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Prediction Analysis/"/>
    </mc:Choice>
  </mc:AlternateContent>
  <xr:revisionPtr revIDLastSave="151" documentId="8_{499A82D6-D2EF-4B28-A47A-5B6A1CE18EA3}" xr6:coauthVersionLast="47" xr6:coauthVersionMax="47" xr10:uidLastSave="{89C4E6F0-AD62-41D2-9BAB-6513A06E0ED1}"/>
  <bookViews>
    <workbookView xWindow="28680" yWindow="-120" windowWidth="29040" windowHeight="15720" firstSheet="15" activeTab="22" xr2:uid="{5AF1580F-5552-423E-8C85-97E1DED334D2}"/>
  </bookViews>
  <sheets>
    <sheet name="DEF - From GW 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  <sheet name="Combined Baseline 2" sheetId="21" r:id="rId21"/>
    <sheet name="Combined Baseline 4" sheetId="22" r:id="rId22"/>
    <sheet name="Combined Baseline by Price" sheetId="23" r:id="rId23"/>
    <sheet name="Combined Baseline 2 (2)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8" i="23" l="1"/>
  <c r="O25" i="23"/>
  <c r="O24" i="23"/>
  <c r="O26" i="23"/>
  <c r="O23" i="23"/>
  <c r="O17" i="23"/>
  <c r="O22" i="23"/>
  <c r="O21" i="23"/>
  <c r="O20" i="23"/>
  <c r="O27" i="23"/>
  <c r="O13" i="23"/>
  <c r="O15" i="23"/>
  <c r="O16" i="23"/>
  <c r="O19" i="23"/>
  <c r="O14" i="23"/>
  <c r="AC14" i="23"/>
  <c r="AS16" i="23"/>
  <c r="AS15" i="23"/>
  <c r="AS14" i="23"/>
  <c r="AS13" i="23"/>
  <c r="AS12" i="23"/>
  <c r="AC16" i="23"/>
  <c r="AC15" i="23"/>
  <c r="M17" i="23"/>
  <c r="AC13" i="23"/>
  <c r="AC12" i="23"/>
  <c r="M16" i="23"/>
  <c r="M15" i="23"/>
  <c r="M14" i="23"/>
  <c r="M13" i="23"/>
  <c r="E1383" i="24" l="1"/>
  <c r="I1383" i="24" s="1"/>
  <c r="F1383" i="24"/>
  <c r="H1383" i="24"/>
  <c r="E1384" i="24"/>
  <c r="F1384" i="24"/>
  <c r="H1384" i="24"/>
  <c r="I1384" i="24"/>
  <c r="E1385" i="24"/>
  <c r="F1385" i="24"/>
  <c r="H1385" i="24"/>
  <c r="I1385" i="24"/>
  <c r="E1386" i="24"/>
  <c r="F1386" i="24"/>
  <c r="H1386" i="24"/>
  <c r="I1386" i="24"/>
  <c r="E1387" i="24"/>
  <c r="F1387" i="24"/>
  <c r="H1387" i="24"/>
  <c r="I1387" i="24"/>
  <c r="E1388" i="24"/>
  <c r="F1388" i="24"/>
  <c r="H1388" i="24"/>
  <c r="I1388" i="24"/>
  <c r="E1389" i="24"/>
  <c r="F1389" i="24"/>
  <c r="H1389" i="24"/>
  <c r="I1389" i="24"/>
  <c r="E1390" i="24"/>
  <c r="F1390" i="24"/>
  <c r="H1390" i="24"/>
  <c r="I1390" i="24"/>
  <c r="E1391" i="24"/>
  <c r="F1391" i="24"/>
  <c r="H1391" i="24"/>
  <c r="I1391" i="24"/>
  <c r="E1392" i="24"/>
  <c r="F1392" i="24"/>
  <c r="H1392" i="24"/>
  <c r="I1392" i="24"/>
  <c r="E1393" i="24"/>
  <c r="F1393" i="24"/>
  <c r="H1393" i="24"/>
  <c r="I1393" i="24"/>
  <c r="E1394" i="24"/>
  <c r="F1394" i="24"/>
  <c r="H1394" i="24"/>
  <c r="I1394" i="24"/>
  <c r="E1395" i="24"/>
  <c r="F1395" i="24"/>
  <c r="G1395" i="24"/>
  <c r="H1395" i="24"/>
  <c r="I1395" i="24"/>
  <c r="E1396" i="24"/>
  <c r="I1396" i="24" s="1"/>
  <c r="F1396" i="24"/>
  <c r="G1396" i="24"/>
  <c r="H1396" i="24"/>
  <c r="E1397" i="24"/>
  <c r="F1397" i="24"/>
  <c r="G1397" i="24"/>
  <c r="H1397" i="24"/>
  <c r="I1397" i="24"/>
  <c r="E1398" i="24"/>
  <c r="I1398" i="24" s="1"/>
  <c r="F1398" i="24"/>
  <c r="G1398" i="24"/>
  <c r="H1398" i="24"/>
  <c r="E1399" i="24"/>
  <c r="I1399" i="24" s="1"/>
  <c r="F1399" i="24"/>
  <c r="G1399" i="24"/>
  <c r="H1399" i="24"/>
  <c r="E1400" i="24"/>
  <c r="F1400" i="24"/>
  <c r="G1400" i="24"/>
  <c r="H1400" i="24"/>
  <c r="I1400" i="24"/>
  <c r="E1401" i="24"/>
  <c r="I1401" i="24" s="1"/>
  <c r="F1401" i="24"/>
  <c r="G1401" i="24"/>
  <c r="H1401" i="24"/>
  <c r="E1402" i="24"/>
  <c r="F1402" i="24"/>
  <c r="G1402" i="24"/>
  <c r="H1402" i="24"/>
  <c r="I1402" i="24"/>
  <c r="E1403" i="24"/>
  <c r="F1403" i="24"/>
  <c r="G1403" i="24"/>
  <c r="H1403" i="24"/>
  <c r="I1403" i="24"/>
  <c r="E1404" i="24"/>
  <c r="I1404" i="24" s="1"/>
  <c r="F1404" i="24"/>
  <c r="G1404" i="24"/>
  <c r="H1404" i="24"/>
  <c r="E1405" i="24"/>
  <c r="F1405" i="24"/>
  <c r="G1405" i="24"/>
  <c r="H1405" i="24"/>
  <c r="I1405" i="24"/>
  <c r="E1406" i="24"/>
  <c r="I1406" i="24" s="1"/>
  <c r="F1406" i="24"/>
  <c r="G1406" i="24"/>
  <c r="H1406" i="24"/>
  <c r="E1407" i="24"/>
  <c r="I1407" i="24" s="1"/>
  <c r="F1407" i="24"/>
  <c r="G1407" i="24"/>
  <c r="H1407" i="24"/>
  <c r="E1408" i="24"/>
  <c r="F1408" i="24"/>
  <c r="G1408" i="24"/>
  <c r="H1408" i="24"/>
  <c r="I1408" i="24"/>
  <c r="E1409" i="24"/>
  <c r="I1409" i="24" s="1"/>
  <c r="F1409" i="24"/>
  <c r="G1409" i="24"/>
  <c r="H1409" i="24"/>
  <c r="E1410" i="24"/>
  <c r="F1410" i="24"/>
  <c r="G1410" i="24"/>
  <c r="H1410" i="24"/>
  <c r="I1410" i="24"/>
  <c r="E1411" i="24"/>
  <c r="F1411" i="24"/>
  <c r="G1411" i="24"/>
  <c r="H1411" i="24"/>
  <c r="I1411" i="24"/>
  <c r="E1412" i="24"/>
  <c r="I1412" i="24" s="1"/>
  <c r="F1412" i="24"/>
  <c r="G1412" i="24"/>
  <c r="H1412" i="24"/>
  <c r="E1413" i="24"/>
  <c r="F1413" i="24"/>
  <c r="G1413" i="24"/>
  <c r="H1413" i="24"/>
  <c r="I1413" i="24"/>
  <c r="E1414" i="24"/>
  <c r="I1414" i="24" s="1"/>
  <c r="F1414" i="24"/>
  <c r="G1414" i="24"/>
  <c r="H1414" i="24"/>
  <c r="E1415" i="24"/>
  <c r="I1415" i="24" s="1"/>
  <c r="F1415" i="24"/>
  <c r="G1415" i="24"/>
  <c r="H1415" i="24"/>
  <c r="E1416" i="24"/>
  <c r="F1416" i="24"/>
  <c r="G1416" i="24"/>
  <c r="H1416" i="24"/>
  <c r="I1416" i="24"/>
  <c r="E1417" i="24"/>
  <c r="I1417" i="24" s="1"/>
  <c r="F1417" i="24"/>
  <c r="G1417" i="24"/>
  <c r="H1417" i="24"/>
  <c r="E1418" i="24"/>
  <c r="F1418" i="24"/>
  <c r="G1418" i="24"/>
  <c r="H1418" i="24"/>
  <c r="I1418" i="24"/>
  <c r="E1419" i="24"/>
  <c r="F1419" i="24"/>
  <c r="G1419" i="24"/>
  <c r="H1419" i="24"/>
  <c r="I1419" i="24"/>
  <c r="E1420" i="24"/>
  <c r="I1420" i="24" s="1"/>
  <c r="F1420" i="24"/>
  <c r="G1420" i="24"/>
  <c r="H1420" i="24"/>
  <c r="E1421" i="24"/>
  <c r="F1421" i="24"/>
  <c r="G1421" i="24"/>
  <c r="H1421" i="24"/>
  <c r="I1421" i="24"/>
  <c r="E1422" i="24"/>
  <c r="I1422" i="24" s="1"/>
  <c r="F1422" i="24"/>
  <c r="G1422" i="24"/>
  <c r="H1422" i="24"/>
  <c r="E1423" i="24"/>
  <c r="I1423" i="24" s="1"/>
  <c r="F1423" i="24"/>
  <c r="G1423" i="24"/>
  <c r="H1423" i="24"/>
  <c r="E1424" i="24"/>
  <c r="F1424" i="24"/>
  <c r="G1424" i="24"/>
  <c r="H1424" i="24"/>
  <c r="I1424" i="24"/>
  <c r="E1425" i="24"/>
  <c r="I1425" i="24" s="1"/>
  <c r="F1425" i="24"/>
  <c r="G1425" i="24"/>
  <c r="H1425" i="24"/>
  <c r="E1426" i="24"/>
  <c r="F1426" i="24"/>
  <c r="G1426" i="24"/>
  <c r="H1426" i="24"/>
  <c r="I1426" i="24"/>
  <c r="E1427" i="24"/>
  <c r="F1427" i="24"/>
  <c r="G1427" i="24"/>
  <c r="H1427" i="24"/>
  <c r="I1427" i="24"/>
  <c r="E1428" i="24"/>
  <c r="I1428" i="24" s="1"/>
  <c r="F1428" i="24"/>
  <c r="G1428" i="24"/>
  <c r="H1428" i="24"/>
  <c r="E1429" i="24"/>
  <c r="F1429" i="24"/>
  <c r="G1429" i="24"/>
  <c r="H1429" i="24"/>
  <c r="I1429" i="24"/>
  <c r="E1430" i="24"/>
  <c r="I1430" i="24" s="1"/>
  <c r="F1430" i="24"/>
  <c r="G1430" i="24"/>
  <c r="H1430" i="24"/>
  <c r="E1431" i="24"/>
  <c r="I1431" i="24" s="1"/>
  <c r="F1431" i="24"/>
  <c r="G1431" i="24"/>
  <c r="H1431" i="24"/>
  <c r="F1432" i="24"/>
  <c r="G1432" i="24"/>
  <c r="H1432" i="24"/>
  <c r="I1432" i="24"/>
  <c r="E1433" i="24"/>
  <c r="I1433" i="24" s="1"/>
  <c r="F1433" i="24"/>
  <c r="G1433" i="24"/>
  <c r="H1433" i="24"/>
  <c r="F1434" i="24"/>
  <c r="H1434" i="24"/>
  <c r="I1434" i="24"/>
  <c r="E1435" i="24"/>
  <c r="I1435" i="24" s="1"/>
  <c r="F1435" i="24"/>
  <c r="G1435" i="24"/>
  <c r="H1435" i="24"/>
  <c r="F1436" i="24"/>
  <c r="I1436" i="24" s="1"/>
  <c r="H1436" i="24"/>
  <c r="F1437" i="24"/>
  <c r="H1437" i="24"/>
  <c r="I1437" i="24"/>
  <c r="F1438" i="24"/>
  <c r="I1438" i="24" s="1"/>
  <c r="G1438" i="24"/>
  <c r="H1438" i="24"/>
  <c r="E1439" i="24"/>
  <c r="I1439" i="24" s="1"/>
  <c r="F1439" i="24"/>
  <c r="G1439" i="24"/>
  <c r="H1439" i="24"/>
  <c r="E1440" i="24"/>
  <c r="F1440" i="24"/>
  <c r="G1440" i="24"/>
  <c r="H1440" i="24"/>
  <c r="I1440" i="24"/>
  <c r="E1441" i="24"/>
  <c r="F1441" i="24"/>
  <c r="G1441" i="24"/>
  <c r="H1441" i="24"/>
  <c r="D1443" i="24"/>
  <c r="H1382" i="24"/>
  <c r="G1382" i="24"/>
  <c r="F1382" i="24"/>
  <c r="E1382" i="24"/>
  <c r="H839" i="24"/>
  <c r="G839" i="24"/>
  <c r="F839" i="24"/>
  <c r="E839" i="24"/>
  <c r="H181" i="24"/>
  <c r="G181" i="24"/>
  <c r="F181" i="24"/>
  <c r="E181" i="24"/>
  <c r="H1381" i="24"/>
  <c r="G1381" i="24"/>
  <c r="F1381" i="24"/>
  <c r="E1381" i="24"/>
  <c r="H1380" i="24"/>
  <c r="G1380" i="24"/>
  <c r="F1380" i="24"/>
  <c r="E1380" i="24"/>
  <c r="H180" i="24"/>
  <c r="G180" i="24"/>
  <c r="F180" i="24"/>
  <c r="E180" i="24"/>
  <c r="H838" i="24"/>
  <c r="G838" i="24"/>
  <c r="F838" i="24"/>
  <c r="E838" i="24"/>
  <c r="H837" i="24"/>
  <c r="G837" i="24"/>
  <c r="F837" i="24"/>
  <c r="E837" i="24"/>
  <c r="H1379" i="24"/>
  <c r="G1379" i="24"/>
  <c r="F1379" i="24"/>
  <c r="E1379" i="24"/>
  <c r="H1378" i="24"/>
  <c r="G1378" i="24"/>
  <c r="F1378" i="24"/>
  <c r="E1378" i="24"/>
  <c r="H836" i="24"/>
  <c r="G836" i="24"/>
  <c r="F836" i="24"/>
  <c r="E836" i="24"/>
  <c r="H1377" i="24"/>
  <c r="G1377" i="24"/>
  <c r="F1377" i="24"/>
  <c r="E1377" i="24"/>
  <c r="H835" i="24"/>
  <c r="G835" i="24"/>
  <c r="F835" i="24"/>
  <c r="E835" i="24"/>
  <c r="H834" i="24"/>
  <c r="G834" i="24"/>
  <c r="F834" i="24"/>
  <c r="E834" i="24"/>
  <c r="H1376" i="24"/>
  <c r="G1376" i="24"/>
  <c r="F1376" i="24"/>
  <c r="E1376" i="24"/>
  <c r="H1375" i="24"/>
  <c r="G1375" i="24"/>
  <c r="F1375" i="24"/>
  <c r="E1375" i="24"/>
  <c r="H833" i="24"/>
  <c r="G833" i="24"/>
  <c r="F833" i="24"/>
  <c r="E833" i="24"/>
  <c r="H1374" i="24"/>
  <c r="G1374" i="24"/>
  <c r="F1374" i="24"/>
  <c r="E1374" i="24"/>
  <c r="H832" i="24"/>
  <c r="G832" i="24"/>
  <c r="F832" i="24"/>
  <c r="E832" i="24"/>
  <c r="H1373" i="24"/>
  <c r="G1373" i="24"/>
  <c r="F1373" i="24"/>
  <c r="E1373" i="24"/>
  <c r="H1372" i="24"/>
  <c r="G1372" i="24"/>
  <c r="F1372" i="24"/>
  <c r="E1372" i="24"/>
  <c r="H1371" i="24"/>
  <c r="G1371" i="24"/>
  <c r="F1371" i="24"/>
  <c r="E1371" i="24"/>
  <c r="H831" i="24"/>
  <c r="G831" i="24"/>
  <c r="F831" i="24"/>
  <c r="E831" i="24"/>
  <c r="H830" i="24"/>
  <c r="G830" i="24"/>
  <c r="F830" i="24"/>
  <c r="E830" i="24"/>
  <c r="H829" i="24"/>
  <c r="G829" i="24"/>
  <c r="F829" i="24"/>
  <c r="E829" i="24"/>
  <c r="H828" i="24"/>
  <c r="G828" i="24"/>
  <c r="F828" i="24"/>
  <c r="E828" i="24"/>
  <c r="H1370" i="24"/>
  <c r="G1370" i="24"/>
  <c r="F1370" i="24"/>
  <c r="E1370" i="24"/>
  <c r="H827" i="24"/>
  <c r="G827" i="24"/>
  <c r="F827" i="24"/>
  <c r="E827" i="24"/>
  <c r="H826" i="24"/>
  <c r="G826" i="24"/>
  <c r="F826" i="24"/>
  <c r="E826" i="24"/>
  <c r="H1369" i="24"/>
  <c r="G1369" i="24"/>
  <c r="F1369" i="24"/>
  <c r="E1369" i="24"/>
  <c r="H825" i="24"/>
  <c r="G825" i="24"/>
  <c r="F825" i="24"/>
  <c r="E825" i="24"/>
  <c r="H1368" i="24"/>
  <c r="G1368" i="24"/>
  <c r="F1368" i="24"/>
  <c r="E1368" i="24"/>
  <c r="H1367" i="24"/>
  <c r="G1367" i="24"/>
  <c r="F1367" i="24"/>
  <c r="E1367" i="24"/>
  <c r="H824" i="24"/>
  <c r="G824" i="24"/>
  <c r="F824" i="24"/>
  <c r="E824" i="24"/>
  <c r="H1366" i="24"/>
  <c r="G1366" i="24"/>
  <c r="F1366" i="24"/>
  <c r="E1366" i="24"/>
  <c r="H1365" i="24"/>
  <c r="G1365" i="24"/>
  <c r="F1365" i="24"/>
  <c r="E1365" i="24"/>
  <c r="H823" i="24"/>
  <c r="G823" i="24"/>
  <c r="F823" i="24"/>
  <c r="E823" i="24"/>
  <c r="H822" i="24"/>
  <c r="G822" i="24"/>
  <c r="F822" i="24"/>
  <c r="E822" i="24"/>
  <c r="H1364" i="24"/>
  <c r="G1364" i="24"/>
  <c r="F1364" i="24"/>
  <c r="E1364" i="24"/>
  <c r="H821" i="24"/>
  <c r="G821" i="24"/>
  <c r="F821" i="24"/>
  <c r="E821" i="24"/>
  <c r="H820" i="24"/>
  <c r="G820" i="24"/>
  <c r="F820" i="24"/>
  <c r="E820" i="24"/>
  <c r="H819" i="24"/>
  <c r="G819" i="24"/>
  <c r="F819" i="24"/>
  <c r="E819" i="24"/>
  <c r="H1363" i="24"/>
  <c r="G1363" i="24"/>
  <c r="F1363" i="24"/>
  <c r="E1363" i="24"/>
  <c r="H1362" i="24"/>
  <c r="G1362" i="24"/>
  <c r="F1362" i="24"/>
  <c r="E1362" i="24"/>
  <c r="H818" i="24"/>
  <c r="G818" i="24"/>
  <c r="F818" i="24"/>
  <c r="E818" i="24"/>
  <c r="H1361" i="24"/>
  <c r="G1361" i="24"/>
  <c r="F1361" i="24"/>
  <c r="E1361" i="24"/>
  <c r="H179" i="24"/>
  <c r="G179" i="24"/>
  <c r="F179" i="24"/>
  <c r="E179" i="24"/>
  <c r="H817" i="24"/>
  <c r="G817" i="24"/>
  <c r="F817" i="24"/>
  <c r="E817" i="24"/>
  <c r="H1360" i="24"/>
  <c r="G1360" i="24"/>
  <c r="F1360" i="24"/>
  <c r="E1360" i="24"/>
  <c r="H1359" i="24"/>
  <c r="G1359" i="24"/>
  <c r="F1359" i="24"/>
  <c r="E1359" i="24"/>
  <c r="H1358" i="24"/>
  <c r="G1358" i="24"/>
  <c r="F1358" i="24"/>
  <c r="E1358" i="24"/>
  <c r="H1357" i="24"/>
  <c r="G1357" i="24"/>
  <c r="F1357" i="24"/>
  <c r="E1357" i="24"/>
  <c r="H816" i="24"/>
  <c r="G816" i="24"/>
  <c r="F816" i="24"/>
  <c r="E816" i="24"/>
  <c r="H1356" i="24"/>
  <c r="G1356" i="24"/>
  <c r="F1356" i="24"/>
  <c r="E1356" i="24"/>
  <c r="H1355" i="24"/>
  <c r="G1355" i="24"/>
  <c r="F1355" i="24"/>
  <c r="E1355" i="24"/>
  <c r="H1354" i="24"/>
  <c r="G1354" i="24"/>
  <c r="F1354" i="24"/>
  <c r="E1354" i="24"/>
  <c r="H815" i="24"/>
  <c r="G815" i="24"/>
  <c r="F815" i="24"/>
  <c r="E815" i="24"/>
  <c r="H1353" i="24"/>
  <c r="G1353" i="24"/>
  <c r="F1353" i="24"/>
  <c r="E1353" i="24"/>
  <c r="H814" i="24"/>
  <c r="G814" i="24"/>
  <c r="F814" i="24"/>
  <c r="E814" i="24"/>
  <c r="H813" i="24"/>
  <c r="G813" i="24"/>
  <c r="F813" i="24"/>
  <c r="E813" i="24"/>
  <c r="H1352" i="24"/>
  <c r="G1352" i="24"/>
  <c r="F1352" i="24"/>
  <c r="E1352" i="24"/>
  <c r="H812" i="24"/>
  <c r="G812" i="24"/>
  <c r="F812" i="24"/>
  <c r="E812" i="24"/>
  <c r="H1351" i="24"/>
  <c r="G1351" i="24"/>
  <c r="F1351" i="24"/>
  <c r="E1351" i="24"/>
  <c r="H811" i="24"/>
  <c r="G811" i="24"/>
  <c r="F811" i="24"/>
  <c r="E811" i="24"/>
  <c r="H810" i="24"/>
  <c r="G810" i="24"/>
  <c r="F810" i="24"/>
  <c r="E810" i="24"/>
  <c r="H178" i="24"/>
  <c r="G178" i="24"/>
  <c r="F178" i="24"/>
  <c r="E178" i="24"/>
  <c r="H809" i="24"/>
  <c r="G809" i="24"/>
  <c r="F809" i="24"/>
  <c r="E809" i="24"/>
  <c r="H1350" i="24"/>
  <c r="G1350" i="24"/>
  <c r="F1350" i="24"/>
  <c r="E1350" i="24"/>
  <c r="H808" i="24"/>
  <c r="G808" i="24"/>
  <c r="F808" i="24"/>
  <c r="E808" i="24"/>
  <c r="H1349" i="24"/>
  <c r="G1349" i="24"/>
  <c r="F1349" i="24"/>
  <c r="E1349" i="24"/>
  <c r="H177" i="24"/>
  <c r="G177" i="24"/>
  <c r="F177" i="24"/>
  <c r="E177" i="24"/>
  <c r="H807" i="24"/>
  <c r="G807" i="24"/>
  <c r="F807" i="24"/>
  <c r="E807" i="24"/>
  <c r="H806" i="24"/>
  <c r="G806" i="24"/>
  <c r="F806" i="24"/>
  <c r="E806" i="24"/>
  <c r="H805" i="24"/>
  <c r="G805" i="24"/>
  <c r="F805" i="24"/>
  <c r="E805" i="24"/>
  <c r="H1348" i="24"/>
  <c r="G1348" i="24"/>
  <c r="F1348" i="24"/>
  <c r="E1348" i="24"/>
  <c r="H804" i="24"/>
  <c r="G804" i="24"/>
  <c r="F804" i="24"/>
  <c r="E804" i="24"/>
  <c r="H176" i="24"/>
  <c r="G176" i="24"/>
  <c r="F176" i="24"/>
  <c r="E176" i="24"/>
  <c r="H803" i="24"/>
  <c r="G803" i="24"/>
  <c r="F803" i="24"/>
  <c r="E803" i="24"/>
  <c r="H175" i="24"/>
  <c r="G175" i="24"/>
  <c r="F175" i="24"/>
  <c r="E175" i="24"/>
  <c r="H1347" i="24"/>
  <c r="G1347" i="24"/>
  <c r="F1347" i="24"/>
  <c r="E1347" i="24"/>
  <c r="H174" i="24"/>
  <c r="G174" i="24"/>
  <c r="F174" i="24"/>
  <c r="E174" i="24"/>
  <c r="H802" i="24"/>
  <c r="G802" i="24"/>
  <c r="F802" i="24"/>
  <c r="E802" i="24"/>
  <c r="H801" i="24"/>
  <c r="G801" i="24"/>
  <c r="F801" i="24"/>
  <c r="E801" i="24"/>
  <c r="H1346" i="24"/>
  <c r="G1346" i="24"/>
  <c r="F1346" i="24"/>
  <c r="E1346" i="24"/>
  <c r="H1345" i="24"/>
  <c r="G1345" i="24"/>
  <c r="F1345" i="24"/>
  <c r="E1345" i="24"/>
  <c r="H1344" i="24"/>
  <c r="G1344" i="24"/>
  <c r="F1344" i="24"/>
  <c r="E1344" i="24"/>
  <c r="H800" i="24"/>
  <c r="G800" i="24"/>
  <c r="F800" i="24"/>
  <c r="E800" i="24"/>
  <c r="H1343" i="24"/>
  <c r="G1343" i="24"/>
  <c r="F1343" i="24"/>
  <c r="E1343" i="24"/>
  <c r="H799" i="24"/>
  <c r="G799" i="24"/>
  <c r="F799" i="24"/>
  <c r="E799" i="24"/>
  <c r="H798" i="24"/>
  <c r="G798" i="24"/>
  <c r="F798" i="24"/>
  <c r="E798" i="24"/>
  <c r="H797" i="24"/>
  <c r="G797" i="24"/>
  <c r="F797" i="24"/>
  <c r="E797" i="24"/>
  <c r="H1342" i="24"/>
  <c r="G1342" i="24"/>
  <c r="F1342" i="24"/>
  <c r="E1342" i="24"/>
  <c r="H796" i="24"/>
  <c r="G796" i="24"/>
  <c r="F796" i="24"/>
  <c r="E796" i="24"/>
  <c r="H795" i="24"/>
  <c r="G795" i="24"/>
  <c r="F795" i="24"/>
  <c r="E795" i="24"/>
  <c r="H794" i="24"/>
  <c r="G794" i="24"/>
  <c r="F794" i="24"/>
  <c r="E794" i="24"/>
  <c r="H793" i="24"/>
  <c r="G793" i="24"/>
  <c r="F793" i="24"/>
  <c r="E793" i="24"/>
  <c r="H1341" i="24"/>
  <c r="G1341" i="24"/>
  <c r="F1341" i="24"/>
  <c r="E1341" i="24"/>
  <c r="H792" i="24"/>
  <c r="G792" i="24"/>
  <c r="F792" i="24"/>
  <c r="E792" i="24"/>
  <c r="H791" i="24"/>
  <c r="G791" i="24"/>
  <c r="F791" i="24"/>
  <c r="E791" i="24"/>
  <c r="H1340" i="24"/>
  <c r="G1340" i="24"/>
  <c r="F1340" i="24"/>
  <c r="E1340" i="24"/>
  <c r="H790" i="24"/>
  <c r="G790" i="24"/>
  <c r="F790" i="24"/>
  <c r="E790" i="24"/>
  <c r="H789" i="24"/>
  <c r="G789" i="24"/>
  <c r="F789" i="24"/>
  <c r="E789" i="24"/>
  <c r="H788" i="24"/>
  <c r="G788" i="24"/>
  <c r="F788" i="24"/>
  <c r="E788" i="24"/>
  <c r="H787" i="24"/>
  <c r="G787" i="24"/>
  <c r="F787" i="24"/>
  <c r="E787" i="24"/>
  <c r="H786" i="24"/>
  <c r="G786" i="24"/>
  <c r="F786" i="24"/>
  <c r="E786" i="24"/>
  <c r="H173" i="24"/>
  <c r="G173" i="24"/>
  <c r="F173" i="24"/>
  <c r="E173" i="24"/>
  <c r="H785" i="24"/>
  <c r="G785" i="24"/>
  <c r="F785" i="24"/>
  <c r="E785" i="24"/>
  <c r="H784" i="24"/>
  <c r="G784" i="24"/>
  <c r="F784" i="24"/>
  <c r="E784" i="24"/>
  <c r="H1339" i="24"/>
  <c r="G1339" i="24"/>
  <c r="F1339" i="24"/>
  <c r="E1339" i="24"/>
  <c r="H783" i="24"/>
  <c r="G783" i="24"/>
  <c r="F783" i="24"/>
  <c r="E783" i="24"/>
  <c r="H1338" i="24"/>
  <c r="G1338" i="24"/>
  <c r="F1338" i="24"/>
  <c r="E1338" i="24"/>
  <c r="H782" i="24"/>
  <c r="G782" i="24"/>
  <c r="F782" i="24"/>
  <c r="E782" i="24"/>
  <c r="H781" i="24"/>
  <c r="G781" i="24"/>
  <c r="F781" i="24"/>
  <c r="E781" i="24"/>
  <c r="H780" i="24"/>
  <c r="G780" i="24"/>
  <c r="F780" i="24"/>
  <c r="E780" i="24"/>
  <c r="H172" i="24"/>
  <c r="G172" i="24"/>
  <c r="F172" i="24"/>
  <c r="E172" i="24"/>
  <c r="H779" i="24"/>
  <c r="G779" i="24"/>
  <c r="F779" i="24"/>
  <c r="E779" i="24"/>
  <c r="H778" i="24"/>
  <c r="G778" i="24"/>
  <c r="F778" i="24"/>
  <c r="E778" i="24"/>
  <c r="H777" i="24"/>
  <c r="G777" i="24"/>
  <c r="F777" i="24"/>
  <c r="E777" i="24"/>
  <c r="H776" i="24"/>
  <c r="G776" i="24"/>
  <c r="F776" i="24"/>
  <c r="E776" i="24"/>
  <c r="H1337" i="24"/>
  <c r="G1337" i="24"/>
  <c r="F1337" i="24"/>
  <c r="E1337" i="24"/>
  <c r="H1336" i="24"/>
  <c r="G1336" i="24"/>
  <c r="F1336" i="24"/>
  <c r="E1336" i="24"/>
  <c r="H171" i="24"/>
  <c r="G171" i="24"/>
  <c r="F171" i="24"/>
  <c r="E171" i="24"/>
  <c r="H775" i="24"/>
  <c r="G775" i="24"/>
  <c r="F775" i="24"/>
  <c r="E775" i="24"/>
  <c r="H1335" i="24"/>
  <c r="G1335" i="24"/>
  <c r="F1335" i="24"/>
  <c r="E1335" i="24"/>
  <c r="H774" i="24"/>
  <c r="G774" i="24"/>
  <c r="F774" i="24"/>
  <c r="E774" i="24"/>
  <c r="H1334" i="24"/>
  <c r="G1334" i="24"/>
  <c r="F1334" i="24"/>
  <c r="E1334" i="24"/>
  <c r="H1333" i="24"/>
  <c r="G1333" i="24"/>
  <c r="F1333" i="24"/>
  <c r="E1333" i="24"/>
  <c r="H1332" i="24"/>
  <c r="G1332" i="24"/>
  <c r="F1332" i="24"/>
  <c r="E1332" i="24"/>
  <c r="H170" i="24"/>
  <c r="G170" i="24"/>
  <c r="F170" i="24"/>
  <c r="E170" i="24"/>
  <c r="H773" i="24"/>
  <c r="G773" i="24"/>
  <c r="F773" i="24"/>
  <c r="E773" i="24"/>
  <c r="H169" i="24"/>
  <c r="G169" i="24"/>
  <c r="F169" i="24"/>
  <c r="E169" i="24"/>
  <c r="H1331" i="24"/>
  <c r="G1331" i="24"/>
  <c r="F1331" i="24"/>
  <c r="E1331" i="24"/>
  <c r="H772" i="24"/>
  <c r="G772" i="24"/>
  <c r="F772" i="24"/>
  <c r="E772" i="24"/>
  <c r="H1330" i="24"/>
  <c r="G1330" i="24"/>
  <c r="F1330" i="24"/>
  <c r="E1330" i="24"/>
  <c r="H771" i="24"/>
  <c r="G771" i="24"/>
  <c r="F771" i="24"/>
  <c r="E771" i="24"/>
  <c r="H770" i="24"/>
  <c r="G770" i="24"/>
  <c r="F770" i="24"/>
  <c r="E770" i="24"/>
  <c r="H769" i="24"/>
  <c r="G769" i="24"/>
  <c r="F769" i="24"/>
  <c r="E769" i="24"/>
  <c r="H1329" i="24"/>
  <c r="G1329" i="24"/>
  <c r="F1329" i="24"/>
  <c r="E1329" i="24"/>
  <c r="H768" i="24"/>
  <c r="G768" i="24"/>
  <c r="F768" i="24"/>
  <c r="E768" i="24"/>
  <c r="H767" i="24"/>
  <c r="G767" i="24"/>
  <c r="F767" i="24"/>
  <c r="E767" i="24"/>
  <c r="H1328" i="24"/>
  <c r="G1328" i="24"/>
  <c r="F1328" i="24"/>
  <c r="E1328" i="24"/>
  <c r="H168" i="24"/>
  <c r="G168" i="24"/>
  <c r="F168" i="24"/>
  <c r="E168" i="24"/>
  <c r="H1327" i="24"/>
  <c r="G1327" i="24"/>
  <c r="F1327" i="24"/>
  <c r="E1327" i="24"/>
  <c r="H1326" i="24"/>
  <c r="G1326" i="24"/>
  <c r="F1326" i="24"/>
  <c r="E1326" i="24"/>
  <c r="H1325" i="24"/>
  <c r="G1325" i="24"/>
  <c r="F1325" i="24"/>
  <c r="E1325" i="24"/>
  <c r="H167" i="24"/>
  <c r="G167" i="24"/>
  <c r="F167" i="24"/>
  <c r="E167" i="24"/>
  <c r="H27" i="24"/>
  <c r="G27" i="24"/>
  <c r="F27" i="24"/>
  <c r="E27" i="24"/>
  <c r="H1324" i="24"/>
  <c r="G1324" i="24"/>
  <c r="F1324" i="24"/>
  <c r="E1324" i="24"/>
  <c r="H766" i="24"/>
  <c r="G766" i="24"/>
  <c r="F766" i="24"/>
  <c r="E766" i="24"/>
  <c r="H1323" i="24"/>
  <c r="G1323" i="24"/>
  <c r="F1323" i="24"/>
  <c r="E1323" i="24"/>
  <c r="H1322" i="24"/>
  <c r="G1322" i="24"/>
  <c r="F1322" i="24"/>
  <c r="E1322" i="24"/>
  <c r="H26" i="24"/>
  <c r="G26" i="24"/>
  <c r="F26" i="24"/>
  <c r="E26" i="24"/>
  <c r="H1321" i="24"/>
  <c r="G1321" i="24"/>
  <c r="F1321" i="24"/>
  <c r="E1321" i="24"/>
  <c r="H1320" i="24"/>
  <c r="G1320" i="24"/>
  <c r="F1320" i="24"/>
  <c r="E1320" i="24"/>
  <c r="H765" i="24"/>
  <c r="G765" i="24"/>
  <c r="F765" i="24"/>
  <c r="E765" i="24"/>
  <c r="H166" i="24"/>
  <c r="G166" i="24"/>
  <c r="F166" i="24"/>
  <c r="E166" i="24"/>
  <c r="H764" i="24"/>
  <c r="G764" i="24"/>
  <c r="F764" i="24"/>
  <c r="E764" i="24"/>
  <c r="H763" i="24"/>
  <c r="G763" i="24"/>
  <c r="F763" i="24"/>
  <c r="E763" i="24"/>
  <c r="H762" i="24"/>
  <c r="G762" i="24"/>
  <c r="F762" i="24"/>
  <c r="E762" i="24"/>
  <c r="H761" i="24"/>
  <c r="G761" i="24"/>
  <c r="F761" i="24"/>
  <c r="E761" i="24"/>
  <c r="H760" i="24"/>
  <c r="G760" i="24"/>
  <c r="F760" i="24"/>
  <c r="E760" i="24"/>
  <c r="H1319" i="24"/>
  <c r="G1319" i="24"/>
  <c r="F1319" i="24"/>
  <c r="E1319" i="24"/>
  <c r="H165" i="24"/>
  <c r="G165" i="24"/>
  <c r="F165" i="24"/>
  <c r="E165" i="24"/>
  <c r="H759" i="24"/>
  <c r="G759" i="24"/>
  <c r="F759" i="24"/>
  <c r="E759" i="24"/>
  <c r="H1318" i="24"/>
  <c r="G1318" i="24"/>
  <c r="F1318" i="24"/>
  <c r="E1318" i="24"/>
  <c r="H1317" i="24"/>
  <c r="G1317" i="24"/>
  <c r="F1317" i="24"/>
  <c r="E1317" i="24"/>
  <c r="H1316" i="24"/>
  <c r="G1316" i="24"/>
  <c r="F1316" i="24"/>
  <c r="E1316" i="24"/>
  <c r="H1315" i="24"/>
  <c r="G1315" i="24"/>
  <c r="F1315" i="24"/>
  <c r="E1315" i="24"/>
  <c r="H758" i="24"/>
  <c r="G758" i="24"/>
  <c r="F758" i="24"/>
  <c r="E758" i="24"/>
  <c r="H757" i="24"/>
  <c r="G757" i="24"/>
  <c r="F757" i="24"/>
  <c r="E757" i="24"/>
  <c r="H1314" i="24"/>
  <c r="G1314" i="24"/>
  <c r="F1314" i="24"/>
  <c r="E1314" i="24"/>
  <c r="H756" i="24"/>
  <c r="G756" i="24"/>
  <c r="F756" i="24"/>
  <c r="E756" i="24"/>
  <c r="H755" i="24"/>
  <c r="G755" i="24"/>
  <c r="F755" i="24"/>
  <c r="E755" i="24"/>
  <c r="H1313" i="24"/>
  <c r="G1313" i="24"/>
  <c r="F1313" i="24"/>
  <c r="E1313" i="24"/>
  <c r="H754" i="24"/>
  <c r="G754" i="24"/>
  <c r="F754" i="24"/>
  <c r="E754" i="24"/>
  <c r="H1312" i="24"/>
  <c r="G1312" i="24"/>
  <c r="F1312" i="24"/>
  <c r="E1312" i="24"/>
  <c r="H1311" i="24"/>
  <c r="G1311" i="24"/>
  <c r="F1311" i="24"/>
  <c r="E1311" i="24"/>
  <c r="H1310" i="24"/>
  <c r="G1310" i="24"/>
  <c r="F1310" i="24"/>
  <c r="E1310" i="24"/>
  <c r="H1309" i="24"/>
  <c r="G1309" i="24"/>
  <c r="F1309" i="24"/>
  <c r="E1309" i="24"/>
  <c r="H753" i="24"/>
  <c r="G753" i="24"/>
  <c r="F753" i="24"/>
  <c r="E753" i="24"/>
  <c r="H1308" i="24"/>
  <c r="G1308" i="24"/>
  <c r="F1308" i="24"/>
  <c r="E1308" i="24"/>
  <c r="H1307" i="24"/>
  <c r="G1307" i="24"/>
  <c r="F1307" i="24"/>
  <c r="E1307" i="24"/>
  <c r="H1306" i="24"/>
  <c r="G1306" i="24"/>
  <c r="F1306" i="24"/>
  <c r="E1306" i="24"/>
  <c r="H164" i="24"/>
  <c r="G164" i="24"/>
  <c r="F164" i="24"/>
  <c r="E164" i="24"/>
  <c r="H752" i="24"/>
  <c r="G752" i="24"/>
  <c r="F752" i="24"/>
  <c r="E752" i="24"/>
  <c r="H751" i="24"/>
  <c r="G751" i="24"/>
  <c r="F751" i="24"/>
  <c r="E751" i="24"/>
  <c r="H750" i="24"/>
  <c r="G750" i="24"/>
  <c r="F750" i="24"/>
  <c r="E750" i="24"/>
  <c r="H749" i="24"/>
  <c r="G749" i="24"/>
  <c r="F749" i="24"/>
  <c r="E749" i="24"/>
  <c r="H1305" i="24"/>
  <c r="G1305" i="24"/>
  <c r="F1305" i="24"/>
  <c r="E1305" i="24"/>
  <c r="H1304" i="24"/>
  <c r="G1304" i="24"/>
  <c r="F1304" i="24"/>
  <c r="E1304" i="24"/>
  <c r="H748" i="24"/>
  <c r="G748" i="24"/>
  <c r="F748" i="24"/>
  <c r="E748" i="24"/>
  <c r="H747" i="24"/>
  <c r="G747" i="24"/>
  <c r="F747" i="24"/>
  <c r="E747" i="24"/>
  <c r="H1303" i="24"/>
  <c r="G1303" i="24"/>
  <c r="F1303" i="24"/>
  <c r="E1303" i="24"/>
  <c r="H746" i="24"/>
  <c r="G746" i="24"/>
  <c r="F746" i="24"/>
  <c r="E746" i="24"/>
  <c r="H1302" i="24"/>
  <c r="G1302" i="24"/>
  <c r="F1302" i="24"/>
  <c r="E1302" i="24"/>
  <c r="H1301" i="24"/>
  <c r="G1301" i="24"/>
  <c r="F1301" i="24"/>
  <c r="E1301" i="24"/>
  <c r="H1300" i="24"/>
  <c r="G1300" i="24"/>
  <c r="F1300" i="24"/>
  <c r="E1300" i="24"/>
  <c r="H1299" i="24"/>
  <c r="G1299" i="24"/>
  <c r="F1299" i="24"/>
  <c r="E1299" i="24"/>
  <c r="H1298" i="24"/>
  <c r="G1298" i="24"/>
  <c r="F1298" i="24"/>
  <c r="E1298" i="24"/>
  <c r="H1297" i="24"/>
  <c r="G1297" i="24"/>
  <c r="F1297" i="24"/>
  <c r="E1297" i="24"/>
  <c r="H1296" i="24"/>
  <c r="G1296" i="24"/>
  <c r="F1296" i="24"/>
  <c r="E1296" i="24"/>
  <c r="H745" i="24"/>
  <c r="G745" i="24"/>
  <c r="F745" i="24"/>
  <c r="E745" i="24"/>
  <c r="H1295" i="24"/>
  <c r="G1295" i="24"/>
  <c r="F1295" i="24"/>
  <c r="E1295" i="24"/>
  <c r="H744" i="24"/>
  <c r="G744" i="24"/>
  <c r="F744" i="24"/>
  <c r="E744" i="24"/>
  <c r="H1294" i="24"/>
  <c r="G1294" i="24"/>
  <c r="F1294" i="24"/>
  <c r="E1294" i="24"/>
  <c r="H743" i="24"/>
  <c r="G743" i="24"/>
  <c r="F743" i="24"/>
  <c r="E743" i="24"/>
  <c r="H742" i="24"/>
  <c r="G742" i="24"/>
  <c r="F742" i="24"/>
  <c r="E742" i="24"/>
  <c r="H741" i="24"/>
  <c r="G741" i="24"/>
  <c r="F741" i="24"/>
  <c r="E741" i="24"/>
  <c r="H163" i="24"/>
  <c r="G163" i="24"/>
  <c r="F163" i="24"/>
  <c r="E163" i="24"/>
  <c r="H740" i="24"/>
  <c r="G740" i="24"/>
  <c r="F740" i="24"/>
  <c r="E740" i="24"/>
  <c r="H162" i="24"/>
  <c r="G162" i="24"/>
  <c r="F162" i="24"/>
  <c r="E162" i="24"/>
  <c r="H1293" i="24"/>
  <c r="G1293" i="24"/>
  <c r="F1293" i="24"/>
  <c r="E1293" i="24"/>
  <c r="H1292" i="24"/>
  <c r="G1292" i="24"/>
  <c r="F1292" i="24"/>
  <c r="E1292" i="24"/>
  <c r="H1291" i="24"/>
  <c r="G1291" i="24"/>
  <c r="F1291" i="24"/>
  <c r="E1291" i="24"/>
  <c r="H25" i="24"/>
  <c r="G25" i="24"/>
  <c r="F25" i="24"/>
  <c r="E25" i="24"/>
  <c r="H161" i="24"/>
  <c r="G161" i="24"/>
  <c r="F161" i="24"/>
  <c r="E161" i="24"/>
  <c r="H739" i="24"/>
  <c r="G739" i="24"/>
  <c r="F739" i="24"/>
  <c r="E739" i="24"/>
  <c r="H1290" i="24"/>
  <c r="G1290" i="24"/>
  <c r="F1290" i="24"/>
  <c r="E1290" i="24"/>
  <c r="H738" i="24"/>
  <c r="G738" i="24"/>
  <c r="F738" i="24"/>
  <c r="E738" i="24"/>
  <c r="H737" i="24"/>
  <c r="G737" i="24"/>
  <c r="F737" i="24"/>
  <c r="E737" i="24"/>
  <c r="H1289" i="24"/>
  <c r="G1289" i="24"/>
  <c r="F1289" i="24"/>
  <c r="E1289" i="24"/>
  <c r="H736" i="24"/>
  <c r="G736" i="24"/>
  <c r="F736" i="24"/>
  <c r="E736" i="24"/>
  <c r="H1288" i="24"/>
  <c r="G1288" i="24"/>
  <c r="F1288" i="24"/>
  <c r="E1288" i="24"/>
  <c r="H160" i="24"/>
  <c r="G160" i="24"/>
  <c r="F160" i="24"/>
  <c r="E160" i="24"/>
  <c r="H1287" i="24"/>
  <c r="G1287" i="24"/>
  <c r="F1287" i="24"/>
  <c r="E1287" i="24"/>
  <c r="H1286" i="24"/>
  <c r="G1286" i="24"/>
  <c r="F1286" i="24"/>
  <c r="E1286" i="24"/>
  <c r="H735" i="24"/>
  <c r="G735" i="24"/>
  <c r="F735" i="24"/>
  <c r="E735" i="24"/>
  <c r="H734" i="24"/>
  <c r="G734" i="24"/>
  <c r="F734" i="24"/>
  <c r="E734" i="24"/>
  <c r="H159" i="24"/>
  <c r="G159" i="24"/>
  <c r="F159" i="24"/>
  <c r="E159" i="24"/>
  <c r="H733" i="24"/>
  <c r="G733" i="24"/>
  <c r="F733" i="24"/>
  <c r="E733" i="24"/>
  <c r="H1285" i="24"/>
  <c r="G1285" i="24"/>
  <c r="F1285" i="24"/>
  <c r="E1285" i="24"/>
  <c r="H158" i="24"/>
  <c r="G158" i="24"/>
  <c r="F158" i="24"/>
  <c r="E158" i="24"/>
  <c r="H732" i="24"/>
  <c r="G732" i="24"/>
  <c r="F732" i="24"/>
  <c r="E732" i="24"/>
  <c r="H1284" i="24"/>
  <c r="G1284" i="24"/>
  <c r="F1284" i="24"/>
  <c r="E1284" i="24"/>
  <c r="H1283" i="24"/>
  <c r="G1283" i="24"/>
  <c r="F1283" i="24"/>
  <c r="E1283" i="24"/>
  <c r="H157" i="24"/>
  <c r="G157" i="24"/>
  <c r="F157" i="24"/>
  <c r="E157" i="24"/>
  <c r="H731" i="24"/>
  <c r="G731" i="24"/>
  <c r="F731" i="24"/>
  <c r="E731" i="24"/>
  <c r="H156" i="24"/>
  <c r="G156" i="24"/>
  <c r="F156" i="24"/>
  <c r="E156" i="24"/>
  <c r="H730" i="24"/>
  <c r="G730" i="24"/>
  <c r="F730" i="24"/>
  <c r="E730" i="24"/>
  <c r="H729" i="24"/>
  <c r="G729" i="24"/>
  <c r="F729" i="24"/>
  <c r="E729" i="24"/>
  <c r="H728" i="24"/>
  <c r="G728" i="24"/>
  <c r="F728" i="24"/>
  <c r="E728" i="24"/>
  <c r="H727" i="24"/>
  <c r="G727" i="24"/>
  <c r="F727" i="24"/>
  <c r="E727" i="24"/>
  <c r="H1282" i="24"/>
  <c r="G1282" i="24"/>
  <c r="F1282" i="24"/>
  <c r="E1282" i="24"/>
  <c r="H1281" i="24"/>
  <c r="G1281" i="24"/>
  <c r="F1281" i="24"/>
  <c r="E1281" i="24"/>
  <c r="H1280" i="24"/>
  <c r="G1280" i="24"/>
  <c r="F1280" i="24"/>
  <c r="E1280" i="24"/>
  <c r="H726" i="24"/>
  <c r="G726" i="24"/>
  <c r="F726" i="24"/>
  <c r="E726" i="24"/>
  <c r="H725" i="24"/>
  <c r="G725" i="24"/>
  <c r="F725" i="24"/>
  <c r="E725" i="24"/>
  <c r="H1279" i="24"/>
  <c r="G1279" i="24"/>
  <c r="F1279" i="24"/>
  <c r="E1279" i="24"/>
  <c r="H724" i="24"/>
  <c r="G724" i="24"/>
  <c r="F724" i="24"/>
  <c r="E724" i="24"/>
  <c r="H1278" i="24"/>
  <c r="G1278" i="24"/>
  <c r="F1278" i="24"/>
  <c r="E1278" i="24"/>
  <c r="H723" i="24"/>
  <c r="G723" i="24"/>
  <c r="F723" i="24"/>
  <c r="E723" i="24"/>
  <c r="H722" i="24"/>
  <c r="G722" i="24"/>
  <c r="F722" i="24"/>
  <c r="E722" i="24"/>
  <c r="H721" i="24"/>
  <c r="G721" i="24"/>
  <c r="F721" i="24"/>
  <c r="E721" i="24"/>
  <c r="H1277" i="24"/>
  <c r="G1277" i="24"/>
  <c r="F1277" i="24"/>
  <c r="E1277" i="24"/>
  <c r="H1276" i="24"/>
  <c r="G1276" i="24"/>
  <c r="F1276" i="24"/>
  <c r="E1276" i="24"/>
  <c r="H720" i="24"/>
  <c r="G720" i="24"/>
  <c r="F720" i="24"/>
  <c r="E720" i="24"/>
  <c r="H719" i="24"/>
  <c r="G719" i="24"/>
  <c r="F719" i="24"/>
  <c r="E719" i="24"/>
  <c r="H1275" i="24"/>
  <c r="G1275" i="24"/>
  <c r="F1275" i="24"/>
  <c r="E1275" i="24"/>
  <c r="H1274" i="24"/>
  <c r="G1274" i="24"/>
  <c r="F1274" i="24"/>
  <c r="E1274" i="24"/>
  <c r="H718" i="24"/>
  <c r="G718" i="24"/>
  <c r="F718" i="24"/>
  <c r="E718" i="24"/>
  <c r="H717" i="24"/>
  <c r="G717" i="24"/>
  <c r="F717" i="24"/>
  <c r="E717" i="24"/>
  <c r="H716" i="24"/>
  <c r="G716" i="24"/>
  <c r="F716" i="24"/>
  <c r="E716" i="24"/>
  <c r="H715" i="24"/>
  <c r="G715" i="24"/>
  <c r="F715" i="24"/>
  <c r="E715" i="24"/>
  <c r="H714" i="24"/>
  <c r="G714" i="24"/>
  <c r="F714" i="24"/>
  <c r="E714" i="24"/>
  <c r="H1273" i="24"/>
  <c r="G1273" i="24"/>
  <c r="F1273" i="24"/>
  <c r="E1273" i="24"/>
  <c r="H713" i="24"/>
  <c r="G713" i="24"/>
  <c r="F713" i="24"/>
  <c r="E713" i="24"/>
  <c r="H1272" i="24"/>
  <c r="G1272" i="24"/>
  <c r="F1272" i="24"/>
  <c r="E1272" i="24"/>
  <c r="H712" i="24"/>
  <c r="G712" i="24"/>
  <c r="F712" i="24"/>
  <c r="E712" i="24"/>
  <c r="H155" i="24"/>
  <c r="G155" i="24"/>
  <c r="F155" i="24"/>
  <c r="E155" i="24"/>
  <c r="H1271" i="24"/>
  <c r="G1271" i="24"/>
  <c r="F1271" i="24"/>
  <c r="E1271" i="24"/>
  <c r="H711" i="24"/>
  <c r="G711" i="24"/>
  <c r="F711" i="24"/>
  <c r="E711" i="24"/>
  <c r="H1270" i="24"/>
  <c r="G1270" i="24"/>
  <c r="F1270" i="24"/>
  <c r="E1270" i="24"/>
  <c r="H710" i="24"/>
  <c r="G710" i="24"/>
  <c r="F710" i="24"/>
  <c r="E710" i="24"/>
  <c r="H1269" i="24"/>
  <c r="G1269" i="24"/>
  <c r="F1269" i="24"/>
  <c r="E1269" i="24"/>
  <c r="H709" i="24"/>
  <c r="G709" i="24"/>
  <c r="F709" i="24"/>
  <c r="E709" i="24"/>
  <c r="H154" i="24"/>
  <c r="G154" i="24"/>
  <c r="F154" i="24"/>
  <c r="E154" i="24"/>
  <c r="H708" i="24"/>
  <c r="G708" i="24"/>
  <c r="F708" i="24"/>
  <c r="E708" i="24"/>
  <c r="H707" i="24"/>
  <c r="G707" i="24"/>
  <c r="F707" i="24"/>
  <c r="E707" i="24"/>
  <c r="H153" i="24"/>
  <c r="G153" i="24"/>
  <c r="F153" i="24"/>
  <c r="E153" i="24"/>
  <c r="H706" i="24"/>
  <c r="G706" i="24"/>
  <c r="F706" i="24"/>
  <c r="E706" i="24"/>
  <c r="H152" i="24"/>
  <c r="G152" i="24"/>
  <c r="F152" i="24"/>
  <c r="E152" i="24"/>
  <c r="H151" i="24"/>
  <c r="G151" i="24"/>
  <c r="F151" i="24"/>
  <c r="E151" i="24"/>
  <c r="H705" i="24"/>
  <c r="G705" i="24"/>
  <c r="F705" i="24"/>
  <c r="E705" i="24"/>
  <c r="H150" i="24"/>
  <c r="G150" i="24"/>
  <c r="F150" i="24"/>
  <c r="E150" i="24"/>
  <c r="H1268" i="24"/>
  <c r="G1268" i="24"/>
  <c r="F1268" i="24"/>
  <c r="E1268" i="24"/>
  <c r="H704" i="24"/>
  <c r="G704" i="24"/>
  <c r="F704" i="24"/>
  <c r="E704" i="24"/>
  <c r="H149" i="24"/>
  <c r="G149" i="24"/>
  <c r="F149" i="24"/>
  <c r="E149" i="24"/>
  <c r="H703" i="24"/>
  <c r="G703" i="24"/>
  <c r="F703" i="24"/>
  <c r="E703" i="24"/>
  <c r="H1267" i="24"/>
  <c r="G1267" i="24"/>
  <c r="F1267" i="24"/>
  <c r="E1267" i="24"/>
  <c r="H702" i="24"/>
  <c r="G702" i="24"/>
  <c r="F702" i="24"/>
  <c r="E702" i="24"/>
  <c r="H1266" i="24"/>
  <c r="G1266" i="24"/>
  <c r="F1266" i="24"/>
  <c r="E1266" i="24"/>
  <c r="H701" i="24"/>
  <c r="G701" i="24"/>
  <c r="F701" i="24"/>
  <c r="E701" i="24"/>
  <c r="H700" i="24"/>
  <c r="G700" i="24"/>
  <c r="F700" i="24"/>
  <c r="E700" i="24"/>
  <c r="H699" i="24"/>
  <c r="G699" i="24"/>
  <c r="F699" i="24"/>
  <c r="E699" i="24"/>
  <c r="H698" i="24"/>
  <c r="G698" i="24"/>
  <c r="F698" i="24"/>
  <c r="E698" i="24"/>
  <c r="H697" i="24"/>
  <c r="G697" i="24"/>
  <c r="F697" i="24"/>
  <c r="E697" i="24"/>
  <c r="H696" i="24"/>
  <c r="G696" i="24"/>
  <c r="F696" i="24"/>
  <c r="E696" i="24"/>
  <c r="H695" i="24"/>
  <c r="G695" i="24"/>
  <c r="F695" i="24"/>
  <c r="E695" i="24"/>
  <c r="H694" i="24"/>
  <c r="G694" i="24"/>
  <c r="F694" i="24"/>
  <c r="E694" i="24"/>
  <c r="H693" i="24"/>
  <c r="G693" i="24"/>
  <c r="F693" i="24"/>
  <c r="E693" i="24"/>
  <c r="H148" i="24"/>
  <c r="G148" i="24"/>
  <c r="F148" i="24"/>
  <c r="E148" i="24"/>
  <c r="H692" i="24"/>
  <c r="G692" i="24"/>
  <c r="F692" i="24"/>
  <c r="E692" i="24"/>
  <c r="H691" i="24"/>
  <c r="G691" i="24"/>
  <c r="F691" i="24"/>
  <c r="E691" i="24"/>
  <c r="H147" i="24"/>
  <c r="G147" i="24"/>
  <c r="F147" i="24"/>
  <c r="E147" i="24"/>
  <c r="H1265" i="24"/>
  <c r="G1265" i="24"/>
  <c r="F1265" i="24"/>
  <c r="E1265" i="24"/>
  <c r="H690" i="24"/>
  <c r="G690" i="24"/>
  <c r="F690" i="24"/>
  <c r="E690" i="24"/>
  <c r="H689" i="24"/>
  <c r="G689" i="24"/>
  <c r="F689" i="24"/>
  <c r="E689" i="24"/>
  <c r="H146" i="24"/>
  <c r="G146" i="24"/>
  <c r="F146" i="24"/>
  <c r="E146" i="24"/>
  <c r="H1264" i="24"/>
  <c r="G1264" i="24"/>
  <c r="F1264" i="24"/>
  <c r="E1264" i="24"/>
  <c r="H688" i="24"/>
  <c r="G688" i="24"/>
  <c r="F688" i="24"/>
  <c r="E688" i="24"/>
  <c r="H145" i="24"/>
  <c r="G145" i="24"/>
  <c r="F145" i="24"/>
  <c r="E145" i="24"/>
  <c r="H687" i="24"/>
  <c r="G687" i="24"/>
  <c r="F687" i="24"/>
  <c r="E687" i="24"/>
  <c r="H1263" i="24"/>
  <c r="G1263" i="24"/>
  <c r="F1263" i="24"/>
  <c r="E1263" i="24"/>
  <c r="H686" i="24"/>
  <c r="G686" i="24"/>
  <c r="F686" i="24"/>
  <c r="E686" i="24"/>
  <c r="H685" i="24"/>
  <c r="G685" i="24"/>
  <c r="F685" i="24"/>
  <c r="E685" i="24"/>
  <c r="H1262" i="24"/>
  <c r="G1262" i="24"/>
  <c r="F1262" i="24"/>
  <c r="E1262" i="24"/>
  <c r="H684" i="24"/>
  <c r="G684" i="24"/>
  <c r="F684" i="24"/>
  <c r="E684" i="24"/>
  <c r="H1261" i="24"/>
  <c r="G1261" i="24"/>
  <c r="F1261" i="24"/>
  <c r="E1261" i="24"/>
  <c r="H1260" i="24"/>
  <c r="G1260" i="24"/>
  <c r="F1260" i="24"/>
  <c r="E1260" i="24"/>
  <c r="H1259" i="24"/>
  <c r="G1259" i="24"/>
  <c r="F1259" i="24"/>
  <c r="E1259" i="24"/>
  <c r="H1258" i="24"/>
  <c r="G1258" i="24"/>
  <c r="F1258" i="24"/>
  <c r="E1258" i="24"/>
  <c r="H683" i="24"/>
  <c r="G683" i="24"/>
  <c r="F683" i="24"/>
  <c r="E683" i="24"/>
  <c r="H1257" i="24"/>
  <c r="G1257" i="24"/>
  <c r="F1257" i="24"/>
  <c r="E1257" i="24"/>
  <c r="H682" i="24"/>
  <c r="G682" i="24"/>
  <c r="F682" i="24"/>
  <c r="E682" i="24"/>
  <c r="H681" i="24"/>
  <c r="G681" i="24"/>
  <c r="F681" i="24"/>
  <c r="E681" i="24"/>
  <c r="H1256" i="24"/>
  <c r="G1256" i="24"/>
  <c r="F1256" i="24"/>
  <c r="E1256" i="24"/>
  <c r="H1255" i="24"/>
  <c r="G1255" i="24"/>
  <c r="F1255" i="24"/>
  <c r="E1255" i="24"/>
  <c r="H680" i="24"/>
  <c r="G680" i="24"/>
  <c r="F680" i="24"/>
  <c r="E680" i="24"/>
  <c r="H1254" i="24"/>
  <c r="G1254" i="24"/>
  <c r="F1254" i="24"/>
  <c r="E1254" i="24"/>
  <c r="H144" i="24"/>
  <c r="G144" i="24"/>
  <c r="F144" i="24"/>
  <c r="E144" i="24"/>
  <c r="H679" i="24"/>
  <c r="G679" i="24"/>
  <c r="F679" i="24"/>
  <c r="E679" i="24"/>
  <c r="H143" i="24"/>
  <c r="G143" i="24"/>
  <c r="F143" i="24"/>
  <c r="E143" i="24"/>
  <c r="H678" i="24"/>
  <c r="G678" i="24"/>
  <c r="F678" i="24"/>
  <c r="E678" i="24"/>
  <c r="H677" i="24"/>
  <c r="G677" i="24"/>
  <c r="F677" i="24"/>
  <c r="E677" i="24"/>
  <c r="H24" i="24"/>
  <c r="G24" i="24"/>
  <c r="F24" i="24"/>
  <c r="E24" i="24"/>
  <c r="H1253" i="24"/>
  <c r="G1253" i="24"/>
  <c r="F1253" i="24"/>
  <c r="E1253" i="24"/>
  <c r="H1252" i="24"/>
  <c r="G1252" i="24"/>
  <c r="F1252" i="24"/>
  <c r="E1252" i="24"/>
  <c r="H676" i="24"/>
  <c r="G676" i="24"/>
  <c r="F676" i="24"/>
  <c r="E676" i="24"/>
  <c r="H23" i="24"/>
  <c r="G23" i="24"/>
  <c r="F23" i="24"/>
  <c r="E23" i="24"/>
  <c r="H675" i="24"/>
  <c r="G675" i="24"/>
  <c r="F675" i="24"/>
  <c r="E675" i="24"/>
  <c r="H1251" i="24"/>
  <c r="G1251" i="24"/>
  <c r="F1251" i="24"/>
  <c r="E1251" i="24"/>
  <c r="H1250" i="24"/>
  <c r="G1250" i="24"/>
  <c r="F1250" i="24"/>
  <c r="E1250" i="24"/>
  <c r="H1249" i="24"/>
  <c r="G1249" i="24"/>
  <c r="F1249" i="24"/>
  <c r="E1249" i="24"/>
  <c r="H674" i="24"/>
  <c r="G674" i="24"/>
  <c r="F674" i="24"/>
  <c r="E674" i="24"/>
  <c r="H22" i="24"/>
  <c r="G22" i="24"/>
  <c r="F22" i="24"/>
  <c r="E22" i="24"/>
  <c r="H673" i="24"/>
  <c r="G673" i="24"/>
  <c r="F673" i="24"/>
  <c r="E673" i="24"/>
  <c r="H672" i="24"/>
  <c r="G672" i="24"/>
  <c r="F672" i="24"/>
  <c r="E672" i="24"/>
  <c r="H1248" i="24"/>
  <c r="G1248" i="24"/>
  <c r="F1248" i="24"/>
  <c r="E1248" i="24"/>
  <c r="H1247" i="24"/>
  <c r="G1247" i="24"/>
  <c r="F1247" i="24"/>
  <c r="E1247" i="24"/>
  <c r="H671" i="24"/>
  <c r="G671" i="24"/>
  <c r="F671" i="24"/>
  <c r="E671" i="24"/>
  <c r="H1246" i="24"/>
  <c r="G1246" i="24"/>
  <c r="F1246" i="24"/>
  <c r="E1246" i="24"/>
  <c r="H670" i="24"/>
  <c r="G670" i="24"/>
  <c r="F670" i="24"/>
  <c r="E670" i="24"/>
  <c r="H1245" i="24"/>
  <c r="G1245" i="24"/>
  <c r="F1245" i="24"/>
  <c r="E1245" i="24"/>
  <c r="H1244" i="24"/>
  <c r="G1244" i="24"/>
  <c r="F1244" i="24"/>
  <c r="E1244" i="24"/>
  <c r="H669" i="24"/>
  <c r="G669" i="24"/>
  <c r="F669" i="24"/>
  <c r="E669" i="24"/>
  <c r="H668" i="24"/>
  <c r="G668" i="24"/>
  <c r="F668" i="24"/>
  <c r="E668" i="24"/>
  <c r="H667" i="24"/>
  <c r="G667" i="24"/>
  <c r="F667" i="24"/>
  <c r="E667" i="24"/>
  <c r="H21" i="24"/>
  <c r="G21" i="24"/>
  <c r="F21" i="24"/>
  <c r="E21" i="24"/>
  <c r="H1243" i="24"/>
  <c r="G1243" i="24"/>
  <c r="F1243" i="24"/>
  <c r="E1243" i="24"/>
  <c r="H1242" i="24"/>
  <c r="G1242" i="24"/>
  <c r="F1242" i="24"/>
  <c r="E1242" i="24"/>
  <c r="H666" i="24"/>
  <c r="G666" i="24"/>
  <c r="F666" i="24"/>
  <c r="E666" i="24"/>
  <c r="H1241" i="24"/>
  <c r="G1241" i="24"/>
  <c r="F1241" i="24"/>
  <c r="E1241" i="24"/>
  <c r="H665" i="24"/>
  <c r="G665" i="24"/>
  <c r="F665" i="24"/>
  <c r="E665" i="24"/>
  <c r="H664" i="24"/>
  <c r="G664" i="24"/>
  <c r="F664" i="24"/>
  <c r="E664" i="24"/>
  <c r="H663" i="24"/>
  <c r="G663" i="24"/>
  <c r="F663" i="24"/>
  <c r="E663" i="24"/>
  <c r="H142" i="24"/>
  <c r="G142" i="24"/>
  <c r="F142" i="24"/>
  <c r="E142" i="24"/>
  <c r="H1240" i="24"/>
  <c r="G1240" i="24"/>
  <c r="F1240" i="24"/>
  <c r="E1240" i="24"/>
  <c r="H662" i="24"/>
  <c r="G662" i="24"/>
  <c r="F662" i="24"/>
  <c r="E662" i="24"/>
  <c r="H661" i="24"/>
  <c r="G661" i="24"/>
  <c r="F661" i="24"/>
  <c r="E661" i="24"/>
  <c r="H1239" i="24"/>
  <c r="G1239" i="24"/>
  <c r="F1239" i="24"/>
  <c r="E1239" i="24"/>
  <c r="H660" i="24"/>
  <c r="G660" i="24"/>
  <c r="F660" i="24"/>
  <c r="E660" i="24"/>
  <c r="H1238" i="24"/>
  <c r="G1238" i="24"/>
  <c r="F1238" i="24"/>
  <c r="E1238" i="24"/>
  <c r="H659" i="24"/>
  <c r="G659" i="24"/>
  <c r="F659" i="24"/>
  <c r="E659" i="24"/>
  <c r="H658" i="24"/>
  <c r="G658" i="24"/>
  <c r="F658" i="24"/>
  <c r="E658" i="24"/>
  <c r="H141" i="24"/>
  <c r="G141" i="24"/>
  <c r="F141" i="24"/>
  <c r="E141" i="24"/>
  <c r="H140" i="24"/>
  <c r="G140" i="24"/>
  <c r="F140" i="24"/>
  <c r="E140" i="24"/>
  <c r="H657" i="24"/>
  <c r="G657" i="24"/>
  <c r="F657" i="24"/>
  <c r="E657" i="24"/>
  <c r="H1237" i="24"/>
  <c r="G1237" i="24"/>
  <c r="F1237" i="24"/>
  <c r="E1237" i="24"/>
  <c r="H1236" i="24"/>
  <c r="G1236" i="24"/>
  <c r="F1236" i="24"/>
  <c r="E1236" i="24"/>
  <c r="H1235" i="24"/>
  <c r="G1235" i="24"/>
  <c r="F1235" i="24"/>
  <c r="E1235" i="24"/>
  <c r="H656" i="24"/>
  <c r="G656" i="24"/>
  <c r="F656" i="24"/>
  <c r="E656" i="24"/>
  <c r="H1234" i="24"/>
  <c r="G1234" i="24"/>
  <c r="F1234" i="24"/>
  <c r="E1234" i="24"/>
  <c r="H139" i="24"/>
  <c r="G139" i="24"/>
  <c r="F139" i="24"/>
  <c r="E139" i="24"/>
  <c r="H1233" i="24"/>
  <c r="G1233" i="24"/>
  <c r="F1233" i="24"/>
  <c r="E1233" i="24"/>
  <c r="H1232" i="24"/>
  <c r="G1232" i="24"/>
  <c r="F1232" i="24"/>
  <c r="E1232" i="24"/>
  <c r="H1231" i="24"/>
  <c r="G1231" i="24"/>
  <c r="F1231" i="24"/>
  <c r="E1231" i="24"/>
  <c r="H655" i="24"/>
  <c r="G655" i="24"/>
  <c r="F655" i="24"/>
  <c r="E655" i="24"/>
  <c r="H654" i="24"/>
  <c r="G654" i="24"/>
  <c r="F654" i="24"/>
  <c r="E654" i="24"/>
  <c r="H1230" i="24"/>
  <c r="G1230" i="24"/>
  <c r="F1230" i="24"/>
  <c r="E1230" i="24"/>
  <c r="H1229" i="24"/>
  <c r="G1229" i="24"/>
  <c r="F1229" i="24"/>
  <c r="E1229" i="24"/>
  <c r="H1228" i="24"/>
  <c r="G1228" i="24"/>
  <c r="F1228" i="24"/>
  <c r="E1228" i="24"/>
  <c r="H653" i="24"/>
  <c r="G653" i="24"/>
  <c r="F653" i="24"/>
  <c r="E653" i="24"/>
  <c r="H1227" i="24"/>
  <c r="G1227" i="24"/>
  <c r="F1227" i="24"/>
  <c r="E1227" i="24"/>
  <c r="H652" i="24"/>
  <c r="G652" i="24"/>
  <c r="F652" i="24"/>
  <c r="E652" i="24"/>
  <c r="H651" i="24"/>
  <c r="G651" i="24"/>
  <c r="F651" i="24"/>
  <c r="E651" i="24"/>
  <c r="H650" i="24"/>
  <c r="G650" i="24"/>
  <c r="F650" i="24"/>
  <c r="E650" i="24"/>
  <c r="H649" i="24"/>
  <c r="G649" i="24"/>
  <c r="F649" i="24"/>
  <c r="E649" i="24"/>
  <c r="H1226" i="24"/>
  <c r="G1226" i="24"/>
  <c r="F1226" i="24"/>
  <c r="E1226" i="24"/>
  <c r="H648" i="24"/>
  <c r="G648" i="24"/>
  <c r="F648" i="24"/>
  <c r="E648" i="24"/>
  <c r="H647" i="24"/>
  <c r="G647" i="24"/>
  <c r="F647" i="24"/>
  <c r="E647" i="24"/>
  <c r="H1225" i="24"/>
  <c r="G1225" i="24"/>
  <c r="F1225" i="24"/>
  <c r="E1225" i="24"/>
  <c r="H138" i="24"/>
  <c r="G138" i="24"/>
  <c r="F138" i="24"/>
  <c r="E138" i="24"/>
  <c r="H1224" i="24"/>
  <c r="G1224" i="24"/>
  <c r="F1224" i="24"/>
  <c r="E1224" i="24"/>
  <c r="H646" i="24"/>
  <c r="G646" i="24"/>
  <c r="F646" i="24"/>
  <c r="E646" i="24"/>
  <c r="H645" i="24"/>
  <c r="G645" i="24"/>
  <c r="F645" i="24"/>
  <c r="E645" i="24"/>
  <c r="H644" i="24"/>
  <c r="G644" i="24"/>
  <c r="F644" i="24"/>
  <c r="E644" i="24"/>
  <c r="H1223" i="24"/>
  <c r="G1223" i="24"/>
  <c r="F1223" i="24"/>
  <c r="E1223" i="24"/>
  <c r="H1222" i="24"/>
  <c r="G1222" i="24"/>
  <c r="F1222" i="24"/>
  <c r="E1222" i="24"/>
  <c r="H643" i="24"/>
  <c r="G643" i="24"/>
  <c r="F643" i="24"/>
  <c r="E643" i="24"/>
  <c r="H642" i="24"/>
  <c r="G642" i="24"/>
  <c r="F642" i="24"/>
  <c r="E642" i="24"/>
  <c r="H641" i="24"/>
  <c r="G641" i="24"/>
  <c r="F641" i="24"/>
  <c r="E641" i="24"/>
  <c r="H137" i="24"/>
  <c r="G137" i="24"/>
  <c r="F137" i="24"/>
  <c r="E137" i="24"/>
  <c r="H1221" i="24"/>
  <c r="G1221" i="24"/>
  <c r="F1221" i="24"/>
  <c r="E1221" i="24"/>
  <c r="H640" i="24"/>
  <c r="G640" i="24"/>
  <c r="F640" i="24"/>
  <c r="E640" i="24"/>
  <c r="H639" i="24"/>
  <c r="G639" i="24"/>
  <c r="F639" i="24"/>
  <c r="E639" i="24"/>
  <c r="H1220" i="24"/>
  <c r="G1220" i="24"/>
  <c r="F1220" i="24"/>
  <c r="E1220" i="24"/>
  <c r="H1219" i="24"/>
  <c r="G1219" i="24"/>
  <c r="F1219" i="24"/>
  <c r="E1219" i="24"/>
  <c r="H638" i="24"/>
  <c r="G638" i="24"/>
  <c r="F638" i="24"/>
  <c r="E638" i="24"/>
  <c r="H1218" i="24"/>
  <c r="G1218" i="24"/>
  <c r="F1218" i="24"/>
  <c r="E1218" i="24"/>
  <c r="H637" i="24"/>
  <c r="G637" i="24"/>
  <c r="F637" i="24"/>
  <c r="E637" i="24"/>
  <c r="H636" i="24"/>
  <c r="G636" i="24"/>
  <c r="F636" i="24"/>
  <c r="E636" i="24"/>
  <c r="H635" i="24"/>
  <c r="G635" i="24"/>
  <c r="F635" i="24"/>
  <c r="E635" i="24"/>
  <c r="H1217" i="24"/>
  <c r="G1217" i="24"/>
  <c r="F1217" i="24"/>
  <c r="E1217" i="24"/>
  <c r="H634" i="24"/>
  <c r="G634" i="24"/>
  <c r="F634" i="24"/>
  <c r="E634" i="24"/>
  <c r="H1216" i="24"/>
  <c r="G1216" i="24"/>
  <c r="F1216" i="24"/>
  <c r="E1216" i="24"/>
  <c r="H633" i="24"/>
  <c r="G633" i="24"/>
  <c r="F633" i="24"/>
  <c r="E633" i="24"/>
  <c r="H632" i="24"/>
  <c r="G632" i="24"/>
  <c r="F632" i="24"/>
  <c r="E632" i="24"/>
  <c r="H631" i="24"/>
  <c r="G631" i="24"/>
  <c r="F631" i="24"/>
  <c r="E631" i="24"/>
  <c r="H630" i="24"/>
  <c r="G630" i="24"/>
  <c r="F630" i="24"/>
  <c r="E630" i="24"/>
  <c r="H136" i="24"/>
  <c r="G136" i="24"/>
  <c r="F136" i="24"/>
  <c r="E136" i="24"/>
  <c r="H629" i="24"/>
  <c r="G629" i="24"/>
  <c r="F629" i="24"/>
  <c r="E629" i="24"/>
  <c r="H628" i="24"/>
  <c r="G628" i="24"/>
  <c r="F628" i="24"/>
  <c r="E628" i="24"/>
  <c r="H1215" i="24"/>
  <c r="G1215" i="24"/>
  <c r="F1215" i="24"/>
  <c r="E1215" i="24"/>
  <c r="H135" i="24"/>
  <c r="G135" i="24"/>
  <c r="F135" i="24"/>
  <c r="E135" i="24"/>
  <c r="H627" i="24"/>
  <c r="G627" i="24"/>
  <c r="F627" i="24"/>
  <c r="E627" i="24"/>
  <c r="H626" i="24"/>
  <c r="G626" i="24"/>
  <c r="F626" i="24"/>
  <c r="E626" i="24"/>
  <c r="H1214" i="24"/>
  <c r="G1214" i="24"/>
  <c r="F1214" i="24"/>
  <c r="E1214" i="24"/>
  <c r="H3" i="24"/>
  <c r="G3" i="24"/>
  <c r="F3" i="24"/>
  <c r="E3" i="24"/>
  <c r="H134" i="24"/>
  <c r="G134" i="24"/>
  <c r="F134" i="24"/>
  <c r="E134" i="24"/>
  <c r="H625" i="24"/>
  <c r="G625" i="24"/>
  <c r="F625" i="24"/>
  <c r="E625" i="24"/>
  <c r="H1213" i="24"/>
  <c r="G1213" i="24"/>
  <c r="F1213" i="24"/>
  <c r="E1213" i="24"/>
  <c r="H624" i="24"/>
  <c r="G624" i="24"/>
  <c r="F624" i="24"/>
  <c r="E624" i="24"/>
  <c r="H1212" i="24"/>
  <c r="G1212" i="24"/>
  <c r="F1212" i="24"/>
  <c r="E1212" i="24"/>
  <c r="H623" i="24"/>
  <c r="G623" i="24"/>
  <c r="F623" i="24"/>
  <c r="E623" i="24"/>
  <c r="H622" i="24"/>
  <c r="G622" i="24"/>
  <c r="F622" i="24"/>
  <c r="E622" i="24"/>
  <c r="H621" i="24"/>
  <c r="G621" i="24"/>
  <c r="F621" i="24"/>
  <c r="E621" i="24"/>
  <c r="H620" i="24"/>
  <c r="G620" i="24"/>
  <c r="F620" i="24"/>
  <c r="E620" i="24"/>
  <c r="H1211" i="24"/>
  <c r="G1211" i="24"/>
  <c r="F1211" i="24"/>
  <c r="E1211" i="24"/>
  <c r="H619" i="24"/>
  <c r="G619" i="24"/>
  <c r="F619" i="24"/>
  <c r="E619" i="24"/>
  <c r="H618" i="24"/>
  <c r="G618" i="24"/>
  <c r="F618" i="24"/>
  <c r="E618" i="24"/>
  <c r="H1210" i="24"/>
  <c r="G1210" i="24"/>
  <c r="F1210" i="24"/>
  <c r="E1210" i="24"/>
  <c r="H1209" i="24"/>
  <c r="G1209" i="24"/>
  <c r="F1209" i="24"/>
  <c r="E1209" i="24"/>
  <c r="H617" i="24"/>
  <c r="G617" i="24"/>
  <c r="F617" i="24"/>
  <c r="E617" i="24"/>
  <c r="H1208" i="24"/>
  <c r="G1208" i="24"/>
  <c r="F1208" i="24"/>
  <c r="E1208" i="24"/>
  <c r="H1207" i="24"/>
  <c r="G1207" i="24"/>
  <c r="F1207" i="24"/>
  <c r="E1207" i="24"/>
  <c r="H616" i="24"/>
  <c r="G616" i="24"/>
  <c r="F616" i="24"/>
  <c r="E616" i="24"/>
  <c r="H1206" i="24"/>
  <c r="G1206" i="24"/>
  <c r="F1206" i="24"/>
  <c r="E1206" i="24"/>
  <c r="H615" i="24"/>
  <c r="G615" i="24"/>
  <c r="F615" i="24"/>
  <c r="E615" i="24"/>
  <c r="H614" i="24"/>
  <c r="G614" i="24"/>
  <c r="F614" i="24"/>
  <c r="E614" i="24"/>
  <c r="H613" i="24"/>
  <c r="G613" i="24"/>
  <c r="F613" i="24"/>
  <c r="E613" i="24"/>
  <c r="H1205" i="24"/>
  <c r="G1205" i="24"/>
  <c r="F1205" i="24"/>
  <c r="E1205" i="24"/>
  <c r="H612" i="24"/>
  <c r="G612" i="24"/>
  <c r="F612" i="24"/>
  <c r="E612" i="24"/>
  <c r="H611" i="24"/>
  <c r="G611" i="24"/>
  <c r="F611" i="24"/>
  <c r="E611" i="24"/>
  <c r="H610" i="24"/>
  <c r="G610" i="24"/>
  <c r="F610" i="24"/>
  <c r="E610" i="24"/>
  <c r="H1204" i="24"/>
  <c r="G1204" i="24"/>
  <c r="F1204" i="24"/>
  <c r="E1204" i="24"/>
  <c r="H133" i="24"/>
  <c r="G133" i="24"/>
  <c r="F133" i="24"/>
  <c r="E133" i="24"/>
  <c r="H1203" i="24"/>
  <c r="G1203" i="24"/>
  <c r="F1203" i="24"/>
  <c r="E1203" i="24"/>
  <c r="H1202" i="24"/>
  <c r="G1202" i="24"/>
  <c r="F1202" i="24"/>
  <c r="E1202" i="24"/>
  <c r="H609" i="24"/>
  <c r="G609" i="24"/>
  <c r="F609" i="24"/>
  <c r="E609" i="24"/>
  <c r="H608" i="24"/>
  <c r="G608" i="24"/>
  <c r="F608" i="24"/>
  <c r="E608" i="24"/>
  <c r="H607" i="24"/>
  <c r="G607" i="24"/>
  <c r="F607" i="24"/>
  <c r="E607" i="24"/>
  <c r="H606" i="24"/>
  <c r="G606" i="24"/>
  <c r="F606" i="24"/>
  <c r="E606" i="24"/>
  <c r="H1201" i="24"/>
  <c r="G1201" i="24"/>
  <c r="F1201" i="24"/>
  <c r="E1201" i="24"/>
  <c r="H132" i="24"/>
  <c r="G132" i="24"/>
  <c r="F132" i="24"/>
  <c r="E132" i="24"/>
  <c r="H1200" i="24"/>
  <c r="G1200" i="24"/>
  <c r="F1200" i="24"/>
  <c r="E1200" i="24"/>
  <c r="H1199" i="24"/>
  <c r="G1199" i="24"/>
  <c r="F1199" i="24"/>
  <c r="E1199" i="24"/>
  <c r="H1198" i="24"/>
  <c r="G1198" i="24"/>
  <c r="F1198" i="24"/>
  <c r="E1198" i="24"/>
  <c r="H605" i="24"/>
  <c r="G605" i="24"/>
  <c r="F605" i="24"/>
  <c r="E605" i="24"/>
  <c r="H604" i="24"/>
  <c r="G604" i="24"/>
  <c r="F604" i="24"/>
  <c r="E604" i="24"/>
  <c r="H603" i="24"/>
  <c r="G603" i="24"/>
  <c r="F603" i="24"/>
  <c r="E603" i="24"/>
  <c r="H131" i="24"/>
  <c r="G131" i="24"/>
  <c r="F131" i="24"/>
  <c r="E131" i="24"/>
  <c r="H602" i="24"/>
  <c r="G602" i="24"/>
  <c r="F602" i="24"/>
  <c r="E602" i="24"/>
  <c r="H601" i="24"/>
  <c r="G601" i="24"/>
  <c r="F601" i="24"/>
  <c r="E601" i="24"/>
  <c r="H130" i="24"/>
  <c r="G130" i="24"/>
  <c r="F130" i="24"/>
  <c r="E130" i="24"/>
  <c r="H1197" i="24"/>
  <c r="G1197" i="24"/>
  <c r="F1197" i="24"/>
  <c r="E1197" i="24"/>
  <c r="H1196" i="24"/>
  <c r="G1196" i="24"/>
  <c r="F1196" i="24"/>
  <c r="E1196" i="24"/>
  <c r="H600" i="24"/>
  <c r="G600" i="24"/>
  <c r="F600" i="24"/>
  <c r="E600" i="24"/>
  <c r="H129" i="24"/>
  <c r="G129" i="24"/>
  <c r="F129" i="24"/>
  <c r="E129" i="24"/>
  <c r="H1195" i="24"/>
  <c r="G1195" i="24"/>
  <c r="F1195" i="24"/>
  <c r="E1195" i="24"/>
  <c r="H1194" i="24"/>
  <c r="G1194" i="24"/>
  <c r="F1194" i="24"/>
  <c r="E1194" i="24"/>
  <c r="H1193" i="24"/>
  <c r="G1193" i="24"/>
  <c r="F1193" i="24"/>
  <c r="E1193" i="24"/>
  <c r="H599" i="24"/>
  <c r="G599" i="24"/>
  <c r="F599" i="24"/>
  <c r="E599" i="24"/>
  <c r="H598" i="24"/>
  <c r="G598" i="24"/>
  <c r="F598" i="24"/>
  <c r="E598" i="24"/>
  <c r="H1192" i="24"/>
  <c r="G1192" i="24"/>
  <c r="F1192" i="24"/>
  <c r="E1192" i="24"/>
  <c r="H1191" i="24"/>
  <c r="G1191" i="24"/>
  <c r="F1191" i="24"/>
  <c r="E1191" i="24"/>
  <c r="H1190" i="24"/>
  <c r="G1190" i="24"/>
  <c r="F1190" i="24"/>
  <c r="E1190" i="24"/>
  <c r="H597" i="24"/>
  <c r="G597" i="24"/>
  <c r="F597" i="24"/>
  <c r="E597" i="24"/>
  <c r="H1189" i="24"/>
  <c r="G1189" i="24"/>
  <c r="F1189" i="24"/>
  <c r="E1189" i="24"/>
  <c r="H596" i="24"/>
  <c r="G596" i="24"/>
  <c r="F596" i="24"/>
  <c r="E596" i="24"/>
  <c r="H1188" i="24"/>
  <c r="G1188" i="24"/>
  <c r="F1188" i="24"/>
  <c r="E1188" i="24"/>
  <c r="H595" i="24"/>
  <c r="G595" i="24"/>
  <c r="F595" i="24"/>
  <c r="E595" i="24"/>
  <c r="H594" i="24"/>
  <c r="G594" i="24"/>
  <c r="F594" i="24"/>
  <c r="E594" i="24"/>
  <c r="H128" i="24"/>
  <c r="G128" i="24"/>
  <c r="F128" i="24"/>
  <c r="E128" i="24"/>
  <c r="H1187" i="24"/>
  <c r="G1187" i="24"/>
  <c r="F1187" i="24"/>
  <c r="E1187" i="24"/>
  <c r="H593" i="24"/>
  <c r="G593" i="24"/>
  <c r="F593" i="24"/>
  <c r="E593" i="24"/>
  <c r="H1186" i="24"/>
  <c r="G1186" i="24"/>
  <c r="F1186" i="24"/>
  <c r="E1186" i="24"/>
  <c r="H1185" i="24"/>
  <c r="G1185" i="24"/>
  <c r="F1185" i="24"/>
  <c r="E1185" i="24"/>
  <c r="H127" i="24"/>
  <c r="G127" i="24"/>
  <c r="F127" i="24"/>
  <c r="E127" i="24"/>
  <c r="H1184" i="24"/>
  <c r="G1184" i="24"/>
  <c r="F1184" i="24"/>
  <c r="E1184" i="24"/>
  <c r="H126" i="24"/>
  <c r="G126" i="24"/>
  <c r="F126" i="24"/>
  <c r="E126" i="24"/>
  <c r="H1183" i="24"/>
  <c r="G1183" i="24"/>
  <c r="F1183" i="24"/>
  <c r="E1183" i="24"/>
  <c r="H1182" i="24"/>
  <c r="G1182" i="24"/>
  <c r="F1182" i="24"/>
  <c r="E1182" i="24"/>
  <c r="H592" i="24"/>
  <c r="G592" i="24"/>
  <c r="F592" i="24"/>
  <c r="E592" i="24"/>
  <c r="H20" i="24"/>
  <c r="G20" i="24"/>
  <c r="F20" i="24"/>
  <c r="E20" i="24"/>
  <c r="H1181" i="24"/>
  <c r="G1181" i="24"/>
  <c r="F1181" i="24"/>
  <c r="E1181" i="24"/>
  <c r="H1180" i="24"/>
  <c r="G1180" i="24"/>
  <c r="F1180" i="24"/>
  <c r="E1180" i="24"/>
  <c r="H1179" i="24"/>
  <c r="G1179" i="24"/>
  <c r="F1179" i="24"/>
  <c r="E1179" i="24"/>
  <c r="H125" i="24"/>
  <c r="G125" i="24"/>
  <c r="F125" i="24"/>
  <c r="E125" i="24"/>
  <c r="H591" i="24"/>
  <c r="G591" i="24"/>
  <c r="F591" i="24"/>
  <c r="E591" i="24"/>
  <c r="H590" i="24"/>
  <c r="G590" i="24"/>
  <c r="F590" i="24"/>
  <c r="E590" i="24"/>
  <c r="H1178" i="24"/>
  <c r="G1178" i="24"/>
  <c r="F1178" i="24"/>
  <c r="E1178" i="24"/>
  <c r="H589" i="24"/>
  <c r="G589" i="24"/>
  <c r="F589" i="24"/>
  <c r="E589" i="24"/>
  <c r="H1177" i="24"/>
  <c r="G1177" i="24"/>
  <c r="F1177" i="24"/>
  <c r="E1177" i="24"/>
  <c r="H1176" i="24"/>
  <c r="G1176" i="24"/>
  <c r="F1176" i="24"/>
  <c r="E1176" i="24"/>
  <c r="H1175" i="24"/>
  <c r="G1175" i="24"/>
  <c r="F1175" i="24"/>
  <c r="E1175" i="24"/>
  <c r="H1174" i="24"/>
  <c r="G1174" i="24"/>
  <c r="F1174" i="24"/>
  <c r="E1174" i="24"/>
  <c r="H1173" i="24"/>
  <c r="G1173" i="24"/>
  <c r="F1173" i="24"/>
  <c r="E1173" i="24"/>
  <c r="H124" i="24"/>
  <c r="G124" i="24"/>
  <c r="F124" i="24"/>
  <c r="E124" i="24"/>
  <c r="H123" i="24"/>
  <c r="G123" i="24"/>
  <c r="F123" i="24"/>
  <c r="E123" i="24"/>
  <c r="H1172" i="24"/>
  <c r="G1172" i="24"/>
  <c r="F1172" i="24"/>
  <c r="E1172" i="24"/>
  <c r="H1171" i="24"/>
  <c r="G1171" i="24"/>
  <c r="F1171" i="24"/>
  <c r="E1171" i="24"/>
  <c r="H588" i="24"/>
  <c r="G588" i="24"/>
  <c r="F588" i="24"/>
  <c r="E588" i="24"/>
  <c r="H1170" i="24"/>
  <c r="G1170" i="24"/>
  <c r="F1170" i="24"/>
  <c r="E1170" i="24"/>
  <c r="H587" i="24"/>
  <c r="G587" i="24"/>
  <c r="F587" i="24"/>
  <c r="E587" i="24"/>
  <c r="H1169" i="24"/>
  <c r="G1169" i="24"/>
  <c r="F1169" i="24"/>
  <c r="E1169" i="24"/>
  <c r="H122" i="24"/>
  <c r="G122" i="24"/>
  <c r="F122" i="24"/>
  <c r="E122" i="24"/>
  <c r="H586" i="24"/>
  <c r="G586" i="24"/>
  <c r="F586" i="24"/>
  <c r="E586" i="24"/>
  <c r="H585" i="24"/>
  <c r="G585" i="24"/>
  <c r="F585" i="24"/>
  <c r="E585" i="24"/>
  <c r="H1168" i="24"/>
  <c r="G1168" i="24"/>
  <c r="F1168" i="24"/>
  <c r="E1168" i="24"/>
  <c r="H1167" i="24"/>
  <c r="G1167" i="24"/>
  <c r="F1167" i="24"/>
  <c r="E1167" i="24"/>
  <c r="H584" i="24"/>
  <c r="G584" i="24"/>
  <c r="F584" i="24"/>
  <c r="E584" i="24"/>
  <c r="H1166" i="24"/>
  <c r="G1166" i="24"/>
  <c r="F1166" i="24"/>
  <c r="E1166" i="24"/>
  <c r="H1165" i="24"/>
  <c r="G1165" i="24"/>
  <c r="F1165" i="24"/>
  <c r="E1165" i="24"/>
  <c r="H583" i="24"/>
  <c r="G583" i="24"/>
  <c r="F583" i="24"/>
  <c r="E583" i="24"/>
  <c r="H1164" i="24"/>
  <c r="G1164" i="24"/>
  <c r="F1164" i="24"/>
  <c r="E1164" i="24"/>
  <c r="H1163" i="24"/>
  <c r="G1163" i="24"/>
  <c r="F1163" i="24"/>
  <c r="E1163" i="24"/>
  <c r="H582" i="24"/>
  <c r="G582" i="24"/>
  <c r="F582" i="24"/>
  <c r="E582" i="24"/>
  <c r="H1162" i="24"/>
  <c r="G1162" i="24"/>
  <c r="F1162" i="24"/>
  <c r="E1162" i="24"/>
  <c r="H581" i="24"/>
  <c r="G581" i="24"/>
  <c r="F581" i="24"/>
  <c r="E581" i="24"/>
  <c r="H1161" i="24"/>
  <c r="G1161" i="24"/>
  <c r="F1161" i="24"/>
  <c r="E1161" i="24"/>
  <c r="H580" i="24"/>
  <c r="G580" i="24"/>
  <c r="F580" i="24"/>
  <c r="E580" i="24"/>
  <c r="H1160" i="24"/>
  <c r="G1160" i="24"/>
  <c r="F1160" i="24"/>
  <c r="E1160" i="24"/>
  <c r="H121" i="24"/>
  <c r="G121" i="24"/>
  <c r="F121" i="24"/>
  <c r="E121" i="24"/>
  <c r="H579" i="24"/>
  <c r="G579" i="24"/>
  <c r="F579" i="24"/>
  <c r="E579" i="24"/>
  <c r="H1159" i="24"/>
  <c r="G1159" i="24"/>
  <c r="F1159" i="24"/>
  <c r="E1159" i="24"/>
  <c r="H1158" i="24"/>
  <c r="G1158" i="24"/>
  <c r="F1158" i="24"/>
  <c r="E1158" i="24"/>
  <c r="H1157" i="24"/>
  <c r="G1157" i="24"/>
  <c r="F1157" i="24"/>
  <c r="E1157" i="24"/>
  <c r="H120" i="24"/>
  <c r="G120" i="24"/>
  <c r="F120" i="24"/>
  <c r="E120" i="24"/>
  <c r="H1156" i="24"/>
  <c r="G1156" i="24"/>
  <c r="F1156" i="24"/>
  <c r="E1156" i="24"/>
  <c r="H119" i="24"/>
  <c r="G119" i="24"/>
  <c r="F119" i="24"/>
  <c r="E119" i="24"/>
  <c r="H1155" i="24"/>
  <c r="G1155" i="24"/>
  <c r="F1155" i="24"/>
  <c r="E1155" i="24"/>
  <c r="H578" i="24"/>
  <c r="G578" i="24"/>
  <c r="F578" i="24"/>
  <c r="E578" i="24"/>
  <c r="H577" i="24"/>
  <c r="G577" i="24"/>
  <c r="F577" i="24"/>
  <c r="E577" i="24"/>
  <c r="H1154" i="24"/>
  <c r="G1154" i="24"/>
  <c r="F1154" i="24"/>
  <c r="E1154" i="24"/>
  <c r="H1153" i="24"/>
  <c r="G1153" i="24"/>
  <c r="F1153" i="24"/>
  <c r="E1153" i="24"/>
  <c r="H576" i="24"/>
  <c r="G576" i="24"/>
  <c r="F576" i="24"/>
  <c r="E576" i="24"/>
  <c r="H575" i="24"/>
  <c r="G575" i="24"/>
  <c r="F575" i="24"/>
  <c r="E575" i="24"/>
  <c r="H1152" i="24"/>
  <c r="G1152" i="24"/>
  <c r="F1152" i="24"/>
  <c r="E1152" i="24"/>
  <c r="H1151" i="24"/>
  <c r="G1151" i="24"/>
  <c r="F1151" i="24"/>
  <c r="E1151" i="24"/>
  <c r="H1150" i="24"/>
  <c r="G1150" i="24"/>
  <c r="F1150" i="24"/>
  <c r="E1150" i="24"/>
  <c r="H574" i="24"/>
  <c r="G574" i="24"/>
  <c r="F574" i="24"/>
  <c r="E574" i="24"/>
  <c r="H573" i="24"/>
  <c r="G573" i="24"/>
  <c r="F573" i="24"/>
  <c r="E573" i="24"/>
  <c r="H1149" i="24"/>
  <c r="G1149" i="24"/>
  <c r="F1149" i="24"/>
  <c r="E1149" i="24"/>
  <c r="H1148" i="24"/>
  <c r="G1148" i="24"/>
  <c r="F1148" i="24"/>
  <c r="E1148" i="24"/>
  <c r="H572" i="24"/>
  <c r="G572" i="24"/>
  <c r="F572" i="24"/>
  <c r="E572" i="24"/>
  <c r="H571" i="24"/>
  <c r="G571" i="24"/>
  <c r="F571" i="24"/>
  <c r="E571" i="24"/>
  <c r="H570" i="24"/>
  <c r="G570" i="24"/>
  <c r="F570" i="24"/>
  <c r="E570" i="24"/>
  <c r="H569" i="24"/>
  <c r="G569" i="24"/>
  <c r="F569" i="24"/>
  <c r="E569" i="24"/>
  <c r="H1147" i="24"/>
  <c r="G1147" i="24"/>
  <c r="F1147" i="24"/>
  <c r="E1147" i="24"/>
  <c r="H568" i="24"/>
  <c r="G568" i="24"/>
  <c r="F568" i="24"/>
  <c r="E568" i="24"/>
  <c r="H1146" i="24"/>
  <c r="G1146" i="24"/>
  <c r="F1146" i="24"/>
  <c r="E1146" i="24"/>
  <c r="H567" i="24"/>
  <c r="G567" i="24"/>
  <c r="F567" i="24"/>
  <c r="E567" i="24"/>
  <c r="H566" i="24"/>
  <c r="G566" i="24"/>
  <c r="F566" i="24"/>
  <c r="E566" i="24"/>
  <c r="H565" i="24"/>
  <c r="G565" i="24"/>
  <c r="F565" i="24"/>
  <c r="E565" i="24"/>
  <c r="H1145" i="24"/>
  <c r="G1145" i="24"/>
  <c r="F1145" i="24"/>
  <c r="E1145" i="24"/>
  <c r="H1144" i="24"/>
  <c r="G1144" i="24"/>
  <c r="F1144" i="24"/>
  <c r="E1144" i="24"/>
  <c r="H1143" i="24"/>
  <c r="G1143" i="24"/>
  <c r="F1143" i="24"/>
  <c r="E1143" i="24"/>
  <c r="H118" i="24"/>
  <c r="G118" i="24"/>
  <c r="F118" i="24"/>
  <c r="E118" i="24"/>
  <c r="H1142" i="24"/>
  <c r="G1142" i="24"/>
  <c r="F1142" i="24"/>
  <c r="E1142" i="24"/>
  <c r="H564" i="24"/>
  <c r="G564" i="24"/>
  <c r="F564" i="24"/>
  <c r="E564" i="24"/>
  <c r="H563" i="24"/>
  <c r="G563" i="24"/>
  <c r="F563" i="24"/>
  <c r="E563" i="24"/>
  <c r="H562" i="24"/>
  <c r="G562" i="24"/>
  <c r="F562" i="24"/>
  <c r="E562" i="24"/>
  <c r="H1141" i="24"/>
  <c r="G1141" i="24"/>
  <c r="F1141" i="24"/>
  <c r="E1141" i="24"/>
  <c r="H561" i="24"/>
  <c r="G561" i="24"/>
  <c r="F561" i="24"/>
  <c r="E561" i="24"/>
  <c r="H560" i="24"/>
  <c r="G560" i="24"/>
  <c r="F560" i="24"/>
  <c r="E560" i="24"/>
  <c r="H1140" i="24"/>
  <c r="G1140" i="24"/>
  <c r="F1140" i="24"/>
  <c r="E1140" i="24"/>
  <c r="H559" i="24"/>
  <c r="G559" i="24"/>
  <c r="F559" i="24"/>
  <c r="E559" i="24"/>
  <c r="H1139" i="24"/>
  <c r="G1139" i="24"/>
  <c r="F1139" i="24"/>
  <c r="E1139" i="24"/>
  <c r="H1138" i="24"/>
  <c r="G1138" i="24"/>
  <c r="F1138" i="24"/>
  <c r="E1138" i="24"/>
  <c r="H1137" i="24"/>
  <c r="G1137" i="24"/>
  <c r="F1137" i="24"/>
  <c r="E1137" i="24"/>
  <c r="H558" i="24"/>
  <c r="G558" i="24"/>
  <c r="F558" i="24"/>
  <c r="E558" i="24"/>
  <c r="H557" i="24"/>
  <c r="G557" i="24"/>
  <c r="F557" i="24"/>
  <c r="E557" i="24"/>
  <c r="H556" i="24"/>
  <c r="G556" i="24"/>
  <c r="F556" i="24"/>
  <c r="E556" i="24"/>
  <c r="H555" i="24"/>
  <c r="G555" i="24"/>
  <c r="F555" i="24"/>
  <c r="E555" i="24"/>
  <c r="H1136" i="24"/>
  <c r="G1136" i="24"/>
  <c r="F1136" i="24"/>
  <c r="E1136" i="24"/>
  <c r="H1135" i="24"/>
  <c r="G1135" i="24"/>
  <c r="F1135" i="24"/>
  <c r="E1135" i="24"/>
  <c r="H1134" i="24"/>
  <c r="G1134" i="24"/>
  <c r="F1134" i="24"/>
  <c r="E1134" i="24"/>
  <c r="H554" i="24"/>
  <c r="G554" i="24"/>
  <c r="F554" i="24"/>
  <c r="E554" i="24"/>
  <c r="H553" i="24"/>
  <c r="G553" i="24"/>
  <c r="F553" i="24"/>
  <c r="E553" i="24"/>
  <c r="H552" i="24"/>
  <c r="G552" i="24"/>
  <c r="F552" i="24"/>
  <c r="E552" i="24"/>
  <c r="H1133" i="24"/>
  <c r="G1133" i="24"/>
  <c r="F1133" i="24"/>
  <c r="E1133" i="24"/>
  <c r="H551" i="24"/>
  <c r="G551" i="24"/>
  <c r="F551" i="24"/>
  <c r="E551" i="24"/>
  <c r="H117" i="24"/>
  <c r="G117" i="24"/>
  <c r="F117" i="24"/>
  <c r="E117" i="24"/>
  <c r="H1132" i="24"/>
  <c r="G1132" i="24"/>
  <c r="F1132" i="24"/>
  <c r="E1132" i="24"/>
  <c r="H550" i="24"/>
  <c r="G550" i="24"/>
  <c r="F550" i="24"/>
  <c r="E550" i="24"/>
  <c r="H1131" i="24"/>
  <c r="G1131" i="24"/>
  <c r="F1131" i="24"/>
  <c r="E1131" i="24"/>
  <c r="H116" i="24"/>
  <c r="G116" i="24"/>
  <c r="F116" i="24"/>
  <c r="E116" i="24"/>
  <c r="H549" i="24"/>
  <c r="G549" i="24"/>
  <c r="F549" i="24"/>
  <c r="E549" i="24"/>
  <c r="H1130" i="24"/>
  <c r="G1130" i="24"/>
  <c r="F1130" i="24"/>
  <c r="E1130" i="24"/>
  <c r="H548" i="24"/>
  <c r="G548" i="24"/>
  <c r="F548" i="24"/>
  <c r="E548" i="24"/>
  <c r="H1129" i="24"/>
  <c r="G1129" i="24"/>
  <c r="F1129" i="24"/>
  <c r="E1129" i="24"/>
  <c r="H1128" i="24"/>
  <c r="G1128" i="24"/>
  <c r="F1128" i="24"/>
  <c r="E1128" i="24"/>
  <c r="H547" i="24"/>
  <c r="G547" i="24"/>
  <c r="F547" i="24"/>
  <c r="E547" i="24"/>
  <c r="H1127" i="24"/>
  <c r="G1127" i="24"/>
  <c r="F1127" i="24"/>
  <c r="E1127" i="24"/>
  <c r="H546" i="24"/>
  <c r="G546" i="24"/>
  <c r="F546" i="24"/>
  <c r="E546" i="24"/>
  <c r="H1126" i="24"/>
  <c r="G1126" i="24"/>
  <c r="F1126" i="24"/>
  <c r="E1126" i="24"/>
  <c r="H1125" i="24"/>
  <c r="G1125" i="24"/>
  <c r="F1125" i="24"/>
  <c r="E1125" i="24"/>
  <c r="H545" i="24"/>
  <c r="G545" i="24"/>
  <c r="F545" i="24"/>
  <c r="E545" i="24"/>
  <c r="H544" i="24"/>
  <c r="G544" i="24"/>
  <c r="F544" i="24"/>
  <c r="E544" i="24"/>
  <c r="H543" i="24"/>
  <c r="G543" i="24"/>
  <c r="F543" i="24"/>
  <c r="E543" i="24"/>
  <c r="H542" i="24"/>
  <c r="G542" i="24"/>
  <c r="F542" i="24"/>
  <c r="E542" i="24"/>
  <c r="H1124" i="24"/>
  <c r="G1124" i="24"/>
  <c r="F1124" i="24"/>
  <c r="E1124" i="24"/>
  <c r="H541" i="24"/>
  <c r="G541" i="24"/>
  <c r="F541" i="24"/>
  <c r="E541" i="24"/>
  <c r="H115" i="24"/>
  <c r="G115" i="24"/>
  <c r="F115" i="24"/>
  <c r="E115" i="24"/>
  <c r="H1123" i="24"/>
  <c r="G1123" i="24"/>
  <c r="F1123" i="24"/>
  <c r="E1123" i="24"/>
  <c r="H540" i="24"/>
  <c r="G540" i="24"/>
  <c r="F540" i="24"/>
  <c r="E540" i="24"/>
  <c r="H539" i="24"/>
  <c r="G539" i="24"/>
  <c r="F539" i="24"/>
  <c r="E539" i="24"/>
  <c r="H114" i="24"/>
  <c r="G114" i="24"/>
  <c r="F114" i="24"/>
  <c r="E114" i="24"/>
  <c r="H1122" i="24"/>
  <c r="G1122" i="24"/>
  <c r="F1122" i="24"/>
  <c r="E1122" i="24"/>
  <c r="H538" i="24"/>
  <c r="G538" i="24"/>
  <c r="F538" i="24"/>
  <c r="E538" i="24"/>
  <c r="H537" i="24"/>
  <c r="G537" i="24"/>
  <c r="F537" i="24"/>
  <c r="E537" i="24"/>
  <c r="H1121" i="24"/>
  <c r="G1121" i="24"/>
  <c r="F1121" i="24"/>
  <c r="E1121" i="24"/>
  <c r="H536" i="24"/>
  <c r="G536" i="24"/>
  <c r="F536" i="24"/>
  <c r="E536" i="24"/>
  <c r="H1120" i="24"/>
  <c r="G1120" i="24"/>
  <c r="F1120" i="24"/>
  <c r="E1120" i="24"/>
  <c r="H535" i="24"/>
  <c r="G535" i="24"/>
  <c r="F535" i="24"/>
  <c r="E535" i="24"/>
  <c r="H1119" i="24"/>
  <c r="G1119" i="24"/>
  <c r="F1119" i="24"/>
  <c r="E1119" i="24"/>
  <c r="H534" i="24"/>
  <c r="G534" i="24"/>
  <c r="F534" i="24"/>
  <c r="E534" i="24"/>
  <c r="H533" i="24"/>
  <c r="G533" i="24"/>
  <c r="F533" i="24"/>
  <c r="E533" i="24"/>
  <c r="H113" i="24"/>
  <c r="G113" i="24"/>
  <c r="F113" i="24"/>
  <c r="E113" i="24"/>
  <c r="H532" i="24"/>
  <c r="G532" i="24"/>
  <c r="F532" i="24"/>
  <c r="E532" i="24"/>
  <c r="H19" i="24"/>
  <c r="G19" i="24"/>
  <c r="F19" i="24"/>
  <c r="E19" i="24"/>
  <c r="H112" i="24"/>
  <c r="G112" i="24"/>
  <c r="F112" i="24"/>
  <c r="E112" i="24"/>
  <c r="H531" i="24"/>
  <c r="G531" i="24"/>
  <c r="F531" i="24"/>
  <c r="E531" i="24"/>
  <c r="H111" i="24"/>
  <c r="G111" i="24"/>
  <c r="F111" i="24"/>
  <c r="E111" i="24"/>
  <c r="H1118" i="24"/>
  <c r="G1118" i="24"/>
  <c r="F1118" i="24"/>
  <c r="E1118" i="24"/>
  <c r="H1117" i="24"/>
  <c r="G1117" i="24"/>
  <c r="F1117" i="24"/>
  <c r="E1117" i="24"/>
  <c r="H530" i="24"/>
  <c r="G530" i="24"/>
  <c r="F530" i="24"/>
  <c r="E530" i="24"/>
  <c r="H529" i="24"/>
  <c r="G529" i="24"/>
  <c r="F529" i="24"/>
  <c r="E529" i="24"/>
  <c r="H1116" i="24"/>
  <c r="G1116" i="24"/>
  <c r="F1116" i="24"/>
  <c r="E1116" i="24"/>
  <c r="H528" i="24"/>
  <c r="G528" i="24"/>
  <c r="F528" i="24"/>
  <c r="E528" i="24"/>
  <c r="H1115" i="24"/>
  <c r="G1115" i="24"/>
  <c r="F1115" i="24"/>
  <c r="E1115" i="24"/>
  <c r="H110" i="24"/>
  <c r="G110" i="24"/>
  <c r="F110" i="24"/>
  <c r="E110" i="24"/>
  <c r="H527" i="24"/>
  <c r="G527" i="24"/>
  <c r="F527" i="24"/>
  <c r="E527" i="24"/>
  <c r="H109" i="24"/>
  <c r="G109" i="24"/>
  <c r="F109" i="24"/>
  <c r="E109" i="24"/>
  <c r="H526" i="24"/>
  <c r="G526" i="24"/>
  <c r="F526" i="24"/>
  <c r="E526" i="24"/>
  <c r="H525" i="24"/>
  <c r="G525" i="24"/>
  <c r="F525" i="24"/>
  <c r="E525" i="24"/>
  <c r="H1114" i="24"/>
  <c r="G1114" i="24"/>
  <c r="F1114" i="24"/>
  <c r="E1114" i="24"/>
  <c r="H1113" i="24"/>
  <c r="G1113" i="24"/>
  <c r="F1113" i="24"/>
  <c r="E1113" i="24"/>
  <c r="H524" i="24"/>
  <c r="G524" i="24"/>
  <c r="F524" i="24"/>
  <c r="E524" i="24"/>
  <c r="H108" i="24"/>
  <c r="G108" i="24"/>
  <c r="F108" i="24"/>
  <c r="E108" i="24"/>
  <c r="H1112" i="24"/>
  <c r="G1112" i="24"/>
  <c r="F1112" i="24"/>
  <c r="E1112" i="24"/>
  <c r="H523" i="24"/>
  <c r="G523" i="24"/>
  <c r="F523" i="24"/>
  <c r="E523" i="24"/>
  <c r="H522" i="24"/>
  <c r="G522" i="24"/>
  <c r="F522" i="24"/>
  <c r="E522" i="24"/>
  <c r="H1111" i="24"/>
  <c r="G1111" i="24"/>
  <c r="F1111" i="24"/>
  <c r="E1111" i="24"/>
  <c r="H521" i="24"/>
  <c r="G521" i="24"/>
  <c r="F521" i="24"/>
  <c r="E521" i="24"/>
  <c r="H107" i="24"/>
  <c r="G107" i="24"/>
  <c r="F107" i="24"/>
  <c r="E107" i="24"/>
  <c r="H106" i="24"/>
  <c r="G106" i="24"/>
  <c r="F106" i="24"/>
  <c r="E106" i="24"/>
  <c r="H520" i="24"/>
  <c r="G520" i="24"/>
  <c r="F520" i="24"/>
  <c r="E520" i="24"/>
  <c r="H1110" i="24"/>
  <c r="G1110" i="24"/>
  <c r="F1110" i="24"/>
  <c r="E1110" i="24"/>
  <c r="H1109" i="24"/>
  <c r="G1109" i="24"/>
  <c r="F1109" i="24"/>
  <c r="E1109" i="24"/>
  <c r="H519" i="24"/>
  <c r="G519" i="24"/>
  <c r="F519" i="24"/>
  <c r="E519" i="24"/>
  <c r="H1108" i="24"/>
  <c r="G1108" i="24"/>
  <c r="F1108" i="24"/>
  <c r="E1108" i="24"/>
  <c r="H1107" i="24"/>
  <c r="G1107" i="24"/>
  <c r="F1107" i="24"/>
  <c r="E1107" i="24"/>
  <c r="H518" i="24"/>
  <c r="G518" i="24"/>
  <c r="F518" i="24"/>
  <c r="E518" i="24"/>
  <c r="H517" i="24"/>
  <c r="G517" i="24"/>
  <c r="F517" i="24"/>
  <c r="E517" i="24"/>
  <c r="H1106" i="24"/>
  <c r="G1106" i="24"/>
  <c r="F1106" i="24"/>
  <c r="E1106" i="24"/>
  <c r="H516" i="24"/>
  <c r="G516" i="24"/>
  <c r="F516" i="24"/>
  <c r="E516" i="24"/>
  <c r="H515" i="24"/>
  <c r="G515" i="24"/>
  <c r="F515" i="24"/>
  <c r="E515" i="24"/>
  <c r="H514" i="24"/>
  <c r="G514" i="24"/>
  <c r="F514" i="24"/>
  <c r="E514" i="24"/>
  <c r="H105" i="24"/>
  <c r="G105" i="24"/>
  <c r="F105" i="24"/>
  <c r="E105" i="24"/>
  <c r="H1105" i="24"/>
  <c r="G1105" i="24"/>
  <c r="F1105" i="24"/>
  <c r="E1105" i="24"/>
  <c r="H513" i="24"/>
  <c r="G513" i="24"/>
  <c r="F513" i="24"/>
  <c r="E513" i="24"/>
  <c r="H1104" i="24"/>
  <c r="G1104" i="24"/>
  <c r="F1104" i="24"/>
  <c r="E1104" i="24"/>
  <c r="H1103" i="24"/>
  <c r="G1103" i="24"/>
  <c r="F1103" i="24"/>
  <c r="E1103" i="24"/>
  <c r="H104" i="24"/>
  <c r="G104" i="24"/>
  <c r="F104" i="24"/>
  <c r="E104" i="24"/>
  <c r="H512" i="24"/>
  <c r="G512" i="24"/>
  <c r="F512" i="24"/>
  <c r="E512" i="24"/>
  <c r="H1102" i="24"/>
  <c r="G1102" i="24"/>
  <c r="F1102" i="24"/>
  <c r="E1102" i="24"/>
  <c r="H511" i="24"/>
  <c r="G511" i="24"/>
  <c r="F511" i="24"/>
  <c r="E511" i="24"/>
  <c r="H510" i="24"/>
  <c r="G510" i="24"/>
  <c r="F510" i="24"/>
  <c r="E510" i="24"/>
  <c r="H509" i="24"/>
  <c r="G509" i="24"/>
  <c r="F509" i="24"/>
  <c r="E509" i="24"/>
  <c r="H1101" i="24"/>
  <c r="G1101" i="24"/>
  <c r="F1101" i="24"/>
  <c r="E1101" i="24"/>
  <c r="H1100" i="24"/>
  <c r="G1100" i="24"/>
  <c r="F1100" i="24"/>
  <c r="E1100" i="24"/>
  <c r="H508" i="24"/>
  <c r="G508" i="24"/>
  <c r="F508" i="24"/>
  <c r="E508" i="24"/>
  <c r="H507" i="24"/>
  <c r="G507" i="24"/>
  <c r="F507" i="24"/>
  <c r="E507" i="24"/>
  <c r="H506" i="24"/>
  <c r="G506" i="24"/>
  <c r="F506" i="24"/>
  <c r="E506" i="24"/>
  <c r="H505" i="24"/>
  <c r="G505" i="24"/>
  <c r="F505" i="24"/>
  <c r="E505" i="24"/>
  <c r="H504" i="24"/>
  <c r="G504" i="24"/>
  <c r="F504" i="24"/>
  <c r="E504" i="24"/>
  <c r="H503" i="24"/>
  <c r="G503" i="24"/>
  <c r="F503" i="24"/>
  <c r="E503" i="24"/>
  <c r="H502" i="24"/>
  <c r="G502" i="24"/>
  <c r="F502" i="24"/>
  <c r="E502" i="24"/>
  <c r="H501" i="24"/>
  <c r="G501" i="24"/>
  <c r="F501" i="24"/>
  <c r="E501" i="24"/>
  <c r="H500" i="24"/>
  <c r="G500" i="24"/>
  <c r="F500" i="24"/>
  <c r="E500" i="24"/>
  <c r="H499" i="24"/>
  <c r="G499" i="24"/>
  <c r="F499" i="24"/>
  <c r="E499" i="24"/>
  <c r="H498" i="24"/>
  <c r="G498" i="24"/>
  <c r="F498" i="24"/>
  <c r="E498" i="24"/>
  <c r="H1099" i="24"/>
  <c r="G1099" i="24"/>
  <c r="F1099" i="24"/>
  <c r="E1099" i="24"/>
  <c r="H497" i="24"/>
  <c r="G497" i="24"/>
  <c r="F497" i="24"/>
  <c r="E497" i="24"/>
  <c r="H496" i="24"/>
  <c r="G496" i="24"/>
  <c r="F496" i="24"/>
  <c r="E496" i="24"/>
  <c r="H1098" i="24"/>
  <c r="G1098" i="24"/>
  <c r="F1098" i="24"/>
  <c r="E1098" i="24"/>
  <c r="H495" i="24"/>
  <c r="G495" i="24"/>
  <c r="F495" i="24"/>
  <c r="E495" i="24"/>
  <c r="H103" i="24"/>
  <c r="G103" i="24"/>
  <c r="F103" i="24"/>
  <c r="E103" i="24"/>
  <c r="H102" i="24"/>
  <c r="G102" i="24"/>
  <c r="F102" i="24"/>
  <c r="E102" i="24"/>
  <c r="H494" i="24"/>
  <c r="G494" i="24"/>
  <c r="F494" i="24"/>
  <c r="E494" i="24"/>
  <c r="H1097" i="24"/>
  <c r="G1097" i="24"/>
  <c r="F1097" i="24"/>
  <c r="E1097" i="24"/>
  <c r="H493" i="24"/>
  <c r="G493" i="24"/>
  <c r="F493" i="24"/>
  <c r="E493" i="24"/>
  <c r="H1096" i="24"/>
  <c r="G1096" i="24"/>
  <c r="F1096" i="24"/>
  <c r="E1096" i="24"/>
  <c r="H1095" i="24"/>
  <c r="G1095" i="24"/>
  <c r="F1095" i="24"/>
  <c r="E1095" i="24"/>
  <c r="H1094" i="24"/>
  <c r="G1094" i="24"/>
  <c r="F1094" i="24"/>
  <c r="E1094" i="24"/>
  <c r="H1093" i="24"/>
  <c r="G1093" i="24"/>
  <c r="F1093" i="24"/>
  <c r="E1093" i="24"/>
  <c r="H492" i="24"/>
  <c r="G492" i="24"/>
  <c r="F492" i="24"/>
  <c r="E492" i="24"/>
  <c r="H491" i="24"/>
  <c r="G491" i="24"/>
  <c r="F491" i="24"/>
  <c r="E491" i="24"/>
  <c r="H1092" i="24"/>
  <c r="G1092" i="24"/>
  <c r="F1092" i="24"/>
  <c r="E1092" i="24"/>
  <c r="H1091" i="24"/>
  <c r="G1091" i="24"/>
  <c r="F1091" i="24"/>
  <c r="E1091" i="24"/>
  <c r="H1090" i="24"/>
  <c r="G1090" i="24"/>
  <c r="F1090" i="24"/>
  <c r="E1090" i="24"/>
  <c r="H1089" i="24"/>
  <c r="G1089" i="24"/>
  <c r="F1089" i="24"/>
  <c r="E1089" i="24"/>
  <c r="H490" i="24"/>
  <c r="G490" i="24"/>
  <c r="F490" i="24"/>
  <c r="E490" i="24"/>
  <c r="H489" i="24"/>
  <c r="G489" i="24"/>
  <c r="F489" i="24"/>
  <c r="E489" i="24"/>
  <c r="H488" i="24"/>
  <c r="G488" i="24"/>
  <c r="F488" i="24"/>
  <c r="E488" i="24"/>
  <c r="H1088" i="24"/>
  <c r="G1088" i="24"/>
  <c r="F1088" i="24"/>
  <c r="E1088" i="24"/>
  <c r="H487" i="24"/>
  <c r="G487" i="24"/>
  <c r="F487" i="24"/>
  <c r="E487" i="24"/>
  <c r="H1087" i="24"/>
  <c r="G1087" i="24"/>
  <c r="F1087" i="24"/>
  <c r="E1087" i="24"/>
  <c r="H486" i="24"/>
  <c r="G486" i="24"/>
  <c r="F486" i="24"/>
  <c r="E486" i="24"/>
  <c r="H485" i="24"/>
  <c r="G485" i="24"/>
  <c r="F485" i="24"/>
  <c r="E485" i="24"/>
  <c r="H484" i="24"/>
  <c r="G484" i="24"/>
  <c r="F484" i="24"/>
  <c r="E484" i="24"/>
  <c r="H101" i="24"/>
  <c r="G101" i="24"/>
  <c r="F101" i="24"/>
  <c r="E101" i="24"/>
  <c r="H483" i="24"/>
  <c r="G483" i="24"/>
  <c r="F483" i="24"/>
  <c r="E483" i="24"/>
  <c r="H482" i="24"/>
  <c r="G482" i="24"/>
  <c r="F482" i="24"/>
  <c r="E482" i="24"/>
  <c r="H481" i="24"/>
  <c r="G481" i="24"/>
  <c r="F481" i="24"/>
  <c r="E481" i="24"/>
  <c r="H1086" i="24"/>
  <c r="G1086" i="24"/>
  <c r="F1086" i="24"/>
  <c r="E1086" i="24"/>
  <c r="H480" i="24"/>
  <c r="G480" i="24"/>
  <c r="F480" i="24"/>
  <c r="E480" i="24"/>
  <c r="H479" i="24"/>
  <c r="G479" i="24"/>
  <c r="F479" i="24"/>
  <c r="E479" i="24"/>
  <c r="H1085" i="24"/>
  <c r="G1085" i="24"/>
  <c r="F1085" i="24"/>
  <c r="E1085" i="24"/>
  <c r="H1084" i="24"/>
  <c r="G1084" i="24"/>
  <c r="F1084" i="24"/>
  <c r="E1084" i="24"/>
  <c r="H478" i="24"/>
  <c r="G478" i="24"/>
  <c r="F478" i="24"/>
  <c r="E478" i="24"/>
  <c r="H1083" i="24"/>
  <c r="G1083" i="24"/>
  <c r="F1083" i="24"/>
  <c r="E1083" i="24"/>
  <c r="H1082" i="24"/>
  <c r="G1082" i="24"/>
  <c r="F1082" i="24"/>
  <c r="E1082" i="24"/>
  <c r="H477" i="24"/>
  <c r="G477" i="24"/>
  <c r="F477" i="24"/>
  <c r="E477" i="24"/>
  <c r="H1081" i="24"/>
  <c r="G1081" i="24"/>
  <c r="F1081" i="24"/>
  <c r="E1081" i="24"/>
  <c r="H476" i="24"/>
  <c r="G476" i="24"/>
  <c r="F476" i="24"/>
  <c r="E476" i="24"/>
  <c r="H1080" i="24"/>
  <c r="G1080" i="24"/>
  <c r="F1080" i="24"/>
  <c r="E1080" i="24"/>
  <c r="H1079" i="24"/>
  <c r="G1079" i="24"/>
  <c r="F1079" i="24"/>
  <c r="E1079" i="24"/>
  <c r="H100" i="24"/>
  <c r="G100" i="24"/>
  <c r="F100" i="24"/>
  <c r="E100" i="24"/>
  <c r="H475" i="24"/>
  <c r="G475" i="24"/>
  <c r="F475" i="24"/>
  <c r="E475" i="24"/>
  <c r="H474" i="24"/>
  <c r="G474" i="24"/>
  <c r="F474" i="24"/>
  <c r="E474" i="24"/>
  <c r="H1078" i="24"/>
  <c r="G1078" i="24"/>
  <c r="F1078" i="24"/>
  <c r="E1078" i="24"/>
  <c r="H473" i="24"/>
  <c r="G473" i="24"/>
  <c r="F473" i="24"/>
  <c r="E473" i="24"/>
  <c r="H1077" i="24"/>
  <c r="G1077" i="24"/>
  <c r="F1077" i="24"/>
  <c r="E1077" i="24"/>
  <c r="H99" i="24"/>
  <c r="G99" i="24"/>
  <c r="F99" i="24"/>
  <c r="E99" i="24"/>
  <c r="H472" i="24"/>
  <c r="G472" i="24"/>
  <c r="F472" i="24"/>
  <c r="E472" i="24"/>
  <c r="H1076" i="24"/>
  <c r="G1076" i="24"/>
  <c r="F1076" i="24"/>
  <c r="E1076" i="24"/>
  <c r="H471" i="24"/>
  <c r="G471" i="24"/>
  <c r="F471" i="24"/>
  <c r="E471" i="24"/>
  <c r="H1075" i="24"/>
  <c r="G1075" i="24"/>
  <c r="F1075" i="24"/>
  <c r="E1075" i="24"/>
  <c r="H98" i="24"/>
  <c r="G98" i="24"/>
  <c r="F98" i="24"/>
  <c r="E98" i="24"/>
  <c r="H1074" i="24"/>
  <c r="G1074" i="24"/>
  <c r="F1074" i="24"/>
  <c r="E1074" i="24"/>
  <c r="H1073" i="24"/>
  <c r="G1073" i="24"/>
  <c r="F1073" i="24"/>
  <c r="E1073" i="24"/>
  <c r="H470" i="24"/>
  <c r="G470" i="24"/>
  <c r="F470" i="24"/>
  <c r="E470" i="24"/>
  <c r="H469" i="24"/>
  <c r="G469" i="24"/>
  <c r="F469" i="24"/>
  <c r="E469" i="24"/>
  <c r="H468" i="24"/>
  <c r="G468" i="24"/>
  <c r="F468" i="24"/>
  <c r="E468" i="24"/>
  <c r="H467" i="24"/>
  <c r="G467" i="24"/>
  <c r="F467" i="24"/>
  <c r="E467" i="24"/>
  <c r="H466" i="24"/>
  <c r="G466" i="24"/>
  <c r="F466" i="24"/>
  <c r="E466" i="24"/>
  <c r="H97" i="24"/>
  <c r="G97" i="24"/>
  <c r="F97" i="24"/>
  <c r="E97" i="24"/>
  <c r="H465" i="24"/>
  <c r="G465" i="24"/>
  <c r="F465" i="24"/>
  <c r="E465" i="24"/>
  <c r="H464" i="24"/>
  <c r="G464" i="24"/>
  <c r="F464" i="24"/>
  <c r="E464" i="24"/>
  <c r="H463" i="24"/>
  <c r="G463" i="24"/>
  <c r="F463" i="24"/>
  <c r="E463" i="24"/>
  <c r="H462" i="24"/>
  <c r="G462" i="24"/>
  <c r="F462" i="24"/>
  <c r="E462" i="24"/>
  <c r="H1072" i="24"/>
  <c r="G1072" i="24"/>
  <c r="F1072" i="24"/>
  <c r="E1072" i="24"/>
  <c r="H1071" i="24"/>
  <c r="G1071" i="24"/>
  <c r="F1071" i="24"/>
  <c r="E1071" i="24"/>
  <c r="H1070" i="24"/>
  <c r="G1070" i="24"/>
  <c r="F1070" i="24"/>
  <c r="E1070" i="24"/>
  <c r="H18" i="24"/>
  <c r="G18" i="24"/>
  <c r="F18" i="24"/>
  <c r="E18" i="24"/>
  <c r="H461" i="24"/>
  <c r="G461" i="24"/>
  <c r="F461" i="24"/>
  <c r="E461" i="24"/>
  <c r="H460" i="24"/>
  <c r="G460" i="24"/>
  <c r="F460" i="24"/>
  <c r="E460" i="24"/>
  <c r="H1069" i="24"/>
  <c r="G1069" i="24"/>
  <c r="F1069" i="24"/>
  <c r="E1069" i="24"/>
  <c r="H1068" i="24"/>
  <c r="G1068" i="24"/>
  <c r="F1068" i="24"/>
  <c r="E1068" i="24"/>
  <c r="H1067" i="24"/>
  <c r="G1067" i="24"/>
  <c r="F1067" i="24"/>
  <c r="E1067" i="24"/>
  <c r="H459" i="24"/>
  <c r="G459" i="24"/>
  <c r="F459" i="24"/>
  <c r="E459" i="24"/>
  <c r="H96" i="24"/>
  <c r="G96" i="24"/>
  <c r="F96" i="24"/>
  <c r="E96" i="24"/>
  <c r="H1066" i="24"/>
  <c r="G1066" i="24"/>
  <c r="F1066" i="24"/>
  <c r="E1066" i="24"/>
  <c r="H1065" i="24"/>
  <c r="G1065" i="24"/>
  <c r="F1065" i="24"/>
  <c r="E1065" i="24"/>
  <c r="H1064" i="24"/>
  <c r="G1064" i="24"/>
  <c r="F1064" i="24"/>
  <c r="E1064" i="24"/>
  <c r="H1063" i="24"/>
  <c r="G1063" i="24"/>
  <c r="F1063" i="24"/>
  <c r="E1063" i="24"/>
  <c r="H1062" i="24"/>
  <c r="G1062" i="24"/>
  <c r="F1062" i="24"/>
  <c r="E1062" i="24"/>
  <c r="H458" i="24"/>
  <c r="G458" i="24"/>
  <c r="F458" i="24"/>
  <c r="E458" i="24"/>
  <c r="H1061" i="24"/>
  <c r="G1061" i="24"/>
  <c r="F1061" i="24"/>
  <c r="E1061" i="24"/>
  <c r="H1060" i="24"/>
  <c r="G1060" i="24"/>
  <c r="F1060" i="24"/>
  <c r="E1060" i="24"/>
  <c r="H1059" i="24"/>
  <c r="G1059" i="24"/>
  <c r="F1059" i="24"/>
  <c r="E1059" i="24"/>
  <c r="H457" i="24"/>
  <c r="G457" i="24"/>
  <c r="F457" i="24"/>
  <c r="E457" i="24"/>
  <c r="H456" i="24"/>
  <c r="G456" i="24"/>
  <c r="F456" i="24"/>
  <c r="E456" i="24"/>
  <c r="H455" i="24"/>
  <c r="G455" i="24"/>
  <c r="F455" i="24"/>
  <c r="E455" i="24"/>
  <c r="H454" i="24"/>
  <c r="G454" i="24"/>
  <c r="F454" i="24"/>
  <c r="E454" i="24"/>
  <c r="H1058" i="24"/>
  <c r="G1058" i="24"/>
  <c r="F1058" i="24"/>
  <c r="E1058" i="24"/>
  <c r="H95" i="24"/>
  <c r="G95" i="24"/>
  <c r="F95" i="24"/>
  <c r="E95" i="24"/>
  <c r="H453" i="24"/>
  <c r="G453" i="24"/>
  <c r="F453" i="24"/>
  <c r="E453" i="24"/>
  <c r="H94" i="24"/>
  <c r="G94" i="24"/>
  <c r="F94" i="24"/>
  <c r="E94" i="24"/>
  <c r="H1057" i="24"/>
  <c r="G1057" i="24"/>
  <c r="F1057" i="24"/>
  <c r="E1057" i="24"/>
  <c r="H1056" i="24"/>
  <c r="G1056" i="24"/>
  <c r="F1056" i="24"/>
  <c r="E1056" i="24"/>
  <c r="H1055" i="24"/>
  <c r="G1055" i="24"/>
  <c r="F1055" i="24"/>
  <c r="E1055" i="24"/>
  <c r="H452" i="24"/>
  <c r="G452" i="24"/>
  <c r="F452" i="24"/>
  <c r="E452" i="24"/>
  <c r="H1054" i="24"/>
  <c r="G1054" i="24"/>
  <c r="F1054" i="24"/>
  <c r="E1054" i="24"/>
  <c r="H1053" i="24"/>
  <c r="G1053" i="24"/>
  <c r="F1053" i="24"/>
  <c r="E1053" i="24"/>
  <c r="H1052" i="24"/>
  <c r="G1052" i="24"/>
  <c r="F1052" i="24"/>
  <c r="E1052" i="24"/>
  <c r="H1051" i="24"/>
  <c r="G1051" i="24"/>
  <c r="F1051" i="24"/>
  <c r="E1051" i="24"/>
  <c r="H451" i="24"/>
  <c r="G451" i="24"/>
  <c r="F451" i="24"/>
  <c r="E451" i="24"/>
  <c r="H1050" i="24"/>
  <c r="G1050" i="24"/>
  <c r="F1050" i="24"/>
  <c r="E1050" i="24"/>
  <c r="H1049" i="24"/>
  <c r="G1049" i="24"/>
  <c r="F1049" i="24"/>
  <c r="E1049" i="24"/>
  <c r="H1048" i="24"/>
  <c r="G1048" i="24"/>
  <c r="F1048" i="24"/>
  <c r="E1048" i="24"/>
  <c r="H450" i="24"/>
  <c r="G450" i="24"/>
  <c r="F450" i="24"/>
  <c r="E450" i="24"/>
  <c r="H1047" i="24"/>
  <c r="G1047" i="24"/>
  <c r="F1047" i="24"/>
  <c r="E1047" i="24"/>
  <c r="H1046" i="24"/>
  <c r="G1046" i="24"/>
  <c r="F1046" i="24"/>
  <c r="E1046" i="24"/>
  <c r="H1045" i="24"/>
  <c r="G1045" i="24"/>
  <c r="F1045" i="24"/>
  <c r="E1045" i="24"/>
  <c r="H1044" i="24"/>
  <c r="G1044" i="24"/>
  <c r="F1044" i="24"/>
  <c r="E1044" i="24"/>
  <c r="H1043" i="24"/>
  <c r="G1043" i="24"/>
  <c r="F1043" i="24"/>
  <c r="E1043" i="24"/>
  <c r="H449" i="24"/>
  <c r="G449" i="24"/>
  <c r="F449" i="24"/>
  <c r="E449" i="24"/>
  <c r="H1042" i="24"/>
  <c r="G1042" i="24"/>
  <c r="F1042" i="24"/>
  <c r="E1042" i="24"/>
  <c r="H1041" i="24"/>
  <c r="G1041" i="24"/>
  <c r="F1041" i="24"/>
  <c r="E1041" i="24"/>
  <c r="H1040" i="24"/>
  <c r="G1040" i="24"/>
  <c r="F1040" i="24"/>
  <c r="E1040" i="24"/>
  <c r="H448" i="24"/>
  <c r="G448" i="24"/>
  <c r="F448" i="24"/>
  <c r="E448" i="24"/>
  <c r="H447" i="24"/>
  <c r="G447" i="24"/>
  <c r="F447" i="24"/>
  <c r="E447" i="24"/>
  <c r="H1039" i="24"/>
  <c r="G1039" i="24"/>
  <c r="F1039" i="24"/>
  <c r="E1039" i="24"/>
  <c r="H1038" i="24"/>
  <c r="G1038" i="24"/>
  <c r="F1038" i="24"/>
  <c r="E1038" i="24"/>
  <c r="H446" i="24"/>
  <c r="G446" i="24"/>
  <c r="F446" i="24"/>
  <c r="E446" i="24"/>
  <c r="H93" i="24"/>
  <c r="G93" i="24"/>
  <c r="F93" i="24"/>
  <c r="E93" i="24"/>
  <c r="H445" i="24"/>
  <c r="G445" i="24"/>
  <c r="F445" i="24"/>
  <c r="E445" i="24"/>
  <c r="H1037" i="24"/>
  <c r="G1037" i="24"/>
  <c r="F1037" i="24"/>
  <c r="E1037" i="24"/>
  <c r="H444" i="24"/>
  <c r="G444" i="24"/>
  <c r="F444" i="24"/>
  <c r="E444" i="24"/>
  <c r="H92" i="24"/>
  <c r="G92" i="24"/>
  <c r="F92" i="24"/>
  <c r="E92" i="24"/>
  <c r="H443" i="24"/>
  <c r="G443" i="24"/>
  <c r="F443" i="24"/>
  <c r="E443" i="24"/>
  <c r="H1036" i="24"/>
  <c r="G1036" i="24"/>
  <c r="F1036" i="24"/>
  <c r="E1036" i="24"/>
  <c r="H442" i="24"/>
  <c r="G442" i="24"/>
  <c r="F442" i="24"/>
  <c r="E442" i="24"/>
  <c r="H441" i="24"/>
  <c r="G441" i="24"/>
  <c r="F441" i="24"/>
  <c r="E441" i="24"/>
  <c r="H1035" i="24"/>
  <c r="G1035" i="24"/>
  <c r="F1035" i="24"/>
  <c r="E1035" i="24"/>
  <c r="H1034" i="24"/>
  <c r="G1034" i="24"/>
  <c r="F1034" i="24"/>
  <c r="E1034" i="24"/>
  <c r="H440" i="24"/>
  <c r="G440" i="24"/>
  <c r="F440" i="24"/>
  <c r="E440" i="24"/>
  <c r="H439" i="24"/>
  <c r="G439" i="24"/>
  <c r="F439" i="24"/>
  <c r="E439" i="24"/>
  <c r="H438" i="24"/>
  <c r="G438" i="24"/>
  <c r="F438" i="24"/>
  <c r="E438" i="24"/>
  <c r="H1033" i="24"/>
  <c r="G1033" i="24"/>
  <c r="F1033" i="24"/>
  <c r="E1033" i="24"/>
  <c r="H437" i="24"/>
  <c r="G437" i="24"/>
  <c r="F437" i="24"/>
  <c r="E437" i="24"/>
  <c r="H1032" i="24"/>
  <c r="G1032" i="24"/>
  <c r="F1032" i="24"/>
  <c r="E1032" i="24"/>
  <c r="H1031" i="24"/>
  <c r="G1031" i="24"/>
  <c r="F1031" i="24"/>
  <c r="E1031" i="24"/>
  <c r="H1030" i="24"/>
  <c r="G1030" i="24"/>
  <c r="F1030" i="24"/>
  <c r="E1030" i="24"/>
  <c r="H436" i="24"/>
  <c r="G436" i="24"/>
  <c r="F436" i="24"/>
  <c r="E436" i="24"/>
  <c r="H435" i="24"/>
  <c r="G435" i="24"/>
  <c r="F435" i="24"/>
  <c r="E435" i="24"/>
  <c r="H1029" i="24"/>
  <c r="G1029" i="24"/>
  <c r="F1029" i="24"/>
  <c r="E1029" i="24"/>
  <c r="H1028" i="24"/>
  <c r="G1028" i="24"/>
  <c r="F1028" i="24"/>
  <c r="E1028" i="24"/>
  <c r="H1027" i="24"/>
  <c r="G1027" i="24"/>
  <c r="F1027" i="24"/>
  <c r="E1027" i="24"/>
  <c r="H434" i="24"/>
  <c r="G434" i="24"/>
  <c r="F434" i="24"/>
  <c r="E434" i="24"/>
  <c r="H433" i="24"/>
  <c r="G433" i="24"/>
  <c r="F433" i="24"/>
  <c r="E433" i="24"/>
  <c r="H432" i="24"/>
  <c r="G432" i="24"/>
  <c r="F432" i="24"/>
  <c r="E432" i="24"/>
  <c r="H431" i="24"/>
  <c r="G431" i="24"/>
  <c r="F431" i="24"/>
  <c r="E431" i="24"/>
  <c r="H1026" i="24"/>
  <c r="G1026" i="24"/>
  <c r="F1026" i="24"/>
  <c r="E1026" i="24"/>
  <c r="H430" i="24"/>
  <c r="G430" i="24"/>
  <c r="F430" i="24"/>
  <c r="E430" i="24"/>
  <c r="H429" i="24"/>
  <c r="G429" i="24"/>
  <c r="F429" i="24"/>
  <c r="E429" i="24"/>
  <c r="H1025" i="24"/>
  <c r="G1025" i="24"/>
  <c r="F1025" i="24"/>
  <c r="E1025" i="24"/>
  <c r="H1024" i="24"/>
  <c r="G1024" i="24"/>
  <c r="F1024" i="24"/>
  <c r="E1024" i="24"/>
  <c r="H428" i="24"/>
  <c r="G428" i="24"/>
  <c r="F428" i="24"/>
  <c r="E428" i="24"/>
  <c r="H427" i="24"/>
  <c r="G427" i="24"/>
  <c r="F427" i="24"/>
  <c r="E427" i="24"/>
  <c r="H1023" i="24"/>
  <c r="G1023" i="24"/>
  <c r="F1023" i="24"/>
  <c r="E1023" i="24"/>
  <c r="H1022" i="24"/>
  <c r="G1022" i="24"/>
  <c r="F1022" i="24"/>
  <c r="E1022" i="24"/>
  <c r="H1021" i="24"/>
  <c r="G1021" i="24"/>
  <c r="F1021" i="24"/>
  <c r="E1021" i="24"/>
  <c r="H1020" i="24"/>
  <c r="G1020" i="24"/>
  <c r="F1020" i="24"/>
  <c r="E1020" i="24"/>
  <c r="H91" i="24"/>
  <c r="G91" i="24"/>
  <c r="F91" i="24"/>
  <c r="E91" i="24"/>
  <c r="H1019" i="24"/>
  <c r="G1019" i="24"/>
  <c r="F1019" i="24"/>
  <c r="E1019" i="24"/>
  <c r="H1018" i="24"/>
  <c r="G1018" i="24"/>
  <c r="F1018" i="24"/>
  <c r="E1018" i="24"/>
  <c r="H1017" i="24"/>
  <c r="G1017" i="24"/>
  <c r="F1017" i="24"/>
  <c r="E1017" i="24"/>
  <c r="H1016" i="24"/>
  <c r="G1016" i="24"/>
  <c r="F1016" i="24"/>
  <c r="E1016" i="24"/>
  <c r="H1015" i="24"/>
  <c r="G1015" i="24"/>
  <c r="F1015" i="24"/>
  <c r="E1015" i="24"/>
  <c r="H1014" i="24"/>
  <c r="G1014" i="24"/>
  <c r="F1014" i="24"/>
  <c r="E1014" i="24"/>
  <c r="H426" i="24"/>
  <c r="G426" i="24"/>
  <c r="F426" i="24"/>
  <c r="E426" i="24"/>
  <c r="H1013" i="24"/>
  <c r="G1013" i="24"/>
  <c r="F1013" i="24"/>
  <c r="E1013" i="24"/>
  <c r="H425" i="24"/>
  <c r="G425" i="24"/>
  <c r="F425" i="24"/>
  <c r="E425" i="24"/>
  <c r="H1012" i="24"/>
  <c r="G1012" i="24"/>
  <c r="F1012" i="24"/>
  <c r="E1012" i="24"/>
  <c r="H90" i="24"/>
  <c r="G90" i="24"/>
  <c r="F90" i="24"/>
  <c r="E90" i="24"/>
  <c r="H424" i="24"/>
  <c r="G424" i="24"/>
  <c r="F424" i="24"/>
  <c r="E424" i="24"/>
  <c r="H423" i="24"/>
  <c r="G423" i="24"/>
  <c r="F423" i="24"/>
  <c r="E423" i="24"/>
  <c r="H422" i="24"/>
  <c r="G422" i="24"/>
  <c r="F422" i="24"/>
  <c r="E422" i="24"/>
  <c r="H89" i="24"/>
  <c r="G89" i="24"/>
  <c r="F89" i="24"/>
  <c r="E89" i="24"/>
  <c r="H1011" i="24"/>
  <c r="G1011" i="24"/>
  <c r="F1011" i="24"/>
  <c r="E1011" i="24"/>
  <c r="H421" i="24"/>
  <c r="G421" i="24"/>
  <c r="F421" i="24"/>
  <c r="E421" i="24"/>
  <c r="H420" i="24"/>
  <c r="G420" i="24"/>
  <c r="F420" i="24"/>
  <c r="E420" i="24"/>
  <c r="H1010" i="24"/>
  <c r="G1010" i="24"/>
  <c r="F1010" i="24"/>
  <c r="E1010" i="24"/>
  <c r="H419" i="24"/>
  <c r="G419" i="24"/>
  <c r="F419" i="24"/>
  <c r="E419" i="24"/>
  <c r="H1009" i="24"/>
  <c r="G1009" i="24"/>
  <c r="F1009" i="24"/>
  <c r="E1009" i="24"/>
  <c r="H88" i="24"/>
  <c r="G88" i="24"/>
  <c r="F88" i="24"/>
  <c r="E88" i="24"/>
  <c r="H418" i="24"/>
  <c r="G418" i="24"/>
  <c r="F418" i="24"/>
  <c r="E418" i="24"/>
  <c r="H1008" i="24"/>
  <c r="G1008" i="24"/>
  <c r="F1008" i="24"/>
  <c r="E1008" i="24"/>
  <c r="H417" i="24"/>
  <c r="G417" i="24"/>
  <c r="F417" i="24"/>
  <c r="E417" i="24"/>
  <c r="H416" i="24"/>
  <c r="G416" i="24"/>
  <c r="F416" i="24"/>
  <c r="E416" i="24"/>
  <c r="H415" i="24"/>
  <c r="G415" i="24"/>
  <c r="F415" i="24"/>
  <c r="E415" i="24"/>
  <c r="H1007" i="24"/>
  <c r="G1007" i="24"/>
  <c r="F1007" i="24"/>
  <c r="E1007" i="24"/>
  <c r="H1006" i="24"/>
  <c r="G1006" i="24"/>
  <c r="F1006" i="24"/>
  <c r="E1006" i="24"/>
  <c r="H414" i="24"/>
  <c r="G414" i="24"/>
  <c r="F414" i="24"/>
  <c r="E414" i="24"/>
  <c r="H1005" i="24"/>
  <c r="G1005" i="24"/>
  <c r="F1005" i="24"/>
  <c r="E1005" i="24"/>
  <c r="H413" i="24"/>
  <c r="G413" i="24"/>
  <c r="F413" i="24"/>
  <c r="E413" i="24"/>
  <c r="H412" i="24"/>
  <c r="G412" i="24"/>
  <c r="F412" i="24"/>
  <c r="E412" i="24"/>
  <c r="H87" i="24"/>
  <c r="G87" i="24"/>
  <c r="F87" i="24"/>
  <c r="E87" i="24"/>
  <c r="H411" i="24"/>
  <c r="G411" i="24"/>
  <c r="F411" i="24"/>
  <c r="E411" i="24"/>
  <c r="H410" i="24"/>
  <c r="G410" i="24"/>
  <c r="F410" i="24"/>
  <c r="E410" i="24"/>
  <c r="H1004" i="24"/>
  <c r="G1004" i="24"/>
  <c r="F1004" i="24"/>
  <c r="E1004" i="24"/>
  <c r="H1003" i="24"/>
  <c r="G1003" i="24"/>
  <c r="F1003" i="24"/>
  <c r="E1003" i="24"/>
  <c r="H1002" i="24"/>
  <c r="G1002" i="24"/>
  <c r="F1002" i="24"/>
  <c r="E1002" i="24"/>
  <c r="H1001" i="24"/>
  <c r="G1001" i="24"/>
  <c r="F1001" i="24"/>
  <c r="E1001" i="24"/>
  <c r="H86" i="24"/>
  <c r="G86" i="24"/>
  <c r="F86" i="24"/>
  <c r="E86" i="24"/>
  <c r="H85" i="24"/>
  <c r="G85" i="24"/>
  <c r="F85" i="24"/>
  <c r="E85" i="24"/>
  <c r="H409" i="24"/>
  <c r="G409" i="24"/>
  <c r="F409" i="24"/>
  <c r="E409" i="24"/>
  <c r="H408" i="24"/>
  <c r="G408" i="24"/>
  <c r="F408" i="24"/>
  <c r="E408" i="24"/>
  <c r="H407" i="24"/>
  <c r="G407" i="24"/>
  <c r="F407" i="24"/>
  <c r="E407" i="24"/>
  <c r="H406" i="24"/>
  <c r="G406" i="24"/>
  <c r="F406" i="24"/>
  <c r="E406" i="24"/>
  <c r="H405" i="24"/>
  <c r="G405" i="24"/>
  <c r="F405" i="24"/>
  <c r="E405" i="24"/>
  <c r="H404" i="24"/>
  <c r="G404" i="24"/>
  <c r="F404" i="24"/>
  <c r="E404" i="24"/>
  <c r="H403" i="24"/>
  <c r="G403" i="24"/>
  <c r="F403" i="24"/>
  <c r="E403" i="24"/>
  <c r="H402" i="24"/>
  <c r="G402" i="24"/>
  <c r="F402" i="24"/>
  <c r="E402" i="24"/>
  <c r="H84" i="24"/>
  <c r="G84" i="24"/>
  <c r="F84" i="24"/>
  <c r="E84" i="24"/>
  <c r="H17" i="24"/>
  <c r="G17" i="24"/>
  <c r="F17" i="24"/>
  <c r="E17" i="24"/>
  <c r="H83" i="24"/>
  <c r="G83" i="24"/>
  <c r="F83" i="24"/>
  <c r="E83" i="24"/>
  <c r="H82" i="24"/>
  <c r="G82" i="24"/>
  <c r="F82" i="24"/>
  <c r="E82" i="24"/>
  <c r="H81" i="24"/>
  <c r="G81" i="24"/>
  <c r="F81" i="24"/>
  <c r="E81" i="24"/>
  <c r="H80" i="24"/>
  <c r="G80" i="24"/>
  <c r="F80" i="24"/>
  <c r="E80" i="24"/>
  <c r="H1000" i="24"/>
  <c r="G1000" i="24"/>
  <c r="F1000" i="24"/>
  <c r="E1000" i="24"/>
  <c r="H401" i="24"/>
  <c r="G401" i="24"/>
  <c r="F401" i="24"/>
  <c r="E401" i="24"/>
  <c r="H400" i="24"/>
  <c r="G400" i="24"/>
  <c r="F400" i="24"/>
  <c r="E400" i="24"/>
  <c r="H79" i="24"/>
  <c r="G79" i="24"/>
  <c r="F79" i="24"/>
  <c r="E79" i="24"/>
  <c r="H16" i="24"/>
  <c r="G16" i="24"/>
  <c r="F16" i="24"/>
  <c r="E16" i="24"/>
  <c r="H399" i="24"/>
  <c r="G399" i="24"/>
  <c r="F399" i="24"/>
  <c r="E399" i="24"/>
  <c r="H398" i="24"/>
  <c r="G398" i="24"/>
  <c r="F398" i="24"/>
  <c r="E398" i="24"/>
  <c r="H999" i="24"/>
  <c r="G999" i="24"/>
  <c r="F999" i="24"/>
  <c r="E999" i="24"/>
  <c r="H78" i="24"/>
  <c r="G78" i="24"/>
  <c r="F78" i="24"/>
  <c r="E78" i="24"/>
  <c r="H397" i="24"/>
  <c r="G397" i="24"/>
  <c r="F397" i="24"/>
  <c r="E397" i="24"/>
  <c r="H396" i="24"/>
  <c r="G396" i="24"/>
  <c r="F396" i="24"/>
  <c r="E396" i="24"/>
  <c r="H395" i="24"/>
  <c r="G395" i="24"/>
  <c r="F395" i="24"/>
  <c r="E395" i="24"/>
  <c r="H394" i="24"/>
  <c r="G394" i="24"/>
  <c r="F394" i="24"/>
  <c r="E394" i="24"/>
  <c r="H393" i="24"/>
  <c r="G393" i="24"/>
  <c r="F393" i="24"/>
  <c r="E393" i="24"/>
  <c r="H392" i="24"/>
  <c r="G392" i="24"/>
  <c r="F392" i="24"/>
  <c r="E392" i="24"/>
  <c r="H391" i="24"/>
  <c r="G391" i="24"/>
  <c r="F391" i="24"/>
  <c r="E391" i="24"/>
  <c r="H390" i="24"/>
  <c r="G390" i="24"/>
  <c r="F390" i="24"/>
  <c r="E390" i="24"/>
  <c r="H389" i="24"/>
  <c r="G389" i="24"/>
  <c r="F389" i="24"/>
  <c r="E389" i="24"/>
  <c r="H388" i="24"/>
  <c r="G388" i="24"/>
  <c r="F388" i="24"/>
  <c r="E388" i="24"/>
  <c r="H77" i="24"/>
  <c r="G77" i="24"/>
  <c r="F77" i="24"/>
  <c r="E77" i="24"/>
  <c r="H387" i="24"/>
  <c r="G387" i="24"/>
  <c r="F387" i="24"/>
  <c r="E387" i="24"/>
  <c r="H15" i="24"/>
  <c r="G15" i="24"/>
  <c r="F15" i="24"/>
  <c r="E15" i="24"/>
  <c r="H14" i="24"/>
  <c r="G14" i="24"/>
  <c r="F14" i="24"/>
  <c r="E14" i="24"/>
  <c r="H76" i="24"/>
  <c r="G76" i="24"/>
  <c r="F76" i="24"/>
  <c r="E76" i="24"/>
  <c r="H75" i="24"/>
  <c r="G75" i="24"/>
  <c r="F75" i="24"/>
  <c r="E75" i="24"/>
  <c r="H386" i="24"/>
  <c r="G386" i="24"/>
  <c r="F386" i="24"/>
  <c r="E386" i="24"/>
  <c r="H74" i="24"/>
  <c r="G74" i="24"/>
  <c r="F74" i="24"/>
  <c r="E74" i="24"/>
  <c r="H13" i="24"/>
  <c r="G13" i="24"/>
  <c r="F13" i="24"/>
  <c r="E13" i="24"/>
  <c r="H385" i="24"/>
  <c r="G385" i="24"/>
  <c r="F385" i="24"/>
  <c r="E385" i="24"/>
  <c r="H12" i="24"/>
  <c r="G12" i="24"/>
  <c r="F12" i="24"/>
  <c r="E12" i="24"/>
  <c r="H11" i="24"/>
  <c r="G11" i="24"/>
  <c r="F11" i="24"/>
  <c r="E11" i="24"/>
  <c r="H384" i="24"/>
  <c r="G384" i="24"/>
  <c r="F384" i="24"/>
  <c r="E384" i="24"/>
  <c r="H383" i="24"/>
  <c r="G383" i="24"/>
  <c r="F383" i="24"/>
  <c r="E383" i="24"/>
  <c r="H73" i="24"/>
  <c r="G73" i="24"/>
  <c r="F73" i="24"/>
  <c r="E73" i="24"/>
  <c r="H382" i="24"/>
  <c r="G382" i="24"/>
  <c r="F382" i="24"/>
  <c r="E382" i="24"/>
  <c r="H381" i="24"/>
  <c r="G381" i="24"/>
  <c r="F381" i="24"/>
  <c r="E381" i="24"/>
  <c r="H998" i="24"/>
  <c r="G998" i="24"/>
  <c r="F998" i="24"/>
  <c r="E998" i="24"/>
  <c r="H997" i="24"/>
  <c r="G997" i="24"/>
  <c r="F997" i="24"/>
  <c r="E997" i="24"/>
  <c r="H996" i="24"/>
  <c r="G996" i="24"/>
  <c r="F996" i="24"/>
  <c r="E996" i="24"/>
  <c r="H995" i="24"/>
  <c r="G995" i="24"/>
  <c r="F995" i="24"/>
  <c r="E995" i="24"/>
  <c r="H380" i="24"/>
  <c r="G380" i="24"/>
  <c r="F380" i="24"/>
  <c r="E380" i="24"/>
  <c r="H10" i="24"/>
  <c r="G10" i="24"/>
  <c r="F10" i="24"/>
  <c r="E10" i="24"/>
  <c r="H379" i="24"/>
  <c r="G379" i="24"/>
  <c r="F379" i="24"/>
  <c r="E379" i="24"/>
  <c r="H994" i="24"/>
  <c r="G994" i="24"/>
  <c r="F994" i="24"/>
  <c r="E994" i="24"/>
  <c r="H378" i="24"/>
  <c r="G378" i="24"/>
  <c r="F378" i="24"/>
  <c r="E378" i="24"/>
  <c r="H9" i="24"/>
  <c r="G9" i="24"/>
  <c r="F9" i="24"/>
  <c r="E9" i="24"/>
  <c r="H377" i="24"/>
  <c r="G377" i="24"/>
  <c r="F377" i="24"/>
  <c r="E377" i="24"/>
  <c r="H993" i="24"/>
  <c r="G993" i="24"/>
  <c r="F993" i="24"/>
  <c r="E993" i="24"/>
  <c r="H992" i="24"/>
  <c r="G992" i="24"/>
  <c r="F992" i="24"/>
  <c r="E992" i="24"/>
  <c r="H8" i="24"/>
  <c r="G8" i="24"/>
  <c r="F8" i="24"/>
  <c r="E8" i="24"/>
  <c r="H991" i="24"/>
  <c r="G991" i="24"/>
  <c r="F991" i="24"/>
  <c r="E991" i="24"/>
  <c r="H990" i="24"/>
  <c r="G990" i="24"/>
  <c r="F990" i="24"/>
  <c r="E990" i="24"/>
  <c r="H989" i="24"/>
  <c r="G989" i="24"/>
  <c r="F989" i="24"/>
  <c r="E989" i="24"/>
  <c r="H988" i="24"/>
  <c r="G988" i="24"/>
  <c r="F988" i="24"/>
  <c r="E988" i="24"/>
  <c r="H987" i="24"/>
  <c r="G987" i="24"/>
  <c r="F987" i="24"/>
  <c r="E987" i="24"/>
  <c r="H986" i="24"/>
  <c r="G986" i="24"/>
  <c r="F986" i="24"/>
  <c r="E986" i="24"/>
  <c r="H985" i="24"/>
  <c r="G985" i="24"/>
  <c r="F985" i="24"/>
  <c r="E985" i="24"/>
  <c r="H984" i="24"/>
  <c r="G984" i="24"/>
  <c r="F984" i="24"/>
  <c r="E984" i="24"/>
  <c r="H983" i="24"/>
  <c r="G983" i="24"/>
  <c r="F983" i="24"/>
  <c r="E983" i="24"/>
  <c r="H982" i="24"/>
  <c r="G982" i="24"/>
  <c r="F982" i="24"/>
  <c r="E982" i="24"/>
  <c r="H981" i="24"/>
  <c r="G981" i="24"/>
  <c r="F981" i="24"/>
  <c r="E981" i="24"/>
  <c r="H980" i="24"/>
  <c r="G980" i="24"/>
  <c r="F980" i="24"/>
  <c r="E980" i="24"/>
  <c r="H979" i="24"/>
  <c r="G979" i="24"/>
  <c r="F979" i="24"/>
  <c r="E979" i="24"/>
  <c r="H978" i="24"/>
  <c r="G978" i="24"/>
  <c r="F978" i="24"/>
  <c r="E978" i="24"/>
  <c r="H376" i="24"/>
  <c r="G376" i="24"/>
  <c r="F376" i="24"/>
  <c r="E376" i="24"/>
  <c r="H375" i="24"/>
  <c r="G375" i="24"/>
  <c r="F375" i="24"/>
  <c r="E375" i="24"/>
  <c r="H374" i="24"/>
  <c r="G374" i="24"/>
  <c r="F374" i="24"/>
  <c r="E374" i="24"/>
  <c r="H977" i="24"/>
  <c r="G977" i="24"/>
  <c r="F977" i="24"/>
  <c r="E977" i="24"/>
  <c r="H976" i="24"/>
  <c r="G976" i="24"/>
  <c r="F976" i="24"/>
  <c r="E976" i="24"/>
  <c r="H373" i="24"/>
  <c r="G373" i="24"/>
  <c r="F373" i="24"/>
  <c r="E373" i="24"/>
  <c r="H975" i="24"/>
  <c r="G975" i="24"/>
  <c r="F975" i="24"/>
  <c r="E975" i="24"/>
  <c r="H974" i="24"/>
  <c r="G974" i="24"/>
  <c r="F974" i="24"/>
  <c r="E974" i="24"/>
  <c r="H973" i="24"/>
  <c r="G973" i="24"/>
  <c r="F973" i="24"/>
  <c r="E973" i="24"/>
  <c r="H972" i="24"/>
  <c r="G972" i="24"/>
  <c r="F972" i="24"/>
  <c r="E972" i="24"/>
  <c r="H372" i="24"/>
  <c r="G372" i="24"/>
  <c r="F372" i="24"/>
  <c r="E372" i="24"/>
  <c r="H371" i="24"/>
  <c r="G371" i="24"/>
  <c r="F371" i="24"/>
  <c r="E371" i="24"/>
  <c r="H370" i="24"/>
  <c r="G370" i="24"/>
  <c r="F370" i="24"/>
  <c r="E370" i="24"/>
  <c r="H971" i="24"/>
  <c r="G971" i="24"/>
  <c r="F971" i="24"/>
  <c r="E971" i="24"/>
  <c r="H970" i="24"/>
  <c r="G970" i="24"/>
  <c r="F970" i="24"/>
  <c r="E970" i="24"/>
  <c r="H969" i="24"/>
  <c r="G969" i="24"/>
  <c r="F969" i="24"/>
  <c r="E969" i="24"/>
  <c r="H369" i="24"/>
  <c r="G369" i="24"/>
  <c r="F369" i="24"/>
  <c r="E369" i="24"/>
  <c r="H368" i="24"/>
  <c r="G368" i="24"/>
  <c r="F368" i="24"/>
  <c r="E368" i="24"/>
  <c r="H968" i="24"/>
  <c r="G968" i="24"/>
  <c r="F968" i="24"/>
  <c r="E968" i="24"/>
  <c r="H367" i="24"/>
  <c r="G367" i="24"/>
  <c r="F367" i="24"/>
  <c r="E367" i="24"/>
  <c r="H967" i="24"/>
  <c r="G967" i="24"/>
  <c r="F967" i="24"/>
  <c r="E967" i="24"/>
  <c r="H366" i="24"/>
  <c r="G366" i="24"/>
  <c r="F366" i="24"/>
  <c r="E366" i="24"/>
  <c r="H966" i="24"/>
  <c r="G966" i="24"/>
  <c r="F966" i="24"/>
  <c r="E966" i="24"/>
  <c r="H365" i="24"/>
  <c r="G365" i="24"/>
  <c r="F365" i="24"/>
  <c r="E365" i="24"/>
  <c r="H965" i="24"/>
  <c r="G965" i="24"/>
  <c r="F965" i="24"/>
  <c r="E965" i="24"/>
  <c r="H364" i="24"/>
  <c r="G364" i="24"/>
  <c r="F364" i="24"/>
  <c r="E364" i="24"/>
  <c r="H363" i="24"/>
  <c r="G363" i="24"/>
  <c r="F363" i="24"/>
  <c r="E363" i="24"/>
  <c r="H362" i="24"/>
  <c r="G362" i="24"/>
  <c r="F362" i="24"/>
  <c r="E362" i="24"/>
  <c r="H361" i="24"/>
  <c r="G361" i="24"/>
  <c r="F361" i="24"/>
  <c r="E361" i="24"/>
  <c r="H964" i="24"/>
  <c r="G964" i="24"/>
  <c r="F964" i="24"/>
  <c r="E964" i="24"/>
  <c r="H963" i="24"/>
  <c r="G963" i="24"/>
  <c r="F963" i="24"/>
  <c r="E963" i="24"/>
  <c r="H962" i="24"/>
  <c r="G962" i="24"/>
  <c r="F962" i="24"/>
  <c r="E962" i="24"/>
  <c r="H360" i="24"/>
  <c r="G360" i="24"/>
  <c r="F360" i="24"/>
  <c r="E360" i="24"/>
  <c r="H359" i="24"/>
  <c r="G359" i="24"/>
  <c r="F359" i="24"/>
  <c r="E359" i="24"/>
  <c r="H961" i="24"/>
  <c r="G961" i="24"/>
  <c r="F961" i="24"/>
  <c r="E961" i="24"/>
  <c r="H358" i="24"/>
  <c r="G358" i="24"/>
  <c r="F358" i="24"/>
  <c r="E358" i="24"/>
  <c r="H357" i="24"/>
  <c r="G357" i="24"/>
  <c r="F357" i="24"/>
  <c r="E357" i="24"/>
  <c r="H960" i="24"/>
  <c r="G960" i="24"/>
  <c r="F960" i="24"/>
  <c r="E960" i="24"/>
  <c r="H959" i="24"/>
  <c r="G959" i="24"/>
  <c r="F959" i="24"/>
  <c r="E959" i="24"/>
  <c r="H356" i="24"/>
  <c r="G356" i="24"/>
  <c r="F356" i="24"/>
  <c r="E356" i="24"/>
  <c r="H355" i="24"/>
  <c r="G355" i="24"/>
  <c r="F355" i="24"/>
  <c r="E355" i="24"/>
  <c r="H958" i="24"/>
  <c r="G958" i="24"/>
  <c r="F958" i="24"/>
  <c r="E958" i="24"/>
  <c r="H354" i="24"/>
  <c r="G354" i="24"/>
  <c r="F354" i="24"/>
  <c r="E354" i="24"/>
  <c r="H353" i="24"/>
  <c r="G353" i="24"/>
  <c r="F353" i="24"/>
  <c r="E353" i="24"/>
  <c r="H352" i="24"/>
  <c r="G352" i="24"/>
  <c r="F352" i="24"/>
  <c r="E352" i="24"/>
  <c r="H351" i="24"/>
  <c r="G351" i="24"/>
  <c r="F351" i="24"/>
  <c r="E351" i="24"/>
  <c r="H350" i="24"/>
  <c r="G350" i="24"/>
  <c r="F350" i="24"/>
  <c r="E350" i="24"/>
  <c r="H349" i="24"/>
  <c r="G349" i="24"/>
  <c r="F349" i="24"/>
  <c r="E349" i="24"/>
  <c r="H957" i="24"/>
  <c r="G957" i="24"/>
  <c r="F957" i="24"/>
  <c r="E957" i="24"/>
  <c r="H956" i="24"/>
  <c r="G956" i="24"/>
  <c r="F956" i="24"/>
  <c r="E956" i="24"/>
  <c r="H348" i="24"/>
  <c r="G348" i="24"/>
  <c r="F348" i="24"/>
  <c r="E348" i="24"/>
  <c r="H347" i="24"/>
  <c r="G347" i="24"/>
  <c r="F347" i="24"/>
  <c r="E347" i="24"/>
  <c r="H955" i="24"/>
  <c r="G955" i="24"/>
  <c r="F955" i="24"/>
  <c r="E955" i="24"/>
  <c r="H954" i="24"/>
  <c r="G954" i="24"/>
  <c r="F954" i="24"/>
  <c r="E954" i="24"/>
  <c r="H346" i="24"/>
  <c r="G346" i="24"/>
  <c r="F346" i="24"/>
  <c r="E346" i="24"/>
  <c r="H345" i="24"/>
  <c r="G345" i="24"/>
  <c r="F345" i="24"/>
  <c r="E345" i="24"/>
  <c r="H72" i="24"/>
  <c r="G72" i="24"/>
  <c r="F72" i="24"/>
  <c r="E72" i="24"/>
  <c r="H344" i="24"/>
  <c r="G344" i="24"/>
  <c r="F344" i="24"/>
  <c r="E344" i="24"/>
  <c r="H343" i="24"/>
  <c r="G343" i="24"/>
  <c r="F343" i="24"/>
  <c r="E343" i="24"/>
  <c r="H342" i="24"/>
  <c r="G342" i="24"/>
  <c r="F342" i="24"/>
  <c r="E342" i="24"/>
  <c r="H341" i="24"/>
  <c r="G341" i="24"/>
  <c r="F341" i="24"/>
  <c r="E341" i="24"/>
  <c r="H340" i="24"/>
  <c r="G340" i="24"/>
  <c r="F340" i="24"/>
  <c r="E340" i="24"/>
  <c r="H953" i="24"/>
  <c r="G953" i="24"/>
  <c r="F953" i="24"/>
  <c r="E953" i="24"/>
  <c r="H339" i="24"/>
  <c r="G339" i="24"/>
  <c r="F339" i="24"/>
  <c r="E339" i="24"/>
  <c r="H338" i="24"/>
  <c r="G338" i="24"/>
  <c r="F338" i="24"/>
  <c r="E338" i="24"/>
  <c r="H952" i="24"/>
  <c r="G952" i="24"/>
  <c r="F952" i="24"/>
  <c r="E952" i="24"/>
  <c r="H337" i="24"/>
  <c r="G337" i="24"/>
  <c r="F337" i="24"/>
  <c r="E337" i="24"/>
  <c r="H336" i="24"/>
  <c r="G336" i="24"/>
  <c r="F336" i="24"/>
  <c r="E336" i="24"/>
  <c r="H335" i="24"/>
  <c r="G335" i="24"/>
  <c r="F335" i="24"/>
  <c r="E335" i="24"/>
  <c r="H334" i="24"/>
  <c r="G334" i="24"/>
  <c r="F334" i="24"/>
  <c r="E334" i="24"/>
  <c r="H333" i="24"/>
  <c r="G333" i="24"/>
  <c r="F333" i="24"/>
  <c r="E333" i="24"/>
  <c r="H71" i="24"/>
  <c r="G71" i="24"/>
  <c r="F71" i="24"/>
  <c r="E71" i="24"/>
  <c r="H332" i="24"/>
  <c r="G332" i="24"/>
  <c r="F332" i="24"/>
  <c r="E332" i="24"/>
  <c r="H951" i="24"/>
  <c r="G951" i="24"/>
  <c r="F951" i="24"/>
  <c r="E951" i="24"/>
  <c r="H950" i="24"/>
  <c r="G950" i="24"/>
  <c r="F950" i="24"/>
  <c r="E950" i="24"/>
  <c r="H70" i="24"/>
  <c r="G70" i="24"/>
  <c r="F70" i="24"/>
  <c r="E70" i="24"/>
  <c r="H331" i="24"/>
  <c r="G331" i="24"/>
  <c r="F331" i="24"/>
  <c r="E331" i="24"/>
  <c r="H69" i="24"/>
  <c r="G69" i="24"/>
  <c r="F69" i="24"/>
  <c r="E69" i="24"/>
  <c r="H330" i="24"/>
  <c r="G330" i="24"/>
  <c r="F330" i="24"/>
  <c r="E330" i="24"/>
  <c r="H329" i="24"/>
  <c r="G329" i="24"/>
  <c r="F329" i="24"/>
  <c r="E329" i="24"/>
  <c r="H949" i="24"/>
  <c r="G949" i="24"/>
  <c r="F949" i="24"/>
  <c r="E949" i="24"/>
  <c r="H328" i="24"/>
  <c r="G328" i="24"/>
  <c r="F328" i="24"/>
  <c r="E328" i="24"/>
  <c r="H948" i="24"/>
  <c r="G948" i="24"/>
  <c r="F948" i="24"/>
  <c r="E948" i="24"/>
  <c r="H68" i="24"/>
  <c r="G68" i="24"/>
  <c r="F68" i="24"/>
  <c r="E68" i="24"/>
  <c r="H947" i="24"/>
  <c r="G947" i="24"/>
  <c r="F947" i="24"/>
  <c r="E947" i="24"/>
  <c r="H946" i="24"/>
  <c r="G946" i="24"/>
  <c r="F946" i="24"/>
  <c r="E946" i="24"/>
  <c r="H945" i="24"/>
  <c r="G945" i="24"/>
  <c r="F945" i="24"/>
  <c r="E945" i="24"/>
  <c r="H327" i="24"/>
  <c r="G327" i="24"/>
  <c r="F327" i="24"/>
  <c r="E327" i="24"/>
  <c r="H326" i="24"/>
  <c r="G326" i="24"/>
  <c r="F326" i="24"/>
  <c r="E326" i="24"/>
  <c r="H325" i="24"/>
  <c r="G325" i="24"/>
  <c r="F325" i="24"/>
  <c r="E325" i="24"/>
  <c r="H944" i="24"/>
  <c r="G944" i="24"/>
  <c r="F944" i="24"/>
  <c r="E944" i="24"/>
  <c r="H324" i="24"/>
  <c r="G324" i="24"/>
  <c r="F324" i="24"/>
  <c r="E324" i="24"/>
  <c r="H67" i="24"/>
  <c r="G67" i="24"/>
  <c r="F67" i="24"/>
  <c r="E67" i="24"/>
  <c r="H323" i="24"/>
  <c r="G323" i="24"/>
  <c r="F323" i="24"/>
  <c r="E323" i="24"/>
  <c r="H322" i="24"/>
  <c r="G322" i="24"/>
  <c r="F322" i="24"/>
  <c r="E322" i="24"/>
  <c r="H943" i="24"/>
  <c r="G943" i="24"/>
  <c r="F943" i="24"/>
  <c r="E943" i="24"/>
  <c r="H321" i="24"/>
  <c r="G321" i="24"/>
  <c r="F321" i="24"/>
  <c r="E321" i="24"/>
  <c r="H942" i="24"/>
  <c r="G942" i="24"/>
  <c r="F942" i="24"/>
  <c r="E942" i="24"/>
  <c r="H320" i="24"/>
  <c r="G320" i="24"/>
  <c r="F320" i="24"/>
  <c r="E320" i="24"/>
  <c r="H941" i="24"/>
  <c r="G941" i="24"/>
  <c r="F941" i="24"/>
  <c r="E941" i="24"/>
  <c r="H319" i="24"/>
  <c r="G319" i="24"/>
  <c r="F319" i="24"/>
  <c r="E319" i="24"/>
  <c r="H66" i="24"/>
  <c r="G66" i="24"/>
  <c r="F66" i="24"/>
  <c r="E66" i="24"/>
  <c r="H940" i="24"/>
  <c r="G940" i="24"/>
  <c r="F940" i="24"/>
  <c r="E940" i="24"/>
  <c r="H65" i="24"/>
  <c r="G65" i="24"/>
  <c r="F65" i="24"/>
  <c r="E65" i="24"/>
  <c r="H939" i="24"/>
  <c r="G939" i="24"/>
  <c r="F939" i="24"/>
  <c r="E939" i="24"/>
  <c r="H938" i="24"/>
  <c r="G938" i="24"/>
  <c r="F938" i="24"/>
  <c r="E938" i="24"/>
  <c r="H318" i="24"/>
  <c r="G318" i="24"/>
  <c r="F318" i="24"/>
  <c r="E318" i="24"/>
  <c r="H317" i="24"/>
  <c r="G317" i="24"/>
  <c r="F317" i="24"/>
  <c r="E317" i="24"/>
  <c r="H316" i="24"/>
  <c r="G316" i="24"/>
  <c r="F316" i="24"/>
  <c r="E316" i="24"/>
  <c r="H315" i="24"/>
  <c r="G315" i="24"/>
  <c r="F315" i="24"/>
  <c r="E315" i="24"/>
  <c r="H937" i="24"/>
  <c r="G937" i="24"/>
  <c r="F937" i="24"/>
  <c r="E937" i="24"/>
  <c r="H314" i="24"/>
  <c r="G314" i="24"/>
  <c r="F314" i="24"/>
  <c r="E314" i="24"/>
  <c r="H64" i="24"/>
  <c r="G64" i="24"/>
  <c r="F64" i="24"/>
  <c r="E64" i="24"/>
  <c r="H313" i="24"/>
  <c r="G313" i="24"/>
  <c r="F313" i="24"/>
  <c r="E313" i="24"/>
  <c r="H312" i="24"/>
  <c r="G312" i="24"/>
  <c r="F312" i="24"/>
  <c r="E312" i="24"/>
  <c r="H936" i="24"/>
  <c r="G936" i="24"/>
  <c r="F936" i="24"/>
  <c r="E936" i="24"/>
  <c r="H311" i="24"/>
  <c r="G311" i="24"/>
  <c r="F311" i="24"/>
  <c r="E311" i="24"/>
  <c r="H935" i="24"/>
  <c r="G935" i="24"/>
  <c r="F935" i="24"/>
  <c r="E935" i="24"/>
  <c r="H934" i="24"/>
  <c r="G934" i="24"/>
  <c r="F934" i="24"/>
  <c r="E934" i="24"/>
  <c r="H933" i="24"/>
  <c r="G933" i="24"/>
  <c r="F933" i="24"/>
  <c r="E933" i="24"/>
  <c r="H310" i="24"/>
  <c r="G310" i="24"/>
  <c r="F310" i="24"/>
  <c r="E310" i="24"/>
  <c r="H932" i="24"/>
  <c r="G932" i="24"/>
  <c r="F932" i="24"/>
  <c r="E932" i="24"/>
  <c r="H931" i="24"/>
  <c r="G931" i="24"/>
  <c r="F931" i="24"/>
  <c r="E931" i="24"/>
  <c r="H309" i="24"/>
  <c r="G309" i="24"/>
  <c r="F309" i="24"/>
  <c r="E309" i="24"/>
  <c r="H930" i="24"/>
  <c r="G930" i="24"/>
  <c r="F930" i="24"/>
  <c r="E930" i="24"/>
  <c r="H929" i="24"/>
  <c r="G929" i="24"/>
  <c r="F929" i="24"/>
  <c r="E929" i="24"/>
  <c r="H308" i="24"/>
  <c r="G308" i="24"/>
  <c r="F308" i="24"/>
  <c r="E308" i="24"/>
  <c r="H928" i="24"/>
  <c r="G928" i="24"/>
  <c r="F928" i="24"/>
  <c r="E928" i="24"/>
  <c r="H307" i="24"/>
  <c r="G307" i="24"/>
  <c r="F307" i="24"/>
  <c r="E307" i="24"/>
  <c r="H306" i="24"/>
  <c r="G306" i="24"/>
  <c r="F306" i="24"/>
  <c r="E306" i="24"/>
  <c r="H305" i="24"/>
  <c r="G305" i="24"/>
  <c r="F305" i="24"/>
  <c r="E305" i="24"/>
  <c r="H304" i="24"/>
  <c r="G304" i="24"/>
  <c r="F304" i="24"/>
  <c r="E304" i="24"/>
  <c r="H927" i="24"/>
  <c r="G927" i="24"/>
  <c r="F927" i="24"/>
  <c r="E927" i="24"/>
  <c r="H926" i="24"/>
  <c r="G926" i="24"/>
  <c r="F926" i="24"/>
  <c r="E926" i="24"/>
  <c r="H925" i="24"/>
  <c r="G925" i="24"/>
  <c r="F925" i="24"/>
  <c r="E925" i="24"/>
  <c r="H303" i="24"/>
  <c r="G303" i="24"/>
  <c r="F303" i="24"/>
  <c r="E303" i="24"/>
  <c r="H302" i="24"/>
  <c r="G302" i="24"/>
  <c r="F302" i="24"/>
  <c r="E302" i="24"/>
  <c r="H924" i="24"/>
  <c r="G924" i="24"/>
  <c r="F924" i="24"/>
  <c r="E924" i="24"/>
  <c r="H923" i="24"/>
  <c r="G923" i="24"/>
  <c r="F923" i="24"/>
  <c r="E923" i="24"/>
  <c r="H922" i="24"/>
  <c r="G922" i="24"/>
  <c r="F922" i="24"/>
  <c r="E922" i="24"/>
  <c r="H63" i="24"/>
  <c r="G63" i="24"/>
  <c r="F63" i="24"/>
  <c r="E63" i="24"/>
  <c r="H301" i="24"/>
  <c r="G301" i="24"/>
  <c r="F301" i="24"/>
  <c r="E301" i="24"/>
  <c r="H300" i="24"/>
  <c r="G300" i="24"/>
  <c r="F300" i="24"/>
  <c r="E300" i="24"/>
  <c r="H299" i="24"/>
  <c r="G299" i="24"/>
  <c r="F299" i="24"/>
  <c r="E299" i="24"/>
  <c r="H921" i="24"/>
  <c r="G921" i="24"/>
  <c r="F921" i="24"/>
  <c r="E921" i="24"/>
  <c r="H920" i="24"/>
  <c r="G920" i="24"/>
  <c r="F920" i="24"/>
  <c r="E920" i="24"/>
  <c r="H298" i="24"/>
  <c r="G298" i="24"/>
  <c r="F298" i="24"/>
  <c r="E298" i="24"/>
  <c r="H919" i="24"/>
  <c r="G919" i="24"/>
  <c r="F919" i="24"/>
  <c r="E919" i="24"/>
  <c r="H918" i="24"/>
  <c r="G918" i="24"/>
  <c r="F918" i="24"/>
  <c r="E918" i="24"/>
  <c r="H62" i="24"/>
  <c r="G62" i="24"/>
  <c r="F62" i="24"/>
  <c r="E62" i="24"/>
  <c r="H917" i="24"/>
  <c r="G917" i="24"/>
  <c r="F917" i="24"/>
  <c r="E917" i="24"/>
  <c r="H297" i="24"/>
  <c r="G297" i="24"/>
  <c r="F297" i="24"/>
  <c r="E297" i="24"/>
  <c r="H61" i="24"/>
  <c r="G61" i="24"/>
  <c r="F61" i="24"/>
  <c r="E61" i="24"/>
  <c r="H916" i="24"/>
  <c r="G916" i="24"/>
  <c r="F916" i="24"/>
  <c r="E916" i="24"/>
  <c r="H60" i="24"/>
  <c r="G60" i="24"/>
  <c r="F60" i="24"/>
  <c r="E60" i="24"/>
  <c r="H915" i="24"/>
  <c r="G915" i="24"/>
  <c r="F915" i="24"/>
  <c r="E915" i="24"/>
  <c r="H914" i="24"/>
  <c r="G914" i="24"/>
  <c r="F914" i="24"/>
  <c r="E914" i="24"/>
  <c r="H296" i="24"/>
  <c r="G296" i="24"/>
  <c r="F296" i="24"/>
  <c r="E296" i="24"/>
  <c r="H913" i="24"/>
  <c r="G913" i="24"/>
  <c r="F913" i="24"/>
  <c r="E913" i="24"/>
  <c r="H295" i="24"/>
  <c r="G295" i="24"/>
  <c r="F295" i="24"/>
  <c r="E295" i="24"/>
  <c r="H294" i="24"/>
  <c r="G294" i="24"/>
  <c r="F294" i="24"/>
  <c r="E294" i="24"/>
  <c r="H59" i="24"/>
  <c r="G59" i="24"/>
  <c r="F59" i="24"/>
  <c r="E59" i="24"/>
  <c r="H58" i="24"/>
  <c r="G58" i="24"/>
  <c r="F58" i="24"/>
  <c r="E58" i="24"/>
  <c r="H293" i="24"/>
  <c r="G293" i="24"/>
  <c r="F293" i="24"/>
  <c r="E293" i="24"/>
  <c r="H292" i="24"/>
  <c r="G292" i="24"/>
  <c r="F292" i="24"/>
  <c r="E292" i="24"/>
  <c r="H912" i="24"/>
  <c r="G912" i="24"/>
  <c r="F912" i="24"/>
  <c r="E912" i="24"/>
  <c r="H291" i="24"/>
  <c r="G291" i="24"/>
  <c r="F291" i="24"/>
  <c r="E291" i="24"/>
  <c r="H911" i="24"/>
  <c r="G911" i="24"/>
  <c r="F911" i="24"/>
  <c r="E911" i="24"/>
  <c r="H57" i="24"/>
  <c r="G57" i="24"/>
  <c r="F57" i="24"/>
  <c r="E57" i="24"/>
  <c r="H290" i="24"/>
  <c r="G290" i="24"/>
  <c r="F290" i="24"/>
  <c r="E290" i="24"/>
  <c r="H289" i="24"/>
  <c r="G289" i="24"/>
  <c r="F289" i="24"/>
  <c r="E289" i="24"/>
  <c r="H910" i="24"/>
  <c r="G910" i="24"/>
  <c r="F910" i="24"/>
  <c r="E910" i="24"/>
  <c r="H288" i="24"/>
  <c r="G288" i="24"/>
  <c r="F288" i="24"/>
  <c r="E288" i="24"/>
  <c r="H287" i="24"/>
  <c r="G287" i="24"/>
  <c r="F287" i="24"/>
  <c r="E287" i="24"/>
  <c r="H56" i="24"/>
  <c r="G56" i="24"/>
  <c r="F56" i="24"/>
  <c r="E56" i="24"/>
  <c r="H909" i="24"/>
  <c r="G909" i="24"/>
  <c r="F909" i="24"/>
  <c r="E909" i="24"/>
  <c r="H286" i="24"/>
  <c r="G286" i="24"/>
  <c r="F286" i="24"/>
  <c r="E286" i="24"/>
  <c r="H908" i="24"/>
  <c r="G908" i="24"/>
  <c r="F908" i="24"/>
  <c r="E908" i="24"/>
  <c r="H285" i="24"/>
  <c r="G285" i="24"/>
  <c r="F285" i="24"/>
  <c r="E285" i="24"/>
  <c r="H907" i="24"/>
  <c r="G907" i="24"/>
  <c r="F907" i="24"/>
  <c r="E907" i="24"/>
  <c r="H284" i="24"/>
  <c r="G284" i="24"/>
  <c r="F284" i="24"/>
  <c r="E284" i="24"/>
  <c r="H906" i="24"/>
  <c r="G906" i="24"/>
  <c r="F906" i="24"/>
  <c r="E906" i="24"/>
  <c r="H905" i="24"/>
  <c r="G905" i="24"/>
  <c r="F905" i="24"/>
  <c r="E905" i="24"/>
  <c r="H283" i="24"/>
  <c r="G283" i="24"/>
  <c r="F283" i="24"/>
  <c r="E283" i="24"/>
  <c r="H282" i="24"/>
  <c r="G282" i="24"/>
  <c r="F282" i="24"/>
  <c r="E282" i="24"/>
  <c r="H55" i="24"/>
  <c r="G55" i="24"/>
  <c r="F55" i="24"/>
  <c r="E55" i="24"/>
  <c r="H904" i="24"/>
  <c r="G904" i="24"/>
  <c r="F904" i="24"/>
  <c r="E904" i="24"/>
  <c r="H54" i="24"/>
  <c r="G54" i="24"/>
  <c r="F54" i="24"/>
  <c r="E54" i="24"/>
  <c r="H903" i="24"/>
  <c r="G903" i="24"/>
  <c r="F903" i="24"/>
  <c r="E903" i="24"/>
  <c r="H902" i="24"/>
  <c r="G902" i="24"/>
  <c r="F902" i="24"/>
  <c r="E902" i="24"/>
  <c r="H281" i="24"/>
  <c r="G281" i="24"/>
  <c r="F281" i="24"/>
  <c r="E281" i="24"/>
  <c r="H901" i="24"/>
  <c r="G901" i="24"/>
  <c r="F901" i="24"/>
  <c r="E901" i="24"/>
  <c r="H900" i="24"/>
  <c r="G900" i="24"/>
  <c r="F900" i="24"/>
  <c r="E900" i="24"/>
  <c r="H280" i="24"/>
  <c r="G280" i="24"/>
  <c r="F280" i="24"/>
  <c r="E280" i="24"/>
  <c r="H279" i="24"/>
  <c r="G279" i="24"/>
  <c r="F279" i="24"/>
  <c r="E279" i="24"/>
  <c r="H899" i="24"/>
  <c r="G899" i="24"/>
  <c r="F899" i="24"/>
  <c r="E899" i="24"/>
  <c r="H278" i="24"/>
  <c r="G278" i="24"/>
  <c r="F278" i="24"/>
  <c r="E278" i="24"/>
  <c r="H277" i="24"/>
  <c r="G277" i="24"/>
  <c r="F277" i="24"/>
  <c r="E277" i="24"/>
  <c r="H898" i="24"/>
  <c r="G898" i="24"/>
  <c r="F898" i="24"/>
  <c r="E898" i="24"/>
  <c r="H53" i="24"/>
  <c r="G53" i="24"/>
  <c r="F53" i="24"/>
  <c r="E53" i="24"/>
  <c r="H276" i="24"/>
  <c r="G276" i="24"/>
  <c r="F276" i="24"/>
  <c r="E276" i="24"/>
  <c r="H275" i="24"/>
  <c r="G275" i="24"/>
  <c r="F275" i="24"/>
  <c r="E275" i="24"/>
  <c r="H274" i="24"/>
  <c r="G274" i="24"/>
  <c r="F274" i="24"/>
  <c r="E274" i="24"/>
  <c r="H273" i="24"/>
  <c r="G273" i="24"/>
  <c r="F273" i="24"/>
  <c r="E273" i="24"/>
  <c r="H52" i="24"/>
  <c r="G52" i="24"/>
  <c r="F52" i="24"/>
  <c r="E52" i="24"/>
  <c r="H272" i="24"/>
  <c r="G272" i="24"/>
  <c r="F272" i="24"/>
  <c r="E272" i="24"/>
  <c r="H897" i="24"/>
  <c r="G897" i="24"/>
  <c r="F897" i="24"/>
  <c r="E897" i="24"/>
  <c r="H271" i="24"/>
  <c r="G271" i="24"/>
  <c r="F271" i="24"/>
  <c r="E271" i="24"/>
  <c r="H270" i="24"/>
  <c r="G270" i="24"/>
  <c r="F270" i="24"/>
  <c r="E270" i="24"/>
  <c r="H51" i="24"/>
  <c r="G51" i="24"/>
  <c r="F51" i="24"/>
  <c r="E51" i="24"/>
  <c r="H269" i="24"/>
  <c r="G269" i="24"/>
  <c r="F269" i="24"/>
  <c r="E269" i="24"/>
  <c r="H268" i="24"/>
  <c r="G268" i="24"/>
  <c r="F268" i="24"/>
  <c r="E268" i="24"/>
  <c r="H267" i="24"/>
  <c r="G267" i="24"/>
  <c r="F267" i="24"/>
  <c r="E267" i="24"/>
  <c r="H266" i="24"/>
  <c r="G266" i="24"/>
  <c r="F266" i="24"/>
  <c r="E266" i="24"/>
  <c r="H265" i="24"/>
  <c r="G265" i="24"/>
  <c r="F265" i="24"/>
  <c r="E265" i="24"/>
  <c r="H264" i="24"/>
  <c r="G264" i="24"/>
  <c r="F264" i="24"/>
  <c r="E264" i="24"/>
  <c r="H263" i="24"/>
  <c r="G263" i="24"/>
  <c r="F263" i="24"/>
  <c r="E263" i="24"/>
  <c r="H262" i="24"/>
  <c r="G262" i="24"/>
  <c r="F262" i="24"/>
  <c r="E262" i="24"/>
  <c r="H261" i="24"/>
  <c r="G261" i="24"/>
  <c r="F261" i="24"/>
  <c r="E261" i="24"/>
  <c r="H896" i="24"/>
  <c r="G896" i="24"/>
  <c r="F896" i="24"/>
  <c r="E896" i="24"/>
  <c r="H260" i="24"/>
  <c r="G260" i="24"/>
  <c r="F260" i="24"/>
  <c r="E260" i="24"/>
  <c r="H50" i="24"/>
  <c r="G50" i="24"/>
  <c r="F50" i="24"/>
  <c r="E50" i="24"/>
  <c r="H895" i="24"/>
  <c r="G895" i="24"/>
  <c r="F895" i="24"/>
  <c r="E895" i="24"/>
  <c r="H894" i="24"/>
  <c r="G894" i="24"/>
  <c r="F894" i="24"/>
  <c r="E894" i="24"/>
  <c r="H259" i="24"/>
  <c r="G259" i="24"/>
  <c r="F259" i="24"/>
  <c r="E259" i="24"/>
  <c r="H893" i="24"/>
  <c r="G893" i="24"/>
  <c r="F893" i="24"/>
  <c r="E893" i="24"/>
  <c r="H258" i="24"/>
  <c r="G258" i="24"/>
  <c r="F258" i="24"/>
  <c r="E258" i="24"/>
  <c r="H257" i="24"/>
  <c r="G257" i="24"/>
  <c r="F257" i="24"/>
  <c r="E257" i="24"/>
  <c r="H892" i="24"/>
  <c r="G892" i="24"/>
  <c r="F892" i="24"/>
  <c r="E892" i="24"/>
  <c r="H256" i="24"/>
  <c r="G256" i="24"/>
  <c r="F256" i="24"/>
  <c r="E256" i="24"/>
  <c r="H891" i="24"/>
  <c r="G891" i="24"/>
  <c r="F891" i="24"/>
  <c r="E891" i="24"/>
  <c r="H255" i="24"/>
  <c r="G255" i="24"/>
  <c r="F255" i="24"/>
  <c r="E255" i="24"/>
  <c r="H254" i="24"/>
  <c r="G254" i="24"/>
  <c r="F254" i="24"/>
  <c r="E254" i="24"/>
  <c r="H253" i="24"/>
  <c r="G253" i="24"/>
  <c r="F253" i="24"/>
  <c r="E253" i="24"/>
  <c r="H890" i="24"/>
  <c r="G890" i="24"/>
  <c r="F890" i="24"/>
  <c r="E890" i="24"/>
  <c r="H252" i="24"/>
  <c r="G252" i="24"/>
  <c r="F252" i="24"/>
  <c r="E252" i="24"/>
  <c r="H889" i="24"/>
  <c r="G889" i="24"/>
  <c r="F889" i="24"/>
  <c r="E889" i="24"/>
  <c r="H888" i="24"/>
  <c r="G888" i="24"/>
  <c r="F888" i="24"/>
  <c r="E888" i="24"/>
  <c r="H251" i="24"/>
  <c r="G251" i="24"/>
  <c r="F251" i="24"/>
  <c r="E251" i="24"/>
  <c r="H887" i="24"/>
  <c r="G887" i="24"/>
  <c r="F887" i="24"/>
  <c r="E887" i="24"/>
  <c r="H250" i="24"/>
  <c r="G250" i="24"/>
  <c r="F250" i="24"/>
  <c r="E250" i="24"/>
  <c r="H249" i="24"/>
  <c r="G249" i="24"/>
  <c r="F249" i="24"/>
  <c r="E249" i="24"/>
  <c r="H49" i="24"/>
  <c r="G49" i="24"/>
  <c r="F49" i="24"/>
  <c r="E49" i="24"/>
  <c r="H886" i="24"/>
  <c r="G886" i="24"/>
  <c r="F886" i="24"/>
  <c r="E886" i="24"/>
  <c r="H885" i="24"/>
  <c r="G885" i="24"/>
  <c r="F885" i="24"/>
  <c r="E885" i="24"/>
  <c r="H48" i="24"/>
  <c r="G48" i="24"/>
  <c r="F48" i="24"/>
  <c r="E48" i="24"/>
  <c r="H884" i="24"/>
  <c r="G884" i="24"/>
  <c r="F884" i="24"/>
  <c r="E884" i="24"/>
  <c r="H47" i="24"/>
  <c r="G47" i="24"/>
  <c r="F47" i="24"/>
  <c r="E47" i="24"/>
  <c r="H248" i="24"/>
  <c r="G248" i="24"/>
  <c r="F248" i="24"/>
  <c r="E248" i="24"/>
  <c r="H247" i="24"/>
  <c r="G247" i="24"/>
  <c r="F247" i="24"/>
  <c r="E247" i="24"/>
  <c r="H883" i="24"/>
  <c r="G883" i="24"/>
  <c r="F883" i="24"/>
  <c r="E883" i="24"/>
  <c r="H882" i="24"/>
  <c r="G882" i="24"/>
  <c r="F882" i="24"/>
  <c r="E882" i="24"/>
  <c r="H246" i="24"/>
  <c r="G246" i="24"/>
  <c r="F246" i="24"/>
  <c r="E246" i="24"/>
  <c r="H881" i="24"/>
  <c r="G881" i="24"/>
  <c r="F881" i="24"/>
  <c r="E881" i="24"/>
  <c r="H880" i="24"/>
  <c r="G880" i="24"/>
  <c r="F880" i="24"/>
  <c r="E880" i="24"/>
  <c r="H879" i="24"/>
  <c r="G879" i="24"/>
  <c r="F879" i="24"/>
  <c r="E879" i="24"/>
  <c r="H245" i="24"/>
  <c r="G245" i="24"/>
  <c r="F245" i="24"/>
  <c r="E245" i="24"/>
  <c r="H878" i="24"/>
  <c r="G878" i="24"/>
  <c r="F878" i="24"/>
  <c r="E878" i="24"/>
  <c r="H46" i="24"/>
  <c r="G46" i="24"/>
  <c r="F46" i="24"/>
  <c r="E46" i="24"/>
  <c r="H877" i="24"/>
  <c r="G877" i="24"/>
  <c r="F877" i="24"/>
  <c r="E877" i="24"/>
  <c r="H244" i="24"/>
  <c r="G244" i="24"/>
  <c r="F244" i="24"/>
  <c r="E244" i="24"/>
  <c r="H243" i="24"/>
  <c r="G243" i="24"/>
  <c r="F243" i="24"/>
  <c r="E243" i="24"/>
  <c r="H242" i="24"/>
  <c r="G242" i="24"/>
  <c r="F242" i="24"/>
  <c r="E242" i="24"/>
  <c r="H876" i="24"/>
  <c r="G876" i="24"/>
  <c r="F876" i="24"/>
  <c r="E876" i="24"/>
  <c r="H241" i="24"/>
  <c r="G241" i="24"/>
  <c r="F241" i="24"/>
  <c r="E241" i="24"/>
  <c r="H875" i="24"/>
  <c r="G875" i="24"/>
  <c r="F875" i="24"/>
  <c r="E875" i="24"/>
  <c r="H874" i="24"/>
  <c r="G874" i="24"/>
  <c r="F874" i="24"/>
  <c r="E874" i="24"/>
  <c r="H240" i="24"/>
  <c r="G240" i="24"/>
  <c r="F240" i="24"/>
  <c r="E240" i="24"/>
  <c r="H873" i="24"/>
  <c r="G873" i="24"/>
  <c r="F873" i="24"/>
  <c r="E873" i="24"/>
  <c r="H872" i="24"/>
  <c r="G872" i="24"/>
  <c r="F872" i="24"/>
  <c r="E872" i="24"/>
  <c r="H871" i="24"/>
  <c r="G871" i="24"/>
  <c r="F871" i="24"/>
  <c r="E871" i="24"/>
  <c r="H239" i="24"/>
  <c r="G239" i="24"/>
  <c r="F239" i="24"/>
  <c r="E239" i="24"/>
  <c r="H238" i="24"/>
  <c r="G238" i="24"/>
  <c r="F238" i="24"/>
  <c r="E238" i="24"/>
  <c r="H237" i="24"/>
  <c r="G237" i="24"/>
  <c r="F237" i="24"/>
  <c r="E237" i="24"/>
  <c r="H236" i="24"/>
  <c r="G236" i="24"/>
  <c r="F236" i="24"/>
  <c r="E236" i="24"/>
  <c r="H45" i="24"/>
  <c r="G45" i="24"/>
  <c r="F45" i="24"/>
  <c r="E45" i="24"/>
  <c r="H235" i="24"/>
  <c r="G235" i="24"/>
  <c r="F235" i="24"/>
  <c r="E235" i="24"/>
  <c r="H234" i="24"/>
  <c r="G234" i="24"/>
  <c r="F234" i="24"/>
  <c r="E234" i="24"/>
  <c r="H870" i="24"/>
  <c r="G870" i="24"/>
  <c r="F870" i="24"/>
  <c r="E870" i="24"/>
  <c r="H233" i="24"/>
  <c r="G233" i="24"/>
  <c r="F233" i="24"/>
  <c r="E233" i="24"/>
  <c r="H232" i="24"/>
  <c r="G232" i="24"/>
  <c r="F232" i="24"/>
  <c r="E232" i="24"/>
  <c r="H231" i="24"/>
  <c r="G231" i="24"/>
  <c r="F231" i="24"/>
  <c r="E231" i="24"/>
  <c r="H869" i="24"/>
  <c r="G869" i="24"/>
  <c r="F869" i="24"/>
  <c r="E869" i="24"/>
  <c r="H868" i="24"/>
  <c r="G868" i="24"/>
  <c r="F868" i="24"/>
  <c r="E868" i="24"/>
  <c r="H867" i="24"/>
  <c r="G867" i="24"/>
  <c r="F867" i="24"/>
  <c r="E867" i="24"/>
  <c r="H230" i="24"/>
  <c r="G230" i="24"/>
  <c r="F230" i="24"/>
  <c r="E230" i="24"/>
  <c r="H229" i="24"/>
  <c r="G229" i="24"/>
  <c r="F229" i="24"/>
  <c r="E229" i="24"/>
  <c r="H228" i="24"/>
  <c r="G228" i="24"/>
  <c r="F228" i="24"/>
  <c r="E228" i="24"/>
  <c r="H44" i="24"/>
  <c r="G44" i="24"/>
  <c r="F44" i="24"/>
  <c r="E44" i="24"/>
  <c r="H866" i="24"/>
  <c r="G866" i="24"/>
  <c r="F866" i="24"/>
  <c r="E866" i="24"/>
  <c r="H43" i="24"/>
  <c r="G43" i="24"/>
  <c r="F43" i="24"/>
  <c r="E43" i="24"/>
  <c r="H865" i="24"/>
  <c r="G865" i="24"/>
  <c r="F865" i="24"/>
  <c r="E865" i="24"/>
  <c r="H864" i="24"/>
  <c r="G864" i="24"/>
  <c r="F864" i="24"/>
  <c r="E864" i="24"/>
  <c r="H863" i="24"/>
  <c r="G863" i="24"/>
  <c r="F863" i="24"/>
  <c r="E863" i="24"/>
  <c r="H227" i="24"/>
  <c r="G227" i="24"/>
  <c r="F227" i="24"/>
  <c r="E227" i="24"/>
  <c r="H862" i="24"/>
  <c r="G862" i="24"/>
  <c r="F862" i="24"/>
  <c r="E862" i="24"/>
  <c r="H226" i="24"/>
  <c r="G226" i="24"/>
  <c r="F226" i="24"/>
  <c r="E226" i="24"/>
  <c r="H861" i="24"/>
  <c r="G861" i="24"/>
  <c r="F861" i="24"/>
  <c r="E861" i="24"/>
  <c r="H225" i="24"/>
  <c r="G225" i="24"/>
  <c r="F225" i="24"/>
  <c r="E225" i="24"/>
  <c r="H224" i="24"/>
  <c r="G224" i="24"/>
  <c r="F224" i="24"/>
  <c r="E224" i="24"/>
  <c r="H42" i="24"/>
  <c r="G42" i="24"/>
  <c r="F42" i="24"/>
  <c r="E42" i="24"/>
  <c r="H860" i="24"/>
  <c r="G860" i="24"/>
  <c r="F860" i="24"/>
  <c r="E860" i="24"/>
  <c r="H859" i="24"/>
  <c r="G859" i="24"/>
  <c r="F859" i="24"/>
  <c r="E859" i="24"/>
  <c r="H223" i="24"/>
  <c r="G223" i="24"/>
  <c r="F223" i="24"/>
  <c r="E223" i="24"/>
  <c r="H858" i="24"/>
  <c r="G858" i="24"/>
  <c r="F858" i="24"/>
  <c r="E858" i="24"/>
  <c r="H41" i="24"/>
  <c r="G41" i="24"/>
  <c r="F41" i="24"/>
  <c r="E41" i="24"/>
  <c r="H222" i="24"/>
  <c r="G222" i="24"/>
  <c r="F222" i="24"/>
  <c r="E222" i="24"/>
  <c r="H857" i="24"/>
  <c r="G857" i="24"/>
  <c r="F857" i="24"/>
  <c r="E857" i="24"/>
  <c r="H221" i="24"/>
  <c r="G221" i="24"/>
  <c r="F221" i="24"/>
  <c r="E221" i="24"/>
  <c r="H856" i="24"/>
  <c r="G856" i="24"/>
  <c r="F856" i="24"/>
  <c r="E856" i="24"/>
  <c r="H220" i="24"/>
  <c r="G220" i="24"/>
  <c r="F220" i="24"/>
  <c r="E220" i="24"/>
  <c r="H855" i="24"/>
  <c r="G855" i="24"/>
  <c r="F855" i="24"/>
  <c r="E855" i="24"/>
  <c r="H219" i="24"/>
  <c r="G219" i="24"/>
  <c r="F219" i="24"/>
  <c r="E219" i="24"/>
  <c r="H218" i="24"/>
  <c r="G218" i="24"/>
  <c r="F218" i="24"/>
  <c r="E218" i="24"/>
  <c r="H854" i="24"/>
  <c r="G854" i="24"/>
  <c r="F854" i="24"/>
  <c r="E854" i="24"/>
  <c r="H853" i="24"/>
  <c r="G853" i="24"/>
  <c r="F853" i="24"/>
  <c r="E853" i="24"/>
  <c r="H217" i="24"/>
  <c r="G217" i="24"/>
  <c r="F217" i="24"/>
  <c r="E217" i="24"/>
  <c r="H852" i="24"/>
  <c r="G852" i="24"/>
  <c r="F852" i="24"/>
  <c r="E852" i="24"/>
  <c r="H216" i="24"/>
  <c r="G216" i="24"/>
  <c r="F216" i="24"/>
  <c r="E216" i="24"/>
  <c r="H215" i="24"/>
  <c r="G215" i="24"/>
  <c r="F215" i="24"/>
  <c r="E215" i="24"/>
  <c r="H214" i="24"/>
  <c r="G214" i="24"/>
  <c r="F214" i="24"/>
  <c r="E214" i="24"/>
  <c r="H851" i="24"/>
  <c r="G851" i="24"/>
  <c r="F851" i="24"/>
  <c r="E851" i="24"/>
  <c r="H213" i="24"/>
  <c r="G213" i="24"/>
  <c r="F213" i="24"/>
  <c r="E213" i="24"/>
  <c r="H212" i="24"/>
  <c r="G212" i="24"/>
  <c r="F212" i="24"/>
  <c r="E212" i="24"/>
  <c r="H850" i="24"/>
  <c r="G850" i="24"/>
  <c r="F850" i="24"/>
  <c r="E850" i="24"/>
  <c r="H211" i="24"/>
  <c r="G211" i="24"/>
  <c r="F211" i="24"/>
  <c r="E211" i="24"/>
  <c r="H210" i="24"/>
  <c r="G210" i="24"/>
  <c r="F210" i="24"/>
  <c r="E210" i="24"/>
  <c r="H209" i="24"/>
  <c r="G209" i="24"/>
  <c r="F209" i="24"/>
  <c r="E209" i="24"/>
  <c r="H208" i="24"/>
  <c r="G208" i="24"/>
  <c r="F208" i="24"/>
  <c r="E208" i="24"/>
  <c r="H207" i="24"/>
  <c r="G207" i="24"/>
  <c r="F207" i="24"/>
  <c r="E207" i="24"/>
  <c r="H849" i="24"/>
  <c r="G849" i="24"/>
  <c r="F849" i="24"/>
  <c r="E849" i="24"/>
  <c r="H206" i="24"/>
  <c r="G206" i="24"/>
  <c r="F206" i="24"/>
  <c r="E206" i="24"/>
  <c r="H40" i="24"/>
  <c r="G40" i="24"/>
  <c r="F40" i="24"/>
  <c r="E40" i="24"/>
  <c r="H39" i="24"/>
  <c r="G39" i="24"/>
  <c r="F39" i="24"/>
  <c r="E39" i="24"/>
  <c r="H205" i="24"/>
  <c r="G205" i="24"/>
  <c r="F205" i="24"/>
  <c r="E205" i="24"/>
  <c r="H7" i="24"/>
  <c r="G7" i="24"/>
  <c r="F7" i="24"/>
  <c r="E7" i="24"/>
  <c r="H204" i="24"/>
  <c r="G204" i="24"/>
  <c r="F204" i="24"/>
  <c r="E204" i="24"/>
  <c r="H203" i="24"/>
  <c r="G203" i="24"/>
  <c r="F203" i="24"/>
  <c r="E203" i="24"/>
  <c r="H848" i="24"/>
  <c r="G848" i="24"/>
  <c r="F848" i="24"/>
  <c r="E848" i="24"/>
  <c r="H6" i="24"/>
  <c r="G6" i="24"/>
  <c r="F6" i="24"/>
  <c r="E6" i="24"/>
  <c r="H202" i="24"/>
  <c r="G202" i="24"/>
  <c r="F202" i="24"/>
  <c r="E202" i="24"/>
  <c r="H201" i="24"/>
  <c r="G201" i="24"/>
  <c r="F201" i="24"/>
  <c r="E201" i="24"/>
  <c r="H847" i="24"/>
  <c r="G847" i="24"/>
  <c r="F847" i="24"/>
  <c r="E847" i="24"/>
  <c r="H38" i="24"/>
  <c r="G38" i="24"/>
  <c r="F38" i="24"/>
  <c r="E38" i="24"/>
  <c r="H200" i="24"/>
  <c r="G200" i="24"/>
  <c r="F200" i="24"/>
  <c r="E200" i="24"/>
  <c r="H37" i="24"/>
  <c r="G37" i="24"/>
  <c r="F37" i="24"/>
  <c r="E37" i="24"/>
  <c r="H199" i="24"/>
  <c r="G199" i="24"/>
  <c r="F199" i="24"/>
  <c r="E199" i="24"/>
  <c r="H198" i="24"/>
  <c r="G198" i="24"/>
  <c r="F198" i="24"/>
  <c r="E198" i="24"/>
  <c r="H846" i="24"/>
  <c r="G846" i="24"/>
  <c r="F846" i="24"/>
  <c r="E846" i="24"/>
  <c r="H197" i="24"/>
  <c r="G197" i="24"/>
  <c r="F197" i="24"/>
  <c r="E197" i="24"/>
  <c r="H196" i="24"/>
  <c r="G196" i="24"/>
  <c r="F196" i="24"/>
  <c r="E196" i="24"/>
  <c r="H36" i="24"/>
  <c r="G36" i="24"/>
  <c r="F36" i="24"/>
  <c r="E36" i="24"/>
  <c r="H195" i="24"/>
  <c r="G195" i="24"/>
  <c r="F195" i="24"/>
  <c r="E195" i="24"/>
  <c r="H845" i="24"/>
  <c r="G845" i="24"/>
  <c r="F845" i="24"/>
  <c r="E845" i="24"/>
  <c r="H844" i="24"/>
  <c r="G844" i="24"/>
  <c r="F844" i="24"/>
  <c r="E844" i="24"/>
  <c r="H194" i="24"/>
  <c r="G194" i="24"/>
  <c r="F194" i="24"/>
  <c r="E194" i="24"/>
  <c r="H843" i="24"/>
  <c r="G843" i="24"/>
  <c r="F843" i="24"/>
  <c r="E843" i="24"/>
  <c r="H193" i="24"/>
  <c r="G193" i="24"/>
  <c r="F193" i="24"/>
  <c r="E193" i="24"/>
  <c r="H192" i="24"/>
  <c r="G192" i="24"/>
  <c r="F192" i="24"/>
  <c r="E192" i="24"/>
  <c r="H191" i="24"/>
  <c r="G191" i="24"/>
  <c r="F191" i="24"/>
  <c r="E191" i="24"/>
  <c r="H190" i="24"/>
  <c r="G190" i="24"/>
  <c r="F190" i="24"/>
  <c r="E190" i="24"/>
  <c r="H189" i="24"/>
  <c r="G189" i="24"/>
  <c r="F189" i="24"/>
  <c r="E189" i="24"/>
  <c r="H188" i="24"/>
  <c r="G188" i="24"/>
  <c r="F188" i="24"/>
  <c r="E188" i="24"/>
  <c r="H187" i="24"/>
  <c r="G187" i="24"/>
  <c r="F187" i="24"/>
  <c r="E187" i="24"/>
  <c r="H186" i="24"/>
  <c r="G186" i="24"/>
  <c r="F186" i="24"/>
  <c r="E186" i="24"/>
  <c r="H185" i="24"/>
  <c r="G185" i="24"/>
  <c r="F185" i="24"/>
  <c r="E185" i="24"/>
  <c r="H35" i="24"/>
  <c r="G35" i="24"/>
  <c r="F35" i="24"/>
  <c r="E35" i="24"/>
  <c r="H34" i="24"/>
  <c r="G34" i="24"/>
  <c r="F34" i="24"/>
  <c r="E34" i="24"/>
  <c r="H33" i="24"/>
  <c r="G33" i="24"/>
  <c r="F33" i="24"/>
  <c r="E33" i="24"/>
  <c r="H32" i="24"/>
  <c r="G32" i="24"/>
  <c r="F32" i="24"/>
  <c r="E32" i="24"/>
  <c r="H31" i="24"/>
  <c r="G31" i="24"/>
  <c r="F31" i="24"/>
  <c r="E31" i="24"/>
  <c r="H30" i="24"/>
  <c r="G30" i="24"/>
  <c r="F30" i="24"/>
  <c r="E30" i="24"/>
  <c r="H29" i="24"/>
  <c r="G29" i="24"/>
  <c r="F29" i="24"/>
  <c r="E29" i="24"/>
  <c r="H5" i="24"/>
  <c r="G5" i="24"/>
  <c r="F5" i="24"/>
  <c r="E5" i="24"/>
  <c r="H842" i="24"/>
  <c r="G842" i="24"/>
  <c r="F842" i="24"/>
  <c r="E842" i="24"/>
  <c r="H841" i="24"/>
  <c r="G841" i="24"/>
  <c r="F841" i="24"/>
  <c r="E841" i="24"/>
  <c r="H840" i="24"/>
  <c r="G840" i="24"/>
  <c r="F840" i="24"/>
  <c r="E840" i="24"/>
  <c r="H184" i="24"/>
  <c r="G184" i="24"/>
  <c r="F184" i="24"/>
  <c r="E184" i="24"/>
  <c r="H183" i="24"/>
  <c r="G183" i="24"/>
  <c r="F183" i="24"/>
  <c r="E183" i="24"/>
  <c r="H182" i="24"/>
  <c r="G182" i="24"/>
  <c r="F182" i="24"/>
  <c r="E182" i="24"/>
  <c r="H28" i="24"/>
  <c r="G28" i="24"/>
  <c r="F28" i="24"/>
  <c r="E28" i="24"/>
  <c r="H4" i="24"/>
  <c r="G4" i="24"/>
  <c r="F4" i="24"/>
  <c r="E4" i="24"/>
  <c r="AJ1013" i="23"/>
  <c r="AN1009" i="23"/>
  <c r="AM1009" i="23"/>
  <c r="AL1009" i="23"/>
  <c r="AK1009" i="23"/>
  <c r="AN1004" i="23"/>
  <c r="AL1004" i="23"/>
  <c r="AN702" i="23"/>
  <c r="AM702" i="23"/>
  <c r="AL702" i="23"/>
  <c r="AK702" i="23"/>
  <c r="AN439" i="23"/>
  <c r="AM439" i="23"/>
  <c r="AL439" i="23"/>
  <c r="AK439" i="23"/>
  <c r="AN75" i="23"/>
  <c r="AM75" i="23"/>
  <c r="AL75" i="23"/>
  <c r="AK75" i="23"/>
  <c r="AN498" i="23"/>
  <c r="AM498" i="23"/>
  <c r="AL498" i="23"/>
  <c r="AK498" i="23"/>
  <c r="AN516" i="23"/>
  <c r="AM516" i="23"/>
  <c r="AL516" i="23"/>
  <c r="AK516" i="23"/>
  <c r="AN701" i="23"/>
  <c r="AM701" i="23"/>
  <c r="AL701" i="23"/>
  <c r="AK701" i="23"/>
  <c r="AN820" i="23"/>
  <c r="AM820" i="23"/>
  <c r="AL820" i="23"/>
  <c r="AK820" i="23"/>
  <c r="AN302" i="23"/>
  <c r="AM302" i="23"/>
  <c r="AL302" i="23"/>
  <c r="AK302" i="23"/>
  <c r="AN880" i="23"/>
  <c r="AM880" i="23"/>
  <c r="AL880" i="23"/>
  <c r="AK880" i="23"/>
  <c r="AN515" i="23"/>
  <c r="AM515" i="23"/>
  <c r="AL515" i="23"/>
  <c r="AK515" i="23"/>
  <c r="AN497" i="23"/>
  <c r="AM497" i="23"/>
  <c r="AL497" i="23"/>
  <c r="AK497" i="23"/>
  <c r="AN760" i="23"/>
  <c r="AM760" i="23"/>
  <c r="AL760" i="23"/>
  <c r="AK760" i="23"/>
  <c r="AN819" i="23"/>
  <c r="AM819" i="23"/>
  <c r="AL819" i="23"/>
  <c r="AK819" i="23"/>
  <c r="AN534" i="23"/>
  <c r="AM534" i="23"/>
  <c r="AL534" i="23"/>
  <c r="AK534" i="23"/>
  <c r="AN438" i="23"/>
  <c r="AM438" i="23"/>
  <c r="AL438" i="23"/>
  <c r="AK438" i="23"/>
  <c r="AN879" i="23"/>
  <c r="AM879" i="23"/>
  <c r="AL879" i="23"/>
  <c r="AK879" i="23"/>
  <c r="AN878" i="23"/>
  <c r="AM878" i="23"/>
  <c r="AL878" i="23"/>
  <c r="AK878" i="23"/>
  <c r="AN320" i="23"/>
  <c r="AM320" i="23"/>
  <c r="AL320" i="23"/>
  <c r="AK320" i="23"/>
  <c r="AN940" i="23"/>
  <c r="AM940" i="23"/>
  <c r="AL940" i="23"/>
  <c r="AK940" i="23"/>
  <c r="AN301" i="23"/>
  <c r="AM301" i="23"/>
  <c r="AL301" i="23"/>
  <c r="AK301" i="23"/>
  <c r="AN939" i="23"/>
  <c r="AM939" i="23"/>
  <c r="AL939" i="23"/>
  <c r="AK939" i="23"/>
  <c r="AN946" i="23"/>
  <c r="AM946" i="23"/>
  <c r="AL946" i="23"/>
  <c r="AK946" i="23"/>
  <c r="AN387" i="23"/>
  <c r="AM387" i="23"/>
  <c r="AL387" i="23"/>
  <c r="AK387" i="23"/>
  <c r="AN818" i="23"/>
  <c r="AM818" i="23"/>
  <c r="AL818" i="23"/>
  <c r="AK818" i="23"/>
  <c r="AN767" i="23"/>
  <c r="AM767" i="23"/>
  <c r="AL767" i="23"/>
  <c r="AK767" i="23"/>
  <c r="AN437" i="23"/>
  <c r="AM437" i="23"/>
  <c r="AL437" i="23"/>
  <c r="AK437" i="23"/>
  <c r="AN246" i="23"/>
  <c r="AM246" i="23"/>
  <c r="AL246" i="23"/>
  <c r="AK246" i="23"/>
  <c r="AN938" i="23"/>
  <c r="AM938" i="23"/>
  <c r="AL938" i="23"/>
  <c r="AK938" i="23"/>
  <c r="AN436" i="23"/>
  <c r="AM436" i="23"/>
  <c r="AL436" i="23"/>
  <c r="AK436" i="23"/>
  <c r="AN523" i="23"/>
  <c r="AM523" i="23"/>
  <c r="AL523" i="23"/>
  <c r="AK523" i="23"/>
  <c r="AN525" i="23"/>
  <c r="AM525" i="23"/>
  <c r="AL525" i="23"/>
  <c r="AK525" i="23"/>
  <c r="AN700" i="23"/>
  <c r="AM700" i="23"/>
  <c r="AL700" i="23"/>
  <c r="AK700" i="23"/>
  <c r="AN877" i="23"/>
  <c r="AM877" i="23"/>
  <c r="AL877" i="23"/>
  <c r="AK877" i="23"/>
  <c r="AN876" i="23"/>
  <c r="AM876" i="23"/>
  <c r="AL876" i="23"/>
  <c r="AK876" i="23"/>
  <c r="AN496" i="23"/>
  <c r="AM496" i="23"/>
  <c r="AL496" i="23"/>
  <c r="AK496" i="23"/>
  <c r="AN875" i="23"/>
  <c r="AM875" i="23"/>
  <c r="AL875" i="23"/>
  <c r="AK875" i="23"/>
  <c r="AN874" i="23"/>
  <c r="AM874" i="23"/>
  <c r="AL874" i="23"/>
  <c r="AK874" i="23"/>
  <c r="AN699" i="23"/>
  <c r="AM699" i="23"/>
  <c r="AL699" i="23"/>
  <c r="AK699" i="23"/>
  <c r="AN1007" i="23"/>
  <c r="AM1007" i="23"/>
  <c r="AL1007" i="23"/>
  <c r="AK1007" i="23"/>
  <c r="AN533" i="23"/>
  <c r="AM533" i="23"/>
  <c r="AL533" i="23"/>
  <c r="AK533" i="23"/>
  <c r="AN937" i="23"/>
  <c r="AM937" i="23"/>
  <c r="AL937" i="23"/>
  <c r="AK937" i="23"/>
  <c r="AN873" i="23"/>
  <c r="AM873" i="23"/>
  <c r="AL873" i="23"/>
  <c r="AK873" i="23"/>
  <c r="AN698" i="23"/>
  <c r="AM698" i="23"/>
  <c r="AL698" i="23"/>
  <c r="AK698" i="23"/>
  <c r="AN300" i="23"/>
  <c r="AM300" i="23"/>
  <c r="AL300" i="23"/>
  <c r="AK300" i="23"/>
  <c r="AN961" i="23"/>
  <c r="AM961" i="23"/>
  <c r="AL961" i="23"/>
  <c r="AK961" i="23"/>
  <c r="AN495" i="23"/>
  <c r="AM495" i="23"/>
  <c r="AL495" i="23"/>
  <c r="AK495" i="23"/>
  <c r="AN817" i="23"/>
  <c r="AM817" i="23"/>
  <c r="AL817" i="23"/>
  <c r="AK817" i="23"/>
  <c r="AN494" i="23"/>
  <c r="AM494" i="23"/>
  <c r="AL494" i="23"/>
  <c r="AK494" i="23"/>
  <c r="AN872" i="23"/>
  <c r="AM872" i="23"/>
  <c r="AL872" i="23"/>
  <c r="AK872" i="23"/>
  <c r="AN493" i="23"/>
  <c r="AM493" i="23"/>
  <c r="AL493" i="23"/>
  <c r="AK493" i="23"/>
  <c r="AN386" i="23"/>
  <c r="AM386" i="23"/>
  <c r="AL386" i="23"/>
  <c r="AK386" i="23"/>
  <c r="AN85" i="23"/>
  <c r="AM85" i="23"/>
  <c r="AL85" i="23"/>
  <c r="AK85" i="23"/>
  <c r="AN299" i="23"/>
  <c r="AM299" i="23"/>
  <c r="AL299" i="23"/>
  <c r="AK299" i="23"/>
  <c r="AN945" i="23"/>
  <c r="AM945" i="23"/>
  <c r="AL945" i="23"/>
  <c r="AK945" i="23"/>
  <c r="AN385" i="23"/>
  <c r="AM385" i="23"/>
  <c r="AL385" i="23"/>
  <c r="AK385" i="23"/>
  <c r="AN936" i="23"/>
  <c r="AM936" i="23"/>
  <c r="AL936" i="23"/>
  <c r="AK936" i="23"/>
  <c r="AN435" i="23"/>
  <c r="AM435" i="23"/>
  <c r="AL435" i="23"/>
  <c r="AK435" i="23"/>
  <c r="AN492" i="23"/>
  <c r="AM492" i="23"/>
  <c r="AL492" i="23"/>
  <c r="AK492" i="23"/>
  <c r="AN532" i="23"/>
  <c r="AM532" i="23"/>
  <c r="AL532" i="23"/>
  <c r="AK532" i="23"/>
  <c r="AN816" i="23"/>
  <c r="AM816" i="23"/>
  <c r="AL816" i="23"/>
  <c r="AK816" i="23"/>
  <c r="AN524" i="23"/>
  <c r="AM524" i="23"/>
  <c r="AL524" i="23"/>
  <c r="AK524" i="23"/>
  <c r="AN74" i="23"/>
  <c r="AM74" i="23"/>
  <c r="AL74" i="23"/>
  <c r="AK74" i="23"/>
  <c r="AN319" i="23"/>
  <c r="AM319" i="23"/>
  <c r="AL319" i="23"/>
  <c r="AK319" i="23"/>
  <c r="AN80" i="23"/>
  <c r="AM80" i="23"/>
  <c r="AL80" i="23"/>
  <c r="AK80" i="23"/>
  <c r="AN245" i="23"/>
  <c r="AM245" i="23"/>
  <c r="AL245" i="23"/>
  <c r="AK245" i="23"/>
  <c r="AN298" i="23"/>
  <c r="AM298" i="23"/>
  <c r="AL298" i="23"/>
  <c r="AK298" i="23"/>
  <c r="AN731" i="23"/>
  <c r="AM731" i="23"/>
  <c r="AL731" i="23"/>
  <c r="AK731" i="23"/>
  <c r="AN697" i="23"/>
  <c r="AM697" i="23"/>
  <c r="AL697" i="23"/>
  <c r="AK697" i="23"/>
  <c r="AN935" i="23"/>
  <c r="AM935" i="23"/>
  <c r="AL935" i="23"/>
  <c r="AK935" i="23"/>
  <c r="AN491" i="23"/>
  <c r="AM491" i="23"/>
  <c r="AL491" i="23"/>
  <c r="AK491" i="23"/>
  <c r="AN934" i="23"/>
  <c r="AM934" i="23"/>
  <c r="AL934" i="23"/>
  <c r="AK934" i="23"/>
  <c r="AN490" i="23"/>
  <c r="AM490" i="23"/>
  <c r="AL490" i="23"/>
  <c r="AK490" i="23"/>
  <c r="AN434" i="23"/>
  <c r="AM434" i="23"/>
  <c r="AL434" i="23"/>
  <c r="AK434" i="23"/>
  <c r="AN489" i="23"/>
  <c r="AM489" i="23"/>
  <c r="AL489" i="23"/>
  <c r="AK489" i="23"/>
  <c r="AN871" i="23"/>
  <c r="AM871" i="23"/>
  <c r="AL871" i="23"/>
  <c r="AK871" i="23"/>
  <c r="AN244" i="23"/>
  <c r="AM244" i="23"/>
  <c r="AL244" i="23"/>
  <c r="AK244" i="23"/>
  <c r="AN384" i="23"/>
  <c r="AM384" i="23"/>
  <c r="AL384" i="23"/>
  <c r="AK384" i="23"/>
  <c r="AN383" i="23"/>
  <c r="AM383" i="23"/>
  <c r="AL383" i="23"/>
  <c r="AK383" i="23"/>
  <c r="AN297" i="23"/>
  <c r="AM297" i="23"/>
  <c r="AL297" i="23"/>
  <c r="AK297" i="23"/>
  <c r="AN933" i="23"/>
  <c r="AM933" i="23"/>
  <c r="AL933" i="23"/>
  <c r="AK933" i="23"/>
  <c r="AN488" i="23"/>
  <c r="AM488" i="23"/>
  <c r="AL488" i="23"/>
  <c r="AK488" i="23"/>
  <c r="AN487" i="23"/>
  <c r="AM487" i="23"/>
  <c r="AL487" i="23"/>
  <c r="AK487" i="23"/>
  <c r="AN965" i="23"/>
  <c r="AM965" i="23"/>
  <c r="AL965" i="23"/>
  <c r="AK965" i="23"/>
  <c r="AN433" i="23"/>
  <c r="AM433" i="23"/>
  <c r="AL433" i="23"/>
  <c r="AK433" i="23"/>
  <c r="AN432" i="23"/>
  <c r="AM432" i="23"/>
  <c r="AL432" i="23"/>
  <c r="AK432" i="23"/>
  <c r="AN270" i="23"/>
  <c r="AM270" i="23"/>
  <c r="AL270" i="23"/>
  <c r="AK270" i="23"/>
  <c r="AN73" i="23"/>
  <c r="AM73" i="23"/>
  <c r="AL73" i="23"/>
  <c r="AK73" i="23"/>
  <c r="AN296" i="23"/>
  <c r="AM296" i="23"/>
  <c r="AL296" i="23"/>
  <c r="AK296" i="23"/>
  <c r="AN269" i="23"/>
  <c r="AM269" i="23"/>
  <c r="AL269" i="23"/>
  <c r="AK269" i="23"/>
  <c r="AN382" i="23"/>
  <c r="AM382" i="23"/>
  <c r="AL382" i="23"/>
  <c r="AK382" i="23"/>
  <c r="AN870" i="23"/>
  <c r="AM870" i="23"/>
  <c r="AL870" i="23"/>
  <c r="AK870" i="23"/>
  <c r="AN243" i="23"/>
  <c r="AM243" i="23"/>
  <c r="AL243" i="23"/>
  <c r="AK243" i="23"/>
  <c r="AN295" i="23"/>
  <c r="AM295" i="23"/>
  <c r="AL295" i="23"/>
  <c r="AK295" i="23"/>
  <c r="AN381" i="23"/>
  <c r="AM381" i="23"/>
  <c r="AL381" i="23"/>
  <c r="AK381" i="23"/>
  <c r="AN431" i="23"/>
  <c r="AM431" i="23"/>
  <c r="AL431" i="23"/>
  <c r="AK431" i="23"/>
  <c r="AN242" i="23"/>
  <c r="AM242" i="23"/>
  <c r="AL242" i="23"/>
  <c r="AK242" i="23"/>
  <c r="AN268" i="23"/>
  <c r="AM268" i="23"/>
  <c r="AL268" i="23"/>
  <c r="AK268" i="23"/>
  <c r="AN964" i="23"/>
  <c r="AM964" i="23"/>
  <c r="AL964" i="23"/>
  <c r="AK964" i="23"/>
  <c r="AN522" i="23"/>
  <c r="AM522" i="23"/>
  <c r="AL522" i="23"/>
  <c r="AK522" i="23"/>
  <c r="AN869" i="23"/>
  <c r="AM869" i="23"/>
  <c r="AL869" i="23"/>
  <c r="AK869" i="23"/>
  <c r="AN730" i="23"/>
  <c r="AM730" i="23"/>
  <c r="AL730" i="23"/>
  <c r="AK730" i="23"/>
  <c r="AN868" i="23"/>
  <c r="AM868" i="23"/>
  <c r="AL868" i="23"/>
  <c r="AK868" i="23"/>
  <c r="AN729" i="23"/>
  <c r="AM729" i="23"/>
  <c r="AL729" i="23"/>
  <c r="AK729" i="23"/>
  <c r="AN38" i="23"/>
  <c r="AM38" i="23"/>
  <c r="AL38" i="23"/>
  <c r="AK38" i="23"/>
  <c r="AN42" i="23"/>
  <c r="AM42" i="23"/>
  <c r="AL42" i="23"/>
  <c r="AK42" i="23"/>
  <c r="AN932" i="23"/>
  <c r="AM932" i="23"/>
  <c r="AL932" i="23"/>
  <c r="AK932" i="23"/>
  <c r="AN514" i="23"/>
  <c r="AM514" i="23"/>
  <c r="AL514" i="23"/>
  <c r="AK514" i="23"/>
  <c r="AN696" i="23"/>
  <c r="AM696" i="23"/>
  <c r="AL696" i="23"/>
  <c r="AK696" i="23"/>
  <c r="AN430" i="23"/>
  <c r="AM430" i="23"/>
  <c r="AL430" i="23"/>
  <c r="AK430" i="23"/>
  <c r="AN429" i="23"/>
  <c r="AM429" i="23"/>
  <c r="AL429" i="23"/>
  <c r="AK429" i="23"/>
  <c r="AN513" i="23"/>
  <c r="AM513" i="23"/>
  <c r="AL513" i="23"/>
  <c r="AK513" i="23"/>
  <c r="AN931" i="23"/>
  <c r="AM931" i="23"/>
  <c r="AL931" i="23"/>
  <c r="AK931" i="23"/>
  <c r="AN79" i="23"/>
  <c r="AM79" i="23"/>
  <c r="AL79" i="23"/>
  <c r="AK79" i="23"/>
  <c r="AN930" i="23"/>
  <c r="AM930" i="23"/>
  <c r="AL930" i="23"/>
  <c r="AK930" i="23"/>
  <c r="AN815" i="23"/>
  <c r="AM815" i="23"/>
  <c r="AL815" i="23"/>
  <c r="AK815" i="23"/>
  <c r="AN44" i="23"/>
  <c r="AM44" i="23"/>
  <c r="AL44" i="23"/>
  <c r="AK44" i="23"/>
  <c r="AN867" i="23"/>
  <c r="AM867" i="23"/>
  <c r="AL867" i="23"/>
  <c r="AK867" i="23"/>
  <c r="AN814" i="23"/>
  <c r="AM814" i="23"/>
  <c r="AL814" i="23"/>
  <c r="AK814" i="23"/>
  <c r="AN695" i="23"/>
  <c r="AM695" i="23"/>
  <c r="AL695" i="23"/>
  <c r="AK695" i="23"/>
  <c r="AN759" i="23"/>
  <c r="AM759" i="23"/>
  <c r="AL759" i="23"/>
  <c r="AK759" i="23"/>
  <c r="AN531" i="23"/>
  <c r="AM531" i="23"/>
  <c r="AL531" i="23"/>
  <c r="AK531" i="23"/>
  <c r="AN512" i="23"/>
  <c r="AM512" i="23"/>
  <c r="AL512" i="23"/>
  <c r="AK512" i="23"/>
  <c r="AN380" i="23"/>
  <c r="AM380" i="23"/>
  <c r="AL380" i="23"/>
  <c r="AK380" i="23"/>
  <c r="AN294" i="23"/>
  <c r="AM294" i="23"/>
  <c r="AL294" i="23"/>
  <c r="AK294" i="23"/>
  <c r="AN379" i="23"/>
  <c r="AM379" i="23"/>
  <c r="AL379" i="23"/>
  <c r="AK379" i="23"/>
  <c r="AN530" i="23"/>
  <c r="AM530" i="23"/>
  <c r="AL530" i="23"/>
  <c r="AK530" i="23"/>
  <c r="AN728" i="23"/>
  <c r="AM728" i="23"/>
  <c r="AL728" i="23"/>
  <c r="AK728" i="23"/>
  <c r="AN63" i="23"/>
  <c r="AM63" i="23"/>
  <c r="AL63" i="23"/>
  <c r="AK63" i="23"/>
  <c r="AN428" i="23"/>
  <c r="AM428" i="23"/>
  <c r="AL428" i="23"/>
  <c r="AK428" i="23"/>
  <c r="AN694" i="23"/>
  <c r="AM694" i="23"/>
  <c r="AL694" i="23"/>
  <c r="AK694" i="23"/>
  <c r="AN813" i="23"/>
  <c r="AM813" i="23"/>
  <c r="AL813" i="23"/>
  <c r="AK813" i="23"/>
  <c r="AN758" i="23"/>
  <c r="AM758" i="23"/>
  <c r="AL758" i="23"/>
  <c r="AK758" i="23"/>
  <c r="AN511" i="23"/>
  <c r="AM511" i="23"/>
  <c r="AL511" i="23"/>
  <c r="AK511" i="23"/>
  <c r="AN948" i="23"/>
  <c r="AM948" i="23"/>
  <c r="AL948" i="23"/>
  <c r="AK948" i="23"/>
  <c r="AN427" i="23"/>
  <c r="AM427" i="23"/>
  <c r="AL427" i="23"/>
  <c r="AK427" i="23"/>
  <c r="AN486" i="23"/>
  <c r="AM486" i="23"/>
  <c r="AL486" i="23"/>
  <c r="AK486" i="23"/>
  <c r="AN727" i="23"/>
  <c r="AM727" i="23"/>
  <c r="AL727" i="23"/>
  <c r="AK727" i="23"/>
  <c r="AN293" i="23"/>
  <c r="AM293" i="23"/>
  <c r="AL293" i="23"/>
  <c r="AK293" i="23"/>
  <c r="AN693" i="23"/>
  <c r="AM693" i="23"/>
  <c r="AL693" i="23"/>
  <c r="AK693" i="23"/>
  <c r="AN929" i="23"/>
  <c r="AM929" i="23"/>
  <c r="AL929" i="23"/>
  <c r="AK929" i="23"/>
  <c r="AN766" i="23"/>
  <c r="AM766" i="23"/>
  <c r="AL766" i="23"/>
  <c r="AK766" i="23"/>
  <c r="AN866" i="23"/>
  <c r="AM866" i="23"/>
  <c r="AL866" i="23"/>
  <c r="AK866" i="23"/>
  <c r="AN378" i="23"/>
  <c r="AM378" i="23"/>
  <c r="AL378" i="23"/>
  <c r="AK378" i="23"/>
  <c r="AN928" i="23"/>
  <c r="AM928" i="23"/>
  <c r="AL928" i="23"/>
  <c r="AK928" i="23"/>
  <c r="AN998" i="23"/>
  <c r="AM998" i="23"/>
  <c r="AL998" i="23"/>
  <c r="AK998" i="23"/>
  <c r="AN812" i="23"/>
  <c r="AM812" i="23"/>
  <c r="AL812" i="23"/>
  <c r="AK812" i="23"/>
  <c r="AN267" i="23"/>
  <c r="AM267" i="23"/>
  <c r="AL267" i="23"/>
  <c r="AK267" i="23"/>
  <c r="AN485" i="23"/>
  <c r="AM485" i="23"/>
  <c r="AL485" i="23"/>
  <c r="AK485" i="23"/>
  <c r="AN484" i="23"/>
  <c r="AM484" i="23"/>
  <c r="AL484" i="23"/>
  <c r="AK484" i="23"/>
  <c r="AN865" i="23"/>
  <c r="AM865" i="23"/>
  <c r="AL865" i="23"/>
  <c r="AK865" i="23"/>
  <c r="AN292" i="23"/>
  <c r="AM292" i="23"/>
  <c r="AL292" i="23"/>
  <c r="AK292" i="23"/>
  <c r="AN426" i="23"/>
  <c r="AM426" i="23"/>
  <c r="AL426" i="23"/>
  <c r="AK426" i="23"/>
  <c r="AN864" i="23"/>
  <c r="AM864" i="23"/>
  <c r="AL864" i="23"/>
  <c r="AK864" i="23"/>
  <c r="AN241" i="23"/>
  <c r="AM241" i="23"/>
  <c r="AL241" i="23"/>
  <c r="AK241" i="23"/>
  <c r="AN927" i="23"/>
  <c r="AM927" i="23"/>
  <c r="AL927" i="23"/>
  <c r="AK927" i="23"/>
  <c r="AN811" i="23"/>
  <c r="AM811" i="23"/>
  <c r="AL811" i="23"/>
  <c r="AK811" i="23"/>
  <c r="AN757" i="23"/>
  <c r="AM757" i="23"/>
  <c r="AL757" i="23"/>
  <c r="AK757" i="23"/>
  <c r="AN863" i="23"/>
  <c r="AM863" i="23"/>
  <c r="AL863" i="23"/>
  <c r="AK863" i="23"/>
  <c r="AN990" i="23"/>
  <c r="AM990" i="23"/>
  <c r="AL990" i="23"/>
  <c r="AK990" i="23"/>
  <c r="AN810" i="23"/>
  <c r="AM810" i="23"/>
  <c r="AL810" i="23"/>
  <c r="AK810" i="23"/>
  <c r="AN377" i="23"/>
  <c r="AM377" i="23"/>
  <c r="AL377" i="23"/>
  <c r="AK377" i="23"/>
  <c r="AN376" i="23"/>
  <c r="AM376" i="23"/>
  <c r="AL376" i="23"/>
  <c r="AK376" i="23"/>
  <c r="AN960" i="23"/>
  <c r="AM960" i="23"/>
  <c r="AL960" i="23"/>
  <c r="AK960" i="23"/>
  <c r="AN1000" i="23"/>
  <c r="AM1000" i="23"/>
  <c r="AL1000" i="23"/>
  <c r="AK1000" i="23"/>
  <c r="AN375" i="23"/>
  <c r="AM375" i="23"/>
  <c r="AL375" i="23"/>
  <c r="AK375" i="23"/>
  <c r="AN240" i="23"/>
  <c r="AM240" i="23"/>
  <c r="AL240" i="23"/>
  <c r="AK240" i="23"/>
  <c r="AN62" i="23"/>
  <c r="AM62" i="23"/>
  <c r="AL62" i="23"/>
  <c r="AK62" i="23"/>
  <c r="AN266" i="23"/>
  <c r="AM266" i="23"/>
  <c r="AL266" i="23"/>
  <c r="AK266" i="23"/>
  <c r="AN756" i="23"/>
  <c r="AM756" i="23"/>
  <c r="AL756" i="23"/>
  <c r="AK756" i="23"/>
  <c r="AN862" i="23"/>
  <c r="AM862" i="23"/>
  <c r="AL862" i="23"/>
  <c r="AK862" i="23"/>
  <c r="AN5" i="23"/>
  <c r="AM5" i="23"/>
  <c r="AL5" i="23"/>
  <c r="AK5" i="23"/>
  <c r="AN56" i="23"/>
  <c r="AM56" i="23"/>
  <c r="AL56" i="23"/>
  <c r="AK56" i="23"/>
  <c r="AN755" i="23"/>
  <c r="AM755" i="23"/>
  <c r="AL755" i="23"/>
  <c r="AK755" i="23"/>
  <c r="AN765" i="23"/>
  <c r="AM765" i="23"/>
  <c r="AL765" i="23"/>
  <c r="AK765" i="23"/>
  <c r="AN374" i="23"/>
  <c r="AM374" i="23"/>
  <c r="AL374" i="23"/>
  <c r="AK374" i="23"/>
  <c r="AN861" i="23"/>
  <c r="AM861" i="23"/>
  <c r="AL861" i="23"/>
  <c r="AK861" i="23"/>
  <c r="AN33" i="23"/>
  <c r="AM33" i="23"/>
  <c r="AL33" i="23"/>
  <c r="AK33" i="23"/>
  <c r="AN926" i="23"/>
  <c r="AM926" i="23"/>
  <c r="AL926" i="23"/>
  <c r="AK926" i="23"/>
  <c r="AN959" i="23"/>
  <c r="AM959" i="23"/>
  <c r="AL959" i="23"/>
  <c r="AK959" i="23"/>
  <c r="AN291" i="23"/>
  <c r="AM291" i="23"/>
  <c r="AL291" i="23"/>
  <c r="AK291" i="23"/>
  <c r="AN809" i="23"/>
  <c r="AM809" i="23"/>
  <c r="AL809" i="23"/>
  <c r="AK809" i="23"/>
  <c r="AN290" i="23"/>
  <c r="AM290" i="23"/>
  <c r="AL290" i="23"/>
  <c r="AK290" i="23"/>
  <c r="AN925" i="23"/>
  <c r="AM925" i="23"/>
  <c r="AL925" i="23"/>
  <c r="AK925" i="23"/>
  <c r="AN808" i="23"/>
  <c r="AM808" i="23"/>
  <c r="AL808" i="23"/>
  <c r="AK808" i="23"/>
  <c r="AN72" i="23"/>
  <c r="AM72" i="23"/>
  <c r="AL72" i="23"/>
  <c r="AK72" i="23"/>
  <c r="AN1002" i="23"/>
  <c r="AM1002" i="23"/>
  <c r="AL1002" i="23"/>
  <c r="AK1002" i="23"/>
  <c r="AN425" i="23"/>
  <c r="AM425" i="23"/>
  <c r="AL425" i="23"/>
  <c r="AK425" i="23"/>
  <c r="AN55" i="23"/>
  <c r="AM55" i="23"/>
  <c r="AL55" i="23"/>
  <c r="AK55" i="23"/>
  <c r="AN373" i="23"/>
  <c r="AM373" i="23"/>
  <c r="AL373" i="23"/>
  <c r="AK373" i="23"/>
  <c r="AN372" i="23"/>
  <c r="AM372" i="23"/>
  <c r="AL372" i="23"/>
  <c r="AK372" i="23"/>
  <c r="AN483" i="23"/>
  <c r="AM483" i="23"/>
  <c r="AL483" i="23"/>
  <c r="AK483" i="23"/>
  <c r="AN692" i="23"/>
  <c r="AM692" i="23"/>
  <c r="AL692" i="23"/>
  <c r="AK692" i="23"/>
  <c r="AN924" i="23"/>
  <c r="AM924" i="23"/>
  <c r="AL924" i="23"/>
  <c r="AK924" i="23"/>
  <c r="AN944" i="23"/>
  <c r="AM944" i="23"/>
  <c r="AL944" i="23"/>
  <c r="AK944" i="23"/>
  <c r="AN371" i="23"/>
  <c r="AM371" i="23"/>
  <c r="AL371" i="23"/>
  <c r="AK371" i="23"/>
  <c r="AN424" i="23"/>
  <c r="AM424" i="23"/>
  <c r="AL424" i="23"/>
  <c r="AK424" i="23"/>
  <c r="AN943" i="23"/>
  <c r="AM943" i="23"/>
  <c r="AL943" i="23"/>
  <c r="AK943" i="23"/>
  <c r="AN529" i="23"/>
  <c r="AM529" i="23"/>
  <c r="AL529" i="23"/>
  <c r="AK529" i="23"/>
  <c r="AN860" i="23"/>
  <c r="AM860" i="23"/>
  <c r="AL860" i="23"/>
  <c r="AK860" i="23"/>
  <c r="AN370" i="23"/>
  <c r="AM370" i="23"/>
  <c r="AL370" i="23"/>
  <c r="AK370" i="23"/>
  <c r="AN482" i="23"/>
  <c r="AM482" i="23"/>
  <c r="AL482" i="23"/>
  <c r="AK482" i="23"/>
  <c r="AN481" i="23"/>
  <c r="AM481" i="23"/>
  <c r="AL481" i="23"/>
  <c r="AK481" i="23"/>
  <c r="AN754" i="23"/>
  <c r="AM754" i="23"/>
  <c r="AL754" i="23"/>
  <c r="AK754" i="23"/>
  <c r="AN859" i="23"/>
  <c r="AM859" i="23"/>
  <c r="AL859" i="23"/>
  <c r="AK859" i="23"/>
  <c r="AN423" i="23"/>
  <c r="AM423" i="23"/>
  <c r="AL423" i="23"/>
  <c r="AK423" i="23"/>
  <c r="AN422" i="23"/>
  <c r="AM422" i="23"/>
  <c r="AL422" i="23"/>
  <c r="AK422" i="23"/>
  <c r="AN691" i="23"/>
  <c r="AM691" i="23"/>
  <c r="AL691" i="23"/>
  <c r="AK691" i="23"/>
  <c r="AN923" i="23"/>
  <c r="AM923" i="23"/>
  <c r="AL923" i="23"/>
  <c r="AK923" i="23"/>
  <c r="AN421" i="23"/>
  <c r="AM421" i="23"/>
  <c r="AL421" i="23"/>
  <c r="AK421" i="23"/>
  <c r="AN369" i="23"/>
  <c r="AM369" i="23"/>
  <c r="AL369" i="23"/>
  <c r="AK369" i="23"/>
  <c r="AN480" i="23"/>
  <c r="AM480" i="23"/>
  <c r="AL480" i="23"/>
  <c r="AK480" i="23"/>
  <c r="AN318" i="23"/>
  <c r="AM318" i="23"/>
  <c r="AL318" i="23"/>
  <c r="AK318" i="23"/>
  <c r="AN239" i="23"/>
  <c r="AM239" i="23"/>
  <c r="AL239" i="23"/>
  <c r="AK239" i="23"/>
  <c r="AN479" i="23"/>
  <c r="AM479" i="23"/>
  <c r="AL479" i="23"/>
  <c r="AK479" i="23"/>
  <c r="AN726" i="23"/>
  <c r="AM726" i="23"/>
  <c r="AL726" i="23"/>
  <c r="AK726" i="23"/>
  <c r="AN528" i="23"/>
  <c r="AM528" i="23"/>
  <c r="AL528" i="23"/>
  <c r="AK528" i="23"/>
  <c r="AN61" i="23"/>
  <c r="AM61" i="23"/>
  <c r="AL61" i="23"/>
  <c r="AK61" i="23"/>
  <c r="AN690" i="23"/>
  <c r="AM690" i="23"/>
  <c r="AL690" i="23"/>
  <c r="AK690" i="23"/>
  <c r="AN478" i="23"/>
  <c r="AM478" i="23"/>
  <c r="AL478" i="23"/>
  <c r="AK478" i="23"/>
  <c r="AN858" i="23"/>
  <c r="AM858" i="23"/>
  <c r="AL858" i="23"/>
  <c r="AK858" i="23"/>
  <c r="AN477" i="23"/>
  <c r="AM477" i="23"/>
  <c r="AL477" i="23"/>
  <c r="AK477" i="23"/>
  <c r="AN922" i="23"/>
  <c r="AM922" i="23"/>
  <c r="AL922" i="23"/>
  <c r="AK922" i="23"/>
  <c r="AN265" i="23"/>
  <c r="AM265" i="23"/>
  <c r="AL265" i="23"/>
  <c r="AK265" i="23"/>
  <c r="AN71" i="23"/>
  <c r="AM71" i="23"/>
  <c r="AL71" i="23"/>
  <c r="AK71" i="23"/>
  <c r="AN420" i="23"/>
  <c r="AM420" i="23"/>
  <c r="AL420" i="23"/>
  <c r="AK420" i="23"/>
  <c r="AN476" i="23"/>
  <c r="AM476" i="23"/>
  <c r="AL476" i="23"/>
  <c r="AK476" i="23"/>
  <c r="AN81" i="23"/>
  <c r="AM81" i="23"/>
  <c r="AL81" i="23"/>
  <c r="AK81" i="23"/>
  <c r="AN510" i="23"/>
  <c r="AM510" i="23"/>
  <c r="AL510" i="23"/>
  <c r="AK510" i="23"/>
  <c r="AN70" i="23"/>
  <c r="AM70" i="23"/>
  <c r="AL70" i="23"/>
  <c r="AK70" i="23"/>
  <c r="AN60" i="23"/>
  <c r="AM60" i="23"/>
  <c r="AL60" i="23"/>
  <c r="AK60" i="23"/>
  <c r="AN689" i="23"/>
  <c r="AM689" i="23"/>
  <c r="AL689" i="23"/>
  <c r="AK689" i="23"/>
  <c r="AN69" i="23"/>
  <c r="AM69" i="23"/>
  <c r="AL69" i="23"/>
  <c r="AK69" i="23"/>
  <c r="AN289" i="23"/>
  <c r="AM289" i="23"/>
  <c r="AL289" i="23"/>
  <c r="AK289" i="23"/>
  <c r="AN419" i="23"/>
  <c r="AM419" i="23"/>
  <c r="AL419" i="23"/>
  <c r="AK419" i="23"/>
  <c r="AN725" i="23"/>
  <c r="AM725" i="23"/>
  <c r="AL725" i="23"/>
  <c r="AK725" i="23"/>
  <c r="AN368" i="23"/>
  <c r="AM368" i="23"/>
  <c r="AL368" i="23"/>
  <c r="AK368" i="23"/>
  <c r="AN418" i="23"/>
  <c r="AM418" i="23"/>
  <c r="AL418" i="23"/>
  <c r="AK418" i="23"/>
  <c r="AN317" i="23"/>
  <c r="AM317" i="23"/>
  <c r="AL317" i="23"/>
  <c r="AK317" i="23"/>
  <c r="AN367" i="23"/>
  <c r="AM367" i="23"/>
  <c r="AL367" i="23"/>
  <c r="AK367" i="23"/>
  <c r="AN366" i="23"/>
  <c r="AM366" i="23"/>
  <c r="AL366" i="23"/>
  <c r="AK366" i="23"/>
  <c r="AN365" i="23"/>
  <c r="AM365" i="23"/>
  <c r="AL365" i="23"/>
  <c r="AK365" i="23"/>
  <c r="AN238" i="23"/>
  <c r="AM238" i="23"/>
  <c r="AL238" i="23"/>
  <c r="AK238" i="23"/>
  <c r="AN475" i="23"/>
  <c r="AM475" i="23"/>
  <c r="AL475" i="23"/>
  <c r="AK475" i="23"/>
  <c r="AN41" i="23"/>
  <c r="AM41" i="23"/>
  <c r="AL41" i="23"/>
  <c r="AK41" i="23"/>
  <c r="AN474" i="23"/>
  <c r="AM474" i="23"/>
  <c r="AL474" i="23"/>
  <c r="AK474" i="23"/>
  <c r="AN364" i="23"/>
  <c r="AM364" i="23"/>
  <c r="AL364" i="23"/>
  <c r="AK364" i="23"/>
  <c r="AN84" i="23"/>
  <c r="AM84" i="23"/>
  <c r="AL84" i="23"/>
  <c r="AK84" i="23"/>
  <c r="AN999" i="23"/>
  <c r="AM999" i="23"/>
  <c r="AL999" i="23"/>
  <c r="AK999" i="23"/>
  <c r="AN521" i="23"/>
  <c r="AM521" i="23"/>
  <c r="AL521" i="23"/>
  <c r="AK521" i="23"/>
  <c r="AN473" i="23"/>
  <c r="AM473" i="23"/>
  <c r="AL473" i="23"/>
  <c r="AK473" i="23"/>
  <c r="AN83" i="23"/>
  <c r="AM83" i="23"/>
  <c r="AL83" i="23"/>
  <c r="AK83" i="23"/>
  <c r="AN921" i="23"/>
  <c r="AM921" i="23"/>
  <c r="AL921" i="23"/>
  <c r="AK921" i="23"/>
  <c r="AN472" i="23"/>
  <c r="AM472" i="23"/>
  <c r="AL472" i="23"/>
  <c r="AK472" i="23"/>
  <c r="AN920" i="23"/>
  <c r="AM920" i="23"/>
  <c r="AL920" i="23"/>
  <c r="AK920" i="23"/>
  <c r="AN288" i="23"/>
  <c r="AM288" i="23"/>
  <c r="AL288" i="23"/>
  <c r="AK288" i="23"/>
  <c r="AN471" i="23"/>
  <c r="AM471" i="23"/>
  <c r="AL471" i="23"/>
  <c r="AK471" i="23"/>
  <c r="AN527" i="23"/>
  <c r="AM527" i="23"/>
  <c r="AL527" i="23"/>
  <c r="AK527" i="23"/>
  <c r="AN807" i="23"/>
  <c r="AM807" i="23"/>
  <c r="AL807" i="23"/>
  <c r="AK807" i="23"/>
  <c r="AN996" i="23"/>
  <c r="AM996" i="23"/>
  <c r="AL996" i="23"/>
  <c r="AK996" i="23"/>
  <c r="AN764" i="23"/>
  <c r="AM764" i="23"/>
  <c r="AL764" i="23"/>
  <c r="AK764" i="23"/>
  <c r="AN688" i="23"/>
  <c r="AM688" i="23"/>
  <c r="AL688" i="23"/>
  <c r="AK688" i="23"/>
  <c r="AN724" i="23"/>
  <c r="AM724" i="23"/>
  <c r="AL724" i="23"/>
  <c r="AK724" i="23"/>
  <c r="AN470" i="23"/>
  <c r="AM470" i="23"/>
  <c r="AL470" i="23"/>
  <c r="AK470" i="23"/>
  <c r="AN857" i="23"/>
  <c r="AM857" i="23"/>
  <c r="AL857" i="23"/>
  <c r="AK857" i="23"/>
  <c r="AN469" i="23"/>
  <c r="AM469" i="23"/>
  <c r="AL469" i="23"/>
  <c r="AK469" i="23"/>
  <c r="AN806" i="23"/>
  <c r="AM806" i="23"/>
  <c r="AL806" i="23"/>
  <c r="AK806" i="23"/>
  <c r="AN805" i="23"/>
  <c r="AM805" i="23"/>
  <c r="AL805" i="23"/>
  <c r="AK805" i="23"/>
  <c r="AN237" i="23"/>
  <c r="AM237" i="23"/>
  <c r="AL237" i="23"/>
  <c r="AK237" i="23"/>
  <c r="AN753" i="23"/>
  <c r="AM753" i="23"/>
  <c r="AL753" i="23"/>
  <c r="AK753" i="23"/>
  <c r="AN68" i="23"/>
  <c r="AM68" i="23"/>
  <c r="AL68" i="23"/>
  <c r="AK68" i="23"/>
  <c r="AN40" i="23"/>
  <c r="AM40" i="23"/>
  <c r="AL40" i="23"/>
  <c r="AK40" i="23"/>
  <c r="AN264" i="23"/>
  <c r="AM264" i="23"/>
  <c r="AL264" i="23"/>
  <c r="AK264" i="23"/>
  <c r="AN363" i="23"/>
  <c r="AM363" i="23"/>
  <c r="AL363" i="23"/>
  <c r="AK363" i="23"/>
  <c r="AN4" i="23"/>
  <c r="AM4" i="23"/>
  <c r="AL4" i="23"/>
  <c r="AK4" i="23"/>
  <c r="AN804" i="23"/>
  <c r="AM804" i="23"/>
  <c r="AL804" i="23"/>
  <c r="AK804" i="23"/>
  <c r="AN752" i="23"/>
  <c r="AM752" i="23"/>
  <c r="AL752" i="23"/>
  <c r="AK752" i="23"/>
  <c r="AN995" i="23"/>
  <c r="AM995" i="23"/>
  <c r="AL995" i="23"/>
  <c r="AK995" i="23"/>
  <c r="AN520" i="23"/>
  <c r="AM520" i="23"/>
  <c r="AL520" i="23"/>
  <c r="AK520" i="23"/>
  <c r="AN856" i="23"/>
  <c r="AM856" i="23"/>
  <c r="AL856" i="23"/>
  <c r="AK856" i="23"/>
  <c r="AN942" i="23"/>
  <c r="AM942" i="23"/>
  <c r="AL942" i="23"/>
  <c r="AK942" i="23"/>
  <c r="AN687" i="23"/>
  <c r="AM687" i="23"/>
  <c r="AL687" i="23"/>
  <c r="AK687" i="23"/>
  <c r="AN723" i="23"/>
  <c r="AM723" i="23"/>
  <c r="AL723" i="23"/>
  <c r="AK723" i="23"/>
  <c r="AN952" i="23"/>
  <c r="AM952" i="23"/>
  <c r="AL952" i="23"/>
  <c r="AK952" i="23"/>
  <c r="AN362" i="23"/>
  <c r="AM362" i="23"/>
  <c r="AL362" i="23"/>
  <c r="AK362" i="23"/>
  <c r="AN919" i="23"/>
  <c r="AM919" i="23"/>
  <c r="AL919" i="23"/>
  <c r="AK919" i="23"/>
  <c r="AN686" i="23"/>
  <c r="AM686" i="23"/>
  <c r="AL686" i="23"/>
  <c r="AK686" i="23"/>
  <c r="AN263" i="23"/>
  <c r="AM263" i="23"/>
  <c r="AL263" i="23"/>
  <c r="AK263" i="23"/>
  <c r="AN236" i="23"/>
  <c r="AM236" i="23"/>
  <c r="AL236" i="23"/>
  <c r="AK236" i="23"/>
  <c r="AN287" i="23"/>
  <c r="AM287" i="23"/>
  <c r="AL287" i="23"/>
  <c r="AK287" i="23"/>
  <c r="AN918" i="23"/>
  <c r="AM918" i="23"/>
  <c r="AL918" i="23"/>
  <c r="AK918" i="23"/>
  <c r="AN917" i="23"/>
  <c r="AM917" i="23"/>
  <c r="AL917" i="23"/>
  <c r="AK917" i="23"/>
  <c r="AN855" i="23"/>
  <c r="AM855" i="23"/>
  <c r="AL855" i="23"/>
  <c r="AK855" i="23"/>
  <c r="AN235" i="23"/>
  <c r="AM235" i="23"/>
  <c r="AL235" i="23"/>
  <c r="AK235" i="23"/>
  <c r="AN519" i="23"/>
  <c r="AM519" i="23"/>
  <c r="AL519" i="23"/>
  <c r="AK519" i="23"/>
  <c r="AN262" i="23"/>
  <c r="AM262" i="23"/>
  <c r="AL262" i="23"/>
  <c r="AK262" i="23"/>
  <c r="AN722" i="23"/>
  <c r="AM722" i="23"/>
  <c r="AL722" i="23"/>
  <c r="AK722" i="23"/>
  <c r="AN316" i="23"/>
  <c r="AM316" i="23"/>
  <c r="AL316" i="23"/>
  <c r="AK316" i="23"/>
  <c r="AN234" i="23"/>
  <c r="AM234" i="23"/>
  <c r="AL234" i="23"/>
  <c r="AK234" i="23"/>
  <c r="AN803" i="23"/>
  <c r="AM803" i="23"/>
  <c r="AL803" i="23"/>
  <c r="AK803" i="23"/>
  <c r="AN468" i="23"/>
  <c r="AM468" i="23"/>
  <c r="AL468" i="23"/>
  <c r="AK468" i="23"/>
  <c r="AN802" i="23"/>
  <c r="AM802" i="23"/>
  <c r="AL802" i="23"/>
  <c r="AK802" i="23"/>
  <c r="AN997" i="23"/>
  <c r="AM997" i="23"/>
  <c r="AL997" i="23"/>
  <c r="AK997" i="23"/>
  <c r="AN417" i="23"/>
  <c r="AM417" i="23"/>
  <c r="AL417" i="23"/>
  <c r="AK417" i="23"/>
  <c r="AN361" i="23"/>
  <c r="AM361" i="23"/>
  <c r="AL361" i="23"/>
  <c r="AK361" i="23"/>
  <c r="AN54" i="23"/>
  <c r="AM54" i="23"/>
  <c r="AL54" i="23"/>
  <c r="AK54" i="23"/>
  <c r="AN53" i="23"/>
  <c r="AM53" i="23"/>
  <c r="AL53" i="23"/>
  <c r="AK53" i="23"/>
  <c r="AN685" i="23"/>
  <c r="AM685" i="23"/>
  <c r="AL685" i="23"/>
  <c r="AK685" i="23"/>
  <c r="AN916" i="23"/>
  <c r="AM916" i="23"/>
  <c r="AL916" i="23"/>
  <c r="AK916" i="23"/>
  <c r="AN854" i="23"/>
  <c r="AM854" i="23"/>
  <c r="AL854" i="23"/>
  <c r="AK854" i="23"/>
  <c r="AN360" i="23"/>
  <c r="AM360" i="23"/>
  <c r="AL360" i="23"/>
  <c r="AK360" i="23"/>
  <c r="AN82" i="23"/>
  <c r="AM82" i="23"/>
  <c r="AL82" i="23"/>
  <c r="AK82" i="23"/>
  <c r="AN915" i="23"/>
  <c r="AM915" i="23"/>
  <c r="AL915" i="23"/>
  <c r="AK915" i="23"/>
  <c r="AN914" i="23"/>
  <c r="AM914" i="23"/>
  <c r="AL914" i="23"/>
  <c r="AK914" i="23"/>
  <c r="AN958" i="23"/>
  <c r="AM958" i="23"/>
  <c r="AL958" i="23"/>
  <c r="AK958" i="23"/>
  <c r="AN467" i="23"/>
  <c r="AM467" i="23"/>
  <c r="AL467" i="23"/>
  <c r="AK467" i="23"/>
  <c r="AN466" i="23"/>
  <c r="AM466" i="23"/>
  <c r="AL466" i="23"/>
  <c r="AK466" i="23"/>
  <c r="AN963" i="23"/>
  <c r="AM963" i="23"/>
  <c r="AL963" i="23"/>
  <c r="AK963" i="23"/>
  <c r="AN751" i="23"/>
  <c r="AM751" i="23"/>
  <c r="AL751" i="23"/>
  <c r="AK751" i="23"/>
  <c r="AN315" i="23"/>
  <c r="AM315" i="23"/>
  <c r="AL315" i="23"/>
  <c r="AK315" i="23"/>
  <c r="AN951" i="23"/>
  <c r="AM951" i="23"/>
  <c r="AL951" i="23"/>
  <c r="AK951" i="23"/>
  <c r="AN994" i="23"/>
  <c r="AM994" i="23"/>
  <c r="AL994" i="23"/>
  <c r="AK994" i="23"/>
  <c r="AN416" i="23"/>
  <c r="AM416" i="23"/>
  <c r="AL416" i="23"/>
  <c r="AK416" i="23"/>
  <c r="AN261" i="23"/>
  <c r="AM261" i="23"/>
  <c r="AL261" i="23"/>
  <c r="AK261" i="23"/>
  <c r="AN233" i="23"/>
  <c r="AM233" i="23"/>
  <c r="AL233" i="23"/>
  <c r="AK233" i="23"/>
  <c r="AN957" i="23"/>
  <c r="AM957" i="23"/>
  <c r="AL957" i="23"/>
  <c r="AK957" i="23"/>
  <c r="AN359" i="23"/>
  <c r="AM359" i="23"/>
  <c r="AL359" i="23"/>
  <c r="AK359" i="23"/>
  <c r="AN684" i="23"/>
  <c r="AM684" i="23"/>
  <c r="AL684" i="23"/>
  <c r="AK684" i="23"/>
  <c r="AN358" i="23"/>
  <c r="AM358" i="23"/>
  <c r="AL358" i="23"/>
  <c r="AK358" i="23"/>
  <c r="AN750" i="23"/>
  <c r="AM750" i="23"/>
  <c r="AL750" i="23"/>
  <c r="AK750" i="23"/>
  <c r="AN683" i="23"/>
  <c r="AM683" i="23"/>
  <c r="AL683" i="23"/>
  <c r="AK683" i="23"/>
  <c r="AN415" i="23"/>
  <c r="AM415" i="23"/>
  <c r="AL415" i="23"/>
  <c r="AK415" i="23"/>
  <c r="AN414" i="23"/>
  <c r="AM414" i="23"/>
  <c r="AL414" i="23"/>
  <c r="AK414" i="23"/>
  <c r="AN413" i="23"/>
  <c r="AM413" i="23"/>
  <c r="AL413" i="23"/>
  <c r="AK413" i="23"/>
  <c r="AN67" i="23"/>
  <c r="AM67" i="23"/>
  <c r="AL67" i="23"/>
  <c r="AK67" i="23"/>
  <c r="AN853" i="23"/>
  <c r="AM853" i="23"/>
  <c r="AL853" i="23"/>
  <c r="AK853" i="23"/>
  <c r="AN412" i="23"/>
  <c r="AM412" i="23"/>
  <c r="AL412" i="23"/>
  <c r="AK412" i="23"/>
  <c r="AN721" i="23"/>
  <c r="AM721" i="23"/>
  <c r="AL721" i="23"/>
  <c r="AK721" i="23"/>
  <c r="AN720" i="23"/>
  <c r="AM720" i="23"/>
  <c r="AL720" i="23"/>
  <c r="AK720" i="23"/>
  <c r="AN509" i="23"/>
  <c r="AM509" i="23"/>
  <c r="AL509" i="23"/>
  <c r="AK509" i="23"/>
  <c r="AN801" i="23"/>
  <c r="AM801" i="23"/>
  <c r="AL801" i="23"/>
  <c r="AK801" i="23"/>
  <c r="AN314" i="23"/>
  <c r="AM314" i="23"/>
  <c r="AL314" i="23"/>
  <c r="AK314" i="23"/>
  <c r="AN357" i="23"/>
  <c r="AM357" i="23"/>
  <c r="AL357" i="23"/>
  <c r="AK357" i="23"/>
  <c r="AN232" i="23"/>
  <c r="AM232" i="23"/>
  <c r="AL232" i="23"/>
  <c r="AK232" i="23"/>
  <c r="AN411" i="23"/>
  <c r="AM411" i="23"/>
  <c r="AL411" i="23"/>
  <c r="AK411" i="23"/>
  <c r="AN313" i="23"/>
  <c r="AM313" i="23"/>
  <c r="AL313" i="23"/>
  <c r="AK313" i="23"/>
  <c r="AN1001" i="23"/>
  <c r="AM1001" i="23"/>
  <c r="AL1001" i="23"/>
  <c r="AK1001" i="23"/>
  <c r="AN356" i="23"/>
  <c r="AM356" i="23"/>
  <c r="AL356" i="23"/>
  <c r="AK356" i="23"/>
  <c r="AN749" i="23"/>
  <c r="AM749" i="23"/>
  <c r="AL749" i="23"/>
  <c r="AK749" i="23"/>
  <c r="AN465" i="23"/>
  <c r="AM465" i="23"/>
  <c r="AL465" i="23"/>
  <c r="AK465" i="23"/>
  <c r="AN355" i="23"/>
  <c r="AM355" i="23"/>
  <c r="AL355" i="23"/>
  <c r="AK355" i="23"/>
  <c r="AN852" i="23"/>
  <c r="AM852" i="23"/>
  <c r="AL852" i="23"/>
  <c r="AK852" i="23"/>
  <c r="AN464" i="23"/>
  <c r="AM464" i="23"/>
  <c r="AL464" i="23"/>
  <c r="AK464" i="23"/>
  <c r="AN800" i="23"/>
  <c r="AM800" i="23"/>
  <c r="AL800" i="23"/>
  <c r="AK800" i="23"/>
  <c r="AN312" i="23"/>
  <c r="AM312" i="23"/>
  <c r="AL312" i="23"/>
  <c r="AK312" i="23"/>
  <c r="AN799" i="23"/>
  <c r="AM799" i="23"/>
  <c r="AL799" i="23"/>
  <c r="AK799" i="23"/>
  <c r="AN231" i="23"/>
  <c r="AM231" i="23"/>
  <c r="AL231" i="23"/>
  <c r="AK231" i="23"/>
  <c r="AN354" i="23"/>
  <c r="AM354" i="23"/>
  <c r="AL354" i="23"/>
  <c r="AK354" i="23"/>
  <c r="AN230" i="23"/>
  <c r="AM230" i="23"/>
  <c r="AL230" i="23"/>
  <c r="AK230" i="23"/>
  <c r="AN260" i="23"/>
  <c r="AM260" i="23"/>
  <c r="AL260" i="23"/>
  <c r="AK260" i="23"/>
  <c r="AN798" i="23"/>
  <c r="AM798" i="23"/>
  <c r="AL798" i="23"/>
  <c r="AK798" i="23"/>
  <c r="AN229" i="23"/>
  <c r="AM229" i="23"/>
  <c r="AL229" i="23"/>
  <c r="AK229" i="23"/>
  <c r="AN682" i="23"/>
  <c r="AM682" i="23"/>
  <c r="AL682" i="23"/>
  <c r="AK682" i="23"/>
  <c r="AN748" i="23"/>
  <c r="AM748" i="23"/>
  <c r="AL748" i="23"/>
  <c r="AK748" i="23"/>
  <c r="AN353" i="23"/>
  <c r="AM353" i="23"/>
  <c r="AL353" i="23"/>
  <c r="AK353" i="23"/>
  <c r="AN681" i="23"/>
  <c r="AM681" i="23"/>
  <c r="AL681" i="23"/>
  <c r="AK681" i="23"/>
  <c r="AN797" i="23"/>
  <c r="AM797" i="23"/>
  <c r="AL797" i="23"/>
  <c r="AK797" i="23"/>
  <c r="AN410" i="23"/>
  <c r="AM410" i="23"/>
  <c r="AL410" i="23"/>
  <c r="AK410" i="23"/>
  <c r="AN913" i="23"/>
  <c r="AM913" i="23"/>
  <c r="AL913" i="23"/>
  <c r="AK913" i="23"/>
  <c r="AN463" i="23"/>
  <c r="AM463" i="23"/>
  <c r="AL463" i="23"/>
  <c r="AK463" i="23"/>
  <c r="AN259" i="23"/>
  <c r="AM259" i="23"/>
  <c r="AL259" i="23"/>
  <c r="AK259" i="23"/>
  <c r="AN409" i="23"/>
  <c r="AM409" i="23"/>
  <c r="AL409" i="23"/>
  <c r="AK409" i="23"/>
  <c r="AN352" i="23"/>
  <c r="AM352" i="23"/>
  <c r="AL352" i="23"/>
  <c r="AK352" i="23"/>
  <c r="AN52" i="23"/>
  <c r="AM52" i="23"/>
  <c r="AL52" i="23"/>
  <c r="AK52" i="23"/>
  <c r="AN796" i="23"/>
  <c r="AM796" i="23"/>
  <c r="AL796" i="23"/>
  <c r="AK796" i="23"/>
  <c r="AN680" i="23"/>
  <c r="AM680" i="23"/>
  <c r="AL680" i="23"/>
  <c r="AK680" i="23"/>
  <c r="AN408" i="23"/>
  <c r="AM408" i="23"/>
  <c r="AL408" i="23"/>
  <c r="AK408" i="23"/>
  <c r="AN508" i="23"/>
  <c r="AM508" i="23"/>
  <c r="AL508" i="23"/>
  <c r="AK508" i="23"/>
  <c r="AN351" i="23"/>
  <c r="AM351" i="23"/>
  <c r="AL351" i="23"/>
  <c r="AK351" i="23"/>
  <c r="AN228" i="23"/>
  <c r="AM228" i="23"/>
  <c r="AL228" i="23"/>
  <c r="AK228" i="23"/>
  <c r="AN719" i="23"/>
  <c r="AM719" i="23"/>
  <c r="AL719" i="23"/>
  <c r="AK719" i="23"/>
  <c r="AN39" i="23"/>
  <c r="AM39" i="23"/>
  <c r="AL39" i="23"/>
  <c r="AK39" i="23"/>
  <c r="AN679" i="23"/>
  <c r="AM679" i="23"/>
  <c r="AL679" i="23"/>
  <c r="AK679" i="23"/>
  <c r="AN747" i="23"/>
  <c r="AM747" i="23"/>
  <c r="AL747" i="23"/>
  <c r="AK747" i="23"/>
  <c r="AN286" i="23"/>
  <c r="AM286" i="23"/>
  <c r="AL286" i="23"/>
  <c r="AK286" i="23"/>
  <c r="AN350" i="23"/>
  <c r="AM350" i="23"/>
  <c r="AL350" i="23"/>
  <c r="AK350" i="23"/>
  <c r="AN993" i="23"/>
  <c r="AM993" i="23"/>
  <c r="AL993" i="23"/>
  <c r="AK993" i="23"/>
  <c r="AN462" i="23"/>
  <c r="AM462" i="23"/>
  <c r="AL462" i="23"/>
  <c r="AK462" i="23"/>
  <c r="AN32" i="23"/>
  <c r="AM32" i="23"/>
  <c r="AL32" i="23"/>
  <c r="AK32" i="23"/>
  <c r="AN349" i="23"/>
  <c r="AM349" i="23"/>
  <c r="AL349" i="23"/>
  <c r="AK349" i="23"/>
  <c r="AN51" i="23"/>
  <c r="AM51" i="23"/>
  <c r="AL51" i="23"/>
  <c r="AK51" i="23"/>
  <c r="AN912" i="23"/>
  <c r="AM912" i="23"/>
  <c r="AL912" i="23"/>
  <c r="AK912" i="23"/>
  <c r="AN258" i="23"/>
  <c r="AM258" i="23"/>
  <c r="AL258" i="23"/>
  <c r="AK258" i="23"/>
  <c r="AN66" i="23"/>
  <c r="AM66" i="23"/>
  <c r="AL66" i="23"/>
  <c r="AK66" i="23"/>
  <c r="AN851" i="23"/>
  <c r="AM851" i="23"/>
  <c r="AL851" i="23"/>
  <c r="AK851" i="23"/>
  <c r="AN285" i="23"/>
  <c r="AM285" i="23"/>
  <c r="AL285" i="23"/>
  <c r="AK285" i="23"/>
  <c r="AN911" i="23"/>
  <c r="AM911" i="23"/>
  <c r="AL911" i="23"/>
  <c r="AK911" i="23"/>
  <c r="AN795" i="23"/>
  <c r="AM795" i="23"/>
  <c r="AL795" i="23"/>
  <c r="AK795" i="23"/>
  <c r="AN678" i="23"/>
  <c r="AM678" i="23"/>
  <c r="AL678" i="23"/>
  <c r="AK678" i="23"/>
  <c r="AN348" i="23"/>
  <c r="AM348" i="23"/>
  <c r="AL348" i="23"/>
  <c r="AK348" i="23"/>
  <c r="AN677" i="23"/>
  <c r="AM677" i="23"/>
  <c r="AL677" i="23"/>
  <c r="AK677" i="23"/>
  <c r="AN227" i="23"/>
  <c r="AM227" i="23"/>
  <c r="AL227" i="23"/>
  <c r="AK227" i="23"/>
  <c r="AN676" i="23"/>
  <c r="AM676" i="23"/>
  <c r="AL676" i="23"/>
  <c r="AK676" i="23"/>
  <c r="AN284" i="23"/>
  <c r="AM284" i="23"/>
  <c r="AL284" i="23"/>
  <c r="AK284" i="23"/>
  <c r="AN37" i="23"/>
  <c r="AM37" i="23"/>
  <c r="AL37" i="23"/>
  <c r="AK37" i="23"/>
  <c r="AN794" i="23"/>
  <c r="AM794" i="23"/>
  <c r="AL794" i="23"/>
  <c r="AK794" i="23"/>
  <c r="AN347" i="23"/>
  <c r="AM347" i="23"/>
  <c r="AL347" i="23"/>
  <c r="AK347" i="23"/>
  <c r="AN910" i="23"/>
  <c r="AM910" i="23"/>
  <c r="AL910" i="23"/>
  <c r="AK910" i="23"/>
  <c r="AN1005" i="23"/>
  <c r="AL1005" i="23"/>
  <c r="AN675" i="23"/>
  <c r="AM675" i="23"/>
  <c r="AL675" i="23"/>
  <c r="AK675" i="23"/>
  <c r="AN718" i="23"/>
  <c r="AM718" i="23"/>
  <c r="AL718" i="23"/>
  <c r="AK718" i="23"/>
  <c r="AN909" i="23"/>
  <c r="AM909" i="23"/>
  <c r="AL909" i="23"/>
  <c r="AK909" i="23"/>
  <c r="AN407" i="23"/>
  <c r="AM407" i="23"/>
  <c r="AL407" i="23"/>
  <c r="AK407" i="23"/>
  <c r="AN763" i="23"/>
  <c r="AM763" i="23"/>
  <c r="AL763" i="23"/>
  <c r="AK763" i="23"/>
  <c r="AN850" i="23"/>
  <c r="AM850" i="23"/>
  <c r="AL850" i="23"/>
  <c r="AK850" i="23"/>
  <c r="AN311" i="23"/>
  <c r="AM311" i="23"/>
  <c r="AL311" i="23"/>
  <c r="AK311" i="23"/>
  <c r="AN849" i="23"/>
  <c r="AM849" i="23"/>
  <c r="AL849" i="23"/>
  <c r="AK849" i="23"/>
  <c r="AN346" i="23"/>
  <c r="AM346" i="23"/>
  <c r="AL346" i="23"/>
  <c r="AK346" i="23"/>
  <c r="AN793" i="23"/>
  <c r="AM793" i="23"/>
  <c r="AL793" i="23"/>
  <c r="AK793" i="23"/>
  <c r="AN848" i="23"/>
  <c r="AM848" i="23"/>
  <c r="AL848" i="23"/>
  <c r="AK848" i="23"/>
  <c r="AN956" i="23"/>
  <c r="AM956" i="23"/>
  <c r="AL956" i="23"/>
  <c r="AK956" i="23"/>
  <c r="AN717" i="23"/>
  <c r="AM717" i="23"/>
  <c r="AL717" i="23"/>
  <c r="AK717" i="23"/>
  <c r="AN908" i="23"/>
  <c r="AM908" i="23"/>
  <c r="AL908" i="23"/>
  <c r="AK908" i="23"/>
  <c r="AN31" i="23"/>
  <c r="AM31" i="23"/>
  <c r="AL31" i="23"/>
  <c r="AK31" i="23"/>
  <c r="AN78" i="23"/>
  <c r="AM78" i="23"/>
  <c r="AL78" i="23"/>
  <c r="AK78" i="23"/>
  <c r="AN674" i="23"/>
  <c r="AM674" i="23"/>
  <c r="AL674" i="23"/>
  <c r="AK674" i="23"/>
  <c r="AN406" i="23"/>
  <c r="AM406" i="23"/>
  <c r="AL406" i="23"/>
  <c r="AK406" i="23"/>
  <c r="AN907" i="23"/>
  <c r="AM907" i="23"/>
  <c r="AL907" i="23"/>
  <c r="AK907" i="23"/>
  <c r="AN59" i="23"/>
  <c r="AM59" i="23"/>
  <c r="AL59" i="23"/>
  <c r="AK59" i="23"/>
  <c r="AN461" i="23"/>
  <c r="AM461" i="23"/>
  <c r="AL461" i="23"/>
  <c r="AK461" i="23"/>
  <c r="AN310" i="23"/>
  <c r="AM310" i="23"/>
  <c r="AL310" i="23"/>
  <c r="AK310" i="23"/>
  <c r="AN673" i="23"/>
  <c r="AM673" i="23"/>
  <c r="AL673" i="23"/>
  <c r="AK673" i="23"/>
  <c r="AN847" i="23"/>
  <c r="AM847" i="23"/>
  <c r="AL847" i="23"/>
  <c r="AK847" i="23"/>
  <c r="AN226" i="23"/>
  <c r="AM226" i="23"/>
  <c r="AL226" i="23"/>
  <c r="AK226" i="23"/>
  <c r="AN762" i="23"/>
  <c r="AM762" i="23"/>
  <c r="AL762" i="23"/>
  <c r="AK762" i="23"/>
  <c r="AN906" i="23"/>
  <c r="AM906" i="23"/>
  <c r="AL906" i="23"/>
  <c r="AK906" i="23"/>
  <c r="AN460" i="23"/>
  <c r="AM460" i="23"/>
  <c r="AL460" i="23"/>
  <c r="AK460" i="23"/>
  <c r="AN792" i="23"/>
  <c r="AM792" i="23"/>
  <c r="AL792" i="23"/>
  <c r="AK792" i="23"/>
  <c r="AN283" i="23"/>
  <c r="AM283" i="23"/>
  <c r="AL283" i="23"/>
  <c r="AK283" i="23"/>
  <c r="AN989" i="23"/>
  <c r="AM989" i="23"/>
  <c r="AL989" i="23"/>
  <c r="AK989" i="23"/>
  <c r="AN345" i="23"/>
  <c r="AM345" i="23"/>
  <c r="AL345" i="23"/>
  <c r="AK345" i="23"/>
  <c r="AN846" i="23"/>
  <c r="AM846" i="23"/>
  <c r="AL846" i="23"/>
  <c r="AK846" i="23"/>
  <c r="AN987" i="23"/>
  <c r="AM987" i="23"/>
  <c r="AL987" i="23"/>
  <c r="AK987" i="23"/>
  <c r="AN344" i="23"/>
  <c r="AM344" i="23"/>
  <c r="AL344" i="23"/>
  <c r="AK344" i="23"/>
  <c r="AN791" i="23"/>
  <c r="AM791" i="23"/>
  <c r="AL791" i="23"/>
  <c r="AK791" i="23"/>
  <c r="AN77" i="23"/>
  <c r="AM77" i="23"/>
  <c r="AL77" i="23"/>
  <c r="AK77" i="23"/>
  <c r="AN343" i="23"/>
  <c r="AM343" i="23"/>
  <c r="AL343" i="23"/>
  <c r="AK343" i="23"/>
  <c r="AN905" i="23"/>
  <c r="AM905" i="23"/>
  <c r="AL905" i="23"/>
  <c r="AK905" i="23"/>
  <c r="AN672" i="23"/>
  <c r="AM672" i="23"/>
  <c r="AL672" i="23"/>
  <c r="AK672" i="23"/>
  <c r="AN30" i="23"/>
  <c r="AM30" i="23"/>
  <c r="AL30" i="23"/>
  <c r="AK30" i="23"/>
  <c r="AN790" i="23"/>
  <c r="AM790" i="23"/>
  <c r="AL790" i="23"/>
  <c r="AK790" i="23"/>
  <c r="AN36" i="23"/>
  <c r="AM36" i="23"/>
  <c r="AL36" i="23"/>
  <c r="AK36" i="23"/>
  <c r="AN845" i="23"/>
  <c r="AM845" i="23"/>
  <c r="AL845" i="23"/>
  <c r="AK845" i="23"/>
  <c r="AN225" i="23"/>
  <c r="AM225" i="23"/>
  <c r="AL225" i="23"/>
  <c r="AK225" i="23"/>
  <c r="AN507" i="23"/>
  <c r="AM507" i="23"/>
  <c r="AL507" i="23"/>
  <c r="AK507" i="23"/>
  <c r="AN761" i="23"/>
  <c r="AM761" i="23"/>
  <c r="AL761" i="23"/>
  <c r="AK761" i="23"/>
  <c r="AN904" i="23"/>
  <c r="AM904" i="23"/>
  <c r="AL904" i="23"/>
  <c r="AK904" i="23"/>
  <c r="AN282" i="23"/>
  <c r="AM282" i="23"/>
  <c r="AL282" i="23"/>
  <c r="AK282" i="23"/>
  <c r="AN671" i="23"/>
  <c r="AM671" i="23"/>
  <c r="AL671" i="23"/>
  <c r="AK671" i="23"/>
  <c r="AN716" i="23"/>
  <c r="AM716" i="23"/>
  <c r="AL716" i="23"/>
  <c r="AK716" i="23"/>
  <c r="AN459" i="23"/>
  <c r="AM459" i="23"/>
  <c r="AL459" i="23"/>
  <c r="AK459" i="23"/>
  <c r="AN309" i="23"/>
  <c r="AM309" i="23"/>
  <c r="AL309" i="23"/>
  <c r="AK309" i="23"/>
  <c r="AN746" i="23"/>
  <c r="AM746" i="23"/>
  <c r="AL746" i="23"/>
  <c r="AK746" i="23"/>
  <c r="AN745" i="23"/>
  <c r="AM745" i="23"/>
  <c r="AL745" i="23"/>
  <c r="AK745" i="23"/>
  <c r="AN458" i="23"/>
  <c r="AM458" i="23"/>
  <c r="AL458" i="23"/>
  <c r="AK458" i="23"/>
  <c r="AN405" i="23"/>
  <c r="AM405" i="23"/>
  <c r="AL405" i="23"/>
  <c r="AK405" i="23"/>
  <c r="AN457" i="23"/>
  <c r="AM457" i="23"/>
  <c r="AL457" i="23"/>
  <c r="AK457" i="23"/>
  <c r="AN941" i="23"/>
  <c r="AM941" i="23"/>
  <c r="AL941" i="23"/>
  <c r="AK941" i="23"/>
  <c r="AN988" i="23"/>
  <c r="AM988" i="23"/>
  <c r="AL988" i="23"/>
  <c r="AK988" i="23"/>
  <c r="AN404" i="23"/>
  <c r="AM404" i="23"/>
  <c r="AL404" i="23"/>
  <c r="AK404" i="23"/>
  <c r="AN670" i="23"/>
  <c r="AM670" i="23"/>
  <c r="AL670" i="23"/>
  <c r="AK670" i="23"/>
  <c r="AN403" i="23"/>
  <c r="AM403" i="23"/>
  <c r="AL403" i="23"/>
  <c r="AK403" i="23"/>
  <c r="AN224" i="23"/>
  <c r="AM224" i="23"/>
  <c r="AL224" i="23"/>
  <c r="AK224" i="23"/>
  <c r="AN986" i="23"/>
  <c r="AM986" i="23"/>
  <c r="AL986" i="23"/>
  <c r="AK986" i="23"/>
  <c r="AN844" i="23"/>
  <c r="AM844" i="23"/>
  <c r="AL844" i="23"/>
  <c r="AK844" i="23"/>
  <c r="AN903" i="23"/>
  <c r="AM903" i="23"/>
  <c r="AL903" i="23"/>
  <c r="AK903" i="23"/>
  <c r="AN843" i="23"/>
  <c r="AM843" i="23"/>
  <c r="AL843" i="23"/>
  <c r="AK843" i="23"/>
  <c r="AN58" i="23"/>
  <c r="AM58" i="23"/>
  <c r="AL58" i="23"/>
  <c r="AK58" i="23"/>
  <c r="AN744" i="23"/>
  <c r="AM744" i="23"/>
  <c r="AL744" i="23"/>
  <c r="AK744" i="23"/>
  <c r="AN456" i="23"/>
  <c r="AM456" i="23"/>
  <c r="AL456" i="23"/>
  <c r="AK456" i="23"/>
  <c r="AN342" i="23"/>
  <c r="AM342" i="23"/>
  <c r="AL342" i="23"/>
  <c r="AK342" i="23"/>
  <c r="AN902" i="23"/>
  <c r="AM902" i="23"/>
  <c r="AL902" i="23"/>
  <c r="AK902" i="23"/>
  <c r="AN281" i="23"/>
  <c r="AM281" i="23"/>
  <c r="AL281" i="23"/>
  <c r="AK281" i="23"/>
  <c r="AN223" i="23"/>
  <c r="AM223" i="23"/>
  <c r="AL223" i="23"/>
  <c r="AK223" i="23"/>
  <c r="AN947" i="23"/>
  <c r="AM947" i="23"/>
  <c r="AL947" i="23"/>
  <c r="AK947" i="23"/>
  <c r="AN257" i="23"/>
  <c r="AM257" i="23"/>
  <c r="AL257" i="23"/>
  <c r="AK257" i="23"/>
  <c r="AN901" i="23"/>
  <c r="AM901" i="23"/>
  <c r="AL901" i="23"/>
  <c r="AK901" i="23"/>
  <c r="AN842" i="23"/>
  <c r="AM842" i="23"/>
  <c r="AL842" i="23"/>
  <c r="AK842" i="23"/>
  <c r="AN789" i="23"/>
  <c r="AM789" i="23"/>
  <c r="AL789" i="23"/>
  <c r="AK789" i="23"/>
  <c r="AN402" i="23"/>
  <c r="AM402" i="23"/>
  <c r="AL402" i="23"/>
  <c r="AK402" i="23"/>
  <c r="AN341" i="23"/>
  <c r="AM341" i="23"/>
  <c r="AL341" i="23"/>
  <c r="AK341" i="23"/>
  <c r="AN455" i="23"/>
  <c r="AM455" i="23"/>
  <c r="AL455" i="23"/>
  <c r="AK455" i="23"/>
  <c r="AN715" i="23"/>
  <c r="AM715" i="23"/>
  <c r="AL715" i="23"/>
  <c r="AK715" i="23"/>
  <c r="AN788" i="23"/>
  <c r="AM788" i="23"/>
  <c r="AL788" i="23"/>
  <c r="AK788" i="23"/>
  <c r="AN669" i="23"/>
  <c r="AM669" i="23"/>
  <c r="AL669" i="23"/>
  <c r="AK669" i="23"/>
  <c r="AN222" i="23"/>
  <c r="AM222" i="23"/>
  <c r="AL222" i="23"/>
  <c r="AK222" i="23"/>
  <c r="AN992" i="23"/>
  <c r="AM992" i="23"/>
  <c r="AL992" i="23"/>
  <c r="AK992" i="23"/>
  <c r="AN841" i="23"/>
  <c r="AM841" i="23"/>
  <c r="AL841" i="23"/>
  <c r="AK841" i="23"/>
  <c r="AN454" i="23"/>
  <c r="AM454" i="23"/>
  <c r="AL454" i="23"/>
  <c r="AK454" i="23"/>
  <c r="AN86" i="23"/>
  <c r="AM86" i="23"/>
  <c r="AL86" i="23"/>
  <c r="AK86" i="23"/>
  <c r="AN787" i="23"/>
  <c r="AM787" i="23"/>
  <c r="AL787" i="23"/>
  <c r="AK787" i="23"/>
  <c r="AN401" i="23"/>
  <c r="AM401" i="23"/>
  <c r="AL401" i="23"/>
  <c r="AK401" i="23"/>
  <c r="AN743" i="23"/>
  <c r="AM743" i="23"/>
  <c r="AL743" i="23"/>
  <c r="AK743" i="23"/>
  <c r="AN840" i="23"/>
  <c r="AM840" i="23"/>
  <c r="AL840" i="23"/>
  <c r="AK840" i="23"/>
  <c r="AN340" i="23"/>
  <c r="AM340" i="23"/>
  <c r="AL340" i="23"/>
  <c r="AK340" i="23"/>
  <c r="AN339" i="23"/>
  <c r="AM339" i="23"/>
  <c r="AL339" i="23"/>
  <c r="AK339" i="23"/>
  <c r="AN839" i="23"/>
  <c r="AM839" i="23"/>
  <c r="AL839" i="23"/>
  <c r="AK839" i="23"/>
  <c r="AN991" i="23"/>
  <c r="AM991" i="23"/>
  <c r="AL991" i="23"/>
  <c r="AK991" i="23"/>
  <c r="AN1006" i="23"/>
  <c r="AM1006" i="23"/>
  <c r="AL1006" i="23"/>
  <c r="AK1006" i="23"/>
  <c r="AN1010" i="23"/>
  <c r="AM1010" i="23"/>
  <c r="AL1010" i="23"/>
  <c r="AK1010" i="23"/>
  <c r="AN1011" i="23"/>
  <c r="AM1011" i="23"/>
  <c r="AL1011" i="23"/>
  <c r="AK1011" i="23"/>
  <c r="AN900" i="23"/>
  <c r="AM900" i="23"/>
  <c r="AL900" i="23"/>
  <c r="AK900" i="23"/>
  <c r="AN838" i="23"/>
  <c r="AM838" i="23"/>
  <c r="AL838" i="23"/>
  <c r="AK838" i="23"/>
  <c r="AN338" i="23"/>
  <c r="AM338" i="23"/>
  <c r="AL338" i="23"/>
  <c r="AK338" i="23"/>
  <c r="AN337" i="23"/>
  <c r="AM337" i="23"/>
  <c r="AL337" i="23"/>
  <c r="AK337" i="23"/>
  <c r="AN506" i="23"/>
  <c r="AM506" i="23"/>
  <c r="AL506" i="23"/>
  <c r="AK506" i="23"/>
  <c r="AN336" i="23"/>
  <c r="AM336" i="23"/>
  <c r="AL336" i="23"/>
  <c r="AK336" i="23"/>
  <c r="AN714" i="23"/>
  <c r="AM714" i="23"/>
  <c r="AL714" i="23"/>
  <c r="AK714" i="23"/>
  <c r="AN400" i="23"/>
  <c r="AM400" i="23"/>
  <c r="AL400" i="23"/>
  <c r="AK400" i="23"/>
  <c r="AN35" i="23"/>
  <c r="AM35" i="23"/>
  <c r="AL35" i="23"/>
  <c r="AK35" i="23"/>
  <c r="AN899" i="23"/>
  <c r="AM899" i="23"/>
  <c r="AL899" i="23"/>
  <c r="AK899" i="23"/>
  <c r="AN786" i="23"/>
  <c r="AM786" i="23"/>
  <c r="AL786" i="23"/>
  <c r="AK786" i="23"/>
  <c r="AN453" i="23"/>
  <c r="AM453" i="23"/>
  <c r="AL453" i="23"/>
  <c r="AK453" i="23"/>
  <c r="AN280" i="23"/>
  <c r="AM280" i="23"/>
  <c r="AL280" i="23"/>
  <c r="AK280" i="23"/>
  <c r="AN898" i="23"/>
  <c r="AM898" i="23"/>
  <c r="AL898" i="23"/>
  <c r="AK898" i="23"/>
  <c r="AN256" i="23"/>
  <c r="AM256" i="23"/>
  <c r="AL256" i="23"/>
  <c r="AK256" i="23"/>
  <c r="AN897" i="23"/>
  <c r="AM897" i="23"/>
  <c r="AL897" i="23"/>
  <c r="AK897" i="23"/>
  <c r="AN505" i="23"/>
  <c r="AM505" i="23"/>
  <c r="AL505" i="23"/>
  <c r="AK505" i="23"/>
  <c r="AN308" i="23"/>
  <c r="AM308" i="23"/>
  <c r="AL308" i="23"/>
  <c r="AK308" i="23"/>
  <c r="AN307" i="23"/>
  <c r="AM307" i="23"/>
  <c r="AL307" i="23"/>
  <c r="AK307" i="23"/>
  <c r="AN279" i="23"/>
  <c r="AM279" i="23"/>
  <c r="AL279" i="23"/>
  <c r="AK279" i="23"/>
  <c r="AN50" i="23"/>
  <c r="AM50" i="23"/>
  <c r="AL50" i="23"/>
  <c r="AK50" i="23"/>
  <c r="AN896" i="23"/>
  <c r="AM896" i="23"/>
  <c r="AL896" i="23"/>
  <c r="AK896" i="23"/>
  <c r="AN785" i="23"/>
  <c r="AM785" i="23"/>
  <c r="AL785" i="23"/>
  <c r="AK785" i="23"/>
  <c r="AN452" i="23"/>
  <c r="AM452" i="23"/>
  <c r="AL452" i="23"/>
  <c r="AK452" i="23"/>
  <c r="AN837" i="23"/>
  <c r="AM837" i="23"/>
  <c r="AL837" i="23"/>
  <c r="AK837" i="23"/>
  <c r="AN536" i="23"/>
  <c r="AM536" i="23"/>
  <c r="AL536" i="23"/>
  <c r="AK536" i="23"/>
  <c r="AN836" i="23"/>
  <c r="AM836" i="23"/>
  <c r="AL836" i="23"/>
  <c r="AK836" i="23"/>
  <c r="AN29" i="23"/>
  <c r="AM29" i="23"/>
  <c r="AL29" i="23"/>
  <c r="AK29" i="23"/>
  <c r="AN335" i="23"/>
  <c r="AM335" i="23"/>
  <c r="AL335" i="23"/>
  <c r="AK335" i="23"/>
  <c r="AN713" i="23"/>
  <c r="AM713" i="23"/>
  <c r="AL713" i="23"/>
  <c r="AK713" i="23"/>
  <c r="AN668" i="23"/>
  <c r="AM668" i="23"/>
  <c r="AL668" i="23"/>
  <c r="AK668" i="23"/>
  <c r="AN221" i="23"/>
  <c r="AM221" i="23"/>
  <c r="AL221" i="23"/>
  <c r="AK221" i="23"/>
  <c r="AN784" i="23"/>
  <c r="AM784" i="23"/>
  <c r="AL784" i="23"/>
  <c r="AK784" i="23"/>
  <c r="AN504" i="23"/>
  <c r="AM504" i="23"/>
  <c r="AL504" i="23"/>
  <c r="AK504" i="23"/>
  <c r="AN65" i="23"/>
  <c r="AM65" i="23"/>
  <c r="AL65" i="23"/>
  <c r="AK65" i="23"/>
  <c r="AN64" i="23"/>
  <c r="AM64" i="23"/>
  <c r="AL64" i="23"/>
  <c r="AK64" i="23"/>
  <c r="AN742" i="23"/>
  <c r="AM742" i="23"/>
  <c r="AL742" i="23"/>
  <c r="AK742" i="23"/>
  <c r="AN783" i="23"/>
  <c r="AM783" i="23"/>
  <c r="AL783" i="23"/>
  <c r="AK783" i="23"/>
  <c r="AN334" i="23"/>
  <c r="AM334" i="23"/>
  <c r="AL334" i="23"/>
  <c r="AK334" i="23"/>
  <c r="AN782" i="23"/>
  <c r="AM782" i="23"/>
  <c r="AL782" i="23"/>
  <c r="AK782" i="23"/>
  <c r="AN781" i="23"/>
  <c r="AM781" i="23"/>
  <c r="AL781" i="23"/>
  <c r="AK781" i="23"/>
  <c r="AN333" i="23"/>
  <c r="AM333" i="23"/>
  <c r="AL333" i="23"/>
  <c r="AK333" i="23"/>
  <c r="AN255" i="23"/>
  <c r="AM255" i="23"/>
  <c r="AL255" i="23"/>
  <c r="AK255" i="23"/>
  <c r="AN278" i="23"/>
  <c r="AM278" i="23"/>
  <c r="AL278" i="23"/>
  <c r="AK278" i="23"/>
  <c r="AN57" i="23"/>
  <c r="AM57" i="23"/>
  <c r="AL57" i="23"/>
  <c r="AK57" i="23"/>
  <c r="AN895" i="23"/>
  <c r="AM895" i="23"/>
  <c r="AL895" i="23"/>
  <c r="AK895" i="23"/>
  <c r="AN451" i="23"/>
  <c r="AM451" i="23"/>
  <c r="AL451" i="23"/>
  <c r="AK451" i="23"/>
  <c r="AN741" i="23"/>
  <c r="AM741" i="23"/>
  <c r="AL741" i="23"/>
  <c r="AK741" i="23"/>
  <c r="AN780" i="23"/>
  <c r="AM780" i="23"/>
  <c r="AL780" i="23"/>
  <c r="AK780" i="23"/>
  <c r="AN740" i="23"/>
  <c r="AM740" i="23"/>
  <c r="AL740" i="23"/>
  <c r="AK740" i="23"/>
  <c r="AN220" i="23"/>
  <c r="AM220" i="23"/>
  <c r="AL220" i="23"/>
  <c r="AK220" i="23"/>
  <c r="AN667" i="23"/>
  <c r="AM667" i="23"/>
  <c r="AL667" i="23"/>
  <c r="AK667" i="23"/>
  <c r="AN779" i="23"/>
  <c r="AM779" i="23"/>
  <c r="AL779" i="23"/>
  <c r="AK779" i="23"/>
  <c r="AN332" i="23"/>
  <c r="AM332" i="23"/>
  <c r="AL332" i="23"/>
  <c r="AK332" i="23"/>
  <c r="AN331" i="23"/>
  <c r="AM331" i="23"/>
  <c r="AL331" i="23"/>
  <c r="AK331" i="23"/>
  <c r="AN450" i="23"/>
  <c r="AM450" i="23"/>
  <c r="AL450" i="23"/>
  <c r="AK450" i="23"/>
  <c r="AN399" i="23"/>
  <c r="AM399" i="23"/>
  <c r="AL399" i="23"/>
  <c r="AK399" i="23"/>
  <c r="AN330" i="23"/>
  <c r="AM330" i="23"/>
  <c r="AL330" i="23"/>
  <c r="AK330" i="23"/>
  <c r="AN254" i="23"/>
  <c r="AM254" i="23"/>
  <c r="AL254" i="23"/>
  <c r="AK254" i="23"/>
  <c r="AN449" i="23"/>
  <c r="AM449" i="23"/>
  <c r="AL449" i="23"/>
  <c r="AK449" i="23"/>
  <c r="AN503" i="23"/>
  <c r="AM503" i="23"/>
  <c r="AL503" i="23"/>
  <c r="AK503" i="23"/>
  <c r="AN253" i="23"/>
  <c r="AM253" i="23"/>
  <c r="AL253" i="23"/>
  <c r="AK253" i="23"/>
  <c r="AN739" i="23"/>
  <c r="AM739" i="23"/>
  <c r="AL739" i="23"/>
  <c r="AK739" i="23"/>
  <c r="AN398" i="23"/>
  <c r="AM398" i="23"/>
  <c r="AL398" i="23"/>
  <c r="AK398" i="23"/>
  <c r="AN835" i="23"/>
  <c r="AM835" i="23"/>
  <c r="AL835" i="23"/>
  <c r="AK835" i="23"/>
  <c r="AN448" i="23"/>
  <c r="AM448" i="23"/>
  <c r="AL448" i="23"/>
  <c r="AK448" i="23"/>
  <c r="AN666" i="23"/>
  <c r="AM666" i="23"/>
  <c r="AL666" i="23"/>
  <c r="AK666" i="23"/>
  <c r="AN252" i="23"/>
  <c r="AM252" i="23"/>
  <c r="AL252" i="23"/>
  <c r="AK252" i="23"/>
  <c r="AN834" i="23"/>
  <c r="AM834" i="23"/>
  <c r="AL834" i="23"/>
  <c r="AK834" i="23"/>
  <c r="AN833" i="23"/>
  <c r="AM833" i="23"/>
  <c r="AL833" i="23"/>
  <c r="AK833" i="23"/>
  <c r="AN950" i="23"/>
  <c r="AM950" i="23"/>
  <c r="AL950" i="23"/>
  <c r="AK950" i="23"/>
  <c r="AN778" i="23"/>
  <c r="AM778" i="23"/>
  <c r="AL778" i="23"/>
  <c r="AK778" i="23"/>
  <c r="AN329" i="23"/>
  <c r="AM329" i="23"/>
  <c r="AL329" i="23"/>
  <c r="AK329" i="23"/>
  <c r="AN894" i="23"/>
  <c r="AM894" i="23"/>
  <c r="AL894" i="23"/>
  <c r="AK894" i="23"/>
  <c r="AN738" i="23"/>
  <c r="AM738" i="23"/>
  <c r="AL738" i="23"/>
  <c r="AK738" i="23"/>
  <c r="AN737" i="23"/>
  <c r="AM737" i="23"/>
  <c r="AL737" i="23"/>
  <c r="AK737" i="23"/>
  <c r="AN219" i="23"/>
  <c r="AM219" i="23"/>
  <c r="AL219" i="23"/>
  <c r="AK219" i="23"/>
  <c r="AN447" i="23"/>
  <c r="AM447" i="23"/>
  <c r="AL447" i="23"/>
  <c r="AK447" i="23"/>
  <c r="AN502" i="23"/>
  <c r="AM502" i="23"/>
  <c r="AL502" i="23"/>
  <c r="AK502" i="23"/>
  <c r="AN665" i="23"/>
  <c r="AM665" i="23"/>
  <c r="AL665" i="23"/>
  <c r="AK665" i="23"/>
  <c r="AN664" i="23"/>
  <c r="AM664" i="23"/>
  <c r="AL664" i="23"/>
  <c r="AK664" i="23"/>
  <c r="AN251" i="23"/>
  <c r="AM251" i="23"/>
  <c r="AL251" i="23"/>
  <c r="AK251" i="23"/>
  <c r="AN277" i="23"/>
  <c r="AM277" i="23"/>
  <c r="AL277" i="23"/>
  <c r="AK277" i="23"/>
  <c r="AN663" i="23"/>
  <c r="AM663" i="23"/>
  <c r="AL663" i="23"/>
  <c r="AK663" i="23"/>
  <c r="AN397" i="23"/>
  <c r="AM397" i="23"/>
  <c r="AL397" i="23"/>
  <c r="AK397" i="23"/>
  <c r="AN893" i="23"/>
  <c r="AM893" i="23"/>
  <c r="AL893" i="23"/>
  <c r="AK893" i="23"/>
  <c r="AN328" i="23"/>
  <c r="AM328" i="23"/>
  <c r="AL328" i="23"/>
  <c r="AK328" i="23"/>
  <c r="AN949" i="23"/>
  <c r="AM949" i="23"/>
  <c r="AL949" i="23"/>
  <c r="AK949" i="23"/>
  <c r="AN832" i="23"/>
  <c r="AM832" i="23"/>
  <c r="AL832" i="23"/>
  <c r="AK832" i="23"/>
  <c r="AN446" i="23"/>
  <c r="AM446" i="23"/>
  <c r="AL446" i="23"/>
  <c r="AK446" i="23"/>
  <c r="AN831" i="23"/>
  <c r="AM831" i="23"/>
  <c r="AL831" i="23"/>
  <c r="AK831" i="23"/>
  <c r="AN892" i="23"/>
  <c r="AM892" i="23"/>
  <c r="AL892" i="23"/>
  <c r="AK892" i="23"/>
  <c r="AN396" i="23"/>
  <c r="AM396" i="23"/>
  <c r="AL396" i="23"/>
  <c r="AK396" i="23"/>
  <c r="AN712" i="23"/>
  <c r="AM712" i="23"/>
  <c r="AL712" i="23"/>
  <c r="AK712" i="23"/>
  <c r="AN891" i="23"/>
  <c r="AM891" i="23"/>
  <c r="AL891" i="23"/>
  <c r="AK891" i="23"/>
  <c r="AN49" i="23"/>
  <c r="AM49" i="23"/>
  <c r="AL49" i="23"/>
  <c r="AK49" i="23"/>
  <c r="AN327" i="23"/>
  <c r="AM327" i="23"/>
  <c r="AL327" i="23"/>
  <c r="AK327" i="23"/>
  <c r="AN830" i="23"/>
  <c r="AM830" i="23"/>
  <c r="AL830" i="23"/>
  <c r="AK830" i="23"/>
  <c r="AN662" i="23"/>
  <c r="AM662" i="23"/>
  <c r="AL662" i="23"/>
  <c r="AK662" i="23"/>
  <c r="AN711" i="23"/>
  <c r="AM711" i="23"/>
  <c r="AL711" i="23"/>
  <c r="AK711" i="23"/>
  <c r="AN890" i="23"/>
  <c r="AM890" i="23"/>
  <c r="AL890" i="23"/>
  <c r="AK890" i="23"/>
  <c r="AN218" i="23"/>
  <c r="AM218" i="23"/>
  <c r="AL218" i="23"/>
  <c r="AK218" i="23"/>
  <c r="AN276" i="23"/>
  <c r="AM276" i="23"/>
  <c r="AL276" i="23"/>
  <c r="AK276" i="23"/>
  <c r="AN395" i="23"/>
  <c r="AM395" i="23"/>
  <c r="AL395" i="23"/>
  <c r="AK395" i="23"/>
  <c r="AN501" i="23"/>
  <c r="AM501" i="23"/>
  <c r="AL501" i="23"/>
  <c r="AK501" i="23"/>
  <c r="AN43" i="23"/>
  <c r="AM43" i="23"/>
  <c r="AL43" i="23"/>
  <c r="AK43" i="23"/>
  <c r="AN518" i="23"/>
  <c r="AM518" i="23"/>
  <c r="AL518" i="23"/>
  <c r="AK518" i="23"/>
  <c r="AN394" i="23"/>
  <c r="AM394" i="23"/>
  <c r="AL394" i="23"/>
  <c r="AK394" i="23"/>
  <c r="AN250" i="23"/>
  <c r="AM250" i="23"/>
  <c r="AL250" i="23"/>
  <c r="AK250" i="23"/>
  <c r="AN393" i="23"/>
  <c r="AM393" i="23"/>
  <c r="AL393" i="23"/>
  <c r="AK393" i="23"/>
  <c r="AN955" i="23"/>
  <c r="AM955" i="23"/>
  <c r="AL955" i="23"/>
  <c r="AK955" i="23"/>
  <c r="AN889" i="23"/>
  <c r="AM889" i="23"/>
  <c r="AL889" i="23"/>
  <c r="AK889" i="23"/>
  <c r="AN445" i="23"/>
  <c r="AM445" i="23"/>
  <c r="AL445" i="23"/>
  <c r="AK445" i="23"/>
  <c r="AN444" i="23"/>
  <c r="AM444" i="23"/>
  <c r="AL444" i="23"/>
  <c r="AK444" i="23"/>
  <c r="AN661" i="23"/>
  <c r="AM661" i="23"/>
  <c r="AL661" i="23"/>
  <c r="AK661" i="23"/>
  <c r="AN736" i="23"/>
  <c r="AM736" i="23"/>
  <c r="AL736" i="23"/>
  <c r="AK736" i="23"/>
  <c r="AN392" i="23"/>
  <c r="AM392" i="23"/>
  <c r="AL392" i="23"/>
  <c r="AK392" i="23"/>
  <c r="AN48" i="23"/>
  <c r="AM48" i="23"/>
  <c r="AL48" i="23"/>
  <c r="AK48" i="23"/>
  <c r="AN710" i="23"/>
  <c r="AM710" i="23"/>
  <c r="AL710" i="23"/>
  <c r="AK710" i="23"/>
  <c r="AN888" i="23"/>
  <c r="AM888" i="23"/>
  <c r="AL888" i="23"/>
  <c r="AK888" i="23"/>
  <c r="AN887" i="23"/>
  <c r="AM887" i="23"/>
  <c r="AL887" i="23"/>
  <c r="AK887" i="23"/>
  <c r="AN660" i="23"/>
  <c r="AM660" i="23"/>
  <c r="AL660" i="23"/>
  <c r="AK660" i="23"/>
  <c r="AN829" i="23"/>
  <c r="AM829" i="23"/>
  <c r="AL829" i="23"/>
  <c r="AK829" i="23"/>
  <c r="AN735" i="23"/>
  <c r="AM735" i="23"/>
  <c r="AL735" i="23"/>
  <c r="AK735" i="23"/>
  <c r="AN391" i="23"/>
  <c r="AM391" i="23"/>
  <c r="AL391" i="23"/>
  <c r="AK391" i="23"/>
  <c r="AN306" i="23"/>
  <c r="AM306" i="23"/>
  <c r="AL306" i="23"/>
  <c r="AK306" i="23"/>
  <c r="AN47" i="23"/>
  <c r="AM47" i="23"/>
  <c r="AL47" i="23"/>
  <c r="AK47" i="23"/>
  <c r="AN46" i="23"/>
  <c r="AM46" i="23"/>
  <c r="AL46" i="23"/>
  <c r="AK46" i="23"/>
  <c r="AN954" i="23"/>
  <c r="AM954" i="23"/>
  <c r="AL954" i="23"/>
  <c r="AK954" i="23"/>
  <c r="AN709" i="23"/>
  <c r="AM709" i="23"/>
  <c r="AL709" i="23"/>
  <c r="AK709" i="23"/>
  <c r="AN443" i="23"/>
  <c r="AM443" i="23"/>
  <c r="AL443" i="23"/>
  <c r="AK443" i="23"/>
  <c r="AN734" i="23"/>
  <c r="AM734" i="23"/>
  <c r="AL734" i="23"/>
  <c r="AK734" i="23"/>
  <c r="AN777" i="23"/>
  <c r="AM777" i="23"/>
  <c r="AL777" i="23"/>
  <c r="AK777" i="23"/>
  <c r="AN962" i="23"/>
  <c r="AM962" i="23"/>
  <c r="AL962" i="23"/>
  <c r="AK962" i="23"/>
  <c r="AN828" i="23"/>
  <c r="AM828" i="23"/>
  <c r="AL828" i="23"/>
  <c r="AK828" i="23"/>
  <c r="AN708" i="23"/>
  <c r="AM708" i="23"/>
  <c r="AL708" i="23"/>
  <c r="AK708" i="23"/>
  <c r="AN305" i="23"/>
  <c r="AM305" i="23"/>
  <c r="AL305" i="23"/>
  <c r="AK305" i="23"/>
  <c r="AN659" i="23"/>
  <c r="AM659" i="23"/>
  <c r="AL659" i="23"/>
  <c r="AK659" i="23"/>
  <c r="AN707" i="23"/>
  <c r="AM707" i="23"/>
  <c r="AL707" i="23"/>
  <c r="AK707" i="23"/>
  <c r="AN776" i="23"/>
  <c r="AM776" i="23"/>
  <c r="AL776" i="23"/>
  <c r="AK776" i="23"/>
  <c r="AN775" i="23"/>
  <c r="AM775" i="23"/>
  <c r="AL775" i="23"/>
  <c r="AK775" i="23"/>
  <c r="AN733" i="23"/>
  <c r="AM733" i="23"/>
  <c r="AL733" i="23"/>
  <c r="AK733" i="23"/>
  <c r="AN706" i="23"/>
  <c r="AM706" i="23"/>
  <c r="AL706" i="23"/>
  <c r="AK706" i="23"/>
  <c r="AN774" i="23"/>
  <c r="AM774" i="23"/>
  <c r="AL774" i="23"/>
  <c r="AK774" i="23"/>
  <c r="AN217" i="23"/>
  <c r="AM217" i="23"/>
  <c r="AL217" i="23"/>
  <c r="AK217" i="23"/>
  <c r="AN326" i="23"/>
  <c r="AM326" i="23"/>
  <c r="AL326" i="23"/>
  <c r="AK326" i="23"/>
  <c r="AN658" i="23"/>
  <c r="AM658" i="23"/>
  <c r="AL658" i="23"/>
  <c r="AK658" i="23"/>
  <c r="AN773" i="23"/>
  <c r="AM773" i="23"/>
  <c r="AL773" i="23"/>
  <c r="AK773" i="23"/>
  <c r="AN76" i="23"/>
  <c r="AM76" i="23"/>
  <c r="AL76" i="23"/>
  <c r="AK76" i="23"/>
  <c r="AN249" i="23"/>
  <c r="AM249" i="23"/>
  <c r="AL249" i="23"/>
  <c r="AK249" i="23"/>
  <c r="AN275" i="23"/>
  <c r="AM275" i="23"/>
  <c r="AL275" i="23"/>
  <c r="AK275" i="23"/>
  <c r="AN886" i="23"/>
  <c r="AM886" i="23"/>
  <c r="AL886" i="23"/>
  <c r="AK886" i="23"/>
  <c r="AN705" i="23"/>
  <c r="AM705" i="23"/>
  <c r="AL705" i="23"/>
  <c r="AK705" i="23"/>
  <c r="AN772" i="23"/>
  <c r="AM772" i="23"/>
  <c r="AL772" i="23"/>
  <c r="AK772" i="23"/>
  <c r="AN390" i="23"/>
  <c r="AM390" i="23"/>
  <c r="AL390" i="23"/>
  <c r="AK390" i="23"/>
  <c r="AN274" i="23"/>
  <c r="AM274" i="23"/>
  <c r="AL274" i="23"/>
  <c r="AK274" i="23"/>
  <c r="AN517" i="23"/>
  <c r="AM517" i="23"/>
  <c r="AL517" i="23"/>
  <c r="AK517" i="23"/>
  <c r="AN704" i="23"/>
  <c r="AM704" i="23"/>
  <c r="AL704" i="23"/>
  <c r="AK704" i="23"/>
  <c r="AN771" i="23"/>
  <c r="AM771" i="23"/>
  <c r="AL771" i="23"/>
  <c r="AK771" i="23"/>
  <c r="AN442" i="23"/>
  <c r="AM442" i="23"/>
  <c r="AL442" i="23"/>
  <c r="AK442" i="23"/>
  <c r="AN325" i="23"/>
  <c r="AM325" i="23"/>
  <c r="AL325" i="23"/>
  <c r="AK325" i="23"/>
  <c r="AN657" i="23"/>
  <c r="AM657" i="23"/>
  <c r="AL657" i="23"/>
  <c r="AK657" i="23"/>
  <c r="AN770" i="23"/>
  <c r="AM770" i="23"/>
  <c r="AL770" i="23"/>
  <c r="AK770" i="23"/>
  <c r="AN273" i="23"/>
  <c r="AM273" i="23"/>
  <c r="AL273" i="23"/>
  <c r="AK273" i="23"/>
  <c r="AN324" i="23"/>
  <c r="AM324" i="23"/>
  <c r="AL324" i="23"/>
  <c r="AK324" i="23"/>
  <c r="AN769" i="23"/>
  <c r="AM769" i="23"/>
  <c r="AL769" i="23"/>
  <c r="AK769" i="23"/>
  <c r="AN441" i="23"/>
  <c r="AM441" i="23"/>
  <c r="AL441" i="23"/>
  <c r="AK441" i="23"/>
  <c r="AN248" i="23"/>
  <c r="AM248" i="23"/>
  <c r="AL248" i="23"/>
  <c r="AK248" i="23"/>
  <c r="AN885" i="23"/>
  <c r="AM885" i="23"/>
  <c r="AL885" i="23"/>
  <c r="AK885" i="23"/>
  <c r="AN389" i="23"/>
  <c r="AM389" i="23"/>
  <c r="AL389" i="23"/>
  <c r="AK389" i="23"/>
  <c r="AN247" i="23"/>
  <c r="AM247" i="23"/>
  <c r="AL247" i="23"/>
  <c r="AK247" i="23"/>
  <c r="AN827" i="23"/>
  <c r="AM827" i="23"/>
  <c r="AL827" i="23"/>
  <c r="AK827" i="23"/>
  <c r="AN826" i="23"/>
  <c r="AM826" i="23"/>
  <c r="AL826" i="23"/>
  <c r="AK826" i="23"/>
  <c r="AN703" i="23"/>
  <c r="AM703" i="23"/>
  <c r="AL703" i="23"/>
  <c r="AK703" i="23"/>
  <c r="AN656" i="23"/>
  <c r="AM656" i="23"/>
  <c r="AL656" i="23"/>
  <c r="AK656" i="23"/>
  <c r="AN825" i="23"/>
  <c r="AM825" i="23"/>
  <c r="AL825" i="23"/>
  <c r="AK825" i="23"/>
  <c r="AN884" i="23"/>
  <c r="AM884" i="23"/>
  <c r="AL884" i="23"/>
  <c r="AK884" i="23"/>
  <c r="AN824" i="23"/>
  <c r="AM824" i="23"/>
  <c r="AL824" i="23"/>
  <c r="AK824" i="23"/>
  <c r="AN953" i="23"/>
  <c r="AM953" i="23"/>
  <c r="AL953" i="23"/>
  <c r="AK953" i="23"/>
  <c r="AN500" i="23"/>
  <c r="AM500" i="23"/>
  <c r="AL500" i="23"/>
  <c r="AK500" i="23"/>
  <c r="AN655" i="23"/>
  <c r="AM655" i="23"/>
  <c r="AL655" i="23"/>
  <c r="AK655" i="23"/>
  <c r="AN323" i="23"/>
  <c r="AM323" i="23"/>
  <c r="AL323" i="23"/>
  <c r="AK323" i="23"/>
  <c r="AN304" i="23"/>
  <c r="AM304" i="23"/>
  <c r="AL304" i="23"/>
  <c r="AK304" i="23"/>
  <c r="AN45" i="23"/>
  <c r="AM45" i="23"/>
  <c r="AL45" i="23"/>
  <c r="AK45" i="23"/>
  <c r="AN216" i="23"/>
  <c r="AM216" i="23"/>
  <c r="AL216" i="23"/>
  <c r="AK216" i="23"/>
  <c r="AN526" i="23"/>
  <c r="AM526" i="23"/>
  <c r="AL526" i="23"/>
  <c r="AK526" i="23"/>
  <c r="AN823" i="23"/>
  <c r="AM823" i="23"/>
  <c r="AL823" i="23"/>
  <c r="AK823" i="23"/>
  <c r="AN535" i="23"/>
  <c r="AM535" i="23"/>
  <c r="AL535" i="23"/>
  <c r="AK535" i="23"/>
  <c r="AN883" i="23"/>
  <c r="AM883" i="23"/>
  <c r="AL883" i="23"/>
  <c r="AK883" i="23"/>
  <c r="AN303" i="23"/>
  <c r="AM303" i="23"/>
  <c r="AL303" i="23"/>
  <c r="AK303" i="23"/>
  <c r="AN272" i="23"/>
  <c r="AM272" i="23"/>
  <c r="AL272" i="23"/>
  <c r="AK272" i="23"/>
  <c r="AN822" i="23"/>
  <c r="AM822" i="23"/>
  <c r="AL822" i="23"/>
  <c r="AK822" i="23"/>
  <c r="AN768" i="23"/>
  <c r="AM768" i="23"/>
  <c r="AL768" i="23"/>
  <c r="AK768" i="23"/>
  <c r="AN322" i="23"/>
  <c r="AM322" i="23"/>
  <c r="AL322" i="23"/>
  <c r="AK322" i="23"/>
  <c r="AN654" i="23"/>
  <c r="AM654" i="23"/>
  <c r="AL654" i="23"/>
  <c r="AK654" i="23"/>
  <c r="AN499" i="23"/>
  <c r="AM499" i="23"/>
  <c r="AL499" i="23"/>
  <c r="AK499" i="23"/>
  <c r="AN440" i="23"/>
  <c r="AM440" i="23"/>
  <c r="AL440" i="23"/>
  <c r="AK440" i="23"/>
  <c r="AN28" i="23"/>
  <c r="AM28" i="23"/>
  <c r="AL28" i="23"/>
  <c r="AK28" i="23"/>
  <c r="AN321" i="23"/>
  <c r="AM321" i="23"/>
  <c r="AL321" i="23"/>
  <c r="AK321" i="23"/>
  <c r="AN215" i="23"/>
  <c r="AM215" i="23"/>
  <c r="AL215" i="23"/>
  <c r="AK215" i="23"/>
  <c r="AN821" i="23"/>
  <c r="AM821" i="23"/>
  <c r="AL821" i="23"/>
  <c r="AK821" i="23"/>
  <c r="AN882" i="23"/>
  <c r="AM882" i="23"/>
  <c r="AL882" i="23"/>
  <c r="AK882" i="23"/>
  <c r="AN881" i="23"/>
  <c r="AM881" i="23"/>
  <c r="AL881" i="23"/>
  <c r="AK881" i="23"/>
  <c r="AN732" i="23"/>
  <c r="AM732" i="23"/>
  <c r="AL732" i="23"/>
  <c r="AK732" i="23"/>
  <c r="AN34" i="23"/>
  <c r="AM34" i="23"/>
  <c r="AL34" i="23"/>
  <c r="AK34" i="23"/>
  <c r="AN271" i="23"/>
  <c r="AM271" i="23"/>
  <c r="AL271" i="23"/>
  <c r="AK271" i="23"/>
  <c r="AN388" i="23"/>
  <c r="AM388" i="23"/>
  <c r="AL388" i="23"/>
  <c r="AK388" i="23"/>
  <c r="AN107" i="23"/>
  <c r="AM107" i="23"/>
  <c r="AL107" i="23"/>
  <c r="AK107" i="23"/>
  <c r="AN213" i="23"/>
  <c r="AM213" i="23"/>
  <c r="AL213" i="23"/>
  <c r="AK213" i="23"/>
  <c r="AN130" i="23"/>
  <c r="AM130" i="23"/>
  <c r="AL130" i="23"/>
  <c r="AK130" i="23"/>
  <c r="AN205" i="23"/>
  <c r="AM205" i="23"/>
  <c r="AL205" i="23"/>
  <c r="AK205" i="23"/>
  <c r="AN3" i="23"/>
  <c r="AM3" i="23"/>
  <c r="AL3" i="23"/>
  <c r="AK3" i="23"/>
  <c r="AN18" i="23"/>
  <c r="AM18" i="23"/>
  <c r="AL18" i="23"/>
  <c r="AK18" i="23"/>
  <c r="AN645" i="23"/>
  <c r="AM645" i="23"/>
  <c r="AL645" i="23"/>
  <c r="AK645" i="23"/>
  <c r="AN183" i="23"/>
  <c r="AM183" i="23"/>
  <c r="AL183" i="23"/>
  <c r="AK183" i="23"/>
  <c r="AN164" i="23"/>
  <c r="AM164" i="23"/>
  <c r="AL164" i="23"/>
  <c r="AK164" i="23"/>
  <c r="AN27" i="23"/>
  <c r="AM27" i="23"/>
  <c r="AL27" i="23"/>
  <c r="AK27" i="23"/>
  <c r="AN555" i="23"/>
  <c r="AM555" i="23"/>
  <c r="AL555" i="23"/>
  <c r="AK555" i="23"/>
  <c r="AN200" i="23"/>
  <c r="AM200" i="23"/>
  <c r="AL200" i="23"/>
  <c r="AK200" i="23"/>
  <c r="AN199" i="23"/>
  <c r="AM199" i="23"/>
  <c r="AL199" i="23"/>
  <c r="AK199" i="23"/>
  <c r="AN129" i="23"/>
  <c r="AM129" i="23"/>
  <c r="AL129" i="23"/>
  <c r="AK129" i="23"/>
  <c r="AN182" i="23"/>
  <c r="AM182" i="23"/>
  <c r="AL182" i="23"/>
  <c r="AK182" i="23"/>
  <c r="AN119" i="23"/>
  <c r="AM119" i="23"/>
  <c r="AL119" i="23"/>
  <c r="AK119" i="23"/>
  <c r="AN204" i="23"/>
  <c r="AM204" i="23"/>
  <c r="AL204" i="23"/>
  <c r="AK204" i="23"/>
  <c r="AN181" i="23"/>
  <c r="AM181" i="23"/>
  <c r="AL181" i="23"/>
  <c r="AK181" i="23"/>
  <c r="AN591" i="23"/>
  <c r="AM591" i="23"/>
  <c r="AL591" i="23"/>
  <c r="AK591" i="23"/>
  <c r="AN617" i="23"/>
  <c r="AM617" i="23"/>
  <c r="AL617" i="23"/>
  <c r="AK617" i="23"/>
  <c r="AN96" i="23"/>
  <c r="AM96" i="23"/>
  <c r="AL96" i="23"/>
  <c r="AK96" i="23"/>
  <c r="AN554" i="23"/>
  <c r="AM554" i="23"/>
  <c r="AL554" i="23"/>
  <c r="AK554" i="23"/>
  <c r="AN644" i="23"/>
  <c r="AM644" i="23"/>
  <c r="AL644" i="23"/>
  <c r="AK644" i="23"/>
  <c r="AN553" i="23"/>
  <c r="AM553" i="23"/>
  <c r="AL553" i="23"/>
  <c r="AK553" i="23"/>
  <c r="AN583" i="23"/>
  <c r="AM583" i="23"/>
  <c r="AL583" i="23"/>
  <c r="AK583" i="23"/>
  <c r="AN565" i="23"/>
  <c r="AM565" i="23"/>
  <c r="AL565" i="23"/>
  <c r="AK565" i="23"/>
  <c r="AN552" i="23"/>
  <c r="AM552" i="23"/>
  <c r="AL552" i="23"/>
  <c r="AK552" i="23"/>
  <c r="AN643" i="23"/>
  <c r="AM643" i="23"/>
  <c r="AL643" i="23"/>
  <c r="AK643" i="23"/>
  <c r="AN551" i="23"/>
  <c r="AM551" i="23"/>
  <c r="AL551" i="23"/>
  <c r="AK551" i="23"/>
  <c r="AN616" i="23"/>
  <c r="AM616" i="23"/>
  <c r="AL616" i="23"/>
  <c r="AK616" i="23"/>
  <c r="AN163" i="23"/>
  <c r="AM163" i="23"/>
  <c r="AL163" i="23"/>
  <c r="AK163" i="23"/>
  <c r="AN550" i="23"/>
  <c r="AM550" i="23"/>
  <c r="AL550" i="23"/>
  <c r="AK550" i="23"/>
  <c r="AN95" i="23"/>
  <c r="AM95" i="23"/>
  <c r="AL95" i="23"/>
  <c r="AK95" i="23"/>
  <c r="AN635" i="23"/>
  <c r="AM635" i="23"/>
  <c r="AL635" i="23"/>
  <c r="AK635" i="23"/>
  <c r="AN564" i="23"/>
  <c r="AM564" i="23"/>
  <c r="AL564" i="23"/>
  <c r="AK564" i="23"/>
  <c r="AN563" i="23"/>
  <c r="AM563" i="23"/>
  <c r="AL563" i="23"/>
  <c r="AK563" i="23"/>
  <c r="AN212" i="23"/>
  <c r="AM212" i="23"/>
  <c r="AL212" i="23"/>
  <c r="AK212" i="23"/>
  <c r="AN634" i="23"/>
  <c r="AM634" i="23"/>
  <c r="AL634" i="23"/>
  <c r="AK634" i="23"/>
  <c r="AN590" i="23"/>
  <c r="AM590" i="23"/>
  <c r="AL590" i="23"/>
  <c r="AK590" i="23"/>
  <c r="AN615" i="23"/>
  <c r="AM615" i="23"/>
  <c r="AL615" i="23"/>
  <c r="AK615" i="23"/>
  <c r="AN162" i="23"/>
  <c r="AM162" i="23"/>
  <c r="AL162" i="23"/>
  <c r="AK162" i="23"/>
  <c r="AN106" i="23"/>
  <c r="AM106" i="23"/>
  <c r="AL106" i="23"/>
  <c r="AK106" i="23"/>
  <c r="AN642" i="23"/>
  <c r="AM642" i="23"/>
  <c r="AL642" i="23"/>
  <c r="AK642" i="23"/>
  <c r="AN633" i="23"/>
  <c r="AM633" i="23"/>
  <c r="AL633" i="23"/>
  <c r="AK633" i="23"/>
  <c r="AN198" i="23"/>
  <c r="AM198" i="23"/>
  <c r="AL198" i="23"/>
  <c r="AK198" i="23"/>
  <c r="AN549" i="23"/>
  <c r="AM549" i="23"/>
  <c r="AL549" i="23"/>
  <c r="AK549" i="23"/>
  <c r="AN118" i="23"/>
  <c r="AM118" i="23"/>
  <c r="AL118" i="23"/>
  <c r="AK118" i="23"/>
  <c r="AN161" i="23"/>
  <c r="AM161" i="23"/>
  <c r="AL161" i="23"/>
  <c r="AK161" i="23"/>
  <c r="AN548" i="23"/>
  <c r="AM548" i="23"/>
  <c r="AL548" i="23"/>
  <c r="AK548" i="23"/>
  <c r="AN632" i="23"/>
  <c r="AM632" i="23"/>
  <c r="AL632" i="23"/>
  <c r="AK632" i="23"/>
  <c r="AN631" i="23"/>
  <c r="AM631" i="23"/>
  <c r="AL631" i="23"/>
  <c r="AK631" i="23"/>
  <c r="AN207" i="23"/>
  <c r="AM207" i="23"/>
  <c r="AL207" i="23"/>
  <c r="AK207" i="23"/>
  <c r="AN630" i="23"/>
  <c r="AM630" i="23"/>
  <c r="AL630" i="23"/>
  <c r="AK630" i="23"/>
  <c r="AN197" i="23"/>
  <c r="AM197" i="23"/>
  <c r="AL197" i="23"/>
  <c r="AK197" i="23"/>
  <c r="AN629" i="23"/>
  <c r="AM629" i="23"/>
  <c r="AL629" i="23"/>
  <c r="AK629" i="23"/>
  <c r="AN547" i="23"/>
  <c r="AM547" i="23"/>
  <c r="AL547" i="23"/>
  <c r="AK547" i="23"/>
  <c r="AN206" i="23"/>
  <c r="AM206" i="23"/>
  <c r="AL206" i="23"/>
  <c r="AK206" i="23"/>
  <c r="AN160" i="23"/>
  <c r="AM160" i="23"/>
  <c r="AL160" i="23"/>
  <c r="AK160" i="23"/>
  <c r="AN128" i="23"/>
  <c r="AM128" i="23"/>
  <c r="AL128" i="23"/>
  <c r="AK128" i="23"/>
  <c r="AN196" i="23"/>
  <c r="AM196" i="23"/>
  <c r="AL196" i="23"/>
  <c r="AK196" i="23"/>
  <c r="AN214" i="23"/>
  <c r="AM214" i="23"/>
  <c r="AL214" i="23"/>
  <c r="AK214" i="23"/>
  <c r="AN649" i="23"/>
  <c r="AM649" i="23"/>
  <c r="AL649" i="23"/>
  <c r="AK649" i="23"/>
  <c r="AN614" i="23"/>
  <c r="AM614" i="23"/>
  <c r="AL614" i="23"/>
  <c r="AK614" i="23"/>
  <c r="AN628" i="23"/>
  <c r="AM628" i="23"/>
  <c r="AL628" i="23"/>
  <c r="AK628" i="23"/>
  <c r="AN211" i="23"/>
  <c r="AM211" i="23"/>
  <c r="AL211" i="23"/>
  <c r="AK211" i="23"/>
  <c r="AN94" i="23"/>
  <c r="AM94" i="23"/>
  <c r="AL94" i="23"/>
  <c r="AK94" i="23"/>
  <c r="AN117" i="23"/>
  <c r="AM117" i="23"/>
  <c r="AL117" i="23"/>
  <c r="AK117" i="23"/>
  <c r="AN127" i="23"/>
  <c r="AM127" i="23"/>
  <c r="AL127" i="23"/>
  <c r="AK127" i="23"/>
  <c r="AN613" i="23"/>
  <c r="AM613" i="23"/>
  <c r="AL613" i="23"/>
  <c r="AK613" i="23"/>
  <c r="AN612" i="23"/>
  <c r="AM612" i="23"/>
  <c r="AL612" i="23"/>
  <c r="AK612" i="23"/>
  <c r="AN195" i="23"/>
  <c r="AM195" i="23"/>
  <c r="AL195" i="23"/>
  <c r="AK195" i="23"/>
  <c r="AN159" i="23"/>
  <c r="AM159" i="23"/>
  <c r="AL159" i="23"/>
  <c r="AK159" i="23"/>
  <c r="AN158" i="23"/>
  <c r="AM158" i="23"/>
  <c r="AL158" i="23"/>
  <c r="AK158" i="23"/>
  <c r="AN126" i="23"/>
  <c r="AM126" i="23"/>
  <c r="AL126" i="23"/>
  <c r="AK126" i="23"/>
  <c r="AN16" i="23"/>
  <c r="AM16" i="23"/>
  <c r="AL16" i="23"/>
  <c r="AK16" i="23"/>
  <c r="AN611" i="23"/>
  <c r="AM611" i="23"/>
  <c r="AL611" i="23"/>
  <c r="AK611" i="23"/>
  <c r="AN116" i="23"/>
  <c r="AM116" i="23"/>
  <c r="AL116" i="23"/>
  <c r="AK116" i="23"/>
  <c r="AN25" i="23"/>
  <c r="AM25" i="23"/>
  <c r="AL25" i="23"/>
  <c r="AK25" i="23"/>
  <c r="AN610" i="23"/>
  <c r="AM610" i="23"/>
  <c r="AL610" i="23"/>
  <c r="AK610" i="23"/>
  <c r="AN582" i="23"/>
  <c r="AM582" i="23"/>
  <c r="AL582" i="23"/>
  <c r="AK582" i="23"/>
  <c r="AN194" i="23"/>
  <c r="AM194" i="23"/>
  <c r="AL194" i="23"/>
  <c r="AK194" i="23"/>
  <c r="AN115" i="23"/>
  <c r="AM115" i="23"/>
  <c r="AL115" i="23"/>
  <c r="AK115" i="23"/>
  <c r="AN157" i="23"/>
  <c r="AM157" i="23"/>
  <c r="AL157" i="23"/>
  <c r="AK157" i="23"/>
  <c r="AN546" i="23"/>
  <c r="AM546" i="23"/>
  <c r="AL546" i="23"/>
  <c r="AK546" i="23"/>
  <c r="AN21" i="23"/>
  <c r="AM21" i="23"/>
  <c r="AL21" i="23"/>
  <c r="AK21" i="23"/>
  <c r="AN125" i="23"/>
  <c r="AM125" i="23"/>
  <c r="AL125" i="23"/>
  <c r="AK125" i="23"/>
  <c r="AN648" i="23"/>
  <c r="AM648" i="23"/>
  <c r="AL648" i="23"/>
  <c r="AK648" i="23"/>
  <c r="AN93" i="23"/>
  <c r="AM93" i="23"/>
  <c r="AL93" i="23"/>
  <c r="AK93" i="23"/>
  <c r="AN647" i="23"/>
  <c r="AM647" i="23"/>
  <c r="AL647" i="23"/>
  <c r="AK647" i="23"/>
  <c r="AN193" i="23"/>
  <c r="AM193" i="23"/>
  <c r="AL193" i="23"/>
  <c r="AK193" i="23"/>
  <c r="AN581" i="23"/>
  <c r="AM581" i="23"/>
  <c r="AL581" i="23"/>
  <c r="AK581" i="23"/>
  <c r="AN156" i="23"/>
  <c r="AM156" i="23"/>
  <c r="AL156" i="23"/>
  <c r="AK156" i="23"/>
  <c r="AN609" i="23"/>
  <c r="AM609" i="23"/>
  <c r="AL609" i="23"/>
  <c r="AK609" i="23"/>
  <c r="AN13" i="23"/>
  <c r="AM13" i="23"/>
  <c r="AL13" i="23"/>
  <c r="AK13" i="23"/>
  <c r="AN589" i="23"/>
  <c r="AM589" i="23"/>
  <c r="AL589" i="23"/>
  <c r="AK589" i="23"/>
  <c r="AN641" i="23"/>
  <c r="AM641" i="23"/>
  <c r="AL641" i="23"/>
  <c r="AK641" i="23"/>
  <c r="AN192" i="23"/>
  <c r="AM192" i="23"/>
  <c r="AL192" i="23"/>
  <c r="AK192" i="23"/>
  <c r="AN180" i="23"/>
  <c r="AM180" i="23"/>
  <c r="AL180" i="23"/>
  <c r="AK180" i="23"/>
  <c r="AN105" i="23"/>
  <c r="AM105" i="23"/>
  <c r="AL105" i="23"/>
  <c r="AK105" i="23"/>
  <c r="AN210" i="23"/>
  <c r="AM210" i="23"/>
  <c r="AL210" i="23"/>
  <c r="AK210" i="23"/>
  <c r="AN608" i="23"/>
  <c r="AM608" i="23"/>
  <c r="AL608" i="23"/>
  <c r="AK608" i="23"/>
  <c r="AN155" i="23"/>
  <c r="AM155" i="23"/>
  <c r="AL155" i="23"/>
  <c r="AK155" i="23"/>
  <c r="AN15" i="23"/>
  <c r="AM15" i="23"/>
  <c r="AL15" i="23"/>
  <c r="AK15" i="23"/>
  <c r="AN179" i="23"/>
  <c r="AM179" i="23"/>
  <c r="AL179" i="23"/>
  <c r="AK179" i="23"/>
  <c r="AN607" i="23"/>
  <c r="AM607" i="23"/>
  <c r="AL607" i="23"/>
  <c r="AK607" i="23"/>
  <c r="AN203" i="23"/>
  <c r="AM203" i="23"/>
  <c r="AL203" i="23"/>
  <c r="AK203" i="23"/>
  <c r="AN580" i="23"/>
  <c r="AM580" i="23"/>
  <c r="AL580" i="23"/>
  <c r="AK580" i="23"/>
  <c r="AN588" i="23"/>
  <c r="AM588" i="23"/>
  <c r="AL588" i="23"/>
  <c r="AK588" i="23"/>
  <c r="AN606" i="23"/>
  <c r="AM606" i="23"/>
  <c r="AL606" i="23"/>
  <c r="AK606" i="23"/>
  <c r="AN154" i="23"/>
  <c r="AM154" i="23"/>
  <c r="AL154" i="23"/>
  <c r="AK154" i="23"/>
  <c r="AN562" i="23"/>
  <c r="AM562" i="23"/>
  <c r="AL562" i="23"/>
  <c r="AK562" i="23"/>
  <c r="AN545" i="23"/>
  <c r="AM545" i="23"/>
  <c r="AL545" i="23"/>
  <c r="AK545" i="23"/>
  <c r="AN153" i="23"/>
  <c r="AM153" i="23"/>
  <c r="AL153" i="23"/>
  <c r="AK153" i="23"/>
  <c r="AN627" i="23"/>
  <c r="AM627" i="23"/>
  <c r="AL627" i="23"/>
  <c r="AK627" i="23"/>
  <c r="AN92" i="23"/>
  <c r="AM92" i="23"/>
  <c r="AL92" i="23"/>
  <c r="AK92" i="23"/>
  <c r="AN104" i="23"/>
  <c r="AM104" i="23"/>
  <c r="AL104" i="23"/>
  <c r="AK104" i="23"/>
  <c r="AN544" i="23"/>
  <c r="AM544" i="23"/>
  <c r="AL544" i="23"/>
  <c r="AK544" i="23"/>
  <c r="AN640" i="23"/>
  <c r="AM640" i="23"/>
  <c r="AL640" i="23"/>
  <c r="AK640" i="23"/>
  <c r="AN605" i="23"/>
  <c r="AM605" i="23"/>
  <c r="AL605" i="23"/>
  <c r="AK605" i="23"/>
  <c r="AN191" i="23"/>
  <c r="AM191" i="23"/>
  <c r="AL191" i="23"/>
  <c r="AK191" i="23"/>
  <c r="AN152" i="23"/>
  <c r="AM152" i="23"/>
  <c r="AL152" i="23"/>
  <c r="AK152" i="23"/>
  <c r="AN604" i="23"/>
  <c r="AM604" i="23"/>
  <c r="AL604" i="23"/>
  <c r="AK604" i="23"/>
  <c r="AN561" i="23"/>
  <c r="AM561" i="23"/>
  <c r="AL561" i="23"/>
  <c r="AK561" i="23"/>
  <c r="AN9" i="23"/>
  <c r="AM9" i="23"/>
  <c r="AL9" i="23"/>
  <c r="AK9" i="23"/>
  <c r="AN151" i="23"/>
  <c r="AM151" i="23"/>
  <c r="AL151" i="23"/>
  <c r="AK151" i="23"/>
  <c r="AN150" i="23"/>
  <c r="AM150" i="23"/>
  <c r="AL150" i="23"/>
  <c r="AK150" i="23"/>
  <c r="AN114" i="23"/>
  <c r="AM114" i="23"/>
  <c r="AL114" i="23"/>
  <c r="AK114" i="23"/>
  <c r="AN603" i="23"/>
  <c r="AM603" i="23"/>
  <c r="AL603" i="23"/>
  <c r="AK603" i="23"/>
  <c r="AN543" i="23"/>
  <c r="AM543" i="23"/>
  <c r="AL543" i="23"/>
  <c r="AK543" i="23"/>
  <c r="AN149" i="23"/>
  <c r="AM149" i="23"/>
  <c r="AL149" i="23"/>
  <c r="AK149" i="23"/>
  <c r="AN639" i="23"/>
  <c r="AM639" i="23"/>
  <c r="AL639" i="23"/>
  <c r="AK639" i="23"/>
  <c r="AN626" i="23"/>
  <c r="AM626" i="23"/>
  <c r="AL626" i="23"/>
  <c r="AK626" i="23"/>
  <c r="AN20" i="23"/>
  <c r="AM20" i="23"/>
  <c r="AL20" i="23"/>
  <c r="AK20" i="23"/>
  <c r="AN587" i="23"/>
  <c r="AM587" i="23"/>
  <c r="AL587" i="23"/>
  <c r="AK587" i="23"/>
  <c r="AN579" i="23"/>
  <c r="AM579" i="23"/>
  <c r="AL579" i="23"/>
  <c r="AK579" i="23"/>
  <c r="AN602" i="23"/>
  <c r="AM602" i="23"/>
  <c r="AL602" i="23"/>
  <c r="AK602" i="23"/>
  <c r="AN650" i="23"/>
  <c r="AM650" i="23"/>
  <c r="AL650" i="23"/>
  <c r="AK650" i="23"/>
  <c r="AN190" i="23"/>
  <c r="AM190" i="23"/>
  <c r="AL190" i="23"/>
  <c r="AK190" i="23"/>
  <c r="AN178" i="23"/>
  <c r="AM178" i="23"/>
  <c r="AL178" i="23"/>
  <c r="AK178" i="23"/>
  <c r="AN625" i="23"/>
  <c r="AM625" i="23"/>
  <c r="AL625" i="23"/>
  <c r="AK625" i="23"/>
  <c r="AN189" i="23"/>
  <c r="AM189" i="23"/>
  <c r="AL189" i="23"/>
  <c r="AK189" i="23"/>
  <c r="AN542" i="23"/>
  <c r="AM542" i="23"/>
  <c r="AL542" i="23"/>
  <c r="AK542" i="23"/>
  <c r="AN148" i="23"/>
  <c r="AM148" i="23"/>
  <c r="AL148" i="23"/>
  <c r="AK148" i="23"/>
  <c r="AN578" i="23"/>
  <c r="AM578" i="23"/>
  <c r="AL578" i="23"/>
  <c r="AK578" i="23"/>
  <c r="AN124" i="23"/>
  <c r="AM124" i="23"/>
  <c r="AL124" i="23"/>
  <c r="AK124" i="23"/>
  <c r="AN177" i="23"/>
  <c r="AM177" i="23"/>
  <c r="AL177" i="23"/>
  <c r="AK177" i="23"/>
  <c r="AN26" i="23"/>
  <c r="AM26" i="23"/>
  <c r="AL26" i="23"/>
  <c r="AK26" i="23"/>
  <c r="AN176" i="23"/>
  <c r="AM176" i="23"/>
  <c r="AL176" i="23"/>
  <c r="AK176" i="23"/>
  <c r="AN113" i="23"/>
  <c r="AM113" i="23"/>
  <c r="AL113" i="23"/>
  <c r="AK113" i="23"/>
  <c r="AN624" i="23"/>
  <c r="AM624" i="23"/>
  <c r="AL624" i="23"/>
  <c r="AK624" i="23"/>
  <c r="AN175" i="23"/>
  <c r="AM175" i="23"/>
  <c r="AL175" i="23"/>
  <c r="AK175" i="23"/>
  <c r="AN577" i="23"/>
  <c r="AM577" i="23"/>
  <c r="AL577" i="23"/>
  <c r="AK577" i="23"/>
  <c r="AN560" i="23"/>
  <c r="AM560" i="23"/>
  <c r="AL560" i="23"/>
  <c r="AK560" i="23"/>
  <c r="AN147" i="23"/>
  <c r="AM147" i="23"/>
  <c r="AL147" i="23"/>
  <c r="AK147" i="23"/>
  <c r="AN91" i="23"/>
  <c r="AM91" i="23"/>
  <c r="AL91" i="23"/>
  <c r="AK91" i="23"/>
  <c r="AN24" i="23"/>
  <c r="AM24" i="23"/>
  <c r="AL24" i="23"/>
  <c r="AK24" i="23"/>
  <c r="AN541" i="23"/>
  <c r="AM541" i="23"/>
  <c r="AL541" i="23"/>
  <c r="AK541" i="23"/>
  <c r="AN8" i="23"/>
  <c r="AM8" i="23"/>
  <c r="AL8" i="23"/>
  <c r="AK8" i="23"/>
  <c r="AN576" i="23"/>
  <c r="AM576" i="23"/>
  <c r="AL576" i="23"/>
  <c r="AK576" i="23"/>
  <c r="AN90" i="23"/>
  <c r="AM90" i="23"/>
  <c r="AL90" i="23"/>
  <c r="AK90" i="23"/>
  <c r="AN575" i="23"/>
  <c r="AM575" i="23"/>
  <c r="AL575" i="23"/>
  <c r="AK575" i="23"/>
  <c r="AN174" i="23"/>
  <c r="AM174" i="23"/>
  <c r="AL174" i="23"/>
  <c r="AK174" i="23"/>
  <c r="AN586" i="23"/>
  <c r="AM586" i="23"/>
  <c r="AL586" i="23"/>
  <c r="AK586" i="23"/>
  <c r="AN112" i="23"/>
  <c r="AM112" i="23"/>
  <c r="AL112" i="23"/>
  <c r="AK112" i="23"/>
  <c r="AN574" i="23"/>
  <c r="AM574" i="23"/>
  <c r="AL574" i="23"/>
  <c r="AK574" i="23"/>
  <c r="AN10" i="23"/>
  <c r="AM10" i="23"/>
  <c r="AL10" i="23"/>
  <c r="AK10" i="23"/>
  <c r="AN89" i="23"/>
  <c r="AM89" i="23"/>
  <c r="AL89" i="23"/>
  <c r="AK89" i="23"/>
  <c r="AN146" i="23"/>
  <c r="AM146" i="23"/>
  <c r="AL146" i="23"/>
  <c r="AK146" i="23"/>
  <c r="AN145" i="23"/>
  <c r="AM145" i="23"/>
  <c r="AL145" i="23"/>
  <c r="AK145" i="23"/>
  <c r="AN188" i="23"/>
  <c r="AM188" i="23"/>
  <c r="AL188" i="23"/>
  <c r="AK188" i="23"/>
  <c r="AN6" i="23"/>
  <c r="AM6" i="23"/>
  <c r="AL6" i="23"/>
  <c r="AK6" i="23"/>
  <c r="AN144" i="23"/>
  <c r="AM144" i="23"/>
  <c r="AL144" i="23"/>
  <c r="AK144" i="23"/>
  <c r="AN103" i="23"/>
  <c r="AM103" i="23"/>
  <c r="AL103" i="23"/>
  <c r="AK103" i="23"/>
  <c r="AN143" i="23"/>
  <c r="AM143" i="23"/>
  <c r="AL143" i="23"/>
  <c r="AK143" i="23"/>
  <c r="AN111" i="23"/>
  <c r="AM111" i="23"/>
  <c r="AL111" i="23"/>
  <c r="AK111" i="23"/>
  <c r="AN102" i="23"/>
  <c r="AM102" i="23"/>
  <c r="AL102" i="23"/>
  <c r="AK102" i="23"/>
  <c r="AN202" i="23"/>
  <c r="AM202" i="23"/>
  <c r="AL202" i="23"/>
  <c r="AK202" i="23"/>
  <c r="AN540" i="23"/>
  <c r="AM540" i="23"/>
  <c r="AL540" i="23"/>
  <c r="AK540" i="23"/>
  <c r="AN173" i="23"/>
  <c r="AM173" i="23"/>
  <c r="AL173" i="23"/>
  <c r="AK173" i="23"/>
  <c r="AN585" i="23"/>
  <c r="AM585" i="23"/>
  <c r="AL585" i="23"/>
  <c r="AK585" i="23"/>
  <c r="AN646" i="23"/>
  <c r="AM646" i="23"/>
  <c r="AL646" i="23"/>
  <c r="AK646" i="23"/>
  <c r="AN201" i="23"/>
  <c r="AM201" i="23"/>
  <c r="AL201" i="23"/>
  <c r="AK201" i="23"/>
  <c r="AN172" i="23"/>
  <c r="AM172" i="23"/>
  <c r="AL172" i="23"/>
  <c r="AK172" i="23"/>
  <c r="AN638" i="23"/>
  <c r="AM638" i="23"/>
  <c r="AL638" i="23"/>
  <c r="AK638" i="23"/>
  <c r="AN601" i="23"/>
  <c r="AM601" i="23"/>
  <c r="AL601" i="23"/>
  <c r="AK601" i="23"/>
  <c r="AN171" i="23"/>
  <c r="AM171" i="23"/>
  <c r="AL171" i="23"/>
  <c r="AK171" i="23"/>
  <c r="AN573" i="23"/>
  <c r="AM573" i="23"/>
  <c r="AL573" i="23"/>
  <c r="AK573" i="23"/>
  <c r="AN559" i="23"/>
  <c r="AM559" i="23"/>
  <c r="AL559" i="23"/>
  <c r="AK559" i="23"/>
  <c r="AN170" i="23"/>
  <c r="AM170" i="23"/>
  <c r="AL170" i="23"/>
  <c r="AK170" i="23"/>
  <c r="AN88" i="23"/>
  <c r="AM88" i="23"/>
  <c r="AL88" i="23"/>
  <c r="AK88" i="23"/>
  <c r="AN623" i="23"/>
  <c r="AM623" i="23"/>
  <c r="AL623" i="23"/>
  <c r="AK623" i="23"/>
  <c r="AN17" i="23"/>
  <c r="AM17" i="23"/>
  <c r="AL17" i="23"/>
  <c r="AK17" i="23"/>
  <c r="AN142" i="23"/>
  <c r="AM142" i="23"/>
  <c r="AL142" i="23"/>
  <c r="AK142" i="23"/>
  <c r="AN652" i="23"/>
  <c r="AM652" i="23"/>
  <c r="AL652" i="23"/>
  <c r="AK652" i="23"/>
  <c r="AN600" i="23"/>
  <c r="AM600" i="23"/>
  <c r="AL600" i="23"/>
  <c r="AK600" i="23"/>
  <c r="AN141" i="23"/>
  <c r="AM141" i="23"/>
  <c r="AL141" i="23"/>
  <c r="AK141" i="23"/>
  <c r="AN558" i="23"/>
  <c r="AM558" i="23"/>
  <c r="AL558" i="23"/>
  <c r="AK558" i="23"/>
  <c r="AN572" i="23"/>
  <c r="AM572" i="23"/>
  <c r="AL572" i="23"/>
  <c r="AK572" i="23"/>
  <c r="AN599" i="23"/>
  <c r="AM599" i="23"/>
  <c r="AL599" i="23"/>
  <c r="AK599" i="23"/>
  <c r="AN140" i="23"/>
  <c r="AM140" i="23"/>
  <c r="AL140" i="23"/>
  <c r="AK140" i="23"/>
  <c r="AN571" i="23"/>
  <c r="AM571" i="23"/>
  <c r="AL571" i="23"/>
  <c r="AK571" i="23"/>
  <c r="AN622" i="23"/>
  <c r="AM622" i="23"/>
  <c r="AL622" i="23"/>
  <c r="AK622" i="23"/>
  <c r="AN87" i="23"/>
  <c r="AM87" i="23"/>
  <c r="AL87" i="23"/>
  <c r="AK87" i="23"/>
  <c r="AN621" i="23"/>
  <c r="AM621" i="23"/>
  <c r="AL621" i="23"/>
  <c r="AK621" i="23"/>
  <c r="AN620" i="23"/>
  <c r="AM620" i="23"/>
  <c r="AL620" i="23"/>
  <c r="AK620" i="23"/>
  <c r="AN598" i="23"/>
  <c r="AM598" i="23"/>
  <c r="AL598" i="23"/>
  <c r="AK598" i="23"/>
  <c r="AN139" i="23"/>
  <c r="AM139" i="23"/>
  <c r="AL139" i="23"/>
  <c r="AK139" i="23"/>
  <c r="AN23" i="23"/>
  <c r="AM23" i="23"/>
  <c r="AL23" i="23"/>
  <c r="AK23" i="23"/>
  <c r="AN169" i="23"/>
  <c r="AM169" i="23"/>
  <c r="AL169" i="23"/>
  <c r="AK169" i="23"/>
  <c r="AN138" i="23"/>
  <c r="AM138" i="23"/>
  <c r="AL138" i="23"/>
  <c r="AK138" i="23"/>
  <c r="AN137" i="23"/>
  <c r="AM137" i="23"/>
  <c r="AL137" i="23"/>
  <c r="AK137" i="23"/>
  <c r="AN557" i="23"/>
  <c r="AM557" i="23"/>
  <c r="AL557" i="23"/>
  <c r="AK557" i="23"/>
  <c r="AN597" i="23"/>
  <c r="AM597" i="23"/>
  <c r="AL597" i="23"/>
  <c r="AK597" i="23"/>
  <c r="AN123" i="23"/>
  <c r="AM123" i="23"/>
  <c r="AL123" i="23"/>
  <c r="AK123" i="23"/>
  <c r="AN122" i="23"/>
  <c r="AM122" i="23"/>
  <c r="AL122" i="23"/>
  <c r="AK122" i="23"/>
  <c r="AN619" i="23"/>
  <c r="AM619" i="23"/>
  <c r="AL619" i="23"/>
  <c r="AK619" i="23"/>
  <c r="AN653" i="23"/>
  <c r="AM653" i="23"/>
  <c r="AL653" i="23"/>
  <c r="AK653" i="23"/>
  <c r="AN596" i="23"/>
  <c r="AM596" i="23"/>
  <c r="AL596" i="23"/>
  <c r="AK596" i="23"/>
  <c r="AN570" i="23"/>
  <c r="AM570" i="23"/>
  <c r="AL570" i="23"/>
  <c r="AK570" i="23"/>
  <c r="AN556" i="23"/>
  <c r="AM556" i="23"/>
  <c r="AL556" i="23"/>
  <c r="AK556" i="23"/>
  <c r="AN110" i="23"/>
  <c r="AM110" i="23"/>
  <c r="AL110" i="23"/>
  <c r="AK110" i="23"/>
  <c r="AN121" i="23"/>
  <c r="AM121" i="23"/>
  <c r="AL121" i="23"/>
  <c r="AK121" i="23"/>
  <c r="AN595" i="23"/>
  <c r="AM595" i="23"/>
  <c r="AL595" i="23"/>
  <c r="AK595" i="23"/>
  <c r="AN569" i="23"/>
  <c r="AM569" i="23"/>
  <c r="AL569" i="23"/>
  <c r="AK569" i="23"/>
  <c r="AN136" i="23"/>
  <c r="AM136" i="23"/>
  <c r="AL136" i="23"/>
  <c r="AK136" i="23"/>
  <c r="AN568" i="23"/>
  <c r="AM568" i="23"/>
  <c r="AL568" i="23"/>
  <c r="AK568" i="23"/>
  <c r="AN539" i="23"/>
  <c r="AM539" i="23"/>
  <c r="AL539" i="23"/>
  <c r="AK539" i="23"/>
  <c r="AN168" i="23"/>
  <c r="AM168" i="23"/>
  <c r="AL168" i="23"/>
  <c r="AK168" i="23"/>
  <c r="AN584" i="23"/>
  <c r="AM584" i="23"/>
  <c r="AL584" i="23"/>
  <c r="AK584" i="23"/>
  <c r="AN101" i="23"/>
  <c r="AM101" i="23"/>
  <c r="AL101" i="23"/>
  <c r="AK101" i="23"/>
  <c r="AN594" i="23"/>
  <c r="AM594" i="23"/>
  <c r="AL594" i="23"/>
  <c r="AK594" i="23"/>
  <c r="AN593" i="23"/>
  <c r="AM593" i="23"/>
  <c r="AL593" i="23"/>
  <c r="AK593" i="23"/>
  <c r="AN167" i="23"/>
  <c r="AM167" i="23"/>
  <c r="AL167" i="23"/>
  <c r="AK167" i="23"/>
  <c r="AN592" i="23"/>
  <c r="AM592" i="23"/>
  <c r="AL592" i="23"/>
  <c r="AK592" i="23"/>
  <c r="AN135" i="23"/>
  <c r="AM135" i="23"/>
  <c r="AL135" i="23"/>
  <c r="AK135" i="23"/>
  <c r="AN208" i="23"/>
  <c r="AM208" i="23"/>
  <c r="AL208" i="23"/>
  <c r="AK208" i="23"/>
  <c r="AN100" i="23"/>
  <c r="AM100" i="23"/>
  <c r="AL100" i="23"/>
  <c r="AK100" i="23"/>
  <c r="AN109" i="23"/>
  <c r="AM109" i="23"/>
  <c r="AL109" i="23"/>
  <c r="AK109" i="23"/>
  <c r="AN134" i="23"/>
  <c r="AM134" i="23"/>
  <c r="AL134" i="23"/>
  <c r="AK134" i="23"/>
  <c r="AN99" i="23"/>
  <c r="AM99" i="23"/>
  <c r="AL99" i="23"/>
  <c r="AK99" i="23"/>
  <c r="AN108" i="23"/>
  <c r="AM108" i="23"/>
  <c r="AL108" i="23"/>
  <c r="AK108" i="23"/>
  <c r="AN98" i="23"/>
  <c r="AM98" i="23"/>
  <c r="AL98" i="23"/>
  <c r="AK98" i="23"/>
  <c r="AN618" i="23"/>
  <c r="AM618" i="23"/>
  <c r="AL618" i="23"/>
  <c r="AK618" i="23"/>
  <c r="AN133" i="23"/>
  <c r="AM133" i="23"/>
  <c r="AL133" i="23"/>
  <c r="AK133" i="23"/>
  <c r="AN567" i="23"/>
  <c r="AM567" i="23"/>
  <c r="AL567" i="23"/>
  <c r="AK567" i="23"/>
  <c r="AN19" i="23"/>
  <c r="AM19" i="23"/>
  <c r="AL19" i="23"/>
  <c r="AK19" i="23"/>
  <c r="AN132" i="23"/>
  <c r="AM132" i="23"/>
  <c r="AL132" i="23"/>
  <c r="AK132" i="23"/>
  <c r="AN166" i="23"/>
  <c r="AM166" i="23"/>
  <c r="AL166" i="23"/>
  <c r="AK166" i="23"/>
  <c r="AN637" i="23"/>
  <c r="AM637" i="23"/>
  <c r="AL637" i="23"/>
  <c r="AK637" i="23"/>
  <c r="AN97" i="23"/>
  <c r="AM97" i="23"/>
  <c r="AL97" i="23"/>
  <c r="AK97" i="23"/>
  <c r="AN165" i="23"/>
  <c r="AM165" i="23"/>
  <c r="AL165" i="23"/>
  <c r="AK165" i="23"/>
  <c r="AN538" i="23"/>
  <c r="AM538" i="23"/>
  <c r="AL538" i="23"/>
  <c r="AK538" i="23"/>
  <c r="AN537" i="23"/>
  <c r="AM537" i="23"/>
  <c r="AL537" i="23"/>
  <c r="AK537" i="23"/>
  <c r="AN187" i="23"/>
  <c r="AM187" i="23"/>
  <c r="AL187" i="23"/>
  <c r="AK187" i="23"/>
  <c r="AN186" i="23"/>
  <c r="AM186" i="23"/>
  <c r="AL186" i="23"/>
  <c r="AK186" i="23"/>
  <c r="AN131" i="23"/>
  <c r="AM131" i="23"/>
  <c r="AL131" i="23"/>
  <c r="AK131" i="23"/>
  <c r="AN209" i="23"/>
  <c r="AM209" i="23"/>
  <c r="AL209" i="23"/>
  <c r="AK209" i="23"/>
  <c r="AN185" i="23"/>
  <c r="AM185" i="23"/>
  <c r="AL185" i="23"/>
  <c r="AK185" i="23"/>
  <c r="AN12" i="23"/>
  <c r="AM12" i="23"/>
  <c r="AL12" i="23"/>
  <c r="AK12" i="23"/>
  <c r="AN14" i="23"/>
  <c r="AM14" i="23"/>
  <c r="AL14" i="23"/>
  <c r="AK14" i="23"/>
  <c r="AN11" i="23"/>
  <c r="AM11" i="23"/>
  <c r="AL11" i="23"/>
  <c r="AK11" i="23"/>
  <c r="AN7" i="23"/>
  <c r="AM7" i="23"/>
  <c r="AL7" i="23"/>
  <c r="AK7" i="23"/>
  <c r="AN566" i="23"/>
  <c r="AM566" i="23"/>
  <c r="AL566" i="23"/>
  <c r="AK566" i="23"/>
  <c r="AN651" i="23"/>
  <c r="AM651" i="23"/>
  <c r="AL651" i="23"/>
  <c r="AK651" i="23"/>
  <c r="AN636" i="23"/>
  <c r="AM636" i="23"/>
  <c r="AL636" i="23"/>
  <c r="AK636" i="23"/>
  <c r="AN184" i="23"/>
  <c r="AM184" i="23"/>
  <c r="AL184" i="23"/>
  <c r="AK184" i="23"/>
  <c r="AN120" i="23"/>
  <c r="AM120" i="23"/>
  <c r="AL120" i="23"/>
  <c r="AK120" i="23"/>
  <c r="AN22" i="23"/>
  <c r="AM22" i="23"/>
  <c r="AL22" i="23"/>
  <c r="AK22" i="23"/>
  <c r="AN974" i="23"/>
  <c r="AM974" i="23"/>
  <c r="AL974" i="23"/>
  <c r="AK974" i="23"/>
  <c r="AN973" i="23"/>
  <c r="AM973" i="23"/>
  <c r="AL973" i="23"/>
  <c r="AK973" i="23"/>
  <c r="AN970" i="23"/>
  <c r="AM970" i="23"/>
  <c r="AL970" i="23"/>
  <c r="AK970" i="23"/>
  <c r="AN971" i="23"/>
  <c r="AM971" i="23"/>
  <c r="AL971" i="23"/>
  <c r="AK971" i="23"/>
  <c r="AN982" i="23"/>
  <c r="AM982" i="23"/>
  <c r="AL982" i="23"/>
  <c r="AK982" i="23"/>
  <c r="AN977" i="23"/>
  <c r="AM977" i="23"/>
  <c r="AL977" i="23"/>
  <c r="AK977" i="23"/>
  <c r="AN972" i="23"/>
  <c r="AM972" i="23"/>
  <c r="AL972" i="23"/>
  <c r="AK972" i="23"/>
  <c r="AN985" i="23"/>
  <c r="AM985" i="23"/>
  <c r="AL985" i="23"/>
  <c r="AK985" i="23"/>
  <c r="AN976" i="23"/>
  <c r="AM976" i="23"/>
  <c r="AL976" i="23"/>
  <c r="AK976" i="23"/>
  <c r="AN981" i="23"/>
  <c r="AM981" i="23"/>
  <c r="AL981" i="23"/>
  <c r="AK981" i="23"/>
  <c r="AN969" i="23"/>
  <c r="AM969" i="23"/>
  <c r="AL969" i="23"/>
  <c r="AK969" i="23"/>
  <c r="AN980" i="23"/>
  <c r="AM980" i="23"/>
  <c r="AL980" i="23"/>
  <c r="AK980" i="23"/>
  <c r="AN1003" i="23"/>
  <c r="AM1003" i="23"/>
  <c r="AL1003" i="23"/>
  <c r="AN1008" i="23"/>
  <c r="AM1008" i="23"/>
  <c r="AL1008" i="23"/>
  <c r="AN984" i="23"/>
  <c r="AL984" i="23"/>
  <c r="AK984" i="23"/>
  <c r="AN979" i="23"/>
  <c r="AL979" i="23"/>
  <c r="AK979" i="23"/>
  <c r="AN983" i="23"/>
  <c r="AL983" i="23"/>
  <c r="AK983" i="23"/>
  <c r="AN968" i="23"/>
  <c r="AL968" i="23"/>
  <c r="AK968" i="23"/>
  <c r="AN967" i="23"/>
  <c r="AL967" i="23"/>
  <c r="AK967" i="23"/>
  <c r="AN975" i="23"/>
  <c r="AL975" i="23"/>
  <c r="AK975" i="23"/>
  <c r="AN978" i="23"/>
  <c r="AL978" i="23"/>
  <c r="AK978" i="23"/>
  <c r="AN966" i="23"/>
  <c r="AL966" i="23"/>
  <c r="AK966" i="23"/>
  <c r="T320" i="23"/>
  <c r="X317" i="23"/>
  <c r="V317" i="23"/>
  <c r="X36" i="23"/>
  <c r="W36" i="23"/>
  <c r="V36" i="23"/>
  <c r="U36" i="23"/>
  <c r="X266" i="23"/>
  <c r="W266" i="23"/>
  <c r="V266" i="23"/>
  <c r="U266" i="23"/>
  <c r="X244" i="23"/>
  <c r="W244" i="23"/>
  <c r="V244" i="23"/>
  <c r="U244" i="23"/>
  <c r="X298" i="23"/>
  <c r="W298" i="23"/>
  <c r="V298" i="23"/>
  <c r="U298" i="23"/>
  <c r="X297" i="23"/>
  <c r="W297" i="23"/>
  <c r="V297" i="23"/>
  <c r="U297" i="23"/>
  <c r="X209" i="23"/>
  <c r="W209" i="23"/>
  <c r="V209" i="23"/>
  <c r="U209" i="23"/>
  <c r="X188" i="23"/>
  <c r="W188" i="23"/>
  <c r="V188" i="23"/>
  <c r="U188" i="23"/>
  <c r="X149" i="23"/>
  <c r="W149" i="23"/>
  <c r="V149" i="23"/>
  <c r="U149" i="23"/>
  <c r="X187" i="23"/>
  <c r="W187" i="23"/>
  <c r="V187" i="23"/>
  <c r="U187" i="23"/>
  <c r="X296" i="23"/>
  <c r="W296" i="23"/>
  <c r="V296" i="23"/>
  <c r="U296" i="23"/>
  <c r="X208" i="23"/>
  <c r="W208" i="23"/>
  <c r="V208" i="23"/>
  <c r="U208" i="23"/>
  <c r="X148" i="23"/>
  <c r="W148" i="23"/>
  <c r="V148" i="23"/>
  <c r="U148" i="23"/>
  <c r="X306" i="23"/>
  <c r="W306" i="23"/>
  <c r="V306" i="23"/>
  <c r="U306" i="23"/>
  <c r="X186" i="23"/>
  <c r="W186" i="23"/>
  <c r="V186" i="23"/>
  <c r="U186" i="23"/>
  <c r="X265" i="23"/>
  <c r="W265" i="23"/>
  <c r="V265" i="23"/>
  <c r="U265" i="23"/>
  <c r="X147" i="23"/>
  <c r="W147" i="23"/>
  <c r="V147" i="23"/>
  <c r="U147" i="23"/>
  <c r="X162" i="23"/>
  <c r="W162" i="23"/>
  <c r="V162" i="23"/>
  <c r="U162" i="23"/>
  <c r="X295" i="23"/>
  <c r="W295" i="23"/>
  <c r="V295" i="23"/>
  <c r="U295" i="23"/>
  <c r="X207" i="23"/>
  <c r="W207" i="23"/>
  <c r="V207" i="23"/>
  <c r="U207" i="23"/>
  <c r="X44" i="23"/>
  <c r="W44" i="23"/>
  <c r="V44" i="23"/>
  <c r="U44" i="23"/>
  <c r="X264" i="23"/>
  <c r="W264" i="23"/>
  <c r="V264" i="23"/>
  <c r="U264" i="23"/>
  <c r="X185" i="23"/>
  <c r="W185" i="23"/>
  <c r="V185" i="23"/>
  <c r="U185" i="23"/>
  <c r="X206" i="23"/>
  <c r="W206" i="23"/>
  <c r="V206" i="23"/>
  <c r="U206" i="23"/>
  <c r="X205" i="23"/>
  <c r="W205" i="23"/>
  <c r="V205" i="23"/>
  <c r="U205" i="23"/>
  <c r="X305" i="23"/>
  <c r="W305" i="23"/>
  <c r="V305" i="23"/>
  <c r="U305" i="23"/>
  <c r="X204" i="23"/>
  <c r="W204" i="23"/>
  <c r="V204" i="23"/>
  <c r="U204" i="23"/>
  <c r="X263" i="23"/>
  <c r="W263" i="23"/>
  <c r="V263" i="23"/>
  <c r="U263" i="23"/>
  <c r="X262" i="23"/>
  <c r="W262" i="23"/>
  <c r="V262" i="23"/>
  <c r="U262" i="23"/>
  <c r="X7" i="23"/>
  <c r="W7" i="23"/>
  <c r="V7" i="23"/>
  <c r="U7" i="23"/>
  <c r="X37" i="23"/>
  <c r="W37" i="23"/>
  <c r="V37" i="23"/>
  <c r="U37" i="23"/>
  <c r="X304" i="23"/>
  <c r="W304" i="23"/>
  <c r="V304" i="23"/>
  <c r="U304" i="23"/>
  <c r="X184" i="23"/>
  <c r="W184" i="23"/>
  <c r="V184" i="23"/>
  <c r="U184" i="23"/>
  <c r="X243" i="23"/>
  <c r="W243" i="23"/>
  <c r="V243" i="23"/>
  <c r="U243" i="23"/>
  <c r="X51" i="23"/>
  <c r="W51" i="23"/>
  <c r="V51" i="23"/>
  <c r="U51" i="23"/>
  <c r="X146" i="23"/>
  <c r="W146" i="23"/>
  <c r="V146" i="23"/>
  <c r="U146" i="23"/>
  <c r="X294" i="23"/>
  <c r="W294" i="23"/>
  <c r="V294" i="23"/>
  <c r="U294" i="23"/>
  <c r="X261" i="23"/>
  <c r="W261" i="23"/>
  <c r="V261" i="23"/>
  <c r="U261" i="23"/>
  <c r="X293" i="23"/>
  <c r="W293" i="23"/>
  <c r="V293" i="23"/>
  <c r="U293" i="23"/>
  <c r="X131" i="23"/>
  <c r="W131" i="23"/>
  <c r="V131" i="23"/>
  <c r="U131" i="23"/>
  <c r="X50" i="23"/>
  <c r="W50" i="23"/>
  <c r="V50" i="23"/>
  <c r="U50" i="23"/>
  <c r="X246" i="23"/>
  <c r="W246" i="23"/>
  <c r="V246" i="23"/>
  <c r="U246" i="23"/>
  <c r="X314" i="23"/>
  <c r="W314" i="23"/>
  <c r="V314" i="23"/>
  <c r="U314" i="23"/>
  <c r="X130" i="23"/>
  <c r="W130" i="23"/>
  <c r="V130" i="23"/>
  <c r="U130" i="23"/>
  <c r="X33" i="23"/>
  <c r="W33" i="23"/>
  <c r="V33" i="23"/>
  <c r="U33" i="23"/>
  <c r="X161" i="23"/>
  <c r="W161" i="23"/>
  <c r="V161" i="23"/>
  <c r="U161" i="23"/>
  <c r="X43" i="23"/>
  <c r="W43" i="23"/>
  <c r="V43" i="23"/>
  <c r="U43" i="23"/>
  <c r="X165" i="23"/>
  <c r="W165" i="23"/>
  <c r="V165" i="23"/>
  <c r="U165" i="23"/>
  <c r="X260" i="23"/>
  <c r="W260" i="23"/>
  <c r="V260" i="23"/>
  <c r="U260" i="23"/>
  <c r="X313" i="23"/>
  <c r="W313" i="23"/>
  <c r="V313" i="23"/>
  <c r="U313" i="23"/>
  <c r="X31" i="23"/>
  <c r="W31" i="23"/>
  <c r="V31" i="23"/>
  <c r="U31" i="23"/>
  <c r="X160" i="23"/>
  <c r="W160" i="23"/>
  <c r="V160" i="23"/>
  <c r="U160" i="23"/>
  <c r="X145" i="23"/>
  <c r="W145" i="23"/>
  <c r="V145" i="23"/>
  <c r="U145" i="23"/>
  <c r="X281" i="23"/>
  <c r="W281" i="23"/>
  <c r="V281" i="23"/>
  <c r="U281" i="23"/>
  <c r="X259" i="23"/>
  <c r="W259" i="23"/>
  <c r="V259" i="23"/>
  <c r="U259" i="23"/>
  <c r="X42" i="23"/>
  <c r="W42" i="23"/>
  <c r="V42" i="23"/>
  <c r="U42" i="23"/>
  <c r="X159" i="23"/>
  <c r="W159" i="23"/>
  <c r="V159" i="23"/>
  <c r="U159" i="23"/>
  <c r="X280" i="23"/>
  <c r="W280" i="23"/>
  <c r="V280" i="23"/>
  <c r="U280" i="23"/>
  <c r="X203" i="23"/>
  <c r="W203" i="23"/>
  <c r="V203" i="23"/>
  <c r="U203" i="23"/>
  <c r="X134" i="23"/>
  <c r="W134" i="23"/>
  <c r="V134" i="23"/>
  <c r="U134" i="23"/>
  <c r="X6" i="23"/>
  <c r="W6" i="23"/>
  <c r="V6" i="23"/>
  <c r="U6" i="23"/>
  <c r="X258" i="23"/>
  <c r="W258" i="23"/>
  <c r="V258" i="23"/>
  <c r="U258" i="23"/>
  <c r="X202" i="23"/>
  <c r="W202" i="23"/>
  <c r="V202" i="23"/>
  <c r="U202" i="23"/>
  <c r="X183" i="23"/>
  <c r="W183" i="23"/>
  <c r="V183" i="23"/>
  <c r="U183" i="23"/>
  <c r="X158" i="23"/>
  <c r="W158" i="23"/>
  <c r="V158" i="23"/>
  <c r="U158" i="23"/>
  <c r="X315" i="23"/>
  <c r="W315" i="23"/>
  <c r="V315" i="23"/>
  <c r="U315" i="23"/>
  <c r="X5" i="23"/>
  <c r="W5" i="23"/>
  <c r="V5" i="23"/>
  <c r="U5" i="23"/>
  <c r="X157" i="23"/>
  <c r="W157" i="23"/>
  <c r="V157" i="23"/>
  <c r="U157" i="23"/>
  <c r="X49" i="23"/>
  <c r="W49" i="23"/>
  <c r="V49" i="23"/>
  <c r="U49" i="23"/>
  <c r="X201" i="23"/>
  <c r="W201" i="23"/>
  <c r="V201" i="23"/>
  <c r="U201" i="23"/>
  <c r="X292" i="23"/>
  <c r="W292" i="23"/>
  <c r="V292" i="23"/>
  <c r="U292" i="23"/>
  <c r="X279" i="23"/>
  <c r="W279" i="23"/>
  <c r="V279" i="23"/>
  <c r="U279" i="23"/>
  <c r="X144" i="23"/>
  <c r="W144" i="23"/>
  <c r="V144" i="23"/>
  <c r="U144" i="23"/>
  <c r="X303" i="23"/>
  <c r="W303" i="23"/>
  <c r="V303" i="23"/>
  <c r="U303" i="23"/>
  <c r="X48" i="23"/>
  <c r="W48" i="23"/>
  <c r="V48" i="23"/>
  <c r="U48" i="23"/>
  <c r="X182" i="23"/>
  <c r="W182" i="23"/>
  <c r="V182" i="23"/>
  <c r="U182" i="23"/>
  <c r="X181" i="23"/>
  <c r="W181" i="23"/>
  <c r="V181" i="23"/>
  <c r="U181" i="23"/>
  <c r="X278" i="23"/>
  <c r="W278" i="23"/>
  <c r="V278" i="23"/>
  <c r="U278" i="23"/>
  <c r="X200" i="23"/>
  <c r="W200" i="23"/>
  <c r="V200" i="23"/>
  <c r="U200" i="23"/>
  <c r="X164" i="23"/>
  <c r="W164" i="23"/>
  <c r="V164" i="23"/>
  <c r="U164" i="23"/>
  <c r="X143" i="23"/>
  <c r="W143" i="23"/>
  <c r="V143" i="23"/>
  <c r="U143" i="23"/>
  <c r="X41" i="23"/>
  <c r="W41" i="23"/>
  <c r="V41" i="23"/>
  <c r="U41" i="23"/>
  <c r="X40" i="23"/>
  <c r="W40" i="23"/>
  <c r="V40" i="23"/>
  <c r="U40" i="23"/>
  <c r="X199" i="23"/>
  <c r="W199" i="23"/>
  <c r="V199" i="23"/>
  <c r="U199" i="23"/>
  <c r="X257" i="23"/>
  <c r="W257" i="23"/>
  <c r="V257" i="23"/>
  <c r="U257" i="23"/>
  <c r="X156" i="23"/>
  <c r="W156" i="23"/>
  <c r="V156" i="23"/>
  <c r="U156" i="23"/>
  <c r="X277" i="23"/>
  <c r="W277" i="23"/>
  <c r="V277" i="23"/>
  <c r="U277" i="23"/>
  <c r="X291" i="23"/>
  <c r="W291" i="23"/>
  <c r="V291" i="23"/>
  <c r="U291" i="23"/>
  <c r="X284" i="23"/>
  <c r="W284" i="23"/>
  <c r="V284" i="23"/>
  <c r="U284" i="23"/>
  <c r="X290" i="23"/>
  <c r="W290" i="23"/>
  <c r="V290" i="23"/>
  <c r="U290" i="23"/>
  <c r="X276" i="23"/>
  <c r="W276" i="23"/>
  <c r="V276" i="23"/>
  <c r="U276" i="23"/>
  <c r="X155" i="23"/>
  <c r="W155" i="23"/>
  <c r="V155" i="23"/>
  <c r="U155" i="23"/>
  <c r="X316" i="23"/>
  <c r="W316" i="23"/>
  <c r="V316" i="23"/>
  <c r="U316" i="23"/>
  <c r="X312" i="23"/>
  <c r="W312" i="23"/>
  <c r="V312" i="23"/>
  <c r="U312" i="23"/>
  <c r="X142" i="23"/>
  <c r="W142" i="23"/>
  <c r="V142" i="23"/>
  <c r="U142" i="23"/>
  <c r="X30" i="23"/>
  <c r="W30" i="23"/>
  <c r="V30" i="23"/>
  <c r="U30" i="23"/>
  <c r="X4" i="23"/>
  <c r="W4" i="23"/>
  <c r="V4" i="23"/>
  <c r="U4" i="23"/>
  <c r="X275" i="23"/>
  <c r="W275" i="23"/>
  <c r="V275" i="23"/>
  <c r="U275" i="23"/>
  <c r="X39" i="23"/>
  <c r="W39" i="23"/>
  <c r="V39" i="23"/>
  <c r="U39" i="23"/>
  <c r="X198" i="23"/>
  <c r="W198" i="23"/>
  <c r="V198" i="23"/>
  <c r="U198" i="23"/>
  <c r="X274" i="23"/>
  <c r="W274" i="23"/>
  <c r="V274" i="23"/>
  <c r="U274" i="23"/>
  <c r="X273" i="23"/>
  <c r="W273" i="23"/>
  <c r="V273" i="23"/>
  <c r="U273" i="23"/>
  <c r="X256" i="23"/>
  <c r="W256" i="23"/>
  <c r="V256" i="23"/>
  <c r="U256" i="23"/>
  <c r="X197" i="23"/>
  <c r="W197" i="23"/>
  <c r="V197" i="23"/>
  <c r="U197" i="23"/>
  <c r="X283" i="23"/>
  <c r="W283" i="23"/>
  <c r="V283" i="23"/>
  <c r="U283" i="23"/>
  <c r="X180" i="23"/>
  <c r="W180" i="23"/>
  <c r="V180" i="23"/>
  <c r="U180" i="23"/>
  <c r="X141" i="23"/>
  <c r="W141" i="23"/>
  <c r="V141" i="23"/>
  <c r="U141" i="23"/>
  <c r="X179" i="23"/>
  <c r="W179" i="23"/>
  <c r="V179" i="23"/>
  <c r="U179" i="23"/>
  <c r="X196" i="23"/>
  <c r="W196" i="23"/>
  <c r="V196" i="23"/>
  <c r="U196" i="23"/>
  <c r="X35" i="23"/>
  <c r="W35" i="23"/>
  <c r="V35" i="23"/>
  <c r="U35" i="23"/>
  <c r="X154" i="23"/>
  <c r="W154" i="23"/>
  <c r="V154" i="23"/>
  <c r="U154" i="23"/>
  <c r="X249" i="23"/>
  <c r="W249" i="23"/>
  <c r="V249" i="23"/>
  <c r="U249" i="23"/>
  <c r="X129" i="23"/>
  <c r="W129" i="23"/>
  <c r="V129" i="23"/>
  <c r="U129" i="23"/>
  <c r="X133" i="23"/>
  <c r="W133" i="23"/>
  <c r="V133" i="23"/>
  <c r="U133" i="23"/>
  <c r="X289" i="23"/>
  <c r="W289" i="23"/>
  <c r="V289" i="23"/>
  <c r="U289" i="23"/>
  <c r="X128" i="23"/>
  <c r="W128" i="23"/>
  <c r="V128" i="23"/>
  <c r="U128" i="23"/>
  <c r="X47" i="23"/>
  <c r="W47" i="23"/>
  <c r="V47" i="23"/>
  <c r="U47" i="23"/>
  <c r="X29" i="23"/>
  <c r="W29" i="23"/>
  <c r="V29" i="23"/>
  <c r="U29" i="23"/>
  <c r="X140" i="23"/>
  <c r="W140" i="23"/>
  <c r="V140" i="23"/>
  <c r="U140" i="23"/>
  <c r="X153" i="23"/>
  <c r="W153" i="23"/>
  <c r="V153" i="23"/>
  <c r="U153" i="23"/>
  <c r="X178" i="23"/>
  <c r="W178" i="23"/>
  <c r="V178" i="23"/>
  <c r="U178" i="23"/>
  <c r="X245" i="23"/>
  <c r="W245" i="23"/>
  <c r="V245" i="23"/>
  <c r="U245" i="23"/>
  <c r="X127" i="23"/>
  <c r="W127" i="23"/>
  <c r="V127" i="23"/>
  <c r="U127" i="23"/>
  <c r="X177" i="23"/>
  <c r="W177" i="23"/>
  <c r="V177" i="23"/>
  <c r="U177" i="23"/>
  <c r="X176" i="23"/>
  <c r="W176" i="23"/>
  <c r="V176" i="23"/>
  <c r="U176" i="23"/>
  <c r="X195" i="23"/>
  <c r="W195" i="23"/>
  <c r="V195" i="23"/>
  <c r="U195" i="23"/>
  <c r="X302" i="23"/>
  <c r="W302" i="23"/>
  <c r="V302" i="23"/>
  <c r="U302" i="23"/>
  <c r="X126" i="23"/>
  <c r="W126" i="23"/>
  <c r="V126" i="23"/>
  <c r="U126" i="23"/>
  <c r="X175" i="23"/>
  <c r="W175" i="23"/>
  <c r="V175" i="23"/>
  <c r="U175" i="23"/>
  <c r="X174" i="23"/>
  <c r="W174" i="23"/>
  <c r="V174" i="23"/>
  <c r="U174" i="23"/>
  <c r="X194" i="23"/>
  <c r="W194" i="23"/>
  <c r="V194" i="23"/>
  <c r="U194" i="23"/>
  <c r="X193" i="23"/>
  <c r="W193" i="23"/>
  <c r="V193" i="23"/>
  <c r="U193" i="23"/>
  <c r="X125" i="23"/>
  <c r="W125" i="23"/>
  <c r="V125" i="23"/>
  <c r="U125" i="23"/>
  <c r="X173" i="23"/>
  <c r="W173" i="23"/>
  <c r="V173" i="23"/>
  <c r="U173" i="23"/>
  <c r="X255" i="23"/>
  <c r="W255" i="23"/>
  <c r="V255" i="23"/>
  <c r="U255" i="23"/>
  <c r="X152" i="23"/>
  <c r="W152" i="23"/>
  <c r="V152" i="23"/>
  <c r="U152" i="23"/>
  <c r="X192" i="23"/>
  <c r="W192" i="23"/>
  <c r="V192" i="23"/>
  <c r="U192" i="23"/>
  <c r="X34" i="23"/>
  <c r="W34" i="23"/>
  <c r="V34" i="23"/>
  <c r="U34" i="23"/>
  <c r="X172" i="23"/>
  <c r="W172" i="23"/>
  <c r="V172" i="23"/>
  <c r="U172" i="23"/>
  <c r="X191" i="23"/>
  <c r="W191" i="23"/>
  <c r="V191" i="23"/>
  <c r="U191" i="23"/>
  <c r="X272" i="23"/>
  <c r="W272" i="23"/>
  <c r="V272" i="23"/>
  <c r="U272" i="23"/>
  <c r="X171" i="23"/>
  <c r="W171" i="23"/>
  <c r="V171" i="23"/>
  <c r="U171" i="23"/>
  <c r="X271" i="23"/>
  <c r="W271" i="23"/>
  <c r="V271" i="23"/>
  <c r="U271" i="23"/>
  <c r="X32" i="23"/>
  <c r="W32" i="23"/>
  <c r="V32" i="23"/>
  <c r="U32" i="23"/>
  <c r="X170" i="23"/>
  <c r="W170" i="23"/>
  <c r="V170" i="23"/>
  <c r="U170" i="23"/>
  <c r="X139" i="23"/>
  <c r="W139" i="23"/>
  <c r="V139" i="23"/>
  <c r="U139" i="23"/>
  <c r="X190" i="23"/>
  <c r="W190" i="23"/>
  <c r="V190" i="23"/>
  <c r="U190" i="23"/>
  <c r="X132" i="23"/>
  <c r="W132" i="23"/>
  <c r="V132" i="23"/>
  <c r="U132" i="23"/>
  <c r="X282" i="23"/>
  <c r="W282" i="23"/>
  <c r="V282" i="23"/>
  <c r="U282" i="23"/>
  <c r="X301" i="23"/>
  <c r="W301" i="23"/>
  <c r="V301" i="23"/>
  <c r="U301" i="23"/>
  <c r="X254" i="23"/>
  <c r="W254" i="23"/>
  <c r="V254" i="23"/>
  <c r="U254" i="23"/>
  <c r="X151" i="23"/>
  <c r="W151" i="23"/>
  <c r="V151" i="23"/>
  <c r="U151" i="23"/>
  <c r="X270" i="23"/>
  <c r="W270" i="23"/>
  <c r="V270" i="23"/>
  <c r="U270" i="23"/>
  <c r="X189" i="23"/>
  <c r="W189" i="23"/>
  <c r="V189" i="23"/>
  <c r="U189" i="23"/>
  <c r="X269" i="23"/>
  <c r="W269" i="23"/>
  <c r="V269" i="23"/>
  <c r="U269" i="23"/>
  <c r="X124" i="23"/>
  <c r="W124" i="23"/>
  <c r="V124" i="23"/>
  <c r="U124" i="23"/>
  <c r="X253" i="23"/>
  <c r="W253" i="23"/>
  <c r="V253" i="23"/>
  <c r="U253" i="23"/>
  <c r="X252" i="23"/>
  <c r="W252" i="23"/>
  <c r="V252" i="23"/>
  <c r="U252" i="23"/>
  <c r="X163" i="23"/>
  <c r="W163" i="23"/>
  <c r="V163" i="23"/>
  <c r="U163" i="23"/>
  <c r="X288" i="23"/>
  <c r="W288" i="23"/>
  <c r="V288" i="23"/>
  <c r="U288" i="23"/>
  <c r="X169" i="23"/>
  <c r="W169" i="23"/>
  <c r="V169" i="23"/>
  <c r="U169" i="23"/>
  <c r="X300" i="23"/>
  <c r="W300" i="23"/>
  <c r="V300" i="23"/>
  <c r="U300" i="23"/>
  <c r="X138" i="23"/>
  <c r="W138" i="23"/>
  <c r="V138" i="23"/>
  <c r="U138" i="23"/>
  <c r="X299" i="23"/>
  <c r="W299" i="23"/>
  <c r="V299" i="23"/>
  <c r="U299" i="23"/>
  <c r="X46" i="23"/>
  <c r="W46" i="23"/>
  <c r="V46" i="23"/>
  <c r="U46" i="23"/>
  <c r="X136" i="23"/>
  <c r="W136" i="23"/>
  <c r="V136" i="23"/>
  <c r="U136" i="23"/>
  <c r="X168" i="23"/>
  <c r="W168" i="23"/>
  <c r="V168" i="23"/>
  <c r="U168" i="23"/>
  <c r="X123" i="23"/>
  <c r="W123" i="23"/>
  <c r="V123" i="23"/>
  <c r="U123" i="23"/>
  <c r="X268" i="23"/>
  <c r="W268" i="23"/>
  <c r="V268" i="23"/>
  <c r="U268" i="23"/>
  <c r="X267" i="23"/>
  <c r="W267" i="23"/>
  <c r="V267" i="23"/>
  <c r="U267" i="23"/>
  <c r="X287" i="23"/>
  <c r="W287" i="23"/>
  <c r="V287" i="23"/>
  <c r="U287" i="23"/>
  <c r="X135" i="23"/>
  <c r="W135" i="23"/>
  <c r="V135" i="23"/>
  <c r="U135" i="23"/>
  <c r="X167" i="23"/>
  <c r="W167" i="23"/>
  <c r="V167" i="23"/>
  <c r="U167" i="23"/>
  <c r="X251" i="23"/>
  <c r="W251" i="23"/>
  <c r="V251" i="23"/>
  <c r="U251" i="23"/>
  <c r="X250" i="23"/>
  <c r="W250" i="23"/>
  <c r="V250" i="23"/>
  <c r="U250" i="23"/>
  <c r="X45" i="23"/>
  <c r="W45" i="23"/>
  <c r="V45" i="23"/>
  <c r="U45" i="23"/>
  <c r="X248" i="23"/>
  <c r="W248" i="23"/>
  <c r="V248" i="23"/>
  <c r="U248" i="23"/>
  <c r="X286" i="23"/>
  <c r="W286" i="23"/>
  <c r="V286" i="23"/>
  <c r="U286" i="23"/>
  <c r="X166" i="23"/>
  <c r="W166" i="23"/>
  <c r="V166" i="23"/>
  <c r="U166" i="23"/>
  <c r="X38" i="23"/>
  <c r="W38" i="23"/>
  <c r="V38" i="23"/>
  <c r="U38" i="23"/>
  <c r="X137" i="23"/>
  <c r="W137" i="23"/>
  <c r="V137" i="23"/>
  <c r="U137" i="23"/>
  <c r="X285" i="23"/>
  <c r="W285" i="23"/>
  <c r="V285" i="23"/>
  <c r="U285" i="23"/>
  <c r="X150" i="23"/>
  <c r="W150" i="23"/>
  <c r="V150" i="23"/>
  <c r="U150" i="23"/>
  <c r="X247" i="23"/>
  <c r="W247" i="23"/>
  <c r="V247" i="23"/>
  <c r="U247" i="23"/>
  <c r="X28" i="23"/>
  <c r="W28" i="23"/>
  <c r="V28" i="23"/>
  <c r="U28" i="23"/>
  <c r="X122" i="23"/>
  <c r="W122" i="23"/>
  <c r="V122" i="23"/>
  <c r="U122" i="23"/>
  <c r="X108" i="23"/>
  <c r="W108" i="23"/>
  <c r="V108" i="23"/>
  <c r="U108" i="23"/>
  <c r="X12" i="23"/>
  <c r="W12" i="23"/>
  <c r="V12" i="23"/>
  <c r="U12" i="23"/>
  <c r="X65" i="23"/>
  <c r="W65" i="23"/>
  <c r="V65" i="23"/>
  <c r="U65" i="23"/>
  <c r="X64" i="23"/>
  <c r="W64" i="23"/>
  <c r="V64" i="23"/>
  <c r="U64" i="23"/>
  <c r="X121" i="23"/>
  <c r="W121" i="23"/>
  <c r="V121" i="23"/>
  <c r="U121" i="23"/>
  <c r="X93" i="23"/>
  <c r="W93" i="23"/>
  <c r="V93" i="23"/>
  <c r="U93" i="23"/>
  <c r="X92" i="23"/>
  <c r="W92" i="23"/>
  <c r="V92" i="23"/>
  <c r="U92" i="23"/>
  <c r="X107" i="23"/>
  <c r="W107" i="23"/>
  <c r="V107" i="23"/>
  <c r="U107" i="23"/>
  <c r="X18" i="23"/>
  <c r="W18" i="23"/>
  <c r="V18" i="23"/>
  <c r="U18" i="23"/>
  <c r="X73" i="23"/>
  <c r="W73" i="23"/>
  <c r="V73" i="23"/>
  <c r="U73" i="23"/>
  <c r="X22" i="23"/>
  <c r="W22" i="23"/>
  <c r="V22" i="23"/>
  <c r="U22" i="23"/>
  <c r="X106" i="23"/>
  <c r="W106" i="23"/>
  <c r="V106" i="23"/>
  <c r="U106" i="23"/>
  <c r="X242" i="23"/>
  <c r="W242" i="23"/>
  <c r="V242" i="23"/>
  <c r="U242" i="23"/>
  <c r="X120" i="23"/>
  <c r="W120" i="23"/>
  <c r="V120" i="23"/>
  <c r="U120" i="23"/>
  <c r="X226" i="23"/>
  <c r="W226" i="23"/>
  <c r="V226" i="23"/>
  <c r="U226" i="23"/>
  <c r="X3" i="23"/>
  <c r="W3" i="23"/>
  <c r="V3" i="23"/>
  <c r="U3" i="23"/>
  <c r="X105" i="23"/>
  <c r="W105" i="23"/>
  <c r="V105" i="23"/>
  <c r="U105" i="23"/>
  <c r="X213" i="23"/>
  <c r="W213" i="23"/>
  <c r="V213" i="23"/>
  <c r="U213" i="23"/>
  <c r="X220" i="23"/>
  <c r="W220" i="23"/>
  <c r="V220" i="23"/>
  <c r="U220" i="23"/>
  <c r="X219" i="23"/>
  <c r="W219" i="23"/>
  <c r="V219" i="23"/>
  <c r="U219" i="23"/>
  <c r="X229" i="23"/>
  <c r="W229" i="23"/>
  <c r="V229" i="23"/>
  <c r="U229" i="23"/>
  <c r="X91" i="23"/>
  <c r="W91" i="23"/>
  <c r="V91" i="23"/>
  <c r="U91" i="23"/>
  <c r="X85" i="23"/>
  <c r="W85" i="23"/>
  <c r="V85" i="23"/>
  <c r="U85" i="23"/>
  <c r="X104" i="23"/>
  <c r="W104" i="23"/>
  <c r="V104" i="23"/>
  <c r="U104" i="23"/>
  <c r="X63" i="23"/>
  <c r="W63" i="23"/>
  <c r="V63" i="23"/>
  <c r="U63" i="23"/>
  <c r="X225" i="23"/>
  <c r="W225" i="23"/>
  <c r="V225" i="23"/>
  <c r="U225" i="23"/>
  <c r="X84" i="23"/>
  <c r="W84" i="23"/>
  <c r="V84" i="23"/>
  <c r="U84" i="23"/>
  <c r="X119" i="23"/>
  <c r="W119" i="23"/>
  <c r="V119" i="23"/>
  <c r="U119" i="23"/>
  <c r="X103" i="23"/>
  <c r="W103" i="23"/>
  <c r="V103" i="23"/>
  <c r="U103" i="23"/>
  <c r="X62" i="23"/>
  <c r="W62" i="23"/>
  <c r="V62" i="23"/>
  <c r="U62" i="23"/>
  <c r="X102" i="23"/>
  <c r="W102" i="23"/>
  <c r="V102" i="23"/>
  <c r="U102" i="23"/>
  <c r="X237" i="23"/>
  <c r="W237" i="23"/>
  <c r="V237" i="23"/>
  <c r="U237" i="23"/>
  <c r="X61" i="23"/>
  <c r="W61" i="23"/>
  <c r="V61" i="23"/>
  <c r="U61" i="23"/>
  <c r="X60" i="23"/>
  <c r="W60" i="23"/>
  <c r="V60" i="23"/>
  <c r="U60" i="23"/>
  <c r="X118" i="23"/>
  <c r="W118" i="23"/>
  <c r="V118" i="23"/>
  <c r="U118" i="23"/>
  <c r="X224" i="23"/>
  <c r="W224" i="23"/>
  <c r="V224" i="23"/>
  <c r="U224" i="23"/>
  <c r="X21" i="23"/>
  <c r="W21" i="23"/>
  <c r="V21" i="23"/>
  <c r="U21" i="23"/>
  <c r="X59" i="23"/>
  <c r="W59" i="23"/>
  <c r="V59" i="23"/>
  <c r="U59" i="23"/>
  <c r="X83" i="23"/>
  <c r="W83" i="23"/>
  <c r="V83" i="23"/>
  <c r="U83" i="23"/>
  <c r="X90" i="23"/>
  <c r="W90" i="23"/>
  <c r="V90" i="23"/>
  <c r="U90" i="23"/>
  <c r="X58" i="23"/>
  <c r="W58" i="23"/>
  <c r="V58" i="23"/>
  <c r="U58" i="23"/>
  <c r="X11" i="23"/>
  <c r="W11" i="23"/>
  <c r="V11" i="23"/>
  <c r="U11" i="23"/>
  <c r="X57" i="23"/>
  <c r="W57" i="23"/>
  <c r="V57" i="23"/>
  <c r="U57" i="23"/>
  <c r="X101" i="23"/>
  <c r="W101" i="23"/>
  <c r="V101" i="23"/>
  <c r="U101" i="23"/>
  <c r="X223" i="23"/>
  <c r="W223" i="23"/>
  <c r="V223" i="23"/>
  <c r="U223" i="23"/>
  <c r="X56" i="23"/>
  <c r="W56" i="23"/>
  <c r="V56" i="23"/>
  <c r="U56" i="23"/>
  <c r="X20" i="23"/>
  <c r="W20" i="23"/>
  <c r="V20" i="23"/>
  <c r="U20" i="23"/>
  <c r="X218" i="23"/>
  <c r="W218" i="23"/>
  <c r="V218" i="23"/>
  <c r="U218" i="23"/>
  <c r="X241" i="23"/>
  <c r="W241" i="23"/>
  <c r="V241" i="23"/>
  <c r="U241" i="23"/>
  <c r="X89" i="23"/>
  <c r="W89" i="23"/>
  <c r="V89" i="23"/>
  <c r="U89" i="23"/>
  <c r="X117" i="23"/>
  <c r="W117" i="23"/>
  <c r="V117" i="23"/>
  <c r="U117" i="23"/>
  <c r="X27" i="23"/>
  <c r="W27" i="23"/>
  <c r="V27" i="23"/>
  <c r="U27" i="23"/>
  <c r="X116" i="23"/>
  <c r="W116" i="23"/>
  <c r="V116" i="23"/>
  <c r="U116" i="23"/>
  <c r="X228" i="23"/>
  <c r="W228" i="23"/>
  <c r="V228" i="23"/>
  <c r="U228" i="23"/>
  <c r="X72" i="23"/>
  <c r="W72" i="23"/>
  <c r="V72" i="23"/>
  <c r="U72" i="23"/>
  <c r="X115" i="23"/>
  <c r="W115" i="23"/>
  <c r="V115" i="23"/>
  <c r="U115" i="23"/>
  <c r="X227" i="23"/>
  <c r="W227" i="23"/>
  <c r="V227" i="23"/>
  <c r="U227" i="23"/>
  <c r="X71" i="23"/>
  <c r="W71" i="23"/>
  <c r="V71" i="23"/>
  <c r="U71" i="23"/>
  <c r="X217" i="23"/>
  <c r="W217" i="23"/>
  <c r="V217" i="23"/>
  <c r="U217" i="23"/>
  <c r="X70" i="23"/>
  <c r="W70" i="23"/>
  <c r="V70" i="23"/>
  <c r="U70" i="23"/>
  <c r="X10" i="23"/>
  <c r="W10" i="23"/>
  <c r="V10" i="23"/>
  <c r="U10" i="23"/>
  <c r="X100" i="23"/>
  <c r="W100" i="23"/>
  <c r="V100" i="23"/>
  <c r="U100" i="23"/>
  <c r="X222" i="23"/>
  <c r="W222" i="23"/>
  <c r="V222" i="23"/>
  <c r="U222" i="23"/>
  <c r="X236" i="23"/>
  <c r="W236" i="23"/>
  <c r="V236" i="23"/>
  <c r="U236" i="23"/>
  <c r="X211" i="23"/>
  <c r="W211" i="23"/>
  <c r="V211" i="23"/>
  <c r="U211" i="23"/>
  <c r="X235" i="23"/>
  <c r="W235" i="23"/>
  <c r="V235" i="23"/>
  <c r="U235" i="23"/>
  <c r="X82" i="23"/>
  <c r="W82" i="23"/>
  <c r="V82" i="23"/>
  <c r="U82" i="23"/>
  <c r="X114" i="23"/>
  <c r="W114" i="23"/>
  <c r="V114" i="23"/>
  <c r="U114" i="23"/>
  <c r="X113" i="23"/>
  <c r="W113" i="23"/>
  <c r="V113" i="23"/>
  <c r="U113" i="23"/>
  <c r="X17" i="23"/>
  <c r="W17" i="23"/>
  <c r="V17" i="23"/>
  <c r="U17" i="23"/>
  <c r="X69" i="23"/>
  <c r="W69" i="23"/>
  <c r="V69" i="23"/>
  <c r="U69" i="23"/>
  <c r="X99" i="23"/>
  <c r="W99" i="23"/>
  <c r="V99" i="23"/>
  <c r="U99" i="23"/>
  <c r="X26" i="23"/>
  <c r="W26" i="23"/>
  <c r="V26" i="23"/>
  <c r="U26" i="23"/>
  <c r="X210" i="23"/>
  <c r="W210" i="23"/>
  <c r="V210" i="23"/>
  <c r="U210" i="23"/>
  <c r="X55" i="23"/>
  <c r="W55" i="23"/>
  <c r="V55" i="23"/>
  <c r="U55" i="23"/>
  <c r="X88" i="23"/>
  <c r="W88" i="23"/>
  <c r="V88" i="23"/>
  <c r="U88" i="23"/>
  <c r="X81" i="23"/>
  <c r="W81" i="23"/>
  <c r="V81" i="23"/>
  <c r="U81" i="23"/>
  <c r="X112" i="23"/>
  <c r="W112" i="23"/>
  <c r="V112" i="23"/>
  <c r="U112" i="23"/>
  <c r="X240" i="23"/>
  <c r="W240" i="23"/>
  <c r="V240" i="23"/>
  <c r="U240" i="23"/>
  <c r="X234" i="23"/>
  <c r="W234" i="23"/>
  <c r="V234" i="23"/>
  <c r="U234" i="23"/>
  <c r="X9" i="23"/>
  <c r="W9" i="23"/>
  <c r="V9" i="23"/>
  <c r="U9" i="23"/>
  <c r="X216" i="23"/>
  <c r="W216" i="23"/>
  <c r="V216" i="23"/>
  <c r="U216" i="23"/>
  <c r="X16" i="23"/>
  <c r="W16" i="23"/>
  <c r="V16" i="23"/>
  <c r="U16" i="23"/>
  <c r="X239" i="23"/>
  <c r="W239" i="23"/>
  <c r="V239" i="23"/>
  <c r="U239" i="23"/>
  <c r="X80" i="23"/>
  <c r="W80" i="23"/>
  <c r="V80" i="23"/>
  <c r="U80" i="23"/>
  <c r="X215" i="23"/>
  <c r="W215" i="23"/>
  <c r="V215" i="23"/>
  <c r="U215" i="23"/>
  <c r="X98" i="23"/>
  <c r="W98" i="23"/>
  <c r="V98" i="23"/>
  <c r="U98" i="23"/>
  <c r="X97" i="23"/>
  <c r="W97" i="23"/>
  <c r="V97" i="23"/>
  <c r="U97" i="23"/>
  <c r="X87" i="23"/>
  <c r="W87" i="23"/>
  <c r="V87" i="23"/>
  <c r="U87" i="23"/>
  <c r="X238" i="23"/>
  <c r="W238" i="23"/>
  <c r="V238" i="23"/>
  <c r="U238" i="23"/>
  <c r="X79" i="23"/>
  <c r="W79" i="23"/>
  <c r="V79" i="23"/>
  <c r="U79" i="23"/>
  <c r="X111" i="23"/>
  <c r="W111" i="23"/>
  <c r="V111" i="23"/>
  <c r="U111" i="23"/>
  <c r="X110" i="23"/>
  <c r="W110" i="23"/>
  <c r="V110" i="23"/>
  <c r="U110" i="23"/>
  <c r="X78" i="23"/>
  <c r="W78" i="23"/>
  <c r="V78" i="23"/>
  <c r="U78" i="23"/>
  <c r="X221" i="23"/>
  <c r="W221" i="23"/>
  <c r="V221" i="23"/>
  <c r="U221" i="23"/>
  <c r="X233" i="23"/>
  <c r="W233" i="23"/>
  <c r="V233" i="23"/>
  <c r="U233" i="23"/>
  <c r="X15" i="23"/>
  <c r="W15" i="23"/>
  <c r="V15" i="23"/>
  <c r="U15" i="23"/>
  <c r="X25" i="23"/>
  <c r="W25" i="23"/>
  <c r="V25" i="23"/>
  <c r="U25" i="23"/>
  <c r="X232" i="23"/>
  <c r="W232" i="23"/>
  <c r="V232" i="23"/>
  <c r="U232" i="23"/>
  <c r="X68" i="23"/>
  <c r="W68" i="23"/>
  <c r="V68" i="23"/>
  <c r="U68" i="23"/>
  <c r="X212" i="23"/>
  <c r="W212" i="23"/>
  <c r="V212" i="23"/>
  <c r="U212" i="23"/>
  <c r="X109" i="23"/>
  <c r="W109" i="23"/>
  <c r="V109" i="23"/>
  <c r="U109" i="23"/>
  <c r="X19" i="23"/>
  <c r="W19" i="23"/>
  <c r="V19" i="23"/>
  <c r="U19" i="23"/>
  <c r="X67" i="23"/>
  <c r="W67" i="23"/>
  <c r="V67" i="23"/>
  <c r="U67" i="23"/>
  <c r="X77" i="23"/>
  <c r="W77" i="23"/>
  <c r="V77" i="23"/>
  <c r="U77" i="23"/>
  <c r="X66" i="23"/>
  <c r="W66" i="23"/>
  <c r="V66" i="23"/>
  <c r="U66" i="23"/>
  <c r="X214" i="23"/>
  <c r="W214" i="23"/>
  <c r="V214" i="23"/>
  <c r="U214" i="23"/>
  <c r="X86" i="23"/>
  <c r="W86" i="23"/>
  <c r="V86" i="23"/>
  <c r="U86" i="23"/>
  <c r="X96" i="23"/>
  <c r="W96" i="23"/>
  <c r="V96" i="23"/>
  <c r="U96" i="23"/>
  <c r="X231" i="23"/>
  <c r="W231" i="23"/>
  <c r="V231" i="23"/>
  <c r="U231" i="23"/>
  <c r="X54" i="23"/>
  <c r="W54" i="23"/>
  <c r="V54" i="23"/>
  <c r="U54" i="23"/>
  <c r="X95" i="23"/>
  <c r="W95" i="23"/>
  <c r="V95" i="23"/>
  <c r="U95" i="23"/>
  <c r="X13" i="23"/>
  <c r="W13" i="23"/>
  <c r="V13" i="23"/>
  <c r="U13" i="23"/>
  <c r="X76" i="23"/>
  <c r="W76" i="23"/>
  <c r="V76" i="23"/>
  <c r="U76" i="23"/>
  <c r="X24" i="23"/>
  <c r="W24" i="23"/>
  <c r="V24" i="23"/>
  <c r="U24" i="23"/>
  <c r="X75" i="23"/>
  <c r="W75" i="23"/>
  <c r="V75" i="23"/>
  <c r="U75" i="23"/>
  <c r="X230" i="23"/>
  <c r="W230" i="23"/>
  <c r="V230" i="23"/>
  <c r="U230" i="23"/>
  <c r="X94" i="23"/>
  <c r="W94" i="23"/>
  <c r="V94" i="23"/>
  <c r="U94" i="23"/>
  <c r="X53" i="23"/>
  <c r="W53" i="23"/>
  <c r="V53" i="23"/>
  <c r="U53" i="23"/>
  <c r="X52" i="23"/>
  <c r="W52" i="23"/>
  <c r="V52" i="23"/>
  <c r="U52" i="23"/>
  <c r="X23" i="23"/>
  <c r="W23" i="23"/>
  <c r="V23" i="23"/>
  <c r="U23" i="23"/>
  <c r="X14" i="23"/>
  <c r="W14" i="23"/>
  <c r="V14" i="23"/>
  <c r="U14" i="23"/>
  <c r="X8" i="23"/>
  <c r="W8" i="23"/>
  <c r="V8" i="23"/>
  <c r="U8" i="23"/>
  <c r="X74" i="23"/>
  <c r="W74" i="23"/>
  <c r="V74" i="23"/>
  <c r="U74" i="23"/>
  <c r="X308" i="23"/>
  <c r="W308" i="23"/>
  <c r="V308" i="23"/>
  <c r="U308" i="23"/>
  <c r="X307" i="23"/>
  <c r="W307" i="23"/>
  <c r="V307" i="23"/>
  <c r="U307" i="23"/>
  <c r="X310" i="23"/>
  <c r="V310" i="23"/>
  <c r="U310" i="23"/>
  <c r="X311" i="23"/>
  <c r="V311" i="23"/>
  <c r="U311" i="23"/>
  <c r="X309" i="23"/>
  <c r="V309" i="23"/>
  <c r="U309" i="23"/>
  <c r="D120" i="23"/>
  <c r="H48" i="23"/>
  <c r="G48" i="23"/>
  <c r="F48" i="23"/>
  <c r="E48" i="23"/>
  <c r="H47" i="23"/>
  <c r="G47" i="23"/>
  <c r="F47" i="23"/>
  <c r="E47" i="23"/>
  <c r="H46" i="23"/>
  <c r="G46" i="23"/>
  <c r="F46" i="23"/>
  <c r="E46" i="23"/>
  <c r="H41" i="23"/>
  <c r="G41" i="23"/>
  <c r="F41" i="23"/>
  <c r="E41" i="23"/>
  <c r="H19" i="23"/>
  <c r="G19" i="23"/>
  <c r="F19" i="23"/>
  <c r="E19" i="23"/>
  <c r="H88" i="23"/>
  <c r="G88" i="23"/>
  <c r="F88" i="23"/>
  <c r="E88" i="23"/>
  <c r="H115" i="23"/>
  <c r="G115" i="23"/>
  <c r="F115" i="23"/>
  <c r="E115" i="23"/>
  <c r="H83" i="23"/>
  <c r="G83" i="23"/>
  <c r="F83" i="23"/>
  <c r="E83" i="23"/>
  <c r="H98" i="23"/>
  <c r="G98" i="23"/>
  <c r="F98" i="23"/>
  <c r="E98" i="23"/>
  <c r="H97" i="23"/>
  <c r="G97" i="23"/>
  <c r="F97" i="23"/>
  <c r="E97" i="23"/>
  <c r="H96" i="23"/>
  <c r="G96" i="23"/>
  <c r="F96" i="23"/>
  <c r="E96" i="23"/>
  <c r="H82" i="23"/>
  <c r="G82" i="23"/>
  <c r="F82" i="23"/>
  <c r="E82" i="23"/>
  <c r="H18" i="23"/>
  <c r="G18" i="23"/>
  <c r="F18" i="23"/>
  <c r="E18" i="23"/>
  <c r="H95" i="23"/>
  <c r="G95" i="23"/>
  <c r="F95" i="23"/>
  <c r="E95" i="23"/>
  <c r="H78" i="23"/>
  <c r="G78" i="23"/>
  <c r="F78" i="23"/>
  <c r="E78" i="23"/>
  <c r="H81" i="23"/>
  <c r="G81" i="23"/>
  <c r="F81" i="23"/>
  <c r="E81" i="23"/>
  <c r="H112" i="23"/>
  <c r="G112" i="23"/>
  <c r="F112" i="23"/>
  <c r="E112" i="23"/>
  <c r="H80" i="23"/>
  <c r="G80" i="23"/>
  <c r="F80" i="23"/>
  <c r="E80" i="23"/>
  <c r="H36" i="23"/>
  <c r="G36" i="23"/>
  <c r="F36" i="23"/>
  <c r="E36" i="23"/>
  <c r="H3" i="23"/>
  <c r="G3" i="23"/>
  <c r="F3" i="23"/>
  <c r="E3" i="23"/>
  <c r="H87" i="23"/>
  <c r="G87" i="23"/>
  <c r="F87" i="23"/>
  <c r="E87" i="23"/>
  <c r="H94" i="23"/>
  <c r="G94" i="23"/>
  <c r="F94" i="23"/>
  <c r="E94" i="23"/>
  <c r="H111" i="23"/>
  <c r="G111" i="23"/>
  <c r="F111" i="23"/>
  <c r="E111" i="23"/>
  <c r="H40" i="23"/>
  <c r="G40" i="23"/>
  <c r="F40" i="23"/>
  <c r="E40" i="23"/>
  <c r="H114" i="23"/>
  <c r="G114" i="23"/>
  <c r="F114" i="23"/>
  <c r="E114" i="23"/>
  <c r="H79" i="23"/>
  <c r="G79" i="23"/>
  <c r="F79" i="23"/>
  <c r="E79" i="23"/>
  <c r="H110" i="23"/>
  <c r="G110" i="23"/>
  <c r="F110" i="23"/>
  <c r="E110" i="23"/>
  <c r="H93" i="23"/>
  <c r="G93" i="23"/>
  <c r="F93" i="23"/>
  <c r="E93" i="23"/>
  <c r="H92" i="23"/>
  <c r="G92" i="23"/>
  <c r="F92" i="23"/>
  <c r="E92" i="23"/>
  <c r="H113" i="23"/>
  <c r="G113" i="23"/>
  <c r="F113" i="23"/>
  <c r="E113" i="23"/>
  <c r="H77" i="23"/>
  <c r="G77" i="23"/>
  <c r="F77" i="23"/>
  <c r="E77" i="23"/>
  <c r="H43" i="23"/>
  <c r="G43" i="23"/>
  <c r="F43" i="23"/>
  <c r="E43" i="23"/>
  <c r="H16" i="23"/>
  <c r="G16" i="23"/>
  <c r="F16" i="23"/>
  <c r="E16" i="23"/>
  <c r="H45" i="23"/>
  <c r="G45" i="23"/>
  <c r="F45" i="23"/>
  <c r="E45" i="23"/>
  <c r="H39" i="23"/>
  <c r="G39" i="23"/>
  <c r="F39" i="23"/>
  <c r="E39" i="23"/>
  <c r="H38" i="23"/>
  <c r="G38" i="23"/>
  <c r="F38" i="23"/>
  <c r="E38" i="23"/>
  <c r="H86" i="23"/>
  <c r="G86" i="23"/>
  <c r="F86" i="23"/>
  <c r="E86" i="23"/>
  <c r="H35" i="23"/>
  <c r="G35" i="23"/>
  <c r="F35" i="23"/>
  <c r="E35" i="23"/>
  <c r="H37" i="23"/>
  <c r="G37" i="23"/>
  <c r="F37" i="23"/>
  <c r="E37" i="23"/>
  <c r="H91" i="23"/>
  <c r="G91" i="23"/>
  <c r="F91" i="23"/>
  <c r="E91" i="23"/>
  <c r="H90" i="23"/>
  <c r="G90" i="23"/>
  <c r="F90" i="23"/>
  <c r="E90" i="23"/>
  <c r="H85" i="23"/>
  <c r="G85" i="23"/>
  <c r="F85" i="23"/>
  <c r="E85" i="23"/>
  <c r="H44" i="23"/>
  <c r="G44" i="23"/>
  <c r="F44" i="23"/>
  <c r="E44" i="23"/>
  <c r="H17" i="23"/>
  <c r="G17" i="23"/>
  <c r="F17" i="23"/>
  <c r="E17" i="23"/>
  <c r="H84" i="23"/>
  <c r="G84" i="23"/>
  <c r="F84" i="23"/>
  <c r="E84" i="23"/>
  <c r="H89" i="23"/>
  <c r="G89" i="23"/>
  <c r="F89" i="23"/>
  <c r="E89" i="23"/>
  <c r="H42" i="23"/>
  <c r="G42" i="23"/>
  <c r="F42" i="23"/>
  <c r="E42" i="23"/>
  <c r="H59" i="23"/>
  <c r="G59" i="23"/>
  <c r="F59" i="23"/>
  <c r="E59" i="23"/>
  <c r="H24" i="23"/>
  <c r="G24" i="23"/>
  <c r="F24" i="23"/>
  <c r="E24" i="23"/>
  <c r="H23" i="23"/>
  <c r="G23" i="23"/>
  <c r="F23" i="23"/>
  <c r="E23" i="23"/>
  <c r="H22" i="23"/>
  <c r="G22" i="23"/>
  <c r="F22" i="23"/>
  <c r="E22" i="23"/>
  <c r="H9" i="23"/>
  <c r="G9" i="23"/>
  <c r="F9" i="23"/>
  <c r="E9" i="23"/>
  <c r="H30" i="23"/>
  <c r="G30" i="23"/>
  <c r="F30" i="23"/>
  <c r="E30" i="23"/>
  <c r="H50" i="23"/>
  <c r="G50" i="23"/>
  <c r="F50" i="23"/>
  <c r="E50" i="23"/>
  <c r="H73" i="23"/>
  <c r="G73" i="23"/>
  <c r="F73" i="23"/>
  <c r="E73" i="23"/>
  <c r="H15" i="23"/>
  <c r="G15" i="23"/>
  <c r="F15" i="23"/>
  <c r="E15" i="23"/>
  <c r="H14" i="23"/>
  <c r="G14" i="23"/>
  <c r="F14" i="23"/>
  <c r="E14" i="23"/>
  <c r="H34" i="23"/>
  <c r="G34" i="23"/>
  <c r="F34" i="23"/>
  <c r="E34" i="23"/>
  <c r="H21" i="23"/>
  <c r="G21" i="23"/>
  <c r="F21" i="23"/>
  <c r="E21" i="23"/>
  <c r="H13" i="23"/>
  <c r="G13" i="23"/>
  <c r="F13" i="23"/>
  <c r="E13" i="23"/>
  <c r="H65" i="23"/>
  <c r="G65" i="23"/>
  <c r="F65" i="23"/>
  <c r="E65" i="23"/>
  <c r="H8" i="23"/>
  <c r="G8" i="23"/>
  <c r="F8" i="23"/>
  <c r="E8" i="23"/>
  <c r="H12" i="23"/>
  <c r="G12" i="23"/>
  <c r="F12" i="23"/>
  <c r="E12" i="23"/>
  <c r="H117" i="23"/>
  <c r="G117" i="23"/>
  <c r="F117" i="23"/>
  <c r="E117" i="23"/>
  <c r="H33" i="23"/>
  <c r="G33" i="23"/>
  <c r="F33" i="23"/>
  <c r="E33" i="23"/>
  <c r="H58" i="23"/>
  <c r="G58" i="23"/>
  <c r="F58" i="23"/>
  <c r="E58" i="23"/>
  <c r="H109" i="23"/>
  <c r="G109" i="23"/>
  <c r="F109" i="23"/>
  <c r="E109" i="23"/>
  <c r="H64" i="23"/>
  <c r="G64" i="23"/>
  <c r="F64" i="23"/>
  <c r="E64" i="23"/>
  <c r="H7" i="23"/>
  <c r="G7" i="23"/>
  <c r="F7" i="23"/>
  <c r="E7" i="23"/>
  <c r="H11" i="23"/>
  <c r="G11" i="23"/>
  <c r="F11" i="23"/>
  <c r="E11" i="23"/>
  <c r="H108" i="23"/>
  <c r="G108" i="23"/>
  <c r="F108" i="23"/>
  <c r="E108" i="23"/>
  <c r="H104" i="23"/>
  <c r="G104" i="23"/>
  <c r="F104" i="23"/>
  <c r="E104" i="23"/>
  <c r="H107" i="23"/>
  <c r="G107" i="23"/>
  <c r="F107" i="23"/>
  <c r="E107" i="23"/>
  <c r="H72" i="23"/>
  <c r="G72" i="23"/>
  <c r="F72" i="23"/>
  <c r="E72" i="23"/>
  <c r="H103" i="23"/>
  <c r="G103" i="23"/>
  <c r="F103" i="23"/>
  <c r="E103" i="23"/>
  <c r="H101" i="23"/>
  <c r="G101" i="23"/>
  <c r="F101" i="23"/>
  <c r="E101" i="23"/>
  <c r="H57" i="23"/>
  <c r="G57" i="23"/>
  <c r="F57" i="23"/>
  <c r="E57" i="23"/>
  <c r="H71" i="23"/>
  <c r="G71" i="23"/>
  <c r="F71" i="23"/>
  <c r="E71" i="23"/>
  <c r="H63" i="23"/>
  <c r="G63" i="23"/>
  <c r="F63" i="23"/>
  <c r="E63" i="23"/>
  <c r="H56" i="23"/>
  <c r="G56" i="23"/>
  <c r="F56" i="23"/>
  <c r="E56" i="23"/>
  <c r="H70" i="23"/>
  <c r="G70" i="23"/>
  <c r="F70" i="23"/>
  <c r="E70" i="23"/>
  <c r="H106" i="23"/>
  <c r="G106" i="23"/>
  <c r="F106" i="23"/>
  <c r="E106" i="23"/>
  <c r="H100" i="23"/>
  <c r="G100" i="23"/>
  <c r="F100" i="23"/>
  <c r="E100" i="23"/>
  <c r="H69" i="23"/>
  <c r="G69" i="23"/>
  <c r="F69" i="23"/>
  <c r="E69" i="23"/>
  <c r="H32" i="23"/>
  <c r="G32" i="23"/>
  <c r="F32" i="23"/>
  <c r="E32" i="23"/>
  <c r="H29" i="23"/>
  <c r="G29" i="23"/>
  <c r="F29" i="23"/>
  <c r="E29" i="23"/>
  <c r="H62" i="23"/>
  <c r="G62" i="23"/>
  <c r="F62" i="23"/>
  <c r="E62" i="23"/>
  <c r="H28" i="23"/>
  <c r="G28" i="23"/>
  <c r="F28" i="23"/>
  <c r="E28" i="23"/>
  <c r="H27" i="23"/>
  <c r="G27" i="23"/>
  <c r="F27" i="23"/>
  <c r="E27" i="23"/>
  <c r="H61" i="23"/>
  <c r="G61" i="23"/>
  <c r="F61" i="23"/>
  <c r="E61" i="23"/>
  <c r="H105" i="23"/>
  <c r="G105" i="23"/>
  <c r="F105" i="23"/>
  <c r="E105" i="23"/>
  <c r="H60" i="23"/>
  <c r="G60" i="23"/>
  <c r="F60" i="23"/>
  <c r="E60" i="23"/>
  <c r="H55" i="23"/>
  <c r="G55" i="23"/>
  <c r="F55" i="23"/>
  <c r="E55" i="23"/>
  <c r="H68" i="23"/>
  <c r="G68" i="23"/>
  <c r="F68" i="23"/>
  <c r="E68" i="23"/>
  <c r="H49" i="23"/>
  <c r="G49" i="23"/>
  <c r="F49" i="23"/>
  <c r="E49" i="23"/>
  <c r="H54" i="23"/>
  <c r="G54" i="23"/>
  <c r="F54" i="23"/>
  <c r="E54" i="23"/>
  <c r="H99" i="23"/>
  <c r="G99" i="23"/>
  <c r="F99" i="23"/>
  <c r="E99" i="23"/>
  <c r="H53" i="23"/>
  <c r="G53" i="23"/>
  <c r="F53" i="23"/>
  <c r="E53" i="23"/>
  <c r="H31" i="23"/>
  <c r="G31" i="23"/>
  <c r="F31" i="23"/>
  <c r="E31" i="23"/>
  <c r="H67" i="23"/>
  <c r="G67" i="23"/>
  <c r="F67" i="23"/>
  <c r="E67" i="23"/>
  <c r="H52" i="23"/>
  <c r="G52" i="23"/>
  <c r="F52" i="23"/>
  <c r="E52" i="23"/>
  <c r="H76" i="23"/>
  <c r="G76" i="23"/>
  <c r="F76" i="23"/>
  <c r="E76" i="23"/>
  <c r="H26" i="23"/>
  <c r="G26" i="23"/>
  <c r="F26" i="23"/>
  <c r="E26" i="23"/>
  <c r="H102" i="23"/>
  <c r="G102" i="23"/>
  <c r="F102" i="23"/>
  <c r="E102" i="23"/>
  <c r="H25" i="23"/>
  <c r="G25" i="23"/>
  <c r="F25" i="23"/>
  <c r="E25" i="23"/>
  <c r="H20" i="23"/>
  <c r="G20" i="23"/>
  <c r="F20" i="23"/>
  <c r="E20" i="23"/>
  <c r="H75" i="23"/>
  <c r="G75" i="23"/>
  <c r="F75" i="23"/>
  <c r="E75" i="23"/>
  <c r="H6" i="23"/>
  <c r="G6" i="23"/>
  <c r="F6" i="23"/>
  <c r="E6" i="23"/>
  <c r="H66" i="23"/>
  <c r="G66" i="23"/>
  <c r="F66" i="23"/>
  <c r="E66" i="23"/>
  <c r="H5" i="23"/>
  <c r="G5" i="23"/>
  <c r="F5" i="23"/>
  <c r="E5" i="23"/>
  <c r="H74" i="23"/>
  <c r="G74" i="23"/>
  <c r="F74" i="23"/>
  <c r="E74" i="23"/>
  <c r="H51" i="23"/>
  <c r="G51" i="23"/>
  <c r="F51" i="23"/>
  <c r="E51" i="23"/>
  <c r="H4" i="23"/>
  <c r="G4" i="23"/>
  <c r="F4" i="23"/>
  <c r="E4" i="23"/>
  <c r="H10" i="23"/>
  <c r="G10" i="23"/>
  <c r="F10" i="23"/>
  <c r="E10" i="23"/>
  <c r="H116" i="23"/>
  <c r="F116" i="23"/>
  <c r="E116" i="23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S150" i="22" s="1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S222" i="22" s="1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S374" i="22" s="1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S398" i="22" s="1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663" i="22"/>
  <c r="P664" i="22"/>
  <c r="P665" i="22"/>
  <c r="P666" i="22"/>
  <c r="P667" i="22"/>
  <c r="P668" i="22"/>
  <c r="P669" i="22"/>
  <c r="P670" i="22"/>
  <c r="P671" i="22"/>
  <c r="P672" i="22"/>
  <c r="P673" i="22"/>
  <c r="P674" i="22"/>
  <c r="P675" i="22"/>
  <c r="P676" i="22"/>
  <c r="P677" i="22"/>
  <c r="P678" i="22"/>
  <c r="P679" i="22"/>
  <c r="P680" i="22"/>
  <c r="P681" i="22"/>
  <c r="P682" i="22"/>
  <c r="P683" i="22"/>
  <c r="P684" i="22"/>
  <c r="P685" i="22"/>
  <c r="P686" i="22"/>
  <c r="P687" i="22"/>
  <c r="P688" i="22"/>
  <c r="P689" i="22"/>
  <c r="P690" i="22"/>
  <c r="P691" i="22"/>
  <c r="P692" i="22"/>
  <c r="P693" i="22"/>
  <c r="P694" i="22"/>
  <c r="P695" i="22"/>
  <c r="P696" i="22"/>
  <c r="P697" i="22"/>
  <c r="P698" i="22"/>
  <c r="P699" i="22"/>
  <c r="P700" i="22"/>
  <c r="P701" i="22"/>
  <c r="P702" i="22"/>
  <c r="P703" i="22"/>
  <c r="P704" i="22"/>
  <c r="P705" i="22"/>
  <c r="P706" i="22"/>
  <c r="P707" i="22"/>
  <c r="P708" i="22"/>
  <c r="P709" i="22"/>
  <c r="P710" i="22"/>
  <c r="P711" i="22"/>
  <c r="P712" i="22"/>
  <c r="P713" i="22"/>
  <c r="P714" i="22"/>
  <c r="P715" i="22"/>
  <c r="P716" i="22"/>
  <c r="P717" i="22"/>
  <c r="P718" i="22"/>
  <c r="P719" i="22"/>
  <c r="P720" i="22"/>
  <c r="P721" i="22"/>
  <c r="P722" i="22"/>
  <c r="P723" i="22"/>
  <c r="P724" i="22"/>
  <c r="P725" i="22"/>
  <c r="P726" i="22"/>
  <c r="P727" i="22"/>
  <c r="P728" i="22"/>
  <c r="P729" i="22"/>
  <c r="P730" i="22"/>
  <c r="P731" i="22"/>
  <c r="P732" i="22"/>
  <c r="P733" i="22"/>
  <c r="P734" i="22"/>
  <c r="P735" i="22"/>
  <c r="P736" i="22"/>
  <c r="P737" i="22"/>
  <c r="P738" i="22"/>
  <c r="P739" i="22"/>
  <c r="P740" i="22"/>
  <c r="P741" i="22"/>
  <c r="P742" i="22"/>
  <c r="P743" i="22"/>
  <c r="P744" i="22"/>
  <c r="P745" i="22"/>
  <c r="P746" i="22"/>
  <c r="P747" i="22"/>
  <c r="P748" i="22"/>
  <c r="P749" i="22"/>
  <c r="P750" i="22"/>
  <c r="P751" i="22"/>
  <c r="P752" i="22"/>
  <c r="P753" i="22"/>
  <c r="P754" i="22"/>
  <c r="P755" i="22"/>
  <c r="P756" i="22"/>
  <c r="P757" i="22"/>
  <c r="P758" i="22"/>
  <c r="P759" i="22"/>
  <c r="P760" i="22"/>
  <c r="P761" i="22"/>
  <c r="P762" i="22"/>
  <c r="P763" i="22"/>
  <c r="P764" i="22"/>
  <c r="P765" i="22"/>
  <c r="P766" i="22"/>
  <c r="P767" i="22"/>
  <c r="P768" i="22"/>
  <c r="P769" i="22"/>
  <c r="P770" i="22"/>
  <c r="P771" i="22"/>
  <c r="P772" i="22"/>
  <c r="P773" i="22"/>
  <c r="P774" i="22"/>
  <c r="P775" i="22"/>
  <c r="P776" i="22"/>
  <c r="P777" i="22"/>
  <c r="P778" i="22"/>
  <c r="P779" i="22"/>
  <c r="P780" i="22"/>
  <c r="P781" i="22"/>
  <c r="P782" i="22"/>
  <c r="P783" i="22"/>
  <c r="P784" i="22"/>
  <c r="P785" i="22"/>
  <c r="P786" i="22"/>
  <c r="P787" i="22"/>
  <c r="P788" i="22"/>
  <c r="P789" i="22"/>
  <c r="P790" i="22"/>
  <c r="P791" i="22"/>
  <c r="P792" i="22"/>
  <c r="P793" i="22"/>
  <c r="P794" i="22"/>
  <c r="P795" i="22"/>
  <c r="P796" i="22"/>
  <c r="P797" i="22"/>
  <c r="P798" i="22"/>
  <c r="P799" i="22"/>
  <c r="P800" i="22"/>
  <c r="P801" i="22"/>
  <c r="P802" i="22"/>
  <c r="P803" i="22"/>
  <c r="P804" i="22"/>
  <c r="P805" i="22"/>
  <c r="P806" i="22"/>
  <c r="P807" i="22"/>
  <c r="P808" i="22"/>
  <c r="P809" i="22"/>
  <c r="P810" i="22"/>
  <c r="P811" i="22"/>
  <c r="P812" i="22"/>
  <c r="P813" i="22"/>
  <c r="P814" i="22"/>
  <c r="P815" i="22"/>
  <c r="P816" i="22"/>
  <c r="P817" i="22"/>
  <c r="P818" i="22"/>
  <c r="P819" i="22"/>
  <c r="P820" i="22"/>
  <c r="P821" i="22"/>
  <c r="P822" i="22"/>
  <c r="P823" i="22"/>
  <c r="P824" i="22"/>
  <c r="P825" i="22"/>
  <c r="P826" i="22"/>
  <c r="P827" i="22"/>
  <c r="P828" i="22"/>
  <c r="P829" i="22"/>
  <c r="P830" i="22"/>
  <c r="P831" i="22"/>
  <c r="P832" i="22"/>
  <c r="P833" i="22"/>
  <c r="P834" i="22"/>
  <c r="P835" i="22"/>
  <c r="P836" i="22"/>
  <c r="P837" i="22"/>
  <c r="P838" i="22"/>
  <c r="P839" i="22"/>
  <c r="P840" i="22"/>
  <c r="P841" i="22"/>
  <c r="P842" i="22"/>
  <c r="P843" i="22"/>
  <c r="P844" i="22"/>
  <c r="P845" i="22"/>
  <c r="P846" i="22"/>
  <c r="P847" i="22"/>
  <c r="P848" i="22"/>
  <c r="P849" i="22"/>
  <c r="P850" i="22"/>
  <c r="P851" i="22"/>
  <c r="P852" i="22"/>
  <c r="P853" i="22"/>
  <c r="P854" i="22"/>
  <c r="P855" i="22"/>
  <c r="P856" i="22"/>
  <c r="P857" i="22"/>
  <c r="P858" i="22"/>
  <c r="P859" i="22"/>
  <c r="P860" i="22"/>
  <c r="P861" i="22"/>
  <c r="P862" i="22"/>
  <c r="P863" i="22"/>
  <c r="P864" i="22"/>
  <c r="P865" i="22"/>
  <c r="P866" i="22"/>
  <c r="P867" i="22"/>
  <c r="P868" i="22"/>
  <c r="P869" i="22"/>
  <c r="P870" i="22"/>
  <c r="P871" i="22"/>
  <c r="P872" i="22"/>
  <c r="P873" i="22"/>
  <c r="P874" i="22"/>
  <c r="P875" i="22"/>
  <c r="P876" i="22"/>
  <c r="P877" i="22"/>
  <c r="P878" i="22"/>
  <c r="P879" i="22"/>
  <c r="P880" i="22"/>
  <c r="P881" i="22"/>
  <c r="P882" i="22"/>
  <c r="P883" i="22"/>
  <c r="P884" i="22"/>
  <c r="P885" i="22"/>
  <c r="P886" i="22"/>
  <c r="P887" i="22"/>
  <c r="P888" i="22"/>
  <c r="P889" i="22"/>
  <c r="P890" i="22"/>
  <c r="P891" i="22"/>
  <c r="P892" i="22"/>
  <c r="P893" i="22"/>
  <c r="P894" i="22"/>
  <c r="P895" i="22"/>
  <c r="P896" i="22"/>
  <c r="P897" i="22"/>
  <c r="P898" i="22"/>
  <c r="P899" i="22"/>
  <c r="P900" i="22"/>
  <c r="P901" i="22"/>
  <c r="P902" i="22"/>
  <c r="P903" i="22"/>
  <c r="P904" i="22"/>
  <c r="P905" i="22"/>
  <c r="P906" i="22"/>
  <c r="P907" i="22"/>
  <c r="P908" i="22"/>
  <c r="P909" i="22"/>
  <c r="P910" i="22"/>
  <c r="P911" i="22"/>
  <c r="P912" i="22"/>
  <c r="P913" i="22"/>
  <c r="P914" i="22"/>
  <c r="P915" i="22"/>
  <c r="P916" i="22"/>
  <c r="P917" i="22"/>
  <c r="P918" i="22"/>
  <c r="P919" i="22"/>
  <c r="P920" i="22"/>
  <c r="P921" i="22"/>
  <c r="P922" i="22"/>
  <c r="P923" i="22"/>
  <c r="P924" i="22"/>
  <c r="P925" i="22"/>
  <c r="P926" i="22"/>
  <c r="P927" i="22"/>
  <c r="P928" i="22"/>
  <c r="P929" i="22"/>
  <c r="P930" i="22"/>
  <c r="P931" i="22"/>
  <c r="P932" i="22"/>
  <c r="P933" i="22"/>
  <c r="P934" i="22"/>
  <c r="P935" i="22"/>
  <c r="P936" i="22"/>
  <c r="P937" i="22"/>
  <c r="P938" i="22"/>
  <c r="P939" i="22"/>
  <c r="P940" i="22"/>
  <c r="P941" i="22"/>
  <c r="P942" i="22"/>
  <c r="P943" i="22"/>
  <c r="P944" i="22"/>
  <c r="P945" i="22"/>
  <c r="P946" i="22"/>
  <c r="P947" i="22"/>
  <c r="P948" i="22"/>
  <c r="P949" i="22"/>
  <c r="P950" i="22"/>
  <c r="P951" i="22"/>
  <c r="P952" i="22"/>
  <c r="P953" i="22"/>
  <c r="P954" i="22"/>
  <c r="P955" i="22"/>
  <c r="P956" i="22"/>
  <c r="P957" i="22"/>
  <c r="P958" i="22"/>
  <c r="P959" i="22"/>
  <c r="P960" i="22"/>
  <c r="P961" i="22"/>
  <c r="P962" i="22"/>
  <c r="P963" i="22"/>
  <c r="P964" i="22"/>
  <c r="P965" i="22"/>
  <c r="P966" i="22"/>
  <c r="P967" i="22"/>
  <c r="P968" i="22"/>
  <c r="P969" i="22"/>
  <c r="P970" i="22"/>
  <c r="P971" i="22"/>
  <c r="P972" i="22"/>
  <c r="P973" i="22"/>
  <c r="P974" i="22"/>
  <c r="P975" i="22"/>
  <c r="P976" i="22"/>
  <c r="P977" i="22"/>
  <c r="P978" i="22"/>
  <c r="P979" i="22"/>
  <c r="P980" i="22"/>
  <c r="P981" i="22"/>
  <c r="P982" i="22"/>
  <c r="P983" i="22"/>
  <c r="P984" i="22"/>
  <c r="P985" i="22"/>
  <c r="P986" i="22"/>
  <c r="P987" i="22"/>
  <c r="P988" i="22"/>
  <c r="P989" i="22"/>
  <c r="P990" i="22"/>
  <c r="P991" i="22"/>
  <c r="P992" i="22"/>
  <c r="P993" i="22"/>
  <c r="P994" i="22"/>
  <c r="P995" i="22"/>
  <c r="P996" i="22"/>
  <c r="P997" i="22"/>
  <c r="P998" i="22"/>
  <c r="P999" i="22"/>
  <c r="P1000" i="22"/>
  <c r="P1001" i="22"/>
  <c r="P1002" i="22"/>
  <c r="P1003" i="22"/>
  <c r="P1004" i="22"/>
  <c r="P1005" i="22"/>
  <c r="P1006" i="22"/>
  <c r="P1007" i="22"/>
  <c r="P1008" i="22"/>
  <c r="P1009" i="22"/>
  <c r="P1010" i="22"/>
  <c r="P1011" i="22"/>
  <c r="P1012" i="22"/>
  <c r="P1013" i="22"/>
  <c r="P1014" i="22"/>
  <c r="P1015" i="22"/>
  <c r="P1016" i="22"/>
  <c r="P1017" i="22"/>
  <c r="P1018" i="22"/>
  <c r="P1019" i="22"/>
  <c r="P1020" i="22"/>
  <c r="P1021" i="22"/>
  <c r="P1022" i="22"/>
  <c r="P1023" i="22"/>
  <c r="P1024" i="22"/>
  <c r="P1025" i="22"/>
  <c r="P1026" i="22"/>
  <c r="P1027" i="22"/>
  <c r="P1028" i="22"/>
  <c r="P1029" i="22"/>
  <c r="P1030" i="22"/>
  <c r="P1031" i="22"/>
  <c r="P1032" i="22"/>
  <c r="P1033" i="22"/>
  <c r="P1034" i="22"/>
  <c r="P1035" i="22"/>
  <c r="P1036" i="22"/>
  <c r="P1037" i="22"/>
  <c r="P1038" i="22"/>
  <c r="P1039" i="22"/>
  <c r="P1040" i="22"/>
  <c r="P1041" i="22"/>
  <c r="P1042" i="22"/>
  <c r="P1043" i="22"/>
  <c r="P1044" i="22"/>
  <c r="P1045" i="22"/>
  <c r="P1046" i="22"/>
  <c r="P1047" i="22"/>
  <c r="P1048" i="22"/>
  <c r="P1049" i="22"/>
  <c r="P1050" i="22"/>
  <c r="P1051" i="22"/>
  <c r="P1052" i="22"/>
  <c r="P1053" i="22"/>
  <c r="P1054" i="22"/>
  <c r="P1055" i="22"/>
  <c r="P1056" i="22"/>
  <c r="P1057" i="22"/>
  <c r="P1058" i="22"/>
  <c r="P1059" i="22"/>
  <c r="P1060" i="22"/>
  <c r="P1061" i="22"/>
  <c r="P1062" i="22"/>
  <c r="P1063" i="22"/>
  <c r="P1064" i="22"/>
  <c r="P1065" i="22"/>
  <c r="P1066" i="22"/>
  <c r="P1067" i="22"/>
  <c r="P1068" i="22"/>
  <c r="P1069" i="22"/>
  <c r="P1070" i="22"/>
  <c r="P1071" i="22"/>
  <c r="P1072" i="22"/>
  <c r="P1073" i="22"/>
  <c r="P1074" i="22"/>
  <c r="P1075" i="22"/>
  <c r="P1076" i="22"/>
  <c r="P1077" i="22"/>
  <c r="P1078" i="22"/>
  <c r="P1079" i="22"/>
  <c r="P1080" i="22"/>
  <c r="P1081" i="22"/>
  <c r="P1082" i="22"/>
  <c r="P1083" i="22"/>
  <c r="P1084" i="22"/>
  <c r="P1085" i="22"/>
  <c r="P1086" i="22"/>
  <c r="P1087" i="22"/>
  <c r="P1088" i="22"/>
  <c r="P1089" i="22"/>
  <c r="P1090" i="22"/>
  <c r="P1091" i="22"/>
  <c r="P1092" i="22"/>
  <c r="P1093" i="22"/>
  <c r="P1094" i="22"/>
  <c r="P1095" i="22"/>
  <c r="P1096" i="22"/>
  <c r="P1097" i="22"/>
  <c r="P1098" i="22"/>
  <c r="P1099" i="22"/>
  <c r="P1100" i="22"/>
  <c r="P1101" i="22"/>
  <c r="P1102" i="22"/>
  <c r="P1103" i="22"/>
  <c r="P1104" i="22"/>
  <c r="P1105" i="22"/>
  <c r="P1106" i="22"/>
  <c r="P1107" i="22"/>
  <c r="P1108" i="22"/>
  <c r="P1109" i="22"/>
  <c r="P1110" i="22"/>
  <c r="P1111" i="22"/>
  <c r="P1112" i="22"/>
  <c r="P1113" i="22"/>
  <c r="P1114" i="22"/>
  <c r="P1115" i="22"/>
  <c r="P1116" i="22"/>
  <c r="P1117" i="22"/>
  <c r="P1118" i="22"/>
  <c r="P1119" i="22"/>
  <c r="P1120" i="22"/>
  <c r="P1121" i="22"/>
  <c r="P1122" i="22"/>
  <c r="P1123" i="22"/>
  <c r="P1124" i="22"/>
  <c r="P1125" i="22"/>
  <c r="P1126" i="22"/>
  <c r="P1127" i="22"/>
  <c r="P1128" i="22"/>
  <c r="P1129" i="22"/>
  <c r="P1130" i="22"/>
  <c r="P1131" i="22"/>
  <c r="P1132" i="22"/>
  <c r="P1133" i="22"/>
  <c r="P1134" i="22"/>
  <c r="P1135" i="22"/>
  <c r="P1136" i="22"/>
  <c r="P1137" i="22"/>
  <c r="P1138" i="22"/>
  <c r="P1139" i="22"/>
  <c r="P1140" i="22"/>
  <c r="P1141" i="22"/>
  <c r="P1142" i="22"/>
  <c r="P1143" i="22"/>
  <c r="P1144" i="22"/>
  <c r="P1145" i="22"/>
  <c r="P1146" i="22"/>
  <c r="P1147" i="22"/>
  <c r="P1148" i="22"/>
  <c r="P1149" i="22"/>
  <c r="P1150" i="22"/>
  <c r="P1151" i="22"/>
  <c r="P1152" i="22"/>
  <c r="P1153" i="22"/>
  <c r="P1154" i="22"/>
  <c r="P1155" i="22"/>
  <c r="P1156" i="22"/>
  <c r="P1157" i="22"/>
  <c r="P1158" i="22"/>
  <c r="P1159" i="22"/>
  <c r="P1160" i="22"/>
  <c r="P1161" i="22"/>
  <c r="P1162" i="22"/>
  <c r="P1163" i="22"/>
  <c r="P1164" i="22"/>
  <c r="P1165" i="22"/>
  <c r="P1166" i="22"/>
  <c r="P1167" i="22"/>
  <c r="P1168" i="22"/>
  <c r="P1169" i="22"/>
  <c r="P1170" i="22"/>
  <c r="P1171" i="22"/>
  <c r="P1172" i="22"/>
  <c r="P1173" i="22"/>
  <c r="P1174" i="22"/>
  <c r="P1175" i="22"/>
  <c r="P1176" i="22"/>
  <c r="P1177" i="22"/>
  <c r="P1178" i="22"/>
  <c r="P1179" i="22"/>
  <c r="P1180" i="22"/>
  <c r="P1181" i="22"/>
  <c r="P1182" i="22"/>
  <c r="P1183" i="22"/>
  <c r="P1184" i="22"/>
  <c r="P1185" i="22"/>
  <c r="P1186" i="22"/>
  <c r="P1187" i="22"/>
  <c r="P1188" i="22"/>
  <c r="P1189" i="22"/>
  <c r="P1190" i="22"/>
  <c r="P1191" i="22"/>
  <c r="P1192" i="22"/>
  <c r="P1193" i="22"/>
  <c r="P1194" i="22"/>
  <c r="P1195" i="22"/>
  <c r="P1196" i="22"/>
  <c r="P1197" i="22"/>
  <c r="P1198" i="22"/>
  <c r="P1199" i="22"/>
  <c r="P1200" i="22"/>
  <c r="P1201" i="22"/>
  <c r="P1202" i="22"/>
  <c r="P1203" i="22"/>
  <c r="P1204" i="22"/>
  <c r="P1205" i="22"/>
  <c r="P1206" i="22"/>
  <c r="P1207" i="22"/>
  <c r="P1208" i="22"/>
  <c r="P1209" i="22"/>
  <c r="P1210" i="22"/>
  <c r="P1211" i="22"/>
  <c r="P1212" i="22"/>
  <c r="P1213" i="22"/>
  <c r="P1214" i="22"/>
  <c r="P1215" i="22"/>
  <c r="P1216" i="22"/>
  <c r="P1217" i="22"/>
  <c r="P1218" i="22"/>
  <c r="P1219" i="22"/>
  <c r="P1220" i="22"/>
  <c r="P1221" i="22"/>
  <c r="P1222" i="22"/>
  <c r="P1223" i="22"/>
  <c r="P1224" i="22"/>
  <c r="P1225" i="22"/>
  <c r="P1226" i="22"/>
  <c r="P1227" i="22"/>
  <c r="P1228" i="22"/>
  <c r="P1229" i="22"/>
  <c r="P1230" i="22"/>
  <c r="P1231" i="22"/>
  <c r="P1232" i="22"/>
  <c r="P1233" i="22"/>
  <c r="P1234" i="22"/>
  <c r="P1235" i="22"/>
  <c r="P1236" i="22"/>
  <c r="P1237" i="22"/>
  <c r="P1238" i="22"/>
  <c r="P1239" i="22"/>
  <c r="P1240" i="22"/>
  <c r="P1241" i="22"/>
  <c r="P1242" i="22"/>
  <c r="P1243" i="22"/>
  <c r="P1244" i="22"/>
  <c r="P1245" i="22"/>
  <c r="P1246" i="22"/>
  <c r="P1247" i="22"/>
  <c r="P1248" i="22"/>
  <c r="P1249" i="22"/>
  <c r="P1250" i="22"/>
  <c r="P1251" i="22"/>
  <c r="P1252" i="22"/>
  <c r="P1253" i="22"/>
  <c r="P1254" i="22"/>
  <c r="P1255" i="22"/>
  <c r="P1256" i="22"/>
  <c r="P1257" i="22"/>
  <c r="P1258" i="22"/>
  <c r="P1259" i="22"/>
  <c r="P1260" i="22"/>
  <c r="P1261" i="22"/>
  <c r="P1262" i="22"/>
  <c r="P1263" i="22"/>
  <c r="P1264" i="22"/>
  <c r="P1265" i="22"/>
  <c r="P1266" i="22"/>
  <c r="P1267" i="22"/>
  <c r="P1268" i="22"/>
  <c r="P1269" i="22"/>
  <c r="P1270" i="22"/>
  <c r="P1271" i="22"/>
  <c r="P1272" i="22"/>
  <c r="P1273" i="22"/>
  <c r="P1274" i="22"/>
  <c r="P1275" i="22"/>
  <c r="P1276" i="22"/>
  <c r="P1277" i="22"/>
  <c r="P1278" i="22"/>
  <c r="P1279" i="22"/>
  <c r="P1280" i="22"/>
  <c r="P1281" i="22"/>
  <c r="P1282" i="22"/>
  <c r="P1283" i="22"/>
  <c r="P1284" i="22"/>
  <c r="P1285" i="22"/>
  <c r="P1286" i="22"/>
  <c r="P1287" i="22"/>
  <c r="P1288" i="22"/>
  <c r="P1289" i="22"/>
  <c r="P1290" i="22"/>
  <c r="P1291" i="22"/>
  <c r="P1292" i="22"/>
  <c r="P1293" i="22"/>
  <c r="P1294" i="22"/>
  <c r="P1295" i="22"/>
  <c r="P1296" i="22"/>
  <c r="P1297" i="22"/>
  <c r="P1298" i="22"/>
  <c r="P1299" i="22"/>
  <c r="P1300" i="22"/>
  <c r="P1301" i="22"/>
  <c r="P1302" i="22"/>
  <c r="P1303" i="22"/>
  <c r="P1304" i="22"/>
  <c r="P1305" i="22"/>
  <c r="P1306" i="22"/>
  <c r="P1307" i="22"/>
  <c r="P1308" i="22"/>
  <c r="P1309" i="22"/>
  <c r="P1310" i="22"/>
  <c r="P1311" i="22"/>
  <c r="P1312" i="22"/>
  <c r="P1313" i="22"/>
  <c r="P1314" i="22"/>
  <c r="P1315" i="22"/>
  <c r="P1316" i="22"/>
  <c r="P1317" i="22"/>
  <c r="P1318" i="22"/>
  <c r="P1319" i="22"/>
  <c r="P1320" i="22"/>
  <c r="P1321" i="22"/>
  <c r="P1322" i="22"/>
  <c r="P1323" i="22"/>
  <c r="P1324" i="22"/>
  <c r="P1325" i="22"/>
  <c r="P1326" i="22"/>
  <c r="P1327" i="22"/>
  <c r="P1328" i="22"/>
  <c r="P1329" i="22"/>
  <c r="P1330" i="22"/>
  <c r="P1331" i="22"/>
  <c r="P1332" i="22"/>
  <c r="P1333" i="22"/>
  <c r="P1334" i="22"/>
  <c r="P1335" i="22"/>
  <c r="P1336" i="22"/>
  <c r="P1337" i="22"/>
  <c r="P1338" i="22"/>
  <c r="P1339" i="22"/>
  <c r="P1340" i="22"/>
  <c r="P1341" i="22"/>
  <c r="P1342" i="22"/>
  <c r="P1343" i="22"/>
  <c r="P1344" i="22"/>
  <c r="P1345" i="22"/>
  <c r="P1346" i="22"/>
  <c r="P1347" i="22"/>
  <c r="P1348" i="22"/>
  <c r="P1349" i="22"/>
  <c r="P1350" i="22"/>
  <c r="P1351" i="22"/>
  <c r="P1352" i="22"/>
  <c r="P1353" i="22"/>
  <c r="P1354" i="22"/>
  <c r="P1355" i="22"/>
  <c r="P1356" i="22"/>
  <c r="P1357" i="22"/>
  <c r="P1358" i="22"/>
  <c r="P1359" i="22"/>
  <c r="P1360" i="22"/>
  <c r="P1361" i="22"/>
  <c r="P1362" i="22"/>
  <c r="P1363" i="22"/>
  <c r="P1364" i="22"/>
  <c r="P1365" i="22"/>
  <c r="P1366" i="22"/>
  <c r="P1367" i="22"/>
  <c r="P1368" i="22"/>
  <c r="P1369" i="22"/>
  <c r="P1370" i="22"/>
  <c r="P1371" i="22"/>
  <c r="P1372" i="22"/>
  <c r="P1373" i="22"/>
  <c r="P1374" i="22"/>
  <c r="P1375" i="22"/>
  <c r="P1376" i="22"/>
  <c r="P1377" i="22"/>
  <c r="P1378" i="22"/>
  <c r="P1379" i="22"/>
  <c r="P1380" i="22"/>
  <c r="P1381" i="22"/>
  <c r="P1382" i="22"/>
  <c r="P1383" i="22"/>
  <c r="P1384" i="22"/>
  <c r="P1385" i="22"/>
  <c r="P1386" i="22"/>
  <c r="P1387" i="22"/>
  <c r="P1388" i="22"/>
  <c r="P1389" i="22"/>
  <c r="P1390" i="22"/>
  <c r="P1391" i="22"/>
  <c r="P1392" i="22"/>
  <c r="P1393" i="22"/>
  <c r="P1394" i="22"/>
  <c r="P1395" i="22"/>
  <c r="P1396" i="22"/>
  <c r="P1397" i="22"/>
  <c r="P1398" i="22"/>
  <c r="P1399" i="22"/>
  <c r="P1400" i="22"/>
  <c r="P1401" i="22"/>
  <c r="P1402" i="22"/>
  <c r="P1403" i="22"/>
  <c r="P1404" i="22"/>
  <c r="P1405" i="22"/>
  <c r="P1406" i="22"/>
  <c r="P1407" i="22"/>
  <c r="P1408" i="22"/>
  <c r="P1409" i="22"/>
  <c r="P1410" i="22"/>
  <c r="P1411" i="22"/>
  <c r="P1412" i="22"/>
  <c r="P1413" i="22"/>
  <c r="P1414" i="22"/>
  <c r="P1415" i="22"/>
  <c r="P1416" i="22"/>
  <c r="P1417" i="22"/>
  <c r="P1418" i="22"/>
  <c r="P1419" i="22"/>
  <c r="P1420" i="22"/>
  <c r="P1421" i="22"/>
  <c r="P1422" i="22"/>
  <c r="P1423" i="22"/>
  <c r="P1424" i="22"/>
  <c r="P1425" i="22"/>
  <c r="P1426" i="22"/>
  <c r="P1427" i="22"/>
  <c r="P1428" i="22"/>
  <c r="P1429" i="22"/>
  <c r="P1430" i="22"/>
  <c r="P1431" i="22"/>
  <c r="P1432" i="22"/>
  <c r="P1433" i="22"/>
  <c r="P1434" i="22"/>
  <c r="P1435" i="22"/>
  <c r="P1436" i="22"/>
  <c r="P1437" i="22"/>
  <c r="P1438" i="22"/>
  <c r="P1439" i="22"/>
  <c r="P1440" i="22"/>
  <c r="P1441" i="22"/>
  <c r="P3" i="22"/>
  <c r="P4" i="22"/>
  <c r="P5" i="22"/>
  <c r="P6" i="22"/>
  <c r="P7" i="22"/>
  <c r="S7" i="22" s="1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S63" i="22" s="1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S126" i="22" s="1"/>
  <c r="S141" i="22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726" i="21"/>
  <c r="T727" i="21"/>
  <c r="T728" i="21"/>
  <c r="T729" i="21"/>
  <c r="T730" i="21"/>
  <c r="T731" i="21"/>
  <c r="T732" i="21"/>
  <c r="T733" i="21"/>
  <c r="T734" i="21"/>
  <c r="T735" i="21"/>
  <c r="T736" i="21"/>
  <c r="T737" i="21"/>
  <c r="T738" i="21"/>
  <c r="T739" i="21"/>
  <c r="T740" i="21"/>
  <c r="T741" i="21"/>
  <c r="T742" i="21"/>
  <c r="T743" i="21"/>
  <c r="T744" i="21"/>
  <c r="T745" i="21"/>
  <c r="T746" i="21"/>
  <c r="T747" i="21"/>
  <c r="T748" i="21"/>
  <c r="T749" i="21"/>
  <c r="T750" i="21"/>
  <c r="T751" i="21"/>
  <c r="T752" i="21"/>
  <c r="T753" i="21"/>
  <c r="T754" i="21"/>
  <c r="T755" i="21"/>
  <c r="T756" i="21"/>
  <c r="T757" i="21"/>
  <c r="T758" i="21"/>
  <c r="T759" i="21"/>
  <c r="T760" i="21"/>
  <c r="T761" i="21"/>
  <c r="T762" i="21"/>
  <c r="T763" i="21"/>
  <c r="T764" i="21"/>
  <c r="T765" i="21"/>
  <c r="T766" i="21"/>
  <c r="T767" i="21"/>
  <c r="T768" i="21"/>
  <c r="T769" i="21"/>
  <c r="T770" i="21"/>
  <c r="T771" i="21"/>
  <c r="T772" i="21"/>
  <c r="T773" i="21"/>
  <c r="T774" i="21"/>
  <c r="T775" i="21"/>
  <c r="T776" i="21"/>
  <c r="T777" i="21"/>
  <c r="T778" i="21"/>
  <c r="T779" i="21"/>
  <c r="T780" i="21"/>
  <c r="T781" i="21"/>
  <c r="T782" i="21"/>
  <c r="T783" i="21"/>
  <c r="T784" i="21"/>
  <c r="T785" i="21"/>
  <c r="T786" i="21"/>
  <c r="T787" i="21"/>
  <c r="T788" i="21"/>
  <c r="T789" i="21"/>
  <c r="T790" i="21"/>
  <c r="T791" i="21"/>
  <c r="T792" i="21"/>
  <c r="T793" i="21"/>
  <c r="T794" i="21"/>
  <c r="T795" i="21"/>
  <c r="T796" i="21"/>
  <c r="T797" i="21"/>
  <c r="T798" i="21"/>
  <c r="T799" i="21"/>
  <c r="T800" i="21"/>
  <c r="T801" i="21"/>
  <c r="T802" i="21"/>
  <c r="T803" i="21"/>
  <c r="T804" i="21"/>
  <c r="T805" i="21"/>
  <c r="T806" i="21"/>
  <c r="T807" i="21"/>
  <c r="T808" i="21"/>
  <c r="T809" i="21"/>
  <c r="T810" i="21"/>
  <c r="T811" i="21"/>
  <c r="T812" i="21"/>
  <c r="T813" i="21"/>
  <c r="T814" i="21"/>
  <c r="T815" i="21"/>
  <c r="T816" i="21"/>
  <c r="T817" i="21"/>
  <c r="T818" i="21"/>
  <c r="T819" i="21"/>
  <c r="T820" i="21"/>
  <c r="T821" i="21"/>
  <c r="T822" i="21"/>
  <c r="T823" i="21"/>
  <c r="T824" i="21"/>
  <c r="T825" i="21"/>
  <c r="T826" i="21"/>
  <c r="T827" i="21"/>
  <c r="T828" i="21"/>
  <c r="T829" i="21"/>
  <c r="T830" i="21"/>
  <c r="T831" i="21"/>
  <c r="T832" i="21"/>
  <c r="T833" i="21"/>
  <c r="T834" i="21"/>
  <c r="T835" i="21"/>
  <c r="T836" i="21"/>
  <c r="T837" i="21"/>
  <c r="T838" i="21"/>
  <c r="T839" i="21"/>
  <c r="T840" i="21"/>
  <c r="T841" i="21"/>
  <c r="T842" i="21"/>
  <c r="T843" i="21"/>
  <c r="T844" i="21"/>
  <c r="T845" i="21"/>
  <c r="T846" i="21"/>
  <c r="T847" i="21"/>
  <c r="T848" i="21"/>
  <c r="T849" i="21"/>
  <c r="T850" i="21"/>
  <c r="T851" i="21"/>
  <c r="T852" i="21"/>
  <c r="T853" i="21"/>
  <c r="T854" i="21"/>
  <c r="T855" i="21"/>
  <c r="T856" i="21"/>
  <c r="T857" i="21"/>
  <c r="T858" i="21"/>
  <c r="T859" i="21"/>
  <c r="T860" i="21"/>
  <c r="T861" i="21"/>
  <c r="T862" i="21"/>
  <c r="T863" i="21"/>
  <c r="T864" i="21"/>
  <c r="T865" i="21"/>
  <c r="T866" i="21"/>
  <c r="T867" i="21"/>
  <c r="T868" i="21"/>
  <c r="T869" i="21"/>
  <c r="T870" i="21"/>
  <c r="T871" i="21"/>
  <c r="T872" i="21"/>
  <c r="T873" i="21"/>
  <c r="T874" i="21"/>
  <c r="T875" i="21"/>
  <c r="T876" i="21"/>
  <c r="T877" i="21"/>
  <c r="T878" i="21"/>
  <c r="T879" i="21"/>
  <c r="T880" i="21"/>
  <c r="T881" i="21"/>
  <c r="T882" i="21"/>
  <c r="T883" i="21"/>
  <c r="T884" i="21"/>
  <c r="T885" i="21"/>
  <c r="T886" i="21"/>
  <c r="T887" i="21"/>
  <c r="T888" i="21"/>
  <c r="T889" i="21"/>
  <c r="T890" i="21"/>
  <c r="T891" i="21"/>
  <c r="T892" i="21"/>
  <c r="T893" i="21"/>
  <c r="T894" i="21"/>
  <c r="T895" i="21"/>
  <c r="T896" i="21"/>
  <c r="T897" i="21"/>
  <c r="T898" i="21"/>
  <c r="T899" i="21"/>
  <c r="T900" i="21"/>
  <c r="T901" i="21"/>
  <c r="T902" i="21"/>
  <c r="T903" i="21"/>
  <c r="T904" i="21"/>
  <c r="T905" i="21"/>
  <c r="T906" i="21"/>
  <c r="T907" i="21"/>
  <c r="T908" i="21"/>
  <c r="T909" i="21"/>
  <c r="T910" i="21"/>
  <c r="T911" i="21"/>
  <c r="T912" i="21"/>
  <c r="T913" i="21"/>
  <c r="T914" i="21"/>
  <c r="T915" i="21"/>
  <c r="T916" i="21"/>
  <c r="T917" i="21"/>
  <c r="T918" i="21"/>
  <c r="T919" i="21"/>
  <c r="T920" i="21"/>
  <c r="T921" i="21"/>
  <c r="T922" i="21"/>
  <c r="T923" i="21"/>
  <c r="T924" i="21"/>
  <c r="T925" i="21"/>
  <c r="T926" i="21"/>
  <c r="T927" i="21"/>
  <c r="T928" i="21"/>
  <c r="T929" i="21"/>
  <c r="T930" i="21"/>
  <c r="T931" i="21"/>
  <c r="T932" i="21"/>
  <c r="T933" i="21"/>
  <c r="T934" i="21"/>
  <c r="T935" i="21"/>
  <c r="T936" i="21"/>
  <c r="T937" i="21"/>
  <c r="T938" i="21"/>
  <c r="T939" i="21"/>
  <c r="T940" i="21"/>
  <c r="T941" i="21"/>
  <c r="T942" i="21"/>
  <c r="T943" i="21"/>
  <c r="T944" i="21"/>
  <c r="T945" i="21"/>
  <c r="T946" i="21"/>
  <c r="T947" i="21"/>
  <c r="T948" i="21"/>
  <c r="T949" i="21"/>
  <c r="T950" i="21"/>
  <c r="T951" i="21"/>
  <c r="T952" i="21"/>
  <c r="T953" i="21"/>
  <c r="T954" i="21"/>
  <c r="T955" i="21"/>
  <c r="T956" i="21"/>
  <c r="T957" i="21"/>
  <c r="T958" i="21"/>
  <c r="T959" i="21"/>
  <c r="T960" i="21"/>
  <c r="T961" i="21"/>
  <c r="T962" i="21"/>
  <c r="T963" i="21"/>
  <c r="T964" i="21"/>
  <c r="T965" i="21"/>
  <c r="T966" i="21"/>
  <c r="T967" i="21"/>
  <c r="T968" i="21"/>
  <c r="T969" i="21"/>
  <c r="T970" i="21"/>
  <c r="T971" i="21"/>
  <c r="T972" i="21"/>
  <c r="T973" i="21"/>
  <c r="T974" i="21"/>
  <c r="T975" i="21"/>
  <c r="T976" i="21"/>
  <c r="T977" i="21"/>
  <c r="T978" i="21"/>
  <c r="T979" i="21"/>
  <c r="T980" i="21"/>
  <c r="T981" i="21"/>
  <c r="T982" i="21"/>
  <c r="T983" i="21"/>
  <c r="T984" i="21"/>
  <c r="T985" i="21"/>
  <c r="T986" i="21"/>
  <c r="T987" i="21"/>
  <c r="T988" i="21"/>
  <c r="T989" i="21"/>
  <c r="T990" i="21"/>
  <c r="T991" i="21"/>
  <c r="T992" i="21"/>
  <c r="T993" i="21"/>
  <c r="T994" i="21"/>
  <c r="T995" i="21"/>
  <c r="T996" i="21"/>
  <c r="T997" i="21"/>
  <c r="T998" i="21"/>
  <c r="T999" i="21"/>
  <c r="T1000" i="21"/>
  <c r="T1001" i="21"/>
  <c r="T1002" i="21"/>
  <c r="T1003" i="21"/>
  <c r="T1004" i="21"/>
  <c r="T1005" i="21"/>
  <c r="T1006" i="21"/>
  <c r="T1007" i="21"/>
  <c r="T1008" i="21"/>
  <c r="T1009" i="21"/>
  <c r="T1010" i="21"/>
  <c r="T1011" i="21"/>
  <c r="T1012" i="21"/>
  <c r="T1013" i="21"/>
  <c r="T1014" i="21"/>
  <c r="T1015" i="21"/>
  <c r="T1016" i="21"/>
  <c r="T1017" i="21"/>
  <c r="T1018" i="21"/>
  <c r="T1019" i="21"/>
  <c r="T1020" i="21"/>
  <c r="T1021" i="21"/>
  <c r="T1022" i="21"/>
  <c r="T1023" i="21"/>
  <c r="T1024" i="21"/>
  <c r="T1025" i="21"/>
  <c r="T1026" i="21"/>
  <c r="T1027" i="21"/>
  <c r="T1028" i="21"/>
  <c r="T1029" i="21"/>
  <c r="T1030" i="21"/>
  <c r="T1031" i="21"/>
  <c r="T1032" i="21"/>
  <c r="T1033" i="21"/>
  <c r="T1034" i="21"/>
  <c r="T1035" i="21"/>
  <c r="T1036" i="21"/>
  <c r="T1037" i="21"/>
  <c r="T1038" i="21"/>
  <c r="T1039" i="21"/>
  <c r="T1040" i="21"/>
  <c r="T1041" i="21"/>
  <c r="T1042" i="21"/>
  <c r="T1043" i="21"/>
  <c r="T1044" i="21"/>
  <c r="T1045" i="21"/>
  <c r="T1046" i="21"/>
  <c r="T1047" i="21"/>
  <c r="T1048" i="21"/>
  <c r="T1049" i="21"/>
  <c r="T1050" i="21"/>
  <c r="T1051" i="21"/>
  <c r="T1052" i="21"/>
  <c r="T1053" i="21"/>
  <c r="T1054" i="21"/>
  <c r="T1055" i="21"/>
  <c r="T1056" i="21"/>
  <c r="T1057" i="21"/>
  <c r="T1058" i="21"/>
  <c r="T1059" i="21"/>
  <c r="T1060" i="21"/>
  <c r="T1061" i="21"/>
  <c r="T1062" i="21"/>
  <c r="T1063" i="21"/>
  <c r="T1064" i="21"/>
  <c r="T1065" i="21"/>
  <c r="T1066" i="21"/>
  <c r="T1067" i="21"/>
  <c r="T1068" i="21"/>
  <c r="T1069" i="21"/>
  <c r="T1070" i="21"/>
  <c r="T1071" i="21"/>
  <c r="T1072" i="21"/>
  <c r="T1073" i="21"/>
  <c r="T1074" i="21"/>
  <c r="T1075" i="21"/>
  <c r="T1076" i="21"/>
  <c r="T1077" i="21"/>
  <c r="T1078" i="21"/>
  <c r="T1079" i="21"/>
  <c r="T1080" i="21"/>
  <c r="T1081" i="21"/>
  <c r="T1082" i="21"/>
  <c r="T1083" i="21"/>
  <c r="T1084" i="21"/>
  <c r="T1085" i="21"/>
  <c r="T1086" i="21"/>
  <c r="T1087" i="21"/>
  <c r="T1088" i="21"/>
  <c r="T1089" i="21"/>
  <c r="T1090" i="21"/>
  <c r="T1091" i="21"/>
  <c r="T1092" i="21"/>
  <c r="T1093" i="21"/>
  <c r="T1094" i="21"/>
  <c r="T1095" i="21"/>
  <c r="T1096" i="21"/>
  <c r="T1097" i="21"/>
  <c r="T1098" i="21"/>
  <c r="T1099" i="21"/>
  <c r="T1100" i="21"/>
  <c r="T1101" i="21"/>
  <c r="T1102" i="21"/>
  <c r="T1103" i="21"/>
  <c r="T1104" i="21"/>
  <c r="T1105" i="21"/>
  <c r="T1106" i="21"/>
  <c r="T1107" i="21"/>
  <c r="T1108" i="21"/>
  <c r="T1109" i="21"/>
  <c r="T1110" i="21"/>
  <c r="T1111" i="21"/>
  <c r="T1112" i="21"/>
  <c r="T1113" i="21"/>
  <c r="T1114" i="21"/>
  <c r="T1115" i="21"/>
  <c r="T1116" i="21"/>
  <c r="T1117" i="21"/>
  <c r="T1118" i="21"/>
  <c r="T1119" i="21"/>
  <c r="T1120" i="21"/>
  <c r="T1121" i="21"/>
  <c r="T1122" i="21"/>
  <c r="T1123" i="21"/>
  <c r="T1124" i="21"/>
  <c r="T1125" i="21"/>
  <c r="T1126" i="21"/>
  <c r="T1127" i="21"/>
  <c r="T1128" i="21"/>
  <c r="T1129" i="21"/>
  <c r="T1130" i="21"/>
  <c r="T1131" i="21"/>
  <c r="T1132" i="21"/>
  <c r="T1133" i="21"/>
  <c r="T1134" i="21"/>
  <c r="T1135" i="21"/>
  <c r="T1136" i="21"/>
  <c r="T1137" i="21"/>
  <c r="T1138" i="21"/>
  <c r="T1139" i="21"/>
  <c r="T1140" i="21"/>
  <c r="T1141" i="21"/>
  <c r="T1142" i="21"/>
  <c r="T1143" i="21"/>
  <c r="T1144" i="21"/>
  <c r="T1145" i="21"/>
  <c r="T1146" i="21"/>
  <c r="T1147" i="21"/>
  <c r="T1148" i="21"/>
  <c r="T1149" i="21"/>
  <c r="T1150" i="21"/>
  <c r="T1151" i="21"/>
  <c r="T1152" i="21"/>
  <c r="T1153" i="21"/>
  <c r="T1154" i="21"/>
  <c r="T1155" i="21"/>
  <c r="T1156" i="21"/>
  <c r="T1157" i="21"/>
  <c r="T1158" i="21"/>
  <c r="T1159" i="21"/>
  <c r="T1160" i="21"/>
  <c r="T1161" i="21"/>
  <c r="T1162" i="21"/>
  <c r="T1163" i="21"/>
  <c r="T1164" i="21"/>
  <c r="T1165" i="21"/>
  <c r="T1166" i="21"/>
  <c r="T1167" i="21"/>
  <c r="T1168" i="21"/>
  <c r="T1169" i="21"/>
  <c r="T1170" i="21"/>
  <c r="T1171" i="21"/>
  <c r="T1172" i="21"/>
  <c r="T1173" i="21"/>
  <c r="T1174" i="21"/>
  <c r="T1175" i="21"/>
  <c r="T1176" i="21"/>
  <c r="T1177" i="21"/>
  <c r="T1178" i="21"/>
  <c r="T1179" i="21"/>
  <c r="T1180" i="21"/>
  <c r="T1181" i="21"/>
  <c r="T1182" i="21"/>
  <c r="T1183" i="21"/>
  <c r="T1184" i="21"/>
  <c r="T1185" i="21"/>
  <c r="T1186" i="21"/>
  <c r="T1187" i="21"/>
  <c r="T1188" i="21"/>
  <c r="T1189" i="21"/>
  <c r="T1190" i="21"/>
  <c r="T1191" i="21"/>
  <c r="T1192" i="21"/>
  <c r="T1193" i="21"/>
  <c r="T1194" i="21"/>
  <c r="T1195" i="21"/>
  <c r="T1196" i="21"/>
  <c r="T1197" i="21"/>
  <c r="T1198" i="21"/>
  <c r="T1199" i="21"/>
  <c r="T1200" i="21"/>
  <c r="T1201" i="21"/>
  <c r="T1202" i="21"/>
  <c r="T1203" i="21"/>
  <c r="T1204" i="21"/>
  <c r="T1205" i="21"/>
  <c r="T1206" i="21"/>
  <c r="T1207" i="21"/>
  <c r="T1208" i="21"/>
  <c r="T1209" i="21"/>
  <c r="T1210" i="21"/>
  <c r="T1211" i="21"/>
  <c r="T1212" i="21"/>
  <c r="T1213" i="21"/>
  <c r="T1214" i="21"/>
  <c r="T1215" i="21"/>
  <c r="T1216" i="21"/>
  <c r="T1217" i="21"/>
  <c r="T1218" i="21"/>
  <c r="T1219" i="21"/>
  <c r="T1220" i="21"/>
  <c r="T1221" i="21"/>
  <c r="T1222" i="21"/>
  <c r="T1223" i="21"/>
  <c r="T1224" i="21"/>
  <c r="T1225" i="21"/>
  <c r="T1226" i="21"/>
  <c r="T1227" i="21"/>
  <c r="T1228" i="21"/>
  <c r="T1229" i="21"/>
  <c r="T1230" i="21"/>
  <c r="T1231" i="21"/>
  <c r="T1232" i="21"/>
  <c r="T1233" i="21"/>
  <c r="T1234" i="21"/>
  <c r="T1235" i="21"/>
  <c r="T1236" i="21"/>
  <c r="T1237" i="21"/>
  <c r="T1238" i="21"/>
  <c r="T1239" i="21"/>
  <c r="T1240" i="21"/>
  <c r="T1241" i="21"/>
  <c r="T1242" i="21"/>
  <c r="T1243" i="21"/>
  <c r="T1244" i="21"/>
  <c r="T1245" i="21"/>
  <c r="T1246" i="21"/>
  <c r="T1247" i="21"/>
  <c r="T1248" i="21"/>
  <c r="T1249" i="21"/>
  <c r="T1250" i="21"/>
  <c r="T1251" i="21"/>
  <c r="T1252" i="21"/>
  <c r="T1253" i="21"/>
  <c r="T1254" i="21"/>
  <c r="T1255" i="21"/>
  <c r="T1256" i="21"/>
  <c r="T1257" i="21"/>
  <c r="T1258" i="21"/>
  <c r="T1259" i="21"/>
  <c r="T1260" i="21"/>
  <c r="T1261" i="21"/>
  <c r="T1262" i="21"/>
  <c r="T1263" i="21"/>
  <c r="T1264" i="21"/>
  <c r="T1265" i="21"/>
  <c r="T1266" i="21"/>
  <c r="T1267" i="21"/>
  <c r="T1268" i="21"/>
  <c r="T1269" i="21"/>
  <c r="T1270" i="21"/>
  <c r="T1271" i="21"/>
  <c r="T1272" i="21"/>
  <c r="T1273" i="21"/>
  <c r="T1274" i="21"/>
  <c r="T1275" i="21"/>
  <c r="T1276" i="21"/>
  <c r="T1277" i="21"/>
  <c r="T1278" i="21"/>
  <c r="T1279" i="21"/>
  <c r="T1280" i="21"/>
  <c r="T1281" i="21"/>
  <c r="T1282" i="21"/>
  <c r="T1283" i="21"/>
  <c r="T1284" i="21"/>
  <c r="T1285" i="21"/>
  <c r="T1286" i="21"/>
  <c r="T1287" i="21"/>
  <c r="T1288" i="21"/>
  <c r="T1289" i="21"/>
  <c r="T1290" i="21"/>
  <c r="T1291" i="21"/>
  <c r="T1292" i="21"/>
  <c r="T1293" i="21"/>
  <c r="T1294" i="21"/>
  <c r="T1295" i="21"/>
  <c r="T1296" i="21"/>
  <c r="T1297" i="21"/>
  <c r="T1298" i="21"/>
  <c r="T1299" i="21"/>
  <c r="T1300" i="21"/>
  <c r="T1301" i="21"/>
  <c r="T1302" i="21"/>
  <c r="T1303" i="21"/>
  <c r="T1304" i="21"/>
  <c r="T1305" i="21"/>
  <c r="T1306" i="21"/>
  <c r="T1307" i="21"/>
  <c r="T1308" i="21"/>
  <c r="T1309" i="21"/>
  <c r="T1310" i="21"/>
  <c r="T1311" i="21"/>
  <c r="T1312" i="21"/>
  <c r="T1313" i="21"/>
  <c r="T1314" i="21"/>
  <c r="T1315" i="21"/>
  <c r="T1316" i="21"/>
  <c r="T1317" i="21"/>
  <c r="T1318" i="21"/>
  <c r="T1319" i="21"/>
  <c r="T1320" i="21"/>
  <c r="T1321" i="21"/>
  <c r="T1322" i="21"/>
  <c r="T1323" i="21"/>
  <c r="T1324" i="21"/>
  <c r="T1325" i="21"/>
  <c r="T1326" i="21"/>
  <c r="T1327" i="21"/>
  <c r="T1328" i="21"/>
  <c r="T1329" i="21"/>
  <c r="T1330" i="21"/>
  <c r="T1331" i="21"/>
  <c r="T1332" i="21"/>
  <c r="T1333" i="21"/>
  <c r="T1334" i="21"/>
  <c r="T1335" i="21"/>
  <c r="T1336" i="21"/>
  <c r="T1337" i="21"/>
  <c r="T1338" i="21"/>
  <c r="T1339" i="21"/>
  <c r="T1340" i="21"/>
  <c r="T1341" i="21"/>
  <c r="T1342" i="21"/>
  <c r="T1343" i="21"/>
  <c r="T1344" i="21"/>
  <c r="T1345" i="21"/>
  <c r="T1346" i="21"/>
  <c r="T1347" i="21"/>
  <c r="T1348" i="21"/>
  <c r="T1349" i="21"/>
  <c r="T1350" i="21"/>
  <c r="T1351" i="21"/>
  <c r="T1352" i="21"/>
  <c r="T1353" i="21"/>
  <c r="T1354" i="21"/>
  <c r="T1355" i="21"/>
  <c r="T1356" i="21"/>
  <c r="T1357" i="21"/>
  <c r="T1358" i="21"/>
  <c r="T1359" i="21"/>
  <c r="T1360" i="21"/>
  <c r="T1361" i="21"/>
  <c r="T1362" i="21"/>
  <c r="T1363" i="21"/>
  <c r="T1364" i="21"/>
  <c r="T1365" i="21"/>
  <c r="T1366" i="21"/>
  <c r="T1367" i="21"/>
  <c r="T1368" i="21"/>
  <c r="T1369" i="21"/>
  <c r="T1370" i="21"/>
  <c r="T1371" i="21"/>
  <c r="T1372" i="21"/>
  <c r="T1373" i="21"/>
  <c r="T1374" i="21"/>
  <c r="T1375" i="21"/>
  <c r="T1376" i="21"/>
  <c r="T1377" i="21"/>
  <c r="T1378" i="21"/>
  <c r="T1379" i="21"/>
  <c r="T1380" i="21"/>
  <c r="T1381" i="21"/>
  <c r="T1382" i="21"/>
  <c r="T1383" i="21"/>
  <c r="T1384" i="21"/>
  <c r="T1385" i="21"/>
  <c r="T1386" i="21"/>
  <c r="T1387" i="21"/>
  <c r="T1388" i="21"/>
  <c r="T1389" i="21"/>
  <c r="T1390" i="21"/>
  <c r="T1391" i="21"/>
  <c r="T1392" i="21"/>
  <c r="T1393" i="21"/>
  <c r="T1394" i="21"/>
  <c r="T1395" i="21"/>
  <c r="T1396" i="21"/>
  <c r="T1397" i="21"/>
  <c r="T1398" i="21"/>
  <c r="T1399" i="21"/>
  <c r="T1400" i="21"/>
  <c r="T1401" i="21"/>
  <c r="T1402" i="21"/>
  <c r="T1403" i="21"/>
  <c r="T1404" i="21"/>
  <c r="T1405" i="21"/>
  <c r="T1406" i="21"/>
  <c r="T1407" i="21"/>
  <c r="T1408" i="21"/>
  <c r="T1409" i="21"/>
  <c r="T1410" i="21"/>
  <c r="T1411" i="21"/>
  <c r="T1412" i="21"/>
  <c r="T1413" i="21"/>
  <c r="T1414" i="21"/>
  <c r="T1415" i="21"/>
  <c r="T1416" i="21"/>
  <c r="T1417" i="21"/>
  <c r="T1418" i="21"/>
  <c r="T1419" i="21"/>
  <c r="T1420" i="21"/>
  <c r="T1421" i="21"/>
  <c r="T1422" i="21"/>
  <c r="T1423" i="21"/>
  <c r="T1424" i="21"/>
  <c r="T1425" i="21"/>
  <c r="T1426" i="21"/>
  <c r="T1427" i="21"/>
  <c r="T1428" i="21"/>
  <c r="T1429" i="21"/>
  <c r="T1430" i="21"/>
  <c r="T1431" i="21"/>
  <c r="T1432" i="21"/>
  <c r="T1433" i="21"/>
  <c r="T1434" i="21"/>
  <c r="T1435" i="21"/>
  <c r="T1436" i="21"/>
  <c r="T1437" i="21"/>
  <c r="T1438" i="21"/>
  <c r="T1439" i="21"/>
  <c r="T1440" i="21"/>
  <c r="T1441" i="21"/>
  <c r="T3" i="21"/>
  <c r="R137" i="22"/>
  <c r="S137" i="22" s="1"/>
  <c r="R138" i="22"/>
  <c r="R139" i="22"/>
  <c r="R140" i="22"/>
  <c r="R141" i="22"/>
  <c r="R142" i="22"/>
  <c r="R143" i="22"/>
  <c r="S143" i="22" s="1"/>
  <c r="R144" i="22"/>
  <c r="R145" i="22"/>
  <c r="S145" i="22" s="1"/>
  <c r="R146" i="22"/>
  <c r="R147" i="22"/>
  <c r="Q3" i="22"/>
  <c r="R3" i="22"/>
  <c r="O148" i="22"/>
  <c r="Q148" i="22"/>
  <c r="R148" i="22"/>
  <c r="O149" i="22"/>
  <c r="Q149" i="22"/>
  <c r="R149" i="22"/>
  <c r="O150" i="22"/>
  <c r="Q150" i="22"/>
  <c r="R150" i="22"/>
  <c r="O151" i="22"/>
  <c r="Q151" i="22"/>
  <c r="R151" i="22"/>
  <c r="Q4" i="22"/>
  <c r="R4" i="22"/>
  <c r="Q5" i="22"/>
  <c r="R5" i="22"/>
  <c r="Q6" i="22"/>
  <c r="R6" i="22"/>
  <c r="Q7" i="22"/>
  <c r="R7" i="22"/>
  <c r="Q8" i="22"/>
  <c r="R8" i="22"/>
  <c r="Q9" i="22"/>
  <c r="R9" i="22"/>
  <c r="Q10" i="22"/>
  <c r="R10" i="22"/>
  <c r="Q11" i="22"/>
  <c r="R11" i="22"/>
  <c r="Q12" i="22"/>
  <c r="R12" i="22"/>
  <c r="O152" i="22"/>
  <c r="Q152" i="22"/>
  <c r="R152" i="22"/>
  <c r="O153" i="22"/>
  <c r="S153" i="22" s="1"/>
  <c r="Q153" i="22"/>
  <c r="R153" i="22"/>
  <c r="O154" i="22"/>
  <c r="Q154" i="22"/>
  <c r="R154" i="22"/>
  <c r="O155" i="22"/>
  <c r="Q155" i="22"/>
  <c r="R155" i="22"/>
  <c r="O156" i="22"/>
  <c r="R156" i="22"/>
  <c r="O157" i="22"/>
  <c r="R157" i="22"/>
  <c r="O158" i="22"/>
  <c r="R158" i="22"/>
  <c r="R159" i="22"/>
  <c r="S159" i="22" s="1"/>
  <c r="R160" i="22"/>
  <c r="S160" i="22" s="1"/>
  <c r="R161" i="22"/>
  <c r="O162" i="22"/>
  <c r="Q162" i="22"/>
  <c r="R162" i="22"/>
  <c r="O163" i="22"/>
  <c r="Q163" i="22"/>
  <c r="R163" i="22"/>
  <c r="S163" i="22" s="1"/>
  <c r="O164" i="22"/>
  <c r="Q164" i="22"/>
  <c r="R164" i="22"/>
  <c r="O165" i="22"/>
  <c r="Q165" i="22"/>
  <c r="R165" i="22"/>
  <c r="O166" i="22"/>
  <c r="Q166" i="22"/>
  <c r="R166" i="22"/>
  <c r="O167" i="22"/>
  <c r="Q167" i="22"/>
  <c r="R167" i="22"/>
  <c r="O168" i="22"/>
  <c r="Q168" i="22"/>
  <c r="R168" i="22"/>
  <c r="O169" i="22"/>
  <c r="Q169" i="22"/>
  <c r="R169" i="22"/>
  <c r="O170" i="22"/>
  <c r="R170" i="22"/>
  <c r="O171" i="22"/>
  <c r="S171" i="22" s="1"/>
  <c r="R171" i="22"/>
  <c r="O172" i="22"/>
  <c r="R172" i="22"/>
  <c r="S172" i="22" s="1"/>
  <c r="O173" i="22"/>
  <c r="R173" i="22"/>
  <c r="O174" i="22"/>
  <c r="R174" i="22"/>
  <c r="O175" i="22"/>
  <c r="R175" i="22"/>
  <c r="O176" i="22"/>
  <c r="R176" i="22"/>
  <c r="O177" i="22"/>
  <c r="S177" i="22" s="1"/>
  <c r="R177" i="22"/>
  <c r="O178" i="22"/>
  <c r="R178" i="22"/>
  <c r="R179" i="22"/>
  <c r="O180" i="22"/>
  <c r="Q180" i="22"/>
  <c r="R180" i="22"/>
  <c r="S180" i="22" s="1"/>
  <c r="O181" i="22"/>
  <c r="S181" i="22" s="1"/>
  <c r="Q181" i="22"/>
  <c r="R181" i="22"/>
  <c r="O182" i="22"/>
  <c r="Q182" i="22"/>
  <c r="R182" i="22"/>
  <c r="O183" i="22"/>
  <c r="Q183" i="22"/>
  <c r="R183" i="22"/>
  <c r="O184" i="22"/>
  <c r="Q184" i="22"/>
  <c r="R184" i="22"/>
  <c r="O185" i="22"/>
  <c r="Q185" i="22"/>
  <c r="R185" i="22"/>
  <c r="O186" i="22"/>
  <c r="Q186" i="22"/>
  <c r="R186" i="22"/>
  <c r="O187" i="22"/>
  <c r="Q187" i="22"/>
  <c r="R187" i="22"/>
  <c r="O188" i="22"/>
  <c r="Q188" i="22"/>
  <c r="R188" i="22"/>
  <c r="S188" i="22" s="1"/>
  <c r="O189" i="22"/>
  <c r="Q189" i="22"/>
  <c r="R189" i="22"/>
  <c r="O190" i="22"/>
  <c r="Q190" i="22"/>
  <c r="R190" i="22"/>
  <c r="O191" i="22"/>
  <c r="Q191" i="22"/>
  <c r="R191" i="22"/>
  <c r="O192" i="22"/>
  <c r="Q192" i="22"/>
  <c r="R192" i="22"/>
  <c r="O193" i="22"/>
  <c r="Q193" i="22"/>
  <c r="R193" i="22"/>
  <c r="O194" i="22"/>
  <c r="Q194" i="22"/>
  <c r="R194" i="22"/>
  <c r="O195" i="22"/>
  <c r="Q195" i="22"/>
  <c r="R195" i="22"/>
  <c r="O196" i="22"/>
  <c r="Q196" i="22"/>
  <c r="R196" i="22"/>
  <c r="S196" i="22" s="1"/>
  <c r="O197" i="22"/>
  <c r="Q197" i="22"/>
  <c r="R197" i="22"/>
  <c r="O198" i="22"/>
  <c r="Q198" i="22"/>
  <c r="R198" i="22"/>
  <c r="O199" i="22"/>
  <c r="Q199" i="22"/>
  <c r="R199" i="22"/>
  <c r="O200" i="22"/>
  <c r="Q200" i="22"/>
  <c r="R200" i="22"/>
  <c r="O201" i="22"/>
  <c r="Q201" i="22"/>
  <c r="R201" i="22"/>
  <c r="O202" i="22"/>
  <c r="Q202" i="22"/>
  <c r="R202" i="22"/>
  <c r="O203" i="22"/>
  <c r="Q203" i="22"/>
  <c r="R203" i="22"/>
  <c r="O204" i="22"/>
  <c r="Q204" i="22"/>
  <c r="R204" i="22"/>
  <c r="S204" i="22" s="1"/>
  <c r="O205" i="22"/>
  <c r="Q205" i="22"/>
  <c r="R205" i="22"/>
  <c r="O206" i="22"/>
  <c r="Q206" i="22"/>
  <c r="R206" i="22"/>
  <c r="O207" i="22"/>
  <c r="Q207" i="22"/>
  <c r="R207" i="22"/>
  <c r="O208" i="22"/>
  <c r="Q208" i="22"/>
  <c r="R208" i="22"/>
  <c r="O209" i="22"/>
  <c r="Q209" i="22"/>
  <c r="R209" i="22"/>
  <c r="O210" i="22"/>
  <c r="Q210" i="22"/>
  <c r="R210" i="22"/>
  <c r="O211" i="22"/>
  <c r="Q211" i="22"/>
  <c r="R211" i="22"/>
  <c r="O212" i="22"/>
  <c r="Q212" i="22"/>
  <c r="R212" i="22"/>
  <c r="S212" i="22" s="1"/>
  <c r="O213" i="22"/>
  <c r="Q213" i="22"/>
  <c r="R213" i="22"/>
  <c r="O214" i="22"/>
  <c r="Q214" i="22"/>
  <c r="R214" i="22"/>
  <c r="O215" i="22"/>
  <c r="Q215" i="22"/>
  <c r="R215" i="22"/>
  <c r="O216" i="22"/>
  <c r="Q216" i="22"/>
  <c r="R216" i="22"/>
  <c r="O217" i="22"/>
  <c r="Q217" i="22"/>
  <c r="R217" i="22"/>
  <c r="O218" i="22"/>
  <c r="Q218" i="22"/>
  <c r="R218" i="22"/>
  <c r="O219" i="22"/>
  <c r="Q219" i="22"/>
  <c r="R219" i="22"/>
  <c r="O220" i="22"/>
  <c r="Q220" i="22"/>
  <c r="R220" i="22"/>
  <c r="S220" i="22" s="1"/>
  <c r="O221" i="22"/>
  <c r="Q221" i="22"/>
  <c r="R221" i="22"/>
  <c r="O222" i="22"/>
  <c r="Q222" i="22"/>
  <c r="R222" i="22"/>
  <c r="O223" i="22"/>
  <c r="Q223" i="22"/>
  <c r="R223" i="22"/>
  <c r="O224" i="22"/>
  <c r="Q224" i="22"/>
  <c r="R224" i="22"/>
  <c r="O225" i="22"/>
  <c r="Q225" i="22"/>
  <c r="R225" i="22"/>
  <c r="O226" i="22"/>
  <c r="Q226" i="22"/>
  <c r="R226" i="22"/>
  <c r="O227" i="22"/>
  <c r="Q227" i="22"/>
  <c r="R227" i="22"/>
  <c r="O228" i="22"/>
  <c r="Q228" i="22"/>
  <c r="R228" i="22"/>
  <c r="S228" i="22" s="1"/>
  <c r="O229" i="22"/>
  <c r="Q229" i="22"/>
  <c r="R229" i="22"/>
  <c r="O230" i="22"/>
  <c r="Q230" i="22"/>
  <c r="R230" i="22"/>
  <c r="O231" i="22"/>
  <c r="Q231" i="22"/>
  <c r="R231" i="22"/>
  <c r="O232" i="22"/>
  <c r="Q232" i="22"/>
  <c r="R232" i="22"/>
  <c r="O233" i="22"/>
  <c r="Q233" i="22"/>
  <c r="R233" i="22"/>
  <c r="O234" i="22"/>
  <c r="Q234" i="22"/>
  <c r="R234" i="22"/>
  <c r="O235" i="22"/>
  <c r="Q235" i="22"/>
  <c r="R235" i="22"/>
  <c r="O236" i="22"/>
  <c r="Q236" i="22"/>
  <c r="R236" i="22"/>
  <c r="S236" i="22" s="1"/>
  <c r="O237" i="22"/>
  <c r="Q237" i="22"/>
  <c r="R237" i="22"/>
  <c r="O238" i="22"/>
  <c r="Q238" i="22"/>
  <c r="R238" i="22"/>
  <c r="O239" i="22"/>
  <c r="Q239" i="22"/>
  <c r="R239" i="22"/>
  <c r="O240" i="22"/>
  <c r="Q240" i="22"/>
  <c r="R240" i="22"/>
  <c r="O241" i="22"/>
  <c r="Q241" i="22"/>
  <c r="R241" i="22"/>
  <c r="O242" i="22"/>
  <c r="Q242" i="22"/>
  <c r="R242" i="22"/>
  <c r="O243" i="22"/>
  <c r="Q243" i="22"/>
  <c r="R243" i="22"/>
  <c r="O244" i="22"/>
  <c r="Q244" i="22"/>
  <c r="R244" i="22"/>
  <c r="S244" i="22" s="1"/>
  <c r="O245" i="22"/>
  <c r="Q245" i="22"/>
  <c r="R245" i="22"/>
  <c r="O246" i="22"/>
  <c r="Q246" i="22"/>
  <c r="R246" i="22"/>
  <c r="O247" i="22"/>
  <c r="Q247" i="22"/>
  <c r="R247" i="22"/>
  <c r="O248" i="22"/>
  <c r="Q248" i="22"/>
  <c r="R248" i="22"/>
  <c r="O249" i="22"/>
  <c r="Q249" i="22"/>
  <c r="R249" i="22"/>
  <c r="O250" i="22"/>
  <c r="Q250" i="22"/>
  <c r="R250" i="22"/>
  <c r="Q13" i="22"/>
  <c r="R13" i="22"/>
  <c r="Q14" i="22"/>
  <c r="R14" i="22"/>
  <c r="S14" i="22" s="1"/>
  <c r="Q15" i="22"/>
  <c r="R15" i="22"/>
  <c r="O251" i="22"/>
  <c r="Q251" i="22"/>
  <c r="R251" i="22"/>
  <c r="O252" i="22"/>
  <c r="Q252" i="22"/>
  <c r="R252" i="22"/>
  <c r="O253" i="22"/>
  <c r="Q253" i="22"/>
  <c r="R253" i="22"/>
  <c r="Q16" i="22"/>
  <c r="R16" i="22"/>
  <c r="O254" i="22"/>
  <c r="Q254" i="22"/>
  <c r="R254" i="22"/>
  <c r="O255" i="22"/>
  <c r="Q255" i="22"/>
  <c r="R255" i="22"/>
  <c r="O256" i="22"/>
  <c r="Q256" i="22"/>
  <c r="R256" i="22"/>
  <c r="S256" i="22" s="1"/>
  <c r="O257" i="22"/>
  <c r="S257" i="22" s="1"/>
  <c r="Q257" i="22"/>
  <c r="R257" i="22"/>
  <c r="O258" i="22"/>
  <c r="Q258" i="22"/>
  <c r="R258" i="22"/>
  <c r="O259" i="22"/>
  <c r="Q259" i="22"/>
  <c r="R259" i="22"/>
  <c r="O260" i="22"/>
  <c r="Q260" i="22"/>
  <c r="R260" i="22"/>
  <c r="Q17" i="22"/>
  <c r="R17" i="22"/>
  <c r="Q18" i="22"/>
  <c r="R18" i="22"/>
  <c r="Q19" i="22"/>
  <c r="R19" i="22"/>
  <c r="O261" i="22"/>
  <c r="Q261" i="22"/>
  <c r="R261" i="22"/>
  <c r="S261" i="22" s="1"/>
  <c r="Q20" i="22"/>
  <c r="R20" i="22"/>
  <c r="Q21" i="22"/>
  <c r="R21" i="22"/>
  <c r="O262" i="22"/>
  <c r="Q262" i="22"/>
  <c r="R262" i="22"/>
  <c r="Q22" i="22"/>
  <c r="R22" i="22"/>
  <c r="O263" i="22"/>
  <c r="Q263" i="22"/>
  <c r="R263" i="22"/>
  <c r="O264" i="22"/>
  <c r="Q264" i="22"/>
  <c r="R264" i="22"/>
  <c r="O265" i="22"/>
  <c r="Q265" i="22"/>
  <c r="R265" i="22"/>
  <c r="Q23" i="22"/>
  <c r="R23" i="22"/>
  <c r="O266" i="22"/>
  <c r="S266" i="22" s="1"/>
  <c r="Q266" i="22"/>
  <c r="R266" i="22"/>
  <c r="Q24" i="22"/>
  <c r="R24" i="22"/>
  <c r="O267" i="22"/>
  <c r="Q267" i="22"/>
  <c r="R267" i="22"/>
  <c r="Q25" i="22"/>
  <c r="R25" i="22"/>
  <c r="Q26" i="22"/>
  <c r="R26" i="22"/>
  <c r="Q27" i="22"/>
  <c r="R27" i="22"/>
  <c r="O268" i="22"/>
  <c r="Q268" i="22"/>
  <c r="R268" i="22"/>
  <c r="Q28" i="22"/>
  <c r="R28" i="22"/>
  <c r="Q29" i="22"/>
  <c r="R29" i="22"/>
  <c r="O269" i="22"/>
  <c r="Q269" i="22"/>
  <c r="R269" i="22"/>
  <c r="O270" i="22"/>
  <c r="Q270" i="22"/>
  <c r="R270" i="22"/>
  <c r="O271" i="22"/>
  <c r="Q271" i="22"/>
  <c r="R271" i="22"/>
  <c r="Q30" i="22"/>
  <c r="R30" i="22"/>
  <c r="O272" i="22"/>
  <c r="Q272" i="22"/>
  <c r="R272" i="22"/>
  <c r="Q31" i="22"/>
  <c r="R31" i="22"/>
  <c r="Q32" i="22"/>
  <c r="R32" i="22"/>
  <c r="O273" i="22"/>
  <c r="Q273" i="22"/>
  <c r="R273" i="22"/>
  <c r="O274" i="22"/>
  <c r="Q274" i="22"/>
  <c r="R274" i="22"/>
  <c r="O275" i="22"/>
  <c r="Q275" i="22"/>
  <c r="R275" i="22"/>
  <c r="Q33" i="22"/>
  <c r="R33" i="22"/>
  <c r="O276" i="22"/>
  <c r="Q276" i="22"/>
  <c r="R276" i="22"/>
  <c r="Q34" i="22"/>
  <c r="R34" i="22"/>
  <c r="Q35" i="22"/>
  <c r="R35" i="22"/>
  <c r="O277" i="22"/>
  <c r="Q277" i="22"/>
  <c r="R277" i="22"/>
  <c r="S36" i="22"/>
  <c r="Q36" i="22"/>
  <c r="R36" i="22"/>
  <c r="O278" i="22"/>
  <c r="Q278" i="22"/>
  <c r="R278" i="22"/>
  <c r="O279" i="22"/>
  <c r="Q279" i="22"/>
  <c r="R279" i="22"/>
  <c r="O280" i="22"/>
  <c r="Q280" i="22"/>
  <c r="R280" i="22"/>
  <c r="Q37" i="22"/>
  <c r="R37" i="22"/>
  <c r="O281" i="22"/>
  <c r="Q281" i="22"/>
  <c r="R281" i="22"/>
  <c r="Q38" i="22"/>
  <c r="R38" i="22"/>
  <c r="O282" i="22"/>
  <c r="Q282" i="22"/>
  <c r="R282" i="22"/>
  <c r="O283" i="22"/>
  <c r="Q283" i="22"/>
  <c r="R283" i="22"/>
  <c r="Q39" i="22"/>
  <c r="R39" i="22"/>
  <c r="O284" i="22"/>
  <c r="Q284" i="22"/>
  <c r="R284" i="22"/>
  <c r="Q40" i="22"/>
  <c r="R40" i="22"/>
  <c r="Q41" i="22"/>
  <c r="R41" i="22"/>
  <c r="O285" i="22"/>
  <c r="Q285" i="22"/>
  <c r="R285" i="22"/>
  <c r="O286" i="22"/>
  <c r="Q286" i="22"/>
  <c r="R286" i="22"/>
  <c r="Q42" i="22"/>
  <c r="R42" i="22"/>
  <c r="O287" i="22"/>
  <c r="Q287" i="22"/>
  <c r="R287" i="22"/>
  <c r="O288" i="22"/>
  <c r="Q288" i="22"/>
  <c r="R288" i="22"/>
  <c r="O289" i="22"/>
  <c r="Q289" i="22"/>
  <c r="R289" i="22"/>
  <c r="O290" i="22"/>
  <c r="Q290" i="22"/>
  <c r="R290" i="22"/>
  <c r="O291" i="22"/>
  <c r="Q291" i="22"/>
  <c r="R291" i="22"/>
  <c r="O292" i="22"/>
  <c r="Q292" i="22"/>
  <c r="R292" i="22"/>
  <c r="O293" i="22"/>
  <c r="Q293" i="22"/>
  <c r="R293" i="22"/>
  <c r="O294" i="22"/>
  <c r="Q294" i="22"/>
  <c r="R294" i="22"/>
  <c r="O295" i="22"/>
  <c r="Q295" i="22"/>
  <c r="R295" i="22"/>
  <c r="O296" i="22"/>
  <c r="Q296" i="22"/>
  <c r="R296" i="22"/>
  <c r="O297" i="22"/>
  <c r="Q297" i="22"/>
  <c r="R297" i="22"/>
  <c r="O298" i="22"/>
  <c r="Q298" i="22"/>
  <c r="R298" i="22"/>
  <c r="Q43" i="22"/>
  <c r="R43" i="22"/>
  <c r="O299" i="22"/>
  <c r="Q299" i="22"/>
  <c r="R299" i="22"/>
  <c r="O300" i="22"/>
  <c r="Q300" i="22"/>
  <c r="R300" i="22"/>
  <c r="O301" i="22"/>
  <c r="Q301" i="22"/>
  <c r="R301" i="22"/>
  <c r="O302" i="22"/>
  <c r="Q302" i="22"/>
  <c r="R302" i="22"/>
  <c r="O303" i="22"/>
  <c r="Q303" i="22"/>
  <c r="R303" i="22"/>
  <c r="O304" i="22"/>
  <c r="Q304" i="22"/>
  <c r="R304" i="22"/>
  <c r="O305" i="22"/>
  <c r="Q305" i="22"/>
  <c r="R305" i="22"/>
  <c r="Q44" i="22"/>
  <c r="R44" i="22"/>
  <c r="O306" i="22"/>
  <c r="Q306" i="22"/>
  <c r="R306" i="22"/>
  <c r="O307" i="22"/>
  <c r="Q307" i="22"/>
  <c r="R307" i="22"/>
  <c r="Q45" i="22"/>
  <c r="R45" i="22"/>
  <c r="O308" i="22"/>
  <c r="S308" i="22" s="1"/>
  <c r="Q308" i="22"/>
  <c r="R308" i="22"/>
  <c r="O309" i="22"/>
  <c r="Q309" i="22"/>
  <c r="R309" i="22"/>
  <c r="Q46" i="22"/>
  <c r="R46" i="22"/>
  <c r="Q47" i="22"/>
  <c r="R47" i="22"/>
  <c r="O310" i="22"/>
  <c r="Q310" i="22"/>
  <c r="R310" i="22"/>
  <c r="Q48" i="22"/>
  <c r="R48" i="22"/>
  <c r="Q49" i="22"/>
  <c r="R49" i="22"/>
  <c r="O311" i="22"/>
  <c r="Q311" i="22"/>
  <c r="R311" i="22"/>
  <c r="Q50" i="22"/>
  <c r="R50" i="22"/>
  <c r="O312" i="22"/>
  <c r="Q312" i="22"/>
  <c r="R312" i="22"/>
  <c r="O313" i="22"/>
  <c r="Q313" i="22"/>
  <c r="R313" i="22"/>
  <c r="O314" i="22"/>
  <c r="Q314" i="22"/>
  <c r="R314" i="22"/>
  <c r="Q51" i="22"/>
  <c r="R51" i="22"/>
  <c r="Q52" i="22"/>
  <c r="R52" i="22"/>
  <c r="O315" i="22"/>
  <c r="Q315" i="22"/>
  <c r="R315" i="22"/>
  <c r="Q53" i="22"/>
  <c r="R53" i="22"/>
  <c r="O316" i="22"/>
  <c r="S316" i="22" s="1"/>
  <c r="Q316" i="22"/>
  <c r="R316" i="22"/>
  <c r="Q54" i="22"/>
  <c r="R54" i="22"/>
  <c r="O317" i="22"/>
  <c r="Q317" i="22"/>
  <c r="R317" i="22"/>
  <c r="Q55" i="22"/>
  <c r="R55" i="22"/>
  <c r="O318" i="22"/>
  <c r="Q318" i="22"/>
  <c r="R318" i="22"/>
  <c r="O319" i="22"/>
  <c r="Q319" i="22"/>
  <c r="R319" i="22"/>
  <c r="O320" i="22"/>
  <c r="Q320" i="22"/>
  <c r="R320" i="22"/>
  <c r="Q56" i="22"/>
  <c r="R56" i="22"/>
  <c r="O321" i="22"/>
  <c r="Q321" i="22"/>
  <c r="R321" i="22"/>
  <c r="O322" i="22"/>
  <c r="Q322" i="22"/>
  <c r="R322" i="22"/>
  <c r="O323" i="22"/>
  <c r="Q323" i="22"/>
  <c r="R323" i="22"/>
  <c r="Q57" i="22"/>
  <c r="R57" i="22"/>
  <c r="O324" i="22"/>
  <c r="Q324" i="22"/>
  <c r="R324" i="22"/>
  <c r="Q58" i="22"/>
  <c r="R58" i="22"/>
  <c r="O325" i="22"/>
  <c r="Q325" i="22"/>
  <c r="R325" i="22"/>
  <c r="O326" i="22"/>
  <c r="Q326" i="22"/>
  <c r="R326" i="22"/>
  <c r="O327" i="22"/>
  <c r="Q327" i="22"/>
  <c r="R327" i="22"/>
  <c r="O328" i="22"/>
  <c r="Q328" i="22"/>
  <c r="R328" i="22"/>
  <c r="O329" i="22"/>
  <c r="Q329" i="22"/>
  <c r="R329" i="22"/>
  <c r="O330" i="22"/>
  <c r="Q330" i="22"/>
  <c r="R330" i="22"/>
  <c r="Q59" i="22"/>
  <c r="R59" i="22"/>
  <c r="O331" i="22"/>
  <c r="Q331" i="22"/>
  <c r="R331" i="22"/>
  <c r="Q60" i="22"/>
  <c r="R60" i="22"/>
  <c r="Q61" i="22"/>
  <c r="R61" i="22"/>
  <c r="O332" i="22"/>
  <c r="Q332" i="22"/>
  <c r="R332" i="22"/>
  <c r="Q62" i="22"/>
  <c r="R62" i="22"/>
  <c r="O333" i="22"/>
  <c r="Q333" i="22"/>
  <c r="R333" i="22"/>
  <c r="O334" i="22"/>
  <c r="Q334" i="22"/>
  <c r="R334" i="22"/>
  <c r="Q63" i="22"/>
  <c r="R63" i="22"/>
  <c r="O335" i="22"/>
  <c r="Q335" i="22"/>
  <c r="R335" i="22"/>
  <c r="Q64" i="22"/>
  <c r="R64" i="22"/>
  <c r="Q65" i="22"/>
  <c r="R65" i="22"/>
  <c r="O336" i="22"/>
  <c r="Q336" i="22"/>
  <c r="R336" i="22"/>
  <c r="Q66" i="22"/>
  <c r="R66" i="22"/>
  <c r="Q67" i="22"/>
  <c r="R67" i="22"/>
  <c r="O337" i="22"/>
  <c r="Q337" i="22"/>
  <c r="R337" i="22"/>
  <c r="O338" i="22"/>
  <c r="Q338" i="22"/>
  <c r="R338" i="22"/>
  <c r="O339" i="22"/>
  <c r="Q339" i="22"/>
  <c r="R339" i="22"/>
  <c r="O340" i="22"/>
  <c r="Q340" i="22"/>
  <c r="R340" i="22"/>
  <c r="Q68" i="22"/>
  <c r="R68" i="22"/>
  <c r="Q69" i="22"/>
  <c r="R69" i="22"/>
  <c r="Q70" i="22"/>
  <c r="R70" i="22"/>
  <c r="O341" i="22"/>
  <c r="Q341" i="22"/>
  <c r="R341" i="22"/>
  <c r="O342" i="22"/>
  <c r="Q342" i="22"/>
  <c r="R342" i="22"/>
  <c r="Q71" i="22"/>
  <c r="R71" i="22"/>
  <c r="Q72" i="22"/>
  <c r="R72" i="22"/>
  <c r="Q73" i="22"/>
  <c r="R73" i="22"/>
  <c r="O343" i="22"/>
  <c r="Q343" i="22"/>
  <c r="R343" i="22"/>
  <c r="O344" i="22"/>
  <c r="S344" i="22" s="1"/>
  <c r="Q344" i="22"/>
  <c r="R344" i="22"/>
  <c r="O345" i="22"/>
  <c r="Q345" i="22"/>
  <c r="R345" i="22"/>
  <c r="O346" i="22"/>
  <c r="Q346" i="22"/>
  <c r="R346" i="22"/>
  <c r="Q74" i="22"/>
  <c r="R74" i="22"/>
  <c r="O347" i="22"/>
  <c r="Q347" i="22"/>
  <c r="R347" i="22"/>
  <c r="Q75" i="22"/>
  <c r="R75" i="22"/>
  <c r="Q76" i="22"/>
  <c r="R76" i="22"/>
  <c r="O348" i="22"/>
  <c r="Q348" i="22"/>
  <c r="R348" i="22"/>
  <c r="Q77" i="22"/>
  <c r="R77" i="22"/>
  <c r="Q78" i="22"/>
  <c r="R78" i="22"/>
  <c r="O349" i="22"/>
  <c r="Q349" i="22"/>
  <c r="R349" i="22"/>
  <c r="Q79" i="22"/>
  <c r="R79" i="22"/>
  <c r="Q80" i="22"/>
  <c r="R80" i="22"/>
  <c r="Q81" i="22"/>
  <c r="R81" i="22"/>
  <c r="O350" i="22"/>
  <c r="Q350" i="22"/>
  <c r="R350" i="22"/>
  <c r="Q82" i="22"/>
  <c r="R82" i="22"/>
  <c r="O351" i="22"/>
  <c r="Q351" i="22"/>
  <c r="R351" i="22"/>
  <c r="O352" i="22"/>
  <c r="Q352" i="22"/>
  <c r="R352" i="22"/>
  <c r="O353" i="22"/>
  <c r="Q353" i="22"/>
  <c r="R353" i="22"/>
  <c r="O354" i="22"/>
  <c r="Q354" i="22"/>
  <c r="R354" i="22"/>
  <c r="Q83" i="22"/>
  <c r="R83" i="22"/>
  <c r="O355" i="22"/>
  <c r="Q355" i="22"/>
  <c r="R355" i="22"/>
  <c r="O356" i="22"/>
  <c r="Q356" i="22"/>
  <c r="R356" i="22"/>
  <c r="O357" i="22"/>
  <c r="Q357" i="22"/>
  <c r="R357" i="22"/>
  <c r="O358" i="22"/>
  <c r="Q358" i="22"/>
  <c r="R358" i="22"/>
  <c r="Q84" i="22"/>
  <c r="R84" i="22"/>
  <c r="Q85" i="22"/>
  <c r="R85" i="22"/>
  <c r="O359" i="22"/>
  <c r="Q359" i="22"/>
  <c r="R359" i="22"/>
  <c r="Q86" i="22"/>
  <c r="R86" i="22"/>
  <c r="O360" i="22"/>
  <c r="Q360" i="22"/>
  <c r="R360" i="22"/>
  <c r="O361" i="22"/>
  <c r="Q361" i="22"/>
  <c r="R361" i="22"/>
  <c r="Q87" i="22"/>
  <c r="R87" i="22"/>
  <c r="O362" i="22"/>
  <c r="Q362" i="22"/>
  <c r="R362" i="22"/>
  <c r="Q88" i="22"/>
  <c r="R88" i="22"/>
  <c r="O363" i="22"/>
  <c r="Q363" i="22"/>
  <c r="R363" i="22"/>
  <c r="Q89" i="22"/>
  <c r="R89" i="22"/>
  <c r="O364" i="22"/>
  <c r="Q364" i="22"/>
  <c r="R364" i="22"/>
  <c r="O365" i="22"/>
  <c r="Q365" i="22"/>
  <c r="R365" i="22"/>
  <c r="O366" i="22"/>
  <c r="Q366" i="22"/>
  <c r="R366" i="22"/>
  <c r="O367" i="22"/>
  <c r="Q367" i="22"/>
  <c r="R367" i="22"/>
  <c r="Q90" i="22"/>
  <c r="R90" i="22"/>
  <c r="O368" i="22"/>
  <c r="Q368" i="22"/>
  <c r="R368" i="22"/>
  <c r="O369" i="22"/>
  <c r="Q369" i="22"/>
  <c r="R369" i="22"/>
  <c r="O370" i="22"/>
  <c r="Q370" i="22"/>
  <c r="R370" i="22"/>
  <c r="Q91" i="22"/>
  <c r="R91" i="22"/>
  <c r="Q92" i="22"/>
  <c r="R92" i="22"/>
  <c r="Q93" i="22"/>
  <c r="R93" i="22"/>
  <c r="O371" i="22"/>
  <c r="Q371" i="22"/>
  <c r="R371" i="22"/>
  <c r="S94" i="22"/>
  <c r="Q94" i="22"/>
  <c r="R94" i="22"/>
  <c r="O372" i="22"/>
  <c r="Q372" i="22"/>
  <c r="R372" i="22"/>
  <c r="Q95" i="22"/>
  <c r="R95" i="22"/>
  <c r="O373" i="22"/>
  <c r="Q373" i="22"/>
  <c r="R373" i="22"/>
  <c r="O374" i="22"/>
  <c r="Q374" i="22"/>
  <c r="R374" i="22"/>
  <c r="O375" i="22"/>
  <c r="Q375" i="22"/>
  <c r="R375" i="22"/>
  <c r="O376" i="22"/>
  <c r="Q376" i="22"/>
  <c r="R376" i="22"/>
  <c r="O377" i="22"/>
  <c r="Q377" i="22"/>
  <c r="R377" i="22"/>
  <c r="Q96" i="22"/>
  <c r="R96" i="22"/>
  <c r="Q97" i="22"/>
  <c r="R97" i="22"/>
  <c r="O378" i="22"/>
  <c r="Q378" i="22"/>
  <c r="R378" i="22"/>
  <c r="O379" i="22"/>
  <c r="Q379" i="22"/>
  <c r="R379" i="22"/>
  <c r="O380" i="22"/>
  <c r="Q380" i="22"/>
  <c r="R380" i="22"/>
  <c r="O381" i="22"/>
  <c r="Q381" i="22"/>
  <c r="R381" i="22"/>
  <c r="O382" i="22"/>
  <c r="Q382" i="22"/>
  <c r="R382" i="22"/>
  <c r="O383" i="22"/>
  <c r="Q383" i="22"/>
  <c r="R383" i="22"/>
  <c r="O384" i="22"/>
  <c r="Q384" i="22"/>
  <c r="R384" i="22"/>
  <c r="Q98" i="22"/>
  <c r="R98" i="22"/>
  <c r="O385" i="22"/>
  <c r="Q385" i="22"/>
  <c r="R385" i="22"/>
  <c r="O386" i="22"/>
  <c r="Q386" i="22"/>
  <c r="R386" i="22"/>
  <c r="Q99" i="22"/>
  <c r="R99" i="22"/>
  <c r="O387" i="22"/>
  <c r="Q387" i="22"/>
  <c r="R387" i="22"/>
  <c r="O388" i="22"/>
  <c r="Q388" i="22"/>
  <c r="R388" i="22"/>
  <c r="O389" i="22"/>
  <c r="Q389" i="22"/>
  <c r="R389" i="22"/>
  <c r="O390" i="22"/>
  <c r="Q390" i="22"/>
  <c r="R390" i="22"/>
  <c r="O391" i="22"/>
  <c r="Q391" i="22"/>
  <c r="R391" i="22"/>
  <c r="O392" i="22"/>
  <c r="Q392" i="22"/>
  <c r="R392" i="22"/>
  <c r="O393" i="22"/>
  <c r="Q393" i="22"/>
  <c r="R393" i="22"/>
  <c r="O394" i="22"/>
  <c r="Q394" i="22"/>
  <c r="R394" i="22"/>
  <c r="Q100" i="22"/>
  <c r="R100" i="22"/>
  <c r="Q101" i="22"/>
  <c r="R101" i="22"/>
  <c r="O395" i="22"/>
  <c r="Q395" i="22"/>
  <c r="R395" i="22"/>
  <c r="O396" i="22"/>
  <c r="Q396" i="22"/>
  <c r="R396" i="22"/>
  <c r="Q102" i="22"/>
  <c r="R102" i="22"/>
  <c r="Q103" i="22"/>
  <c r="R103" i="22"/>
  <c r="O397" i="22"/>
  <c r="Q397" i="22"/>
  <c r="R397" i="22"/>
  <c r="O398" i="22"/>
  <c r="Q398" i="22"/>
  <c r="R398" i="22"/>
  <c r="O399" i="22"/>
  <c r="Q399" i="22"/>
  <c r="R399" i="22"/>
  <c r="O400" i="22"/>
  <c r="Q400" i="22"/>
  <c r="R400" i="22"/>
  <c r="O401" i="22"/>
  <c r="Q401" i="22"/>
  <c r="R401" i="22"/>
  <c r="O402" i="22"/>
  <c r="Q402" i="22"/>
  <c r="R402" i="22"/>
  <c r="Q104" i="22"/>
  <c r="R104" i="22"/>
  <c r="O403" i="22"/>
  <c r="Q403" i="22"/>
  <c r="R403" i="22"/>
  <c r="O404" i="22"/>
  <c r="Q404" i="22"/>
  <c r="R404" i="22"/>
  <c r="Q105" i="22"/>
  <c r="R105" i="22"/>
  <c r="Q106" i="22"/>
  <c r="R106" i="22"/>
  <c r="O405" i="22"/>
  <c r="Q405" i="22"/>
  <c r="R405" i="22"/>
  <c r="O406" i="22"/>
  <c r="Q406" i="22"/>
  <c r="R406" i="22"/>
  <c r="Q107" i="22"/>
  <c r="R107" i="22"/>
  <c r="O407" i="22"/>
  <c r="Q407" i="22"/>
  <c r="R407" i="22"/>
  <c r="O408" i="22"/>
  <c r="Q408" i="22"/>
  <c r="R408" i="22"/>
  <c r="Q108" i="22"/>
  <c r="R108" i="22"/>
  <c r="Q109" i="22"/>
  <c r="R109" i="22"/>
  <c r="Q110" i="22"/>
  <c r="R110" i="22"/>
  <c r="O409" i="22"/>
  <c r="Q409" i="22"/>
  <c r="R409" i="22"/>
  <c r="O410" i="22"/>
  <c r="Q410" i="22"/>
  <c r="R410" i="22"/>
  <c r="O411" i="22"/>
  <c r="S411" i="22" s="1"/>
  <c r="Q411" i="22"/>
  <c r="R411" i="22"/>
  <c r="O412" i="22"/>
  <c r="Q412" i="22"/>
  <c r="R412" i="22"/>
  <c r="Q111" i="22"/>
  <c r="R111" i="22"/>
  <c r="O413" i="22"/>
  <c r="Q413" i="22"/>
  <c r="R413" i="22"/>
  <c r="Q112" i="22"/>
  <c r="R112" i="22"/>
  <c r="O414" i="22"/>
  <c r="Q414" i="22"/>
  <c r="R414" i="22"/>
  <c r="Q113" i="22"/>
  <c r="R113" i="22"/>
  <c r="O415" i="22"/>
  <c r="Q415" i="22"/>
  <c r="R415" i="22"/>
  <c r="S114" i="22"/>
  <c r="Q114" i="22"/>
  <c r="R114" i="22"/>
  <c r="O416" i="22"/>
  <c r="Q416" i="22"/>
  <c r="R416" i="22"/>
  <c r="O417" i="22"/>
  <c r="Q417" i="22"/>
  <c r="R417" i="22"/>
  <c r="Q115" i="22"/>
  <c r="R115" i="22"/>
  <c r="Q116" i="22"/>
  <c r="R116" i="22"/>
  <c r="Q117" i="22"/>
  <c r="R117" i="22"/>
  <c r="O418" i="22"/>
  <c r="Q418" i="22"/>
  <c r="R418" i="22"/>
  <c r="O419" i="22"/>
  <c r="Q419" i="22"/>
  <c r="R419" i="22"/>
  <c r="O420" i="22"/>
  <c r="S420" i="22" s="1"/>
  <c r="Q420" i="22"/>
  <c r="R420" i="22"/>
  <c r="Q118" i="22"/>
  <c r="R118" i="22"/>
  <c r="Q119" i="22"/>
  <c r="R119" i="22"/>
  <c r="Q120" i="22"/>
  <c r="R120" i="22"/>
  <c r="Q121" i="22"/>
  <c r="R121" i="22"/>
  <c r="O421" i="22"/>
  <c r="Q421" i="22"/>
  <c r="R421" i="22"/>
  <c r="Q122" i="22"/>
  <c r="R122" i="22"/>
  <c r="Q123" i="22"/>
  <c r="R123" i="22"/>
  <c r="O422" i="22"/>
  <c r="Q422" i="22"/>
  <c r="R422" i="22"/>
  <c r="O423" i="22"/>
  <c r="Q423" i="22"/>
  <c r="R423" i="22"/>
  <c r="O424" i="22"/>
  <c r="Q424" i="22"/>
  <c r="R424" i="22"/>
  <c r="Q124" i="22"/>
  <c r="R124" i="22"/>
  <c r="Q125" i="22"/>
  <c r="R125" i="22"/>
  <c r="O425" i="22"/>
  <c r="Q425" i="22"/>
  <c r="R425" i="22"/>
  <c r="O426" i="22"/>
  <c r="Q426" i="22"/>
  <c r="R426" i="22"/>
  <c r="O427" i="22"/>
  <c r="Q427" i="22"/>
  <c r="R427" i="22"/>
  <c r="O428" i="22"/>
  <c r="Q428" i="22"/>
  <c r="R428" i="22"/>
  <c r="O429" i="22"/>
  <c r="Q429" i="22"/>
  <c r="R429" i="22"/>
  <c r="O430" i="22"/>
  <c r="Q430" i="22"/>
  <c r="R430" i="22"/>
  <c r="O431" i="22"/>
  <c r="Q431" i="22"/>
  <c r="R431" i="22"/>
  <c r="O432" i="22"/>
  <c r="Q432" i="22"/>
  <c r="R432" i="22"/>
  <c r="O433" i="22"/>
  <c r="Q433" i="22"/>
  <c r="R433" i="22"/>
  <c r="O434" i="22"/>
  <c r="Q434" i="22"/>
  <c r="R434" i="22"/>
  <c r="O435" i="22"/>
  <c r="Q435" i="22"/>
  <c r="R435" i="22"/>
  <c r="O436" i="22"/>
  <c r="Q436" i="22"/>
  <c r="R436" i="22"/>
  <c r="O437" i="22"/>
  <c r="Q437" i="22"/>
  <c r="R437" i="22"/>
  <c r="O438" i="22"/>
  <c r="Q438" i="22"/>
  <c r="R438" i="22"/>
  <c r="O439" i="22"/>
  <c r="Q439" i="22"/>
  <c r="R439" i="22"/>
  <c r="O440" i="22"/>
  <c r="Q440" i="22"/>
  <c r="R440" i="22"/>
  <c r="O441" i="22"/>
  <c r="Q441" i="22"/>
  <c r="R441" i="22"/>
  <c r="O442" i="22"/>
  <c r="Q442" i="22"/>
  <c r="R442" i="22"/>
  <c r="O443" i="22"/>
  <c r="Q443" i="22"/>
  <c r="R443" i="22"/>
  <c r="O444" i="22"/>
  <c r="S444" i="22" s="1"/>
  <c r="Q444" i="22"/>
  <c r="R444" i="22"/>
  <c r="O445" i="22"/>
  <c r="Q445" i="22"/>
  <c r="R445" i="22"/>
  <c r="O446" i="22"/>
  <c r="Q446" i="22"/>
  <c r="R446" i="22"/>
  <c r="O447" i="22"/>
  <c r="Q447" i="22"/>
  <c r="R447" i="22"/>
  <c r="O448" i="22"/>
  <c r="Q448" i="22"/>
  <c r="R448" i="22"/>
  <c r="O449" i="22"/>
  <c r="Q449" i="22"/>
  <c r="R449" i="22"/>
  <c r="O450" i="22"/>
  <c r="Q450" i="22"/>
  <c r="R450" i="22"/>
  <c r="O451" i="22"/>
  <c r="Q451" i="22"/>
  <c r="R451" i="22"/>
  <c r="O452" i="22"/>
  <c r="Q452" i="22"/>
  <c r="R452" i="22"/>
  <c r="O453" i="22"/>
  <c r="Q453" i="22"/>
  <c r="R453" i="22"/>
  <c r="O454" i="22"/>
  <c r="Q454" i="22"/>
  <c r="R454" i="22"/>
  <c r="O455" i="22"/>
  <c r="Q455" i="22"/>
  <c r="R455" i="22"/>
  <c r="O456" i="22"/>
  <c r="Q456" i="22"/>
  <c r="R456" i="22"/>
  <c r="O457" i="22"/>
  <c r="Q457" i="22"/>
  <c r="R457" i="22"/>
  <c r="O458" i="22"/>
  <c r="Q458" i="22"/>
  <c r="R458" i="22"/>
  <c r="O459" i="22"/>
  <c r="Q459" i="22"/>
  <c r="R459" i="22"/>
  <c r="O460" i="22"/>
  <c r="Q460" i="22"/>
  <c r="R460" i="22"/>
  <c r="O461" i="22"/>
  <c r="Q461" i="22"/>
  <c r="R461" i="22"/>
  <c r="O462" i="22"/>
  <c r="Q462" i="22"/>
  <c r="R462" i="22"/>
  <c r="O463" i="22"/>
  <c r="Q463" i="22"/>
  <c r="R463" i="22"/>
  <c r="O464" i="22"/>
  <c r="Q464" i="22"/>
  <c r="R464" i="22"/>
  <c r="O465" i="22"/>
  <c r="Q465" i="22"/>
  <c r="R465" i="22"/>
  <c r="O466" i="22"/>
  <c r="Q466" i="22"/>
  <c r="R466" i="22"/>
  <c r="O467" i="22"/>
  <c r="Q467" i="22"/>
  <c r="R467" i="22"/>
  <c r="O468" i="22"/>
  <c r="Q468" i="22"/>
  <c r="R468" i="22"/>
  <c r="O469" i="22"/>
  <c r="Q469" i="22"/>
  <c r="R469" i="22"/>
  <c r="O470" i="22"/>
  <c r="Q470" i="22"/>
  <c r="R470" i="22"/>
  <c r="O471" i="22"/>
  <c r="Q471" i="22"/>
  <c r="R471" i="22"/>
  <c r="O472" i="22"/>
  <c r="Q472" i="22"/>
  <c r="R472" i="22"/>
  <c r="O473" i="22"/>
  <c r="Q473" i="22"/>
  <c r="R473" i="22"/>
  <c r="O474" i="22"/>
  <c r="Q474" i="22"/>
  <c r="R474" i="22"/>
  <c r="O475" i="22"/>
  <c r="Q475" i="22"/>
  <c r="R475" i="22"/>
  <c r="O476" i="22"/>
  <c r="Q476" i="22"/>
  <c r="R476" i="22"/>
  <c r="O477" i="22"/>
  <c r="Q477" i="22"/>
  <c r="R477" i="22"/>
  <c r="O478" i="22"/>
  <c r="Q478" i="22"/>
  <c r="R478" i="22"/>
  <c r="O479" i="22"/>
  <c r="Q479" i="22"/>
  <c r="R479" i="22"/>
  <c r="O480" i="22"/>
  <c r="Q480" i="22"/>
  <c r="R480" i="22"/>
  <c r="O481" i="22"/>
  <c r="Q481" i="22"/>
  <c r="R481" i="22"/>
  <c r="O482" i="22"/>
  <c r="Q482" i="22"/>
  <c r="R482" i="22"/>
  <c r="O483" i="22"/>
  <c r="Q483" i="22"/>
  <c r="R483" i="22"/>
  <c r="O484" i="22"/>
  <c r="Q484" i="22"/>
  <c r="R484" i="22"/>
  <c r="O485" i="22"/>
  <c r="Q485" i="22"/>
  <c r="R485" i="22"/>
  <c r="O486" i="22"/>
  <c r="Q486" i="22"/>
  <c r="R486" i="22"/>
  <c r="O487" i="22"/>
  <c r="Q487" i="22"/>
  <c r="R487" i="22"/>
  <c r="O488" i="22"/>
  <c r="Q488" i="22"/>
  <c r="R488" i="22"/>
  <c r="O489" i="22"/>
  <c r="Q489" i="22"/>
  <c r="R489" i="22"/>
  <c r="O126" i="22"/>
  <c r="R126" i="22"/>
  <c r="O127" i="22"/>
  <c r="R127" i="22"/>
  <c r="O128" i="22"/>
  <c r="R128" i="22"/>
  <c r="O129" i="22"/>
  <c r="R129" i="22"/>
  <c r="O130" i="22"/>
  <c r="Q130" i="22"/>
  <c r="R130" i="22"/>
  <c r="O131" i="22"/>
  <c r="Q131" i="22"/>
  <c r="R131" i="22"/>
  <c r="O132" i="22"/>
  <c r="Q132" i="22"/>
  <c r="R132" i="22"/>
  <c r="O133" i="22"/>
  <c r="Q133" i="22"/>
  <c r="R133" i="22"/>
  <c r="O134" i="22"/>
  <c r="Q134" i="22"/>
  <c r="R134" i="22"/>
  <c r="O135" i="22"/>
  <c r="Q135" i="22"/>
  <c r="R135" i="22"/>
  <c r="O490" i="22"/>
  <c r="Q490" i="22"/>
  <c r="R490" i="22"/>
  <c r="O491" i="22"/>
  <c r="Q491" i="22"/>
  <c r="R491" i="22"/>
  <c r="O492" i="22"/>
  <c r="Q492" i="22"/>
  <c r="R492" i="22"/>
  <c r="O493" i="22"/>
  <c r="Q493" i="22"/>
  <c r="R493" i="22"/>
  <c r="O494" i="22"/>
  <c r="Q494" i="22"/>
  <c r="R494" i="22"/>
  <c r="O495" i="22"/>
  <c r="Q495" i="22"/>
  <c r="R495" i="22"/>
  <c r="O496" i="22"/>
  <c r="Q496" i="22"/>
  <c r="R496" i="22"/>
  <c r="O497" i="22"/>
  <c r="Q497" i="22"/>
  <c r="R497" i="22"/>
  <c r="O498" i="22"/>
  <c r="Q498" i="22"/>
  <c r="R498" i="22"/>
  <c r="O499" i="22"/>
  <c r="Q499" i="22"/>
  <c r="R499" i="22"/>
  <c r="O500" i="22"/>
  <c r="Q500" i="22"/>
  <c r="R500" i="22"/>
  <c r="O501" i="22"/>
  <c r="Q501" i="22"/>
  <c r="R501" i="22"/>
  <c r="O502" i="22"/>
  <c r="Q502" i="22"/>
  <c r="R502" i="22"/>
  <c r="O503" i="22"/>
  <c r="Q503" i="22"/>
  <c r="R503" i="22"/>
  <c r="O504" i="22"/>
  <c r="Q504" i="22"/>
  <c r="R504" i="22"/>
  <c r="O505" i="22"/>
  <c r="Q505" i="22"/>
  <c r="R505" i="22"/>
  <c r="O506" i="22"/>
  <c r="Q506" i="22"/>
  <c r="R506" i="22"/>
  <c r="O507" i="22"/>
  <c r="Q507" i="22"/>
  <c r="R507" i="22"/>
  <c r="O508" i="22"/>
  <c r="Q508" i="22"/>
  <c r="R508" i="22"/>
  <c r="O509" i="22"/>
  <c r="Q509" i="22"/>
  <c r="R509" i="22"/>
  <c r="O510" i="22"/>
  <c r="Q510" i="22"/>
  <c r="R510" i="22"/>
  <c r="O511" i="22"/>
  <c r="Q511" i="22"/>
  <c r="R511" i="22"/>
  <c r="O512" i="22"/>
  <c r="Q512" i="22"/>
  <c r="R512" i="22"/>
  <c r="O513" i="22"/>
  <c r="Q513" i="22"/>
  <c r="R513" i="22"/>
  <c r="O514" i="22"/>
  <c r="Q514" i="22"/>
  <c r="R514" i="22"/>
  <c r="O515" i="22"/>
  <c r="Q515" i="22"/>
  <c r="R515" i="22"/>
  <c r="O516" i="22"/>
  <c r="Q516" i="22"/>
  <c r="R516" i="22"/>
  <c r="O517" i="22"/>
  <c r="Q517" i="22"/>
  <c r="R517" i="22"/>
  <c r="O518" i="22"/>
  <c r="Q518" i="22"/>
  <c r="R518" i="22"/>
  <c r="O519" i="22"/>
  <c r="Q519" i="22"/>
  <c r="R519" i="22"/>
  <c r="O520" i="22"/>
  <c r="Q520" i="22"/>
  <c r="R520" i="22"/>
  <c r="O521" i="22"/>
  <c r="Q521" i="22"/>
  <c r="R521" i="22"/>
  <c r="O522" i="22"/>
  <c r="Q522" i="22"/>
  <c r="R522" i="22"/>
  <c r="O523" i="22"/>
  <c r="Q523" i="22"/>
  <c r="R523" i="22"/>
  <c r="O524" i="22"/>
  <c r="Q524" i="22"/>
  <c r="R524" i="22"/>
  <c r="O525" i="22"/>
  <c r="Q525" i="22"/>
  <c r="R525" i="22"/>
  <c r="O526" i="22"/>
  <c r="Q526" i="22"/>
  <c r="R526" i="22"/>
  <c r="O527" i="22"/>
  <c r="Q527" i="22"/>
  <c r="R527" i="22"/>
  <c r="O528" i="22"/>
  <c r="Q528" i="22"/>
  <c r="R528" i="22"/>
  <c r="O529" i="22"/>
  <c r="Q529" i="22"/>
  <c r="R529" i="22"/>
  <c r="O530" i="22"/>
  <c r="Q530" i="22"/>
  <c r="R530" i="22"/>
  <c r="O531" i="22"/>
  <c r="Q531" i="22"/>
  <c r="R531" i="22"/>
  <c r="O532" i="22"/>
  <c r="Q532" i="22"/>
  <c r="R532" i="22"/>
  <c r="O533" i="22"/>
  <c r="Q533" i="22"/>
  <c r="R533" i="22"/>
  <c r="O534" i="22"/>
  <c r="Q534" i="22"/>
  <c r="R534" i="22"/>
  <c r="O535" i="22"/>
  <c r="Q535" i="22"/>
  <c r="R535" i="22"/>
  <c r="O536" i="22"/>
  <c r="Q536" i="22"/>
  <c r="R536" i="22"/>
  <c r="O537" i="22"/>
  <c r="Q537" i="22"/>
  <c r="R537" i="22"/>
  <c r="O538" i="22"/>
  <c r="Q538" i="22"/>
  <c r="R538" i="22"/>
  <c r="O539" i="22"/>
  <c r="Q539" i="22"/>
  <c r="R539" i="22"/>
  <c r="O540" i="22"/>
  <c r="Q540" i="22"/>
  <c r="R540" i="22"/>
  <c r="O541" i="22"/>
  <c r="Q541" i="22"/>
  <c r="R541" i="22"/>
  <c r="O542" i="22"/>
  <c r="Q542" i="22"/>
  <c r="R542" i="22"/>
  <c r="O543" i="22"/>
  <c r="Q543" i="22"/>
  <c r="R543" i="22"/>
  <c r="O544" i="22"/>
  <c r="Q544" i="22"/>
  <c r="R544" i="22"/>
  <c r="O545" i="22"/>
  <c r="Q545" i="22"/>
  <c r="R545" i="22"/>
  <c r="O546" i="22"/>
  <c r="Q546" i="22"/>
  <c r="R546" i="22"/>
  <c r="O547" i="22"/>
  <c r="Q547" i="22"/>
  <c r="R547" i="22"/>
  <c r="O548" i="22"/>
  <c r="Q548" i="22"/>
  <c r="R548" i="22"/>
  <c r="O549" i="22"/>
  <c r="Q549" i="22"/>
  <c r="R549" i="22"/>
  <c r="O550" i="22"/>
  <c r="Q550" i="22"/>
  <c r="R550" i="22"/>
  <c r="O551" i="22"/>
  <c r="Q551" i="22"/>
  <c r="R551" i="22"/>
  <c r="O552" i="22"/>
  <c r="Q552" i="22"/>
  <c r="R552" i="22"/>
  <c r="O553" i="22"/>
  <c r="Q553" i="22"/>
  <c r="R553" i="22"/>
  <c r="O554" i="22"/>
  <c r="Q554" i="22"/>
  <c r="R554" i="22"/>
  <c r="O555" i="22"/>
  <c r="Q555" i="22"/>
  <c r="R555" i="22"/>
  <c r="O556" i="22"/>
  <c r="Q556" i="22"/>
  <c r="R556" i="22"/>
  <c r="O557" i="22"/>
  <c r="Q557" i="22"/>
  <c r="R557" i="22"/>
  <c r="O558" i="22"/>
  <c r="Q558" i="22"/>
  <c r="R558" i="22"/>
  <c r="O559" i="22"/>
  <c r="Q559" i="22"/>
  <c r="R559" i="22"/>
  <c r="O560" i="22"/>
  <c r="Q560" i="22"/>
  <c r="R560" i="22"/>
  <c r="O561" i="22"/>
  <c r="Q561" i="22"/>
  <c r="R561" i="22"/>
  <c r="O562" i="22"/>
  <c r="Q562" i="22"/>
  <c r="R562" i="22"/>
  <c r="O563" i="22"/>
  <c r="Q563" i="22"/>
  <c r="R563" i="22"/>
  <c r="O564" i="22"/>
  <c r="Q564" i="22"/>
  <c r="R564" i="22"/>
  <c r="O565" i="22"/>
  <c r="Q565" i="22"/>
  <c r="R565" i="22"/>
  <c r="O566" i="22"/>
  <c r="Q566" i="22"/>
  <c r="R566" i="22"/>
  <c r="O567" i="22"/>
  <c r="Q567" i="22"/>
  <c r="R567" i="22"/>
  <c r="O568" i="22"/>
  <c r="Q568" i="22"/>
  <c r="R568" i="22"/>
  <c r="O569" i="22"/>
  <c r="Q569" i="22"/>
  <c r="R569" i="22"/>
  <c r="O570" i="22"/>
  <c r="Q570" i="22"/>
  <c r="R570" i="22"/>
  <c r="O571" i="22"/>
  <c r="Q571" i="22"/>
  <c r="R571" i="22"/>
  <c r="O572" i="22"/>
  <c r="Q572" i="22"/>
  <c r="R572" i="22"/>
  <c r="O573" i="22"/>
  <c r="Q573" i="22"/>
  <c r="R573" i="22"/>
  <c r="O574" i="22"/>
  <c r="Q574" i="22"/>
  <c r="R574" i="22"/>
  <c r="O575" i="22"/>
  <c r="Q575" i="22"/>
  <c r="R575" i="22"/>
  <c r="O576" i="22"/>
  <c r="Q576" i="22"/>
  <c r="R576" i="22"/>
  <c r="O577" i="22"/>
  <c r="Q577" i="22"/>
  <c r="R577" i="22"/>
  <c r="O578" i="22"/>
  <c r="Q578" i="22"/>
  <c r="R578" i="22"/>
  <c r="O579" i="22"/>
  <c r="Q579" i="22"/>
  <c r="R579" i="22"/>
  <c r="O580" i="22"/>
  <c r="Q580" i="22"/>
  <c r="R580" i="22"/>
  <c r="O581" i="22"/>
  <c r="Q581" i="22"/>
  <c r="R581" i="22"/>
  <c r="O582" i="22"/>
  <c r="Q582" i="22"/>
  <c r="R582" i="22"/>
  <c r="O583" i="22"/>
  <c r="Q583" i="22"/>
  <c r="R583" i="22"/>
  <c r="O584" i="22"/>
  <c r="Q584" i="22"/>
  <c r="R584" i="22"/>
  <c r="O585" i="22"/>
  <c r="Q585" i="22"/>
  <c r="R585" i="22"/>
  <c r="O586" i="22"/>
  <c r="Q586" i="22"/>
  <c r="R586" i="22"/>
  <c r="O587" i="22"/>
  <c r="Q587" i="22"/>
  <c r="R587" i="22"/>
  <c r="O588" i="22"/>
  <c r="Q588" i="22"/>
  <c r="R588" i="22"/>
  <c r="O589" i="22"/>
  <c r="Q589" i="22"/>
  <c r="R589" i="22"/>
  <c r="O590" i="22"/>
  <c r="Q590" i="22"/>
  <c r="R590" i="22"/>
  <c r="O591" i="22"/>
  <c r="Q591" i="22"/>
  <c r="R591" i="22"/>
  <c r="O592" i="22"/>
  <c r="Q592" i="22"/>
  <c r="R592" i="22"/>
  <c r="O593" i="22"/>
  <c r="Q593" i="22"/>
  <c r="R593" i="22"/>
  <c r="O594" i="22"/>
  <c r="Q594" i="22"/>
  <c r="R594" i="22"/>
  <c r="O595" i="22"/>
  <c r="Q595" i="22"/>
  <c r="R595" i="22"/>
  <c r="O596" i="22"/>
  <c r="Q596" i="22"/>
  <c r="R596" i="22"/>
  <c r="O597" i="22"/>
  <c r="Q597" i="22"/>
  <c r="R597" i="22"/>
  <c r="O598" i="22"/>
  <c r="Q598" i="22"/>
  <c r="R598" i="22"/>
  <c r="O599" i="22"/>
  <c r="Q599" i="22"/>
  <c r="R599" i="22"/>
  <c r="O600" i="22"/>
  <c r="Q600" i="22"/>
  <c r="R600" i="22"/>
  <c r="O601" i="22"/>
  <c r="Q601" i="22"/>
  <c r="R601" i="22"/>
  <c r="O602" i="22"/>
  <c r="Q602" i="22"/>
  <c r="R602" i="22"/>
  <c r="O603" i="22"/>
  <c r="Q603" i="22"/>
  <c r="R603" i="22"/>
  <c r="O604" i="22"/>
  <c r="Q604" i="22"/>
  <c r="R604" i="22"/>
  <c r="O605" i="22"/>
  <c r="Q605" i="22"/>
  <c r="R605" i="22"/>
  <c r="O606" i="22"/>
  <c r="Q606" i="22"/>
  <c r="R606" i="22"/>
  <c r="O607" i="22"/>
  <c r="Q607" i="22"/>
  <c r="R607" i="22"/>
  <c r="O608" i="22"/>
  <c r="Q608" i="22"/>
  <c r="R608" i="22"/>
  <c r="O609" i="22"/>
  <c r="Q609" i="22"/>
  <c r="R609" i="22"/>
  <c r="O610" i="22"/>
  <c r="Q610" i="22"/>
  <c r="R610" i="22"/>
  <c r="O611" i="22"/>
  <c r="Q611" i="22"/>
  <c r="R611" i="22"/>
  <c r="O612" i="22"/>
  <c r="Q612" i="22"/>
  <c r="R612" i="22"/>
  <c r="O613" i="22"/>
  <c r="Q613" i="22"/>
  <c r="R613" i="22"/>
  <c r="O614" i="22"/>
  <c r="Q614" i="22"/>
  <c r="R614" i="22"/>
  <c r="O615" i="22"/>
  <c r="Q615" i="22"/>
  <c r="R615" i="22"/>
  <c r="O616" i="22"/>
  <c r="Q616" i="22"/>
  <c r="R616" i="22"/>
  <c r="O617" i="22"/>
  <c r="Q617" i="22"/>
  <c r="R617" i="22"/>
  <c r="O618" i="22"/>
  <c r="Q618" i="22"/>
  <c r="R618" i="22"/>
  <c r="O619" i="22"/>
  <c r="Q619" i="22"/>
  <c r="R619" i="22"/>
  <c r="O620" i="22"/>
  <c r="Q620" i="22"/>
  <c r="R620" i="22"/>
  <c r="O621" i="22"/>
  <c r="Q621" i="22"/>
  <c r="R621" i="22"/>
  <c r="O622" i="22"/>
  <c r="Q622" i="22"/>
  <c r="R622" i="22"/>
  <c r="O623" i="22"/>
  <c r="Q623" i="22"/>
  <c r="R623" i="22"/>
  <c r="O624" i="22"/>
  <c r="Q624" i="22"/>
  <c r="R624" i="22"/>
  <c r="O625" i="22"/>
  <c r="Q625" i="22"/>
  <c r="R625" i="22"/>
  <c r="O626" i="22"/>
  <c r="Q626" i="22"/>
  <c r="R626" i="22"/>
  <c r="O627" i="22"/>
  <c r="Q627" i="22"/>
  <c r="R627" i="22"/>
  <c r="O628" i="22"/>
  <c r="Q628" i="22"/>
  <c r="R628" i="22"/>
  <c r="O629" i="22"/>
  <c r="Q629" i="22"/>
  <c r="R629" i="22"/>
  <c r="O630" i="22"/>
  <c r="Q630" i="22"/>
  <c r="R630" i="22"/>
  <c r="O631" i="22"/>
  <c r="Q631" i="22"/>
  <c r="R631" i="22"/>
  <c r="O632" i="22"/>
  <c r="Q632" i="22"/>
  <c r="R632" i="22"/>
  <c r="O633" i="22"/>
  <c r="Q633" i="22"/>
  <c r="R633" i="22"/>
  <c r="O634" i="22"/>
  <c r="Q634" i="22"/>
  <c r="R634" i="22"/>
  <c r="O635" i="22"/>
  <c r="Q635" i="22"/>
  <c r="R635" i="22"/>
  <c r="O636" i="22"/>
  <c r="Q636" i="22"/>
  <c r="R636" i="22"/>
  <c r="O637" i="22"/>
  <c r="Q637" i="22"/>
  <c r="R637" i="22"/>
  <c r="O638" i="22"/>
  <c r="Q638" i="22"/>
  <c r="R638" i="22"/>
  <c r="O639" i="22"/>
  <c r="Q639" i="22"/>
  <c r="R639" i="22"/>
  <c r="O640" i="22"/>
  <c r="Q640" i="22"/>
  <c r="R640" i="22"/>
  <c r="O641" i="22"/>
  <c r="Q641" i="22"/>
  <c r="R641" i="22"/>
  <c r="O642" i="22"/>
  <c r="Q642" i="22"/>
  <c r="R642" i="22"/>
  <c r="O643" i="22"/>
  <c r="Q643" i="22"/>
  <c r="R643" i="22"/>
  <c r="O644" i="22"/>
  <c r="Q644" i="22"/>
  <c r="R644" i="22"/>
  <c r="O645" i="22"/>
  <c r="Q645" i="22"/>
  <c r="R645" i="22"/>
  <c r="O646" i="22"/>
  <c r="Q646" i="22"/>
  <c r="R646" i="22"/>
  <c r="O647" i="22"/>
  <c r="Q647" i="22"/>
  <c r="R647" i="22"/>
  <c r="O648" i="22"/>
  <c r="Q648" i="22"/>
  <c r="R648" i="22"/>
  <c r="O649" i="22"/>
  <c r="Q649" i="22"/>
  <c r="R649" i="22"/>
  <c r="O650" i="22"/>
  <c r="Q650" i="22"/>
  <c r="R650" i="22"/>
  <c r="O651" i="22"/>
  <c r="Q651" i="22"/>
  <c r="R651" i="22"/>
  <c r="O652" i="22"/>
  <c r="Q652" i="22"/>
  <c r="R652" i="22"/>
  <c r="O653" i="22"/>
  <c r="Q653" i="22"/>
  <c r="R653" i="22"/>
  <c r="O654" i="22"/>
  <c r="Q654" i="22"/>
  <c r="R654" i="22"/>
  <c r="O655" i="22"/>
  <c r="Q655" i="22"/>
  <c r="R655" i="22"/>
  <c r="O656" i="22"/>
  <c r="Q656" i="22"/>
  <c r="R656" i="22"/>
  <c r="O657" i="22"/>
  <c r="Q657" i="22"/>
  <c r="R657" i="22"/>
  <c r="O658" i="22"/>
  <c r="Q658" i="22"/>
  <c r="R658" i="22"/>
  <c r="O659" i="22"/>
  <c r="Q659" i="22"/>
  <c r="R659" i="22"/>
  <c r="O660" i="22"/>
  <c r="Q660" i="22"/>
  <c r="R660" i="22"/>
  <c r="O661" i="22"/>
  <c r="Q661" i="22"/>
  <c r="R661" i="22"/>
  <c r="O662" i="22"/>
  <c r="Q662" i="22"/>
  <c r="R662" i="22"/>
  <c r="O663" i="22"/>
  <c r="Q663" i="22"/>
  <c r="R663" i="22"/>
  <c r="O664" i="22"/>
  <c r="Q664" i="22"/>
  <c r="R664" i="22"/>
  <c r="O665" i="22"/>
  <c r="Q665" i="22"/>
  <c r="R665" i="22"/>
  <c r="O666" i="22"/>
  <c r="Q666" i="22"/>
  <c r="R666" i="22"/>
  <c r="O667" i="22"/>
  <c r="Q667" i="22"/>
  <c r="R667" i="22"/>
  <c r="O668" i="22"/>
  <c r="Q668" i="22"/>
  <c r="R668" i="22"/>
  <c r="O669" i="22"/>
  <c r="Q669" i="22"/>
  <c r="R669" i="22"/>
  <c r="O670" i="22"/>
  <c r="Q670" i="22"/>
  <c r="R670" i="22"/>
  <c r="O671" i="22"/>
  <c r="Q671" i="22"/>
  <c r="R671" i="22"/>
  <c r="O672" i="22"/>
  <c r="Q672" i="22"/>
  <c r="R672" i="22"/>
  <c r="O673" i="22"/>
  <c r="Q673" i="22"/>
  <c r="R673" i="22"/>
  <c r="O674" i="22"/>
  <c r="Q674" i="22"/>
  <c r="R674" i="22"/>
  <c r="O675" i="22"/>
  <c r="Q675" i="22"/>
  <c r="R675" i="22"/>
  <c r="O676" i="22"/>
  <c r="Q676" i="22"/>
  <c r="R676" i="22"/>
  <c r="O677" i="22"/>
  <c r="Q677" i="22"/>
  <c r="R677" i="22"/>
  <c r="O678" i="22"/>
  <c r="Q678" i="22"/>
  <c r="R678" i="22"/>
  <c r="O679" i="22"/>
  <c r="Q679" i="22"/>
  <c r="R679" i="22"/>
  <c r="O680" i="22"/>
  <c r="Q680" i="22"/>
  <c r="R680" i="22"/>
  <c r="O681" i="22"/>
  <c r="Q681" i="22"/>
  <c r="R681" i="22"/>
  <c r="O682" i="22"/>
  <c r="Q682" i="22"/>
  <c r="R682" i="22"/>
  <c r="O683" i="22"/>
  <c r="Q683" i="22"/>
  <c r="R683" i="22"/>
  <c r="O684" i="22"/>
  <c r="Q684" i="22"/>
  <c r="R684" i="22"/>
  <c r="O685" i="22"/>
  <c r="Q685" i="22"/>
  <c r="R685" i="22"/>
  <c r="O686" i="22"/>
  <c r="Q686" i="22"/>
  <c r="R686" i="22"/>
  <c r="O687" i="22"/>
  <c r="Q687" i="22"/>
  <c r="R687" i="22"/>
  <c r="O688" i="22"/>
  <c r="Q688" i="22"/>
  <c r="R688" i="22"/>
  <c r="O689" i="22"/>
  <c r="Q689" i="22"/>
  <c r="R689" i="22"/>
  <c r="O690" i="22"/>
  <c r="Q690" i="22"/>
  <c r="R690" i="22"/>
  <c r="O691" i="22"/>
  <c r="Q691" i="22"/>
  <c r="R691" i="22"/>
  <c r="O692" i="22"/>
  <c r="Q692" i="22"/>
  <c r="R692" i="22"/>
  <c r="O693" i="22"/>
  <c r="Q693" i="22"/>
  <c r="R693" i="22"/>
  <c r="O694" i="22"/>
  <c r="Q694" i="22"/>
  <c r="R694" i="22"/>
  <c r="O695" i="22"/>
  <c r="Q695" i="22"/>
  <c r="R695" i="22"/>
  <c r="O696" i="22"/>
  <c r="Q696" i="22"/>
  <c r="R696" i="22"/>
  <c r="O697" i="22"/>
  <c r="Q697" i="22"/>
  <c r="R697" i="22"/>
  <c r="O698" i="22"/>
  <c r="Q698" i="22"/>
  <c r="R698" i="22"/>
  <c r="O699" i="22"/>
  <c r="Q699" i="22"/>
  <c r="R699" i="22"/>
  <c r="O700" i="22"/>
  <c r="Q700" i="22"/>
  <c r="R700" i="22"/>
  <c r="O701" i="22"/>
  <c r="Q701" i="22"/>
  <c r="R701" i="22"/>
  <c r="O702" i="22"/>
  <c r="Q702" i="22"/>
  <c r="R702" i="22"/>
  <c r="O703" i="22"/>
  <c r="Q703" i="22"/>
  <c r="R703" i="22"/>
  <c r="O704" i="22"/>
  <c r="Q704" i="22"/>
  <c r="R704" i="22"/>
  <c r="O705" i="22"/>
  <c r="Q705" i="22"/>
  <c r="R705" i="22"/>
  <c r="O706" i="22"/>
  <c r="Q706" i="22"/>
  <c r="R706" i="22"/>
  <c r="O707" i="22"/>
  <c r="Q707" i="22"/>
  <c r="R707" i="22"/>
  <c r="O708" i="22"/>
  <c r="Q708" i="22"/>
  <c r="R708" i="22"/>
  <c r="O709" i="22"/>
  <c r="Q709" i="22"/>
  <c r="R709" i="22"/>
  <c r="O710" i="22"/>
  <c r="Q710" i="22"/>
  <c r="R710" i="22"/>
  <c r="O711" i="22"/>
  <c r="Q711" i="22"/>
  <c r="R711" i="22"/>
  <c r="O712" i="22"/>
  <c r="Q712" i="22"/>
  <c r="R712" i="22"/>
  <c r="O713" i="22"/>
  <c r="Q713" i="22"/>
  <c r="R713" i="22"/>
  <c r="O714" i="22"/>
  <c r="Q714" i="22"/>
  <c r="R714" i="22"/>
  <c r="O715" i="22"/>
  <c r="Q715" i="22"/>
  <c r="R715" i="22"/>
  <c r="O716" i="22"/>
  <c r="Q716" i="22"/>
  <c r="R716" i="22"/>
  <c r="O717" i="22"/>
  <c r="Q717" i="22"/>
  <c r="R717" i="22"/>
  <c r="O718" i="22"/>
  <c r="Q718" i="22"/>
  <c r="R718" i="22"/>
  <c r="O719" i="22"/>
  <c r="Q719" i="22"/>
  <c r="R719" i="22"/>
  <c r="O720" i="22"/>
  <c r="Q720" i="22"/>
  <c r="R720" i="22"/>
  <c r="O721" i="22"/>
  <c r="Q721" i="22"/>
  <c r="R721" i="22"/>
  <c r="O722" i="22"/>
  <c r="Q722" i="22"/>
  <c r="R722" i="22"/>
  <c r="O723" i="22"/>
  <c r="Q723" i="22"/>
  <c r="R723" i="22"/>
  <c r="O724" i="22"/>
  <c r="Q724" i="22"/>
  <c r="R724" i="22"/>
  <c r="O725" i="22"/>
  <c r="Q725" i="22"/>
  <c r="R725" i="22"/>
  <c r="O726" i="22"/>
  <c r="Q726" i="22"/>
  <c r="R726" i="22"/>
  <c r="O727" i="22"/>
  <c r="Q727" i="22"/>
  <c r="R727" i="22"/>
  <c r="O728" i="22"/>
  <c r="Q728" i="22"/>
  <c r="R728" i="22"/>
  <c r="O729" i="22"/>
  <c r="Q729" i="22"/>
  <c r="R729" i="22"/>
  <c r="O730" i="22"/>
  <c r="Q730" i="22"/>
  <c r="R730" i="22"/>
  <c r="O731" i="22"/>
  <c r="Q731" i="22"/>
  <c r="R731" i="22"/>
  <c r="O732" i="22"/>
  <c r="Q732" i="22"/>
  <c r="R732" i="22"/>
  <c r="O733" i="22"/>
  <c r="Q733" i="22"/>
  <c r="R733" i="22"/>
  <c r="O734" i="22"/>
  <c r="Q734" i="22"/>
  <c r="R734" i="22"/>
  <c r="O735" i="22"/>
  <c r="Q735" i="22"/>
  <c r="R735" i="22"/>
  <c r="O736" i="22"/>
  <c r="Q736" i="22"/>
  <c r="R736" i="22"/>
  <c r="O737" i="22"/>
  <c r="Q737" i="22"/>
  <c r="R737" i="22"/>
  <c r="O738" i="22"/>
  <c r="Q738" i="22"/>
  <c r="R738" i="22"/>
  <c r="O739" i="22"/>
  <c r="Q739" i="22"/>
  <c r="R739" i="22"/>
  <c r="O740" i="22"/>
  <c r="Q740" i="22"/>
  <c r="R740" i="22"/>
  <c r="O741" i="22"/>
  <c r="Q741" i="22"/>
  <c r="R741" i="22"/>
  <c r="O742" i="22"/>
  <c r="Q742" i="22"/>
  <c r="R742" i="22"/>
  <c r="O743" i="22"/>
  <c r="Q743" i="22"/>
  <c r="R743" i="22"/>
  <c r="O744" i="22"/>
  <c r="Q744" i="22"/>
  <c r="R744" i="22"/>
  <c r="O745" i="22"/>
  <c r="Q745" i="22"/>
  <c r="R745" i="22"/>
  <c r="O746" i="22"/>
  <c r="Q746" i="22"/>
  <c r="R746" i="22"/>
  <c r="O747" i="22"/>
  <c r="Q747" i="22"/>
  <c r="R747" i="22"/>
  <c r="O748" i="22"/>
  <c r="Q748" i="22"/>
  <c r="R748" i="22"/>
  <c r="O749" i="22"/>
  <c r="Q749" i="22"/>
  <c r="R749" i="22"/>
  <c r="O750" i="22"/>
  <c r="Q750" i="22"/>
  <c r="R750" i="22"/>
  <c r="O751" i="22"/>
  <c r="Q751" i="22"/>
  <c r="R751" i="22"/>
  <c r="O752" i="22"/>
  <c r="Q752" i="22"/>
  <c r="R752" i="22"/>
  <c r="O753" i="22"/>
  <c r="Q753" i="22"/>
  <c r="R753" i="22"/>
  <c r="O754" i="22"/>
  <c r="Q754" i="22"/>
  <c r="R754" i="22"/>
  <c r="O755" i="22"/>
  <c r="Q755" i="22"/>
  <c r="R755" i="22"/>
  <c r="O756" i="22"/>
  <c r="Q756" i="22"/>
  <c r="R756" i="22"/>
  <c r="O757" i="22"/>
  <c r="Q757" i="22"/>
  <c r="R757" i="22"/>
  <c r="O758" i="22"/>
  <c r="Q758" i="22"/>
  <c r="R758" i="22"/>
  <c r="O759" i="22"/>
  <c r="Q759" i="22"/>
  <c r="R759" i="22"/>
  <c r="O760" i="22"/>
  <c r="Q760" i="22"/>
  <c r="R760" i="22"/>
  <c r="O761" i="22"/>
  <c r="Q761" i="22"/>
  <c r="R761" i="22"/>
  <c r="O762" i="22"/>
  <c r="Q762" i="22"/>
  <c r="R762" i="22"/>
  <c r="O763" i="22"/>
  <c r="Q763" i="22"/>
  <c r="R763" i="22"/>
  <c r="O764" i="22"/>
  <c r="Q764" i="22"/>
  <c r="R764" i="22"/>
  <c r="O765" i="22"/>
  <c r="Q765" i="22"/>
  <c r="R765" i="22"/>
  <c r="O766" i="22"/>
  <c r="Q766" i="22"/>
  <c r="R766" i="22"/>
  <c r="O767" i="22"/>
  <c r="Q767" i="22"/>
  <c r="R767" i="22"/>
  <c r="O768" i="22"/>
  <c r="Q768" i="22"/>
  <c r="R768" i="22"/>
  <c r="O769" i="22"/>
  <c r="Q769" i="22"/>
  <c r="R769" i="22"/>
  <c r="O770" i="22"/>
  <c r="Q770" i="22"/>
  <c r="R770" i="22"/>
  <c r="O771" i="22"/>
  <c r="Q771" i="22"/>
  <c r="R771" i="22"/>
  <c r="O772" i="22"/>
  <c r="Q772" i="22"/>
  <c r="R772" i="22"/>
  <c r="O773" i="22"/>
  <c r="Q773" i="22"/>
  <c r="R773" i="22"/>
  <c r="O774" i="22"/>
  <c r="Q774" i="22"/>
  <c r="R774" i="22"/>
  <c r="O775" i="22"/>
  <c r="Q775" i="22"/>
  <c r="R775" i="22"/>
  <c r="O776" i="22"/>
  <c r="Q776" i="22"/>
  <c r="R776" i="22"/>
  <c r="O777" i="22"/>
  <c r="Q777" i="22"/>
  <c r="R777" i="22"/>
  <c r="O778" i="22"/>
  <c r="Q778" i="22"/>
  <c r="R778" i="22"/>
  <c r="O779" i="22"/>
  <c r="Q779" i="22"/>
  <c r="R779" i="22"/>
  <c r="O780" i="22"/>
  <c r="Q780" i="22"/>
  <c r="R780" i="22"/>
  <c r="O781" i="22"/>
  <c r="Q781" i="22"/>
  <c r="R781" i="22"/>
  <c r="O782" i="22"/>
  <c r="Q782" i="22"/>
  <c r="R782" i="22"/>
  <c r="O783" i="22"/>
  <c r="Q783" i="22"/>
  <c r="R783" i="22"/>
  <c r="O784" i="22"/>
  <c r="Q784" i="22"/>
  <c r="R784" i="22"/>
  <c r="O785" i="22"/>
  <c r="Q785" i="22"/>
  <c r="R785" i="22"/>
  <c r="O786" i="22"/>
  <c r="Q786" i="22"/>
  <c r="R786" i="22"/>
  <c r="O787" i="22"/>
  <c r="Q787" i="22"/>
  <c r="R787" i="22"/>
  <c r="O788" i="22"/>
  <c r="Q788" i="22"/>
  <c r="R788" i="22"/>
  <c r="O789" i="22"/>
  <c r="Q789" i="22"/>
  <c r="R789" i="22"/>
  <c r="O790" i="22"/>
  <c r="Q790" i="22"/>
  <c r="R790" i="22"/>
  <c r="O791" i="22"/>
  <c r="Q791" i="22"/>
  <c r="R791" i="22"/>
  <c r="O792" i="22"/>
  <c r="Q792" i="22"/>
  <c r="R792" i="22"/>
  <c r="O793" i="22"/>
  <c r="Q793" i="22"/>
  <c r="R793" i="22"/>
  <c r="O794" i="22"/>
  <c r="Q794" i="22"/>
  <c r="R794" i="22"/>
  <c r="O795" i="22"/>
  <c r="Q795" i="22"/>
  <c r="R795" i="22"/>
  <c r="O796" i="22"/>
  <c r="Q796" i="22"/>
  <c r="R796" i="22"/>
  <c r="O797" i="22"/>
  <c r="Q797" i="22"/>
  <c r="R797" i="22"/>
  <c r="O798" i="22"/>
  <c r="Q798" i="22"/>
  <c r="R798" i="22"/>
  <c r="O799" i="22"/>
  <c r="Q799" i="22"/>
  <c r="R799" i="22"/>
  <c r="O800" i="22"/>
  <c r="Q800" i="22"/>
  <c r="R800" i="22"/>
  <c r="O801" i="22"/>
  <c r="Q801" i="22"/>
  <c r="R801" i="22"/>
  <c r="O802" i="22"/>
  <c r="Q802" i="22"/>
  <c r="R802" i="22"/>
  <c r="O803" i="22"/>
  <c r="Q803" i="22"/>
  <c r="R803" i="22"/>
  <c r="O804" i="22"/>
  <c r="Q804" i="22"/>
  <c r="R804" i="22"/>
  <c r="O805" i="22"/>
  <c r="Q805" i="22"/>
  <c r="R805" i="22"/>
  <c r="O806" i="22"/>
  <c r="Q806" i="22"/>
  <c r="R806" i="22"/>
  <c r="O807" i="22"/>
  <c r="Q807" i="22"/>
  <c r="R807" i="22"/>
  <c r="O808" i="22"/>
  <c r="Q808" i="22"/>
  <c r="R808" i="22"/>
  <c r="O809" i="22"/>
  <c r="Q809" i="22"/>
  <c r="R809" i="22"/>
  <c r="O810" i="22"/>
  <c r="Q810" i="22"/>
  <c r="R810" i="22"/>
  <c r="O811" i="22"/>
  <c r="Q811" i="22"/>
  <c r="R811" i="22"/>
  <c r="O812" i="22"/>
  <c r="Q812" i="22"/>
  <c r="R812" i="22"/>
  <c r="O813" i="22"/>
  <c r="Q813" i="22"/>
  <c r="R813" i="22"/>
  <c r="O814" i="22"/>
  <c r="Q814" i="22"/>
  <c r="R814" i="22"/>
  <c r="O815" i="22"/>
  <c r="Q815" i="22"/>
  <c r="R815" i="22"/>
  <c r="O816" i="22"/>
  <c r="Q816" i="22"/>
  <c r="R816" i="22"/>
  <c r="O817" i="22"/>
  <c r="Q817" i="22"/>
  <c r="R817" i="22"/>
  <c r="O818" i="22"/>
  <c r="Q818" i="22"/>
  <c r="R818" i="22"/>
  <c r="O819" i="22"/>
  <c r="Q819" i="22"/>
  <c r="R819" i="22"/>
  <c r="O820" i="22"/>
  <c r="Q820" i="22"/>
  <c r="R820" i="22"/>
  <c r="O821" i="22"/>
  <c r="Q821" i="22"/>
  <c r="R821" i="22"/>
  <c r="O822" i="22"/>
  <c r="Q822" i="22"/>
  <c r="R822" i="22"/>
  <c r="O823" i="22"/>
  <c r="Q823" i="22"/>
  <c r="R823" i="22"/>
  <c r="O824" i="22"/>
  <c r="Q824" i="22"/>
  <c r="R824" i="22"/>
  <c r="O825" i="22"/>
  <c r="Q825" i="22"/>
  <c r="R825" i="22"/>
  <c r="O826" i="22"/>
  <c r="Q826" i="22"/>
  <c r="R826" i="22"/>
  <c r="O827" i="22"/>
  <c r="Q827" i="22"/>
  <c r="R827" i="22"/>
  <c r="O828" i="22"/>
  <c r="Q828" i="22"/>
  <c r="R828" i="22"/>
  <c r="O829" i="22"/>
  <c r="Q829" i="22"/>
  <c r="R829" i="22"/>
  <c r="O830" i="22"/>
  <c r="Q830" i="22"/>
  <c r="R830" i="22"/>
  <c r="O831" i="22"/>
  <c r="Q831" i="22"/>
  <c r="R831" i="22"/>
  <c r="O832" i="22"/>
  <c r="Q832" i="22"/>
  <c r="R832" i="22"/>
  <c r="O833" i="22"/>
  <c r="Q833" i="22"/>
  <c r="R833" i="22"/>
  <c r="O834" i="22"/>
  <c r="Q834" i="22"/>
  <c r="R834" i="22"/>
  <c r="O835" i="22"/>
  <c r="Q835" i="22"/>
  <c r="R835" i="22"/>
  <c r="O836" i="22"/>
  <c r="Q836" i="22"/>
  <c r="R836" i="22"/>
  <c r="O837" i="22"/>
  <c r="Q837" i="22"/>
  <c r="R837" i="22"/>
  <c r="O838" i="22"/>
  <c r="Q838" i="22"/>
  <c r="R838" i="22"/>
  <c r="O839" i="22"/>
  <c r="Q839" i="22"/>
  <c r="R839" i="22"/>
  <c r="O840" i="22"/>
  <c r="Q840" i="22"/>
  <c r="R840" i="22"/>
  <c r="O841" i="22"/>
  <c r="Q841" i="22"/>
  <c r="R841" i="22"/>
  <c r="O842" i="22"/>
  <c r="Q842" i="22"/>
  <c r="R842" i="22"/>
  <c r="O843" i="22"/>
  <c r="Q843" i="22"/>
  <c r="R843" i="22"/>
  <c r="O844" i="22"/>
  <c r="Q844" i="22"/>
  <c r="R844" i="22"/>
  <c r="O845" i="22"/>
  <c r="Q845" i="22"/>
  <c r="R845" i="22"/>
  <c r="O846" i="22"/>
  <c r="Q846" i="22"/>
  <c r="R846" i="22"/>
  <c r="O847" i="22"/>
  <c r="Q847" i="22"/>
  <c r="R847" i="22"/>
  <c r="O848" i="22"/>
  <c r="Q848" i="22"/>
  <c r="R848" i="22"/>
  <c r="O849" i="22"/>
  <c r="Q849" i="22"/>
  <c r="R849" i="22"/>
  <c r="O850" i="22"/>
  <c r="Q850" i="22"/>
  <c r="R850" i="22"/>
  <c r="O851" i="22"/>
  <c r="Q851" i="22"/>
  <c r="R851" i="22"/>
  <c r="O852" i="22"/>
  <c r="Q852" i="22"/>
  <c r="R852" i="22"/>
  <c r="O853" i="22"/>
  <c r="Q853" i="22"/>
  <c r="R853" i="22"/>
  <c r="O854" i="22"/>
  <c r="Q854" i="22"/>
  <c r="R854" i="22"/>
  <c r="O855" i="22"/>
  <c r="Q855" i="22"/>
  <c r="R855" i="22"/>
  <c r="O856" i="22"/>
  <c r="Q856" i="22"/>
  <c r="R856" i="22"/>
  <c r="O857" i="22"/>
  <c r="Q857" i="22"/>
  <c r="R857" i="22"/>
  <c r="O858" i="22"/>
  <c r="Q858" i="22"/>
  <c r="R858" i="22"/>
  <c r="O859" i="22"/>
  <c r="Q859" i="22"/>
  <c r="R859" i="22"/>
  <c r="O860" i="22"/>
  <c r="Q860" i="22"/>
  <c r="R860" i="22"/>
  <c r="O861" i="22"/>
  <c r="Q861" i="22"/>
  <c r="R861" i="22"/>
  <c r="O862" i="22"/>
  <c r="Q862" i="22"/>
  <c r="R862" i="22"/>
  <c r="O863" i="22"/>
  <c r="Q863" i="22"/>
  <c r="R863" i="22"/>
  <c r="O864" i="22"/>
  <c r="Q864" i="22"/>
  <c r="R864" i="22"/>
  <c r="O865" i="22"/>
  <c r="Q865" i="22"/>
  <c r="R865" i="22"/>
  <c r="O866" i="22"/>
  <c r="Q866" i="22"/>
  <c r="R866" i="22"/>
  <c r="O867" i="22"/>
  <c r="Q867" i="22"/>
  <c r="R867" i="22"/>
  <c r="O868" i="22"/>
  <c r="S868" i="22" s="1"/>
  <c r="Q868" i="22"/>
  <c r="R868" i="22"/>
  <c r="O869" i="22"/>
  <c r="Q869" i="22"/>
  <c r="R869" i="22"/>
  <c r="O870" i="22"/>
  <c r="Q870" i="22"/>
  <c r="R870" i="22"/>
  <c r="O871" i="22"/>
  <c r="Q871" i="22"/>
  <c r="R871" i="22"/>
  <c r="O872" i="22"/>
  <c r="Q872" i="22"/>
  <c r="R872" i="22"/>
  <c r="O873" i="22"/>
  <c r="Q873" i="22"/>
  <c r="R873" i="22"/>
  <c r="O874" i="22"/>
  <c r="Q874" i="22"/>
  <c r="R874" i="22"/>
  <c r="O875" i="22"/>
  <c r="Q875" i="22"/>
  <c r="R875" i="22"/>
  <c r="O876" i="22"/>
  <c r="Q876" i="22"/>
  <c r="R876" i="22"/>
  <c r="O877" i="22"/>
  <c r="Q877" i="22"/>
  <c r="R877" i="22"/>
  <c r="O878" i="22"/>
  <c r="Q878" i="22"/>
  <c r="R878" i="22"/>
  <c r="O879" i="22"/>
  <c r="Q879" i="22"/>
  <c r="R879" i="22"/>
  <c r="O880" i="22"/>
  <c r="Q880" i="22"/>
  <c r="R880" i="22"/>
  <c r="O881" i="22"/>
  <c r="Q881" i="22"/>
  <c r="R881" i="22"/>
  <c r="O882" i="22"/>
  <c r="Q882" i="22"/>
  <c r="R882" i="22"/>
  <c r="O883" i="22"/>
  <c r="Q883" i="22"/>
  <c r="R883" i="22"/>
  <c r="O884" i="22"/>
  <c r="Q884" i="22"/>
  <c r="R884" i="22"/>
  <c r="O885" i="22"/>
  <c r="Q885" i="22"/>
  <c r="R885" i="22"/>
  <c r="O886" i="22"/>
  <c r="Q886" i="22"/>
  <c r="R886" i="22"/>
  <c r="O887" i="22"/>
  <c r="Q887" i="22"/>
  <c r="R887" i="22"/>
  <c r="O888" i="22"/>
  <c r="Q888" i="22"/>
  <c r="R888" i="22"/>
  <c r="O889" i="22"/>
  <c r="Q889" i="22"/>
  <c r="R889" i="22"/>
  <c r="O890" i="22"/>
  <c r="Q890" i="22"/>
  <c r="R890" i="22"/>
  <c r="O891" i="22"/>
  <c r="Q891" i="22"/>
  <c r="R891" i="22"/>
  <c r="O892" i="22"/>
  <c r="Q892" i="22"/>
  <c r="R892" i="22"/>
  <c r="O893" i="22"/>
  <c r="Q893" i="22"/>
  <c r="R893" i="22"/>
  <c r="O894" i="22"/>
  <c r="Q894" i="22"/>
  <c r="R894" i="22"/>
  <c r="O895" i="22"/>
  <c r="Q895" i="22"/>
  <c r="R895" i="22"/>
  <c r="O896" i="22"/>
  <c r="Q896" i="22"/>
  <c r="R896" i="22"/>
  <c r="O897" i="22"/>
  <c r="Q897" i="22"/>
  <c r="R897" i="22"/>
  <c r="O898" i="22"/>
  <c r="Q898" i="22"/>
  <c r="R898" i="22"/>
  <c r="O899" i="22"/>
  <c r="Q899" i="22"/>
  <c r="R899" i="22"/>
  <c r="O900" i="22"/>
  <c r="Q900" i="22"/>
  <c r="R900" i="22"/>
  <c r="O901" i="22"/>
  <c r="Q901" i="22"/>
  <c r="R901" i="22"/>
  <c r="O902" i="22"/>
  <c r="Q902" i="22"/>
  <c r="R902" i="22"/>
  <c r="O903" i="22"/>
  <c r="Q903" i="22"/>
  <c r="R903" i="22"/>
  <c r="O904" i="22"/>
  <c r="Q904" i="22"/>
  <c r="R904" i="22"/>
  <c r="O905" i="22"/>
  <c r="Q905" i="22"/>
  <c r="R905" i="22"/>
  <c r="O906" i="22"/>
  <c r="Q906" i="22"/>
  <c r="R906" i="22"/>
  <c r="O907" i="22"/>
  <c r="Q907" i="22"/>
  <c r="R907" i="22"/>
  <c r="O908" i="22"/>
  <c r="Q908" i="22"/>
  <c r="R908" i="22"/>
  <c r="O909" i="22"/>
  <c r="Q909" i="22"/>
  <c r="R909" i="22"/>
  <c r="O910" i="22"/>
  <c r="Q910" i="22"/>
  <c r="R910" i="22"/>
  <c r="O911" i="22"/>
  <c r="Q911" i="22"/>
  <c r="R911" i="22"/>
  <c r="O912" i="22"/>
  <c r="Q912" i="22"/>
  <c r="R912" i="22"/>
  <c r="O913" i="22"/>
  <c r="Q913" i="22"/>
  <c r="R913" i="22"/>
  <c r="O914" i="22"/>
  <c r="Q914" i="22"/>
  <c r="R914" i="22"/>
  <c r="O915" i="22"/>
  <c r="Q915" i="22"/>
  <c r="R915" i="22"/>
  <c r="O916" i="22"/>
  <c r="Q916" i="22"/>
  <c r="R916" i="22"/>
  <c r="O917" i="22"/>
  <c r="Q917" i="22"/>
  <c r="R917" i="22"/>
  <c r="O918" i="22"/>
  <c r="Q918" i="22"/>
  <c r="R918" i="22"/>
  <c r="O919" i="22"/>
  <c r="Q919" i="22"/>
  <c r="R919" i="22"/>
  <c r="O920" i="22"/>
  <c r="Q920" i="22"/>
  <c r="R920" i="22"/>
  <c r="O921" i="22"/>
  <c r="Q921" i="22"/>
  <c r="R921" i="22"/>
  <c r="O922" i="22"/>
  <c r="Q922" i="22"/>
  <c r="R922" i="22"/>
  <c r="O923" i="22"/>
  <c r="Q923" i="22"/>
  <c r="R923" i="22"/>
  <c r="O924" i="22"/>
  <c r="Q924" i="22"/>
  <c r="R924" i="22"/>
  <c r="O925" i="22"/>
  <c r="Q925" i="22"/>
  <c r="R925" i="22"/>
  <c r="O926" i="22"/>
  <c r="Q926" i="22"/>
  <c r="R926" i="22"/>
  <c r="O927" i="22"/>
  <c r="Q927" i="22"/>
  <c r="R927" i="22"/>
  <c r="O928" i="22"/>
  <c r="Q928" i="22"/>
  <c r="R928" i="22"/>
  <c r="O929" i="22"/>
  <c r="Q929" i="22"/>
  <c r="R929" i="22"/>
  <c r="O930" i="22"/>
  <c r="Q930" i="22"/>
  <c r="R930" i="22"/>
  <c r="O931" i="22"/>
  <c r="Q931" i="22"/>
  <c r="R931" i="22"/>
  <c r="O932" i="22"/>
  <c r="Q932" i="22"/>
  <c r="R932" i="22"/>
  <c r="O933" i="22"/>
  <c r="Q933" i="22"/>
  <c r="R933" i="22"/>
  <c r="O934" i="22"/>
  <c r="Q934" i="22"/>
  <c r="R934" i="22"/>
  <c r="O935" i="22"/>
  <c r="Q935" i="22"/>
  <c r="R935" i="22"/>
  <c r="O936" i="22"/>
  <c r="Q936" i="22"/>
  <c r="R936" i="22"/>
  <c r="O937" i="22"/>
  <c r="Q937" i="22"/>
  <c r="R937" i="22"/>
  <c r="O938" i="22"/>
  <c r="Q938" i="22"/>
  <c r="R938" i="22"/>
  <c r="O939" i="22"/>
  <c r="Q939" i="22"/>
  <c r="R939" i="22"/>
  <c r="O940" i="22"/>
  <c r="Q940" i="22"/>
  <c r="R940" i="22"/>
  <c r="O941" i="22"/>
  <c r="Q941" i="22"/>
  <c r="R941" i="22"/>
  <c r="O942" i="22"/>
  <c r="Q942" i="22"/>
  <c r="R942" i="22"/>
  <c r="O943" i="22"/>
  <c r="Q943" i="22"/>
  <c r="R943" i="22"/>
  <c r="O944" i="22"/>
  <c r="Q944" i="22"/>
  <c r="R944" i="22"/>
  <c r="O945" i="22"/>
  <c r="Q945" i="22"/>
  <c r="R945" i="22"/>
  <c r="O946" i="22"/>
  <c r="Q946" i="22"/>
  <c r="R946" i="22"/>
  <c r="O947" i="22"/>
  <c r="Q947" i="22"/>
  <c r="R947" i="22"/>
  <c r="O948" i="22"/>
  <c r="Q948" i="22"/>
  <c r="R948" i="22"/>
  <c r="O949" i="22"/>
  <c r="Q949" i="22"/>
  <c r="R949" i="22"/>
  <c r="O950" i="22"/>
  <c r="Q950" i="22"/>
  <c r="R950" i="22"/>
  <c r="O951" i="22"/>
  <c r="Q951" i="22"/>
  <c r="R951" i="22"/>
  <c r="O952" i="22"/>
  <c r="Q952" i="22"/>
  <c r="R952" i="22"/>
  <c r="O953" i="22"/>
  <c r="Q953" i="22"/>
  <c r="R953" i="22"/>
  <c r="O954" i="22"/>
  <c r="Q954" i="22"/>
  <c r="R954" i="22"/>
  <c r="O955" i="22"/>
  <c r="Q955" i="22"/>
  <c r="R955" i="22"/>
  <c r="O956" i="22"/>
  <c r="Q956" i="22"/>
  <c r="R956" i="22"/>
  <c r="O957" i="22"/>
  <c r="Q957" i="22"/>
  <c r="R957" i="22"/>
  <c r="O958" i="22"/>
  <c r="Q958" i="22"/>
  <c r="R958" i="22"/>
  <c r="O959" i="22"/>
  <c r="Q959" i="22"/>
  <c r="R959" i="22"/>
  <c r="O960" i="22"/>
  <c r="Q960" i="22"/>
  <c r="R960" i="22"/>
  <c r="O961" i="22"/>
  <c r="Q961" i="22"/>
  <c r="R961" i="22"/>
  <c r="O962" i="22"/>
  <c r="Q962" i="22"/>
  <c r="R962" i="22"/>
  <c r="O963" i="22"/>
  <c r="Q963" i="22"/>
  <c r="R963" i="22"/>
  <c r="O964" i="22"/>
  <c r="Q964" i="22"/>
  <c r="R964" i="22"/>
  <c r="O965" i="22"/>
  <c r="Q965" i="22"/>
  <c r="R965" i="22"/>
  <c r="O966" i="22"/>
  <c r="Q966" i="22"/>
  <c r="R966" i="22"/>
  <c r="O967" i="22"/>
  <c r="Q967" i="22"/>
  <c r="R967" i="22"/>
  <c r="O968" i="22"/>
  <c r="Q968" i="22"/>
  <c r="R968" i="22"/>
  <c r="O969" i="22"/>
  <c r="Q969" i="22"/>
  <c r="R969" i="22"/>
  <c r="O970" i="22"/>
  <c r="Q970" i="22"/>
  <c r="R970" i="22"/>
  <c r="O971" i="22"/>
  <c r="Q971" i="22"/>
  <c r="R971" i="22"/>
  <c r="O972" i="22"/>
  <c r="Q972" i="22"/>
  <c r="R972" i="22"/>
  <c r="O973" i="22"/>
  <c r="Q973" i="22"/>
  <c r="R973" i="22"/>
  <c r="O974" i="22"/>
  <c r="Q974" i="22"/>
  <c r="R974" i="22"/>
  <c r="O975" i="22"/>
  <c r="Q975" i="22"/>
  <c r="R975" i="22"/>
  <c r="O976" i="22"/>
  <c r="Q976" i="22"/>
  <c r="R976" i="22"/>
  <c r="O977" i="22"/>
  <c r="Q977" i="22"/>
  <c r="R977" i="22"/>
  <c r="O978" i="22"/>
  <c r="Q978" i="22"/>
  <c r="R978" i="22"/>
  <c r="O979" i="22"/>
  <c r="Q979" i="22"/>
  <c r="R979" i="22"/>
  <c r="O980" i="22"/>
  <c r="Q980" i="22"/>
  <c r="R980" i="22"/>
  <c r="O981" i="22"/>
  <c r="Q981" i="22"/>
  <c r="R981" i="22"/>
  <c r="O982" i="22"/>
  <c r="Q982" i="22"/>
  <c r="R982" i="22"/>
  <c r="O983" i="22"/>
  <c r="Q983" i="22"/>
  <c r="R983" i="22"/>
  <c r="O984" i="22"/>
  <c r="Q984" i="22"/>
  <c r="R984" i="22"/>
  <c r="O985" i="22"/>
  <c r="Q985" i="22"/>
  <c r="R985" i="22"/>
  <c r="O986" i="22"/>
  <c r="Q986" i="22"/>
  <c r="R986" i="22"/>
  <c r="O987" i="22"/>
  <c r="Q987" i="22"/>
  <c r="R987" i="22"/>
  <c r="O988" i="22"/>
  <c r="Q988" i="22"/>
  <c r="R988" i="22"/>
  <c r="O989" i="22"/>
  <c r="Q989" i="22"/>
  <c r="R989" i="22"/>
  <c r="O990" i="22"/>
  <c r="Q990" i="22"/>
  <c r="R990" i="22"/>
  <c r="O991" i="22"/>
  <c r="Q991" i="22"/>
  <c r="R991" i="22"/>
  <c r="O992" i="22"/>
  <c r="Q992" i="22"/>
  <c r="R992" i="22"/>
  <c r="O993" i="22"/>
  <c r="Q993" i="22"/>
  <c r="R993" i="22"/>
  <c r="O994" i="22"/>
  <c r="Q994" i="22"/>
  <c r="R994" i="22"/>
  <c r="O995" i="22"/>
  <c r="Q995" i="22"/>
  <c r="R995" i="22"/>
  <c r="O996" i="22"/>
  <c r="Q996" i="22"/>
  <c r="R996" i="22"/>
  <c r="O997" i="22"/>
  <c r="Q997" i="22"/>
  <c r="R997" i="22"/>
  <c r="O998" i="22"/>
  <c r="Q998" i="22"/>
  <c r="R998" i="22"/>
  <c r="O999" i="22"/>
  <c r="Q999" i="22"/>
  <c r="R999" i="22"/>
  <c r="O1000" i="22"/>
  <c r="Q1000" i="22"/>
  <c r="R1000" i="22"/>
  <c r="O1001" i="22"/>
  <c r="Q1001" i="22"/>
  <c r="R1001" i="22"/>
  <c r="O1002" i="22"/>
  <c r="Q1002" i="22"/>
  <c r="R1002" i="22"/>
  <c r="O1003" i="22"/>
  <c r="Q1003" i="22"/>
  <c r="R1003" i="22"/>
  <c r="O1004" i="22"/>
  <c r="Q1004" i="22"/>
  <c r="R1004" i="22"/>
  <c r="O1005" i="22"/>
  <c r="Q1005" i="22"/>
  <c r="R1005" i="22"/>
  <c r="O1006" i="22"/>
  <c r="Q1006" i="22"/>
  <c r="R1006" i="22"/>
  <c r="O1007" i="22"/>
  <c r="Q1007" i="22"/>
  <c r="R1007" i="22"/>
  <c r="O1008" i="22"/>
  <c r="Q1008" i="22"/>
  <c r="R1008" i="22"/>
  <c r="O1009" i="22"/>
  <c r="Q1009" i="22"/>
  <c r="R1009" i="22"/>
  <c r="O1010" i="22"/>
  <c r="Q1010" i="22"/>
  <c r="R1010" i="22"/>
  <c r="O1011" i="22"/>
  <c r="Q1011" i="22"/>
  <c r="R1011" i="22"/>
  <c r="O1012" i="22"/>
  <c r="Q1012" i="22"/>
  <c r="R1012" i="22"/>
  <c r="O1013" i="22"/>
  <c r="Q1013" i="22"/>
  <c r="R1013" i="22"/>
  <c r="O1014" i="22"/>
  <c r="Q1014" i="22"/>
  <c r="R1014" i="22"/>
  <c r="O1015" i="22"/>
  <c r="Q1015" i="22"/>
  <c r="R1015" i="22"/>
  <c r="O1016" i="22"/>
  <c r="Q1016" i="22"/>
  <c r="R1016" i="22"/>
  <c r="O1017" i="22"/>
  <c r="Q1017" i="22"/>
  <c r="R1017" i="22"/>
  <c r="O1018" i="22"/>
  <c r="Q1018" i="22"/>
  <c r="R1018" i="22"/>
  <c r="O1019" i="22"/>
  <c r="Q1019" i="22"/>
  <c r="R1019" i="22"/>
  <c r="O1020" i="22"/>
  <c r="Q1020" i="22"/>
  <c r="R1020" i="22"/>
  <c r="O1021" i="22"/>
  <c r="Q1021" i="22"/>
  <c r="R1021" i="22"/>
  <c r="O1022" i="22"/>
  <c r="Q1022" i="22"/>
  <c r="R1022" i="22"/>
  <c r="O1023" i="22"/>
  <c r="Q1023" i="22"/>
  <c r="R1023" i="22"/>
  <c r="O1024" i="22"/>
  <c r="Q1024" i="22"/>
  <c r="R1024" i="22"/>
  <c r="O1025" i="22"/>
  <c r="Q1025" i="22"/>
  <c r="R1025" i="22"/>
  <c r="O1026" i="22"/>
  <c r="Q1026" i="22"/>
  <c r="R1026" i="22"/>
  <c r="O1027" i="22"/>
  <c r="Q1027" i="22"/>
  <c r="R1027" i="22"/>
  <c r="O1028" i="22"/>
  <c r="Q1028" i="22"/>
  <c r="R1028" i="22"/>
  <c r="O1029" i="22"/>
  <c r="Q1029" i="22"/>
  <c r="R1029" i="22"/>
  <c r="O1030" i="22"/>
  <c r="Q1030" i="22"/>
  <c r="R1030" i="22"/>
  <c r="O1031" i="22"/>
  <c r="Q1031" i="22"/>
  <c r="R1031" i="22"/>
  <c r="O1032" i="22"/>
  <c r="Q1032" i="22"/>
  <c r="R1032" i="22"/>
  <c r="O1033" i="22"/>
  <c r="Q1033" i="22"/>
  <c r="R1033" i="22"/>
  <c r="O1034" i="22"/>
  <c r="Q1034" i="22"/>
  <c r="R1034" i="22"/>
  <c r="O1035" i="22"/>
  <c r="Q1035" i="22"/>
  <c r="R1035" i="22"/>
  <c r="O1036" i="22"/>
  <c r="Q1036" i="22"/>
  <c r="R1036" i="22"/>
  <c r="O1037" i="22"/>
  <c r="Q1037" i="22"/>
  <c r="R1037" i="22"/>
  <c r="O1038" i="22"/>
  <c r="Q1038" i="22"/>
  <c r="R1038" i="22"/>
  <c r="O1039" i="22"/>
  <c r="Q1039" i="22"/>
  <c r="R1039" i="22"/>
  <c r="O1040" i="22"/>
  <c r="Q1040" i="22"/>
  <c r="R1040" i="22"/>
  <c r="O1041" i="22"/>
  <c r="Q1041" i="22"/>
  <c r="R1041" i="22"/>
  <c r="O1042" i="22"/>
  <c r="Q1042" i="22"/>
  <c r="R1042" i="22"/>
  <c r="O1043" i="22"/>
  <c r="Q1043" i="22"/>
  <c r="R1043" i="22"/>
  <c r="O1044" i="22"/>
  <c r="Q1044" i="22"/>
  <c r="R1044" i="22"/>
  <c r="O1045" i="22"/>
  <c r="Q1045" i="22"/>
  <c r="R1045" i="22"/>
  <c r="O1046" i="22"/>
  <c r="Q1046" i="22"/>
  <c r="R1046" i="22"/>
  <c r="O1047" i="22"/>
  <c r="Q1047" i="22"/>
  <c r="R1047" i="22"/>
  <c r="O1048" i="22"/>
  <c r="Q1048" i="22"/>
  <c r="R1048" i="22"/>
  <c r="O1049" i="22"/>
  <c r="Q1049" i="22"/>
  <c r="R1049" i="22"/>
  <c r="O1050" i="22"/>
  <c r="Q1050" i="22"/>
  <c r="R1050" i="22"/>
  <c r="O1051" i="22"/>
  <c r="Q1051" i="22"/>
  <c r="R1051" i="22"/>
  <c r="O1052" i="22"/>
  <c r="Q1052" i="22"/>
  <c r="R1052" i="22"/>
  <c r="O1053" i="22"/>
  <c r="Q1053" i="22"/>
  <c r="R1053" i="22"/>
  <c r="O1054" i="22"/>
  <c r="Q1054" i="22"/>
  <c r="R1054" i="22"/>
  <c r="O1055" i="22"/>
  <c r="Q1055" i="22"/>
  <c r="R1055" i="22"/>
  <c r="O1056" i="22"/>
  <c r="Q1056" i="22"/>
  <c r="R1056" i="22"/>
  <c r="O1057" i="22"/>
  <c r="Q1057" i="22"/>
  <c r="R1057" i="22"/>
  <c r="O1058" i="22"/>
  <c r="Q1058" i="22"/>
  <c r="R1058" i="22"/>
  <c r="O1059" i="22"/>
  <c r="Q1059" i="22"/>
  <c r="R1059" i="22"/>
  <c r="O1060" i="22"/>
  <c r="Q1060" i="22"/>
  <c r="R1060" i="22"/>
  <c r="O1061" i="22"/>
  <c r="Q1061" i="22"/>
  <c r="R1061" i="22"/>
  <c r="O1062" i="22"/>
  <c r="Q1062" i="22"/>
  <c r="R1062" i="22"/>
  <c r="O1063" i="22"/>
  <c r="Q1063" i="22"/>
  <c r="R1063" i="22"/>
  <c r="O1064" i="22"/>
  <c r="Q1064" i="22"/>
  <c r="R1064" i="22"/>
  <c r="O1065" i="22"/>
  <c r="Q1065" i="22"/>
  <c r="R1065" i="22"/>
  <c r="O1066" i="22"/>
  <c r="Q1066" i="22"/>
  <c r="R1066" i="22"/>
  <c r="O1067" i="22"/>
  <c r="Q1067" i="22"/>
  <c r="R1067" i="22"/>
  <c r="O1068" i="22"/>
  <c r="Q1068" i="22"/>
  <c r="R1068" i="22"/>
  <c r="O1069" i="22"/>
  <c r="Q1069" i="22"/>
  <c r="R1069" i="22"/>
  <c r="O1070" i="22"/>
  <c r="Q1070" i="22"/>
  <c r="R1070" i="22"/>
  <c r="O1071" i="22"/>
  <c r="Q1071" i="22"/>
  <c r="R1071" i="22"/>
  <c r="O1072" i="22"/>
  <c r="Q1072" i="22"/>
  <c r="R1072" i="22"/>
  <c r="O1073" i="22"/>
  <c r="Q1073" i="22"/>
  <c r="R1073" i="22"/>
  <c r="O1074" i="22"/>
  <c r="Q1074" i="22"/>
  <c r="R1074" i="22"/>
  <c r="O1075" i="22"/>
  <c r="Q1075" i="22"/>
  <c r="R1075" i="22"/>
  <c r="O1076" i="22"/>
  <c r="Q1076" i="22"/>
  <c r="R1076" i="22"/>
  <c r="O1077" i="22"/>
  <c r="Q1077" i="22"/>
  <c r="R1077" i="22"/>
  <c r="O1078" i="22"/>
  <c r="Q1078" i="22"/>
  <c r="R1078" i="22"/>
  <c r="O1079" i="22"/>
  <c r="Q1079" i="22"/>
  <c r="R1079" i="22"/>
  <c r="O1080" i="22"/>
  <c r="Q1080" i="22"/>
  <c r="R1080" i="22"/>
  <c r="O1081" i="22"/>
  <c r="Q1081" i="22"/>
  <c r="R1081" i="22"/>
  <c r="O1082" i="22"/>
  <c r="Q1082" i="22"/>
  <c r="R1082" i="22"/>
  <c r="O1083" i="22"/>
  <c r="Q1083" i="22"/>
  <c r="R1083" i="22"/>
  <c r="O1084" i="22"/>
  <c r="Q1084" i="22"/>
  <c r="R1084" i="22"/>
  <c r="O1085" i="22"/>
  <c r="Q1085" i="22"/>
  <c r="R1085" i="22"/>
  <c r="O1086" i="22"/>
  <c r="Q1086" i="22"/>
  <c r="R1086" i="22"/>
  <c r="O1087" i="22"/>
  <c r="Q1087" i="22"/>
  <c r="R1087" i="22"/>
  <c r="O1088" i="22"/>
  <c r="Q1088" i="22"/>
  <c r="R1088" i="22"/>
  <c r="O1089" i="22"/>
  <c r="Q1089" i="22"/>
  <c r="R1089" i="22"/>
  <c r="O1090" i="22"/>
  <c r="Q1090" i="22"/>
  <c r="R1090" i="22"/>
  <c r="O1091" i="22"/>
  <c r="Q1091" i="22"/>
  <c r="R1091" i="22"/>
  <c r="O1092" i="22"/>
  <c r="Q1092" i="22"/>
  <c r="R1092" i="22"/>
  <c r="O1093" i="22"/>
  <c r="Q1093" i="22"/>
  <c r="R1093" i="22"/>
  <c r="O1094" i="22"/>
  <c r="Q1094" i="22"/>
  <c r="R1094" i="22"/>
  <c r="O1095" i="22"/>
  <c r="Q1095" i="22"/>
  <c r="R1095" i="22"/>
  <c r="O1096" i="22"/>
  <c r="Q1096" i="22"/>
  <c r="R1096" i="22"/>
  <c r="O1097" i="22"/>
  <c r="Q1097" i="22"/>
  <c r="R1097" i="22"/>
  <c r="O1098" i="22"/>
  <c r="Q1098" i="22"/>
  <c r="R1098" i="22"/>
  <c r="O1099" i="22"/>
  <c r="Q1099" i="22"/>
  <c r="R1099" i="22"/>
  <c r="O1100" i="22"/>
  <c r="Q1100" i="22"/>
  <c r="R1100" i="22"/>
  <c r="O1101" i="22"/>
  <c r="Q1101" i="22"/>
  <c r="R1101" i="22"/>
  <c r="O1102" i="22"/>
  <c r="Q1102" i="22"/>
  <c r="R1102" i="22"/>
  <c r="O1103" i="22"/>
  <c r="Q1103" i="22"/>
  <c r="R1103" i="22"/>
  <c r="O1104" i="22"/>
  <c r="Q1104" i="22"/>
  <c r="R1104" i="22"/>
  <c r="O1105" i="22"/>
  <c r="Q1105" i="22"/>
  <c r="R1105" i="22"/>
  <c r="O1106" i="22"/>
  <c r="Q1106" i="22"/>
  <c r="R1106" i="22"/>
  <c r="O1107" i="22"/>
  <c r="Q1107" i="22"/>
  <c r="R1107" i="22"/>
  <c r="O1108" i="22"/>
  <c r="Q1108" i="22"/>
  <c r="R1108" i="22"/>
  <c r="O1109" i="22"/>
  <c r="Q1109" i="22"/>
  <c r="R1109" i="22"/>
  <c r="O1110" i="22"/>
  <c r="Q1110" i="22"/>
  <c r="R1110" i="22"/>
  <c r="O1111" i="22"/>
  <c r="Q1111" i="22"/>
  <c r="R1111" i="22"/>
  <c r="O1112" i="22"/>
  <c r="Q1112" i="22"/>
  <c r="R1112" i="22"/>
  <c r="O1113" i="22"/>
  <c r="Q1113" i="22"/>
  <c r="R1113" i="22"/>
  <c r="O1114" i="22"/>
  <c r="Q1114" i="22"/>
  <c r="R1114" i="22"/>
  <c r="O1115" i="22"/>
  <c r="Q1115" i="22"/>
  <c r="R1115" i="22"/>
  <c r="O1116" i="22"/>
  <c r="Q1116" i="22"/>
  <c r="R1116" i="22"/>
  <c r="O1117" i="22"/>
  <c r="Q1117" i="22"/>
  <c r="R1117" i="22"/>
  <c r="O1118" i="22"/>
  <c r="Q1118" i="22"/>
  <c r="R1118" i="22"/>
  <c r="O1119" i="22"/>
  <c r="Q1119" i="22"/>
  <c r="R1119" i="22"/>
  <c r="O1120" i="22"/>
  <c r="Q1120" i="22"/>
  <c r="R1120" i="22"/>
  <c r="O1121" i="22"/>
  <c r="Q1121" i="22"/>
  <c r="R1121" i="22"/>
  <c r="O1122" i="22"/>
  <c r="Q1122" i="22"/>
  <c r="R1122" i="22"/>
  <c r="O1123" i="22"/>
  <c r="Q1123" i="22"/>
  <c r="R1123" i="22"/>
  <c r="O1124" i="22"/>
  <c r="Q1124" i="22"/>
  <c r="R1124" i="22"/>
  <c r="O1125" i="22"/>
  <c r="Q1125" i="22"/>
  <c r="R1125" i="22"/>
  <c r="O1126" i="22"/>
  <c r="Q1126" i="22"/>
  <c r="R1126" i="22"/>
  <c r="O1127" i="22"/>
  <c r="Q1127" i="22"/>
  <c r="R1127" i="22"/>
  <c r="O1128" i="22"/>
  <c r="Q1128" i="22"/>
  <c r="R1128" i="22"/>
  <c r="O1129" i="22"/>
  <c r="Q1129" i="22"/>
  <c r="R1129" i="22"/>
  <c r="O1130" i="22"/>
  <c r="Q1130" i="22"/>
  <c r="R1130" i="22"/>
  <c r="O1131" i="22"/>
  <c r="Q1131" i="22"/>
  <c r="R1131" i="22"/>
  <c r="O1132" i="22"/>
  <c r="Q1132" i="22"/>
  <c r="R1132" i="22"/>
  <c r="O1133" i="22"/>
  <c r="Q1133" i="22"/>
  <c r="R1133" i="22"/>
  <c r="O1134" i="22"/>
  <c r="Q1134" i="22"/>
  <c r="R1134" i="22"/>
  <c r="O1135" i="22"/>
  <c r="Q1135" i="22"/>
  <c r="R1135" i="22"/>
  <c r="O1136" i="22"/>
  <c r="Q1136" i="22"/>
  <c r="R1136" i="22"/>
  <c r="O1137" i="22"/>
  <c r="Q1137" i="22"/>
  <c r="R1137" i="22"/>
  <c r="O1138" i="22"/>
  <c r="Q1138" i="22"/>
  <c r="R1138" i="22"/>
  <c r="O1139" i="22"/>
  <c r="Q1139" i="22"/>
  <c r="R1139" i="22"/>
  <c r="O1140" i="22"/>
  <c r="Q1140" i="22"/>
  <c r="R1140" i="22"/>
  <c r="O1141" i="22"/>
  <c r="Q1141" i="22"/>
  <c r="R1141" i="22"/>
  <c r="O1142" i="22"/>
  <c r="Q1142" i="22"/>
  <c r="R1142" i="22"/>
  <c r="O1143" i="22"/>
  <c r="Q1143" i="22"/>
  <c r="R1143" i="22"/>
  <c r="O1144" i="22"/>
  <c r="Q1144" i="22"/>
  <c r="R1144" i="22"/>
  <c r="O1145" i="22"/>
  <c r="Q1145" i="22"/>
  <c r="R1145" i="22"/>
  <c r="O1146" i="22"/>
  <c r="Q1146" i="22"/>
  <c r="R1146" i="22"/>
  <c r="O1147" i="22"/>
  <c r="Q1147" i="22"/>
  <c r="R1147" i="22"/>
  <c r="O1148" i="22"/>
  <c r="Q1148" i="22"/>
  <c r="R1148" i="22"/>
  <c r="O1149" i="22"/>
  <c r="Q1149" i="22"/>
  <c r="R1149" i="22"/>
  <c r="O1150" i="22"/>
  <c r="Q1150" i="22"/>
  <c r="R1150" i="22"/>
  <c r="O1151" i="22"/>
  <c r="Q1151" i="22"/>
  <c r="R1151" i="22"/>
  <c r="O1152" i="22"/>
  <c r="Q1152" i="22"/>
  <c r="R1152" i="22"/>
  <c r="O1153" i="22"/>
  <c r="Q1153" i="22"/>
  <c r="R1153" i="22"/>
  <c r="O1154" i="22"/>
  <c r="Q1154" i="22"/>
  <c r="R1154" i="22"/>
  <c r="O1155" i="22"/>
  <c r="Q1155" i="22"/>
  <c r="R1155" i="22"/>
  <c r="O1156" i="22"/>
  <c r="Q1156" i="22"/>
  <c r="R1156" i="22"/>
  <c r="O1157" i="22"/>
  <c r="Q1157" i="22"/>
  <c r="R1157" i="22"/>
  <c r="O1158" i="22"/>
  <c r="Q1158" i="22"/>
  <c r="R1158" i="22"/>
  <c r="O1159" i="22"/>
  <c r="Q1159" i="22"/>
  <c r="R1159" i="22"/>
  <c r="O1160" i="22"/>
  <c r="Q1160" i="22"/>
  <c r="R1160" i="22"/>
  <c r="O1161" i="22"/>
  <c r="Q1161" i="22"/>
  <c r="R1161" i="22"/>
  <c r="O1162" i="22"/>
  <c r="Q1162" i="22"/>
  <c r="R1162" i="22"/>
  <c r="O1163" i="22"/>
  <c r="Q1163" i="22"/>
  <c r="R1163" i="22"/>
  <c r="O1164" i="22"/>
  <c r="Q1164" i="22"/>
  <c r="R1164" i="22"/>
  <c r="O1165" i="22"/>
  <c r="Q1165" i="22"/>
  <c r="R1165" i="22"/>
  <c r="O1166" i="22"/>
  <c r="Q1166" i="22"/>
  <c r="R1166" i="22"/>
  <c r="O1167" i="22"/>
  <c r="Q1167" i="22"/>
  <c r="R1167" i="22"/>
  <c r="O1168" i="22"/>
  <c r="Q1168" i="22"/>
  <c r="R1168" i="22"/>
  <c r="O1169" i="22"/>
  <c r="Q1169" i="22"/>
  <c r="R1169" i="22"/>
  <c r="O1170" i="22"/>
  <c r="Q1170" i="22"/>
  <c r="R1170" i="22"/>
  <c r="O1171" i="22"/>
  <c r="Q1171" i="22"/>
  <c r="R1171" i="22"/>
  <c r="O1172" i="22"/>
  <c r="Q1172" i="22"/>
  <c r="R1172" i="22"/>
  <c r="O1173" i="22"/>
  <c r="Q1173" i="22"/>
  <c r="R1173" i="22"/>
  <c r="O1174" i="22"/>
  <c r="Q1174" i="22"/>
  <c r="R1174" i="22"/>
  <c r="O1175" i="22"/>
  <c r="Q1175" i="22"/>
  <c r="R1175" i="22"/>
  <c r="O1176" i="22"/>
  <c r="Q1176" i="22"/>
  <c r="R1176" i="22"/>
  <c r="O1177" i="22"/>
  <c r="Q1177" i="22"/>
  <c r="R1177" i="22"/>
  <c r="O1178" i="22"/>
  <c r="Q1178" i="22"/>
  <c r="R1178" i="22"/>
  <c r="O1179" i="22"/>
  <c r="Q1179" i="22"/>
  <c r="R1179" i="22"/>
  <c r="O1180" i="22"/>
  <c r="Q1180" i="22"/>
  <c r="R1180" i="22"/>
  <c r="O1181" i="22"/>
  <c r="Q1181" i="22"/>
  <c r="R1181" i="22"/>
  <c r="O1182" i="22"/>
  <c r="Q1182" i="22"/>
  <c r="R1182" i="22"/>
  <c r="O1183" i="22"/>
  <c r="Q1183" i="22"/>
  <c r="R1183" i="22"/>
  <c r="O1184" i="22"/>
  <c r="Q1184" i="22"/>
  <c r="R1184" i="22"/>
  <c r="O1185" i="22"/>
  <c r="Q1185" i="22"/>
  <c r="R1185" i="22"/>
  <c r="O1186" i="22"/>
  <c r="Q1186" i="22"/>
  <c r="R1186" i="22"/>
  <c r="O1187" i="22"/>
  <c r="Q1187" i="22"/>
  <c r="R1187" i="22"/>
  <c r="O1188" i="22"/>
  <c r="Q1188" i="22"/>
  <c r="R1188" i="22"/>
  <c r="O1189" i="22"/>
  <c r="Q1189" i="22"/>
  <c r="R1189" i="22"/>
  <c r="O1190" i="22"/>
  <c r="Q1190" i="22"/>
  <c r="R1190" i="22"/>
  <c r="O1191" i="22"/>
  <c r="Q1191" i="22"/>
  <c r="R1191" i="22"/>
  <c r="O1192" i="22"/>
  <c r="Q1192" i="22"/>
  <c r="R1192" i="22"/>
  <c r="O1193" i="22"/>
  <c r="Q1193" i="22"/>
  <c r="R1193" i="22"/>
  <c r="O1194" i="22"/>
  <c r="Q1194" i="22"/>
  <c r="R1194" i="22"/>
  <c r="O1195" i="22"/>
  <c r="Q1195" i="22"/>
  <c r="R1195" i="22"/>
  <c r="O1196" i="22"/>
  <c r="Q1196" i="22"/>
  <c r="R1196" i="22"/>
  <c r="O1197" i="22"/>
  <c r="Q1197" i="22"/>
  <c r="R1197" i="22"/>
  <c r="O1198" i="22"/>
  <c r="Q1198" i="22"/>
  <c r="R1198" i="22"/>
  <c r="O1199" i="22"/>
  <c r="Q1199" i="22"/>
  <c r="R1199" i="22"/>
  <c r="O1200" i="22"/>
  <c r="Q1200" i="22"/>
  <c r="R1200" i="22"/>
  <c r="O1201" i="22"/>
  <c r="Q1201" i="22"/>
  <c r="R1201" i="22"/>
  <c r="O1202" i="22"/>
  <c r="Q1202" i="22"/>
  <c r="R1202" i="22"/>
  <c r="O1203" i="22"/>
  <c r="Q1203" i="22"/>
  <c r="R1203" i="22"/>
  <c r="O1204" i="22"/>
  <c r="Q1204" i="22"/>
  <c r="R1204" i="22"/>
  <c r="O1205" i="22"/>
  <c r="Q1205" i="22"/>
  <c r="R1205" i="22"/>
  <c r="O1206" i="22"/>
  <c r="Q1206" i="22"/>
  <c r="R1206" i="22"/>
  <c r="O1207" i="22"/>
  <c r="Q1207" i="22"/>
  <c r="R1207" i="22"/>
  <c r="O1208" i="22"/>
  <c r="Q1208" i="22"/>
  <c r="R1208" i="22"/>
  <c r="O1209" i="22"/>
  <c r="Q1209" i="22"/>
  <c r="R1209" i="22"/>
  <c r="O1210" i="22"/>
  <c r="Q1210" i="22"/>
  <c r="R1210" i="22"/>
  <c r="O1211" i="22"/>
  <c r="Q1211" i="22"/>
  <c r="R1211" i="22"/>
  <c r="O1212" i="22"/>
  <c r="Q1212" i="22"/>
  <c r="R1212" i="22"/>
  <c r="O1213" i="22"/>
  <c r="Q1213" i="22"/>
  <c r="R1213" i="22"/>
  <c r="O1214" i="22"/>
  <c r="Q1214" i="22"/>
  <c r="R1214" i="22"/>
  <c r="O1215" i="22"/>
  <c r="Q1215" i="22"/>
  <c r="R1215" i="22"/>
  <c r="O1216" i="22"/>
  <c r="Q1216" i="22"/>
  <c r="R1216" i="22"/>
  <c r="O1217" i="22"/>
  <c r="Q1217" i="22"/>
  <c r="R1217" i="22"/>
  <c r="O1218" i="22"/>
  <c r="Q1218" i="22"/>
  <c r="R1218" i="22"/>
  <c r="O1219" i="22"/>
  <c r="Q1219" i="22"/>
  <c r="R1219" i="22"/>
  <c r="O1220" i="22"/>
  <c r="Q1220" i="22"/>
  <c r="R1220" i="22"/>
  <c r="O1221" i="22"/>
  <c r="Q1221" i="22"/>
  <c r="R1221" i="22"/>
  <c r="O1222" i="22"/>
  <c r="Q1222" i="22"/>
  <c r="R1222" i="22"/>
  <c r="O1223" i="22"/>
  <c r="Q1223" i="22"/>
  <c r="R1223" i="22"/>
  <c r="O1224" i="22"/>
  <c r="Q1224" i="22"/>
  <c r="R1224" i="22"/>
  <c r="O1225" i="22"/>
  <c r="Q1225" i="22"/>
  <c r="R1225" i="22"/>
  <c r="O1226" i="22"/>
  <c r="Q1226" i="22"/>
  <c r="R1226" i="22"/>
  <c r="O1227" i="22"/>
  <c r="Q1227" i="22"/>
  <c r="R1227" i="22"/>
  <c r="O1228" i="22"/>
  <c r="Q1228" i="22"/>
  <c r="R1228" i="22"/>
  <c r="O1229" i="22"/>
  <c r="Q1229" i="22"/>
  <c r="R1229" i="22"/>
  <c r="O1230" i="22"/>
  <c r="Q1230" i="22"/>
  <c r="R1230" i="22"/>
  <c r="O1231" i="22"/>
  <c r="Q1231" i="22"/>
  <c r="R1231" i="22"/>
  <c r="O1232" i="22"/>
  <c r="Q1232" i="22"/>
  <c r="R1232" i="22"/>
  <c r="O1233" i="22"/>
  <c r="Q1233" i="22"/>
  <c r="R1233" i="22"/>
  <c r="O1234" i="22"/>
  <c r="Q1234" i="22"/>
  <c r="R1234" i="22"/>
  <c r="O1235" i="22"/>
  <c r="Q1235" i="22"/>
  <c r="R1235" i="22"/>
  <c r="O1236" i="22"/>
  <c r="Q1236" i="22"/>
  <c r="R1236" i="22"/>
  <c r="O1237" i="22"/>
  <c r="Q1237" i="22"/>
  <c r="R1237" i="22"/>
  <c r="O1238" i="22"/>
  <c r="Q1238" i="22"/>
  <c r="R1238" i="22"/>
  <c r="O1239" i="22"/>
  <c r="Q1239" i="22"/>
  <c r="R1239" i="22"/>
  <c r="O1240" i="22"/>
  <c r="Q1240" i="22"/>
  <c r="R1240" i="22"/>
  <c r="O1241" i="22"/>
  <c r="Q1241" i="22"/>
  <c r="R1241" i="22"/>
  <c r="O1242" i="22"/>
  <c r="Q1242" i="22"/>
  <c r="R1242" i="22"/>
  <c r="O1243" i="22"/>
  <c r="Q1243" i="22"/>
  <c r="R1243" i="22"/>
  <c r="O1244" i="22"/>
  <c r="Q1244" i="22"/>
  <c r="R1244" i="22"/>
  <c r="O1245" i="22"/>
  <c r="Q1245" i="22"/>
  <c r="R1245" i="22"/>
  <c r="O1246" i="22"/>
  <c r="Q1246" i="22"/>
  <c r="R1246" i="22"/>
  <c r="O1247" i="22"/>
  <c r="Q1247" i="22"/>
  <c r="R1247" i="22"/>
  <c r="O1248" i="22"/>
  <c r="Q1248" i="22"/>
  <c r="R1248" i="22"/>
  <c r="O1249" i="22"/>
  <c r="Q1249" i="22"/>
  <c r="R1249" i="22"/>
  <c r="O1250" i="22"/>
  <c r="Q1250" i="22"/>
  <c r="R1250" i="22"/>
  <c r="O1251" i="22"/>
  <c r="Q1251" i="22"/>
  <c r="R1251" i="22"/>
  <c r="O1252" i="22"/>
  <c r="Q1252" i="22"/>
  <c r="R1252" i="22"/>
  <c r="O1253" i="22"/>
  <c r="Q1253" i="22"/>
  <c r="R1253" i="22"/>
  <c r="O1254" i="22"/>
  <c r="Q1254" i="22"/>
  <c r="R1254" i="22"/>
  <c r="O1255" i="22"/>
  <c r="Q1255" i="22"/>
  <c r="R1255" i="22"/>
  <c r="O1256" i="22"/>
  <c r="Q1256" i="22"/>
  <c r="R1256" i="22"/>
  <c r="O1257" i="22"/>
  <c r="Q1257" i="22"/>
  <c r="R1257" i="22"/>
  <c r="O1258" i="22"/>
  <c r="Q1258" i="22"/>
  <c r="R1258" i="22"/>
  <c r="O1259" i="22"/>
  <c r="Q1259" i="22"/>
  <c r="R1259" i="22"/>
  <c r="O1260" i="22"/>
  <c r="Q1260" i="22"/>
  <c r="R1260" i="22"/>
  <c r="O1261" i="22"/>
  <c r="Q1261" i="22"/>
  <c r="R1261" i="22"/>
  <c r="O1262" i="22"/>
  <c r="Q1262" i="22"/>
  <c r="R1262" i="22"/>
  <c r="O1263" i="22"/>
  <c r="Q1263" i="22"/>
  <c r="R1263" i="22"/>
  <c r="O1264" i="22"/>
  <c r="Q1264" i="22"/>
  <c r="R1264" i="22"/>
  <c r="O1265" i="22"/>
  <c r="Q1265" i="22"/>
  <c r="R1265" i="22"/>
  <c r="O1266" i="22"/>
  <c r="Q1266" i="22"/>
  <c r="R1266" i="22"/>
  <c r="O1267" i="22"/>
  <c r="Q1267" i="22"/>
  <c r="R1267" i="22"/>
  <c r="O1268" i="22"/>
  <c r="Q1268" i="22"/>
  <c r="R1268" i="22"/>
  <c r="O1269" i="22"/>
  <c r="Q1269" i="22"/>
  <c r="R1269" i="22"/>
  <c r="O1270" i="22"/>
  <c r="Q1270" i="22"/>
  <c r="R1270" i="22"/>
  <c r="O1271" i="22"/>
  <c r="Q1271" i="22"/>
  <c r="R1271" i="22"/>
  <c r="O1272" i="22"/>
  <c r="Q1272" i="22"/>
  <c r="R1272" i="22"/>
  <c r="O1273" i="22"/>
  <c r="Q1273" i="22"/>
  <c r="R1273" i="22"/>
  <c r="O1274" i="22"/>
  <c r="Q1274" i="22"/>
  <c r="R1274" i="22"/>
  <c r="O1275" i="22"/>
  <c r="Q1275" i="22"/>
  <c r="R1275" i="22"/>
  <c r="O1276" i="22"/>
  <c r="Q1276" i="22"/>
  <c r="R1276" i="22"/>
  <c r="O1277" i="22"/>
  <c r="Q1277" i="22"/>
  <c r="R1277" i="22"/>
  <c r="O1278" i="22"/>
  <c r="Q1278" i="22"/>
  <c r="R1278" i="22"/>
  <c r="O1279" i="22"/>
  <c r="Q1279" i="22"/>
  <c r="R1279" i="22"/>
  <c r="O1280" i="22"/>
  <c r="Q1280" i="22"/>
  <c r="R1280" i="22"/>
  <c r="O1281" i="22"/>
  <c r="Q1281" i="22"/>
  <c r="R1281" i="22"/>
  <c r="O1282" i="22"/>
  <c r="Q1282" i="22"/>
  <c r="R1282" i="22"/>
  <c r="O1283" i="22"/>
  <c r="Q1283" i="22"/>
  <c r="R1283" i="22"/>
  <c r="O1284" i="22"/>
  <c r="Q1284" i="22"/>
  <c r="R1284" i="22"/>
  <c r="O1285" i="22"/>
  <c r="Q1285" i="22"/>
  <c r="R1285" i="22"/>
  <c r="O1286" i="22"/>
  <c r="Q1286" i="22"/>
  <c r="R1286" i="22"/>
  <c r="O1287" i="22"/>
  <c r="Q1287" i="22"/>
  <c r="R1287" i="22"/>
  <c r="O1288" i="22"/>
  <c r="Q1288" i="22"/>
  <c r="R1288" i="22"/>
  <c r="O1289" i="22"/>
  <c r="Q1289" i="22"/>
  <c r="R1289" i="22"/>
  <c r="O1290" i="22"/>
  <c r="Q1290" i="22"/>
  <c r="R1290" i="22"/>
  <c r="O1291" i="22"/>
  <c r="Q1291" i="22"/>
  <c r="R1291" i="22"/>
  <c r="O1292" i="22"/>
  <c r="Q1292" i="22"/>
  <c r="R1292" i="22"/>
  <c r="O1293" i="22"/>
  <c r="Q1293" i="22"/>
  <c r="R1293" i="22"/>
  <c r="O1294" i="22"/>
  <c r="Q1294" i="22"/>
  <c r="R1294" i="22"/>
  <c r="O1295" i="22"/>
  <c r="Q1295" i="22"/>
  <c r="R1295" i="22"/>
  <c r="O1296" i="22"/>
  <c r="Q1296" i="22"/>
  <c r="R1296" i="22"/>
  <c r="O1297" i="22"/>
  <c r="Q1297" i="22"/>
  <c r="R1297" i="22"/>
  <c r="O1298" i="22"/>
  <c r="Q1298" i="22"/>
  <c r="R1298" i="22"/>
  <c r="O1299" i="22"/>
  <c r="Q1299" i="22"/>
  <c r="R1299" i="22"/>
  <c r="O1300" i="22"/>
  <c r="Q1300" i="22"/>
  <c r="R1300" i="22"/>
  <c r="O1301" i="22"/>
  <c r="Q1301" i="22"/>
  <c r="R1301" i="22"/>
  <c r="O1302" i="22"/>
  <c r="Q1302" i="22"/>
  <c r="R1302" i="22"/>
  <c r="O1303" i="22"/>
  <c r="Q1303" i="22"/>
  <c r="R1303" i="22"/>
  <c r="O1304" i="22"/>
  <c r="Q1304" i="22"/>
  <c r="R1304" i="22"/>
  <c r="O1305" i="22"/>
  <c r="Q1305" i="22"/>
  <c r="R1305" i="22"/>
  <c r="O1306" i="22"/>
  <c r="Q1306" i="22"/>
  <c r="R1306" i="22"/>
  <c r="O1307" i="22"/>
  <c r="Q1307" i="22"/>
  <c r="R1307" i="22"/>
  <c r="O1308" i="22"/>
  <c r="Q1308" i="22"/>
  <c r="R1308" i="22"/>
  <c r="O1309" i="22"/>
  <c r="Q1309" i="22"/>
  <c r="R1309" i="22"/>
  <c r="O1310" i="22"/>
  <c r="Q1310" i="22"/>
  <c r="R1310" i="22"/>
  <c r="O1311" i="22"/>
  <c r="Q1311" i="22"/>
  <c r="R1311" i="22"/>
  <c r="O1312" i="22"/>
  <c r="Q1312" i="22"/>
  <c r="R1312" i="22"/>
  <c r="O1313" i="22"/>
  <c r="Q1313" i="22"/>
  <c r="R1313" i="22"/>
  <c r="O1314" i="22"/>
  <c r="Q1314" i="22"/>
  <c r="R1314" i="22"/>
  <c r="O1315" i="22"/>
  <c r="Q1315" i="22"/>
  <c r="R1315" i="22"/>
  <c r="O1316" i="22"/>
  <c r="Q1316" i="22"/>
  <c r="R1316" i="22"/>
  <c r="O1317" i="22"/>
  <c r="Q1317" i="22"/>
  <c r="R1317" i="22"/>
  <c r="O1318" i="22"/>
  <c r="Q1318" i="22"/>
  <c r="R1318" i="22"/>
  <c r="O1319" i="22"/>
  <c r="Q1319" i="22"/>
  <c r="R1319" i="22"/>
  <c r="O1320" i="22"/>
  <c r="Q1320" i="22"/>
  <c r="R1320" i="22"/>
  <c r="O1321" i="22"/>
  <c r="Q1321" i="22"/>
  <c r="R1321" i="22"/>
  <c r="O1322" i="22"/>
  <c r="Q1322" i="22"/>
  <c r="R1322" i="22"/>
  <c r="O1323" i="22"/>
  <c r="Q1323" i="22"/>
  <c r="R1323" i="22"/>
  <c r="O1324" i="22"/>
  <c r="Q1324" i="22"/>
  <c r="R1324" i="22"/>
  <c r="O1325" i="22"/>
  <c r="Q1325" i="22"/>
  <c r="R1325" i="22"/>
  <c r="O1326" i="22"/>
  <c r="Q1326" i="22"/>
  <c r="R1326" i="22"/>
  <c r="O1327" i="22"/>
  <c r="Q1327" i="22"/>
  <c r="R1327" i="22"/>
  <c r="O1328" i="22"/>
  <c r="Q1328" i="22"/>
  <c r="R1328" i="22"/>
  <c r="O1329" i="22"/>
  <c r="Q1329" i="22"/>
  <c r="R1329" i="22"/>
  <c r="O1330" i="22"/>
  <c r="Q1330" i="22"/>
  <c r="R1330" i="22"/>
  <c r="O1331" i="22"/>
  <c r="Q1331" i="22"/>
  <c r="R1331" i="22"/>
  <c r="O1332" i="22"/>
  <c r="Q1332" i="22"/>
  <c r="R1332" i="22"/>
  <c r="O1333" i="22"/>
  <c r="Q1333" i="22"/>
  <c r="R1333" i="22"/>
  <c r="O1334" i="22"/>
  <c r="Q1334" i="22"/>
  <c r="R1334" i="22"/>
  <c r="O1335" i="22"/>
  <c r="Q1335" i="22"/>
  <c r="R1335" i="22"/>
  <c r="O1336" i="22"/>
  <c r="Q1336" i="22"/>
  <c r="R1336" i="22"/>
  <c r="O1337" i="22"/>
  <c r="Q1337" i="22"/>
  <c r="R1337" i="22"/>
  <c r="O1338" i="22"/>
  <c r="Q1338" i="22"/>
  <c r="R1338" i="22"/>
  <c r="O1339" i="22"/>
  <c r="Q1339" i="22"/>
  <c r="R1339" i="22"/>
  <c r="O1340" i="22"/>
  <c r="Q1340" i="22"/>
  <c r="R1340" i="22"/>
  <c r="O1341" i="22"/>
  <c r="Q1341" i="22"/>
  <c r="R1341" i="22"/>
  <c r="O1342" i="22"/>
  <c r="Q1342" i="22"/>
  <c r="R1342" i="22"/>
  <c r="O1343" i="22"/>
  <c r="Q1343" i="22"/>
  <c r="R1343" i="22"/>
  <c r="O1344" i="22"/>
  <c r="Q1344" i="22"/>
  <c r="R1344" i="22"/>
  <c r="O1345" i="22"/>
  <c r="Q1345" i="22"/>
  <c r="R1345" i="22"/>
  <c r="O1346" i="22"/>
  <c r="Q1346" i="22"/>
  <c r="R1346" i="22"/>
  <c r="O1347" i="22"/>
  <c r="Q1347" i="22"/>
  <c r="R1347" i="22"/>
  <c r="O1348" i="22"/>
  <c r="Q1348" i="22"/>
  <c r="R1348" i="22"/>
  <c r="O1349" i="22"/>
  <c r="Q1349" i="22"/>
  <c r="R1349" i="22"/>
  <c r="O1350" i="22"/>
  <c r="Q1350" i="22"/>
  <c r="R1350" i="22"/>
  <c r="O1351" i="22"/>
  <c r="Q1351" i="22"/>
  <c r="R1351" i="22"/>
  <c r="O1352" i="22"/>
  <c r="Q1352" i="22"/>
  <c r="R1352" i="22"/>
  <c r="O1353" i="22"/>
  <c r="Q1353" i="22"/>
  <c r="R1353" i="22"/>
  <c r="O1354" i="22"/>
  <c r="Q1354" i="22"/>
  <c r="R1354" i="22"/>
  <c r="O1355" i="22"/>
  <c r="Q1355" i="22"/>
  <c r="R1355" i="22"/>
  <c r="O1356" i="22"/>
  <c r="Q1356" i="22"/>
  <c r="R1356" i="22"/>
  <c r="O1357" i="22"/>
  <c r="Q1357" i="22"/>
  <c r="R1357" i="22"/>
  <c r="O1358" i="22"/>
  <c r="Q1358" i="22"/>
  <c r="R1358" i="22"/>
  <c r="O1359" i="22"/>
  <c r="Q1359" i="22"/>
  <c r="R1359" i="22"/>
  <c r="O1360" i="22"/>
  <c r="Q1360" i="22"/>
  <c r="R1360" i="22"/>
  <c r="O1361" i="22"/>
  <c r="Q1361" i="22"/>
  <c r="R1361" i="22"/>
  <c r="O1362" i="22"/>
  <c r="Q1362" i="22"/>
  <c r="R1362" i="22"/>
  <c r="O1363" i="22"/>
  <c r="Q1363" i="22"/>
  <c r="R1363" i="22"/>
  <c r="O1364" i="22"/>
  <c r="Q1364" i="22"/>
  <c r="R1364" i="22"/>
  <c r="O1365" i="22"/>
  <c r="Q1365" i="22"/>
  <c r="R1365" i="22"/>
  <c r="O1366" i="22"/>
  <c r="Q1366" i="22"/>
  <c r="R1366" i="22"/>
  <c r="O1367" i="22"/>
  <c r="Q1367" i="22"/>
  <c r="R1367" i="22"/>
  <c r="O1368" i="22"/>
  <c r="Q1368" i="22"/>
  <c r="R1368" i="22"/>
  <c r="O1369" i="22"/>
  <c r="Q1369" i="22"/>
  <c r="R1369" i="22"/>
  <c r="O1370" i="22"/>
  <c r="Q1370" i="22"/>
  <c r="R1370" i="22"/>
  <c r="O1371" i="22"/>
  <c r="Q1371" i="22"/>
  <c r="R1371" i="22"/>
  <c r="O1372" i="22"/>
  <c r="Q1372" i="22"/>
  <c r="R1372" i="22"/>
  <c r="O1373" i="22"/>
  <c r="Q1373" i="22"/>
  <c r="R1373" i="22"/>
  <c r="O1374" i="22"/>
  <c r="Q1374" i="22"/>
  <c r="R1374" i="22"/>
  <c r="O1375" i="22"/>
  <c r="Q1375" i="22"/>
  <c r="R1375" i="22"/>
  <c r="O1376" i="22"/>
  <c r="Q1376" i="22"/>
  <c r="R1376" i="22"/>
  <c r="O1377" i="22"/>
  <c r="Q1377" i="22"/>
  <c r="R1377" i="22"/>
  <c r="O1378" i="22"/>
  <c r="Q1378" i="22"/>
  <c r="R1378" i="22"/>
  <c r="O1379" i="22"/>
  <c r="Q1379" i="22"/>
  <c r="R1379" i="22"/>
  <c r="O1380" i="22"/>
  <c r="Q1380" i="22"/>
  <c r="R1380" i="22"/>
  <c r="O1381" i="22"/>
  <c r="Q1381" i="22"/>
  <c r="R1381" i="22"/>
  <c r="O1382" i="22"/>
  <c r="Q1382" i="22"/>
  <c r="R1382" i="22"/>
  <c r="O1383" i="22"/>
  <c r="Q1383" i="22"/>
  <c r="R1383" i="22"/>
  <c r="O1384" i="22"/>
  <c r="Q1384" i="22"/>
  <c r="R1384" i="22"/>
  <c r="O1385" i="22"/>
  <c r="Q1385" i="22"/>
  <c r="R1385" i="22"/>
  <c r="O1386" i="22"/>
  <c r="Q1386" i="22"/>
  <c r="R1386" i="22"/>
  <c r="O1387" i="22"/>
  <c r="Q1387" i="22"/>
  <c r="R1387" i="22"/>
  <c r="O1388" i="22"/>
  <c r="Q1388" i="22"/>
  <c r="R1388" i="22"/>
  <c r="O1389" i="22"/>
  <c r="Q1389" i="22"/>
  <c r="R1389" i="22"/>
  <c r="O1390" i="22"/>
  <c r="Q1390" i="22"/>
  <c r="R1390" i="22"/>
  <c r="O1391" i="22"/>
  <c r="Q1391" i="22"/>
  <c r="R1391" i="22"/>
  <c r="O1392" i="22"/>
  <c r="Q1392" i="22"/>
  <c r="R1392" i="22"/>
  <c r="O1393" i="22"/>
  <c r="Q1393" i="22"/>
  <c r="R1393" i="22"/>
  <c r="O1394" i="22"/>
  <c r="Q1394" i="22"/>
  <c r="R1394" i="22"/>
  <c r="O1395" i="22"/>
  <c r="Q1395" i="22"/>
  <c r="R1395" i="22"/>
  <c r="O1396" i="22"/>
  <c r="Q1396" i="22"/>
  <c r="R1396" i="22"/>
  <c r="O1397" i="22"/>
  <c r="Q1397" i="22"/>
  <c r="R1397" i="22"/>
  <c r="O1398" i="22"/>
  <c r="Q1398" i="22"/>
  <c r="R1398" i="22"/>
  <c r="O1399" i="22"/>
  <c r="Q1399" i="22"/>
  <c r="R1399" i="22"/>
  <c r="O1400" i="22"/>
  <c r="Q1400" i="22"/>
  <c r="R1400" i="22"/>
  <c r="O1401" i="22"/>
  <c r="Q1401" i="22"/>
  <c r="R1401" i="22"/>
  <c r="O1402" i="22"/>
  <c r="Q1402" i="22"/>
  <c r="R1402" i="22"/>
  <c r="O1403" i="22"/>
  <c r="Q1403" i="22"/>
  <c r="R1403" i="22"/>
  <c r="O1404" i="22"/>
  <c r="Q1404" i="22"/>
  <c r="R1404" i="22"/>
  <c r="O1405" i="22"/>
  <c r="Q1405" i="22"/>
  <c r="R1405" i="22"/>
  <c r="O1406" i="22"/>
  <c r="Q1406" i="22"/>
  <c r="R1406" i="22"/>
  <c r="O1407" i="22"/>
  <c r="Q1407" i="22"/>
  <c r="R1407" i="22"/>
  <c r="O1408" i="22"/>
  <c r="Q1408" i="22"/>
  <c r="R1408" i="22"/>
  <c r="O1409" i="22"/>
  <c r="Q1409" i="22"/>
  <c r="R1409" i="22"/>
  <c r="O1410" i="22"/>
  <c r="Q1410" i="22"/>
  <c r="R1410" i="22"/>
  <c r="O1411" i="22"/>
  <c r="Q1411" i="22"/>
  <c r="R1411" i="22"/>
  <c r="O1412" i="22"/>
  <c r="Q1412" i="22"/>
  <c r="R1412" i="22"/>
  <c r="O1413" i="22"/>
  <c r="Q1413" i="22"/>
  <c r="R1413" i="22"/>
  <c r="O1414" i="22"/>
  <c r="Q1414" i="22"/>
  <c r="R1414" i="22"/>
  <c r="O1415" i="22"/>
  <c r="Q1415" i="22"/>
  <c r="R1415" i="22"/>
  <c r="O1416" i="22"/>
  <c r="Q1416" i="22"/>
  <c r="R1416" i="22"/>
  <c r="O1417" i="22"/>
  <c r="Q1417" i="22"/>
  <c r="R1417" i="22"/>
  <c r="O1418" i="22"/>
  <c r="Q1418" i="22"/>
  <c r="R1418" i="22"/>
  <c r="O1419" i="22"/>
  <c r="Q1419" i="22"/>
  <c r="R1419" i="22"/>
  <c r="O1420" i="22"/>
  <c r="Q1420" i="22"/>
  <c r="R1420" i="22"/>
  <c r="O1421" i="22"/>
  <c r="Q1421" i="22"/>
  <c r="R1421" i="22"/>
  <c r="O1422" i="22"/>
  <c r="Q1422" i="22"/>
  <c r="R1422" i="22"/>
  <c r="O1423" i="22"/>
  <c r="Q1423" i="22"/>
  <c r="R1423" i="22"/>
  <c r="O1424" i="22"/>
  <c r="Q1424" i="22"/>
  <c r="R1424" i="22"/>
  <c r="O1425" i="22"/>
  <c r="Q1425" i="22"/>
  <c r="R1425" i="22"/>
  <c r="O1426" i="22"/>
  <c r="Q1426" i="22"/>
  <c r="R1426" i="22"/>
  <c r="O1427" i="22"/>
  <c r="Q1427" i="22"/>
  <c r="R1427" i="22"/>
  <c r="O1428" i="22"/>
  <c r="Q1428" i="22"/>
  <c r="R1428" i="22"/>
  <c r="O1429" i="22"/>
  <c r="Q1429" i="22"/>
  <c r="R1429" i="22"/>
  <c r="O1430" i="22"/>
  <c r="Q1430" i="22"/>
  <c r="R1430" i="22"/>
  <c r="O1431" i="22"/>
  <c r="Q1431" i="22"/>
  <c r="R1431" i="22"/>
  <c r="O1432" i="22"/>
  <c r="Q1432" i="22"/>
  <c r="R1432" i="22"/>
  <c r="O1433" i="22"/>
  <c r="Q1433" i="22"/>
  <c r="R1433" i="22"/>
  <c r="O1434" i="22"/>
  <c r="Q1434" i="22"/>
  <c r="R1434" i="22"/>
  <c r="O1435" i="22"/>
  <c r="Q1435" i="22"/>
  <c r="R1435" i="22"/>
  <c r="O1436" i="22"/>
  <c r="Q1436" i="22"/>
  <c r="R1436" i="22"/>
  <c r="O1437" i="22"/>
  <c r="Q1437" i="22"/>
  <c r="R1437" i="22"/>
  <c r="O1438" i="22"/>
  <c r="Q1438" i="22"/>
  <c r="R1438" i="22"/>
  <c r="R1439" i="22"/>
  <c r="O1440" i="22"/>
  <c r="Q1440" i="22"/>
  <c r="R1440" i="22"/>
  <c r="R1441" i="22"/>
  <c r="R136" i="22"/>
  <c r="N1443" i="22"/>
  <c r="D1443" i="22"/>
  <c r="H1441" i="22"/>
  <c r="G1441" i="22"/>
  <c r="I1441" i="22" s="1"/>
  <c r="F1441" i="22"/>
  <c r="E1441" i="22"/>
  <c r="I1440" i="22"/>
  <c r="H1440" i="22"/>
  <c r="G1440" i="22"/>
  <c r="F1440" i="22"/>
  <c r="E1440" i="22"/>
  <c r="H1439" i="22"/>
  <c r="G1439" i="22"/>
  <c r="F1439" i="22"/>
  <c r="E1439" i="22"/>
  <c r="I1439" i="22" s="1"/>
  <c r="H1438" i="22"/>
  <c r="G1438" i="22"/>
  <c r="F1438" i="22"/>
  <c r="E1438" i="22"/>
  <c r="I1438" i="22" s="1"/>
  <c r="H1437" i="22"/>
  <c r="G1437" i="22"/>
  <c r="I1437" i="22" s="1"/>
  <c r="F1437" i="22"/>
  <c r="E1437" i="22"/>
  <c r="I1436" i="22"/>
  <c r="H1436" i="22"/>
  <c r="G1436" i="22"/>
  <c r="F1436" i="22"/>
  <c r="E1436" i="22"/>
  <c r="H1435" i="22"/>
  <c r="G1435" i="22"/>
  <c r="F1435" i="22"/>
  <c r="E1435" i="22"/>
  <c r="I1435" i="22" s="1"/>
  <c r="H1434" i="22"/>
  <c r="G1434" i="22"/>
  <c r="F1434" i="22"/>
  <c r="E1434" i="22"/>
  <c r="I1434" i="22" s="1"/>
  <c r="H1433" i="22"/>
  <c r="G1433" i="22"/>
  <c r="I1433" i="22" s="1"/>
  <c r="F1433" i="22"/>
  <c r="E1433" i="22"/>
  <c r="I1432" i="22"/>
  <c r="H1432" i="22"/>
  <c r="G1432" i="22"/>
  <c r="F1432" i="22"/>
  <c r="E1432" i="22"/>
  <c r="H1431" i="22"/>
  <c r="G1431" i="22"/>
  <c r="F1431" i="22"/>
  <c r="E1431" i="22"/>
  <c r="I1431" i="22" s="1"/>
  <c r="H1430" i="22"/>
  <c r="G1430" i="22"/>
  <c r="F1430" i="22"/>
  <c r="E1430" i="22"/>
  <c r="I1430" i="22" s="1"/>
  <c r="H1429" i="22"/>
  <c r="G1429" i="22"/>
  <c r="I1429" i="22" s="1"/>
  <c r="F1429" i="22"/>
  <c r="E1429" i="22"/>
  <c r="I1428" i="22"/>
  <c r="H1428" i="22"/>
  <c r="G1428" i="22"/>
  <c r="F1428" i="22"/>
  <c r="E1428" i="22"/>
  <c r="H1427" i="22"/>
  <c r="G1427" i="22"/>
  <c r="F1427" i="22"/>
  <c r="E1427" i="22"/>
  <c r="I1427" i="22" s="1"/>
  <c r="H1426" i="22"/>
  <c r="G1426" i="22"/>
  <c r="F1426" i="22"/>
  <c r="E1426" i="22"/>
  <c r="I1426" i="22" s="1"/>
  <c r="H1425" i="22"/>
  <c r="G1425" i="22"/>
  <c r="I1425" i="22" s="1"/>
  <c r="F1425" i="22"/>
  <c r="E1425" i="22"/>
  <c r="I1424" i="22"/>
  <c r="H1424" i="22"/>
  <c r="G1424" i="22"/>
  <c r="F1424" i="22"/>
  <c r="E1424" i="22"/>
  <c r="H1423" i="22"/>
  <c r="G1423" i="22"/>
  <c r="F1423" i="22"/>
  <c r="E1423" i="22"/>
  <c r="I1423" i="22" s="1"/>
  <c r="H1422" i="22"/>
  <c r="G1422" i="22"/>
  <c r="F1422" i="22"/>
  <c r="E1422" i="22"/>
  <c r="I1422" i="22" s="1"/>
  <c r="H1421" i="22"/>
  <c r="G1421" i="22"/>
  <c r="I1421" i="22" s="1"/>
  <c r="F1421" i="22"/>
  <c r="E1421" i="22"/>
  <c r="I1420" i="22"/>
  <c r="H1420" i="22"/>
  <c r="G1420" i="22"/>
  <c r="F1420" i="22"/>
  <c r="E1420" i="22"/>
  <c r="H1419" i="22"/>
  <c r="G1419" i="22"/>
  <c r="F1419" i="22"/>
  <c r="E1419" i="22"/>
  <c r="I1419" i="22" s="1"/>
  <c r="H1418" i="22"/>
  <c r="G1418" i="22"/>
  <c r="F1418" i="22"/>
  <c r="E1418" i="22"/>
  <c r="I1418" i="22" s="1"/>
  <c r="H1417" i="22"/>
  <c r="G1417" i="22"/>
  <c r="I1417" i="22" s="1"/>
  <c r="F1417" i="22"/>
  <c r="E1417" i="22"/>
  <c r="I1416" i="22"/>
  <c r="H1416" i="22"/>
  <c r="G1416" i="22"/>
  <c r="F1416" i="22"/>
  <c r="E1416" i="22"/>
  <c r="H1415" i="22"/>
  <c r="G1415" i="22"/>
  <c r="F1415" i="22"/>
  <c r="E1415" i="22"/>
  <c r="I1415" i="22" s="1"/>
  <c r="H1414" i="22"/>
  <c r="G1414" i="22"/>
  <c r="F1414" i="22"/>
  <c r="E1414" i="22"/>
  <c r="I1414" i="22" s="1"/>
  <c r="H1413" i="22"/>
  <c r="G1413" i="22"/>
  <c r="I1413" i="22" s="1"/>
  <c r="F1413" i="22"/>
  <c r="E1413" i="22"/>
  <c r="I1412" i="22"/>
  <c r="H1412" i="22"/>
  <c r="G1412" i="22"/>
  <c r="F1412" i="22"/>
  <c r="E1412" i="22"/>
  <c r="H1411" i="22"/>
  <c r="G1411" i="22"/>
  <c r="F1411" i="22"/>
  <c r="E1411" i="22"/>
  <c r="I1411" i="22" s="1"/>
  <c r="H1410" i="22"/>
  <c r="G1410" i="22"/>
  <c r="F1410" i="22"/>
  <c r="E1410" i="22"/>
  <c r="I1410" i="22" s="1"/>
  <c r="H1409" i="22"/>
  <c r="G1409" i="22"/>
  <c r="I1409" i="22" s="1"/>
  <c r="F1409" i="22"/>
  <c r="E1409" i="22"/>
  <c r="I1408" i="22"/>
  <c r="H1408" i="22"/>
  <c r="G1408" i="22"/>
  <c r="F1408" i="22"/>
  <c r="E1408" i="22"/>
  <c r="H1407" i="22"/>
  <c r="G1407" i="22"/>
  <c r="F1407" i="22"/>
  <c r="E1407" i="22"/>
  <c r="I1407" i="22" s="1"/>
  <c r="H1406" i="22"/>
  <c r="G1406" i="22"/>
  <c r="F1406" i="22"/>
  <c r="E1406" i="22"/>
  <c r="I1406" i="22" s="1"/>
  <c r="H1405" i="22"/>
  <c r="G1405" i="22"/>
  <c r="I1405" i="22" s="1"/>
  <c r="F1405" i="22"/>
  <c r="E1405" i="22"/>
  <c r="I1404" i="22"/>
  <c r="H1404" i="22"/>
  <c r="G1404" i="22"/>
  <c r="F1404" i="22"/>
  <c r="E1404" i="22"/>
  <c r="H1403" i="22"/>
  <c r="G1403" i="22"/>
  <c r="F1403" i="22"/>
  <c r="E1403" i="22"/>
  <c r="I1403" i="22" s="1"/>
  <c r="H1402" i="22"/>
  <c r="G1402" i="22"/>
  <c r="F1402" i="22"/>
  <c r="E1402" i="22"/>
  <c r="I1402" i="22" s="1"/>
  <c r="H1401" i="22"/>
  <c r="G1401" i="22"/>
  <c r="I1401" i="22" s="1"/>
  <c r="F1401" i="22"/>
  <c r="E1401" i="22"/>
  <c r="I1400" i="22"/>
  <c r="H1400" i="22"/>
  <c r="G1400" i="22"/>
  <c r="F1400" i="22"/>
  <c r="E1400" i="22"/>
  <c r="H1399" i="22"/>
  <c r="G1399" i="22"/>
  <c r="F1399" i="22"/>
  <c r="E1399" i="22"/>
  <c r="I1399" i="22" s="1"/>
  <c r="H1398" i="22"/>
  <c r="G1398" i="22"/>
  <c r="F1398" i="22"/>
  <c r="E1398" i="22"/>
  <c r="I1398" i="22" s="1"/>
  <c r="H1397" i="22"/>
  <c r="G1397" i="22"/>
  <c r="I1397" i="22" s="1"/>
  <c r="F1397" i="22"/>
  <c r="E1397" i="22"/>
  <c r="I1396" i="22"/>
  <c r="H1396" i="22"/>
  <c r="G1396" i="22"/>
  <c r="F1396" i="22"/>
  <c r="E1396" i="22"/>
  <c r="H1395" i="22"/>
  <c r="G1395" i="22"/>
  <c r="F1395" i="22"/>
  <c r="E1395" i="22"/>
  <c r="I1395" i="22" s="1"/>
  <c r="H1394" i="22"/>
  <c r="G1394" i="22"/>
  <c r="F1394" i="22"/>
  <c r="E1394" i="22"/>
  <c r="I1394" i="22" s="1"/>
  <c r="H1393" i="22"/>
  <c r="G1393" i="22"/>
  <c r="I1393" i="22" s="1"/>
  <c r="F1393" i="22"/>
  <c r="E1393" i="22"/>
  <c r="I1392" i="22"/>
  <c r="H1392" i="22"/>
  <c r="G1392" i="22"/>
  <c r="F1392" i="22"/>
  <c r="E1392" i="22"/>
  <c r="H1391" i="22"/>
  <c r="G1391" i="22"/>
  <c r="F1391" i="22"/>
  <c r="E1391" i="22"/>
  <c r="I1391" i="22" s="1"/>
  <c r="H1390" i="22"/>
  <c r="G1390" i="22"/>
  <c r="F1390" i="22"/>
  <c r="E1390" i="22"/>
  <c r="I1390" i="22" s="1"/>
  <c r="H1389" i="22"/>
  <c r="G1389" i="22"/>
  <c r="I1389" i="22" s="1"/>
  <c r="F1389" i="22"/>
  <c r="E1389" i="22"/>
  <c r="I1388" i="22"/>
  <c r="H1388" i="22"/>
  <c r="G1388" i="22"/>
  <c r="F1388" i="22"/>
  <c r="E1388" i="22"/>
  <c r="H1387" i="22"/>
  <c r="G1387" i="22"/>
  <c r="F1387" i="22"/>
  <c r="E1387" i="22"/>
  <c r="I1387" i="22" s="1"/>
  <c r="H1386" i="22"/>
  <c r="G1386" i="22"/>
  <c r="F1386" i="22"/>
  <c r="E1386" i="22"/>
  <c r="I1386" i="22" s="1"/>
  <c r="H1385" i="22"/>
  <c r="G1385" i="22"/>
  <c r="I1385" i="22" s="1"/>
  <c r="F1385" i="22"/>
  <c r="E1385" i="22"/>
  <c r="I1384" i="22"/>
  <c r="H1384" i="22"/>
  <c r="G1384" i="22"/>
  <c r="F1384" i="22"/>
  <c r="E1384" i="22"/>
  <c r="H1383" i="22"/>
  <c r="G1383" i="22"/>
  <c r="F1383" i="22"/>
  <c r="E1383" i="22"/>
  <c r="I1383" i="22" s="1"/>
  <c r="H1382" i="22"/>
  <c r="G1382" i="22"/>
  <c r="F1382" i="22"/>
  <c r="E1382" i="22"/>
  <c r="I1382" i="22" s="1"/>
  <c r="H1381" i="22"/>
  <c r="G1381" i="22"/>
  <c r="I1381" i="22" s="1"/>
  <c r="F1381" i="22"/>
  <c r="E1381" i="22"/>
  <c r="I1380" i="22"/>
  <c r="H1380" i="22"/>
  <c r="G1380" i="22"/>
  <c r="F1380" i="22"/>
  <c r="E1380" i="22"/>
  <c r="H1379" i="22"/>
  <c r="G1379" i="22"/>
  <c r="F1379" i="22"/>
  <c r="E1379" i="22"/>
  <c r="I1379" i="22" s="1"/>
  <c r="H1378" i="22"/>
  <c r="G1378" i="22"/>
  <c r="F1378" i="22"/>
  <c r="E1378" i="22"/>
  <c r="I1378" i="22" s="1"/>
  <c r="H1377" i="22"/>
  <c r="G1377" i="22"/>
  <c r="I1377" i="22" s="1"/>
  <c r="F1377" i="22"/>
  <c r="E1377" i="22"/>
  <c r="I1376" i="22"/>
  <c r="H1376" i="22"/>
  <c r="G1376" i="22"/>
  <c r="F1376" i="22"/>
  <c r="E1376" i="22"/>
  <c r="H1375" i="22"/>
  <c r="G1375" i="22"/>
  <c r="F1375" i="22"/>
  <c r="E1375" i="22"/>
  <c r="I1375" i="22" s="1"/>
  <c r="H1374" i="22"/>
  <c r="G1374" i="22"/>
  <c r="F1374" i="22"/>
  <c r="E1374" i="22"/>
  <c r="I1374" i="22" s="1"/>
  <c r="H1373" i="22"/>
  <c r="G1373" i="22"/>
  <c r="I1373" i="22" s="1"/>
  <c r="F1373" i="22"/>
  <c r="E1373" i="22"/>
  <c r="I1372" i="22"/>
  <c r="H1372" i="22"/>
  <c r="G1372" i="22"/>
  <c r="F1372" i="22"/>
  <c r="E1372" i="22"/>
  <c r="H1371" i="22"/>
  <c r="G1371" i="22"/>
  <c r="F1371" i="22"/>
  <c r="E1371" i="22"/>
  <c r="I1371" i="22" s="1"/>
  <c r="H1370" i="22"/>
  <c r="G1370" i="22"/>
  <c r="F1370" i="22"/>
  <c r="E1370" i="22"/>
  <c r="I1370" i="22" s="1"/>
  <c r="I1369" i="22"/>
  <c r="H1369" i="22"/>
  <c r="G1369" i="22"/>
  <c r="F1369" i="22"/>
  <c r="E1369" i="22"/>
  <c r="I1368" i="22"/>
  <c r="H1368" i="22"/>
  <c r="G1368" i="22"/>
  <c r="F1368" i="22"/>
  <c r="E1368" i="22"/>
  <c r="H1367" i="22"/>
  <c r="G1367" i="22"/>
  <c r="F1367" i="22"/>
  <c r="E1367" i="22"/>
  <c r="I1367" i="22" s="1"/>
  <c r="H1366" i="22"/>
  <c r="G1366" i="22"/>
  <c r="F1366" i="22"/>
  <c r="E1366" i="22"/>
  <c r="H1365" i="22"/>
  <c r="G1365" i="22"/>
  <c r="I1365" i="22" s="1"/>
  <c r="F1365" i="22"/>
  <c r="E1365" i="22"/>
  <c r="H1364" i="22"/>
  <c r="G1364" i="22"/>
  <c r="F1364" i="22"/>
  <c r="I1364" i="22" s="1"/>
  <c r="E1364" i="22"/>
  <c r="H1363" i="22"/>
  <c r="G1363" i="22"/>
  <c r="F1363" i="22"/>
  <c r="E1363" i="22"/>
  <c r="I1363" i="22" s="1"/>
  <c r="H1362" i="22"/>
  <c r="G1362" i="22"/>
  <c r="F1362" i="22"/>
  <c r="E1362" i="22"/>
  <c r="I1362" i="22" s="1"/>
  <c r="H1361" i="22"/>
  <c r="G1361" i="22"/>
  <c r="I1361" i="22" s="1"/>
  <c r="F1361" i="22"/>
  <c r="E1361" i="22"/>
  <c r="I1360" i="22"/>
  <c r="H1360" i="22"/>
  <c r="G1360" i="22"/>
  <c r="F1360" i="22"/>
  <c r="E1360" i="22"/>
  <c r="H1359" i="22"/>
  <c r="G1359" i="22"/>
  <c r="F1359" i="22"/>
  <c r="E1359" i="22"/>
  <c r="I1359" i="22" s="1"/>
  <c r="H1358" i="22"/>
  <c r="G1358" i="22"/>
  <c r="F1358" i="22"/>
  <c r="E1358" i="22"/>
  <c r="I1358" i="22" s="1"/>
  <c r="I1357" i="22"/>
  <c r="H1357" i="22"/>
  <c r="G1357" i="22"/>
  <c r="F1357" i="22"/>
  <c r="E1357" i="22"/>
  <c r="I1356" i="22"/>
  <c r="H1356" i="22"/>
  <c r="G1356" i="22"/>
  <c r="F1356" i="22"/>
  <c r="E1356" i="22"/>
  <c r="H1355" i="22"/>
  <c r="G1355" i="22"/>
  <c r="F1355" i="22"/>
  <c r="E1355" i="22"/>
  <c r="H1354" i="22"/>
  <c r="G1354" i="22"/>
  <c r="F1354" i="22"/>
  <c r="E1354" i="22"/>
  <c r="I1353" i="22"/>
  <c r="H1353" i="22"/>
  <c r="G1353" i="22"/>
  <c r="F1353" i="22"/>
  <c r="E1353" i="22"/>
  <c r="H1352" i="22"/>
  <c r="G1352" i="22"/>
  <c r="F1352" i="22"/>
  <c r="I1352" i="22" s="1"/>
  <c r="E1352" i="22"/>
  <c r="H1351" i="22"/>
  <c r="G1351" i="22"/>
  <c r="F1351" i="22"/>
  <c r="E1351" i="22"/>
  <c r="I1351" i="22" s="1"/>
  <c r="H1350" i="22"/>
  <c r="G1350" i="22"/>
  <c r="F1350" i="22"/>
  <c r="E1350" i="22"/>
  <c r="H1349" i="22"/>
  <c r="G1349" i="22"/>
  <c r="I1349" i="22" s="1"/>
  <c r="F1349" i="22"/>
  <c r="E1349" i="22"/>
  <c r="H1348" i="22"/>
  <c r="G1348" i="22"/>
  <c r="F1348" i="22"/>
  <c r="I1348" i="22" s="1"/>
  <c r="E1348" i="22"/>
  <c r="H1347" i="22"/>
  <c r="G1347" i="22"/>
  <c r="F1347" i="22"/>
  <c r="E1347" i="22"/>
  <c r="H1346" i="22"/>
  <c r="G1346" i="22"/>
  <c r="F1346" i="22"/>
  <c r="E1346" i="22"/>
  <c r="I1346" i="22" s="1"/>
  <c r="H1345" i="22"/>
  <c r="G1345" i="22"/>
  <c r="I1345" i="22" s="1"/>
  <c r="F1345" i="22"/>
  <c r="E1345" i="22"/>
  <c r="I1344" i="22"/>
  <c r="H1344" i="22"/>
  <c r="G1344" i="22"/>
  <c r="F1344" i="22"/>
  <c r="E1344" i="22"/>
  <c r="H1343" i="22"/>
  <c r="G1343" i="22"/>
  <c r="F1343" i="22"/>
  <c r="E1343" i="22"/>
  <c r="I1343" i="22" s="1"/>
  <c r="H1342" i="22"/>
  <c r="G1342" i="22"/>
  <c r="F1342" i="22"/>
  <c r="E1342" i="22"/>
  <c r="I1342" i="22" s="1"/>
  <c r="I1341" i="22"/>
  <c r="H1341" i="22"/>
  <c r="G1341" i="22"/>
  <c r="F1341" i="22"/>
  <c r="E1341" i="22"/>
  <c r="H1340" i="22"/>
  <c r="G1340" i="22"/>
  <c r="F1340" i="22"/>
  <c r="I1340" i="22" s="1"/>
  <c r="E1340" i="22"/>
  <c r="H1339" i="22"/>
  <c r="G1339" i="22"/>
  <c r="F1339" i="22"/>
  <c r="E1339" i="22"/>
  <c r="H1338" i="22"/>
  <c r="G1338" i="22"/>
  <c r="F1338" i="22"/>
  <c r="E1338" i="22"/>
  <c r="I1337" i="22"/>
  <c r="H1337" i="22"/>
  <c r="G1337" i="22"/>
  <c r="F1337" i="22"/>
  <c r="E1337" i="22"/>
  <c r="I1336" i="22"/>
  <c r="H1336" i="22"/>
  <c r="G1336" i="22"/>
  <c r="F1336" i="22"/>
  <c r="E1336" i="22"/>
  <c r="H1335" i="22"/>
  <c r="G1335" i="22"/>
  <c r="F1335" i="22"/>
  <c r="E1335" i="22"/>
  <c r="H1334" i="22"/>
  <c r="G1334" i="22"/>
  <c r="F1334" i="22"/>
  <c r="E1334" i="22"/>
  <c r="H1333" i="22"/>
  <c r="G1333" i="22"/>
  <c r="I1333" i="22" s="1"/>
  <c r="F1333" i="22"/>
  <c r="E1333" i="22"/>
  <c r="H1332" i="22"/>
  <c r="G1332" i="22"/>
  <c r="F1332" i="22"/>
  <c r="I1332" i="22" s="1"/>
  <c r="E1332" i="22"/>
  <c r="H1331" i="22"/>
  <c r="G1331" i="22"/>
  <c r="F1331" i="22"/>
  <c r="E1331" i="22"/>
  <c r="I1331" i="22" s="1"/>
  <c r="H1330" i="22"/>
  <c r="G1330" i="22"/>
  <c r="F1330" i="22"/>
  <c r="E1330" i="22"/>
  <c r="I1330" i="22" s="1"/>
  <c r="H1329" i="22"/>
  <c r="G1329" i="22"/>
  <c r="I1329" i="22" s="1"/>
  <c r="F1329" i="22"/>
  <c r="E1329" i="22"/>
  <c r="I1328" i="22"/>
  <c r="H1328" i="22"/>
  <c r="G1328" i="22"/>
  <c r="F1328" i="22"/>
  <c r="E1328" i="22"/>
  <c r="H1327" i="22"/>
  <c r="G1327" i="22"/>
  <c r="F1327" i="22"/>
  <c r="E1327" i="22"/>
  <c r="I1327" i="22" s="1"/>
  <c r="H1326" i="22"/>
  <c r="G1326" i="22"/>
  <c r="F1326" i="22"/>
  <c r="E1326" i="22"/>
  <c r="I1326" i="22" s="1"/>
  <c r="I1325" i="22"/>
  <c r="H1325" i="22"/>
  <c r="G1325" i="22"/>
  <c r="F1325" i="22"/>
  <c r="E1325" i="22"/>
  <c r="I1324" i="22"/>
  <c r="H1324" i="22"/>
  <c r="G1324" i="22"/>
  <c r="F1324" i="22"/>
  <c r="E1324" i="22"/>
  <c r="H1323" i="22"/>
  <c r="G1323" i="22"/>
  <c r="F1323" i="22"/>
  <c r="E1323" i="22"/>
  <c r="H1322" i="22"/>
  <c r="G1322" i="22"/>
  <c r="F1322" i="22"/>
  <c r="E1322" i="22"/>
  <c r="I1321" i="22"/>
  <c r="H1321" i="22"/>
  <c r="G1321" i="22"/>
  <c r="F1321" i="22"/>
  <c r="E1321" i="22"/>
  <c r="H1320" i="22"/>
  <c r="G1320" i="22"/>
  <c r="F1320" i="22"/>
  <c r="I1320" i="22" s="1"/>
  <c r="E1320" i="22"/>
  <c r="H1319" i="22"/>
  <c r="G1319" i="22"/>
  <c r="F1319" i="22"/>
  <c r="E1319" i="22"/>
  <c r="I1319" i="22" s="1"/>
  <c r="H1318" i="22"/>
  <c r="G1318" i="22"/>
  <c r="F1318" i="22"/>
  <c r="E1318" i="22"/>
  <c r="H1317" i="22"/>
  <c r="G1317" i="22"/>
  <c r="I1317" i="22" s="1"/>
  <c r="F1317" i="22"/>
  <c r="E1317" i="22"/>
  <c r="H1316" i="22"/>
  <c r="G1316" i="22"/>
  <c r="F1316" i="22"/>
  <c r="I1316" i="22" s="1"/>
  <c r="E1316" i="22"/>
  <c r="H1315" i="22"/>
  <c r="G1315" i="22"/>
  <c r="F1315" i="22"/>
  <c r="E1315" i="22"/>
  <c r="H1314" i="22"/>
  <c r="G1314" i="22"/>
  <c r="F1314" i="22"/>
  <c r="E1314" i="22"/>
  <c r="I1314" i="22" s="1"/>
  <c r="H1313" i="22"/>
  <c r="G1313" i="22"/>
  <c r="I1313" i="22" s="1"/>
  <c r="F1313" i="22"/>
  <c r="E1313" i="22"/>
  <c r="I1312" i="22"/>
  <c r="H1312" i="22"/>
  <c r="G1312" i="22"/>
  <c r="F1312" i="22"/>
  <c r="E1312" i="22"/>
  <c r="H1311" i="22"/>
  <c r="G1311" i="22"/>
  <c r="F1311" i="22"/>
  <c r="E1311" i="22"/>
  <c r="I1311" i="22" s="1"/>
  <c r="H1310" i="22"/>
  <c r="G1310" i="22"/>
  <c r="F1310" i="22"/>
  <c r="E1310" i="22"/>
  <c r="I1310" i="22" s="1"/>
  <c r="I1309" i="22"/>
  <c r="H1309" i="22"/>
  <c r="G1309" i="22"/>
  <c r="F1309" i="22"/>
  <c r="E1309" i="22"/>
  <c r="H1308" i="22"/>
  <c r="G1308" i="22"/>
  <c r="F1308" i="22"/>
  <c r="I1308" i="22" s="1"/>
  <c r="E1308" i="22"/>
  <c r="H1307" i="22"/>
  <c r="G1307" i="22"/>
  <c r="F1307" i="22"/>
  <c r="E1307" i="22"/>
  <c r="H1306" i="22"/>
  <c r="G1306" i="22"/>
  <c r="F1306" i="22"/>
  <c r="E1306" i="22"/>
  <c r="I1305" i="22"/>
  <c r="H1305" i="22"/>
  <c r="G1305" i="22"/>
  <c r="F1305" i="22"/>
  <c r="E1305" i="22"/>
  <c r="I1304" i="22"/>
  <c r="H1304" i="22"/>
  <c r="G1304" i="22"/>
  <c r="F1304" i="22"/>
  <c r="E1304" i="22"/>
  <c r="H1303" i="22"/>
  <c r="G1303" i="22"/>
  <c r="F1303" i="22"/>
  <c r="E1303" i="22"/>
  <c r="H1302" i="22"/>
  <c r="G1302" i="22"/>
  <c r="F1302" i="22"/>
  <c r="E1302" i="22"/>
  <c r="H1301" i="22"/>
  <c r="G1301" i="22"/>
  <c r="I1301" i="22" s="1"/>
  <c r="F1301" i="22"/>
  <c r="E1301" i="22"/>
  <c r="H1300" i="22"/>
  <c r="G1300" i="22"/>
  <c r="F1300" i="22"/>
  <c r="I1300" i="22" s="1"/>
  <c r="E1300" i="22"/>
  <c r="H1299" i="22"/>
  <c r="G1299" i="22"/>
  <c r="F1299" i="22"/>
  <c r="E1299" i="22"/>
  <c r="I1299" i="22" s="1"/>
  <c r="H1298" i="22"/>
  <c r="G1298" i="22"/>
  <c r="F1298" i="22"/>
  <c r="E1298" i="22"/>
  <c r="I1298" i="22" s="1"/>
  <c r="H1297" i="22"/>
  <c r="G1297" i="22"/>
  <c r="I1297" i="22" s="1"/>
  <c r="F1297" i="22"/>
  <c r="E1297" i="22"/>
  <c r="I1296" i="22"/>
  <c r="H1296" i="22"/>
  <c r="G1296" i="22"/>
  <c r="F1296" i="22"/>
  <c r="E1296" i="22"/>
  <c r="H1295" i="22"/>
  <c r="G1295" i="22"/>
  <c r="F1295" i="22"/>
  <c r="E1295" i="22"/>
  <c r="I1295" i="22" s="1"/>
  <c r="H1294" i="22"/>
  <c r="G1294" i="22"/>
  <c r="F1294" i="22"/>
  <c r="E1294" i="22"/>
  <c r="I1294" i="22" s="1"/>
  <c r="I1293" i="22"/>
  <c r="H1293" i="22"/>
  <c r="G1293" i="22"/>
  <c r="F1293" i="22"/>
  <c r="E1293" i="22"/>
  <c r="I1292" i="22"/>
  <c r="H1292" i="22"/>
  <c r="G1292" i="22"/>
  <c r="F1292" i="22"/>
  <c r="E1292" i="22"/>
  <c r="H1291" i="22"/>
  <c r="G1291" i="22"/>
  <c r="F1291" i="22"/>
  <c r="E1291" i="22"/>
  <c r="H1290" i="22"/>
  <c r="G1290" i="22"/>
  <c r="F1290" i="22"/>
  <c r="E1290" i="22"/>
  <c r="I1289" i="22"/>
  <c r="H1289" i="22"/>
  <c r="G1289" i="22"/>
  <c r="F1289" i="22"/>
  <c r="E1289" i="22"/>
  <c r="H1288" i="22"/>
  <c r="G1288" i="22"/>
  <c r="F1288" i="22"/>
  <c r="I1288" i="22" s="1"/>
  <c r="E1288" i="22"/>
  <c r="H1287" i="22"/>
  <c r="G1287" i="22"/>
  <c r="F1287" i="22"/>
  <c r="E1287" i="22"/>
  <c r="I1287" i="22" s="1"/>
  <c r="H1286" i="22"/>
  <c r="G1286" i="22"/>
  <c r="F1286" i="22"/>
  <c r="E1286" i="22"/>
  <c r="H1285" i="22"/>
  <c r="G1285" i="22"/>
  <c r="I1285" i="22" s="1"/>
  <c r="F1285" i="22"/>
  <c r="E1285" i="22"/>
  <c r="H1284" i="22"/>
  <c r="G1284" i="22"/>
  <c r="F1284" i="22"/>
  <c r="I1284" i="22" s="1"/>
  <c r="E1284" i="22"/>
  <c r="H1283" i="22"/>
  <c r="G1283" i="22"/>
  <c r="F1283" i="22"/>
  <c r="E1283" i="22"/>
  <c r="H1282" i="22"/>
  <c r="G1282" i="22"/>
  <c r="F1282" i="22"/>
  <c r="E1282" i="22"/>
  <c r="I1282" i="22" s="1"/>
  <c r="H1281" i="22"/>
  <c r="G1281" i="22"/>
  <c r="I1281" i="22" s="1"/>
  <c r="F1281" i="22"/>
  <c r="E1281" i="22"/>
  <c r="I1280" i="22"/>
  <c r="H1280" i="22"/>
  <c r="G1280" i="22"/>
  <c r="F1280" i="22"/>
  <c r="E1280" i="22"/>
  <c r="H1279" i="22"/>
  <c r="G1279" i="22"/>
  <c r="F1279" i="22"/>
  <c r="E1279" i="22"/>
  <c r="I1279" i="22" s="1"/>
  <c r="H1278" i="22"/>
  <c r="G1278" i="22"/>
  <c r="F1278" i="22"/>
  <c r="E1278" i="22"/>
  <c r="I1278" i="22" s="1"/>
  <c r="I1277" i="22"/>
  <c r="H1277" i="22"/>
  <c r="G1277" i="22"/>
  <c r="F1277" i="22"/>
  <c r="E1277" i="22"/>
  <c r="H1276" i="22"/>
  <c r="G1276" i="22"/>
  <c r="F1276" i="22"/>
  <c r="I1276" i="22" s="1"/>
  <c r="E1276" i="22"/>
  <c r="H1275" i="22"/>
  <c r="G1275" i="22"/>
  <c r="F1275" i="22"/>
  <c r="E1275" i="22"/>
  <c r="H1274" i="22"/>
  <c r="G1274" i="22"/>
  <c r="F1274" i="22"/>
  <c r="E1274" i="22"/>
  <c r="I1273" i="22"/>
  <c r="H1273" i="22"/>
  <c r="G1273" i="22"/>
  <c r="F1273" i="22"/>
  <c r="E1273" i="22"/>
  <c r="I1272" i="22"/>
  <c r="H1272" i="22"/>
  <c r="G1272" i="22"/>
  <c r="F1272" i="22"/>
  <c r="E1272" i="22"/>
  <c r="H1271" i="22"/>
  <c r="G1271" i="22"/>
  <c r="F1271" i="22"/>
  <c r="E1271" i="22"/>
  <c r="H1270" i="22"/>
  <c r="G1270" i="22"/>
  <c r="F1270" i="22"/>
  <c r="E1270" i="22"/>
  <c r="H1269" i="22"/>
  <c r="G1269" i="22"/>
  <c r="I1269" i="22" s="1"/>
  <c r="F1269" i="22"/>
  <c r="E1269" i="22"/>
  <c r="H1268" i="22"/>
  <c r="G1268" i="22"/>
  <c r="F1268" i="22"/>
  <c r="I1268" i="22" s="1"/>
  <c r="E1268" i="22"/>
  <c r="H1267" i="22"/>
  <c r="G1267" i="22"/>
  <c r="F1267" i="22"/>
  <c r="E1267" i="22"/>
  <c r="I1267" i="22" s="1"/>
  <c r="H1266" i="22"/>
  <c r="G1266" i="22"/>
  <c r="F1266" i="22"/>
  <c r="E1266" i="22"/>
  <c r="I1266" i="22" s="1"/>
  <c r="H1265" i="22"/>
  <c r="G1265" i="22"/>
  <c r="I1265" i="22" s="1"/>
  <c r="F1265" i="22"/>
  <c r="E1265" i="22"/>
  <c r="I1264" i="22"/>
  <c r="H1264" i="22"/>
  <c r="G1264" i="22"/>
  <c r="F1264" i="22"/>
  <c r="E1264" i="22"/>
  <c r="H1263" i="22"/>
  <c r="G1263" i="22"/>
  <c r="F1263" i="22"/>
  <c r="E1263" i="22"/>
  <c r="I1263" i="22" s="1"/>
  <c r="H1262" i="22"/>
  <c r="G1262" i="22"/>
  <c r="F1262" i="22"/>
  <c r="E1262" i="22"/>
  <c r="I1262" i="22" s="1"/>
  <c r="I1261" i="22"/>
  <c r="H1261" i="22"/>
  <c r="G1261" i="22"/>
  <c r="F1261" i="22"/>
  <c r="E1261" i="22"/>
  <c r="I1260" i="22"/>
  <c r="H1260" i="22"/>
  <c r="G1260" i="22"/>
  <c r="F1260" i="22"/>
  <c r="E1260" i="22"/>
  <c r="H1259" i="22"/>
  <c r="G1259" i="22"/>
  <c r="F1259" i="22"/>
  <c r="E1259" i="22"/>
  <c r="H1258" i="22"/>
  <c r="G1258" i="22"/>
  <c r="F1258" i="22"/>
  <c r="E1258" i="22"/>
  <c r="I1257" i="22"/>
  <c r="H1257" i="22"/>
  <c r="G1257" i="22"/>
  <c r="F1257" i="22"/>
  <c r="E1257" i="22"/>
  <c r="H1256" i="22"/>
  <c r="G1256" i="22"/>
  <c r="F1256" i="22"/>
  <c r="I1256" i="22" s="1"/>
  <c r="E1256" i="22"/>
  <c r="H1255" i="22"/>
  <c r="G1255" i="22"/>
  <c r="F1255" i="22"/>
  <c r="E1255" i="22"/>
  <c r="I1255" i="22" s="1"/>
  <c r="H1254" i="22"/>
  <c r="G1254" i="22"/>
  <c r="F1254" i="22"/>
  <c r="E1254" i="22"/>
  <c r="H1253" i="22"/>
  <c r="G1253" i="22"/>
  <c r="I1253" i="22" s="1"/>
  <c r="F1253" i="22"/>
  <c r="E1253" i="22"/>
  <c r="H1252" i="22"/>
  <c r="G1252" i="22"/>
  <c r="F1252" i="22"/>
  <c r="I1252" i="22" s="1"/>
  <c r="E1252" i="22"/>
  <c r="H1251" i="22"/>
  <c r="G1251" i="22"/>
  <c r="F1251" i="22"/>
  <c r="E1251" i="22"/>
  <c r="H1250" i="22"/>
  <c r="G1250" i="22"/>
  <c r="F1250" i="22"/>
  <c r="E1250" i="22"/>
  <c r="I1250" i="22" s="1"/>
  <c r="H1249" i="22"/>
  <c r="G1249" i="22"/>
  <c r="I1249" i="22" s="1"/>
  <c r="F1249" i="22"/>
  <c r="E1249" i="22"/>
  <c r="I1248" i="22"/>
  <c r="H1248" i="22"/>
  <c r="G1248" i="22"/>
  <c r="F1248" i="22"/>
  <c r="E1248" i="22"/>
  <c r="H1247" i="22"/>
  <c r="G1247" i="22"/>
  <c r="F1247" i="22"/>
  <c r="E1247" i="22"/>
  <c r="H1246" i="22"/>
  <c r="G1246" i="22"/>
  <c r="F1246" i="22"/>
  <c r="E1246" i="22"/>
  <c r="I1246" i="22" s="1"/>
  <c r="I1245" i="22"/>
  <c r="H1245" i="22"/>
  <c r="G1245" i="22"/>
  <c r="F1245" i="22"/>
  <c r="E1245" i="22"/>
  <c r="H1244" i="22"/>
  <c r="G1244" i="22"/>
  <c r="I1244" i="22" s="1"/>
  <c r="F1244" i="22"/>
  <c r="E1244" i="22"/>
  <c r="H1243" i="22"/>
  <c r="G1243" i="22"/>
  <c r="F1243" i="22"/>
  <c r="E1243" i="22"/>
  <c r="I1243" i="22" s="1"/>
  <c r="I1242" i="22"/>
  <c r="H1242" i="22"/>
  <c r="G1242" i="22"/>
  <c r="F1242" i="22"/>
  <c r="E1242" i="22"/>
  <c r="H1241" i="22"/>
  <c r="G1241" i="22"/>
  <c r="F1241" i="22"/>
  <c r="E1241" i="22"/>
  <c r="I1241" i="22" s="1"/>
  <c r="H1240" i="22"/>
  <c r="G1240" i="22"/>
  <c r="F1240" i="22"/>
  <c r="E1240" i="22"/>
  <c r="I1240" i="22" s="1"/>
  <c r="H1239" i="22"/>
  <c r="G1239" i="22"/>
  <c r="I1239" i="22" s="1"/>
  <c r="F1239" i="22"/>
  <c r="E1239" i="22"/>
  <c r="H1238" i="22"/>
  <c r="G1238" i="22"/>
  <c r="F1238" i="22"/>
  <c r="E1238" i="22"/>
  <c r="I1238" i="22" s="1"/>
  <c r="H1237" i="22"/>
  <c r="G1237" i="22"/>
  <c r="F1237" i="22"/>
  <c r="E1237" i="22"/>
  <c r="I1237" i="22" s="1"/>
  <c r="I1236" i="22"/>
  <c r="H1236" i="22"/>
  <c r="G1236" i="22"/>
  <c r="F1236" i="22"/>
  <c r="E1236" i="22"/>
  <c r="H1235" i="22"/>
  <c r="G1235" i="22"/>
  <c r="I1235" i="22" s="1"/>
  <c r="F1235" i="22"/>
  <c r="E1235" i="22"/>
  <c r="H1234" i="22"/>
  <c r="G1234" i="22"/>
  <c r="I1234" i="22" s="1"/>
  <c r="F1234" i="22"/>
  <c r="E1234" i="22"/>
  <c r="H1233" i="22"/>
  <c r="G1233" i="22"/>
  <c r="F1233" i="22"/>
  <c r="E1233" i="22"/>
  <c r="I1233" i="22" s="1"/>
  <c r="H1232" i="22"/>
  <c r="G1232" i="22"/>
  <c r="F1232" i="22"/>
  <c r="E1232" i="22"/>
  <c r="I1232" i="22" s="1"/>
  <c r="H1231" i="22"/>
  <c r="G1231" i="22"/>
  <c r="F1231" i="22"/>
  <c r="E1231" i="22"/>
  <c r="I1231" i="22" s="1"/>
  <c r="H1230" i="22"/>
  <c r="G1230" i="22"/>
  <c r="I1230" i="22" s="1"/>
  <c r="F1230" i="22"/>
  <c r="E1230" i="22"/>
  <c r="H1229" i="22"/>
  <c r="G1229" i="22"/>
  <c r="F1229" i="22"/>
  <c r="E1229" i="22"/>
  <c r="I1229" i="22" s="1"/>
  <c r="H1228" i="22"/>
  <c r="G1228" i="22"/>
  <c r="F1228" i="22"/>
  <c r="E1228" i="22"/>
  <c r="I1228" i="22" s="1"/>
  <c r="I1227" i="22"/>
  <c r="H1227" i="22"/>
  <c r="G1227" i="22"/>
  <c r="F1227" i="22"/>
  <c r="E1227" i="22"/>
  <c r="H1226" i="22"/>
  <c r="I1226" i="22" s="1"/>
  <c r="G1226" i="22"/>
  <c r="F1226" i="22"/>
  <c r="E1226" i="22"/>
  <c r="H1225" i="22"/>
  <c r="G1225" i="22"/>
  <c r="I1225" i="22" s="1"/>
  <c r="F1225" i="22"/>
  <c r="E1225" i="22"/>
  <c r="H1224" i="22"/>
  <c r="G1224" i="22"/>
  <c r="F1224" i="22"/>
  <c r="E1224" i="22"/>
  <c r="I1224" i="22" s="1"/>
  <c r="H1223" i="22"/>
  <c r="G1223" i="22"/>
  <c r="F1223" i="22"/>
  <c r="E1223" i="22"/>
  <c r="I1223" i="22" s="1"/>
  <c r="I1222" i="22"/>
  <c r="H1222" i="22"/>
  <c r="G1222" i="22"/>
  <c r="F1222" i="22"/>
  <c r="E1222" i="22"/>
  <c r="H1221" i="22"/>
  <c r="G1221" i="22"/>
  <c r="I1221" i="22" s="1"/>
  <c r="F1221" i="22"/>
  <c r="E1221" i="22"/>
  <c r="H1220" i="22"/>
  <c r="G1220" i="22"/>
  <c r="F1220" i="22"/>
  <c r="E1220" i="22"/>
  <c r="I1220" i="22" s="1"/>
  <c r="H1219" i="22"/>
  <c r="G1219" i="22"/>
  <c r="F1219" i="22"/>
  <c r="E1219" i="22"/>
  <c r="I1219" i="22" s="1"/>
  <c r="H1218" i="22"/>
  <c r="G1218" i="22"/>
  <c r="F1218" i="22"/>
  <c r="E1218" i="22"/>
  <c r="I1218" i="22" s="1"/>
  <c r="H1217" i="22"/>
  <c r="G1217" i="22"/>
  <c r="F1217" i="22"/>
  <c r="E1217" i="22"/>
  <c r="I1217" i="22" s="1"/>
  <c r="H1216" i="22"/>
  <c r="G1216" i="22"/>
  <c r="I1216" i="22" s="1"/>
  <c r="F1216" i="22"/>
  <c r="E1216" i="22"/>
  <c r="H1215" i="22"/>
  <c r="G1215" i="22"/>
  <c r="F1215" i="22"/>
  <c r="E1215" i="22"/>
  <c r="I1215" i="22" s="1"/>
  <c r="H1214" i="22"/>
  <c r="G1214" i="22"/>
  <c r="F1214" i="22"/>
  <c r="E1214" i="22"/>
  <c r="I1214" i="22" s="1"/>
  <c r="I1213" i="22"/>
  <c r="H1213" i="22"/>
  <c r="G1213" i="22"/>
  <c r="F1213" i="22"/>
  <c r="E1213" i="22"/>
  <c r="H1212" i="22"/>
  <c r="G1212" i="22"/>
  <c r="I1212" i="22" s="1"/>
  <c r="F1212" i="22"/>
  <c r="E1212" i="22"/>
  <c r="H1211" i="22"/>
  <c r="G1211" i="22"/>
  <c r="F1211" i="22"/>
  <c r="E1211" i="22"/>
  <c r="I1211" i="22" s="1"/>
  <c r="I1210" i="22"/>
  <c r="H1210" i="22"/>
  <c r="G1210" i="22"/>
  <c r="F1210" i="22"/>
  <c r="E1210" i="22"/>
  <c r="H1209" i="22"/>
  <c r="G1209" i="22"/>
  <c r="F1209" i="22"/>
  <c r="E1209" i="22"/>
  <c r="I1209" i="22" s="1"/>
  <c r="H1208" i="22"/>
  <c r="G1208" i="22"/>
  <c r="F1208" i="22"/>
  <c r="E1208" i="22"/>
  <c r="I1208" i="22" s="1"/>
  <c r="H1207" i="22"/>
  <c r="G1207" i="22"/>
  <c r="I1207" i="22" s="1"/>
  <c r="F1207" i="22"/>
  <c r="E1207" i="22"/>
  <c r="H1206" i="22"/>
  <c r="G1206" i="22"/>
  <c r="F1206" i="22"/>
  <c r="E1206" i="22"/>
  <c r="I1206" i="22" s="1"/>
  <c r="H1205" i="22"/>
  <c r="G1205" i="22"/>
  <c r="F1205" i="22"/>
  <c r="E1205" i="22"/>
  <c r="I1204" i="22"/>
  <c r="H1204" i="22"/>
  <c r="G1204" i="22"/>
  <c r="F1204" i="22"/>
  <c r="E1204" i="22"/>
  <c r="H1203" i="22"/>
  <c r="G1203" i="22"/>
  <c r="I1203" i="22" s="1"/>
  <c r="F1203" i="22"/>
  <c r="E1203" i="22"/>
  <c r="H1202" i="22"/>
  <c r="G1202" i="22"/>
  <c r="I1202" i="22" s="1"/>
  <c r="F1202" i="22"/>
  <c r="E1202" i="22"/>
  <c r="H1201" i="22"/>
  <c r="G1201" i="22"/>
  <c r="F1201" i="22"/>
  <c r="I1201" i="22" s="1"/>
  <c r="E1201" i="22"/>
  <c r="H1200" i="22"/>
  <c r="G1200" i="22"/>
  <c r="F1200" i="22"/>
  <c r="E1200" i="22"/>
  <c r="I1200" i="22" s="1"/>
  <c r="H1199" i="22"/>
  <c r="G1199" i="22"/>
  <c r="F1199" i="22"/>
  <c r="E1199" i="22"/>
  <c r="H1198" i="22"/>
  <c r="G1198" i="22"/>
  <c r="I1198" i="22" s="1"/>
  <c r="F1198" i="22"/>
  <c r="E1198" i="22"/>
  <c r="H1197" i="22"/>
  <c r="G1197" i="22"/>
  <c r="F1197" i="22"/>
  <c r="E1197" i="22"/>
  <c r="I1197" i="22" s="1"/>
  <c r="H1196" i="22"/>
  <c r="G1196" i="22"/>
  <c r="F1196" i="22"/>
  <c r="E1196" i="22"/>
  <c r="I1195" i="22"/>
  <c r="H1195" i="22"/>
  <c r="G1195" i="22"/>
  <c r="F1195" i="22"/>
  <c r="E1195" i="22"/>
  <c r="H1194" i="22"/>
  <c r="G1194" i="22"/>
  <c r="F1194" i="22"/>
  <c r="E1194" i="22"/>
  <c r="I1194" i="22" s="1"/>
  <c r="H1193" i="22"/>
  <c r="G1193" i="22"/>
  <c r="I1193" i="22" s="1"/>
  <c r="F1193" i="22"/>
  <c r="E1193" i="22"/>
  <c r="H1192" i="22"/>
  <c r="G1192" i="22"/>
  <c r="F1192" i="22"/>
  <c r="E1192" i="22"/>
  <c r="I1192" i="22" s="1"/>
  <c r="H1191" i="22"/>
  <c r="G1191" i="22"/>
  <c r="F1191" i="22"/>
  <c r="E1191" i="22"/>
  <c r="I1190" i="22"/>
  <c r="H1190" i="22"/>
  <c r="G1190" i="22"/>
  <c r="F1190" i="22"/>
  <c r="E1190" i="22"/>
  <c r="H1189" i="22"/>
  <c r="G1189" i="22"/>
  <c r="I1189" i="22" s="1"/>
  <c r="F1189" i="22"/>
  <c r="E1189" i="22"/>
  <c r="H1188" i="22"/>
  <c r="G1188" i="22"/>
  <c r="F1188" i="22"/>
  <c r="E1188" i="22"/>
  <c r="I1188" i="22" s="1"/>
  <c r="H1187" i="22"/>
  <c r="G1187" i="22"/>
  <c r="F1187" i="22"/>
  <c r="E1187" i="22"/>
  <c r="I1187" i="22" s="1"/>
  <c r="H1186" i="22"/>
  <c r="G1186" i="22"/>
  <c r="F1186" i="22"/>
  <c r="E1186" i="22"/>
  <c r="I1186" i="22" s="1"/>
  <c r="H1185" i="22"/>
  <c r="G1185" i="22"/>
  <c r="F1185" i="22"/>
  <c r="E1185" i="22"/>
  <c r="H1184" i="22"/>
  <c r="G1184" i="22"/>
  <c r="F1184" i="22"/>
  <c r="E1184" i="22"/>
  <c r="H1183" i="22"/>
  <c r="G1183" i="22"/>
  <c r="F1183" i="22"/>
  <c r="E1183" i="22"/>
  <c r="H1182" i="22"/>
  <c r="G1182" i="22"/>
  <c r="F1182" i="22"/>
  <c r="E1182" i="22"/>
  <c r="H1181" i="22"/>
  <c r="G1181" i="22"/>
  <c r="F1181" i="22"/>
  <c r="E1181" i="22"/>
  <c r="I1181" i="22" s="1"/>
  <c r="H1180" i="22"/>
  <c r="G1180" i="22"/>
  <c r="I1180" i="22" s="1"/>
  <c r="F1180" i="22"/>
  <c r="E1180" i="22"/>
  <c r="I1179" i="22"/>
  <c r="H1179" i="22"/>
  <c r="G1179" i="22"/>
  <c r="F1179" i="22"/>
  <c r="E1179" i="22"/>
  <c r="I1178" i="22"/>
  <c r="H1178" i="22"/>
  <c r="G1178" i="22"/>
  <c r="F1178" i="22"/>
  <c r="E1178" i="22"/>
  <c r="H1177" i="22"/>
  <c r="G1177" i="22"/>
  <c r="F1177" i="22"/>
  <c r="E1177" i="22"/>
  <c r="I1177" i="22" s="1"/>
  <c r="H1176" i="22"/>
  <c r="G1176" i="22"/>
  <c r="F1176" i="22"/>
  <c r="E1176" i="22"/>
  <c r="H1175" i="22"/>
  <c r="G1175" i="22"/>
  <c r="I1175" i="22" s="1"/>
  <c r="F1175" i="22"/>
  <c r="E1175" i="22"/>
  <c r="I1174" i="22"/>
  <c r="H1174" i="22"/>
  <c r="G1174" i="22"/>
  <c r="F1174" i="22"/>
  <c r="E1174" i="22"/>
  <c r="H1173" i="22"/>
  <c r="G1173" i="22"/>
  <c r="F1173" i="22"/>
  <c r="E1173" i="22"/>
  <c r="H1172" i="22"/>
  <c r="G1172" i="22"/>
  <c r="F1172" i="22"/>
  <c r="E1172" i="22"/>
  <c r="I1172" i="22" s="1"/>
  <c r="H1171" i="22"/>
  <c r="G1171" i="22"/>
  <c r="I1171" i="22" s="1"/>
  <c r="F1171" i="22"/>
  <c r="E1171" i="22"/>
  <c r="H1170" i="22"/>
  <c r="G1170" i="22"/>
  <c r="F1170" i="22"/>
  <c r="E1170" i="22"/>
  <c r="H1169" i="22"/>
  <c r="G1169" i="22"/>
  <c r="F1169" i="22"/>
  <c r="I1169" i="22" s="1"/>
  <c r="E1169" i="22"/>
  <c r="H1168" i="22"/>
  <c r="G1168" i="22"/>
  <c r="F1168" i="22"/>
  <c r="E1168" i="22"/>
  <c r="I1168" i="22" s="1"/>
  <c r="H1167" i="22"/>
  <c r="G1167" i="22"/>
  <c r="F1167" i="22"/>
  <c r="E1167" i="22"/>
  <c r="H1166" i="22"/>
  <c r="G1166" i="22"/>
  <c r="I1166" i="22" s="1"/>
  <c r="F1166" i="22"/>
  <c r="E1166" i="22"/>
  <c r="H1165" i="22"/>
  <c r="G1165" i="22"/>
  <c r="F1165" i="22"/>
  <c r="E1165" i="22"/>
  <c r="I1165" i="22" s="1"/>
  <c r="H1164" i="22"/>
  <c r="G1164" i="22"/>
  <c r="F1164" i="22"/>
  <c r="E1164" i="22"/>
  <c r="I1163" i="22"/>
  <c r="H1163" i="22"/>
  <c r="G1163" i="22"/>
  <c r="F1163" i="22"/>
  <c r="E1163" i="22"/>
  <c r="H1162" i="22"/>
  <c r="G1162" i="22"/>
  <c r="F1162" i="22"/>
  <c r="E1162" i="22"/>
  <c r="I1162" i="22" s="1"/>
  <c r="H1161" i="22"/>
  <c r="G1161" i="22"/>
  <c r="I1161" i="22" s="1"/>
  <c r="F1161" i="22"/>
  <c r="E1161" i="22"/>
  <c r="H1160" i="22"/>
  <c r="G1160" i="22"/>
  <c r="F1160" i="22"/>
  <c r="E1160" i="22"/>
  <c r="I1160" i="22" s="1"/>
  <c r="H1159" i="22"/>
  <c r="G1159" i="22"/>
  <c r="F1159" i="22"/>
  <c r="E1159" i="22"/>
  <c r="I1158" i="22"/>
  <c r="H1158" i="22"/>
  <c r="G1158" i="22"/>
  <c r="F1158" i="22"/>
  <c r="E1158" i="22"/>
  <c r="I1157" i="22"/>
  <c r="H1157" i="22"/>
  <c r="G1157" i="22"/>
  <c r="F1157" i="22"/>
  <c r="E1157" i="22"/>
  <c r="I1156" i="22"/>
  <c r="H1156" i="22"/>
  <c r="G1156" i="22"/>
  <c r="F1156" i="22"/>
  <c r="E1156" i="22"/>
  <c r="H1155" i="22"/>
  <c r="G1155" i="22"/>
  <c r="F1155" i="22"/>
  <c r="E1155" i="22"/>
  <c r="I1155" i="22" s="1"/>
  <c r="H1154" i="22"/>
  <c r="G1154" i="22"/>
  <c r="F1154" i="22"/>
  <c r="E1154" i="22"/>
  <c r="I1154" i="22" s="1"/>
  <c r="H1153" i="22"/>
  <c r="G1153" i="22"/>
  <c r="F1153" i="22"/>
  <c r="E1153" i="22"/>
  <c r="H1152" i="22"/>
  <c r="G1152" i="22"/>
  <c r="I1152" i="22" s="1"/>
  <c r="F1152" i="22"/>
  <c r="E1152" i="22"/>
  <c r="H1151" i="22"/>
  <c r="G1151" i="22"/>
  <c r="F1151" i="22"/>
  <c r="E1151" i="22"/>
  <c r="H1150" i="22"/>
  <c r="G1150" i="22"/>
  <c r="F1150" i="22"/>
  <c r="E1150" i="22"/>
  <c r="I1149" i="22"/>
  <c r="H1149" i="22"/>
  <c r="G1149" i="22"/>
  <c r="F1149" i="22"/>
  <c r="E1149" i="22"/>
  <c r="I1148" i="22"/>
  <c r="H1148" i="22"/>
  <c r="G1148" i="22"/>
  <c r="F1148" i="22"/>
  <c r="E1148" i="22"/>
  <c r="I1147" i="22"/>
  <c r="H1147" i="22"/>
  <c r="G1147" i="22"/>
  <c r="F1147" i="22"/>
  <c r="E1147" i="22"/>
  <c r="I1146" i="22"/>
  <c r="H1146" i="22"/>
  <c r="G1146" i="22"/>
  <c r="F1146" i="22"/>
  <c r="E1146" i="22"/>
  <c r="H1145" i="22"/>
  <c r="G1145" i="22"/>
  <c r="F1145" i="22"/>
  <c r="E1145" i="22"/>
  <c r="I1145" i="22" s="1"/>
  <c r="H1144" i="22"/>
  <c r="G1144" i="22"/>
  <c r="F1144" i="22"/>
  <c r="E1144" i="22"/>
  <c r="H1143" i="22"/>
  <c r="G1143" i="22"/>
  <c r="F1143" i="22"/>
  <c r="E1143" i="22"/>
  <c r="H1142" i="22"/>
  <c r="G1142" i="22"/>
  <c r="F1142" i="22"/>
  <c r="E1142" i="22"/>
  <c r="I1142" i="22" s="1"/>
  <c r="H1141" i="22"/>
  <c r="G1141" i="22"/>
  <c r="F1141" i="22"/>
  <c r="E1141" i="22"/>
  <c r="H1140" i="22"/>
  <c r="G1140" i="22"/>
  <c r="F1140" i="22"/>
  <c r="E1140" i="22"/>
  <c r="I1140" i="22" s="1"/>
  <c r="H1139" i="22"/>
  <c r="G1139" i="22"/>
  <c r="F1139" i="22"/>
  <c r="I1139" i="22" s="1"/>
  <c r="E1139" i="22"/>
  <c r="H1138" i="22"/>
  <c r="G1138" i="22"/>
  <c r="F1138" i="22"/>
  <c r="E1138" i="22"/>
  <c r="I1137" i="22"/>
  <c r="H1137" i="22"/>
  <c r="G1137" i="22"/>
  <c r="F1137" i="22"/>
  <c r="E1137" i="22"/>
  <c r="H1136" i="22"/>
  <c r="G1136" i="22"/>
  <c r="F1136" i="22"/>
  <c r="E1136" i="22"/>
  <c r="I1136" i="22" s="1"/>
  <c r="H1135" i="22"/>
  <c r="G1135" i="22"/>
  <c r="F1135" i="22"/>
  <c r="E1135" i="22"/>
  <c r="I1135" i="22" s="1"/>
  <c r="H1134" i="22"/>
  <c r="G1134" i="22"/>
  <c r="I1134" i="22" s="1"/>
  <c r="F1134" i="22"/>
  <c r="E1134" i="22"/>
  <c r="I1133" i="22"/>
  <c r="H1133" i="22"/>
  <c r="G1133" i="22"/>
  <c r="F1133" i="22"/>
  <c r="E1133" i="22"/>
  <c r="H1132" i="22"/>
  <c r="G1132" i="22"/>
  <c r="F1132" i="22"/>
  <c r="E1132" i="22"/>
  <c r="I1132" i="22" s="1"/>
  <c r="H1131" i="22"/>
  <c r="G1131" i="22"/>
  <c r="I1131" i="22" s="1"/>
  <c r="F1131" i="22"/>
  <c r="E1131" i="22"/>
  <c r="H1130" i="22"/>
  <c r="G1130" i="22"/>
  <c r="F1130" i="22"/>
  <c r="E1130" i="22"/>
  <c r="I1130" i="22" s="1"/>
  <c r="I1129" i="22"/>
  <c r="H1129" i="22"/>
  <c r="G1129" i="22"/>
  <c r="F1129" i="22"/>
  <c r="E1129" i="22"/>
  <c r="H1128" i="22"/>
  <c r="G1128" i="22"/>
  <c r="F1128" i="22"/>
  <c r="E1128" i="22"/>
  <c r="I1128" i="22" s="1"/>
  <c r="H1127" i="22"/>
  <c r="G1127" i="22"/>
  <c r="F1127" i="22"/>
  <c r="E1127" i="22"/>
  <c r="I1127" i="22" s="1"/>
  <c r="H1126" i="22"/>
  <c r="G1126" i="22"/>
  <c r="F1126" i="22"/>
  <c r="E1126" i="22"/>
  <c r="I1126" i="22" s="1"/>
  <c r="H1125" i="22"/>
  <c r="G1125" i="22"/>
  <c r="I1125" i="22" s="1"/>
  <c r="F1125" i="22"/>
  <c r="E1125" i="22"/>
  <c r="H1124" i="22"/>
  <c r="I1124" i="22" s="1"/>
  <c r="G1124" i="22"/>
  <c r="F1124" i="22"/>
  <c r="E1124" i="22"/>
  <c r="H1123" i="22"/>
  <c r="G1123" i="22"/>
  <c r="F1123" i="22"/>
  <c r="E1123" i="22"/>
  <c r="H1122" i="22"/>
  <c r="G1122" i="22"/>
  <c r="F1122" i="22"/>
  <c r="E1122" i="22"/>
  <c r="I1122" i="22" s="1"/>
  <c r="H1121" i="22"/>
  <c r="G1121" i="22"/>
  <c r="F1121" i="22"/>
  <c r="E1121" i="22"/>
  <c r="I1121" i="22" s="1"/>
  <c r="H1120" i="22"/>
  <c r="G1120" i="22"/>
  <c r="I1120" i="22" s="1"/>
  <c r="F1120" i="22"/>
  <c r="E1120" i="22"/>
  <c r="H1119" i="22"/>
  <c r="G1119" i="22"/>
  <c r="F1119" i="22"/>
  <c r="I1119" i="22" s="1"/>
  <c r="E1119" i="22"/>
  <c r="H1118" i="22"/>
  <c r="G1118" i="22"/>
  <c r="F1118" i="22"/>
  <c r="E1118" i="22"/>
  <c r="I1117" i="22"/>
  <c r="H1117" i="22"/>
  <c r="G1117" i="22"/>
  <c r="F1117" i="22"/>
  <c r="E1117" i="22"/>
  <c r="H1116" i="22"/>
  <c r="G1116" i="22"/>
  <c r="F1116" i="22"/>
  <c r="I1116" i="22" s="1"/>
  <c r="E1116" i="22"/>
  <c r="H1115" i="22"/>
  <c r="G1115" i="22"/>
  <c r="F1115" i="22"/>
  <c r="E1115" i="22"/>
  <c r="I1115" i="22" s="1"/>
  <c r="H1114" i="22"/>
  <c r="G1114" i="22"/>
  <c r="F1114" i="22"/>
  <c r="E1114" i="22"/>
  <c r="I1114" i="22" s="1"/>
  <c r="H1113" i="22"/>
  <c r="G1113" i="22"/>
  <c r="F1113" i="22"/>
  <c r="E1113" i="22"/>
  <c r="I1113" i="22" s="1"/>
  <c r="H1112" i="22"/>
  <c r="G1112" i="22"/>
  <c r="I1112" i="22" s="1"/>
  <c r="F1112" i="22"/>
  <c r="E1112" i="22"/>
  <c r="H1111" i="22"/>
  <c r="I1111" i="22" s="1"/>
  <c r="G1111" i="22"/>
  <c r="F1111" i="22"/>
  <c r="E1111" i="22"/>
  <c r="I1110" i="22"/>
  <c r="H1110" i="22"/>
  <c r="G1110" i="22"/>
  <c r="F1110" i="22"/>
  <c r="E1110" i="22"/>
  <c r="H1109" i="22"/>
  <c r="G1109" i="22"/>
  <c r="F1109" i="22"/>
  <c r="E1109" i="22"/>
  <c r="I1109" i="22" s="1"/>
  <c r="H1108" i="22"/>
  <c r="G1108" i="22"/>
  <c r="F1108" i="22"/>
  <c r="E1108" i="22"/>
  <c r="I1108" i="22" s="1"/>
  <c r="H1107" i="22"/>
  <c r="G1107" i="22"/>
  <c r="F1107" i="22"/>
  <c r="I1107" i="22" s="1"/>
  <c r="E1107" i="22"/>
  <c r="H1106" i="22"/>
  <c r="I1106" i="22" s="1"/>
  <c r="G1106" i="22"/>
  <c r="F1106" i="22"/>
  <c r="E1106" i="22"/>
  <c r="H1105" i="22"/>
  <c r="G1105" i="22"/>
  <c r="F1105" i="22"/>
  <c r="E1105" i="22"/>
  <c r="I1105" i="22" s="1"/>
  <c r="H1104" i="22"/>
  <c r="G1104" i="22"/>
  <c r="F1104" i="22"/>
  <c r="E1104" i="22"/>
  <c r="I1104" i="22" s="1"/>
  <c r="H1103" i="22"/>
  <c r="G1103" i="22"/>
  <c r="I1103" i="22" s="1"/>
  <c r="F1103" i="22"/>
  <c r="E1103" i="22"/>
  <c r="H1102" i="22"/>
  <c r="G1102" i="22"/>
  <c r="F1102" i="22"/>
  <c r="E1102" i="22"/>
  <c r="I1102" i="22" s="1"/>
  <c r="H1101" i="22"/>
  <c r="G1101" i="22"/>
  <c r="F1101" i="22"/>
  <c r="E1101" i="22"/>
  <c r="H1100" i="22"/>
  <c r="I1100" i="22" s="1"/>
  <c r="G1100" i="22"/>
  <c r="F1100" i="22"/>
  <c r="E1100" i="22"/>
  <c r="H1099" i="22"/>
  <c r="G1099" i="22"/>
  <c r="F1099" i="22"/>
  <c r="I1099" i="22" s="1"/>
  <c r="E1099" i="22"/>
  <c r="H1098" i="22"/>
  <c r="G1098" i="22"/>
  <c r="F1098" i="22"/>
  <c r="E1098" i="22"/>
  <c r="I1098" i="22" s="1"/>
  <c r="H1097" i="22"/>
  <c r="G1097" i="22"/>
  <c r="F1097" i="22"/>
  <c r="E1097" i="22"/>
  <c r="I1097" i="22" s="1"/>
  <c r="H1096" i="22"/>
  <c r="G1096" i="22"/>
  <c r="F1096" i="22"/>
  <c r="I1096" i="22" s="1"/>
  <c r="E1096" i="22"/>
  <c r="H1095" i="22"/>
  <c r="I1095" i="22" s="1"/>
  <c r="G1095" i="22"/>
  <c r="F1095" i="22"/>
  <c r="E1095" i="22"/>
  <c r="I1094" i="22"/>
  <c r="H1094" i="22"/>
  <c r="G1094" i="22"/>
  <c r="F1094" i="22"/>
  <c r="E1094" i="22"/>
  <c r="H1093" i="22"/>
  <c r="G1093" i="22"/>
  <c r="F1093" i="22"/>
  <c r="E1093" i="22"/>
  <c r="H1092" i="22"/>
  <c r="G1092" i="22"/>
  <c r="F1092" i="22"/>
  <c r="E1092" i="22"/>
  <c r="I1092" i="22" s="1"/>
  <c r="H1091" i="22"/>
  <c r="G1091" i="22"/>
  <c r="F1091" i="22"/>
  <c r="I1091" i="22" s="1"/>
  <c r="E1091" i="22"/>
  <c r="H1090" i="22"/>
  <c r="I1090" i="22" s="1"/>
  <c r="G1090" i="22"/>
  <c r="F1090" i="22"/>
  <c r="E1090" i="22"/>
  <c r="H1089" i="22"/>
  <c r="G1089" i="22"/>
  <c r="F1089" i="22"/>
  <c r="E1089" i="22"/>
  <c r="I1089" i="22" s="1"/>
  <c r="H1088" i="22"/>
  <c r="G1088" i="22"/>
  <c r="F1088" i="22"/>
  <c r="E1088" i="22"/>
  <c r="I1088" i="22" s="1"/>
  <c r="H1087" i="22"/>
  <c r="G1087" i="22"/>
  <c r="I1087" i="22" s="1"/>
  <c r="F1087" i="22"/>
  <c r="E1087" i="22"/>
  <c r="H1086" i="22"/>
  <c r="G1086" i="22"/>
  <c r="F1086" i="22"/>
  <c r="E1086" i="22"/>
  <c r="I1086" i="22" s="1"/>
  <c r="H1085" i="22"/>
  <c r="G1085" i="22"/>
  <c r="F1085" i="22"/>
  <c r="E1085" i="22"/>
  <c r="H1084" i="22"/>
  <c r="I1084" i="22" s="1"/>
  <c r="G1084" i="22"/>
  <c r="F1084" i="22"/>
  <c r="E1084" i="22"/>
  <c r="H1083" i="22"/>
  <c r="G1083" i="22"/>
  <c r="F1083" i="22"/>
  <c r="I1083" i="22" s="1"/>
  <c r="E1083" i="22"/>
  <c r="H1082" i="22"/>
  <c r="G1082" i="22"/>
  <c r="F1082" i="22"/>
  <c r="E1082" i="22"/>
  <c r="I1082" i="22" s="1"/>
  <c r="H1081" i="22"/>
  <c r="G1081" i="22"/>
  <c r="F1081" i="22"/>
  <c r="E1081" i="22"/>
  <c r="I1081" i="22" s="1"/>
  <c r="H1080" i="22"/>
  <c r="G1080" i="22"/>
  <c r="F1080" i="22"/>
  <c r="I1080" i="22" s="1"/>
  <c r="E1080" i="22"/>
  <c r="H1079" i="22"/>
  <c r="I1079" i="22" s="1"/>
  <c r="G1079" i="22"/>
  <c r="F1079" i="22"/>
  <c r="E1079" i="22"/>
  <c r="I1078" i="22"/>
  <c r="H1078" i="22"/>
  <c r="G1078" i="22"/>
  <c r="F1078" i="22"/>
  <c r="E1078" i="22"/>
  <c r="H1077" i="22"/>
  <c r="G1077" i="22"/>
  <c r="F1077" i="22"/>
  <c r="E1077" i="22"/>
  <c r="H1076" i="22"/>
  <c r="G1076" i="22"/>
  <c r="F1076" i="22"/>
  <c r="E1076" i="22"/>
  <c r="H1075" i="22"/>
  <c r="G1075" i="22"/>
  <c r="F1075" i="22"/>
  <c r="I1075" i="22" s="1"/>
  <c r="E1075" i="22"/>
  <c r="H1074" i="22"/>
  <c r="I1074" i="22" s="1"/>
  <c r="G1074" i="22"/>
  <c r="F1074" i="22"/>
  <c r="E1074" i="22"/>
  <c r="H1073" i="22"/>
  <c r="G1073" i="22"/>
  <c r="F1073" i="22"/>
  <c r="E1073" i="22"/>
  <c r="I1073" i="22" s="1"/>
  <c r="H1072" i="22"/>
  <c r="G1072" i="22"/>
  <c r="F1072" i="22"/>
  <c r="E1072" i="22"/>
  <c r="I1072" i="22" s="1"/>
  <c r="H1071" i="22"/>
  <c r="G1071" i="22"/>
  <c r="F1071" i="22"/>
  <c r="E1071" i="22"/>
  <c r="H1070" i="22"/>
  <c r="G1070" i="22"/>
  <c r="F1070" i="22"/>
  <c r="E1070" i="22"/>
  <c r="I1070" i="22" s="1"/>
  <c r="H1069" i="22"/>
  <c r="G1069" i="22"/>
  <c r="F1069" i="22"/>
  <c r="E1069" i="22"/>
  <c r="S1068" i="22"/>
  <c r="H1068" i="22"/>
  <c r="I1068" i="22" s="1"/>
  <c r="G1068" i="22"/>
  <c r="F1068" i="22"/>
  <c r="E1068" i="22"/>
  <c r="H1067" i="22"/>
  <c r="G1067" i="22"/>
  <c r="F1067" i="22"/>
  <c r="I1067" i="22" s="1"/>
  <c r="E1067" i="22"/>
  <c r="H1066" i="22"/>
  <c r="G1066" i="22"/>
  <c r="F1066" i="22"/>
  <c r="E1066" i="22"/>
  <c r="I1066" i="22" s="1"/>
  <c r="H1065" i="22"/>
  <c r="G1065" i="22"/>
  <c r="F1065" i="22"/>
  <c r="E1065" i="22"/>
  <c r="H1064" i="22"/>
  <c r="G1064" i="22"/>
  <c r="F1064" i="22"/>
  <c r="I1064" i="22" s="1"/>
  <c r="E1064" i="22"/>
  <c r="H1063" i="22"/>
  <c r="I1063" i="22" s="1"/>
  <c r="G1063" i="22"/>
  <c r="F1063" i="22"/>
  <c r="E1063" i="22"/>
  <c r="H1062" i="22"/>
  <c r="G1062" i="22"/>
  <c r="F1062" i="22"/>
  <c r="E1062" i="22"/>
  <c r="I1062" i="22" s="1"/>
  <c r="H1061" i="22"/>
  <c r="G1061" i="22"/>
  <c r="F1061" i="22"/>
  <c r="E1061" i="22"/>
  <c r="I1061" i="22" s="1"/>
  <c r="H1060" i="22"/>
  <c r="G1060" i="22"/>
  <c r="F1060" i="22"/>
  <c r="E1060" i="22"/>
  <c r="I1060" i="22" s="1"/>
  <c r="H1059" i="22"/>
  <c r="G1059" i="22"/>
  <c r="I1059" i="22" s="1"/>
  <c r="F1059" i="22"/>
  <c r="E1059" i="22"/>
  <c r="H1058" i="22"/>
  <c r="I1058" i="22" s="1"/>
  <c r="G1058" i="22"/>
  <c r="F1058" i="22"/>
  <c r="E1058" i="22"/>
  <c r="H1057" i="22"/>
  <c r="G1057" i="22"/>
  <c r="F1057" i="22"/>
  <c r="E1057" i="22"/>
  <c r="I1057" i="22" s="1"/>
  <c r="H1056" i="22"/>
  <c r="G1056" i="22"/>
  <c r="F1056" i="22"/>
  <c r="E1056" i="22"/>
  <c r="I1056" i="22" s="1"/>
  <c r="H1055" i="22"/>
  <c r="G1055" i="22"/>
  <c r="F1055" i="22"/>
  <c r="E1055" i="22"/>
  <c r="H1054" i="22"/>
  <c r="G1054" i="22"/>
  <c r="F1054" i="22"/>
  <c r="E1054" i="22"/>
  <c r="I1054" i="22" s="1"/>
  <c r="H1053" i="22"/>
  <c r="G1053" i="22"/>
  <c r="F1053" i="22"/>
  <c r="E1053" i="22"/>
  <c r="H1052" i="22"/>
  <c r="I1052" i="22" s="1"/>
  <c r="G1052" i="22"/>
  <c r="F1052" i="22"/>
  <c r="E1052" i="22"/>
  <c r="H1051" i="22"/>
  <c r="G1051" i="22"/>
  <c r="F1051" i="22"/>
  <c r="I1051" i="22" s="1"/>
  <c r="E1051" i="22"/>
  <c r="H1050" i="22"/>
  <c r="G1050" i="22"/>
  <c r="F1050" i="22"/>
  <c r="E1050" i="22"/>
  <c r="I1050" i="22" s="1"/>
  <c r="H1049" i="22"/>
  <c r="G1049" i="22"/>
  <c r="F1049" i="22"/>
  <c r="E1049" i="22"/>
  <c r="I1049" i="22" s="1"/>
  <c r="H1048" i="22"/>
  <c r="G1048" i="22"/>
  <c r="I1048" i="22" s="1"/>
  <c r="F1048" i="22"/>
  <c r="E1048" i="22"/>
  <c r="H1047" i="22"/>
  <c r="I1047" i="22" s="1"/>
  <c r="G1047" i="22"/>
  <c r="F1047" i="22"/>
  <c r="E1047" i="22"/>
  <c r="I1046" i="22"/>
  <c r="H1046" i="22"/>
  <c r="G1046" i="22"/>
  <c r="F1046" i="22"/>
  <c r="E1046" i="22"/>
  <c r="H1045" i="22"/>
  <c r="G1045" i="22"/>
  <c r="F1045" i="22"/>
  <c r="E1045" i="22"/>
  <c r="H1044" i="22"/>
  <c r="G1044" i="22"/>
  <c r="F1044" i="22"/>
  <c r="E1044" i="22"/>
  <c r="I1044" i="22" s="1"/>
  <c r="H1043" i="22"/>
  <c r="G1043" i="22"/>
  <c r="F1043" i="22"/>
  <c r="I1043" i="22" s="1"/>
  <c r="E1043" i="22"/>
  <c r="H1042" i="22"/>
  <c r="I1042" i="22" s="1"/>
  <c r="G1042" i="22"/>
  <c r="F1042" i="22"/>
  <c r="E1042" i="22"/>
  <c r="H1041" i="22"/>
  <c r="G1041" i="22"/>
  <c r="F1041" i="22"/>
  <c r="E1041" i="22"/>
  <c r="I1041" i="22" s="1"/>
  <c r="H1040" i="22"/>
  <c r="G1040" i="22"/>
  <c r="F1040" i="22"/>
  <c r="E1040" i="22"/>
  <c r="I1039" i="22"/>
  <c r="H1039" i="22"/>
  <c r="G1039" i="22"/>
  <c r="F1039" i="22"/>
  <c r="E1039" i="22"/>
  <c r="H1038" i="22"/>
  <c r="G1038" i="22"/>
  <c r="F1038" i="22"/>
  <c r="I1038" i="22" s="1"/>
  <c r="E1038" i="22"/>
  <c r="H1037" i="22"/>
  <c r="G1037" i="22"/>
  <c r="F1037" i="22"/>
  <c r="E1037" i="22"/>
  <c r="H1036" i="22"/>
  <c r="G1036" i="22"/>
  <c r="F1036" i="22"/>
  <c r="E1036" i="22"/>
  <c r="I1036" i="22" s="1"/>
  <c r="H1035" i="22"/>
  <c r="G1035" i="22"/>
  <c r="F1035" i="22"/>
  <c r="I1035" i="22" s="1"/>
  <c r="E1035" i="22"/>
  <c r="H1034" i="22"/>
  <c r="G1034" i="22"/>
  <c r="F1034" i="22"/>
  <c r="E1034" i="22"/>
  <c r="I1034" i="22" s="1"/>
  <c r="H1033" i="22"/>
  <c r="G1033" i="22"/>
  <c r="F1033" i="22"/>
  <c r="E1033" i="22"/>
  <c r="H1032" i="22"/>
  <c r="G1032" i="22"/>
  <c r="F1032" i="22"/>
  <c r="E1032" i="22"/>
  <c r="I1031" i="22"/>
  <c r="H1031" i="22"/>
  <c r="G1031" i="22"/>
  <c r="F1031" i="22"/>
  <c r="E1031" i="22"/>
  <c r="H1030" i="22"/>
  <c r="G1030" i="22"/>
  <c r="F1030" i="22"/>
  <c r="E1030" i="22"/>
  <c r="H1029" i="22"/>
  <c r="G1029" i="22"/>
  <c r="F1029" i="22"/>
  <c r="E1029" i="22"/>
  <c r="I1029" i="22" s="1"/>
  <c r="H1028" i="22"/>
  <c r="G1028" i="22"/>
  <c r="F1028" i="22"/>
  <c r="I1028" i="22" s="1"/>
  <c r="E1028" i="22"/>
  <c r="H1027" i="22"/>
  <c r="I1027" i="22" s="1"/>
  <c r="G1027" i="22"/>
  <c r="F1027" i="22"/>
  <c r="E1027" i="22"/>
  <c r="H1026" i="22"/>
  <c r="G1026" i="22"/>
  <c r="F1026" i="22"/>
  <c r="E1026" i="22"/>
  <c r="I1026" i="22" s="1"/>
  <c r="I1025" i="22"/>
  <c r="H1025" i="22"/>
  <c r="G1025" i="22"/>
  <c r="F1025" i="22"/>
  <c r="E1025" i="22"/>
  <c r="I1024" i="22"/>
  <c r="H1024" i="22"/>
  <c r="G1024" i="22"/>
  <c r="F1024" i="22"/>
  <c r="E1024" i="22"/>
  <c r="I1023" i="22"/>
  <c r="H1023" i="22"/>
  <c r="G1023" i="22"/>
  <c r="F1023" i="22"/>
  <c r="E1023" i="22"/>
  <c r="H1022" i="22"/>
  <c r="G1022" i="22"/>
  <c r="F1022" i="22"/>
  <c r="E1022" i="22"/>
  <c r="I1022" i="22" s="1"/>
  <c r="H1021" i="22"/>
  <c r="G1021" i="22"/>
  <c r="F1021" i="22"/>
  <c r="E1021" i="22"/>
  <c r="I1021" i="22" s="1"/>
  <c r="H1020" i="22"/>
  <c r="G1020" i="22"/>
  <c r="F1020" i="22"/>
  <c r="I1020" i="22" s="1"/>
  <c r="E1020" i="22"/>
  <c r="I1019" i="22"/>
  <c r="H1019" i="22"/>
  <c r="G1019" i="22"/>
  <c r="F1019" i="22"/>
  <c r="E1019" i="22"/>
  <c r="H1018" i="22"/>
  <c r="G1018" i="22"/>
  <c r="F1018" i="22"/>
  <c r="E1018" i="22"/>
  <c r="I1017" i="22"/>
  <c r="H1017" i="22"/>
  <c r="G1017" i="22"/>
  <c r="F1017" i="22"/>
  <c r="E1017" i="22"/>
  <c r="H1016" i="22"/>
  <c r="G1016" i="22"/>
  <c r="F1016" i="22"/>
  <c r="I1016" i="22" s="1"/>
  <c r="E1016" i="22"/>
  <c r="H1015" i="22"/>
  <c r="G1015" i="22"/>
  <c r="F1015" i="22"/>
  <c r="E1015" i="22"/>
  <c r="I1015" i="22" s="1"/>
  <c r="H1014" i="22"/>
  <c r="G1014" i="22"/>
  <c r="F1014" i="22"/>
  <c r="E1014" i="22"/>
  <c r="I1014" i="22" s="1"/>
  <c r="H1013" i="22"/>
  <c r="G1013" i="22"/>
  <c r="F1013" i="22"/>
  <c r="E1013" i="22"/>
  <c r="I1013" i="22" s="1"/>
  <c r="H1012" i="22"/>
  <c r="G1012" i="22"/>
  <c r="I1012" i="22" s="1"/>
  <c r="F1012" i="22"/>
  <c r="E1012" i="22"/>
  <c r="H1011" i="22"/>
  <c r="I1011" i="22" s="1"/>
  <c r="G1011" i="22"/>
  <c r="F1011" i="22"/>
  <c r="E1011" i="22"/>
  <c r="H1010" i="22"/>
  <c r="G1010" i="22"/>
  <c r="F1010" i="22"/>
  <c r="E1010" i="22"/>
  <c r="I1010" i="22" s="1"/>
  <c r="H1009" i="22"/>
  <c r="G1009" i="22"/>
  <c r="F1009" i="22"/>
  <c r="E1009" i="22"/>
  <c r="I1009" i="22" s="1"/>
  <c r="H1008" i="22"/>
  <c r="G1008" i="22"/>
  <c r="I1008" i="22" s="1"/>
  <c r="F1008" i="22"/>
  <c r="E1008" i="22"/>
  <c r="H1007" i="22"/>
  <c r="G1007" i="22"/>
  <c r="F1007" i="22"/>
  <c r="E1007" i="22"/>
  <c r="I1007" i="22" s="1"/>
  <c r="H1006" i="22"/>
  <c r="G1006" i="22"/>
  <c r="F1006" i="22"/>
  <c r="E1006" i="22"/>
  <c r="H1005" i="22"/>
  <c r="G1005" i="22"/>
  <c r="I1005" i="22" s="1"/>
  <c r="F1005" i="22"/>
  <c r="E1005" i="22"/>
  <c r="I1004" i="22"/>
  <c r="H1004" i="22"/>
  <c r="G1004" i="22"/>
  <c r="F1004" i="22"/>
  <c r="E1004" i="22"/>
  <c r="H1003" i="22"/>
  <c r="G1003" i="22"/>
  <c r="F1003" i="22"/>
  <c r="E1003" i="22"/>
  <c r="I1003" i="22" s="1"/>
  <c r="H1002" i="22"/>
  <c r="G1002" i="22"/>
  <c r="F1002" i="22"/>
  <c r="E1002" i="22"/>
  <c r="H1001" i="22"/>
  <c r="G1001" i="22"/>
  <c r="F1001" i="22"/>
  <c r="E1001" i="22"/>
  <c r="I1001" i="22" s="1"/>
  <c r="H1000" i="22"/>
  <c r="G1000" i="22"/>
  <c r="I1000" i="22" s="1"/>
  <c r="F1000" i="22"/>
  <c r="E1000" i="22"/>
  <c r="H999" i="22"/>
  <c r="I999" i="22" s="1"/>
  <c r="G999" i="22"/>
  <c r="F999" i="22"/>
  <c r="E999" i="22"/>
  <c r="H998" i="22"/>
  <c r="G998" i="22"/>
  <c r="F998" i="22"/>
  <c r="E998" i="22"/>
  <c r="I998" i="22" s="1"/>
  <c r="H997" i="22"/>
  <c r="G997" i="22"/>
  <c r="F997" i="22"/>
  <c r="E997" i="22"/>
  <c r="I997" i="22" s="1"/>
  <c r="H996" i="22"/>
  <c r="G996" i="22"/>
  <c r="F996" i="22"/>
  <c r="I996" i="22" s="1"/>
  <c r="E996" i="22"/>
  <c r="I995" i="22"/>
  <c r="H995" i="22"/>
  <c r="G995" i="22"/>
  <c r="F995" i="22"/>
  <c r="E995" i="22"/>
  <c r="H994" i="22"/>
  <c r="G994" i="22"/>
  <c r="F994" i="22"/>
  <c r="E994" i="22"/>
  <c r="I993" i="22"/>
  <c r="H993" i="22"/>
  <c r="G993" i="22"/>
  <c r="F993" i="22"/>
  <c r="E993" i="22"/>
  <c r="H992" i="22"/>
  <c r="G992" i="22"/>
  <c r="F992" i="22"/>
  <c r="I992" i="22" s="1"/>
  <c r="E992" i="22"/>
  <c r="H991" i="22"/>
  <c r="G991" i="22"/>
  <c r="F991" i="22"/>
  <c r="E991" i="22"/>
  <c r="I991" i="22" s="1"/>
  <c r="H990" i="22"/>
  <c r="G990" i="22"/>
  <c r="F990" i="22"/>
  <c r="E990" i="22"/>
  <c r="I990" i="22" s="1"/>
  <c r="H989" i="22"/>
  <c r="G989" i="22"/>
  <c r="I989" i="22" s="1"/>
  <c r="F989" i="22"/>
  <c r="E989" i="22"/>
  <c r="I988" i="22"/>
  <c r="H988" i="22"/>
  <c r="G988" i="22"/>
  <c r="F988" i="22"/>
  <c r="E988" i="22"/>
  <c r="H987" i="22"/>
  <c r="G987" i="22"/>
  <c r="F987" i="22"/>
  <c r="E987" i="22"/>
  <c r="I987" i="22" s="1"/>
  <c r="H986" i="22"/>
  <c r="G986" i="22"/>
  <c r="F986" i="22"/>
  <c r="E986" i="22"/>
  <c r="H985" i="22"/>
  <c r="G985" i="22"/>
  <c r="F985" i="22"/>
  <c r="E985" i="22"/>
  <c r="I985" i="22" s="1"/>
  <c r="H984" i="22"/>
  <c r="G984" i="22"/>
  <c r="I984" i="22" s="1"/>
  <c r="F984" i="22"/>
  <c r="E984" i="22"/>
  <c r="H983" i="22"/>
  <c r="I983" i="22" s="1"/>
  <c r="G983" i="22"/>
  <c r="F983" i="22"/>
  <c r="E983" i="22"/>
  <c r="H982" i="22"/>
  <c r="G982" i="22"/>
  <c r="F982" i="22"/>
  <c r="E982" i="22"/>
  <c r="H981" i="22"/>
  <c r="G981" i="22"/>
  <c r="F981" i="22"/>
  <c r="E981" i="22"/>
  <c r="I981" i="22" s="1"/>
  <c r="H980" i="22"/>
  <c r="G980" i="22"/>
  <c r="F980" i="22"/>
  <c r="I980" i="22" s="1"/>
  <c r="E980" i="22"/>
  <c r="I979" i="22"/>
  <c r="H979" i="22"/>
  <c r="G979" i="22"/>
  <c r="F979" i="22"/>
  <c r="E979" i="22"/>
  <c r="H978" i="22"/>
  <c r="G978" i="22"/>
  <c r="F978" i="22"/>
  <c r="E978" i="22"/>
  <c r="I977" i="22"/>
  <c r="H977" i="22"/>
  <c r="G977" i="22"/>
  <c r="F977" i="22"/>
  <c r="E977" i="22"/>
  <c r="H976" i="22"/>
  <c r="G976" i="22"/>
  <c r="F976" i="22"/>
  <c r="I976" i="22" s="1"/>
  <c r="E976" i="22"/>
  <c r="I975" i="22"/>
  <c r="H975" i="22"/>
  <c r="G975" i="22"/>
  <c r="F975" i="22"/>
  <c r="E975" i="22"/>
  <c r="H974" i="22"/>
  <c r="G974" i="22"/>
  <c r="F974" i="22"/>
  <c r="E974" i="22"/>
  <c r="I974" i="22" s="1"/>
  <c r="H973" i="22"/>
  <c r="G973" i="22"/>
  <c r="I973" i="22" s="1"/>
  <c r="F973" i="22"/>
  <c r="E973" i="22"/>
  <c r="I972" i="22"/>
  <c r="H972" i="22"/>
  <c r="G972" i="22"/>
  <c r="F972" i="22"/>
  <c r="E972" i="22"/>
  <c r="H971" i="22"/>
  <c r="G971" i="22"/>
  <c r="F971" i="22"/>
  <c r="E971" i="22"/>
  <c r="I971" i="22" s="1"/>
  <c r="H970" i="22"/>
  <c r="G970" i="22"/>
  <c r="F970" i="22"/>
  <c r="E970" i="22"/>
  <c r="H969" i="22"/>
  <c r="G969" i="22"/>
  <c r="F969" i="22"/>
  <c r="E969" i="22"/>
  <c r="I969" i="22" s="1"/>
  <c r="H968" i="22"/>
  <c r="G968" i="22"/>
  <c r="I968" i="22" s="1"/>
  <c r="F968" i="22"/>
  <c r="E968" i="22"/>
  <c r="I967" i="22"/>
  <c r="H967" i="22"/>
  <c r="G967" i="22"/>
  <c r="F967" i="22"/>
  <c r="E967" i="22"/>
  <c r="H966" i="22"/>
  <c r="G966" i="22"/>
  <c r="F966" i="22"/>
  <c r="E966" i="22"/>
  <c r="H965" i="22"/>
  <c r="G965" i="22"/>
  <c r="F965" i="22"/>
  <c r="E965" i="22"/>
  <c r="I965" i="22" s="1"/>
  <c r="H964" i="22"/>
  <c r="G964" i="22"/>
  <c r="F964" i="22"/>
  <c r="I964" i="22" s="1"/>
  <c r="E964" i="22"/>
  <c r="I963" i="22"/>
  <c r="H963" i="22"/>
  <c r="G963" i="22"/>
  <c r="F963" i="22"/>
  <c r="E963" i="22"/>
  <c r="H962" i="22"/>
  <c r="G962" i="22"/>
  <c r="F962" i="22"/>
  <c r="E962" i="22"/>
  <c r="H961" i="22"/>
  <c r="G961" i="22"/>
  <c r="F961" i="22"/>
  <c r="I961" i="22" s="1"/>
  <c r="E961" i="22"/>
  <c r="H960" i="22"/>
  <c r="G960" i="22"/>
  <c r="F960" i="22"/>
  <c r="I960" i="22" s="1"/>
  <c r="E960" i="22"/>
  <c r="I959" i="22"/>
  <c r="H959" i="22"/>
  <c r="G959" i="22"/>
  <c r="F959" i="22"/>
  <c r="E959" i="22"/>
  <c r="H958" i="22"/>
  <c r="G958" i="22"/>
  <c r="F958" i="22"/>
  <c r="E958" i="22"/>
  <c r="H957" i="22"/>
  <c r="G957" i="22"/>
  <c r="I957" i="22" s="1"/>
  <c r="F957" i="22"/>
  <c r="E957" i="22"/>
  <c r="H956" i="22"/>
  <c r="G956" i="22"/>
  <c r="F956" i="22"/>
  <c r="I956" i="22" s="1"/>
  <c r="E956" i="22"/>
  <c r="H955" i="22"/>
  <c r="G955" i="22"/>
  <c r="F955" i="22"/>
  <c r="E955" i="22"/>
  <c r="I955" i="22" s="1"/>
  <c r="H954" i="22"/>
  <c r="G954" i="22"/>
  <c r="F954" i="22"/>
  <c r="E954" i="22"/>
  <c r="H953" i="22"/>
  <c r="G953" i="22"/>
  <c r="F953" i="22"/>
  <c r="E953" i="22"/>
  <c r="I953" i="22" s="1"/>
  <c r="H952" i="22"/>
  <c r="G952" i="22"/>
  <c r="I952" i="22" s="1"/>
  <c r="F952" i="22"/>
  <c r="E952" i="22"/>
  <c r="I951" i="22"/>
  <c r="H951" i="22"/>
  <c r="G951" i="22"/>
  <c r="F951" i="22"/>
  <c r="E951" i="22"/>
  <c r="H950" i="22"/>
  <c r="G950" i="22"/>
  <c r="F950" i="22"/>
  <c r="E950" i="22"/>
  <c r="H949" i="22"/>
  <c r="G949" i="22"/>
  <c r="F949" i="22"/>
  <c r="E949" i="22"/>
  <c r="I949" i="22" s="1"/>
  <c r="H948" i="22"/>
  <c r="G948" i="22"/>
  <c r="F948" i="22"/>
  <c r="I948" i="22" s="1"/>
  <c r="E948" i="22"/>
  <c r="I947" i="22"/>
  <c r="H947" i="22"/>
  <c r="G947" i="22"/>
  <c r="F947" i="22"/>
  <c r="E947" i="22"/>
  <c r="H946" i="22"/>
  <c r="G946" i="22"/>
  <c r="F946" i="22"/>
  <c r="E946" i="22"/>
  <c r="H945" i="22"/>
  <c r="G945" i="22"/>
  <c r="F945" i="22"/>
  <c r="I945" i="22" s="1"/>
  <c r="E945" i="22"/>
  <c r="H944" i="22"/>
  <c r="G944" i="22"/>
  <c r="F944" i="22"/>
  <c r="I944" i="22" s="1"/>
  <c r="E944" i="22"/>
  <c r="I943" i="22"/>
  <c r="H943" i="22"/>
  <c r="G943" i="22"/>
  <c r="F943" i="22"/>
  <c r="E943" i="22"/>
  <c r="H942" i="22"/>
  <c r="G942" i="22"/>
  <c r="F942" i="22"/>
  <c r="E942" i="22"/>
  <c r="H941" i="22"/>
  <c r="G941" i="22"/>
  <c r="I941" i="22" s="1"/>
  <c r="F941" i="22"/>
  <c r="E941" i="22"/>
  <c r="H940" i="22"/>
  <c r="G940" i="22"/>
  <c r="F940" i="22"/>
  <c r="I940" i="22" s="1"/>
  <c r="E940" i="22"/>
  <c r="H939" i="22"/>
  <c r="G939" i="22"/>
  <c r="F939" i="22"/>
  <c r="E939" i="22"/>
  <c r="I939" i="22" s="1"/>
  <c r="H938" i="22"/>
  <c r="G938" i="22"/>
  <c r="F938" i="22"/>
  <c r="E938" i="22"/>
  <c r="I938" i="22" s="1"/>
  <c r="H937" i="22"/>
  <c r="G937" i="22"/>
  <c r="I937" i="22" s="1"/>
  <c r="F937" i="22"/>
  <c r="E937" i="22"/>
  <c r="I936" i="22"/>
  <c r="H936" i="22"/>
  <c r="G936" i="22"/>
  <c r="F936" i="22"/>
  <c r="E936" i="22"/>
  <c r="H935" i="22"/>
  <c r="G935" i="22"/>
  <c r="F935" i="22"/>
  <c r="E935" i="22"/>
  <c r="I935" i="22" s="1"/>
  <c r="H934" i="22"/>
  <c r="G934" i="22"/>
  <c r="F934" i="22"/>
  <c r="E934" i="22"/>
  <c r="H933" i="22"/>
  <c r="G933" i="22"/>
  <c r="F933" i="22"/>
  <c r="E933" i="22"/>
  <c r="I933" i="22" s="1"/>
  <c r="H932" i="22"/>
  <c r="G932" i="22"/>
  <c r="I932" i="22" s="1"/>
  <c r="F932" i="22"/>
  <c r="E932" i="22"/>
  <c r="H931" i="22"/>
  <c r="G931" i="22"/>
  <c r="F931" i="22"/>
  <c r="I931" i="22" s="1"/>
  <c r="E931" i="22"/>
  <c r="H930" i="22"/>
  <c r="G930" i="22"/>
  <c r="F930" i="22"/>
  <c r="E930" i="22"/>
  <c r="I930" i="22" s="1"/>
  <c r="H929" i="22"/>
  <c r="G929" i="22"/>
  <c r="F929" i="22"/>
  <c r="E929" i="22"/>
  <c r="I929" i="22" s="1"/>
  <c r="I928" i="22"/>
  <c r="H928" i="22"/>
  <c r="G928" i="22"/>
  <c r="F928" i="22"/>
  <c r="E928" i="22"/>
  <c r="H927" i="22"/>
  <c r="G927" i="22"/>
  <c r="F927" i="22"/>
  <c r="E927" i="22"/>
  <c r="I927" i="22" s="1"/>
  <c r="H926" i="22"/>
  <c r="G926" i="22"/>
  <c r="F926" i="22"/>
  <c r="E926" i="22"/>
  <c r="H925" i="22"/>
  <c r="G925" i="22"/>
  <c r="F925" i="22"/>
  <c r="E925" i="22"/>
  <c r="I925" i="22" s="1"/>
  <c r="H924" i="22"/>
  <c r="G924" i="22"/>
  <c r="F924" i="22"/>
  <c r="I924" i="22" s="1"/>
  <c r="E924" i="22"/>
  <c r="H923" i="22"/>
  <c r="I923" i="22" s="1"/>
  <c r="G923" i="22"/>
  <c r="F923" i="22"/>
  <c r="E923" i="22"/>
  <c r="H922" i="22"/>
  <c r="G922" i="22"/>
  <c r="F922" i="22"/>
  <c r="E922" i="22"/>
  <c r="I922" i="22" s="1"/>
  <c r="H921" i="22"/>
  <c r="G921" i="22"/>
  <c r="F921" i="22"/>
  <c r="E921" i="22"/>
  <c r="I921" i="22" s="1"/>
  <c r="H920" i="22"/>
  <c r="G920" i="22"/>
  <c r="I920" i="22" s="1"/>
  <c r="F920" i="22"/>
  <c r="E920" i="22"/>
  <c r="I919" i="22"/>
  <c r="H919" i="22"/>
  <c r="G919" i="22"/>
  <c r="F919" i="22"/>
  <c r="E919" i="22"/>
  <c r="H918" i="22"/>
  <c r="G918" i="22"/>
  <c r="F918" i="22"/>
  <c r="E918" i="22"/>
  <c r="H917" i="22"/>
  <c r="G917" i="22"/>
  <c r="F917" i="22"/>
  <c r="I917" i="22" s="1"/>
  <c r="E917" i="22"/>
  <c r="H916" i="22"/>
  <c r="G916" i="22"/>
  <c r="F916" i="22"/>
  <c r="I916" i="22" s="1"/>
  <c r="E916" i="22"/>
  <c r="H915" i="22"/>
  <c r="G915" i="22"/>
  <c r="F915" i="22"/>
  <c r="E915" i="22"/>
  <c r="I915" i="22" s="1"/>
  <c r="H914" i="22"/>
  <c r="G914" i="22"/>
  <c r="F914" i="22"/>
  <c r="E914" i="22"/>
  <c r="H913" i="22"/>
  <c r="G913" i="22"/>
  <c r="F913" i="22"/>
  <c r="E913" i="22"/>
  <c r="I913" i="22" s="1"/>
  <c r="H912" i="22"/>
  <c r="G912" i="22"/>
  <c r="F912" i="22"/>
  <c r="I912" i="22" s="1"/>
  <c r="E912" i="22"/>
  <c r="I911" i="22"/>
  <c r="H911" i="22"/>
  <c r="G911" i="22"/>
  <c r="F911" i="22"/>
  <c r="E911" i="22"/>
  <c r="H910" i="22"/>
  <c r="G910" i="22"/>
  <c r="F910" i="22"/>
  <c r="E910" i="22"/>
  <c r="H909" i="22"/>
  <c r="G909" i="22"/>
  <c r="I909" i="22" s="1"/>
  <c r="F909" i="22"/>
  <c r="E909" i="22"/>
  <c r="H908" i="22"/>
  <c r="G908" i="22"/>
  <c r="F908" i="22"/>
  <c r="I908" i="22" s="1"/>
  <c r="E908" i="22"/>
  <c r="H907" i="22"/>
  <c r="G907" i="22"/>
  <c r="F907" i="22"/>
  <c r="E907" i="22"/>
  <c r="I907" i="22" s="1"/>
  <c r="H906" i="22"/>
  <c r="G906" i="22"/>
  <c r="F906" i="22"/>
  <c r="E906" i="22"/>
  <c r="I905" i="22"/>
  <c r="H905" i="22"/>
  <c r="G905" i="22"/>
  <c r="F905" i="22"/>
  <c r="E905" i="22"/>
  <c r="I904" i="22"/>
  <c r="H904" i="22"/>
  <c r="G904" i="22"/>
  <c r="F904" i="22"/>
  <c r="E904" i="22"/>
  <c r="H903" i="22"/>
  <c r="G903" i="22"/>
  <c r="F903" i="22"/>
  <c r="E903" i="22"/>
  <c r="I903" i="22" s="1"/>
  <c r="H902" i="22"/>
  <c r="G902" i="22"/>
  <c r="F902" i="22"/>
  <c r="E902" i="22"/>
  <c r="H901" i="22"/>
  <c r="G901" i="22"/>
  <c r="F901" i="22"/>
  <c r="E901" i="22"/>
  <c r="I901" i="22" s="1"/>
  <c r="H900" i="22"/>
  <c r="G900" i="22"/>
  <c r="I900" i="22" s="1"/>
  <c r="F900" i="22"/>
  <c r="E900" i="22"/>
  <c r="H899" i="22"/>
  <c r="G899" i="22"/>
  <c r="F899" i="22"/>
  <c r="I899" i="22" s="1"/>
  <c r="E899" i="22"/>
  <c r="H898" i="22"/>
  <c r="G898" i="22"/>
  <c r="F898" i="22"/>
  <c r="E898" i="22"/>
  <c r="I898" i="22" s="1"/>
  <c r="H897" i="22"/>
  <c r="G897" i="22"/>
  <c r="F897" i="22"/>
  <c r="E897" i="22"/>
  <c r="I897" i="22" s="1"/>
  <c r="I896" i="22"/>
  <c r="H896" i="22"/>
  <c r="G896" i="22"/>
  <c r="F896" i="22"/>
  <c r="E896" i="22"/>
  <c r="H895" i="22"/>
  <c r="G895" i="22"/>
  <c r="F895" i="22"/>
  <c r="E895" i="22"/>
  <c r="I895" i="22" s="1"/>
  <c r="H894" i="22"/>
  <c r="G894" i="22"/>
  <c r="F894" i="22"/>
  <c r="E894" i="22"/>
  <c r="H893" i="22"/>
  <c r="G893" i="22"/>
  <c r="F893" i="22"/>
  <c r="E893" i="22"/>
  <c r="I893" i="22" s="1"/>
  <c r="H892" i="22"/>
  <c r="G892" i="22"/>
  <c r="F892" i="22"/>
  <c r="I892" i="22" s="1"/>
  <c r="E892" i="22"/>
  <c r="H891" i="22"/>
  <c r="I891" i="22" s="1"/>
  <c r="G891" i="22"/>
  <c r="F891" i="22"/>
  <c r="E891" i="22"/>
  <c r="H890" i="22"/>
  <c r="G890" i="22"/>
  <c r="F890" i="22"/>
  <c r="E890" i="22"/>
  <c r="I890" i="22" s="1"/>
  <c r="H889" i="22"/>
  <c r="G889" i="22"/>
  <c r="F889" i="22"/>
  <c r="E889" i="22"/>
  <c r="I889" i="22" s="1"/>
  <c r="H888" i="22"/>
  <c r="G888" i="22"/>
  <c r="I888" i="22" s="1"/>
  <c r="F888" i="22"/>
  <c r="E888" i="22"/>
  <c r="I887" i="22"/>
  <c r="H887" i="22"/>
  <c r="G887" i="22"/>
  <c r="F887" i="22"/>
  <c r="E887" i="22"/>
  <c r="H886" i="22"/>
  <c r="G886" i="22"/>
  <c r="F886" i="22"/>
  <c r="E886" i="22"/>
  <c r="H885" i="22"/>
  <c r="G885" i="22"/>
  <c r="F885" i="22"/>
  <c r="I885" i="22" s="1"/>
  <c r="E885" i="22"/>
  <c r="H884" i="22"/>
  <c r="G884" i="22"/>
  <c r="F884" i="22"/>
  <c r="I884" i="22" s="1"/>
  <c r="E884" i="22"/>
  <c r="H883" i="22"/>
  <c r="G883" i="22"/>
  <c r="F883" i="22"/>
  <c r="E883" i="22"/>
  <c r="I883" i="22" s="1"/>
  <c r="H882" i="22"/>
  <c r="G882" i="22"/>
  <c r="F882" i="22"/>
  <c r="E882" i="22"/>
  <c r="H881" i="22"/>
  <c r="G881" i="22"/>
  <c r="F881" i="22"/>
  <c r="E881" i="22"/>
  <c r="I881" i="22" s="1"/>
  <c r="H880" i="22"/>
  <c r="G880" i="22"/>
  <c r="F880" i="22"/>
  <c r="I880" i="22" s="1"/>
  <c r="E880" i="22"/>
  <c r="I879" i="22"/>
  <c r="H879" i="22"/>
  <c r="G879" i="22"/>
  <c r="F879" i="22"/>
  <c r="E879" i="22"/>
  <c r="H878" i="22"/>
  <c r="G878" i="22"/>
  <c r="F878" i="22"/>
  <c r="E878" i="22"/>
  <c r="H877" i="22"/>
  <c r="G877" i="22"/>
  <c r="I877" i="22" s="1"/>
  <c r="F877" i="22"/>
  <c r="E877" i="22"/>
  <c r="H876" i="22"/>
  <c r="G876" i="22"/>
  <c r="F876" i="22"/>
  <c r="I876" i="22" s="1"/>
  <c r="E876" i="22"/>
  <c r="H875" i="22"/>
  <c r="G875" i="22"/>
  <c r="F875" i="22"/>
  <c r="E875" i="22"/>
  <c r="I875" i="22" s="1"/>
  <c r="H874" i="22"/>
  <c r="G874" i="22"/>
  <c r="F874" i="22"/>
  <c r="E874" i="22"/>
  <c r="I873" i="22"/>
  <c r="H873" i="22"/>
  <c r="G873" i="22"/>
  <c r="F873" i="22"/>
  <c r="E873" i="22"/>
  <c r="I872" i="22"/>
  <c r="H872" i="22"/>
  <c r="G872" i="22"/>
  <c r="F872" i="22"/>
  <c r="E872" i="22"/>
  <c r="H871" i="22"/>
  <c r="G871" i="22"/>
  <c r="F871" i="22"/>
  <c r="E871" i="22"/>
  <c r="I871" i="22" s="1"/>
  <c r="H870" i="22"/>
  <c r="G870" i="22"/>
  <c r="F870" i="22"/>
  <c r="E870" i="22"/>
  <c r="H869" i="22"/>
  <c r="G869" i="22"/>
  <c r="F869" i="22"/>
  <c r="E869" i="22"/>
  <c r="I869" i="22" s="1"/>
  <c r="H868" i="22"/>
  <c r="G868" i="22"/>
  <c r="I868" i="22" s="1"/>
  <c r="F868" i="22"/>
  <c r="E868" i="22"/>
  <c r="H867" i="22"/>
  <c r="G867" i="22"/>
  <c r="F867" i="22"/>
  <c r="I867" i="22" s="1"/>
  <c r="E867" i="22"/>
  <c r="H866" i="22"/>
  <c r="G866" i="22"/>
  <c r="F866" i="22"/>
  <c r="E866" i="22"/>
  <c r="I866" i="22" s="1"/>
  <c r="H865" i="22"/>
  <c r="G865" i="22"/>
  <c r="F865" i="22"/>
  <c r="E865" i="22"/>
  <c r="I865" i="22" s="1"/>
  <c r="I864" i="22"/>
  <c r="H864" i="22"/>
  <c r="G864" i="22"/>
  <c r="F864" i="22"/>
  <c r="E864" i="22"/>
  <c r="H863" i="22"/>
  <c r="G863" i="22"/>
  <c r="F863" i="22"/>
  <c r="E863" i="22"/>
  <c r="I863" i="22" s="1"/>
  <c r="H862" i="22"/>
  <c r="G862" i="22"/>
  <c r="F862" i="22"/>
  <c r="E862" i="22"/>
  <c r="H861" i="22"/>
  <c r="G861" i="22"/>
  <c r="F861" i="22"/>
  <c r="E861" i="22"/>
  <c r="I861" i="22" s="1"/>
  <c r="H860" i="22"/>
  <c r="G860" i="22"/>
  <c r="F860" i="22"/>
  <c r="I860" i="22" s="1"/>
  <c r="E860" i="22"/>
  <c r="H859" i="22"/>
  <c r="I859" i="22" s="1"/>
  <c r="G859" i="22"/>
  <c r="F859" i="22"/>
  <c r="E859" i="22"/>
  <c r="H858" i="22"/>
  <c r="G858" i="22"/>
  <c r="F858" i="22"/>
  <c r="E858" i="22"/>
  <c r="I858" i="22" s="1"/>
  <c r="H857" i="22"/>
  <c r="G857" i="22"/>
  <c r="F857" i="22"/>
  <c r="E857" i="22"/>
  <c r="I857" i="22" s="1"/>
  <c r="H856" i="22"/>
  <c r="G856" i="22"/>
  <c r="F856" i="22"/>
  <c r="E856" i="22"/>
  <c r="I856" i="22" s="1"/>
  <c r="I855" i="22"/>
  <c r="H855" i="22"/>
  <c r="G855" i="22"/>
  <c r="F855" i="22"/>
  <c r="E855" i="22"/>
  <c r="H854" i="22"/>
  <c r="G854" i="22"/>
  <c r="F854" i="22"/>
  <c r="E854" i="22"/>
  <c r="I854" i="22" s="1"/>
  <c r="H853" i="22"/>
  <c r="G853" i="22"/>
  <c r="F853" i="22"/>
  <c r="E853" i="22"/>
  <c r="I853" i="22" s="1"/>
  <c r="H852" i="22"/>
  <c r="G852" i="22"/>
  <c r="F852" i="22"/>
  <c r="E852" i="22"/>
  <c r="I852" i="22" s="1"/>
  <c r="I851" i="22"/>
  <c r="H851" i="22"/>
  <c r="G851" i="22"/>
  <c r="F851" i="22"/>
  <c r="E851" i="22"/>
  <c r="H850" i="22"/>
  <c r="G850" i="22"/>
  <c r="F850" i="22"/>
  <c r="E850" i="22"/>
  <c r="I850" i="22" s="1"/>
  <c r="H849" i="22"/>
  <c r="G849" i="22"/>
  <c r="F849" i="22"/>
  <c r="E849" i="22"/>
  <c r="I849" i="22" s="1"/>
  <c r="H848" i="22"/>
  <c r="G848" i="22"/>
  <c r="F848" i="22"/>
  <c r="E848" i="22"/>
  <c r="I848" i="22" s="1"/>
  <c r="I847" i="22"/>
  <c r="H847" i="22"/>
  <c r="G847" i="22"/>
  <c r="F847" i="22"/>
  <c r="E847" i="22"/>
  <c r="H846" i="22"/>
  <c r="G846" i="22"/>
  <c r="F846" i="22"/>
  <c r="E846" i="22"/>
  <c r="I846" i="22" s="1"/>
  <c r="H845" i="22"/>
  <c r="G845" i="22"/>
  <c r="F845" i="22"/>
  <c r="E845" i="22"/>
  <c r="I845" i="22" s="1"/>
  <c r="S844" i="22"/>
  <c r="H844" i="22"/>
  <c r="G844" i="22"/>
  <c r="F844" i="22"/>
  <c r="E844" i="22"/>
  <c r="I844" i="22" s="1"/>
  <c r="I843" i="22"/>
  <c r="H843" i="22"/>
  <c r="G843" i="22"/>
  <c r="F843" i="22"/>
  <c r="E843" i="22"/>
  <c r="H842" i="22"/>
  <c r="G842" i="22"/>
  <c r="F842" i="22"/>
  <c r="E842" i="22"/>
  <c r="I842" i="22" s="1"/>
  <c r="H841" i="22"/>
  <c r="G841" i="22"/>
  <c r="F841" i="22"/>
  <c r="E841" i="22"/>
  <c r="I841" i="22" s="1"/>
  <c r="H840" i="22"/>
  <c r="G840" i="22"/>
  <c r="F840" i="22"/>
  <c r="E840" i="22"/>
  <c r="I840" i="22" s="1"/>
  <c r="I839" i="22"/>
  <c r="H839" i="22"/>
  <c r="G839" i="22"/>
  <c r="F839" i="22"/>
  <c r="E839" i="22"/>
  <c r="H838" i="22"/>
  <c r="G838" i="22"/>
  <c r="F838" i="22"/>
  <c r="E838" i="22"/>
  <c r="I838" i="22" s="1"/>
  <c r="H837" i="22"/>
  <c r="G837" i="22"/>
  <c r="F837" i="22"/>
  <c r="E837" i="22"/>
  <c r="I837" i="22" s="1"/>
  <c r="H836" i="22"/>
  <c r="G836" i="22"/>
  <c r="F836" i="22"/>
  <c r="E836" i="22"/>
  <c r="I836" i="22" s="1"/>
  <c r="I835" i="22"/>
  <c r="H835" i="22"/>
  <c r="G835" i="22"/>
  <c r="F835" i="22"/>
  <c r="E835" i="22"/>
  <c r="H834" i="22"/>
  <c r="G834" i="22"/>
  <c r="F834" i="22"/>
  <c r="E834" i="22"/>
  <c r="I834" i="22" s="1"/>
  <c r="H833" i="22"/>
  <c r="G833" i="22"/>
  <c r="F833" i="22"/>
  <c r="E833" i="22"/>
  <c r="I833" i="22" s="1"/>
  <c r="H832" i="22"/>
  <c r="G832" i="22"/>
  <c r="F832" i="22"/>
  <c r="E832" i="22"/>
  <c r="I832" i="22" s="1"/>
  <c r="I831" i="22"/>
  <c r="H831" i="22"/>
  <c r="G831" i="22"/>
  <c r="F831" i="22"/>
  <c r="E831" i="22"/>
  <c r="H830" i="22"/>
  <c r="G830" i="22"/>
  <c r="F830" i="22"/>
  <c r="E830" i="22"/>
  <c r="I830" i="22" s="1"/>
  <c r="H829" i="22"/>
  <c r="G829" i="22"/>
  <c r="F829" i="22"/>
  <c r="E829" i="22"/>
  <c r="I829" i="22" s="1"/>
  <c r="H828" i="22"/>
  <c r="G828" i="22"/>
  <c r="F828" i="22"/>
  <c r="E828" i="22"/>
  <c r="I828" i="22" s="1"/>
  <c r="I827" i="22"/>
  <c r="H827" i="22"/>
  <c r="G827" i="22"/>
  <c r="F827" i="22"/>
  <c r="E827" i="22"/>
  <c r="H826" i="22"/>
  <c r="G826" i="22"/>
  <c r="F826" i="22"/>
  <c r="E826" i="22"/>
  <c r="I826" i="22" s="1"/>
  <c r="H825" i="22"/>
  <c r="G825" i="22"/>
  <c r="F825" i="22"/>
  <c r="E825" i="22"/>
  <c r="I825" i="22" s="1"/>
  <c r="H824" i="22"/>
  <c r="G824" i="22"/>
  <c r="F824" i="22"/>
  <c r="E824" i="22"/>
  <c r="I824" i="22" s="1"/>
  <c r="I823" i="22"/>
  <c r="H823" i="22"/>
  <c r="G823" i="22"/>
  <c r="F823" i="22"/>
  <c r="E823" i="22"/>
  <c r="H822" i="22"/>
  <c r="G822" i="22"/>
  <c r="F822" i="22"/>
  <c r="E822" i="22"/>
  <c r="I822" i="22" s="1"/>
  <c r="H821" i="22"/>
  <c r="G821" i="22"/>
  <c r="F821" i="22"/>
  <c r="E821" i="22"/>
  <c r="I821" i="22" s="1"/>
  <c r="H820" i="22"/>
  <c r="G820" i="22"/>
  <c r="F820" i="22"/>
  <c r="E820" i="22"/>
  <c r="I820" i="22" s="1"/>
  <c r="I819" i="22"/>
  <c r="H819" i="22"/>
  <c r="G819" i="22"/>
  <c r="F819" i="22"/>
  <c r="E819" i="22"/>
  <c r="H818" i="22"/>
  <c r="G818" i="22"/>
  <c r="F818" i="22"/>
  <c r="E818" i="22"/>
  <c r="I818" i="22" s="1"/>
  <c r="H817" i="22"/>
  <c r="G817" i="22"/>
  <c r="F817" i="22"/>
  <c r="E817" i="22"/>
  <c r="I817" i="22" s="1"/>
  <c r="H816" i="22"/>
  <c r="G816" i="22"/>
  <c r="F816" i="22"/>
  <c r="E816" i="22"/>
  <c r="I816" i="22" s="1"/>
  <c r="I815" i="22"/>
  <c r="H815" i="22"/>
  <c r="G815" i="22"/>
  <c r="F815" i="22"/>
  <c r="E815" i="22"/>
  <c r="H814" i="22"/>
  <c r="G814" i="22"/>
  <c r="F814" i="22"/>
  <c r="E814" i="22"/>
  <c r="I814" i="22" s="1"/>
  <c r="H813" i="22"/>
  <c r="G813" i="22"/>
  <c r="F813" i="22"/>
  <c r="E813" i="22"/>
  <c r="I813" i="22" s="1"/>
  <c r="H812" i="22"/>
  <c r="G812" i="22"/>
  <c r="F812" i="22"/>
  <c r="E812" i="22"/>
  <c r="I812" i="22" s="1"/>
  <c r="I811" i="22"/>
  <c r="H811" i="22"/>
  <c r="G811" i="22"/>
  <c r="F811" i="22"/>
  <c r="E811" i="22"/>
  <c r="H810" i="22"/>
  <c r="G810" i="22"/>
  <c r="F810" i="22"/>
  <c r="E810" i="22"/>
  <c r="I810" i="22" s="1"/>
  <c r="H809" i="22"/>
  <c r="G809" i="22"/>
  <c r="F809" i="22"/>
  <c r="E809" i="22"/>
  <c r="I809" i="22" s="1"/>
  <c r="H808" i="22"/>
  <c r="G808" i="22"/>
  <c r="F808" i="22"/>
  <c r="E808" i="22"/>
  <c r="I808" i="22" s="1"/>
  <c r="I807" i="22"/>
  <c r="H807" i="22"/>
  <c r="G807" i="22"/>
  <c r="F807" i="22"/>
  <c r="E807" i="22"/>
  <c r="H806" i="22"/>
  <c r="G806" i="22"/>
  <c r="F806" i="22"/>
  <c r="E806" i="22"/>
  <c r="I806" i="22" s="1"/>
  <c r="H805" i="22"/>
  <c r="G805" i="22"/>
  <c r="F805" i="22"/>
  <c r="E805" i="22"/>
  <c r="I805" i="22" s="1"/>
  <c r="H804" i="22"/>
  <c r="G804" i="22"/>
  <c r="F804" i="22"/>
  <c r="E804" i="22"/>
  <c r="I804" i="22" s="1"/>
  <c r="I803" i="22"/>
  <c r="H803" i="22"/>
  <c r="G803" i="22"/>
  <c r="F803" i="22"/>
  <c r="E803" i="22"/>
  <c r="H802" i="22"/>
  <c r="G802" i="22"/>
  <c r="F802" i="22"/>
  <c r="E802" i="22"/>
  <c r="I802" i="22" s="1"/>
  <c r="H801" i="22"/>
  <c r="G801" i="22"/>
  <c r="F801" i="22"/>
  <c r="E801" i="22"/>
  <c r="I801" i="22" s="1"/>
  <c r="H800" i="22"/>
  <c r="G800" i="22"/>
  <c r="F800" i="22"/>
  <c r="E800" i="22"/>
  <c r="I800" i="22" s="1"/>
  <c r="I799" i="22"/>
  <c r="H799" i="22"/>
  <c r="G799" i="22"/>
  <c r="F799" i="22"/>
  <c r="E799" i="22"/>
  <c r="H798" i="22"/>
  <c r="G798" i="22"/>
  <c r="F798" i="22"/>
  <c r="E798" i="22"/>
  <c r="I798" i="22" s="1"/>
  <c r="H797" i="22"/>
  <c r="G797" i="22"/>
  <c r="F797" i="22"/>
  <c r="E797" i="22"/>
  <c r="I797" i="22" s="1"/>
  <c r="S796" i="22"/>
  <c r="H796" i="22"/>
  <c r="G796" i="22"/>
  <c r="F796" i="22"/>
  <c r="E796" i="22"/>
  <c r="I796" i="22" s="1"/>
  <c r="I795" i="22"/>
  <c r="H795" i="22"/>
  <c r="G795" i="22"/>
  <c r="F795" i="22"/>
  <c r="E795" i="22"/>
  <c r="H794" i="22"/>
  <c r="G794" i="22"/>
  <c r="F794" i="22"/>
  <c r="E794" i="22"/>
  <c r="I794" i="22" s="1"/>
  <c r="H793" i="22"/>
  <c r="G793" i="22"/>
  <c r="F793" i="22"/>
  <c r="E793" i="22"/>
  <c r="I793" i="22" s="1"/>
  <c r="H792" i="22"/>
  <c r="G792" i="22"/>
  <c r="F792" i="22"/>
  <c r="E792" i="22"/>
  <c r="I792" i="22" s="1"/>
  <c r="I791" i="22"/>
  <c r="H791" i="22"/>
  <c r="G791" i="22"/>
  <c r="F791" i="22"/>
  <c r="E791" i="22"/>
  <c r="H790" i="22"/>
  <c r="G790" i="22"/>
  <c r="F790" i="22"/>
  <c r="E790" i="22"/>
  <c r="I790" i="22" s="1"/>
  <c r="H789" i="22"/>
  <c r="G789" i="22"/>
  <c r="F789" i="22"/>
  <c r="E789" i="22"/>
  <c r="I789" i="22" s="1"/>
  <c r="H788" i="22"/>
  <c r="G788" i="22"/>
  <c r="F788" i="22"/>
  <c r="E788" i="22"/>
  <c r="I788" i="22" s="1"/>
  <c r="I787" i="22"/>
  <c r="H787" i="22"/>
  <c r="G787" i="22"/>
  <c r="F787" i="22"/>
  <c r="E787" i="22"/>
  <c r="H786" i="22"/>
  <c r="G786" i="22"/>
  <c r="F786" i="22"/>
  <c r="E786" i="22"/>
  <c r="I786" i="22" s="1"/>
  <c r="H785" i="22"/>
  <c r="G785" i="22"/>
  <c r="F785" i="22"/>
  <c r="E785" i="22"/>
  <c r="I785" i="22" s="1"/>
  <c r="H784" i="22"/>
  <c r="G784" i="22"/>
  <c r="F784" i="22"/>
  <c r="E784" i="22"/>
  <c r="I784" i="22" s="1"/>
  <c r="H783" i="22"/>
  <c r="I783" i="22" s="1"/>
  <c r="G783" i="22"/>
  <c r="F783" i="22"/>
  <c r="E783" i="22"/>
  <c r="H782" i="22"/>
  <c r="G782" i="22"/>
  <c r="F782" i="22"/>
  <c r="E782" i="22"/>
  <c r="I782" i="22" s="1"/>
  <c r="H781" i="22"/>
  <c r="G781" i="22"/>
  <c r="F781" i="22"/>
  <c r="E781" i="22"/>
  <c r="I781" i="22" s="1"/>
  <c r="H780" i="22"/>
  <c r="G780" i="22"/>
  <c r="F780" i="22"/>
  <c r="E780" i="22"/>
  <c r="I780" i="22" s="1"/>
  <c r="H779" i="22"/>
  <c r="G779" i="22"/>
  <c r="F779" i="22"/>
  <c r="I779" i="22" s="1"/>
  <c r="E779" i="22"/>
  <c r="H778" i="22"/>
  <c r="G778" i="22"/>
  <c r="F778" i="22"/>
  <c r="E778" i="22"/>
  <c r="I778" i="22" s="1"/>
  <c r="H777" i="22"/>
  <c r="G777" i="22"/>
  <c r="F777" i="22"/>
  <c r="E777" i="22"/>
  <c r="I777" i="22" s="1"/>
  <c r="H776" i="22"/>
  <c r="G776" i="22"/>
  <c r="F776" i="22"/>
  <c r="E776" i="22"/>
  <c r="I776" i="22" s="1"/>
  <c r="H775" i="22"/>
  <c r="G775" i="22"/>
  <c r="F775" i="22"/>
  <c r="I775" i="22" s="1"/>
  <c r="E775" i="22"/>
  <c r="H774" i="22"/>
  <c r="G774" i="22"/>
  <c r="F774" i="22"/>
  <c r="E774" i="22"/>
  <c r="I774" i="22" s="1"/>
  <c r="H773" i="22"/>
  <c r="G773" i="22"/>
  <c r="F773" i="22"/>
  <c r="E773" i="22"/>
  <c r="I773" i="22" s="1"/>
  <c r="H772" i="22"/>
  <c r="G772" i="22"/>
  <c r="F772" i="22"/>
  <c r="E772" i="22"/>
  <c r="I772" i="22" s="1"/>
  <c r="H771" i="22"/>
  <c r="G771" i="22"/>
  <c r="F771" i="22"/>
  <c r="I771" i="22" s="1"/>
  <c r="E771" i="22"/>
  <c r="H770" i="22"/>
  <c r="G770" i="22"/>
  <c r="F770" i="22"/>
  <c r="E770" i="22"/>
  <c r="I770" i="22" s="1"/>
  <c r="H769" i="22"/>
  <c r="G769" i="22"/>
  <c r="F769" i="22"/>
  <c r="E769" i="22"/>
  <c r="I769" i="22" s="1"/>
  <c r="H768" i="22"/>
  <c r="G768" i="22"/>
  <c r="F768" i="22"/>
  <c r="E768" i="22"/>
  <c r="I768" i="22" s="1"/>
  <c r="H767" i="22"/>
  <c r="G767" i="22"/>
  <c r="F767" i="22"/>
  <c r="I767" i="22" s="1"/>
  <c r="E767" i="22"/>
  <c r="H766" i="22"/>
  <c r="G766" i="22"/>
  <c r="F766" i="22"/>
  <c r="E766" i="22"/>
  <c r="I766" i="22" s="1"/>
  <c r="H765" i="22"/>
  <c r="G765" i="22"/>
  <c r="F765" i="22"/>
  <c r="E765" i="22"/>
  <c r="I765" i="22" s="1"/>
  <c r="H764" i="22"/>
  <c r="G764" i="22"/>
  <c r="F764" i="22"/>
  <c r="E764" i="22"/>
  <c r="I764" i="22" s="1"/>
  <c r="H763" i="22"/>
  <c r="G763" i="22"/>
  <c r="F763" i="22"/>
  <c r="I763" i="22" s="1"/>
  <c r="E763" i="22"/>
  <c r="H762" i="22"/>
  <c r="I762" i="22" s="1"/>
  <c r="G762" i="22"/>
  <c r="F762" i="22"/>
  <c r="E762" i="22"/>
  <c r="H761" i="22"/>
  <c r="G761" i="22"/>
  <c r="F761" i="22"/>
  <c r="E761" i="22"/>
  <c r="I761" i="22" s="1"/>
  <c r="H760" i="22"/>
  <c r="G760" i="22"/>
  <c r="F760" i="22"/>
  <c r="E760" i="22"/>
  <c r="I760" i="22" s="1"/>
  <c r="H759" i="22"/>
  <c r="G759" i="22"/>
  <c r="F759" i="22"/>
  <c r="I759" i="22" s="1"/>
  <c r="E759" i="22"/>
  <c r="H758" i="22"/>
  <c r="I758" i="22" s="1"/>
  <c r="G758" i="22"/>
  <c r="F758" i="22"/>
  <c r="E758" i="22"/>
  <c r="H757" i="22"/>
  <c r="G757" i="22"/>
  <c r="F757" i="22"/>
  <c r="E757" i="22"/>
  <c r="I757" i="22" s="1"/>
  <c r="H756" i="22"/>
  <c r="G756" i="22"/>
  <c r="F756" i="22"/>
  <c r="E756" i="22"/>
  <c r="I756" i="22" s="1"/>
  <c r="H755" i="22"/>
  <c r="G755" i="22"/>
  <c r="F755" i="22"/>
  <c r="I755" i="22" s="1"/>
  <c r="E755" i="22"/>
  <c r="H754" i="22"/>
  <c r="I754" i="22" s="1"/>
  <c r="G754" i="22"/>
  <c r="F754" i="22"/>
  <c r="E754" i="22"/>
  <c r="H753" i="22"/>
  <c r="G753" i="22"/>
  <c r="F753" i="22"/>
  <c r="E753" i="22"/>
  <c r="I753" i="22" s="1"/>
  <c r="H752" i="22"/>
  <c r="G752" i="22"/>
  <c r="F752" i="22"/>
  <c r="E752" i="22"/>
  <c r="I752" i="22" s="1"/>
  <c r="H751" i="22"/>
  <c r="G751" i="22"/>
  <c r="F751" i="22"/>
  <c r="I751" i="22" s="1"/>
  <c r="E751" i="22"/>
  <c r="H750" i="22"/>
  <c r="I750" i="22" s="1"/>
  <c r="G750" i="22"/>
  <c r="F750" i="22"/>
  <c r="E750" i="22"/>
  <c r="H749" i="22"/>
  <c r="G749" i="22"/>
  <c r="F749" i="22"/>
  <c r="E749" i="22"/>
  <c r="I749" i="22" s="1"/>
  <c r="H748" i="22"/>
  <c r="G748" i="22"/>
  <c r="F748" i="22"/>
  <c r="E748" i="22"/>
  <c r="I748" i="22" s="1"/>
  <c r="H747" i="22"/>
  <c r="G747" i="22"/>
  <c r="F747" i="22"/>
  <c r="I747" i="22" s="1"/>
  <c r="E747" i="22"/>
  <c r="H746" i="22"/>
  <c r="I746" i="22" s="1"/>
  <c r="G746" i="22"/>
  <c r="F746" i="22"/>
  <c r="E746" i="22"/>
  <c r="H745" i="22"/>
  <c r="G745" i="22"/>
  <c r="F745" i="22"/>
  <c r="E745" i="22"/>
  <c r="I745" i="22" s="1"/>
  <c r="H744" i="22"/>
  <c r="G744" i="22"/>
  <c r="F744" i="22"/>
  <c r="E744" i="22"/>
  <c r="I744" i="22" s="1"/>
  <c r="H743" i="22"/>
  <c r="G743" i="22"/>
  <c r="F743" i="22"/>
  <c r="I743" i="22" s="1"/>
  <c r="E743" i="22"/>
  <c r="H742" i="22"/>
  <c r="I742" i="22" s="1"/>
  <c r="G742" i="22"/>
  <c r="F742" i="22"/>
  <c r="E742" i="22"/>
  <c r="H741" i="22"/>
  <c r="G741" i="22"/>
  <c r="F741" i="22"/>
  <c r="E741" i="22"/>
  <c r="I741" i="22" s="1"/>
  <c r="H740" i="22"/>
  <c r="G740" i="22"/>
  <c r="F740" i="22"/>
  <c r="E740" i="22"/>
  <c r="I740" i="22" s="1"/>
  <c r="H739" i="22"/>
  <c r="G739" i="22"/>
  <c r="F739" i="22"/>
  <c r="I739" i="22" s="1"/>
  <c r="E739" i="22"/>
  <c r="H738" i="22"/>
  <c r="I738" i="22" s="1"/>
  <c r="G738" i="22"/>
  <c r="F738" i="22"/>
  <c r="E738" i="22"/>
  <c r="H737" i="22"/>
  <c r="G737" i="22"/>
  <c r="F737" i="22"/>
  <c r="E737" i="22"/>
  <c r="I737" i="22" s="1"/>
  <c r="H736" i="22"/>
  <c r="G736" i="22"/>
  <c r="F736" i="22"/>
  <c r="E736" i="22"/>
  <c r="I736" i="22" s="1"/>
  <c r="H735" i="22"/>
  <c r="G735" i="22"/>
  <c r="F735" i="22"/>
  <c r="I735" i="22" s="1"/>
  <c r="E735" i="22"/>
  <c r="H734" i="22"/>
  <c r="I734" i="22" s="1"/>
  <c r="G734" i="22"/>
  <c r="F734" i="22"/>
  <c r="E734" i="22"/>
  <c r="H733" i="22"/>
  <c r="G733" i="22"/>
  <c r="F733" i="22"/>
  <c r="E733" i="22"/>
  <c r="I733" i="22" s="1"/>
  <c r="H732" i="22"/>
  <c r="G732" i="22"/>
  <c r="F732" i="22"/>
  <c r="E732" i="22"/>
  <c r="I732" i="22" s="1"/>
  <c r="H731" i="22"/>
  <c r="G731" i="22"/>
  <c r="F731" i="22"/>
  <c r="I731" i="22" s="1"/>
  <c r="E731" i="22"/>
  <c r="H730" i="22"/>
  <c r="I730" i="22" s="1"/>
  <c r="G730" i="22"/>
  <c r="F730" i="22"/>
  <c r="E730" i="22"/>
  <c r="H729" i="22"/>
  <c r="G729" i="22"/>
  <c r="F729" i="22"/>
  <c r="E729" i="22"/>
  <c r="I729" i="22" s="1"/>
  <c r="H728" i="22"/>
  <c r="G728" i="22"/>
  <c r="F728" i="22"/>
  <c r="E728" i="22"/>
  <c r="I727" i="22"/>
  <c r="H727" i="22"/>
  <c r="G727" i="22"/>
  <c r="F727" i="22"/>
  <c r="E727" i="22"/>
  <c r="H726" i="22"/>
  <c r="I726" i="22" s="1"/>
  <c r="G726" i="22"/>
  <c r="F726" i="22"/>
  <c r="E726" i="22"/>
  <c r="H725" i="22"/>
  <c r="G725" i="22"/>
  <c r="F725" i="22"/>
  <c r="E725" i="22"/>
  <c r="I725" i="22" s="1"/>
  <c r="H724" i="22"/>
  <c r="G724" i="22"/>
  <c r="F724" i="22"/>
  <c r="E724" i="22"/>
  <c r="I724" i="22" s="1"/>
  <c r="H723" i="22"/>
  <c r="G723" i="22"/>
  <c r="F723" i="22"/>
  <c r="I723" i="22" s="1"/>
  <c r="E723" i="22"/>
  <c r="H722" i="22"/>
  <c r="I722" i="22" s="1"/>
  <c r="G722" i="22"/>
  <c r="F722" i="22"/>
  <c r="E722" i="22"/>
  <c r="H721" i="22"/>
  <c r="G721" i="22"/>
  <c r="F721" i="22"/>
  <c r="E721" i="22"/>
  <c r="I721" i="22" s="1"/>
  <c r="H720" i="22"/>
  <c r="G720" i="22"/>
  <c r="F720" i="22"/>
  <c r="E720" i="22"/>
  <c r="I720" i="22" s="1"/>
  <c r="I719" i="22"/>
  <c r="H719" i="22"/>
  <c r="G719" i="22"/>
  <c r="F719" i="22"/>
  <c r="E719" i="22"/>
  <c r="H718" i="22"/>
  <c r="G718" i="22"/>
  <c r="F718" i="22"/>
  <c r="E718" i="22"/>
  <c r="I718" i="22" s="1"/>
  <c r="H717" i="22"/>
  <c r="G717" i="22"/>
  <c r="F717" i="22"/>
  <c r="E717" i="22"/>
  <c r="H716" i="22"/>
  <c r="G716" i="22"/>
  <c r="F716" i="22"/>
  <c r="E716" i="22"/>
  <c r="I716" i="22" s="1"/>
  <c r="H715" i="22"/>
  <c r="G715" i="22"/>
  <c r="F715" i="22"/>
  <c r="I715" i="22" s="1"/>
  <c r="E715" i="22"/>
  <c r="H714" i="22"/>
  <c r="I714" i="22" s="1"/>
  <c r="G714" i="22"/>
  <c r="F714" i="22"/>
  <c r="E714" i="22"/>
  <c r="H713" i="22"/>
  <c r="G713" i="22"/>
  <c r="F713" i="22"/>
  <c r="E713" i="22"/>
  <c r="H712" i="22"/>
  <c r="G712" i="22"/>
  <c r="F712" i="22"/>
  <c r="E712" i="22"/>
  <c r="I712" i="22" s="1"/>
  <c r="H711" i="22"/>
  <c r="G711" i="22"/>
  <c r="F711" i="22"/>
  <c r="I711" i="22" s="1"/>
  <c r="E711" i="22"/>
  <c r="I710" i="22"/>
  <c r="H710" i="22"/>
  <c r="G710" i="22"/>
  <c r="F710" i="22"/>
  <c r="E710" i="22"/>
  <c r="H709" i="22"/>
  <c r="G709" i="22"/>
  <c r="F709" i="22"/>
  <c r="E709" i="22"/>
  <c r="S708" i="22"/>
  <c r="I708" i="22"/>
  <c r="H708" i="22"/>
  <c r="G708" i="22"/>
  <c r="F708" i="22"/>
  <c r="E708" i="22"/>
  <c r="H707" i="22"/>
  <c r="G707" i="22"/>
  <c r="F707" i="22"/>
  <c r="I707" i="22" s="1"/>
  <c r="E707" i="22"/>
  <c r="H706" i="22"/>
  <c r="G706" i="22"/>
  <c r="F706" i="22"/>
  <c r="E706" i="22"/>
  <c r="I706" i="22" s="1"/>
  <c r="H705" i="22"/>
  <c r="G705" i="22"/>
  <c r="F705" i="22"/>
  <c r="E705" i="22"/>
  <c r="I705" i="22" s="1"/>
  <c r="H704" i="22"/>
  <c r="G704" i="22"/>
  <c r="F704" i="22"/>
  <c r="E704" i="22"/>
  <c r="I704" i="22" s="1"/>
  <c r="I703" i="22"/>
  <c r="H703" i="22"/>
  <c r="G703" i="22"/>
  <c r="F703" i="22"/>
  <c r="E703" i="22"/>
  <c r="H702" i="22"/>
  <c r="G702" i="22"/>
  <c r="F702" i="22"/>
  <c r="E702" i="22"/>
  <c r="I702" i="22" s="1"/>
  <c r="H701" i="22"/>
  <c r="G701" i="22"/>
  <c r="F701" i="22"/>
  <c r="E701" i="22"/>
  <c r="H700" i="22"/>
  <c r="G700" i="22"/>
  <c r="F700" i="22"/>
  <c r="E700" i="22"/>
  <c r="I700" i="22" s="1"/>
  <c r="H699" i="22"/>
  <c r="G699" i="22"/>
  <c r="F699" i="22"/>
  <c r="I699" i="22" s="1"/>
  <c r="E699" i="22"/>
  <c r="H698" i="22"/>
  <c r="I698" i="22" s="1"/>
  <c r="G698" i="22"/>
  <c r="F698" i="22"/>
  <c r="E698" i="22"/>
  <c r="H697" i="22"/>
  <c r="G697" i="22"/>
  <c r="F697" i="22"/>
  <c r="E697" i="22"/>
  <c r="H696" i="22"/>
  <c r="G696" i="22"/>
  <c r="F696" i="22"/>
  <c r="E696" i="22"/>
  <c r="I696" i="22" s="1"/>
  <c r="H695" i="22"/>
  <c r="G695" i="22"/>
  <c r="F695" i="22"/>
  <c r="I695" i="22" s="1"/>
  <c r="E695" i="22"/>
  <c r="I694" i="22"/>
  <c r="H694" i="22"/>
  <c r="G694" i="22"/>
  <c r="F694" i="22"/>
  <c r="E694" i="22"/>
  <c r="H693" i="22"/>
  <c r="G693" i="22"/>
  <c r="F693" i="22"/>
  <c r="E693" i="22"/>
  <c r="I692" i="22"/>
  <c r="H692" i="22"/>
  <c r="G692" i="22"/>
  <c r="F692" i="22"/>
  <c r="E692" i="22"/>
  <c r="H691" i="22"/>
  <c r="G691" i="22"/>
  <c r="F691" i="22"/>
  <c r="I691" i="22" s="1"/>
  <c r="E691" i="22"/>
  <c r="H690" i="22"/>
  <c r="G690" i="22"/>
  <c r="F690" i="22"/>
  <c r="E690" i="22"/>
  <c r="I690" i="22" s="1"/>
  <c r="H689" i="22"/>
  <c r="G689" i="22"/>
  <c r="F689" i="22"/>
  <c r="E689" i="22"/>
  <c r="I689" i="22" s="1"/>
  <c r="H688" i="22"/>
  <c r="G688" i="22"/>
  <c r="F688" i="22"/>
  <c r="E688" i="22"/>
  <c r="I688" i="22" s="1"/>
  <c r="I687" i="22"/>
  <c r="H687" i="22"/>
  <c r="G687" i="22"/>
  <c r="F687" i="22"/>
  <c r="E687" i="22"/>
  <c r="H686" i="22"/>
  <c r="I686" i="22" s="1"/>
  <c r="G686" i="22"/>
  <c r="F686" i="22"/>
  <c r="E686" i="22"/>
  <c r="H685" i="22"/>
  <c r="G685" i="22"/>
  <c r="F685" i="22"/>
  <c r="E685" i="22"/>
  <c r="H684" i="22"/>
  <c r="G684" i="22"/>
  <c r="F684" i="22"/>
  <c r="E684" i="22"/>
  <c r="I684" i="22" s="1"/>
  <c r="H683" i="22"/>
  <c r="G683" i="22"/>
  <c r="F683" i="22"/>
  <c r="I683" i="22" s="1"/>
  <c r="E683" i="22"/>
  <c r="H682" i="22"/>
  <c r="I682" i="22" s="1"/>
  <c r="G682" i="22"/>
  <c r="F682" i="22"/>
  <c r="E682" i="22"/>
  <c r="H681" i="22"/>
  <c r="G681" i="22"/>
  <c r="F681" i="22"/>
  <c r="E681" i="22"/>
  <c r="H680" i="22"/>
  <c r="G680" i="22"/>
  <c r="F680" i="22"/>
  <c r="E680" i="22"/>
  <c r="I680" i="22" s="1"/>
  <c r="H679" i="22"/>
  <c r="G679" i="22"/>
  <c r="F679" i="22"/>
  <c r="I679" i="22" s="1"/>
  <c r="E679" i="22"/>
  <c r="I678" i="22"/>
  <c r="H678" i="22"/>
  <c r="G678" i="22"/>
  <c r="F678" i="22"/>
  <c r="E678" i="22"/>
  <c r="H677" i="22"/>
  <c r="G677" i="22"/>
  <c r="F677" i="22"/>
  <c r="E677" i="22"/>
  <c r="I676" i="22"/>
  <c r="H676" i="22"/>
  <c r="G676" i="22"/>
  <c r="F676" i="22"/>
  <c r="E676" i="22"/>
  <c r="H675" i="22"/>
  <c r="G675" i="22"/>
  <c r="F675" i="22"/>
  <c r="I675" i="22" s="1"/>
  <c r="E675" i="22"/>
  <c r="H674" i="22"/>
  <c r="G674" i="22"/>
  <c r="F674" i="22"/>
  <c r="E674" i="22"/>
  <c r="I674" i="22" s="1"/>
  <c r="H673" i="22"/>
  <c r="G673" i="22"/>
  <c r="F673" i="22"/>
  <c r="E673" i="22"/>
  <c r="I673" i="22" s="1"/>
  <c r="H672" i="22"/>
  <c r="G672" i="22"/>
  <c r="F672" i="22"/>
  <c r="E672" i="22"/>
  <c r="I672" i="22" s="1"/>
  <c r="I671" i="22"/>
  <c r="H671" i="22"/>
  <c r="G671" i="22"/>
  <c r="F671" i="22"/>
  <c r="E671" i="22"/>
  <c r="I670" i="22"/>
  <c r="H670" i="22"/>
  <c r="G670" i="22"/>
  <c r="F670" i="22"/>
  <c r="E670" i="22"/>
  <c r="H669" i="22"/>
  <c r="G669" i="22"/>
  <c r="F669" i="22"/>
  <c r="E669" i="22"/>
  <c r="H668" i="22"/>
  <c r="G668" i="22"/>
  <c r="F668" i="22"/>
  <c r="E668" i="22"/>
  <c r="I668" i="22" s="1"/>
  <c r="H667" i="22"/>
  <c r="G667" i="22"/>
  <c r="F667" i="22"/>
  <c r="I667" i="22" s="1"/>
  <c r="E667" i="22"/>
  <c r="H666" i="22"/>
  <c r="I666" i="22" s="1"/>
  <c r="G666" i="22"/>
  <c r="F666" i="22"/>
  <c r="E666" i="22"/>
  <c r="H665" i="22"/>
  <c r="G665" i="22"/>
  <c r="F665" i="22"/>
  <c r="E665" i="22"/>
  <c r="H664" i="22"/>
  <c r="G664" i="22"/>
  <c r="F664" i="22"/>
  <c r="E664" i="22"/>
  <c r="I664" i="22" s="1"/>
  <c r="H663" i="22"/>
  <c r="G663" i="22"/>
  <c r="F663" i="22"/>
  <c r="I663" i="22" s="1"/>
  <c r="E663" i="22"/>
  <c r="I662" i="22"/>
  <c r="H662" i="22"/>
  <c r="G662" i="22"/>
  <c r="F662" i="22"/>
  <c r="E662" i="22"/>
  <c r="H661" i="22"/>
  <c r="G661" i="22"/>
  <c r="F661" i="22"/>
  <c r="E661" i="22"/>
  <c r="I660" i="22"/>
  <c r="H660" i="22"/>
  <c r="G660" i="22"/>
  <c r="F660" i="22"/>
  <c r="E660" i="22"/>
  <c r="H659" i="22"/>
  <c r="G659" i="22"/>
  <c r="F659" i="22"/>
  <c r="I659" i="22" s="1"/>
  <c r="E659" i="22"/>
  <c r="H658" i="22"/>
  <c r="G658" i="22"/>
  <c r="F658" i="22"/>
  <c r="E658" i="22"/>
  <c r="I658" i="22" s="1"/>
  <c r="H657" i="22"/>
  <c r="G657" i="22"/>
  <c r="F657" i="22"/>
  <c r="E657" i="22"/>
  <c r="I657" i="22" s="1"/>
  <c r="H656" i="22"/>
  <c r="G656" i="22"/>
  <c r="F656" i="22"/>
  <c r="E656" i="22"/>
  <c r="I656" i="22" s="1"/>
  <c r="I655" i="22"/>
  <c r="H655" i="22"/>
  <c r="G655" i="22"/>
  <c r="F655" i="22"/>
  <c r="E655" i="22"/>
  <c r="I654" i="22"/>
  <c r="H654" i="22"/>
  <c r="G654" i="22"/>
  <c r="F654" i="22"/>
  <c r="E654" i="22"/>
  <c r="H653" i="22"/>
  <c r="G653" i="22"/>
  <c r="F653" i="22"/>
  <c r="E653" i="22"/>
  <c r="S652" i="22"/>
  <c r="H652" i="22"/>
  <c r="G652" i="22"/>
  <c r="F652" i="22"/>
  <c r="E652" i="22"/>
  <c r="I652" i="22" s="1"/>
  <c r="H651" i="22"/>
  <c r="G651" i="22"/>
  <c r="F651" i="22"/>
  <c r="I651" i="22" s="1"/>
  <c r="E651" i="22"/>
  <c r="H650" i="22"/>
  <c r="I650" i="22" s="1"/>
  <c r="G650" i="22"/>
  <c r="F650" i="22"/>
  <c r="E650" i="22"/>
  <c r="S649" i="22"/>
  <c r="H649" i="22"/>
  <c r="G649" i="22"/>
  <c r="F649" i="22"/>
  <c r="E649" i="22"/>
  <c r="H648" i="22"/>
  <c r="G648" i="22"/>
  <c r="F648" i="22"/>
  <c r="E648" i="22"/>
  <c r="I648" i="22" s="1"/>
  <c r="H647" i="22"/>
  <c r="G647" i="22"/>
  <c r="F647" i="22"/>
  <c r="I647" i="22" s="1"/>
  <c r="E647" i="22"/>
  <c r="H646" i="22"/>
  <c r="G646" i="22"/>
  <c r="F646" i="22"/>
  <c r="E646" i="22"/>
  <c r="I646" i="22" s="1"/>
  <c r="H645" i="22"/>
  <c r="G645" i="22"/>
  <c r="F645" i="22"/>
  <c r="E645" i="22"/>
  <c r="I644" i="22"/>
  <c r="H644" i="22"/>
  <c r="G644" i="22"/>
  <c r="F644" i="22"/>
  <c r="E644" i="22"/>
  <c r="H643" i="22"/>
  <c r="G643" i="22"/>
  <c r="F643" i="22"/>
  <c r="I643" i="22" s="1"/>
  <c r="E643" i="22"/>
  <c r="H642" i="22"/>
  <c r="G642" i="22"/>
  <c r="F642" i="22"/>
  <c r="E642" i="22"/>
  <c r="I642" i="22" s="1"/>
  <c r="H641" i="22"/>
  <c r="G641" i="22"/>
  <c r="F641" i="22"/>
  <c r="E641" i="22"/>
  <c r="H640" i="22"/>
  <c r="G640" i="22"/>
  <c r="F640" i="22"/>
  <c r="E640" i="22"/>
  <c r="I640" i="22" s="1"/>
  <c r="I639" i="22"/>
  <c r="H639" i="22"/>
  <c r="G639" i="22"/>
  <c r="F639" i="22"/>
  <c r="E639" i="22"/>
  <c r="I638" i="22"/>
  <c r="H638" i="22"/>
  <c r="G638" i="22"/>
  <c r="F638" i="22"/>
  <c r="E638" i="22"/>
  <c r="H637" i="22"/>
  <c r="G637" i="22"/>
  <c r="F637" i="22"/>
  <c r="E637" i="22"/>
  <c r="H636" i="22"/>
  <c r="G636" i="22"/>
  <c r="F636" i="22"/>
  <c r="E636" i="22"/>
  <c r="I636" i="22" s="1"/>
  <c r="H635" i="22"/>
  <c r="G635" i="22"/>
  <c r="F635" i="22"/>
  <c r="I635" i="22" s="1"/>
  <c r="E635" i="22"/>
  <c r="I634" i="22"/>
  <c r="H634" i="22"/>
  <c r="G634" i="22"/>
  <c r="F634" i="22"/>
  <c r="E634" i="22"/>
  <c r="H633" i="22"/>
  <c r="G633" i="22"/>
  <c r="F633" i="22"/>
  <c r="E633" i="22"/>
  <c r="H632" i="22"/>
  <c r="G632" i="22"/>
  <c r="F632" i="22"/>
  <c r="E632" i="22"/>
  <c r="I632" i="22" s="1"/>
  <c r="H631" i="22"/>
  <c r="G631" i="22"/>
  <c r="F631" i="22"/>
  <c r="I631" i="22" s="1"/>
  <c r="E631" i="22"/>
  <c r="I630" i="22"/>
  <c r="H630" i="22"/>
  <c r="G630" i="22"/>
  <c r="F630" i="22"/>
  <c r="E630" i="22"/>
  <c r="H629" i="22"/>
  <c r="G629" i="22"/>
  <c r="F629" i="22"/>
  <c r="E629" i="22"/>
  <c r="I628" i="22"/>
  <c r="H628" i="22"/>
  <c r="G628" i="22"/>
  <c r="F628" i="22"/>
  <c r="E628" i="22"/>
  <c r="H627" i="22"/>
  <c r="G627" i="22"/>
  <c r="F627" i="22"/>
  <c r="I627" i="22" s="1"/>
  <c r="E627" i="22"/>
  <c r="H626" i="22"/>
  <c r="G626" i="22"/>
  <c r="F626" i="22"/>
  <c r="E626" i="22"/>
  <c r="I626" i="22" s="1"/>
  <c r="H625" i="22"/>
  <c r="G625" i="22"/>
  <c r="F625" i="22"/>
  <c r="E625" i="22"/>
  <c r="H624" i="22"/>
  <c r="G624" i="22"/>
  <c r="F624" i="22"/>
  <c r="E624" i="22"/>
  <c r="I624" i="22" s="1"/>
  <c r="I623" i="22"/>
  <c r="H623" i="22"/>
  <c r="G623" i="22"/>
  <c r="F623" i="22"/>
  <c r="E623" i="22"/>
  <c r="I622" i="22"/>
  <c r="H622" i="22"/>
  <c r="G622" i="22"/>
  <c r="F622" i="22"/>
  <c r="E622" i="22"/>
  <c r="H621" i="22"/>
  <c r="G621" i="22"/>
  <c r="F621" i="22"/>
  <c r="E621" i="22"/>
  <c r="H620" i="22"/>
  <c r="G620" i="22"/>
  <c r="F620" i="22"/>
  <c r="E620" i="22"/>
  <c r="I620" i="22" s="1"/>
  <c r="H619" i="22"/>
  <c r="G619" i="22"/>
  <c r="F619" i="22"/>
  <c r="I619" i="22" s="1"/>
  <c r="E619" i="22"/>
  <c r="H618" i="22"/>
  <c r="I618" i="22" s="1"/>
  <c r="G618" i="22"/>
  <c r="F618" i="22"/>
  <c r="E618" i="22"/>
  <c r="H617" i="22"/>
  <c r="G617" i="22"/>
  <c r="F617" i="22"/>
  <c r="E617" i="22"/>
  <c r="H616" i="22"/>
  <c r="G616" i="22"/>
  <c r="F616" i="22"/>
  <c r="E616" i="22"/>
  <c r="I616" i="22" s="1"/>
  <c r="H615" i="22"/>
  <c r="G615" i="22"/>
  <c r="F615" i="22"/>
  <c r="I615" i="22" s="1"/>
  <c r="E615" i="22"/>
  <c r="I614" i="22"/>
  <c r="H614" i="22"/>
  <c r="G614" i="22"/>
  <c r="F614" i="22"/>
  <c r="E614" i="22"/>
  <c r="H613" i="22"/>
  <c r="G613" i="22"/>
  <c r="F613" i="22"/>
  <c r="E613" i="22"/>
  <c r="I612" i="22"/>
  <c r="H612" i="22"/>
  <c r="G612" i="22"/>
  <c r="F612" i="22"/>
  <c r="E612" i="22"/>
  <c r="H611" i="22"/>
  <c r="G611" i="22"/>
  <c r="F611" i="22"/>
  <c r="I611" i="22" s="1"/>
  <c r="E611" i="22"/>
  <c r="H610" i="22"/>
  <c r="G610" i="22"/>
  <c r="F610" i="22"/>
  <c r="E610" i="22"/>
  <c r="I610" i="22" s="1"/>
  <c r="H609" i="22"/>
  <c r="G609" i="22"/>
  <c r="F609" i="22"/>
  <c r="E609" i="22"/>
  <c r="I609" i="22" s="1"/>
  <c r="H608" i="22"/>
  <c r="I608" i="22" s="1"/>
  <c r="G608" i="22"/>
  <c r="F608" i="22"/>
  <c r="E608" i="22"/>
  <c r="H607" i="22"/>
  <c r="G607" i="22"/>
  <c r="F607" i="22"/>
  <c r="E607" i="22"/>
  <c r="I607" i="22" s="1"/>
  <c r="I606" i="22"/>
  <c r="H606" i="22"/>
  <c r="G606" i="22"/>
  <c r="F606" i="22"/>
  <c r="E606" i="22"/>
  <c r="H605" i="22"/>
  <c r="G605" i="22"/>
  <c r="F605" i="22"/>
  <c r="E605" i="22"/>
  <c r="I605" i="22" s="1"/>
  <c r="H604" i="22"/>
  <c r="G604" i="22"/>
  <c r="F604" i="22"/>
  <c r="E604" i="22"/>
  <c r="I604" i="22" s="1"/>
  <c r="I603" i="22"/>
  <c r="H603" i="22"/>
  <c r="G603" i="22"/>
  <c r="F603" i="22"/>
  <c r="E603" i="22"/>
  <c r="I602" i="22"/>
  <c r="H602" i="22"/>
  <c r="G602" i="22"/>
  <c r="F602" i="22"/>
  <c r="E602" i="22"/>
  <c r="H601" i="22"/>
  <c r="G601" i="22"/>
  <c r="F601" i="22"/>
  <c r="E601" i="22"/>
  <c r="I601" i="22" s="1"/>
  <c r="H600" i="22"/>
  <c r="G600" i="22"/>
  <c r="F600" i="22"/>
  <c r="E600" i="22"/>
  <c r="I600" i="22" s="1"/>
  <c r="H599" i="22"/>
  <c r="I599" i="22" s="1"/>
  <c r="G599" i="22"/>
  <c r="F599" i="22"/>
  <c r="E599" i="22"/>
  <c r="I598" i="22"/>
  <c r="H598" i="22"/>
  <c r="G598" i="22"/>
  <c r="F598" i="22"/>
  <c r="E598" i="22"/>
  <c r="H597" i="22"/>
  <c r="G597" i="22"/>
  <c r="F597" i="22"/>
  <c r="I597" i="22" s="1"/>
  <c r="E597" i="22"/>
  <c r="H596" i="22"/>
  <c r="G596" i="22"/>
  <c r="F596" i="22"/>
  <c r="E596" i="22"/>
  <c r="I596" i="22" s="1"/>
  <c r="H595" i="22"/>
  <c r="G595" i="22"/>
  <c r="F595" i="22"/>
  <c r="E595" i="22"/>
  <c r="I595" i="22" s="1"/>
  <c r="I594" i="22"/>
  <c r="H594" i="22"/>
  <c r="G594" i="22"/>
  <c r="F594" i="22"/>
  <c r="E594" i="22"/>
  <c r="H593" i="22"/>
  <c r="G593" i="22"/>
  <c r="F593" i="22"/>
  <c r="E593" i="22"/>
  <c r="I593" i="22" s="1"/>
  <c r="H592" i="22"/>
  <c r="G592" i="22"/>
  <c r="F592" i="22"/>
  <c r="E592" i="22"/>
  <c r="I592" i="22" s="1"/>
  <c r="H591" i="22"/>
  <c r="G591" i="22"/>
  <c r="F591" i="22"/>
  <c r="E591" i="22"/>
  <c r="I591" i="22" s="1"/>
  <c r="H590" i="22"/>
  <c r="G590" i="22"/>
  <c r="F590" i="22"/>
  <c r="E590" i="22"/>
  <c r="I590" i="22" s="1"/>
  <c r="I589" i="22"/>
  <c r="H589" i="22"/>
  <c r="G589" i="22"/>
  <c r="F589" i="22"/>
  <c r="E589" i="22"/>
  <c r="H588" i="22"/>
  <c r="G588" i="22"/>
  <c r="F588" i="22"/>
  <c r="E588" i="22"/>
  <c r="I588" i="22" s="1"/>
  <c r="H587" i="22"/>
  <c r="G587" i="22"/>
  <c r="F587" i="22"/>
  <c r="E587" i="22"/>
  <c r="I587" i="22" s="1"/>
  <c r="H586" i="22"/>
  <c r="G586" i="22"/>
  <c r="I586" i="22" s="1"/>
  <c r="F586" i="22"/>
  <c r="E586" i="22"/>
  <c r="I585" i="22"/>
  <c r="H585" i="22"/>
  <c r="G585" i="22"/>
  <c r="F585" i="22"/>
  <c r="E585" i="22"/>
  <c r="H584" i="22"/>
  <c r="G584" i="22"/>
  <c r="F584" i="22"/>
  <c r="E584" i="22"/>
  <c r="I584" i="22" s="1"/>
  <c r="H583" i="22"/>
  <c r="G583" i="22"/>
  <c r="F583" i="22"/>
  <c r="E583" i="22"/>
  <c r="I583" i="22" s="1"/>
  <c r="H582" i="22"/>
  <c r="G582" i="22"/>
  <c r="F582" i="22"/>
  <c r="E582" i="22"/>
  <c r="I582" i="22" s="1"/>
  <c r="H581" i="22"/>
  <c r="G581" i="22"/>
  <c r="F581" i="22"/>
  <c r="E581" i="22"/>
  <c r="I581" i="22" s="1"/>
  <c r="H580" i="22"/>
  <c r="G580" i="22"/>
  <c r="F580" i="22"/>
  <c r="I580" i="22" s="1"/>
  <c r="E580" i="22"/>
  <c r="H579" i="22"/>
  <c r="G579" i="22"/>
  <c r="F579" i="22"/>
  <c r="E579" i="22"/>
  <c r="I578" i="22"/>
  <c r="H578" i="22"/>
  <c r="G578" i="22"/>
  <c r="F578" i="22"/>
  <c r="E578" i="22"/>
  <c r="H577" i="22"/>
  <c r="G577" i="22"/>
  <c r="F577" i="22"/>
  <c r="E577" i="22"/>
  <c r="I577" i="22" s="1"/>
  <c r="H576" i="22"/>
  <c r="G576" i="22"/>
  <c r="F576" i="22"/>
  <c r="E576" i="22"/>
  <c r="I576" i="22" s="1"/>
  <c r="H575" i="22"/>
  <c r="G575" i="22"/>
  <c r="F575" i="22"/>
  <c r="E575" i="22"/>
  <c r="H574" i="22"/>
  <c r="I574" i="22" s="1"/>
  <c r="G574" i="22"/>
  <c r="F574" i="22"/>
  <c r="E574" i="22"/>
  <c r="H573" i="22"/>
  <c r="G573" i="22"/>
  <c r="F573" i="22"/>
  <c r="E573" i="22"/>
  <c r="I573" i="22" s="1"/>
  <c r="H572" i="22"/>
  <c r="G572" i="22"/>
  <c r="F572" i="22"/>
  <c r="E572" i="22"/>
  <c r="I572" i="22" s="1"/>
  <c r="H571" i="22"/>
  <c r="G571" i="22"/>
  <c r="F571" i="22"/>
  <c r="I571" i="22" s="1"/>
  <c r="E571" i="22"/>
  <c r="H570" i="22"/>
  <c r="G570" i="22"/>
  <c r="I570" i="22" s="1"/>
  <c r="F570" i="22"/>
  <c r="E570" i="22"/>
  <c r="I569" i="22"/>
  <c r="H569" i="22"/>
  <c r="G569" i="22"/>
  <c r="F569" i="22"/>
  <c r="E569" i="22"/>
  <c r="H568" i="22"/>
  <c r="G568" i="22"/>
  <c r="F568" i="22"/>
  <c r="E568" i="22"/>
  <c r="I568" i="22" s="1"/>
  <c r="H567" i="22"/>
  <c r="G567" i="22"/>
  <c r="F567" i="22"/>
  <c r="E567" i="22"/>
  <c r="I567" i="22" s="1"/>
  <c r="I566" i="22"/>
  <c r="H566" i="22"/>
  <c r="G566" i="22"/>
  <c r="F566" i="22"/>
  <c r="E566" i="22"/>
  <c r="H565" i="22"/>
  <c r="G565" i="22"/>
  <c r="F565" i="22"/>
  <c r="I565" i="22" s="1"/>
  <c r="E565" i="22"/>
  <c r="H564" i="22"/>
  <c r="G564" i="22"/>
  <c r="F564" i="22"/>
  <c r="E564" i="22"/>
  <c r="I564" i="22" s="1"/>
  <c r="H563" i="22"/>
  <c r="G563" i="22"/>
  <c r="F563" i="22"/>
  <c r="E563" i="22"/>
  <c r="I563" i="22" s="1"/>
  <c r="H562" i="22"/>
  <c r="G562" i="22"/>
  <c r="F562" i="22"/>
  <c r="E562" i="22"/>
  <c r="I562" i="22" s="1"/>
  <c r="H561" i="22"/>
  <c r="G561" i="22"/>
  <c r="I561" i="22" s="1"/>
  <c r="F561" i="22"/>
  <c r="E561" i="22"/>
  <c r="I560" i="22"/>
  <c r="H560" i="22"/>
  <c r="G560" i="22"/>
  <c r="F560" i="22"/>
  <c r="E560" i="22"/>
  <c r="H559" i="22"/>
  <c r="G559" i="22"/>
  <c r="F559" i="22"/>
  <c r="E559" i="22"/>
  <c r="I559" i="22" s="1"/>
  <c r="H558" i="22"/>
  <c r="G558" i="22"/>
  <c r="I558" i="22" s="1"/>
  <c r="F558" i="22"/>
  <c r="E558" i="22"/>
  <c r="H557" i="22"/>
  <c r="G557" i="22"/>
  <c r="F557" i="22"/>
  <c r="I557" i="22" s="1"/>
  <c r="E557" i="22"/>
  <c r="H556" i="22"/>
  <c r="G556" i="22"/>
  <c r="F556" i="22"/>
  <c r="E556" i="22"/>
  <c r="H555" i="22"/>
  <c r="G555" i="22"/>
  <c r="F555" i="22"/>
  <c r="E555" i="22"/>
  <c r="I555" i="22" s="1"/>
  <c r="H554" i="22"/>
  <c r="G554" i="22"/>
  <c r="F554" i="22"/>
  <c r="E554" i="22"/>
  <c r="I554" i="22" s="1"/>
  <c r="H553" i="22"/>
  <c r="G553" i="22"/>
  <c r="F553" i="22"/>
  <c r="E553" i="22"/>
  <c r="I553" i="22" s="1"/>
  <c r="H552" i="22"/>
  <c r="G552" i="22"/>
  <c r="F552" i="22"/>
  <c r="E552" i="22"/>
  <c r="I552" i="22" s="1"/>
  <c r="I551" i="22"/>
  <c r="H551" i="22"/>
  <c r="G551" i="22"/>
  <c r="F551" i="22"/>
  <c r="E551" i="22"/>
  <c r="H550" i="22"/>
  <c r="G550" i="22"/>
  <c r="F550" i="22"/>
  <c r="E550" i="22"/>
  <c r="I550" i="22" s="1"/>
  <c r="H549" i="22"/>
  <c r="G549" i="22"/>
  <c r="F549" i="22"/>
  <c r="I549" i="22" s="1"/>
  <c r="E549" i="22"/>
  <c r="H548" i="22"/>
  <c r="G548" i="22"/>
  <c r="F548" i="22"/>
  <c r="I548" i="22" s="1"/>
  <c r="E548" i="22"/>
  <c r="H547" i="22"/>
  <c r="G547" i="22"/>
  <c r="F547" i="22"/>
  <c r="E547" i="22"/>
  <c r="I547" i="22" s="1"/>
  <c r="I546" i="22"/>
  <c r="H546" i="22"/>
  <c r="G546" i="22"/>
  <c r="F546" i="22"/>
  <c r="E546" i="22"/>
  <c r="H545" i="22"/>
  <c r="G545" i="22"/>
  <c r="F545" i="22"/>
  <c r="E545" i="22"/>
  <c r="I545" i="22" s="1"/>
  <c r="H544" i="22"/>
  <c r="G544" i="22"/>
  <c r="F544" i="22"/>
  <c r="E544" i="22"/>
  <c r="I544" i="22" s="1"/>
  <c r="H543" i="22"/>
  <c r="G543" i="22"/>
  <c r="F543" i="22"/>
  <c r="E543" i="22"/>
  <c r="I543" i="22" s="1"/>
  <c r="H542" i="22"/>
  <c r="G542" i="22"/>
  <c r="F542" i="22"/>
  <c r="E542" i="22"/>
  <c r="I542" i="22" s="1"/>
  <c r="H541" i="22"/>
  <c r="G541" i="22"/>
  <c r="F541" i="22"/>
  <c r="E541" i="22"/>
  <c r="I541" i="22" s="1"/>
  <c r="H540" i="22"/>
  <c r="G540" i="22"/>
  <c r="F540" i="22"/>
  <c r="E540" i="22"/>
  <c r="I540" i="22" s="1"/>
  <c r="H539" i="22"/>
  <c r="G539" i="22"/>
  <c r="F539" i="22"/>
  <c r="I539" i="22" s="1"/>
  <c r="E539" i="22"/>
  <c r="H538" i="22"/>
  <c r="G538" i="22"/>
  <c r="I538" i="22" s="1"/>
  <c r="F538" i="22"/>
  <c r="E538" i="22"/>
  <c r="I537" i="22"/>
  <c r="H537" i="22"/>
  <c r="G537" i="22"/>
  <c r="F537" i="22"/>
  <c r="E537" i="22"/>
  <c r="H536" i="22"/>
  <c r="G536" i="22"/>
  <c r="F536" i="22"/>
  <c r="E536" i="22"/>
  <c r="I536" i="22" s="1"/>
  <c r="H535" i="22"/>
  <c r="G535" i="22"/>
  <c r="F535" i="22"/>
  <c r="E535" i="22"/>
  <c r="I535" i="22" s="1"/>
  <c r="I534" i="22"/>
  <c r="H534" i="22"/>
  <c r="G534" i="22"/>
  <c r="F534" i="22"/>
  <c r="E534" i="22"/>
  <c r="H533" i="22"/>
  <c r="G533" i="22"/>
  <c r="F533" i="22"/>
  <c r="E533" i="22"/>
  <c r="I533" i="22" s="1"/>
  <c r="H532" i="22"/>
  <c r="G532" i="22"/>
  <c r="F532" i="22"/>
  <c r="E532" i="22"/>
  <c r="I532" i="22" s="1"/>
  <c r="H531" i="22"/>
  <c r="G531" i="22"/>
  <c r="F531" i="22"/>
  <c r="E531" i="22"/>
  <c r="I531" i="22" s="1"/>
  <c r="H530" i="22"/>
  <c r="G530" i="22"/>
  <c r="F530" i="22"/>
  <c r="E530" i="22"/>
  <c r="I530" i="22" s="1"/>
  <c r="H529" i="22"/>
  <c r="G529" i="22"/>
  <c r="I529" i="22" s="1"/>
  <c r="F529" i="22"/>
  <c r="E529" i="22"/>
  <c r="I528" i="22"/>
  <c r="H528" i="22"/>
  <c r="G528" i="22"/>
  <c r="F528" i="22"/>
  <c r="E528" i="22"/>
  <c r="H527" i="22"/>
  <c r="G527" i="22"/>
  <c r="F527" i="22"/>
  <c r="E527" i="22"/>
  <c r="I527" i="22" s="1"/>
  <c r="H526" i="22"/>
  <c r="G526" i="22"/>
  <c r="I526" i="22" s="1"/>
  <c r="F526" i="22"/>
  <c r="E526" i="22"/>
  <c r="H525" i="22"/>
  <c r="G525" i="22"/>
  <c r="F525" i="22"/>
  <c r="I525" i="22" s="1"/>
  <c r="E525" i="22"/>
  <c r="H524" i="22"/>
  <c r="G524" i="22"/>
  <c r="F524" i="22"/>
  <c r="E524" i="22"/>
  <c r="H523" i="22"/>
  <c r="G523" i="22"/>
  <c r="F523" i="22"/>
  <c r="E523" i="22"/>
  <c r="I523" i="22" s="1"/>
  <c r="H522" i="22"/>
  <c r="G522" i="22"/>
  <c r="F522" i="22"/>
  <c r="E522" i="22"/>
  <c r="I522" i="22" s="1"/>
  <c r="H521" i="22"/>
  <c r="G521" i="22"/>
  <c r="F521" i="22"/>
  <c r="E521" i="22"/>
  <c r="I521" i="22" s="1"/>
  <c r="H520" i="22"/>
  <c r="G520" i="22"/>
  <c r="F520" i="22"/>
  <c r="E520" i="22"/>
  <c r="I520" i="22" s="1"/>
  <c r="I519" i="22"/>
  <c r="H519" i="22"/>
  <c r="G519" i="22"/>
  <c r="F519" i="22"/>
  <c r="E519" i="22"/>
  <c r="H518" i="22"/>
  <c r="G518" i="22"/>
  <c r="F518" i="22"/>
  <c r="E518" i="22"/>
  <c r="I518" i="22" s="1"/>
  <c r="H517" i="22"/>
  <c r="G517" i="22"/>
  <c r="F517" i="22"/>
  <c r="I517" i="22" s="1"/>
  <c r="E517" i="22"/>
  <c r="H516" i="22"/>
  <c r="G516" i="22"/>
  <c r="F516" i="22"/>
  <c r="I516" i="22" s="1"/>
  <c r="E516" i="22"/>
  <c r="H515" i="22"/>
  <c r="G515" i="22"/>
  <c r="F515" i="22"/>
  <c r="E515" i="22"/>
  <c r="I515" i="22" s="1"/>
  <c r="I514" i="22"/>
  <c r="H514" i="22"/>
  <c r="G514" i="22"/>
  <c r="F514" i="22"/>
  <c r="E514" i="22"/>
  <c r="S513" i="22"/>
  <c r="H513" i="22"/>
  <c r="G513" i="22"/>
  <c r="F513" i="22"/>
  <c r="E513" i="22"/>
  <c r="I513" i="22" s="1"/>
  <c r="H512" i="22"/>
  <c r="G512" i="22"/>
  <c r="F512" i="22"/>
  <c r="E512" i="22"/>
  <c r="I512" i="22" s="1"/>
  <c r="H511" i="22"/>
  <c r="G511" i="22"/>
  <c r="F511" i="22"/>
  <c r="E511" i="22"/>
  <c r="I511" i="22" s="1"/>
  <c r="H510" i="22"/>
  <c r="G510" i="22"/>
  <c r="F510" i="22"/>
  <c r="E510" i="22"/>
  <c r="I510" i="22" s="1"/>
  <c r="H509" i="22"/>
  <c r="G509" i="22"/>
  <c r="F509" i="22"/>
  <c r="E509" i="22"/>
  <c r="I509" i="22" s="1"/>
  <c r="H508" i="22"/>
  <c r="G508" i="22"/>
  <c r="F508" i="22"/>
  <c r="E508" i="22"/>
  <c r="I508" i="22" s="1"/>
  <c r="H507" i="22"/>
  <c r="G507" i="22"/>
  <c r="F507" i="22"/>
  <c r="I507" i="22" s="1"/>
  <c r="E507" i="22"/>
  <c r="H506" i="22"/>
  <c r="G506" i="22"/>
  <c r="I506" i="22" s="1"/>
  <c r="F506" i="22"/>
  <c r="E506" i="22"/>
  <c r="I505" i="22"/>
  <c r="H505" i="22"/>
  <c r="G505" i="22"/>
  <c r="F505" i="22"/>
  <c r="E505" i="22"/>
  <c r="H504" i="22"/>
  <c r="G504" i="22"/>
  <c r="F504" i="22"/>
  <c r="E504" i="22"/>
  <c r="I504" i="22" s="1"/>
  <c r="H503" i="22"/>
  <c r="G503" i="22"/>
  <c r="F503" i="22"/>
  <c r="E503" i="22"/>
  <c r="I503" i="22" s="1"/>
  <c r="I502" i="22"/>
  <c r="H502" i="22"/>
  <c r="G502" i="22"/>
  <c r="F502" i="22"/>
  <c r="E502" i="22"/>
  <c r="H501" i="22"/>
  <c r="G501" i="22"/>
  <c r="F501" i="22"/>
  <c r="E501" i="22"/>
  <c r="I501" i="22" s="1"/>
  <c r="H500" i="22"/>
  <c r="G500" i="22"/>
  <c r="F500" i="22"/>
  <c r="E500" i="22"/>
  <c r="I500" i="22" s="1"/>
  <c r="H499" i="22"/>
  <c r="G499" i="22"/>
  <c r="F499" i="22"/>
  <c r="E499" i="22"/>
  <c r="I499" i="22" s="1"/>
  <c r="H498" i="22"/>
  <c r="G498" i="22"/>
  <c r="F498" i="22"/>
  <c r="E498" i="22"/>
  <c r="I498" i="22" s="1"/>
  <c r="H497" i="22"/>
  <c r="G497" i="22"/>
  <c r="I497" i="22" s="1"/>
  <c r="F497" i="22"/>
  <c r="E497" i="22"/>
  <c r="I496" i="22"/>
  <c r="H496" i="22"/>
  <c r="G496" i="22"/>
  <c r="F496" i="22"/>
  <c r="E496" i="22"/>
  <c r="H495" i="22"/>
  <c r="G495" i="22"/>
  <c r="F495" i="22"/>
  <c r="E495" i="22"/>
  <c r="I495" i="22" s="1"/>
  <c r="H494" i="22"/>
  <c r="G494" i="22"/>
  <c r="I494" i="22" s="1"/>
  <c r="F494" i="22"/>
  <c r="E494" i="22"/>
  <c r="H493" i="22"/>
  <c r="G493" i="22"/>
  <c r="F493" i="22"/>
  <c r="I493" i="22" s="1"/>
  <c r="E493" i="22"/>
  <c r="S492" i="22"/>
  <c r="H492" i="22"/>
  <c r="G492" i="22"/>
  <c r="F492" i="22"/>
  <c r="E492" i="22"/>
  <c r="I492" i="22" s="1"/>
  <c r="H491" i="22"/>
  <c r="G491" i="22"/>
  <c r="F491" i="22"/>
  <c r="E491" i="22"/>
  <c r="I491" i="22" s="1"/>
  <c r="H490" i="22"/>
  <c r="G490" i="22"/>
  <c r="F490" i="22"/>
  <c r="E490" i="22"/>
  <c r="I490" i="22" s="1"/>
  <c r="H489" i="22"/>
  <c r="G489" i="22"/>
  <c r="F489" i="22"/>
  <c r="E489" i="22"/>
  <c r="I489" i="22" s="1"/>
  <c r="H488" i="22"/>
  <c r="G488" i="22"/>
  <c r="F488" i="22"/>
  <c r="E488" i="22"/>
  <c r="I487" i="22"/>
  <c r="H487" i="22"/>
  <c r="G487" i="22"/>
  <c r="F487" i="22"/>
  <c r="E487" i="22"/>
  <c r="S132" i="22"/>
  <c r="H486" i="22"/>
  <c r="G486" i="22"/>
  <c r="F486" i="22"/>
  <c r="E486" i="22"/>
  <c r="I486" i="22" s="1"/>
  <c r="H485" i="22"/>
  <c r="G485" i="22"/>
  <c r="F485" i="22"/>
  <c r="E485" i="22"/>
  <c r="I485" i="22" s="1"/>
  <c r="H484" i="22"/>
  <c r="G484" i="22"/>
  <c r="F484" i="22"/>
  <c r="I484" i="22" s="1"/>
  <c r="E484" i="22"/>
  <c r="H483" i="22"/>
  <c r="G483" i="22"/>
  <c r="F483" i="22"/>
  <c r="E483" i="22"/>
  <c r="I482" i="22"/>
  <c r="H482" i="22"/>
  <c r="G482" i="22"/>
  <c r="F482" i="22"/>
  <c r="E482" i="22"/>
  <c r="H481" i="22"/>
  <c r="G481" i="22"/>
  <c r="F481" i="22"/>
  <c r="E481" i="22"/>
  <c r="I481" i="22" s="1"/>
  <c r="H480" i="22"/>
  <c r="G480" i="22"/>
  <c r="F480" i="22"/>
  <c r="E480" i="22"/>
  <c r="I480" i="22" s="1"/>
  <c r="H479" i="22"/>
  <c r="G479" i="22"/>
  <c r="F479" i="22"/>
  <c r="E479" i="22"/>
  <c r="H478" i="22"/>
  <c r="I478" i="22" s="1"/>
  <c r="G478" i="22"/>
  <c r="F478" i="22"/>
  <c r="E478" i="22"/>
  <c r="H477" i="22"/>
  <c r="G477" i="22"/>
  <c r="F477" i="22"/>
  <c r="E477" i="22"/>
  <c r="I477" i="22" s="1"/>
  <c r="H476" i="22"/>
  <c r="G476" i="22"/>
  <c r="F476" i="22"/>
  <c r="E476" i="22"/>
  <c r="I476" i="22" s="1"/>
  <c r="H475" i="22"/>
  <c r="G475" i="22"/>
  <c r="F475" i="22"/>
  <c r="I475" i="22" s="1"/>
  <c r="E475" i="22"/>
  <c r="H474" i="22"/>
  <c r="G474" i="22"/>
  <c r="I474" i="22" s="1"/>
  <c r="F474" i="22"/>
  <c r="E474" i="22"/>
  <c r="I473" i="22"/>
  <c r="H473" i="22"/>
  <c r="G473" i="22"/>
  <c r="F473" i="22"/>
  <c r="E473" i="22"/>
  <c r="S482" i="22"/>
  <c r="H472" i="22"/>
  <c r="G472" i="22"/>
  <c r="F472" i="22"/>
  <c r="E472" i="22"/>
  <c r="I472" i="22" s="1"/>
  <c r="H471" i="22"/>
  <c r="G471" i="22"/>
  <c r="F471" i="22"/>
  <c r="E471" i="22"/>
  <c r="I471" i="22" s="1"/>
  <c r="I470" i="22"/>
  <c r="H470" i="22"/>
  <c r="G470" i="22"/>
  <c r="F470" i="22"/>
  <c r="E470" i="22"/>
  <c r="I469" i="22"/>
  <c r="H469" i="22"/>
  <c r="G469" i="22"/>
  <c r="F469" i="22"/>
  <c r="E469" i="22"/>
  <c r="H468" i="22"/>
  <c r="G468" i="22"/>
  <c r="F468" i="22"/>
  <c r="E468" i="22"/>
  <c r="I468" i="22" s="1"/>
  <c r="H467" i="22"/>
  <c r="G467" i="22"/>
  <c r="F467" i="22"/>
  <c r="E467" i="22"/>
  <c r="I467" i="22" s="1"/>
  <c r="H466" i="22"/>
  <c r="G466" i="22"/>
  <c r="F466" i="22"/>
  <c r="I466" i="22" s="1"/>
  <c r="E466" i="22"/>
  <c r="H465" i="22"/>
  <c r="I465" i="22" s="1"/>
  <c r="G465" i="22"/>
  <c r="F465" i="22"/>
  <c r="E465" i="22"/>
  <c r="S474" i="22"/>
  <c r="H464" i="22"/>
  <c r="G464" i="22"/>
  <c r="F464" i="22"/>
  <c r="E464" i="22"/>
  <c r="I464" i="22" s="1"/>
  <c r="H463" i="22"/>
  <c r="G463" i="22"/>
  <c r="F463" i="22"/>
  <c r="E463" i="22"/>
  <c r="I463" i="22" s="1"/>
  <c r="H462" i="22"/>
  <c r="G462" i="22"/>
  <c r="F462" i="22"/>
  <c r="I462" i="22" s="1"/>
  <c r="E462" i="22"/>
  <c r="H461" i="22"/>
  <c r="I461" i="22" s="1"/>
  <c r="G461" i="22"/>
  <c r="F461" i="22"/>
  <c r="E461" i="22"/>
  <c r="H460" i="22"/>
  <c r="G460" i="22"/>
  <c r="F460" i="22"/>
  <c r="E460" i="22"/>
  <c r="I460" i="22" s="1"/>
  <c r="H459" i="22"/>
  <c r="G459" i="22"/>
  <c r="F459" i="22"/>
  <c r="E459" i="22"/>
  <c r="I459" i="22" s="1"/>
  <c r="H458" i="22"/>
  <c r="G458" i="22"/>
  <c r="F458" i="22"/>
  <c r="I458" i="22" s="1"/>
  <c r="E458" i="22"/>
  <c r="H457" i="22"/>
  <c r="I457" i="22" s="1"/>
  <c r="G457" i="22"/>
  <c r="F457" i="22"/>
  <c r="E457" i="22"/>
  <c r="S466" i="22"/>
  <c r="H456" i="22"/>
  <c r="G456" i="22"/>
  <c r="F456" i="22"/>
  <c r="E456" i="22"/>
  <c r="I456" i="22" s="1"/>
  <c r="H455" i="22"/>
  <c r="G455" i="22"/>
  <c r="F455" i="22"/>
  <c r="E455" i="22"/>
  <c r="I455" i="22" s="1"/>
  <c r="H454" i="22"/>
  <c r="G454" i="22"/>
  <c r="F454" i="22"/>
  <c r="I454" i="22" s="1"/>
  <c r="E454" i="22"/>
  <c r="H453" i="22"/>
  <c r="I453" i="22" s="1"/>
  <c r="G453" i="22"/>
  <c r="F453" i="22"/>
  <c r="E453" i="22"/>
  <c r="H452" i="22"/>
  <c r="G452" i="22"/>
  <c r="F452" i="22"/>
  <c r="E452" i="22"/>
  <c r="I452" i="22" s="1"/>
  <c r="H451" i="22"/>
  <c r="G451" i="22"/>
  <c r="F451" i="22"/>
  <c r="E451" i="22"/>
  <c r="I451" i="22" s="1"/>
  <c r="H450" i="22"/>
  <c r="G450" i="22"/>
  <c r="F450" i="22"/>
  <c r="I450" i="22" s="1"/>
  <c r="E450" i="22"/>
  <c r="H449" i="22"/>
  <c r="I449" i="22" s="1"/>
  <c r="G449" i="22"/>
  <c r="F449" i="22"/>
  <c r="E449" i="22"/>
  <c r="S458" i="22"/>
  <c r="H448" i="22"/>
  <c r="G448" i="22"/>
  <c r="F448" i="22"/>
  <c r="E448" i="22"/>
  <c r="I448" i="22" s="1"/>
  <c r="H447" i="22"/>
  <c r="G447" i="22"/>
  <c r="F447" i="22"/>
  <c r="E447" i="22"/>
  <c r="I447" i="22" s="1"/>
  <c r="H446" i="22"/>
  <c r="G446" i="22"/>
  <c r="F446" i="22"/>
  <c r="I446" i="22" s="1"/>
  <c r="E446" i="22"/>
  <c r="H445" i="22"/>
  <c r="I445" i="22" s="1"/>
  <c r="G445" i="22"/>
  <c r="F445" i="22"/>
  <c r="E445" i="22"/>
  <c r="H444" i="22"/>
  <c r="G444" i="22"/>
  <c r="F444" i="22"/>
  <c r="E444" i="22"/>
  <c r="I444" i="22" s="1"/>
  <c r="H443" i="22"/>
  <c r="G443" i="22"/>
  <c r="F443" i="22"/>
  <c r="E443" i="22"/>
  <c r="I443" i="22" s="1"/>
  <c r="H442" i="22"/>
  <c r="G442" i="22"/>
  <c r="F442" i="22"/>
  <c r="I442" i="22" s="1"/>
  <c r="E442" i="22"/>
  <c r="H441" i="22"/>
  <c r="I441" i="22" s="1"/>
  <c r="G441" i="22"/>
  <c r="F441" i="22"/>
  <c r="E441" i="22"/>
  <c r="H440" i="22"/>
  <c r="G440" i="22"/>
  <c r="F440" i="22"/>
  <c r="E440" i="22"/>
  <c r="I440" i="22" s="1"/>
  <c r="H439" i="22"/>
  <c r="G439" i="22"/>
  <c r="F439" i="22"/>
  <c r="E439" i="22"/>
  <c r="I439" i="22" s="1"/>
  <c r="H438" i="22"/>
  <c r="G438" i="22"/>
  <c r="F438" i="22"/>
  <c r="I438" i="22" s="1"/>
  <c r="E438" i="22"/>
  <c r="H437" i="22"/>
  <c r="I437" i="22" s="1"/>
  <c r="G437" i="22"/>
  <c r="F437" i="22"/>
  <c r="E437" i="22"/>
  <c r="H436" i="22"/>
  <c r="G436" i="22"/>
  <c r="F436" i="22"/>
  <c r="E436" i="22"/>
  <c r="I436" i="22" s="1"/>
  <c r="H435" i="22"/>
  <c r="G435" i="22"/>
  <c r="F435" i="22"/>
  <c r="E435" i="22"/>
  <c r="I435" i="22" s="1"/>
  <c r="H434" i="22"/>
  <c r="G434" i="22"/>
  <c r="F434" i="22"/>
  <c r="I434" i="22" s="1"/>
  <c r="E434" i="22"/>
  <c r="H433" i="22"/>
  <c r="I433" i="22" s="1"/>
  <c r="G433" i="22"/>
  <c r="F433" i="22"/>
  <c r="E433" i="22"/>
  <c r="H432" i="22"/>
  <c r="G432" i="22"/>
  <c r="F432" i="22"/>
  <c r="E432" i="22"/>
  <c r="I432" i="22" s="1"/>
  <c r="H431" i="22"/>
  <c r="G431" i="22"/>
  <c r="F431" i="22"/>
  <c r="E431" i="22"/>
  <c r="I431" i="22" s="1"/>
  <c r="H430" i="22"/>
  <c r="G430" i="22"/>
  <c r="F430" i="22"/>
  <c r="I430" i="22" s="1"/>
  <c r="E430" i="22"/>
  <c r="H429" i="22"/>
  <c r="I429" i="22" s="1"/>
  <c r="G429" i="22"/>
  <c r="F429" i="22"/>
  <c r="E429" i="22"/>
  <c r="H428" i="22"/>
  <c r="G428" i="22"/>
  <c r="F428" i="22"/>
  <c r="E428" i="22"/>
  <c r="I428" i="22" s="1"/>
  <c r="H427" i="22"/>
  <c r="G427" i="22"/>
  <c r="F427" i="22"/>
  <c r="E427" i="22"/>
  <c r="I427" i="22" s="1"/>
  <c r="H426" i="22"/>
  <c r="G426" i="22"/>
  <c r="F426" i="22"/>
  <c r="I426" i="22" s="1"/>
  <c r="E426" i="22"/>
  <c r="H425" i="22"/>
  <c r="I425" i="22" s="1"/>
  <c r="G425" i="22"/>
  <c r="F425" i="22"/>
  <c r="E425" i="22"/>
  <c r="H424" i="22"/>
  <c r="G424" i="22"/>
  <c r="F424" i="22"/>
  <c r="E424" i="22"/>
  <c r="I424" i="22" s="1"/>
  <c r="H423" i="22"/>
  <c r="G423" i="22"/>
  <c r="F423" i="22"/>
  <c r="E423" i="22"/>
  <c r="I423" i="22" s="1"/>
  <c r="H422" i="22"/>
  <c r="G422" i="22"/>
  <c r="F422" i="22"/>
  <c r="I422" i="22" s="1"/>
  <c r="E422" i="22"/>
  <c r="H421" i="22"/>
  <c r="I421" i="22" s="1"/>
  <c r="G421" i="22"/>
  <c r="F421" i="22"/>
  <c r="E421" i="22"/>
  <c r="H420" i="22"/>
  <c r="G420" i="22"/>
  <c r="F420" i="22"/>
  <c r="E420" i="22"/>
  <c r="I420" i="22" s="1"/>
  <c r="H419" i="22"/>
  <c r="G419" i="22"/>
  <c r="F419" i="22"/>
  <c r="E419" i="22"/>
  <c r="I419" i="22" s="1"/>
  <c r="H418" i="22"/>
  <c r="G418" i="22"/>
  <c r="F418" i="22"/>
  <c r="I418" i="22" s="1"/>
  <c r="E418" i="22"/>
  <c r="H417" i="22"/>
  <c r="G417" i="22"/>
  <c r="F417" i="22"/>
  <c r="I417" i="22" s="1"/>
  <c r="E417" i="22"/>
  <c r="H416" i="22"/>
  <c r="G416" i="22"/>
  <c r="F416" i="22"/>
  <c r="E416" i="22"/>
  <c r="I416" i="22" s="1"/>
  <c r="H415" i="22"/>
  <c r="G415" i="22"/>
  <c r="F415" i="22"/>
  <c r="E415" i="22"/>
  <c r="I415" i="22" s="1"/>
  <c r="H414" i="22"/>
  <c r="G414" i="22"/>
  <c r="F414" i="22"/>
  <c r="I414" i="22" s="1"/>
  <c r="E414" i="22"/>
  <c r="H413" i="22"/>
  <c r="G413" i="22"/>
  <c r="F413" i="22"/>
  <c r="I413" i="22" s="1"/>
  <c r="E413" i="22"/>
  <c r="H412" i="22"/>
  <c r="G412" i="22"/>
  <c r="F412" i="22"/>
  <c r="E412" i="22"/>
  <c r="I412" i="22" s="1"/>
  <c r="H411" i="22"/>
  <c r="G411" i="22"/>
  <c r="F411" i="22"/>
  <c r="E411" i="22"/>
  <c r="I411" i="22" s="1"/>
  <c r="H410" i="22"/>
  <c r="G410" i="22"/>
  <c r="F410" i="22"/>
  <c r="I410" i="22" s="1"/>
  <c r="E410" i="22"/>
  <c r="H409" i="22"/>
  <c r="G409" i="22"/>
  <c r="F409" i="22"/>
  <c r="E409" i="22"/>
  <c r="H408" i="22"/>
  <c r="G408" i="22"/>
  <c r="F408" i="22"/>
  <c r="E408" i="22"/>
  <c r="I408" i="22" s="1"/>
  <c r="H407" i="22"/>
  <c r="G407" i="22"/>
  <c r="F407" i="22"/>
  <c r="E407" i="22"/>
  <c r="I407" i="22" s="1"/>
  <c r="H406" i="22"/>
  <c r="G406" i="22"/>
  <c r="F406" i="22"/>
  <c r="I406" i="22" s="1"/>
  <c r="E406" i="22"/>
  <c r="H405" i="22"/>
  <c r="G405" i="22"/>
  <c r="F405" i="22"/>
  <c r="I405" i="22" s="1"/>
  <c r="E405" i="22"/>
  <c r="H404" i="22"/>
  <c r="G404" i="22"/>
  <c r="F404" i="22"/>
  <c r="E404" i="22"/>
  <c r="I404" i="22" s="1"/>
  <c r="H403" i="22"/>
  <c r="G403" i="22"/>
  <c r="F403" i="22"/>
  <c r="E403" i="22"/>
  <c r="I403" i="22" s="1"/>
  <c r="H402" i="22"/>
  <c r="G402" i="22"/>
  <c r="F402" i="22"/>
  <c r="I402" i="22" s="1"/>
  <c r="E402" i="22"/>
  <c r="H401" i="22"/>
  <c r="I401" i="22" s="1"/>
  <c r="G401" i="22"/>
  <c r="F401" i="22"/>
  <c r="E401" i="22"/>
  <c r="H400" i="22"/>
  <c r="G400" i="22"/>
  <c r="F400" i="22"/>
  <c r="E400" i="22"/>
  <c r="I400" i="22" s="1"/>
  <c r="H399" i="22"/>
  <c r="G399" i="22"/>
  <c r="F399" i="22"/>
  <c r="E399" i="22"/>
  <c r="I399" i="22" s="1"/>
  <c r="H398" i="22"/>
  <c r="G398" i="22"/>
  <c r="F398" i="22"/>
  <c r="I398" i="22" s="1"/>
  <c r="E398" i="22"/>
  <c r="H397" i="22"/>
  <c r="G397" i="22"/>
  <c r="F397" i="22"/>
  <c r="E397" i="22"/>
  <c r="H396" i="22"/>
  <c r="G396" i="22"/>
  <c r="F396" i="22"/>
  <c r="E396" i="22"/>
  <c r="I396" i="22" s="1"/>
  <c r="H395" i="22"/>
  <c r="G395" i="22"/>
  <c r="F395" i="22"/>
  <c r="E395" i="22"/>
  <c r="I395" i="22" s="1"/>
  <c r="H394" i="22"/>
  <c r="G394" i="22"/>
  <c r="F394" i="22"/>
  <c r="I394" i="22" s="1"/>
  <c r="E394" i="22"/>
  <c r="H393" i="22"/>
  <c r="I393" i="22" s="1"/>
  <c r="G393" i="22"/>
  <c r="F393" i="22"/>
  <c r="E393" i="22"/>
  <c r="H392" i="22"/>
  <c r="G392" i="22"/>
  <c r="F392" i="22"/>
  <c r="E392" i="22"/>
  <c r="I392" i="22" s="1"/>
  <c r="H391" i="22"/>
  <c r="G391" i="22"/>
  <c r="F391" i="22"/>
  <c r="E391" i="22"/>
  <c r="I391" i="22" s="1"/>
  <c r="H390" i="22"/>
  <c r="G390" i="22"/>
  <c r="F390" i="22"/>
  <c r="I390" i="22" s="1"/>
  <c r="E390" i="22"/>
  <c r="H389" i="22"/>
  <c r="I389" i="22" s="1"/>
  <c r="G389" i="22"/>
  <c r="F389" i="22"/>
  <c r="E389" i="22"/>
  <c r="H388" i="22"/>
  <c r="G388" i="22"/>
  <c r="F388" i="22"/>
  <c r="E388" i="22"/>
  <c r="I388" i="22" s="1"/>
  <c r="H387" i="22"/>
  <c r="G387" i="22"/>
  <c r="F387" i="22"/>
  <c r="E387" i="22"/>
  <c r="I387" i="22" s="1"/>
  <c r="H386" i="22"/>
  <c r="G386" i="22"/>
  <c r="F386" i="22"/>
  <c r="I386" i="22" s="1"/>
  <c r="E386" i="22"/>
  <c r="H385" i="22"/>
  <c r="I385" i="22" s="1"/>
  <c r="G385" i="22"/>
  <c r="F385" i="22"/>
  <c r="E385" i="22"/>
  <c r="H384" i="22"/>
  <c r="G384" i="22"/>
  <c r="F384" i="22"/>
  <c r="E384" i="22"/>
  <c r="I384" i="22" s="1"/>
  <c r="H383" i="22"/>
  <c r="G383" i="22"/>
  <c r="F383" i="22"/>
  <c r="E383" i="22"/>
  <c r="I383" i="22" s="1"/>
  <c r="H382" i="22"/>
  <c r="G382" i="22"/>
  <c r="F382" i="22"/>
  <c r="I382" i="22" s="1"/>
  <c r="E382" i="22"/>
  <c r="H381" i="22"/>
  <c r="G381" i="22"/>
  <c r="F381" i="22"/>
  <c r="I381" i="22" s="1"/>
  <c r="E381" i="22"/>
  <c r="H380" i="22"/>
  <c r="G380" i="22"/>
  <c r="F380" i="22"/>
  <c r="E380" i="22"/>
  <c r="I380" i="22" s="1"/>
  <c r="H379" i="22"/>
  <c r="G379" i="22"/>
  <c r="F379" i="22"/>
  <c r="E379" i="22"/>
  <c r="I379" i="22" s="1"/>
  <c r="H378" i="22"/>
  <c r="G378" i="22"/>
  <c r="F378" i="22"/>
  <c r="I378" i="22" s="1"/>
  <c r="E378" i="22"/>
  <c r="H377" i="22"/>
  <c r="I377" i="22" s="1"/>
  <c r="G377" i="22"/>
  <c r="F377" i="22"/>
  <c r="E377" i="22"/>
  <c r="H376" i="22"/>
  <c r="G376" i="22"/>
  <c r="F376" i="22"/>
  <c r="E376" i="22"/>
  <c r="I376" i="22" s="1"/>
  <c r="H375" i="22"/>
  <c r="G375" i="22"/>
  <c r="F375" i="22"/>
  <c r="E375" i="22"/>
  <c r="I375" i="22" s="1"/>
  <c r="H374" i="22"/>
  <c r="G374" i="22"/>
  <c r="F374" i="22"/>
  <c r="I374" i="22" s="1"/>
  <c r="E374" i="22"/>
  <c r="H373" i="22"/>
  <c r="I373" i="22" s="1"/>
  <c r="G373" i="22"/>
  <c r="F373" i="22"/>
  <c r="E373" i="22"/>
  <c r="H372" i="22"/>
  <c r="G372" i="22"/>
  <c r="F372" i="22"/>
  <c r="E372" i="22"/>
  <c r="I372" i="22" s="1"/>
  <c r="H371" i="22"/>
  <c r="G371" i="22"/>
  <c r="F371" i="22"/>
  <c r="E371" i="22"/>
  <c r="I371" i="22" s="1"/>
  <c r="H370" i="22"/>
  <c r="G370" i="22"/>
  <c r="F370" i="22"/>
  <c r="I370" i="22" s="1"/>
  <c r="E370" i="22"/>
  <c r="H369" i="22"/>
  <c r="I369" i="22" s="1"/>
  <c r="G369" i="22"/>
  <c r="F369" i="22"/>
  <c r="E369" i="22"/>
  <c r="H368" i="22"/>
  <c r="G368" i="22"/>
  <c r="F368" i="22"/>
  <c r="E368" i="22"/>
  <c r="I368" i="22" s="1"/>
  <c r="H367" i="22"/>
  <c r="G367" i="22"/>
  <c r="F367" i="22"/>
  <c r="E367" i="22"/>
  <c r="I367" i="22" s="1"/>
  <c r="H366" i="22"/>
  <c r="G366" i="22"/>
  <c r="F366" i="22"/>
  <c r="I366" i="22" s="1"/>
  <c r="E366" i="22"/>
  <c r="H365" i="22"/>
  <c r="I365" i="22" s="1"/>
  <c r="G365" i="22"/>
  <c r="F365" i="22"/>
  <c r="E365" i="22"/>
  <c r="H364" i="22"/>
  <c r="G364" i="22"/>
  <c r="F364" i="22"/>
  <c r="E364" i="22"/>
  <c r="I364" i="22" s="1"/>
  <c r="H363" i="22"/>
  <c r="G363" i="22"/>
  <c r="F363" i="22"/>
  <c r="E363" i="22"/>
  <c r="I363" i="22" s="1"/>
  <c r="H362" i="22"/>
  <c r="G362" i="22"/>
  <c r="F362" i="22"/>
  <c r="I362" i="22" s="1"/>
  <c r="E362" i="22"/>
  <c r="H361" i="22"/>
  <c r="I361" i="22" s="1"/>
  <c r="G361" i="22"/>
  <c r="F361" i="22"/>
  <c r="E361" i="22"/>
  <c r="H360" i="22"/>
  <c r="G360" i="22"/>
  <c r="F360" i="22"/>
  <c r="E360" i="22"/>
  <c r="I360" i="22" s="1"/>
  <c r="H359" i="22"/>
  <c r="G359" i="22"/>
  <c r="F359" i="22"/>
  <c r="E359" i="22"/>
  <c r="I359" i="22" s="1"/>
  <c r="H358" i="22"/>
  <c r="G358" i="22"/>
  <c r="F358" i="22"/>
  <c r="I358" i="22" s="1"/>
  <c r="E358" i="22"/>
  <c r="H357" i="22"/>
  <c r="I357" i="22" s="1"/>
  <c r="G357" i="22"/>
  <c r="F357" i="22"/>
  <c r="E357" i="22"/>
  <c r="H356" i="22"/>
  <c r="G356" i="22"/>
  <c r="F356" i="22"/>
  <c r="E356" i="22"/>
  <c r="I356" i="22" s="1"/>
  <c r="H355" i="22"/>
  <c r="G355" i="22"/>
  <c r="F355" i="22"/>
  <c r="E355" i="22"/>
  <c r="I355" i="22" s="1"/>
  <c r="H354" i="22"/>
  <c r="G354" i="22"/>
  <c r="F354" i="22"/>
  <c r="I354" i="22" s="1"/>
  <c r="E354" i="22"/>
  <c r="H353" i="22"/>
  <c r="I353" i="22" s="1"/>
  <c r="G353" i="22"/>
  <c r="F353" i="22"/>
  <c r="E353" i="22"/>
  <c r="S388" i="22"/>
  <c r="H352" i="22"/>
  <c r="G352" i="22"/>
  <c r="F352" i="22"/>
  <c r="E352" i="22"/>
  <c r="I352" i="22" s="1"/>
  <c r="H351" i="22"/>
  <c r="G351" i="22"/>
  <c r="F351" i="22"/>
  <c r="E351" i="22"/>
  <c r="I351" i="22" s="1"/>
  <c r="H350" i="22"/>
  <c r="G350" i="22"/>
  <c r="F350" i="22"/>
  <c r="I350" i="22" s="1"/>
  <c r="E350" i="22"/>
  <c r="H349" i="22"/>
  <c r="I349" i="22" s="1"/>
  <c r="G349" i="22"/>
  <c r="F349" i="22"/>
  <c r="E349" i="22"/>
  <c r="H348" i="22"/>
  <c r="G348" i="22"/>
  <c r="F348" i="22"/>
  <c r="E348" i="22"/>
  <c r="I348" i="22" s="1"/>
  <c r="H347" i="22"/>
  <c r="G347" i="22"/>
  <c r="F347" i="22"/>
  <c r="E347" i="22"/>
  <c r="I347" i="22" s="1"/>
  <c r="H346" i="22"/>
  <c r="G346" i="22"/>
  <c r="F346" i="22"/>
  <c r="I346" i="22" s="1"/>
  <c r="E346" i="22"/>
  <c r="H345" i="22"/>
  <c r="I345" i="22" s="1"/>
  <c r="G345" i="22"/>
  <c r="F345" i="22"/>
  <c r="E345" i="22"/>
  <c r="H344" i="22"/>
  <c r="G344" i="22"/>
  <c r="F344" i="22"/>
  <c r="E344" i="22"/>
  <c r="I344" i="22" s="1"/>
  <c r="H343" i="22"/>
  <c r="G343" i="22"/>
  <c r="F343" i="22"/>
  <c r="E343" i="22"/>
  <c r="H342" i="22"/>
  <c r="G342" i="22"/>
  <c r="F342" i="22"/>
  <c r="I342" i="22" s="1"/>
  <c r="E342" i="22"/>
  <c r="H341" i="22"/>
  <c r="I341" i="22" s="1"/>
  <c r="G341" i="22"/>
  <c r="F341" i="22"/>
  <c r="E341" i="22"/>
  <c r="H340" i="22"/>
  <c r="G340" i="22"/>
  <c r="F340" i="22"/>
  <c r="E340" i="22"/>
  <c r="I340" i="22" s="1"/>
  <c r="H339" i="22"/>
  <c r="G339" i="22"/>
  <c r="F339" i="22"/>
  <c r="E339" i="22"/>
  <c r="I339" i="22" s="1"/>
  <c r="I338" i="22"/>
  <c r="H338" i="22"/>
  <c r="G338" i="22"/>
  <c r="F338" i="22"/>
  <c r="E338" i="22"/>
  <c r="H337" i="22"/>
  <c r="I337" i="22" s="1"/>
  <c r="G337" i="22"/>
  <c r="F337" i="22"/>
  <c r="E337" i="22"/>
  <c r="H336" i="22"/>
  <c r="G336" i="22"/>
  <c r="F336" i="22"/>
  <c r="E336" i="22"/>
  <c r="H335" i="22"/>
  <c r="G335" i="22"/>
  <c r="F335" i="22"/>
  <c r="E335" i="22"/>
  <c r="H334" i="22"/>
  <c r="G334" i="22"/>
  <c r="F334" i="22"/>
  <c r="I334" i="22" s="1"/>
  <c r="E334" i="22"/>
  <c r="I333" i="22"/>
  <c r="H333" i="22"/>
  <c r="G333" i="22"/>
  <c r="F333" i="22"/>
  <c r="E333" i="22"/>
  <c r="H332" i="22"/>
  <c r="G332" i="22"/>
  <c r="F332" i="22"/>
  <c r="E332" i="22"/>
  <c r="I332" i="22" s="1"/>
  <c r="H331" i="22"/>
  <c r="G331" i="22"/>
  <c r="F331" i="22"/>
  <c r="E331" i="22"/>
  <c r="I331" i="22" s="1"/>
  <c r="H330" i="22"/>
  <c r="G330" i="22"/>
  <c r="I330" i="22" s="1"/>
  <c r="F330" i="22"/>
  <c r="E330" i="22"/>
  <c r="I329" i="22"/>
  <c r="H329" i="22"/>
  <c r="G329" i="22"/>
  <c r="F329" i="22"/>
  <c r="E329" i="22"/>
  <c r="S93" i="22"/>
  <c r="H328" i="22"/>
  <c r="G328" i="22"/>
  <c r="F328" i="22"/>
  <c r="E328" i="22"/>
  <c r="H327" i="22"/>
  <c r="G327" i="22"/>
  <c r="F327" i="22"/>
  <c r="E327" i="22"/>
  <c r="H326" i="22"/>
  <c r="G326" i="22"/>
  <c r="F326" i="22"/>
  <c r="I326" i="22" s="1"/>
  <c r="E326" i="22"/>
  <c r="H325" i="22"/>
  <c r="I325" i="22" s="1"/>
  <c r="G325" i="22"/>
  <c r="F325" i="22"/>
  <c r="E325" i="22"/>
  <c r="H324" i="22"/>
  <c r="G324" i="22"/>
  <c r="F324" i="22"/>
  <c r="E324" i="22"/>
  <c r="H323" i="22"/>
  <c r="G323" i="22"/>
  <c r="F323" i="22"/>
  <c r="E323" i="22"/>
  <c r="I322" i="22"/>
  <c r="H322" i="22"/>
  <c r="G322" i="22"/>
  <c r="F322" i="22"/>
  <c r="E322" i="22"/>
  <c r="H321" i="22"/>
  <c r="G321" i="22"/>
  <c r="F321" i="22"/>
  <c r="E321" i="22"/>
  <c r="I321" i="22" s="1"/>
  <c r="H320" i="22"/>
  <c r="G320" i="22"/>
  <c r="F320" i="22"/>
  <c r="E320" i="22"/>
  <c r="H319" i="22"/>
  <c r="G319" i="22"/>
  <c r="F319" i="22"/>
  <c r="I319" i="22" s="1"/>
  <c r="E319" i="22"/>
  <c r="H318" i="22"/>
  <c r="G318" i="22"/>
  <c r="F318" i="22"/>
  <c r="I318" i="22" s="1"/>
  <c r="E318" i="22"/>
  <c r="H317" i="22"/>
  <c r="G317" i="22"/>
  <c r="F317" i="22"/>
  <c r="E317" i="22"/>
  <c r="I317" i="22" s="1"/>
  <c r="H316" i="22"/>
  <c r="G316" i="22"/>
  <c r="F316" i="22"/>
  <c r="E316" i="22"/>
  <c r="I316" i="22" s="1"/>
  <c r="H315" i="22"/>
  <c r="G315" i="22"/>
  <c r="F315" i="22"/>
  <c r="E315" i="22"/>
  <c r="I315" i="22" s="1"/>
  <c r="I314" i="22"/>
  <c r="H314" i="22"/>
  <c r="G314" i="22"/>
  <c r="F314" i="22"/>
  <c r="E314" i="22"/>
  <c r="H313" i="22"/>
  <c r="G313" i="22"/>
  <c r="F313" i="22"/>
  <c r="E313" i="22"/>
  <c r="I313" i="22" s="1"/>
  <c r="H312" i="22"/>
  <c r="G312" i="22"/>
  <c r="F312" i="22"/>
  <c r="E312" i="22"/>
  <c r="H311" i="22"/>
  <c r="G311" i="22"/>
  <c r="F311" i="22"/>
  <c r="I311" i="22" s="1"/>
  <c r="E311" i="22"/>
  <c r="H310" i="22"/>
  <c r="G310" i="22"/>
  <c r="F310" i="22"/>
  <c r="I310" i="22" s="1"/>
  <c r="E310" i="22"/>
  <c r="H309" i="22"/>
  <c r="G309" i="22"/>
  <c r="F309" i="22"/>
  <c r="E309" i="22"/>
  <c r="I309" i="22" s="1"/>
  <c r="H308" i="22"/>
  <c r="G308" i="22"/>
  <c r="F308" i="22"/>
  <c r="E308" i="22"/>
  <c r="I308" i="22" s="1"/>
  <c r="H307" i="22"/>
  <c r="G307" i="22"/>
  <c r="F307" i="22"/>
  <c r="E307" i="22"/>
  <c r="I307" i="22" s="1"/>
  <c r="I306" i="22"/>
  <c r="H306" i="22"/>
  <c r="G306" i="22"/>
  <c r="F306" i="22"/>
  <c r="E306" i="22"/>
  <c r="I305" i="22"/>
  <c r="H305" i="22"/>
  <c r="G305" i="22"/>
  <c r="F305" i="22"/>
  <c r="E305" i="22"/>
  <c r="H304" i="22"/>
  <c r="G304" i="22"/>
  <c r="F304" i="22"/>
  <c r="E304" i="22"/>
  <c r="H303" i="22"/>
  <c r="G303" i="22"/>
  <c r="F303" i="22"/>
  <c r="E303" i="22"/>
  <c r="I303" i="22" s="1"/>
  <c r="H302" i="22"/>
  <c r="G302" i="22"/>
  <c r="F302" i="22"/>
  <c r="I302" i="22" s="1"/>
  <c r="E302" i="22"/>
  <c r="H301" i="22"/>
  <c r="G301" i="22"/>
  <c r="F301" i="22"/>
  <c r="I301" i="22" s="1"/>
  <c r="E301" i="22"/>
  <c r="H300" i="22"/>
  <c r="G300" i="22"/>
  <c r="F300" i="22"/>
  <c r="E300" i="22"/>
  <c r="H299" i="22"/>
  <c r="G299" i="22"/>
  <c r="F299" i="22"/>
  <c r="E299" i="22"/>
  <c r="I299" i="22" s="1"/>
  <c r="H298" i="22"/>
  <c r="G298" i="22"/>
  <c r="F298" i="22"/>
  <c r="I298" i="22" s="1"/>
  <c r="E298" i="22"/>
  <c r="I297" i="22"/>
  <c r="H297" i="22"/>
  <c r="G297" i="22"/>
  <c r="F297" i="22"/>
  <c r="E297" i="22"/>
  <c r="H296" i="22"/>
  <c r="G296" i="22"/>
  <c r="F296" i="22"/>
  <c r="E296" i="22"/>
  <c r="H295" i="22"/>
  <c r="G295" i="22"/>
  <c r="F295" i="22"/>
  <c r="E295" i="22"/>
  <c r="I295" i="22" s="1"/>
  <c r="H294" i="22"/>
  <c r="G294" i="22"/>
  <c r="F294" i="22"/>
  <c r="I294" i="22" s="1"/>
  <c r="E294" i="22"/>
  <c r="H293" i="22"/>
  <c r="G293" i="22"/>
  <c r="F293" i="22"/>
  <c r="I293" i="22" s="1"/>
  <c r="E293" i="22"/>
  <c r="H292" i="22"/>
  <c r="G292" i="22"/>
  <c r="F292" i="22"/>
  <c r="E292" i="22"/>
  <c r="I292" i="22" s="1"/>
  <c r="H291" i="22"/>
  <c r="G291" i="22"/>
  <c r="I291" i="22" s="1"/>
  <c r="F291" i="22"/>
  <c r="E291" i="22"/>
  <c r="I290" i="22"/>
  <c r="H290" i="22"/>
  <c r="G290" i="22"/>
  <c r="F290" i="22"/>
  <c r="E290" i="22"/>
  <c r="H289" i="22"/>
  <c r="G289" i="22"/>
  <c r="F289" i="22"/>
  <c r="E289" i="22"/>
  <c r="I289" i="22" s="1"/>
  <c r="H288" i="22"/>
  <c r="G288" i="22"/>
  <c r="F288" i="22"/>
  <c r="E288" i="22"/>
  <c r="H287" i="22"/>
  <c r="G287" i="22"/>
  <c r="F287" i="22"/>
  <c r="I287" i="22" s="1"/>
  <c r="E287" i="22"/>
  <c r="H286" i="22"/>
  <c r="G286" i="22"/>
  <c r="F286" i="22"/>
  <c r="I286" i="22" s="1"/>
  <c r="E286" i="22"/>
  <c r="H285" i="22"/>
  <c r="G285" i="22"/>
  <c r="F285" i="22"/>
  <c r="E285" i="22"/>
  <c r="I285" i="22" s="1"/>
  <c r="H284" i="22"/>
  <c r="G284" i="22"/>
  <c r="F284" i="22"/>
  <c r="E284" i="22"/>
  <c r="I283" i="22"/>
  <c r="H283" i="22"/>
  <c r="G283" i="22"/>
  <c r="F283" i="22"/>
  <c r="E283" i="22"/>
  <c r="H282" i="22"/>
  <c r="G282" i="22"/>
  <c r="I282" i="22" s="1"/>
  <c r="F282" i="22"/>
  <c r="E282" i="22"/>
  <c r="H281" i="22"/>
  <c r="G281" i="22"/>
  <c r="F281" i="22"/>
  <c r="E281" i="22"/>
  <c r="I281" i="22" s="1"/>
  <c r="H280" i="22"/>
  <c r="G280" i="22"/>
  <c r="F280" i="22"/>
  <c r="E280" i="22"/>
  <c r="H279" i="22"/>
  <c r="G279" i="22"/>
  <c r="F279" i="22"/>
  <c r="I279" i="22" s="1"/>
  <c r="E279" i="22"/>
  <c r="H278" i="22"/>
  <c r="G278" i="22"/>
  <c r="F278" i="22"/>
  <c r="I278" i="22" s="1"/>
  <c r="E278" i="22"/>
  <c r="H277" i="22"/>
  <c r="G277" i="22"/>
  <c r="F277" i="22"/>
  <c r="E277" i="22"/>
  <c r="I277" i="22" s="1"/>
  <c r="H276" i="22"/>
  <c r="G276" i="22"/>
  <c r="F276" i="22"/>
  <c r="E276" i="22"/>
  <c r="I276" i="22" s="1"/>
  <c r="H275" i="22"/>
  <c r="G275" i="22"/>
  <c r="F275" i="22"/>
  <c r="E275" i="22"/>
  <c r="I275" i="22" s="1"/>
  <c r="I274" i="22"/>
  <c r="H274" i="22"/>
  <c r="G274" i="22"/>
  <c r="F274" i="22"/>
  <c r="E274" i="22"/>
  <c r="I273" i="22"/>
  <c r="H273" i="22"/>
  <c r="G273" i="22"/>
  <c r="F273" i="22"/>
  <c r="E273" i="22"/>
  <c r="S340" i="22"/>
  <c r="H272" i="22"/>
  <c r="G272" i="22"/>
  <c r="F272" i="22"/>
  <c r="E272" i="22"/>
  <c r="H271" i="22"/>
  <c r="G271" i="22"/>
  <c r="F271" i="22"/>
  <c r="E271" i="22"/>
  <c r="I271" i="22" s="1"/>
  <c r="H270" i="22"/>
  <c r="G270" i="22"/>
  <c r="F270" i="22"/>
  <c r="I270" i="22" s="1"/>
  <c r="E270" i="22"/>
  <c r="H269" i="22"/>
  <c r="G269" i="22"/>
  <c r="F269" i="22"/>
  <c r="I269" i="22" s="1"/>
  <c r="E269" i="22"/>
  <c r="H268" i="22"/>
  <c r="G268" i="22"/>
  <c r="F268" i="22"/>
  <c r="E268" i="22"/>
  <c r="H267" i="22"/>
  <c r="G267" i="22"/>
  <c r="F267" i="22"/>
  <c r="E267" i="22"/>
  <c r="I267" i="22" s="1"/>
  <c r="H266" i="22"/>
  <c r="G266" i="22"/>
  <c r="F266" i="22"/>
  <c r="I266" i="22" s="1"/>
  <c r="E266" i="22"/>
  <c r="I265" i="22"/>
  <c r="H265" i="22"/>
  <c r="G265" i="22"/>
  <c r="F265" i="22"/>
  <c r="E265" i="22"/>
  <c r="H264" i="22"/>
  <c r="G264" i="22"/>
  <c r="F264" i="22"/>
  <c r="E264" i="22"/>
  <c r="H263" i="22"/>
  <c r="G263" i="22"/>
  <c r="F263" i="22"/>
  <c r="E263" i="22"/>
  <c r="I263" i="22" s="1"/>
  <c r="H262" i="22"/>
  <c r="G262" i="22"/>
  <c r="F262" i="22"/>
  <c r="I262" i="22" s="1"/>
  <c r="E262" i="22"/>
  <c r="H261" i="22"/>
  <c r="G261" i="22"/>
  <c r="F261" i="22"/>
  <c r="I261" i="22" s="1"/>
  <c r="E261" i="22"/>
  <c r="H260" i="22"/>
  <c r="G260" i="22"/>
  <c r="F260" i="22"/>
  <c r="E260" i="22"/>
  <c r="I260" i="22" s="1"/>
  <c r="H259" i="22"/>
  <c r="G259" i="22"/>
  <c r="I259" i="22" s="1"/>
  <c r="F259" i="22"/>
  <c r="E259" i="22"/>
  <c r="I258" i="22"/>
  <c r="H258" i="22"/>
  <c r="G258" i="22"/>
  <c r="F258" i="22"/>
  <c r="E258" i="22"/>
  <c r="H257" i="22"/>
  <c r="G257" i="22"/>
  <c r="F257" i="22"/>
  <c r="E257" i="22"/>
  <c r="I257" i="22" s="1"/>
  <c r="S60" i="22"/>
  <c r="H256" i="22"/>
  <c r="G256" i="22"/>
  <c r="F256" i="22"/>
  <c r="E256" i="22"/>
  <c r="H255" i="22"/>
  <c r="G255" i="22"/>
  <c r="F255" i="22"/>
  <c r="E255" i="22"/>
  <c r="I255" i="22" s="1"/>
  <c r="H254" i="22"/>
  <c r="G254" i="22"/>
  <c r="F254" i="22"/>
  <c r="I254" i="22" s="1"/>
  <c r="E254" i="22"/>
  <c r="H253" i="22"/>
  <c r="G253" i="22"/>
  <c r="F253" i="22"/>
  <c r="I253" i="22" s="1"/>
  <c r="E253" i="22"/>
  <c r="H252" i="22"/>
  <c r="G252" i="22"/>
  <c r="F252" i="22"/>
  <c r="E252" i="22"/>
  <c r="I251" i="22"/>
  <c r="H251" i="22"/>
  <c r="G251" i="22"/>
  <c r="F251" i="22"/>
  <c r="E251" i="22"/>
  <c r="I250" i="22"/>
  <c r="H250" i="22"/>
  <c r="G250" i="22"/>
  <c r="F250" i="22"/>
  <c r="E250" i="22"/>
  <c r="H249" i="22"/>
  <c r="G249" i="22"/>
  <c r="F249" i="22"/>
  <c r="E249" i="22"/>
  <c r="I249" i="22" s="1"/>
  <c r="H248" i="22"/>
  <c r="G248" i="22"/>
  <c r="F248" i="22"/>
  <c r="E248" i="22"/>
  <c r="H247" i="22"/>
  <c r="G247" i="22"/>
  <c r="F247" i="22"/>
  <c r="I247" i="22" s="1"/>
  <c r="E247" i="22"/>
  <c r="H246" i="22"/>
  <c r="G246" i="22"/>
  <c r="F246" i="22"/>
  <c r="I246" i="22" s="1"/>
  <c r="E246" i="22"/>
  <c r="H245" i="22"/>
  <c r="G245" i="22"/>
  <c r="F245" i="22"/>
  <c r="E245" i="22"/>
  <c r="I245" i="22" s="1"/>
  <c r="H244" i="22"/>
  <c r="G244" i="22"/>
  <c r="F244" i="22"/>
  <c r="E244" i="22"/>
  <c r="I244" i="22" s="1"/>
  <c r="H243" i="22"/>
  <c r="G243" i="22"/>
  <c r="F243" i="22"/>
  <c r="E243" i="22"/>
  <c r="I243" i="22" s="1"/>
  <c r="I242" i="22"/>
  <c r="H242" i="22"/>
  <c r="G242" i="22"/>
  <c r="F242" i="22"/>
  <c r="E242" i="22"/>
  <c r="I241" i="22"/>
  <c r="H241" i="22"/>
  <c r="G241" i="22"/>
  <c r="F241" i="22"/>
  <c r="E241" i="22"/>
  <c r="H240" i="22"/>
  <c r="G240" i="22"/>
  <c r="F240" i="22"/>
  <c r="E240" i="22"/>
  <c r="H239" i="22"/>
  <c r="G239" i="22"/>
  <c r="F239" i="22"/>
  <c r="I239" i="22" s="1"/>
  <c r="E239" i="22"/>
  <c r="H238" i="22"/>
  <c r="G238" i="22"/>
  <c r="F238" i="22"/>
  <c r="I238" i="22" s="1"/>
  <c r="E238" i="22"/>
  <c r="H237" i="22"/>
  <c r="G237" i="22"/>
  <c r="F237" i="22"/>
  <c r="E237" i="22"/>
  <c r="I237" i="22" s="1"/>
  <c r="H236" i="22"/>
  <c r="G236" i="22"/>
  <c r="F236" i="22"/>
  <c r="E236" i="22"/>
  <c r="H235" i="22"/>
  <c r="G235" i="22"/>
  <c r="F235" i="22"/>
  <c r="E235" i="22"/>
  <c r="I235" i="22" s="1"/>
  <c r="H234" i="22"/>
  <c r="G234" i="22"/>
  <c r="F234" i="22"/>
  <c r="I234" i="22" s="1"/>
  <c r="E234" i="22"/>
  <c r="I233" i="22"/>
  <c r="H233" i="22"/>
  <c r="G233" i="22"/>
  <c r="F233" i="22"/>
  <c r="E233" i="22"/>
  <c r="S315" i="22"/>
  <c r="H232" i="22"/>
  <c r="G232" i="22"/>
  <c r="F232" i="22"/>
  <c r="E232" i="22"/>
  <c r="H231" i="22"/>
  <c r="G231" i="22"/>
  <c r="F231" i="22"/>
  <c r="E231" i="22"/>
  <c r="I231" i="22" s="1"/>
  <c r="H230" i="22"/>
  <c r="G230" i="22"/>
  <c r="F230" i="22"/>
  <c r="I230" i="22" s="1"/>
  <c r="E230" i="22"/>
  <c r="S314" i="22"/>
  <c r="H229" i="22"/>
  <c r="G229" i="22"/>
  <c r="F229" i="22"/>
  <c r="E229" i="22"/>
  <c r="H228" i="22"/>
  <c r="G228" i="22"/>
  <c r="F228" i="22"/>
  <c r="E228" i="22"/>
  <c r="I228" i="22" s="1"/>
  <c r="H227" i="22"/>
  <c r="G227" i="22"/>
  <c r="I227" i="22" s="1"/>
  <c r="F227" i="22"/>
  <c r="E227" i="22"/>
  <c r="I226" i="22"/>
  <c r="H226" i="22"/>
  <c r="G226" i="22"/>
  <c r="F226" i="22"/>
  <c r="E226" i="22"/>
  <c r="H225" i="22"/>
  <c r="G225" i="22"/>
  <c r="F225" i="22"/>
  <c r="E225" i="22"/>
  <c r="I225" i="22" s="1"/>
  <c r="H224" i="22"/>
  <c r="G224" i="22"/>
  <c r="F224" i="22"/>
  <c r="E224" i="22"/>
  <c r="H223" i="22"/>
  <c r="G223" i="22"/>
  <c r="F223" i="22"/>
  <c r="E223" i="22"/>
  <c r="I223" i="22" s="1"/>
  <c r="H222" i="22"/>
  <c r="G222" i="22"/>
  <c r="F222" i="22"/>
  <c r="I222" i="22" s="1"/>
  <c r="E222" i="22"/>
  <c r="H221" i="22"/>
  <c r="G221" i="22"/>
  <c r="F221" i="22"/>
  <c r="I221" i="22" s="1"/>
  <c r="E221" i="22"/>
  <c r="H220" i="22"/>
  <c r="G220" i="22"/>
  <c r="F220" i="22"/>
  <c r="E220" i="22"/>
  <c r="I219" i="22"/>
  <c r="H219" i="22"/>
  <c r="G219" i="22"/>
  <c r="F219" i="22"/>
  <c r="E219" i="22"/>
  <c r="I218" i="22"/>
  <c r="H218" i="22"/>
  <c r="G218" i="22"/>
  <c r="F218" i="22"/>
  <c r="E218" i="22"/>
  <c r="H217" i="22"/>
  <c r="G217" i="22"/>
  <c r="F217" i="22"/>
  <c r="E217" i="22"/>
  <c r="I217" i="22" s="1"/>
  <c r="H216" i="22"/>
  <c r="G216" i="22"/>
  <c r="F216" i="22"/>
  <c r="E216" i="22"/>
  <c r="H215" i="22"/>
  <c r="G215" i="22"/>
  <c r="F215" i="22"/>
  <c r="I215" i="22" s="1"/>
  <c r="E215" i="22"/>
  <c r="H214" i="22"/>
  <c r="G214" i="22"/>
  <c r="F214" i="22"/>
  <c r="I214" i="22" s="1"/>
  <c r="E214" i="22"/>
  <c r="H213" i="22"/>
  <c r="G213" i="22"/>
  <c r="F213" i="22"/>
  <c r="E213" i="22"/>
  <c r="I213" i="22" s="1"/>
  <c r="H212" i="22"/>
  <c r="G212" i="22"/>
  <c r="F212" i="22"/>
  <c r="E212" i="22"/>
  <c r="I212" i="22" s="1"/>
  <c r="H211" i="22"/>
  <c r="G211" i="22"/>
  <c r="F211" i="22"/>
  <c r="E211" i="22"/>
  <c r="I211" i="22" s="1"/>
  <c r="I210" i="22"/>
  <c r="H210" i="22"/>
  <c r="G210" i="22"/>
  <c r="F210" i="22"/>
  <c r="E210" i="22"/>
  <c r="I209" i="22"/>
  <c r="H209" i="22"/>
  <c r="G209" i="22"/>
  <c r="F209" i="22"/>
  <c r="E209" i="22"/>
  <c r="H208" i="22"/>
  <c r="G208" i="22"/>
  <c r="F208" i="22"/>
  <c r="E208" i="22"/>
  <c r="H207" i="22"/>
  <c r="G207" i="22"/>
  <c r="F207" i="22"/>
  <c r="I207" i="22" s="1"/>
  <c r="E207" i="22"/>
  <c r="H206" i="22"/>
  <c r="G206" i="22"/>
  <c r="F206" i="22"/>
  <c r="E206" i="22"/>
  <c r="H205" i="22"/>
  <c r="G205" i="22"/>
  <c r="F205" i="22"/>
  <c r="E205" i="22"/>
  <c r="I205" i="22" s="1"/>
  <c r="H204" i="22"/>
  <c r="G204" i="22"/>
  <c r="F204" i="22"/>
  <c r="E204" i="22"/>
  <c r="H203" i="22"/>
  <c r="G203" i="22"/>
  <c r="F203" i="22"/>
  <c r="E203" i="22"/>
  <c r="I203" i="22" s="1"/>
  <c r="H202" i="22"/>
  <c r="G202" i="22"/>
  <c r="F202" i="22"/>
  <c r="E202" i="22"/>
  <c r="I201" i="22"/>
  <c r="H201" i="22"/>
  <c r="G201" i="22"/>
  <c r="F201" i="22"/>
  <c r="E201" i="22"/>
  <c r="H200" i="22"/>
  <c r="G200" i="22"/>
  <c r="F200" i="22"/>
  <c r="E200" i="22"/>
  <c r="H199" i="22"/>
  <c r="G199" i="22"/>
  <c r="F199" i="22"/>
  <c r="E199" i="22"/>
  <c r="I199" i="22" s="1"/>
  <c r="H198" i="22"/>
  <c r="G198" i="22"/>
  <c r="F198" i="22"/>
  <c r="I198" i="22" s="1"/>
  <c r="E198" i="22"/>
  <c r="H197" i="22"/>
  <c r="G197" i="22"/>
  <c r="F197" i="22"/>
  <c r="I197" i="22" s="1"/>
  <c r="E197" i="22"/>
  <c r="H196" i="22"/>
  <c r="G196" i="22"/>
  <c r="F196" i="22"/>
  <c r="E196" i="22"/>
  <c r="I196" i="22" s="1"/>
  <c r="H195" i="22"/>
  <c r="G195" i="22"/>
  <c r="F195" i="22"/>
  <c r="E195" i="22"/>
  <c r="I195" i="22" s="1"/>
  <c r="H194" i="22"/>
  <c r="G194" i="22"/>
  <c r="F194" i="22"/>
  <c r="I194" i="22" s="1"/>
  <c r="E194" i="22"/>
  <c r="H193" i="22"/>
  <c r="G193" i="22"/>
  <c r="F193" i="22"/>
  <c r="I193" i="22" s="1"/>
  <c r="E193" i="22"/>
  <c r="H192" i="22"/>
  <c r="G192" i="22"/>
  <c r="F192" i="22"/>
  <c r="E192" i="22"/>
  <c r="I192" i="22" s="1"/>
  <c r="H191" i="22"/>
  <c r="G191" i="22"/>
  <c r="F191" i="22"/>
  <c r="E191" i="22"/>
  <c r="I191" i="22" s="1"/>
  <c r="H190" i="22"/>
  <c r="G190" i="22"/>
  <c r="F190" i="22"/>
  <c r="I190" i="22" s="1"/>
  <c r="E190" i="22"/>
  <c r="H189" i="22"/>
  <c r="G189" i="22"/>
  <c r="F189" i="22"/>
  <c r="E189" i="22"/>
  <c r="H188" i="22"/>
  <c r="G188" i="22"/>
  <c r="F188" i="22"/>
  <c r="E188" i="22"/>
  <c r="I188" i="22" s="1"/>
  <c r="H187" i="22"/>
  <c r="G187" i="22"/>
  <c r="F187" i="22"/>
  <c r="E187" i="22"/>
  <c r="I187" i="22" s="1"/>
  <c r="H186" i="22"/>
  <c r="G186" i="22"/>
  <c r="F186" i="22"/>
  <c r="I186" i="22" s="1"/>
  <c r="E186" i="22"/>
  <c r="H185" i="22"/>
  <c r="G185" i="22"/>
  <c r="F185" i="22"/>
  <c r="E185" i="22"/>
  <c r="H184" i="22"/>
  <c r="G184" i="22"/>
  <c r="F184" i="22"/>
  <c r="E184" i="22"/>
  <c r="I184" i="22" s="1"/>
  <c r="H183" i="22"/>
  <c r="G183" i="22"/>
  <c r="F183" i="22"/>
  <c r="E183" i="22"/>
  <c r="I183" i="22" s="1"/>
  <c r="H182" i="22"/>
  <c r="G182" i="22"/>
  <c r="F182" i="22"/>
  <c r="I182" i="22" s="1"/>
  <c r="E182" i="22"/>
  <c r="H181" i="22"/>
  <c r="G181" i="22"/>
  <c r="F181" i="22"/>
  <c r="I181" i="22" s="1"/>
  <c r="E181" i="22"/>
  <c r="H180" i="22"/>
  <c r="G180" i="22"/>
  <c r="F180" i="22"/>
  <c r="E180" i="22"/>
  <c r="I180" i="22" s="1"/>
  <c r="H179" i="22"/>
  <c r="G179" i="22"/>
  <c r="F179" i="22"/>
  <c r="E179" i="22"/>
  <c r="I179" i="22" s="1"/>
  <c r="H178" i="22"/>
  <c r="G178" i="22"/>
  <c r="F178" i="22"/>
  <c r="I178" i="22" s="1"/>
  <c r="E178" i="22"/>
  <c r="H177" i="22"/>
  <c r="G177" i="22"/>
  <c r="F177" i="22"/>
  <c r="I177" i="22" s="1"/>
  <c r="E177" i="22"/>
  <c r="H176" i="22"/>
  <c r="G176" i="22"/>
  <c r="F176" i="22"/>
  <c r="E176" i="22"/>
  <c r="I176" i="22" s="1"/>
  <c r="H175" i="22"/>
  <c r="G175" i="22"/>
  <c r="F175" i="22"/>
  <c r="E175" i="22"/>
  <c r="I175" i="22" s="1"/>
  <c r="H174" i="22"/>
  <c r="G174" i="22"/>
  <c r="F174" i="22"/>
  <c r="I174" i="22" s="1"/>
  <c r="E174" i="22"/>
  <c r="H173" i="22"/>
  <c r="G173" i="22"/>
  <c r="F173" i="22"/>
  <c r="E173" i="22"/>
  <c r="H172" i="22"/>
  <c r="G172" i="22"/>
  <c r="F172" i="22"/>
  <c r="E172" i="22"/>
  <c r="I172" i="22" s="1"/>
  <c r="H171" i="22"/>
  <c r="G171" i="22"/>
  <c r="F171" i="22"/>
  <c r="E171" i="22"/>
  <c r="I171" i="22" s="1"/>
  <c r="H170" i="22"/>
  <c r="G170" i="22"/>
  <c r="F170" i="22"/>
  <c r="I170" i="22" s="1"/>
  <c r="E170" i="22"/>
  <c r="H169" i="22"/>
  <c r="G169" i="22"/>
  <c r="F169" i="22"/>
  <c r="E169" i="22"/>
  <c r="H168" i="22"/>
  <c r="G168" i="22"/>
  <c r="F168" i="22"/>
  <c r="E168" i="22"/>
  <c r="I168" i="22" s="1"/>
  <c r="H167" i="22"/>
  <c r="G167" i="22"/>
  <c r="F167" i="22"/>
  <c r="E167" i="22"/>
  <c r="I167" i="22" s="1"/>
  <c r="H166" i="22"/>
  <c r="G166" i="22"/>
  <c r="F166" i="22"/>
  <c r="I166" i="22" s="1"/>
  <c r="E166" i="22"/>
  <c r="H165" i="22"/>
  <c r="G165" i="22"/>
  <c r="F165" i="22"/>
  <c r="I165" i="22" s="1"/>
  <c r="E165" i="22"/>
  <c r="H164" i="22"/>
  <c r="G164" i="22"/>
  <c r="F164" i="22"/>
  <c r="E164" i="22"/>
  <c r="I164" i="22" s="1"/>
  <c r="H163" i="22"/>
  <c r="G163" i="22"/>
  <c r="F163" i="22"/>
  <c r="E163" i="22"/>
  <c r="I163" i="22" s="1"/>
  <c r="H162" i="22"/>
  <c r="G162" i="22"/>
  <c r="F162" i="22"/>
  <c r="I162" i="22" s="1"/>
  <c r="E162" i="22"/>
  <c r="H161" i="22"/>
  <c r="G161" i="22"/>
  <c r="F161" i="22"/>
  <c r="I161" i="22" s="1"/>
  <c r="E161" i="22"/>
  <c r="H160" i="22"/>
  <c r="G160" i="22"/>
  <c r="F160" i="22"/>
  <c r="E160" i="22"/>
  <c r="I160" i="22" s="1"/>
  <c r="H159" i="22"/>
  <c r="G159" i="22"/>
  <c r="F159" i="22"/>
  <c r="E159" i="22"/>
  <c r="I159" i="22" s="1"/>
  <c r="H158" i="22"/>
  <c r="G158" i="22"/>
  <c r="F158" i="22"/>
  <c r="I158" i="22" s="1"/>
  <c r="E158" i="22"/>
  <c r="H157" i="22"/>
  <c r="G157" i="22"/>
  <c r="F157" i="22"/>
  <c r="E157" i="22"/>
  <c r="H156" i="22"/>
  <c r="G156" i="22"/>
  <c r="F156" i="22"/>
  <c r="E156" i="22"/>
  <c r="I156" i="22" s="1"/>
  <c r="H155" i="22"/>
  <c r="G155" i="22"/>
  <c r="F155" i="22"/>
  <c r="E155" i="22"/>
  <c r="I155" i="22" s="1"/>
  <c r="H154" i="22"/>
  <c r="G154" i="22"/>
  <c r="F154" i="22"/>
  <c r="I154" i="22" s="1"/>
  <c r="E154" i="22"/>
  <c r="H153" i="22"/>
  <c r="G153" i="22"/>
  <c r="F153" i="22"/>
  <c r="E153" i="22"/>
  <c r="H152" i="22"/>
  <c r="G152" i="22"/>
  <c r="F152" i="22"/>
  <c r="E152" i="22"/>
  <c r="I152" i="22" s="1"/>
  <c r="H151" i="22"/>
  <c r="G151" i="22"/>
  <c r="F151" i="22"/>
  <c r="E151" i="22"/>
  <c r="I151" i="22" s="1"/>
  <c r="H150" i="22"/>
  <c r="G150" i="22"/>
  <c r="F150" i="22"/>
  <c r="I150" i="22" s="1"/>
  <c r="E150" i="22"/>
  <c r="H149" i="22"/>
  <c r="G149" i="22"/>
  <c r="F149" i="22"/>
  <c r="I149" i="22" s="1"/>
  <c r="E149" i="22"/>
  <c r="H148" i="22"/>
  <c r="G148" i="22"/>
  <c r="F148" i="22"/>
  <c r="E148" i="22"/>
  <c r="I148" i="22" s="1"/>
  <c r="H147" i="22"/>
  <c r="G147" i="22"/>
  <c r="F147" i="22"/>
  <c r="E147" i="22"/>
  <c r="I147" i="22" s="1"/>
  <c r="H146" i="22"/>
  <c r="G146" i="22"/>
  <c r="F146" i="22"/>
  <c r="I146" i="22" s="1"/>
  <c r="E146" i="22"/>
  <c r="H145" i="22"/>
  <c r="G145" i="22"/>
  <c r="F145" i="22"/>
  <c r="I145" i="22" s="1"/>
  <c r="E145" i="22"/>
  <c r="H144" i="22"/>
  <c r="G144" i="22"/>
  <c r="F144" i="22"/>
  <c r="E144" i="22"/>
  <c r="I144" i="22" s="1"/>
  <c r="H143" i="22"/>
  <c r="G143" i="22"/>
  <c r="F143" i="22"/>
  <c r="E143" i="22"/>
  <c r="I143" i="22" s="1"/>
  <c r="H142" i="22"/>
  <c r="G142" i="22"/>
  <c r="F142" i="22"/>
  <c r="I142" i="22" s="1"/>
  <c r="E142" i="22"/>
  <c r="H141" i="22"/>
  <c r="G141" i="22"/>
  <c r="F141" i="22"/>
  <c r="E141" i="22"/>
  <c r="H140" i="22"/>
  <c r="G140" i="22"/>
  <c r="F140" i="22"/>
  <c r="E140" i="22"/>
  <c r="I140" i="22" s="1"/>
  <c r="S258" i="22"/>
  <c r="H139" i="22"/>
  <c r="G139" i="22"/>
  <c r="F139" i="22"/>
  <c r="E139" i="22"/>
  <c r="I139" i="22" s="1"/>
  <c r="H138" i="22"/>
  <c r="G138" i="22"/>
  <c r="F138" i="22"/>
  <c r="I138" i="22" s="1"/>
  <c r="E138" i="22"/>
  <c r="H137" i="22"/>
  <c r="G137" i="22"/>
  <c r="F137" i="22"/>
  <c r="E137" i="22"/>
  <c r="H136" i="22"/>
  <c r="G136" i="22"/>
  <c r="F136" i="22"/>
  <c r="E136" i="22"/>
  <c r="I136" i="22" s="1"/>
  <c r="H135" i="22"/>
  <c r="G135" i="22"/>
  <c r="F135" i="22"/>
  <c r="E135" i="22"/>
  <c r="I135" i="22" s="1"/>
  <c r="H134" i="22"/>
  <c r="G134" i="22"/>
  <c r="F134" i="22"/>
  <c r="I134" i="22" s="1"/>
  <c r="E134" i="22"/>
  <c r="H133" i="22"/>
  <c r="G133" i="22"/>
  <c r="F133" i="22"/>
  <c r="I133" i="22" s="1"/>
  <c r="E133" i="22"/>
  <c r="H132" i="22"/>
  <c r="G132" i="22"/>
  <c r="F132" i="22"/>
  <c r="E132" i="22"/>
  <c r="I132" i="22" s="1"/>
  <c r="H131" i="22"/>
  <c r="G131" i="22"/>
  <c r="F131" i="22"/>
  <c r="E131" i="22"/>
  <c r="I131" i="22" s="1"/>
  <c r="H130" i="22"/>
  <c r="G130" i="22"/>
  <c r="F130" i="22"/>
  <c r="I130" i="22" s="1"/>
  <c r="E130" i="22"/>
  <c r="H129" i="22"/>
  <c r="G129" i="22"/>
  <c r="F129" i="22"/>
  <c r="I129" i="22" s="1"/>
  <c r="E129" i="22"/>
  <c r="H128" i="22"/>
  <c r="G128" i="22"/>
  <c r="F128" i="22"/>
  <c r="E128" i="22"/>
  <c r="I128" i="22" s="1"/>
  <c r="H127" i="22"/>
  <c r="G127" i="22"/>
  <c r="F127" i="22"/>
  <c r="E127" i="22"/>
  <c r="I127" i="22" s="1"/>
  <c r="H126" i="22"/>
  <c r="G126" i="22"/>
  <c r="F126" i="22"/>
  <c r="I126" i="22" s="1"/>
  <c r="E126" i="22"/>
  <c r="H125" i="22"/>
  <c r="G125" i="22"/>
  <c r="F125" i="22"/>
  <c r="E125" i="22"/>
  <c r="H124" i="22"/>
  <c r="G124" i="22"/>
  <c r="F124" i="22"/>
  <c r="E124" i="22"/>
  <c r="I124" i="22" s="1"/>
  <c r="H123" i="22"/>
  <c r="G123" i="22"/>
  <c r="F123" i="22"/>
  <c r="E123" i="22"/>
  <c r="I123" i="22" s="1"/>
  <c r="H122" i="22"/>
  <c r="G122" i="22"/>
  <c r="F122" i="22"/>
  <c r="I122" i="22" s="1"/>
  <c r="E122" i="22"/>
  <c r="H121" i="22"/>
  <c r="G121" i="22"/>
  <c r="F121" i="22"/>
  <c r="E121" i="22"/>
  <c r="S243" i="22"/>
  <c r="H120" i="22"/>
  <c r="G120" i="22"/>
  <c r="F120" i="22"/>
  <c r="E120" i="22"/>
  <c r="I120" i="22" s="1"/>
  <c r="H119" i="22"/>
  <c r="G119" i="22"/>
  <c r="F119" i="22"/>
  <c r="E119" i="22"/>
  <c r="I119" i="22" s="1"/>
  <c r="H118" i="22"/>
  <c r="G118" i="22"/>
  <c r="F118" i="22"/>
  <c r="I118" i="22" s="1"/>
  <c r="E118" i="22"/>
  <c r="H117" i="22"/>
  <c r="G117" i="22"/>
  <c r="F117" i="22"/>
  <c r="I117" i="22" s="1"/>
  <c r="E117" i="22"/>
  <c r="H116" i="22"/>
  <c r="G116" i="22"/>
  <c r="F116" i="22"/>
  <c r="E116" i="22"/>
  <c r="I116" i="22" s="1"/>
  <c r="H115" i="22"/>
  <c r="G115" i="22"/>
  <c r="F115" i="22"/>
  <c r="E115" i="22"/>
  <c r="I115" i="22" s="1"/>
  <c r="H114" i="22"/>
  <c r="G114" i="22"/>
  <c r="F114" i="22"/>
  <c r="I114" i="22" s="1"/>
  <c r="E114" i="22"/>
  <c r="H113" i="22"/>
  <c r="G113" i="22"/>
  <c r="F113" i="22"/>
  <c r="I113" i="22" s="1"/>
  <c r="E113" i="22"/>
  <c r="S235" i="22"/>
  <c r="H112" i="22"/>
  <c r="G112" i="22"/>
  <c r="F112" i="22"/>
  <c r="E112" i="22"/>
  <c r="I112" i="22" s="1"/>
  <c r="H111" i="22"/>
  <c r="G111" i="22"/>
  <c r="F111" i="22"/>
  <c r="E111" i="22"/>
  <c r="I111" i="22" s="1"/>
  <c r="H110" i="22"/>
  <c r="G110" i="22"/>
  <c r="F110" i="22"/>
  <c r="I110" i="22" s="1"/>
  <c r="E110" i="22"/>
  <c r="H109" i="22"/>
  <c r="G109" i="22"/>
  <c r="F109" i="22"/>
  <c r="E109" i="22"/>
  <c r="H108" i="22"/>
  <c r="G108" i="22"/>
  <c r="F108" i="22"/>
  <c r="E108" i="22"/>
  <c r="I108" i="22" s="1"/>
  <c r="H107" i="22"/>
  <c r="G107" i="22"/>
  <c r="F107" i="22"/>
  <c r="E107" i="22"/>
  <c r="I107" i="22" s="1"/>
  <c r="H106" i="22"/>
  <c r="G106" i="22"/>
  <c r="F106" i="22"/>
  <c r="I106" i="22" s="1"/>
  <c r="E106" i="22"/>
  <c r="H105" i="22"/>
  <c r="G105" i="22"/>
  <c r="F105" i="22"/>
  <c r="E105" i="22"/>
  <c r="S227" i="22"/>
  <c r="H104" i="22"/>
  <c r="G104" i="22"/>
  <c r="F104" i="22"/>
  <c r="E104" i="22"/>
  <c r="I104" i="22" s="1"/>
  <c r="H103" i="22"/>
  <c r="G103" i="22"/>
  <c r="F103" i="22"/>
  <c r="E103" i="22"/>
  <c r="I103" i="22" s="1"/>
  <c r="H102" i="22"/>
  <c r="G102" i="22"/>
  <c r="F102" i="22"/>
  <c r="I102" i="22" s="1"/>
  <c r="E102" i="22"/>
  <c r="H101" i="22"/>
  <c r="G101" i="22"/>
  <c r="F101" i="22"/>
  <c r="E101" i="22"/>
  <c r="H100" i="22"/>
  <c r="G100" i="22"/>
  <c r="F100" i="22"/>
  <c r="E100" i="22"/>
  <c r="I100" i="22" s="1"/>
  <c r="H99" i="22"/>
  <c r="G99" i="22"/>
  <c r="F99" i="22"/>
  <c r="E99" i="22"/>
  <c r="I99" i="22" s="1"/>
  <c r="H98" i="22"/>
  <c r="G98" i="22"/>
  <c r="F98" i="22"/>
  <c r="I98" i="22" s="1"/>
  <c r="E98" i="22"/>
  <c r="H97" i="22"/>
  <c r="G97" i="22"/>
  <c r="F97" i="22"/>
  <c r="E97" i="22"/>
  <c r="H96" i="22"/>
  <c r="G96" i="22"/>
  <c r="F96" i="22"/>
  <c r="E96" i="22"/>
  <c r="I96" i="22" s="1"/>
  <c r="H95" i="22"/>
  <c r="G95" i="22"/>
  <c r="F95" i="22"/>
  <c r="E95" i="22"/>
  <c r="I95" i="22" s="1"/>
  <c r="H94" i="22"/>
  <c r="G94" i="22"/>
  <c r="F94" i="22"/>
  <c r="I94" i="22" s="1"/>
  <c r="E94" i="22"/>
  <c r="H93" i="22"/>
  <c r="G93" i="22"/>
  <c r="F93" i="22"/>
  <c r="I93" i="22" s="1"/>
  <c r="E93" i="22"/>
  <c r="H92" i="22"/>
  <c r="G92" i="22"/>
  <c r="F92" i="22"/>
  <c r="E92" i="22"/>
  <c r="I92" i="22" s="1"/>
  <c r="H91" i="22"/>
  <c r="G91" i="22"/>
  <c r="F91" i="22"/>
  <c r="E91" i="22"/>
  <c r="I91" i="22" s="1"/>
  <c r="H90" i="22"/>
  <c r="G90" i="22"/>
  <c r="F90" i="22"/>
  <c r="I90" i="22" s="1"/>
  <c r="E90" i="22"/>
  <c r="H89" i="22"/>
  <c r="G89" i="22"/>
  <c r="F89" i="22"/>
  <c r="I89" i="22" s="1"/>
  <c r="E89" i="22"/>
  <c r="S211" i="22"/>
  <c r="H88" i="22"/>
  <c r="G88" i="22"/>
  <c r="F88" i="22"/>
  <c r="E88" i="22"/>
  <c r="I88" i="22" s="1"/>
  <c r="H87" i="22"/>
  <c r="G87" i="22"/>
  <c r="F87" i="22"/>
  <c r="E87" i="22"/>
  <c r="I87" i="22" s="1"/>
  <c r="H86" i="22"/>
  <c r="G86" i="22"/>
  <c r="F86" i="22"/>
  <c r="I86" i="22" s="1"/>
  <c r="E86" i="22"/>
  <c r="H85" i="22"/>
  <c r="G85" i="22"/>
  <c r="F85" i="22"/>
  <c r="I85" i="22" s="1"/>
  <c r="E85" i="22"/>
  <c r="H84" i="22"/>
  <c r="G84" i="22"/>
  <c r="F84" i="22"/>
  <c r="E84" i="22"/>
  <c r="I84" i="22" s="1"/>
  <c r="H83" i="22"/>
  <c r="G83" i="22"/>
  <c r="F83" i="22"/>
  <c r="E83" i="22"/>
  <c r="I83" i="22" s="1"/>
  <c r="H82" i="22"/>
  <c r="G82" i="22"/>
  <c r="F82" i="22"/>
  <c r="I82" i="22" s="1"/>
  <c r="E82" i="22"/>
  <c r="H81" i="22"/>
  <c r="G81" i="22"/>
  <c r="F81" i="22"/>
  <c r="I81" i="22" s="1"/>
  <c r="E81" i="22"/>
  <c r="S203" i="22"/>
  <c r="H80" i="22"/>
  <c r="G80" i="22"/>
  <c r="F80" i="22"/>
  <c r="E80" i="22"/>
  <c r="I80" i="22" s="1"/>
  <c r="H79" i="22"/>
  <c r="G79" i="22"/>
  <c r="F79" i="22"/>
  <c r="E79" i="22"/>
  <c r="I79" i="22" s="1"/>
  <c r="H78" i="22"/>
  <c r="G78" i="22"/>
  <c r="F78" i="22"/>
  <c r="I78" i="22" s="1"/>
  <c r="E78" i="22"/>
  <c r="H77" i="22"/>
  <c r="G77" i="22"/>
  <c r="F77" i="22"/>
  <c r="E77" i="22"/>
  <c r="H76" i="22"/>
  <c r="G76" i="22"/>
  <c r="F76" i="22"/>
  <c r="E76" i="22"/>
  <c r="I76" i="22" s="1"/>
  <c r="H75" i="22"/>
  <c r="G75" i="22"/>
  <c r="F75" i="22"/>
  <c r="E75" i="22"/>
  <c r="I75" i="22" s="1"/>
  <c r="H74" i="22"/>
  <c r="G74" i="22"/>
  <c r="F74" i="22"/>
  <c r="I74" i="22" s="1"/>
  <c r="E74" i="22"/>
  <c r="H73" i="22"/>
  <c r="G73" i="22"/>
  <c r="F73" i="22"/>
  <c r="E73" i="22"/>
  <c r="H72" i="22"/>
  <c r="G72" i="22"/>
  <c r="F72" i="22"/>
  <c r="E72" i="22"/>
  <c r="I72" i="22" s="1"/>
  <c r="H71" i="22"/>
  <c r="G71" i="22"/>
  <c r="F71" i="22"/>
  <c r="E71" i="22"/>
  <c r="I71" i="22" s="1"/>
  <c r="H70" i="22"/>
  <c r="G70" i="22"/>
  <c r="F70" i="22"/>
  <c r="I70" i="22" s="1"/>
  <c r="E70" i="22"/>
  <c r="H69" i="22"/>
  <c r="G69" i="22"/>
  <c r="F69" i="22"/>
  <c r="I69" i="22" s="1"/>
  <c r="E69" i="22"/>
  <c r="H68" i="22"/>
  <c r="G68" i="22"/>
  <c r="F68" i="22"/>
  <c r="E68" i="22"/>
  <c r="H67" i="22"/>
  <c r="G67" i="22"/>
  <c r="F67" i="22"/>
  <c r="E67" i="22"/>
  <c r="H66" i="22"/>
  <c r="G66" i="22"/>
  <c r="F66" i="22"/>
  <c r="I66" i="22" s="1"/>
  <c r="E66" i="22"/>
  <c r="H65" i="22"/>
  <c r="G65" i="22"/>
  <c r="F65" i="22"/>
  <c r="E65" i="22"/>
  <c r="H64" i="22"/>
  <c r="G64" i="22"/>
  <c r="F64" i="22"/>
  <c r="E64" i="22"/>
  <c r="H63" i="22"/>
  <c r="G63" i="22"/>
  <c r="F63" i="22"/>
  <c r="E63" i="22"/>
  <c r="H62" i="22"/>
  <c r="G62" i="22"/>
  <c r="F62" i="22"/>
  <c r="I62" i="22" s="1"/>
  <c r="E62" i="22"/>
  <c r="H61" i="22"/>
  <c r="G61" i="22"/>
  <c r="F61" i="22"/>
  <c r="E61" i="22"/>
  <c r="H60" i="22"/>
  <c r="G60" i="22"/>
  <c r="F60" i="22"/>
  <c r="E60" i="22"/>
  <c r="H59" i="22"/>
  <c r="G59" i="22"/>
  <c r="F59" i="22"/>
  <c r="E59" i="22"/>
  <c r="I59" i="22" s="1"/>
  <c r="H58" i="22"/>
  <c r="G58" i="22"/>
  <c r="F58" i="22"/>
  <c r="I58" i="22" s="1"/>
  <c r="E58" i="22"/>
  <c r="H57" i="22"/>
  <c r="G57" i="22"/>
  <c r="F57" i="22"/>
  <c r="I57" i="22" s="1"/>
  <c r="E57" i="22"/>
  <c r="S179" i="22"/>
  <c r="H56" i="22"/>
  <c r="G56" i="22"/>
  <c r="F56" i="22"/>
  <c r="E56" i="22"/>
  <c r="I56" i="22" s="1"/>
  <c r="H55" i="22"/>
  <c r="G55" i="22"/>
  <c r="F55" i="22"/>
  <c r="E55" i="22"/>
  <c r="I55" i="22" s="1"/>
  <c r="H54" i="22"/>
  <c r="G54" i="22"/>
  <c r="F54" i="22"/>
  <c r="I54" i="22" s="1"/>
  <c r="E54" i="22"/>
  <c r="H53" i="22"/>
  <c r="G53" i="22"/>
  <c r="F53" i="22"/>
  <c r="E53" i="22"/>
  <c r="S175" i="22"/>
  <c r="H52" i="22"/>
  <c r="G52" i="22"/>
  <c r="F52" i="22"/>
  <c r="E52" i="22"/>
  <c r="H51" i="22"/>
  <c r="G51" i="22"/>
  <c r="F51" i="22"/>
  <c r="E51" i="22"/>
  <c r="H50" i="22"/>
  <c r="G50" i="22"/>
  <c r="F50" i="22"/>
  <c r="I50" i="22" s="1"/>
  <c r="E50" i="22"/>
  <c r="H49" i="22"/>
  <c r="G49" i="22"/>
  <c r="F49" i="22"/>
  <c r="I49" i="22" s="1"/>
  <c r="E49" i="22"/>
  <c r="H48" i="22"/>
  <c r="G48" i="22"/>
  <c r="F48" i="22"/>
  <c r="E48" i="22"/>
  <c r="I48" i="22" s="1"/>
  <c r="H47" i="22"/>
  <c r="G47" i="22"/>
  <c r="F47" i="22"/>
  <c r="E47" i="22"/>
  <c r="I47" i="22" s="1"/>
  <c r="H46" i="22"/>
  <c r="G46" i="22"/>
  <c r="F46" i="22"/>
  <c r="I46" i="22" s="1"/>
  <c r="E46" i="22"/>
  <c r="H45" i="22"/>
  <c r="G45" i="22"/>
  <c r="F45" i="22"/>
  <c r="I45" i="22" s="1"/>
  <c r="E45" i="22"/>
  <c r="S167" i="22"/>
  <c r="H44" i="22"/>
  <c r="G44" i="22"/>
  <c r="F44" i="22"/>
  <c r="E44" i="22"/>
  <c r="H43" i="22"/>
  <c r="G43" i="22"/>
  <c r="F43" i="22"/>
  <c r="E43" i="22"/>
  <c r="H42" i="22"/>
  <c r="G42" i="22"/>
  <c r="F42" i="22"/>
  <c r="I42" i="22" s="1"/>
  <c r="E42" i="22"/>
  <c r="H41" i="22"/>
  <c r="G41" i="22"/>
  <c r="F41" i="22"/>
  <c r="E41" i="22"/>
  <c r="H40" i="22"/>
  <c r="G40" i="22"/>
  <c r="F40" i="22"/>
  <c r="E40" i="22"/>
  <c r="I40" i="22" s="1"/>
  <c r="H39" i="22"/>
  <c r="G39" i="22"/>
  <c r="F39" i="22"/>
  <c r="E39" i="22"/>
  <c r="I39" i="22" s="1"/>
  <c r="S161" i="22"/>
  <c r="H38" i="22"/>
  <c r="G38" i="22"/>
  <c r="F38" i="22"/>
  <c r="I38" i="22" s="1"/>
  <c r="E38" i="22"/>
  <c r="H37" i="22"/>
  <c r="G37" i="22"/>
  <c r="F37" i="22"/>
  <c r="I37" i="22" s="1"/>
  <c r="E37" i="22"/>
  <c r="H36" i="22"/>
  <c r="G36" i="22"/>
  <c r="F36" i="22"/>
  <c r="E36" i="22"/>
  <c r="H35" i="22"/>
  <c r="G35" i="22"/>
  <c r="F35" i="22"/>
  <c r="E35" i="22"/>
  <c r="H34" i="22"/>
  <c r="G34" i="22"/>
  <c r="F34" i="22"/>
  <c r="I34" i="22" s="1"/>
  <c r="E34" i="22"/>
  <c r="H33" i="22"/>
  <c r="G33" i="22"/>
  <c r="F33" i="22"/>
  <c r="E33" i="22"/>
  <c r="H32" i="22"/>
  <c r="G32" i="22"/>
  <c r="F32" i="22"/>
  <c r="E32" i="22"/>
  <c r="H31" i="22"/>
  <c r="G31" i="22"/>
  <c r="F31" i="22"/>
  <c r="E31" i="22"/>
  <c r="H30" i="22"/>
  <c r="G30" i="22"/>
  <c r="F30" i="22"/>
  <c r="I30" i="22" s="1"/>
  <c r="E30" i="22"/>
  <c r="H29" i="22"/>
  <c r="G29" i="22"/>
  <c r="F29" i="22"/>
  <c r="E29" i="22"/>
  <c r="S12" i="22"/>
  <c r="H28" i="22"/>
  <c r="G28" i="22"/>
  <c r="F28" i="22"/>
  <c r="E28" i="22"/>
  <c r="H27" i="22"/>
  <c r="G27" i="22"/>
  <c r="F27" i="22"/>
  <c r="E27" i="22"/>
  <c r="I27" i="22" s="1"/>
  <c r="S10" i="22"/>
  <c r="H26" i="22"/>
  <c r="G26" i="22"/>
  <c r="F26" i="22"/>
  <c r="I26" i="22" s="1"/>
  <c r="E26" i="22"/>
  <c r="H25" i="22"/>
  <c r="G25" i="22"/>
  <c r="F25" i="22"/>
  <c r="I25" i="22" s="1"/>
  <c r="E25" i="22"/>
  <c r="S8" i="22"/>
  <c r="H24" i="22"/>
  <c r="G24" i="22"/>
  <c r="F24" i="22"/>
  <c r="E24" i="22"/>
  <c r="H23" i="22"/>
  <c r="G23" i="22"/>
  <c r="F23" i="22"/>
  <c r="E23" i="22"/>
  <c r="H22" i="22"/>
  <c r="G22" i="22"/>
  <c r="F22" i="22"/>
  <c r="E22" i="22"/>
  <c r="H21" i="22"/>
  <c r="G21" i="22"/>
  <c r="F21" i="22"/>
  <c r="E21" i="22"/>
  <c r="I21" i="22" s="1"/>
  <c r="S4" i="22"/>
  <c r="H20" i="22"/>
  <c r="G20" i="22"/>
  <c r="F20" i="22"/>
  <c r="E20" i="22"/>
  <c r="H19" i="22"/>
  <c r="G19" i="22"/>
  <c r="F19" i="22"/>
  <c r="E19" i="22"/>
  <c r="I19" i="22" s="1"/>
  <c r="H18" i="22"/>
  <c r="I18" i="22" s="1"/>
  <c r="G18" i="22"/>
  <c r="F18" i="22"/>
  <c r="E18" i="22"/>
  <c r="H17" i="22"/>
  <c r="G17" i="22"/>
  <c r="F17" i="22"/>
  <c r="E17" i="22"/>
  <c r="I17" i="22" s="1"/>
  <c r="H16" i="22"/>
  <c r="G16" i="22"/>
  <c r="F16" i="22"/>
  <c r="E16" i="22"/>
  <c r="I16" i="22" s="1"/>
  <c r="H15" i="22"/>
  <c r="G15" i="22"/>
  <c r="F15" i="22"/>
  <c r="E15" i="22"/>
  <c r="I15" i="22" s="1"/>
  <c r="S147" i="22"/>
  <c r="H14" i="22"/>
  <c r="G14" i="22"/>
  <c r="F14" i="22"/>
  <c r="E14" i="22"/>
  <c r="I14" i="22" s="1"/>
  <c r="S146" i="22"/>
  <c r="H13" i="22"/>
  <c r="G13" i="22"/>
  <c r="F13" i="22"/>
  <c r="E13" i="22"/>
  <c r="I13" i="22" s="1"/>
  <c r="H12" i="22"/>
  <c r="G12" i="22"/>
  <c r="F12" i="22"/>
  <c r="E12" i="22"/>
  <c r="I12" i="22" s="1"/>
  <c r="H11" i="22"/>
  <c r="G11" i="22"/>
  <c r="F11" i="22"/>
  <c r="I11" i="22" s="1"/>
  <c r="E11" i="22"/>
  <c r="I10" i="22"/>
  <c r="H10" i="22"/>
  <c r="G10" i="22"/>
  <c r="F10" i="22"/>
  <c r="E10" i="22"/>
  <c r="H9" i="22"/>
  <c r="I9" i="22" s="1"/>
  <c r="G9" i="22"/>
  <c r="F9" i="22"/>
  <c r="E9" i="22"/>
  <c r="H8" i="22"/>
  <c r="G8" i="22"/>
  <c r="F8" i="22"/>
  <c r="E8" i="22"/>
  <c r="I8" i="22" s="1"/>
  <c r="H7" i="22"/>
  <c r="G7" i="22"/>
  <c r="F7" i="22"/>
  <c r="E7" i="22"/>
  <c r="S139" i="22"/>
  <c r="I6" i="22"/>
  <c r="H6" i="22"/>
  <c r="G6" i="22"/>
  <c r="F6" i="22"/>
  <c r="E6" i="22"/>
  <c r="S138" i="22"/>
  <c r="H5" i="22"/>
  <c r="G5" i="22"/>
  <c r="F5" i="22"/>
  <c r="E5" i="22"/>
  <c r="I5" i="22" s="1"/>
  <c r="H4" i="22"/>
  <c r="G4" i="22"/>
  <c r="F4" i="22"/>
  <c r="E4" i="22"/>
  <c r="I4" i="22" s="1"/>
  <c r="H3" i="22"/>
  <c r="H1443" i="22" s="1"/>
  <c r="G3" i="22"/>
  <c r="F3" i="22"/>
  <c r="F1443" i="22" s="1"/>
  <c r="E3" i="22"/>
  <c r="Q16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721" i="21"/>
  <c r="Q722" i="21"/>
  <c r="Q723" i="21"/>
  <c r="Q724" i="21"/>
  <c r="Q725" i="21"/>
  <c r="Q726" i="21"/>
  <c r="Q727" i="21"/>
  <c r="Q728" i="21"/>
  <c r="Q729" i="21"/>
  <c r="Q730" i="21"/>
  <c r="Q731" i="21"/>
  <c r="Q732" i="21"/>
  <c r="Q733" i="21"/>
  <c r="Q734" i="21"/>
  <c r="Q735" i="21"/>
  <c r="Q736" i="21"/>
  <c r="Q737" i="21"/>
  <c r="Q738" i="21"/>
  <c r="Q739" i="21"/>
  <c r="Q740" i="21"/>
  <c r="Q741" i="21"/>
  <c r="Q742" i="21"/>
  <c r="Q743" i="21"/>
  <c r="Q744" i="21"/>
  <c r="Q745" i="21"/>
  <c r="Q746" i="21"/>
  <c r="Q747" i="21"/>
  <c r="Q748" i="21"/>
  <c r="Q749" i="21"/>
  <c r="Q750" i="21"/>
  <c r="Q751" i="21"/>
  <c r="Q752" i="21"/>
  <c r="Q753" i="21"/>
  <c r="Q754" i="21"/>
  <c r="Q755" i="21"/>
  <c r="Q756" i="21"/>
  <c r="Q757" i="21"/>
  <c r="Q758" i="21"/>
  <c r="Q759" i="21"/>
  <c r="Q760" i="21"/>
  <c r="Q761" i="21"/>
  <c r="Q762" i="21"/>
  <c r="Q763" i="21"/>
  <c r="Q764" i="21"/>
  <c r="Q765" i="21"/>
  <c r="Q766" i="21"/>
  <c r="Q767" i="21"/>
  <c r="Q768" i="21"/>
  <c r="Q769" i="21"/>
  <c r="Q770" i="21"/>
  <c r="Q771" i="21"/>
  <c r="Q772" i="21"/>
  <c r="Q773" i="21"/>
  <c r="Q774" i="21"/>
  <c r="Q775" i="21"/>
  <c r="Q776" i="21"/>
  <c r="Q777" i="21"/>
  <c r="Q778" i="21"/>
  <c r="Q779" i="21"/>
  <c r="Q780" i="21"/>
  <c r="Q781" i="21"/>
  <c r="Q782" i="21"/>
  <c r="Q783" i="21"/>
  <c r="Q784" i="21"/>
  <c r="Q785" i="21"/>
  <c r="Q786" i="21"/>
  <c r="Q787" i="21"/>
  <c r="Q788" i="21"/>
  <c r="Q789" i="21"/>
  <c r="Q790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791" i="21"/>
  <c r="Q792" i="21"/>
  <c r="Q793" i="21"/>
  <c r="Q794" i="21"/>
  <c r="Q795" i="21"/>
  <c r="Q796" i="21"/>
  <c r="Q797" i="21"/>
  <c r="Q798" i="21"/>
  <c r="Q799" i="21"/>
  <c r="Q800" i="21"/>
  <c r="Q801" i="21"/>
  <c r="Q802" i="21"/>
  <c r="Q803" i="21"/>
  <c r="Q804" i="21"/>
  <c r="Q805" i="21"/>
  <c r="Q806" i="21"/>
  <c r="Q807" i="21"/>
  <c r="Q808" i="21"/>
  <c r="Q809" i="21"/>
  <c r="Q810" i="21"/>
  <c r="Q811" i="21"/>
  <c r="Q812" i="21"/>
  <c r="Q813" i="21"/>
  <c r="Q814" i="21"/>
  <c r="Q815" i="21"/>
  <c r="Q816" i="21"/>
  <c r="Q817" i="21"/>
  <c r="Q818" i="21"/>
  <c r="Q819" i="21"/>
  <c r="Q820" i="21"/>
  <c r="Q821" i="21"/>
  <c r="Q822" i="21"/>
  <c r="Q823" i="21"/>
  <c r="Q824" i="21"/>
  <c r="Q825" i="21"/>
  <c r="Q826" i="21"/>
  <c r="Q827" i="21"/>
  <c r="Q828" i="21"/>
  <c r="Q829" i="21"/>
  <c r="Q830" i="21"/>
  <c r="Q831" i="21"/>
  <c r="Q832" i="21"/>
  <c r="Q833" i="21"/>
  <c r="Q834" i="21"/>
  <c r="Q835" i="21"/>
  <c r="Q836" i="21"/>
  <c r="Q837" i="21"/>
  <c r="Q838" i="21"/>
  <c r="Q839" i="21"/>
  <c r="Q840" i="21"/>
  <c r="Q841" i="21"/>
  <c r="Q842" i="21"/>
  <c r="Q843" i="21"/>
  <c r="Q844" i="21"/>
  <c r="Q845" i="21"/>
  <c r="Q846" i="21"/>
  <c r="Q847" i="21"/>
  <c r="Q848" i="21"/>
  <c r="Q849" i="21"/>
  <c r="Q850" i="21"/>
  <c r="Q851" i="21"/>
  <c r="Q852" i="21"/>
  <c r="Q853" i="21"/>
  <c r="Q854" i="21"/>
  <c r="Q855" i="21"/>
  <c r="Q856" i="21"/>
  <c r="Q857" i="21"/>
  <c r="Q858" i="21"/>
  <c r="Q859" i="21"/>
  <c r="Q860" i="21"/>
  <c r="Q861" i="21"/>
  <c r="Q862" i="21"/>
  <c r="Q863" i="21"/>
  <c r="Q864" i="21"/>
  <c r="Q865" i="21"/>
  <c r="Q866" i="21"/>
  <c r="Q867" i="21"/>
  <c r="Q868" i="21"/>
  <c r="Q869" i="21"/>
  <c r="Q870" i="21"/>
  <c r="Q871" i="21"/>
  <c r="Q872" i="21"/>
  <c r="Q873" i="21"/>
  <c r="Q874" i="21"/>
  <c r="Q875" i="21"/>
  <c r="Q876" i="21"/>
  <c r="Q877" i="21"/>
  <c r="Q878" i="21"/>
  <c r="Q879" i="21"/>
  <c r="Q880" i="21"/>
  <c r="Q881" i="21"/>
  <c r="Q882" i="21"/>
  <c r="Q883" i="21"/>
  <c r="Q884" i="21"/>
  <c r="Q885" i="21"/>
  <c r="Q886" i="21"/>
  <c r="Q887" i="21"/>
  <c r="Q888" i="21"/>
  <c r="Q889" i="21"/>
  <c r="Q890" i="21"/>
  <c r="Q891" i="21"/>
  <c r="Q892" i="21"/>
  <c r="Q893" i="21"/>
  <c r="Q894" i="21"/>
  <c r="Q895" i="21"/>
  <c r="Q896" i="21"/>
  <c r="Q897" i="21"/>
  <c r="Q898" i="21"/>
  <c r="Q899" i="21"/>
  <c r="Q900" i="21"/>
  <c r="Q901" i="21"/>
  <c r="Q902" i="21"/>
  <c r="Q903" i="21"/>
  <c r="Q904" i="21"/>
  <c r="Q905" i="21"/>
  <c r="Q906" i="21"/>
  <c r="Q907" i="21"/>
  <c r="Q908" i="21"/>
  <c r="Q909" i="21"/>
  <c r="Q910" i="21"/>
  <c r="Q911" i="21"/>
  <c r="Q912" i="21"/>
  <c r="Q913" i="21"/>
  <c r="Q915" i="21"/>
  <c r="Q916" i="21"/>
  <c r="Q917" i="21"/>
  <c r="Q918" i="21"/>
  <c r="Q919" i="21"/>
  <c r="Q920" i="21"/>
  <c r="Q921" i="21"/>
  <c r="Q922" i="21"/>
  <c r="Q923" i="21"/>
  <c r="Q924" i="21"/>
  <c r="Q925" i="21"/>
  <c r="Q926" i="21"/>
  <c r="Q927" i="21"/>
  <c r="Q928" i="21"/>
  <c r="Q929" i="21"/>
  <c r="Q930" i="21"/>
  <c r="Q931" i="21"/>
  <c r="Q932" i="21"/>
  <c r="Q933" i="21"/>
  <c r="Q934" i="21"/>
  <c r="Q935" i="21"/>
  <c r="Q936" i="21"/>
  <c r="Q937" i="21"/>
  <c r="Q938" i="21"/>
  <c r="Q939" i="21"/>
  <c r="Q940" i="21"/>
  <c r="Q941" i="21"/>
  <c r="Q942" i="21"/>
  <c r="Q943" i="21"/>
  <c r="Q944" i="21"/>
  <c r="Q945" i="21"/>
  <c r="Q946" i="21"/>
  <c r="Q947" i="21"/>
  <c r="Q948" i="21"/>
  <c r="Q949" i="21"/>
  <c r="Q950" i="21"/>
  <c r="Q951" i="21"/>
  <c r="Q952" i="21"/>
  <c r="Q953" i="21"/>
  <c r="Q954" i="21"/>
  <c r="Q955" i="21"/>
  <c r="Q956" i="21"/>
  <c r="Q957" i="21"/>
  <c r="Q958" i="21"/>
  <c r="Q959" i="21"/>
  <c r="Q960" i="21"/>
  <c r="Q961" i="21"/>
  <c r="Q962" i="21"/>
  <c r="Q963" i="21"/>
  <c r="Q964" i="21"/>
  <c r="Q965" i="21"/>
  <c r="Q966" i="21"/>
  <c r="Q967" i="21"/>
  <c r="Q968" i="21"/>
  <c r="Q969" i="21"/>
  <c r="Q970" i="21"/>
  <c r="Q971" i="21"/>
  <c r="Q972" i="21"/>
  <c r="Q973" i="21"/>
  <c r="Q974" i="21"/>
  <c r="Q975" i="21"/>
  <c r="Q976" i="21"/>
  <c r="Q977" i="21"/>
  <c r="Q978" i="21"/>
  <c r="Q979" i="21"/>
  <c r="Q980" i="21"/>
  <c r="Q981" i="21"/>
  <c r="Q982" i="21"/>
  <c r="Q983" i="21"/>
  <c r="Q984" i="21"/>
  <c r="Q985" i="21"/>
  <c r="Q986" i="21"/>
  <c r="Q987" i="21"/>
  <c r="Q988" i="21"/>
  <c r="Q989" i="21"/>
  <c r="Q990" i="21"/>
  <c r="Q991" i="21"/>
  <c r="Q992" i="21"/>
  <c r="Q993" i="21"/>
  <c r="Q994" i="21"/>
  <c r="Q995" i="21"/>
  <c r="Q996" i="21"/>
  <c r="Q997" i="21"/>
  <c r="Q998" i="21"/>
  <c r="Q999" i="21"/>
  <c r="Q1000" i="21"/>
  <c r="Q1001" i="21"/>
  <c r="Q1002" i="21"/>
  <c r="Q1003" i="21"/>
  <c r="Q1004" i="21"/>
  <c r="Q1005" i="21"/>
  <c r="Q1006" i="21"/>
  <c r="Q1007" i="21"/>
  <c r="Q1008" i="21"/>
  <c r="Q1009" i="21"/>
  <c r="Q1010" i="21"/>
  <c r="Q1011" i="21"/>
  <c r="Q1012" i="21"/>
  <c r="Q1013" i="21"/>
  <c r="Q1014" i="21"/>
  <c r="Q1015" i="21"/>
  <c r="Q1016" i="21"/>
  <c r="Q1017" i="21"/>
  <c r="Q1018" i="21"/>
  <c r="Q1019" i="21"/>
  <c r="Q1020" i="21"/>
  <c r="Q1021" i="21"/>
  <c r="Q1022" i="21"/>
  <c r="Q1023" i="21"/>
  <c r="Q1024" i="21"/>
  <c r="Q1025" i="21"/>
  <c r="Q1026" i="21"/>
  <c r="Q1027" i="21"/>
  <c r="Q1028" i="21"/>
  <c r="Q1029" i="21"/>
  <c r="Q1030" i="21"/>
  <c r="Q1031" i="21"/>
  <c r="Q1032" i="21"/>
  <c r="Q1033" i="21"/>
  <c r="Q1034" i="21"/>
  <c r="Q1035" i="21"/>
  <c r="Q1036" i="21"/>
  <c r="Q1037" i="21"/>
  <c r="Q1038" i="21"/>
  <c r="Q1039" i="21"/>
  <c r="Q1040" i="21"/>
  <c r="Q1041" i="21"/>
  <c r="Q1042" i="21"/>
  <c r="Q1043" i="21"/>
  <c r="Q1044" i="21"/>
  <c r="Q1045" i="21"/>
  <c r="Q1046" i="21"/>
  <c r="Q1047" i="21"/>
  <c r="Q1048" i="21"/>
  <c r="Q1049" i="21"/>
  <c r="Q1050" i="21"/>
  <c r="Q1051" i="21"/>
  <c r="Q1052" i="21"/>
  <c r="Q1053" i="21"/>
  <c r="Q1054" i="21"/>
  <c r="Q1055" i="21"/>
  <c r="Q1056" i="21"/>
  <c r="Q1057" i="21"/>
  <c r="Q1058" i="21"/>
  <c r="Q1059" i="21"/>
  <c r="Q1060" i="21"/>
  <c r="Q1061" i="21"/>
  <c r="Q1062" i="21"/>
  <c r="Q1063" i="21"/>
  <c r="Q1064" i="21"/>
  <c r="Q1065" i="21"/>
  <c r="Q1066" i="21"/>
  <c r="Q1067" i="21"/>
  <c r="Q1068" i="21"/>
  <c r="Q1069" i="21"/>
  <c r="Q1070" i="21"/>
  <c r="Q1071" i="21"/>
  <c r="Q1072" i="21"/>
  <c r="Q1073" i="21"/>
  <c r="Q1074" i="21"/>
  <c r="Q1075" i="21"/>
  <c r="Q1076" i="21"/>
  <c r="Q1077" i="21"/>
  <c r="Q1078" i="21"/>
  <c r="Q1079" i="21"/>
  <c r="Q1080" i="21"/>
  <c r="Q1081" i="21"/>
  <c r="Q1082" i="21"/>
  <c r="Q1083" i="21"/>
  <c r="Q1084" i="21"/>
  <c r="Q1085" i="21"/>
  <c r="Q1086" i="21"/>
  <c r="Q1087" i="21"/>
  <c r="Q1088" i="21"/>
  <c r="Q1089" i="21"/>
  <c r="Q1090" i="21"/>
  <c r="Q1091" i="21"/>
  <c r="Q1092" i="21"/>
  <c r="Q1093" i="21"/>
  <c r="Q1094" i="21"/>
  <c r="Q1095" i="21"/>
  <c r="Q1096" i="21"/>
  <c r="Q1097" i="21"/>
  <c r="Q1098" i="21"/>
  <c r="Q1099" i="21"/>
  <c r="Q1100" i="21"/>
  <c r="Q1101" i="21"/>
  <c r="Q1102" i="21"/>
  <c r="Q1103" i="21"/>
  <c r="Q1104" i="21"/>
  <c r="Q1105" i="21"/>
  <c r="Q1106" i="21"/>
  <c r="Q1107" i="21"/>
  <c r="Q1108" i="21"/>
  <c r="Q1109" i="21"/>
  <c r="Q1110" i="21"/>
  <c r="Q1111" i="21"/>
  <c r="Q1112" i="21"/>
  <c r="Q1113" i="21"/>
  <c r="Q1114" i="21"/>
  <c r="Q1115" i="21"/>
  <c r="Q1116" i="21"/>
  <c r="Q1117" i="21"/>
  <c r="Q1118" i="21"/>
  <c r="Q1119" i="21"/>
  <c r="Q1120" i="21"/>
  <c r="Q1121" i="21"/>
  <c r="Q1122" i="21"/>
  <c r="Q1123" i="21"/>
  <c r="Q1124" i="21"/>
  <c r="Q1125" i="21"/>
  <c r="Q1126" i="21"/>
  <c r="Q1127" i="21"/>
  <c r="Q1128" i="21"/>
  <c r="Q1129" i="21"/>
  <c r="Q1130" i="21"/>
  <c r="Q1131" i="21"/>
  <c r="Q1132" i="21"/>
  <c r="Q1133" i="21"/>
  <c r="Q1134" i="21"/>
  <c r="Q1135" i="21"/>
  <c r="Q1136" i="21"/>
  <c r="Q1137" i="21"/>
  <c r="Q1138" i="21"/>
  <c r="Q1139" i="21"/>
  <c r="Q1140" i="21"/>
  <c r="Q1141" i="21"/>
  <c r="Q1142" i="21"/>
  <c r="Q1143" i="21"/>
  <c r="Q1144" i="21"/>
  <c r="Q1145" i="21"/>
  <c r="Q1146" i="21"/>
  <c r="Q1147" i="21"/>
  <c r="Q1148" i="21"/>
  <c r="Q1149" i="21"/>
  <c r="Q1150" i="21"/>
  <c r="Q1151" i="21"/>
  <c r="Q1152" i="21"/>
  <c r="Q1153" i="21"/>
  <c r="Q1154" i="21"/>
  <c r="Q1155" i="21"/>
  <c r="Q1156" i="21"/>
  <c r="Q1157" i="21"/>
  <c r="Q1158" i="21"/>
  <c r="Q1159" i="21"/>
  <c r="Q1160" i="21"/>
  <c r="Q1161" i="21"/>
  <c r="Q1162" i="21"/>
  <c r="Q1163" i="21"/>
  <c r="Q1164" i="21"/>
  <c r="Q1165" i="21"/>
  <c r="Q1166" i="21"/>
  <c r="Q1167" i="21"/>
  <c r="Q1168" i="21"/>
  <c r="Q1169" i="21"/>
  <c r="Q1170" i="21"/>
  <c r="Q1171" i="21"/>
  <c r="Q1172" i="21"/>
  <c r="Q1173" i="21"/>
  <c r="Q1174" i="21"/>
  <c r="Q1175" i="21"/>
  <c r="Q1176" i="21"/>
  <c r="Q1177" i="21"/>
  <c r="Q1178" i="21"/>
  <c r="Q1179" i="21"/>
  <c r="Q1180" i="21"/>
  <c r="Q1181" i="21"/>
  <c r="Q1182" i="21"/>
  <c r="Q1183" i="21"/>
  <c r="Q1184" i="21"/>
  <c r="Q1185" i="21"/>
  <c r="Q1186" i="21"/>
  <c r="Q1187" i="21"/>
  <c r="Q1188" i="21"/>
  <c r="Q1189" i="21"/>
  <c r="Q1190" i="21"/>
  <c r="Q1191" i="21"/>
  <c r="Q1192" i="21"/>
  <c r="Q1193" i="21"/>
  <c r="Q1194" i="21"/>
  <c r="Q1195" i="21"/>
  <c r="Q1196" i="21"/>
  <c r="Q1197" i="21"/>
  <c r="Q1198" i="21"/>
  <c r="Q1199" i="21"/>
  <c r="Q1200" i="21"/>
  <c r="Q1201" i="21"/>
  <c r="Q1202" i="21"/>
  <c r="Q1203" i="21"/>
  <c r="Q1204" i="21"/>
  <c r="Q1205" i="21"/>
  <c r="Q1206" i="21"/>
  <c r="Q1207" i="21"/>
  <c r="Q1208" i="21"/>
  <c r="Q1209" i="21"/>
  <c r="Q1210" i="21"/>
  <c r="Q1211" i="21"/>
  <c r="Q1212" i="21"/>
  <c r="Q1213" i="21"/>
  <c r="Q1214" i="21"/>
  <c r="Q1215" i="21"/>
  <c r="Q1216" i="21"/>
  <c r="Q1217" i="21"/>
  <c r="Q1218" i="21"/>
  <c r="Q1219" i="21"/>
  <c r="Q1220" i="21"/>
  <c r="Q1221" i="21"/>
  <c r="Q1222" i="21"/>
  <c r="Q1223" i="21"/>
  <c r="Q1224" i="21"/>
  <c r="Q1225" i="21"/>
  <c r="Q1226" i="21"/>
  <c r="Q1227" i="21"/>
  <c r="Q1228" i="21"/>
  <c r="Q1229" i="21"/>
  <c r="Q1230" i="21"/>
  <c r="Q1231" i="21"/>
  <c r="Q1232" i="21"/>
  <c r="Q1233" i="21"/>
  <c r="Q1234" i="21"/>
  <c r="Q1235" i="21"/>
  <c r="Q1236" i="21"/>
  <c r="Q1237" i="21"/>
  <c r="Q1238" i="21"/>
  <c r="Q1239" i="21"/>
  <c r="Q1240" i="21"/>
  <c r="Q1241" i="21"/>
  <c r="Q1242" i="21"/>
  <c r="Q1243" i="21"/>
  <c r="Q1244" i="21"/>
  <c r="Q1245" i="21"/>
  <c r="Q1246" i="21"/>
  <c r="Q1247" i="21"/>
  <c r="Q1248" i="21"/>
  <c r="Q1249" i="21"/>
  <c r="Q1250" i="21"/>
  <c r="Q1251" i="21"/>
  <c r="Q1252" i="21"/>
  <c r="Q1253" i="21"/>
  <c r="Q1254" i="21"/>
  <c r="Q1255" i="21"/>
  <c r="Q1256" i="21"/>
  <c r="Q1257" i="21"/>
  <c r="Q1258" i="21"/>
  <c r="Q1259" i="21"/>
  <c r="Q1260" i="21"/>
  <c r="Q1261" i="21"/>
  <c r="Q1262" i="21"/>
  <c r="Q1263" i="21"/>
  <c r="Q1264" i="21"/>
  <c r="Q1265" i="21"/>
  <c r="Q1266" i="21"/>
  <c r="Q1267" i="21"/>
  <c r="Q1268" i="21"/>
  <c r="Q1269" i="21"/>
  <c r="Q1270" i="21"/>
  <c r="Q1271" i="21"/>
  <c r="Q1272" i="21"/>
  <c r="Q1273" i="21"/>
  <c r="Q1274" i="21"/>
  <c r="Q1275" i="21"/>
  <c r="Q1276" i="21"/>
  <c r="Q1277" i="21"/>
  <c r="Q1278" i="21"/>
  <c r="Q1279" i="21"/>
  <c r="Q1280" i="21"/>
  <c r="Q1281" i="21"/>
  <c r="Q1282" i="21"/>
  <c r="Q1283" i="21"/>
  <c r="Q1284" i="21"/>
  <c r="Q1285" i="21"/>
  <c r="Q1286" i="21"/>
  <c r="Q1287" i="21"/>
  <c r="Q1288" i="21"/>
  <c r="Q1289" i="21"/>
  <c r="Q1290" i="21"/>
  <c r="Q1291" i="21"/>
  <c r="Q1292" i="21"/>
  <c r="Q1293" i="21"/>
  <c r="Q1294" i="21"/>
  <c r="Q1295" i="21"/>
  <c r="Q1296" i="21"/>
  <c r="Q1297" i="21"/>
  <c r="Q1298" i="21"/>
  <c r="Q1299" i="21"/>
  <c r="Q1300" i="21"/>
  <c r="Q1301" i="21"/>
  <c r="Q1302" i="21"/>
  <c r="Q1303" i="21"/>
  <c r="Q1304" i="21"/>
  <c r="Q1305" i="21"/>
  <c r="Q1306" i="21"/>
  <c r="Q1307" i="21"/>
  <c r="Q1308" i="21"/>
  <c r="Q1309" i="21"/>
  <c r="Q1310" i="21"/>
  <c r="Q1311" i="21"/>
  <c r="Q1312" i="21"/>
  <c r="Q1313" i="21"/>
  <c r="Q1314" i="21"/>
  <c r="Q1315" i="21"/>
  <c r="Q1316" i="21"/>
  <c r="Q1317" i="21"/>
  <c r="Q1318" i="21"/>
  <c r="Q1319" i="21"/>
  <c r="Q1320" i="21"/>
  <c r="Q1321" i="21"/>
  <c r="Q1322" i="21"/>
  <c r="Q1323" i="21"/>
  <c r="Q1324" i="21"/>
  <c r="Q1325" i="21"/>
  <c r="Q1326" i="21"/>
  <c r="Q1327" i="21"/>
  <c r="Q1328" i="21"/>
  <c r="Q1329" i="21"/>
  <c r="Q1330" i="21"/>
  <c r="Q1331" i="21"/>
  <c r="Q1332" i="21"/>
  <c r="Q1333" i="21"/>
  <c r="Q1334" i="21"/>
  <c r="Q1335" i="21"/>
  <c r="Q1336" i="21"/>
  <c r="Q1337" i="21"/>
  <c r="Q1338" i="21"/>
  <c r="Q1339" i="21"/>
  <c r="Q1340" i="21"/>
  <c r="Q1341" i="21"/>
  <c r="Q1342" i="21"/>
  <c r="Q1343" i="21"/>
  <c r="Q1344" i="21"/>
  <c r="Q1345" i="21"/>
  <c r="Q1346" i="21"/>
  <c r="Q1347" i="21"/>
  <c r="Q1348" i="21"/>
  <c r="Q1349" i="21"/>
  <c r="Q1350" i="21"/>
  <c r="Q1351" i="21"/>
  <c r="Q1352" i="21"/>
  <c r="Q1353" i="21"/>
  <c r="Q1354" i="21"/>
  <c r="Q1355" i="21"/>
  <c r="Q1356" i="21"/>
  <c r="Q1357" i="21"/>
  <c r="Q1358" i="21"/>
  <c r="Q1359" i="21"/>
  <c r="Q1360" i="21"/>
  <c r="Q1361" i="21"/>
  <c r="Q1362" i="21"/>
  <c r="Q1363" i="21"/>
  <c r="Q1364" i="21"/>
  <c r="Q1365" i="21"/>
  <c r="Q1366" i="21"/>
  <c r="Q1367" i="21"/>
  <c r="Q1368" i="21"/>
  <c r="Q1369" i="21"/>
  <c r="Q1370" i="21"/>
  <c r="Q1371" i="21"/>
  <c r="Q1372" i="21"/>
  <c r="Q1373" i="21"/>
  <c r="Q1374" i="21"/>
  <c r="Q1375" i="21"/>
  <c r="Q1376" i="21"/>
  <c r="Q1377" i="21"/>
  <c r="Q1378" i="21"/>
  <c r="Q1379" i="21"/>
  <c r="Q1380" i="21"/>
  <c r="Q1381" i="21"/>
  <c r="Q1382" i="21"/>
  <c r="Q1383" i="21"/>
  <c r="Q1384" i="21"/>
  <c r="Q1385" i="21"/>
  <c r="Q1386" i="21"/>
  <c r="Q1387" i="21"/>
  <c r="Q1388" i="21"/>
  <c r="Q1389" i="21"/>
  <c r="Q1390" i="21"/>
  <c r="Q1391" i="21"/>
  <c r="Q1392" i="21"/>
  <c r="Q1393" i="21"/>
  <c r="Q1394" i="21"/>
  <c r="Q1395" i="21"/>
  <c r="Q1396" i="21"/>
  <c r="Q1397" i="21"/>
  <c r="Q1398" i="21"/>
  <c r="Q1399" i="21"/>
  <c r="Q1400" i="21"/>
  <c r="Q1401" i="21"/>
  <c r="Q1402" i="21"/>
  <c r="Q1403" i="21"/>
  <c r="Q1404" i="21"/>
  <c r="Q1405" i="21"/>
  <c r="Q1406" i="21"/>
  <c r="Q1407" i="21"/>
  <c r="Q1408" i="21"/>
  <c r="Q1409" i="21"/>
  <c r="Q1410" i="21"/>
  <c r="Q1411" i="21"/>
  <c r="Q1412" i="21"/>
  <c r="Q1413" i="21"/>
  <c r="Q1414" i="21"/>
  <c r="Q1415" i="21"/>
  <c r="Q1416" i="21"/>
  <c r="Q1417" i="21"/>
  <c r="Q1418" i="21"/>
  <c r="Q1419" i="21"/>
  <c r="Q1420" i="21"/>
  <c r="Q1421" i="21"/>
  <c r="Q1422" i="21"/>
  <c r="Q1423" i="21"/>
  <c r="Q1424" i="21"/>
  <c r="Q1425" i="21"/>
  <c r="Q1426" i="21"/>
  <c r="Q1427" i="21"/>
  <c r="Q1428" i="21"/>
  <c r="Q1429" i="21"/>
  <c r="Q1430" i="21"/>
  <c r="Q1431" i="21"/>
  <c r="Q1432" i="21"/>
  <c r="Q1433" i="21"/>
  <c r="Q1434" i="21"/>
  <c r="Q1435" i="21"/>
  <c r="Q1436" i="21"/>
  <c r="Q1437" i="21"/>
  <c r="Q1438" i="21"/>
  <c r="Q144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480" i="21"/>
  <c r="Q481" i="21"/>
  <c r="Q482" i="21"/>
  <c r="Q483" i="21"/>
  <c r="Q484" i="21"/>
  <c r="Q485" i="21"/>
  <c r="Q486" i="21"/>
  <c r="Q487" i="21"/>
  <c r="Q488" i="21"/>
  <c r="Q489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15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" i="21"/>
  <c r="O4" i="21"/>
  <c r="O5" i="21"/>
  <c r="O6" i="21"/>
  <c r="O7" i="21"/>
  <c r="O8" i="21"/>
  <c r="O9" i="21"/>
  <c r="O10" i="21"/>
  <c r="O11" i="21"/>
  <c r="O12" i="21"/>
  <c r="O13" i="21"/>
  <c r="O14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791" i="21"/>
  <c r="O792" i="21"/>
  <c r="O793" i="21"/>
  <c r="O794" i="21"/>
  <c r="O795" i="21"/>
  <c r="O796" i="21"/>
  <c r="O797" i="21"/>
  <c r="O798" i="21"/>
  <c r="O799" i="21"/>
  <c r="O800" i="21"/>
  <c r="O801" i="21"/>
  <c r="O802" i="21"/>
  <c r="O803" i="21"/>
  <c r="O804" i="21"/>
  <c r="O805" i="21"/>
  <c r="O806" i="21"/>
  <c r="O807" i="21"/>
  <c r="O808" i="21"/>
  <c r="O809" i="21"/>
  <c r="O810" i="21"/>
  <c r="O811" i="21"/>
  <c r="O812" i="21"/>
  <c r="O813" i="21"/>
  <c r="O814" i="21"/>
  <c r="O815" i="21"/>
  <c r="O816" i="21"/>
  <c r="O817" i="21"/>
  <c r="O818" i="21"/>
  <c r="O819" i="21"/>
  <c r="O820" i="21"/>
  <c r="O821" i="21"/>
  <c r="O822" i="21"/>
  <c r="O823" i="21"/>
  <c r="O824" i="21"/>
  <c r="O825" i="21"/>
  <c r="O826" i="21"/>
  <c r="O827" i="21"/>
  <c r="O828" i="21"/>
  <c r="O829" i="21"/>
  <c r="O830" i="21"/>
  <c r="O831" i="21"/>
  <c r="O832" i="21"/>
  <c r="O833" i="21"/>
  <c r="O834" i="21"/>
  <c r="O835" i="21"/>
  <c r="O836" i="21"/>
  <c r="O837" i="21"/>
  <c r="O838" i="21"/>
  <c r="O839" i="21"/>
  <c r="O840" i="21"/>
  <c r="O841" i="21"/>
  <c r="O842" i="21"/>
  <c r="O843" i="21"/>
  <c r="O844" i="21"/>
  <c r="O845" i="21"/>
  <c r="O846" i="21"/>
  <c r="O847" i="21"/>
  <c r="O848" i="21"/>
  <c r="O849" i="21"/>
  <c r="O850" i="21"/>
  <c r="O851" i="21"/>
  <c r="O852" i="21"/>
  <c r="O853" i="21"/>
  <c r="O854" i="21"/>
  <c r="O855" i="21"/>
  <c r="O856" i="21"/>
  <c r="O857" i="21"/>
  <c r="O858" i="21"/>
  <c r="O859" i="21"/>
  <c r="O860" i="21"/>
  <c r="O861" i="21"/>
  <c r="O862" i="21"/>
  <c r="O863" i="21"/>
  <c r="O864" i="21"/>
  <c r="O865" i="21"/>
  <c r="O866" i="21"/>
  <c r="O867" i="21"/>
  <c r="O868" i="21"/>
  <c r="O869" i="21"/>
  <c r="O870" i="21"/>
  <c r="O871" i="21"/>
  <c r="O872" i="21"/>
  <c r="O873" i="21"/>
  <c r="O874" i="21"/>
  <c r="O875" i="21"/>
  <c r="O876" i="21"/>
  <c r="O877" i="21"/>
  <c r="O878" i="21"/>
  <c r="O879" i="21"/>
  <c r="O880" i="21"/>
  <c r="O881" i="21"/>
  <c r="O882" i="21"/>
  <c r="O883" i="21"/>
  <c r="O884" i="21"/>
  <c r="O885" i="21"/>
  <c r="O886" i="21"/>
  <c r="O887" i="21"/>
  <c r="O888" i="21"/>
  <c r="O889" i="21"/>
  <c r="O890" i="21"/>
  <c r="O891" i="21"/>
  <c r="O892" i="21"/>
  <c r="O893" i="21"/>
  <c r="O894" i="21"/>
  <c r="O895" i="21"/>
  <c r="O896" i="21"/>
  <c r="O897" i="21"/>
  <c r="O898" i="21"/>
  <c r="O899" i="21"/>
  <c r="O900" i="21"/>
  <c r="O901" i="21"/>
  <c r="O902" i="21"/>
  <c r="O903" i="21"/>
  <c r="O904" i="21"/>
  <c r="O905" i="21"/>
  <c r="O906" i="21"/>
  <c r="O907" i="21"/>
  <c r="O908" i="21"/>
  <c r="O909" i="21"/>
  <c r="O910" i="21"/>
  <c r="O911" i="21"/>
  <c r="O912" i="21"/>
  <c r="O913" i="21"/>
  <c r="O915" i="21"/>
  <c r="O916" i="21"/>
  <c r="O917" i="21"/>
  <c r="O918" i="21"/>
  <c r="O919" i="21"/>
  <c r="O920" i="21"/>
  <c r="O921" i="21"/>
  <c r="O922" i="21"/>
  <c r="O923" i="21"/>
  <c r="O924" i="21"/>
  <c r="O925" i="21"/>
  <c r="O926" i="21"/>
  <c r="O927" i="21"/>
  <c r="O928" i="21"/>
  <c r="O929" i="21"/>
  <c r="O930" i="21"/>
  <c r="O931" i="21"/>
  <c r="O932" i="21"/>
  <c r="O933" i="21"/>
  <c r="O934" i="21"/>
  <c r="O935" i="21"/>
  <c r="O936" i="21"/>
  <c r="O937" i="21"/>
  <c r="O938" i="21"/>
  <c r="O939" i="21"/>
  <c r="O940" i="21"/>
  <c r="O941" i="21"/>
  <c r="O942" i="21"/>
  <c r="O943" i="21"/>
  <c r="O944" i="21"/>
  <c r="O945" i="21"/>
  <c r="O946" i="21"/>
  <c r="O947" i="21"/>
  <c r="O948" i="21"/>
  <c r="O949" i="21"/>
  <c r="O950" i="21"/>
  <c r="O951" i="21"/>
  <c r="O952" i="21"/>
  <c r="O953" i="21"/>
  <c r="O954" i="21"/>
  <c r="O955" i="21"/>
  <c r="O956" i="21"/>
  <c r="O957" i="21"/>
  <c r="O958" i="21"/>
  <c r="O959" i="21"/>
  <c r="O960" i="21"/>
  <c r="O961" i="21"/>
  <c r="O962" i="21"/>
  <c r="O963" i="21"/>
  <c r="O964" i="21"/>
  <c r="O965" i="21"/>
  <c r="O966" i="21"/>
  <c r="O967" i="21"/>
  <c r="O968" i="21"/>
  <c r="O969" i="21"/>
  <c r="O970" i="21"/>
  <c r="O971" i="21"/>
  <c r="O972" i="21"/>
  <c r="O973" i="21"/>
  <c r="O974" i="21"/>
  <c r="O975" i="21"/>
  <c r="O976" i="21"/>
  <c r="O977" i="21"/>
  <c r="O978" i="21"/>
  <c r="O979" i="21"/>
  <c r="O980" i="21"/>
  <c r="O981" i="21"/>
  <c r="O982" i="21"/>
  <c r="O983" i="21"/>
  <c r="O984" i="21"/>
  <c r="O985" i="21"/>
  <c r="O986" i="21"/>
  <c r="O987" i="21"/>
  <c r="O988" i="21"/>
  <c r="O989" i="21"/>
  <c r="O990" i="21"/>
  <c r="O991" i="21"/>
  <c r="O992" i="21"/>
  <c r="O993" i="21"/>
  <c r="O994" i="21"/>
  <c r="O995" i="21"/>
  <c r="O996" i="21"/>
  <c r="O997" i="21"/>
  <c r="O998" i="21"/>
  <c r="O999" i="21"/>
  <c r="O1000" i="21"/>
  <c r="O1001" i="21"/>
  <c r="O1002" i="21"/>
  <c r="O1003" i="21"/>
  <c r="O1004" i="21"/>
  <c r="O1005" i="21"/>
  <c r="O1006" i="21"/>
  <c r="O1007" i="21"/>
  <c r="O1008" i="21"/>
  <c r="O1009" i="21"/>
  <c r="O1010" i="21"/>
  <c r="O1011" i="21"/>
  <c r="O1012" i="21"/>
  <c r="O1013" i="21"/>
  <c r="O1014" i="21"/>
  <c r="O1015" i="21"/>
  <c r="O1016" i="21"/>
  <c r="O1017" i="21"/>
  <c r="O1018" i="21"/>
  <c r="O1019" i="21"/>
  <c r="O1020" i="21"/>
  <c r="O1021" i="21"/>
  <c r="O1022" i="21"/>
  <c r="O1023" i="21"/>
  <c r="O1024" i="21"/>
  <c r="O1025" i="21"/>
  <c r="O1026" i="21"/>
  <c r="O1027" i="21"/>
  <c r="O1028" i="21"/>
  <c r="O1029" i="21"/>
  <c r="O1030" i="21"/>
  <c r="O1031" i="21"/>
  <c r="O1032" i="21"/>
  <c r="O1033" i="21"/>
  <c r="O1034" i="21"/>
  <c r="O1035" i="21"/>
  <c r="O1036" i="21"/>
  <c r="O1037" i="21"/>
  <c r="O1038" i="21"/>
  <c r="O1039" i="21"/>
  <c r="O1040" i="21"/>
  <c r="O1041" i="21"/>
  <c r="O1042" i="21"/>
  <c r="O1043" i="21"/>
  <c r="O1044" i="21"/>
  <c r="O1045" i="21"/>
  <c r="O1046" i="21"/>
  <c r="O1047" i="21"/>
  <c r="O1048" i="21"/>
  <c r="O1049" i="21"/>
  <c r="O1050" i="21"/>
  <c r="O1051" i="21"/>
  <c r="O1052" i="21"/>
  <c r="O1053" i="21"/>
  <c r="O1054" i="21"/>
  <c r="O1055" i="21"/>
  <c r="O1056" i="21"/>
  <c r="O1057" i="21"/>
  <c r="O1058" i="21"/>
  <c r="O1059" i="21"/>
  <c r="O1060" i="21"/>
  <c r="O1061" i="21"/>
  <c r="O1062" i="21"/>
  <c r="O1063" i="21"/>
  <c r="O1064" i="21"/>
  <c r="O1065" i="21"/>
  <c r="O1066" i="21"/>
  <c r="O1067" i="21"/>
  <c r="O1068" i="21"/>
  <c r="O1069" i="21"/>
  <c r="O1070" i="21"/>
  <c r="O1071" i="21"/>
  <c r="O1072" i="21"/>
  <c r="O1073" i="21"/>
  <c r="O1074" i="21"/>
  <c r="O1075" i="21"/>
  <c r="O1076" i="21"/>
  <c r="O1077" i="21"/>
  <c r="O1078" i="21"/>
  <c r="O1079" i="21"/>
  <c r="O1080" i="21"/>
  <c r="O1081" i="21"/>
  <c r="O1082" i="21"/>
  <c r="O1083" i="21"/>
  <c r="O1084" i="21"/>
  <c r="O1085" i="21"/>
  <c r="O1086" i="21"/>
  <c r="O1087" i="21"/>
  <c r="O1088" i="21"/>
  <c r="O1089" i="21"/>
  <c r="O1090" i="21"/>
  <c r="O1091" i="21"/>
  <c r="O1092" i="21"/>
  <c r="O1093" i="21"/>
  <c r="O1094" i="21"/>
  <c r="O1095" i="21"/>
  <c r="O1096" i="21"/>
  <c r="O1097" i="21"/>
  <c r="O1098" i="21"/>
  <c r="O1099" i="21"/>
  <c r="O1100" i="21"/>
  <c r="O1101" i="21"/>
  <c r="O1102" i="21"/>
  <c r="O1103" i="21"/>
  <c r="O1104" i="21"/>
  <c r="O1105" i="21"/>
  <c r="O1106" i="21"/>
  <c r="O1107" i="21"/>
  <c r="O1108" i="21"/>
  <c r="O1109" i="21"/>
  <c r="O1110" i="21"/>
  <c r="O1111" i="21"/>
  <c r="O1112" i="21"/>
  <c r="O1113" i="21"/>
  <c r="O1114" i="21"/>
  <c r="O1115" i="21"/>
  <c r="O1116" i="21"/>
  <c r="O1117" i="21"/>
  <c r="O1118" i="21"/>
  <c r="O1119" i="21"/>
  <c r="O1120" i="21"/>
  <c r="O1121" i="21"/>
  <c r="O1122" i="21"/>
  <c r="O1123" i="21"/>
  <c r="O1124" i="21"/>
  <c r="O1125" i="21"/>
  <c r="O1126" i="21"/>
  <c r="O1127" i="21"/>
  <c r="O1128" i="21"/>
  <c r="O1129" i="21"/>
  <c r="O1130" i="21"/>
  <c r="O1131" i="21"/>
  <c r="O1132" i="21"/>
  <c r="O1133" i="21"/>
  <c r="O1134" i="21"/>
  <c r="O1135" i="21"/>
  <c r="O1136" i="21"/>
  <c r="O1137" i="21"/>
  <c r="O1138" i="21"/>
  <c r="O1139" i="21"/>
  <c r="O1140" i="21"/>
  <c r="O1141" i="21"/>
  <c r="O1142" i="21"/>
  <c r="O1143" i="21"/>
  <c r="O1144" i="21"/>
  <c r="O1145" i="21"/>
  <c r="O1146" i="21"/>
  <c r="O1147" i="21"/>
  <c r="O1148" i="21"/>
  <c r="O1149" i="21"/>
  <c r="O1150" i="21"/>
  <c r="O1151" i="21"/>
  <c r="O1152" i="21"/>
  <c r="O1153" i="21"/>
  <c r="O1154" i="21"/>
  <c r="O1155" i="21"/>
  <c r="O1156" i="21"/>
  <c r="O1157" i="21"/>
  <c r="O1158" i="21"/>
  <c r="O1159" i="21"/>
  <c r="O1160" i="21"/>
  <c r="O1161" i="21"/>
  <c r="O1162" i="21"/>
  <c r="O1163" i="21"/>
  <c r="O1164" i="21"/>
  <c r="O1165" i="21"/>
  <c r="O1166" i="21"/>
  <c r="O1167" i="21"/>
  <c r="O1168" i="21"/>
  <c r="O1169" i="21"/>
  <c r="O1170" i="21"/>
  <c r="O1171" i="21"/>
  <c r="O1172" i="21"/>
  <c r="O1173" i="21"/>
  <c r="O1174" i="21"/>
  <c r="O1175" i="21"/>
  <c r="O1176" i="21"/>
  <c r="O1177" i="21"/>
  <c r="O1178" i="21"/>
  <c r="O1179" i="21"/>
  <c r="O1180" i="21"/>
  <c r="O1181" i="21"/>
  <c r="O1182" i="21"/>
  <c r="O1183" i="21"/>
  <c r="O1184" i="21"/>
  <c r="O1185" i="21"/>
  <c r="O1186" i="21"/>
  <c r="O1187" i="21"/>
  <c r="O1188" i="21"/>
  <c r="O1189" i="21"/>
  <c r="O1190" i="21"/>
  <c r="O1191" i="21"/>
  <c r="O1192" i="21"/>
  <c r="O1193" i="21"/>
  <c r="O1194" i="21"/>
  <c r="O1195" i="21"/>
  <c r="O1196" i="21"/>
  <c r="O1197" i="21"/>
  <c r="O1198" i="21"/>
  <c r="O1199" i="21"/>
  <c r="O1200" i="21"/>
  <c r="O1201" i="21"/>
  <c r="O1202" i="21"/>
  <c r="O1203" i="21"/>
  <c r="O1204" i="21"/>
  <c r="O1205" i="21"/>
  <c r="O1206" i="21"/>
  <c r="O1207" i="21"/>
  <c r="O1208" i="21"/>
  <c r="O1209" i="21"/>
  <c r="O1210" i="21"/>
  <c r="O1211" i="21"/>
  <c r="O1212" i="21"/>
  <c r="O1213" i="21"/>
  <c r="O1214" i="21"/>
  <c r="O1215" i="21"/>
  <c r="O1216" i="21"/>
  <c r="O1217" i="21"/>
  <c r="O1218" i="21"/>
  <c r="O1219" i="21"/>
  <c r="O1220" i="21"/>
  <c r="O1221" i="21"/>
  <c r="O1222" i="21"/>
  <c r="O1223" i="21"/>
  <c r="O1224" i="21"/>
  <c r="O1225" i="21"/>
  <c r="O1226" i="21"/>
  <c r="O1227" i="21"/>
  <c r="O1228" i="21"/>
  <c r="O1229" i="21"/>
  <c r="O1230" i="21"/>
  <c r="O1231" i="21"/>
  <c r="O1232" i="21"/>
  <c r="O1233" i="21"/>
  <c r="O1234" i="21"/>
  <c r="O1235" i="21"/>
  <c r="O1236" i="21"/>
  <c r="O1237" i="21"/>
  <c r="O1238" i="21"/>
  <c r="O1239" i="21"/>
  <c r="O1240" i="21"/>
  <c r="O1241" i="21"/>
  <c r="O1242" i="21"/>
  <c r="O1243" i="21"/>
  <c r="O1244" i="21"/>
  <c r="O1245" i="21"/>
  <c r="O1246" i="21"/>
  <c r="O1247" i="21"/>
  <c r="O1248" i="21"/>
  <c r="O1249" i="21"/>
  <c r="O1250" i="21"/>
  <c r="O1251" i="21"/>
  <c r="O1252" i="21"/>
  <c r="O1253" i="21"/>
  <c r="O1254" i="21"/>
  <c r="O1255" i="21"/>
  <c r="O1256" i="21"/>
  <c r="O1257" i="21"/>
  <c r="O1258" i="21"/>
  <c r="O1259" i="21"/>
  <c r="O1260" i="21"/>
  <c r="O1261" i="21"/>
  <c r="O1262" i="21"/>
  <c r="O1263" i="21"/>
  <c r="O1264" i="21"/>
  <c r="O1265" i="21"/>
  <c r="O1266" i="21"/>
  <c r="O1267" i="21"/>
  <c r="O1268" i="21"/>
  <c r="O1269" i="21"/>
  <c r="O1270" i="21"/>
  <c r="O1271" i="21"/>
  <c r="O1272" i="21"/>
  <c r="O1273" i="21"/>
  <c r="O1274" i="21"/>
  <c r="O1275" i="21"/>
  <c r="O1276" i="21"/>
  <c r="O1277" i="21"/>
  <c r="O1278" i="21"/>
  <c r="O1279" i="21"/>
  <c r="O1280" i="21"/>
  <c r="O1281" i="21"/>
  <c r="O1282" i="21"/>
  <c r="O1283" i="21"/>
  <c r="O1284" i="21"/>
  <c r="O1285" i="21"/>
  <c r="O1286" i="21"/>
  <c r="O1287" i="21"/>
  <c r="O1288" i="21"/>
  <c r="O1289" i="21"/>
  <c r="O1290" i="21"/>
  <c r="O1291" i="21"/>
  <c r="O1292" i="21"/>
  <c r="O1293" i="21"/>
  <c r="O1294" i="21"/>
  <c r="O1295" i="21"/>
  <c r="O1296" i="21"/>
  <c r="O1297" i="21"/>
  <c r="O1298" i="21"/>
  <c r="O1299" i="21"/>
  <c r="O1300" i="21"/>
  <c r="O1301" i="21"/>
  <c r="O1302" i="21"/>
  <c r="O1303" i="21"/>
  <c r="O1304" i="21"/>
  <c r="O1305" i="21"/>
  <c r="O1306" i="21"/>
  <c r="O1307" i="21"/>
  <c r="O1308" i="21"/>
  <c r="O1309" i="21"/>
  <c r="O1310" i="21"/>
  <c r="O1311" i="21"/>
  <c r="O1312" i="21"/>
  <c r="O1313" i="21"/>
  <c r="O1314" i="21"/>
  <c r="O1315" i="21"/>
  <c r="O1316" i="21"/>
  <c r="O1317" i="21"/>
  <c r="O1318" i="21"/>
  <c r="O1319" i="21"/>
  <c r="O1320" i="21"/>
  <c r="O1321" i="21"/>
  <c r="O1322" i="21"/>
  <c r="O1323" i="21"/>
  <c r="O1324" i="21"/>
  <c r="O1325" i="21"/>
  <c r="O1326" i="21"/>
  <c r="O1327" i="21"/>
  <c r="O1328" i="21"/>
  <c r="O1329" i="21"/>
  <c r="O1330" i="21"/>
  <c r="O1331" i="21"/>
  <c r="O1332" i="21"/>
  <c r="O1333" i="21"/>
  <c r="O1334" i="21"/>
  <c r="O1335" i="21"/>
  <c r="O1336" i="21"/>
  <c r="O1337" i="21"/>
  <c r="O1338" i="21"/>
  <c r="O1339" i="21"/>
  <c r="O1340" i="21"/>
  <c r="O1341" i="21"/>
  <c r="O1342" i="21"/>
  <c r="O1343" i="21"/>
  <c r="O1344" i="21"/>
  <c r="O1345" i="21"/>
  <c r="O1346" i="21"/>
  <c r="O1347" i="21"/>
  <c r="O1348" i="21"/>
  <c r="O1349" i="21"/>
  <c r="O1350" i="21"/>
  <c r="O1351" i="21"/>
  <c r="O1352" i="21"/>
  <c r="O1353" i="21"/>
  <c r="O1354" i="21"/>
  <c r="O1355" i="21"/>
  <c r="O1356" i="21"/>
  <c r="O1357" i="21"/>
  <c r="O1358" i="21"/>
  <c r="O1359" i="21"/>
  <c r="O1360" i="21"/>
  <c r="O1361" i="21"/>
  <c r="O1362" i="21"/>
  <c r="O1363" i="21"/>
  <c r="O1364" i="21"/>
  <c r="O1365" i="21"/>
  <c r="O1366" i="21"/>
  <c r="O1367" i="21"/>
  <c r="O1368" i="21"/>
  <c r="O1369" i="21"/>
  <c r="O1370" i="21"/>
  <c r="O1371" i="21"/>
  <c r="O1372" i="21"/>
  <c r="O1373" i="21"/>
  <c r="O1374" i="21"/>
  <c r="O1375" i="21"/>
  <c r="O1376" i="21"/>
  <c r="O1377" i="21"/>
  <c r="O1378" i="21"/>
  <c r="O1379" i="21"/>
  <c r="O1380" i="21"/>
  <c r="O1381" i="21"/>
  <c r="O1382" i="21"/>
  <c r="O1383" i="21"/>
  <c r="O1384" i="21"/>
  <c r="O1385" i="21"/>
  <c r="O1386" i="21"/>
  <c r="O1387" i="21"/>
  <c r="O1388" i="21"/>
  <c r="O1389" i="21"/>
  <c r="O1390" i="21"/>
  <c r="O1391" i="21"/>
  <c r="O1392" i="21"/>
  <c r="O1393" i="21"/>
  <c r="O1394" i="21"/>
  <c r="O1395" i="21"/>
  <c r="O1396" i="21"/>
  <c r="O1397" i="21"/>
  <c r="O1398" i="21"/>
  <c r="O1399" i="21"/>
  <c r="O1400" i="21"/>
  <c r="O1401" i="21"/>
  <c r="O1402" i="21"/>
  <c r="O1403" i="21"/>
  <c r="O1404" i="21"/>
  <c r="O1405" i="21"/>
  <c r="O1406" i="21"/>
  <c r="O1407" i="21"/>
  <c r="O1408" i="21"/>
  <c r="O1409" i="21"/>
  <c r="O1410" i="21"/>
  <c r="O1411" i="21"/>
  <c r="O1412" i="21"/>
  <c r="O1413" i="21"/>
  <c r="O1414" i="21"/>
  <c r="O1415" i="21"/>
  <c r="O1416" i="21"/>
  <c r="O1417" i="21"/>
  <c r="O1418" i="21"/>
  <c r="O1419" i="21"/>
  <c r="O1420" i="21"/>
  <c r="O1421" i="21"/>
  <c r="O1422" i="21"/>
  <c r="O1423" i="21"/>
  <c r="O1424" i="21"/>
  <c r="O1425" i="21"/>
  <c r="O1426" i="21"/>
  <c r="O1427" i="21"/>
  <c r="O1428" i="21"/>
  <c r="O1429" i="21"/>
  <c r="O1430" i="21"/>
  <c r="O1431" i="21"/>
  <c r="O1432" i="21"/>
  <c r="O1433" i="21"/>
  <c r="O1434" i="21"/>
  <c r="O1435" i="21"/>
  <c r="O1436" i="21"/>
  <c r="O1437" i="21"/>
  <c r="O1438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726" i="21"/>
  <c r="O727" i="21"/>
  <c r="O728" i="21"/>
  <c r="O729" i="21"/>
  <c r="O730" i="21"/>
  <c r="O731" i="21"/>
  <c r="O732" i="21"/>
  <c r="O733" i="21"/>
  <c r="O734" i="21"/>
  <c r="O735" i="21"/>
  <c r="O736" i="21"/>
  <c r="O737" i="21"/>
  <c r="O738" i="21"/>
  <c r="O739" i="21"/>
  <c r="O740" i="21"/>
  <c r="O741" i="21"/>
  <c r="O742" i="21"/>
  <c r="O743" i="21"/>
  <c r="O744" i="21"/>
  <c r="O745" i="21"/>
  <c r="O746" i="21"/>
  <c r="O747" i="21"/>
  <c r="O748" i="21"/>
  <c r="O749" i="21"/>
  <c r="O750" i="21"/>
  <c r="O751" i="21"/>
  <c r="O752" i="21"/>
  <c r="O753" i="21"/>
  <c r="O754" i="21"/>
  <c r="O755" i="21"/>
  <c r="O756" i="21"/>
  <c r="O757" i="21"/>
  <c r="O758" i="21"/>
  <c r="O759" i="21"/>
  <c r="O760" i="21"/>
  <c r="O761" i="21"/>
  <c r="O762" i="21"/>
  <c r="O763" i="21"/>
  <c r="O764" i="21"/>
  <c r="O765" i="21"/>
  <c r="O766" i="21"/>
  <c r="O767" i="21"/>
  <c r="O768" i="21"/>
  <c r="O769" i="21"/>
  <c r="O770" i="21"/>
  <c r="O771" i="21"/>
  <c r="O772" i="21"/>
  <c r="O773" i="21"/>
  <c r="O774" i="21"/>
  <c r="O775" i="21"/>
  <c r="O776" i="21"/>
  <c r="O777" i="21"/>
  <c r="O778" i="21"/>
  <c r="O779" i="21"/>
  <c r="O780" i="21"/>
  <c r="O781" i="21"/>
  <c r="O782" i="21"/>
  <c r="O783" i="21"/>
  <c r="O784" i="21"/>
  <c r="O785" i="21"/>
  <c r="O786" i="21"/>
  <c r="O787" i="21"/>
  <c r="O1440" i="21"/>
  <c r="O788" i="21"/>
  <c r="O789" i="21"/>
  <c r="O79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480" i="21"/>
  <c r="O481" i="21"/>
  <c r="O482" i="21"/>
  <c r="O483" i="21"/>
  <c r="O484" i="21"/>
  <c r="O485" i="21"/>
  <c r="O486" i="21"/>
  <c r="O487" i="21"/>
  <c r="O488" i="21"/>
  <c r="O489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1340" i="21"/>
  <c r="R1341" i="21"/>
  <c r="R1342" i="21"/>
  <c r="R1343" i="21"/>
  <c r="R1344" i="21"/>
  <c r="R1345" i="21"/>
  <c r="R1346" i="21"/>
  <c r="R1347" i="21"/>
  <c r="R1348" i="21"/>
  <c r="R1349" i="21"/>
  <c r="R1350" i="21"/>
  <c r="R1351" i="21"/>
  <c r="R1352" i="21"/>
  <c r="R1353" i="21"/>
  <c r="R1354" i="21"/>
  <c r="R1355" i="21"/>
  <c r="R1356" i="21"/>
  <c r="R1357" i="21"/>
  <c r="R1358" i="21"/>
  <c r="R1359" i="21"/>
  <c r="R1360" i="21"/>
  <c r="R1361" i="21"/>
  <c r="R1362" i="21"/>
  <c r="R1363" i="21"/>
  <c r="R1364" i="21"/>
  <c r="R1365" i="21"/>
  <c r="R1366" i="21"/>
  <c r="R1367" i="21"/>
  <c r="R1368" i="21"/>
  <c r="R1369" i="21"/>
  <c r="R1370" i="21"/>
  <c r="R1371" i="21"/>
  <c r="R1372" i="21"/>
  <c r="R1373" i="21"/>
  <c r="R1374" i="21"/>
  <c r="R1375" i="21"/>
  <c r="R1376" i="21"/>
  <c r="R1377" i="21"/>
  <c r="R1378" i="21"/>
  <c r="R1379" i="21"/>
  <c r="R1380" i="21"/>
  <c r="R1381" i="21"/>
  <c r="R1382" i="21"/>
  <c r="R1383" i="21"/>
  <c r="R1384" i="21"/>
  <c r="R1385" i="21"/>
  <c r="R1386" i="21"/>
  <c r="R1387" i="21"/>
  <c r="R1388" i="21"/>
  <c r="R1389" i="21"/>
  <c r="R1390" i="21"/>
  <c r="R1391" i="21"/>
  <c r="R1392" i="21"/>
  <c r="R1393" i="21"/>
  <c r="R1394" i="21"/>
  <c r="R1395" i="21"/>
  <c r="R1396" i="21"/>
  <c r="R1397" i="21"/>
  <c r="R1398" i="21"/>
  <c r="R1399" i="21"/>
  <c r="R1400" i="21"/>
  <c r="R1401" i="21"/>
  <c r="R1402" i="21"/>
  <c r="R1403" i="21"/>
  <c r="R1404" i="21"/>
  <c r="R1405" i="21"/>
  <c r="R1406" i="21"/>
  <c r="R1407" i="21"/>
  <c r="R1408" i="21"/>
  <c r="R1409" i="21"/>
  <c r="R1410" i="21"/>
  <c r="R1411" i="21"/>
  <c r="R1412" i="21"/>
  <c r="R1413" i="21"/>
  <c r="R1414" i="21"/>
  <c r="R1415" i="21"/>
  <c r="R1416" i="21"/>
  <c r="R1417" i="21"/>
  <c r="R1418" i="21"/>
  <c r="R1419" i="21"/>
  <c r="R1420" i="21"/>
  <c r="R1421" i="21"/>
  <c r="R1422" i="21"/>
  <c r="R1423" i="21"/>
  <c r="R1424" i="21"/>
  <c r="R1425" i="21"/>
  <c r="R1426" i="21"/>
  <c r="R1427" i="21"/>
  <c r="R1428" i="21"/>
  <c r="R1429" i="21"/>
  <c r="R1430" i="21"/>
  <c r="R1431" i="21"/>
  <c r="R1432" i="21"/>
  <c r="R1433" i="21"/>
  <c r="R1434" i="21"/>
  <c r="R1435" i="21"/>
  <c r="R1436" i="21"/>
  <c r="R1437" i="21"/>
  <c r="R1438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1439" i="21"/>
  <c r="R1440" i="21"/>
  <c r="R1441" i="21"/>
  <c r="R788" i="21"/>
  <c r="R789" i="21"/>
  <c r="R790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480" i="21"/>
  <c r="R481" i="21"/>
  <c r="R482" i="21"/>
  <c r="R483" i="21"/>
  <c r="R484" i="21"/>
  <c r="R485" i="21"/>
  <c r="R486" i="21"/>
  <c r="R487" i="21"/>
  <c r="R488" i="21"/>
  <c r="R489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N1443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P1217" i="21"/>
  <c r="P1218" i="21"/>
  <c r="P1219" i="21"/>
  <c r="P1220" i="21"/>
  <c r="P1221" i="21"/>
  <c r="P1222" i="21"/>
  <c r="P1223" i="21"/>
  <c r="P1224" i="21"/>
  <c r="P1225" i="21"/>
  <c r="P1226" i="21"/>
  <c r="P1227" i="21"/>
  <c r="P1228" i="21"/>
  <c r="P1229" i="21"/>
  <c r="P1230" i="21"/>
  <c r="P1231" i="21"/>
  <c r="P1232" i="21"/>
  <c r="P1233" i="21"/>
  <c r="P1234" i="21"/>
  <c r="P1235" i="21"/>
  <c r="P1236" i="21"/>
  <c r="P1237" i="21"/>
  <c r="P1238" i="21"/>
  <c r="P1239" i="21"/>
  <c r="P1240" i="21"/>
  <c r="P1241" i="21"/>
  <c r="P1242" i="21"/>
  <c r="P1243" i="21"/>
  <c r="P1244" i="21"/>
  <c r="P1245" i="21"/>
  <c r="P1246" i="21"/>
  <c r="P1247" i="21"/>
  <c r="P1248" i="21"/>
  <c r="P1249" i="21"/>
  <c r="P1250" i="21"/>
  <c r="P1251" i="21"/>
  <c r="P1252" i="21"/>
  <c r="P1253" i="21"/>
  <c r="P1254" i="21"/>
  <c r="P1255" i="21"/>
  <c r="P1256" i="21"/>
  <c r="P1257" i="21"/>
  <c r="P1258" i="21"/>
  <c r="P1259" i="21"/>
  <c r="P1260" i="21"/>
  <c r="P1261" i="21"/>
  <c r="P1262" i="21"/>
  <c r="P1263" i="21"/>
  <c r="P1264" i="21"/>
  <c r="P1265" i="21"/>
  <c r="P1266" i="21"/>
  <c r="P1267" i="21"/>
  <c r="P1268" i="21"/>
  <c r="P1269" i="21"/>
  <c r="P1270" i="21"/>
  <c r="P1271" i="21"/>
  <c r="P1272" i="21"/>
  <c r="P1273" i="21"/>
  <c r="P1274" i="21"/>
  <c r="P1275" i="21"/>
  <c r="P1276" i="21"/>
  <c r="P1277" i="21"/>
  <c r="P1278" i="21"/>
  <c r="P1279" i="21"/>
  <c r="P1280" i="21"/>
  <c r="P1281" i="21"/>
  <c r="P1282" i="21"/>
  <c r="P1283" i="21"/>
  <c r="P1284" i="21"/>
  <c r="P1285" i="21"/>
  <c r="P1286" i="21"/>
  <c r="P1287" i="21"/>
  <c r="P1288" i="21"/>
  <c r="P1289" i="21"/>
  <c r="P1290" i="21"/>
  <c r="P1291" i="21"/>
  <c r="P1292" i="21"/>
  <c r="P1293" i="21"/>
  <c r="P1294" i="21"/>
  <c r="P1295" i="21"/>
  <c r="P1296" i="21"/>
  <c r="P1297" i="21"/>
  <c r="P1298" i="21"/>
  <c r="P1299" i="21"/>
  <c r="P1300" i="21"/>
  <c r="P1301" i="21"/>
  <c r="P1302" i="21"/>
  <c r="P1303" i="21"/>
  <c r="P1304" i="21"/>
  <c r="P1305" i="21"/>
  <c r="P1306" i="21"/>
  <c r="P1307" i="21"/>
  <c r="P1308" i="21"/>
  <c r="P1309" i="21"/>
  <c r="P1310" i="21"/>
  <c r="P1311" i="21"/>
  <c r="P1312" i="21"/>
  <c r="P1313" i="21"/>
  <c r="P1314" i="21"/>
  <c r="P1315" i="21"/>
  <c r="P1316" i="21"/>
  <c r="P1317" i="21"/>
  <c r="P1318" i="21"/>
  <c r="P1319" i="21"/>
  <c r="P1320" i="21"/>
  <c r="P1321" i="21"/>
  <c r="P1322" i="21"/>
  <c r="P1323" i="21"/>
  <c r="P1324" i="21"/>
  <c r="P1325" i="21"/>
  <c r="P1326" i="21"/>
  <c r="P1327" i="21"/>
  <c r="P1328" i="21"/>
  <c r="P1329" i="21"/>
  <c r="P1330" i="21"/>
  <c r="P1331" i="21"/>
  <c r="P1332" i="21"/>
  <c r="P1333" i="21"/>
  <c r="P1334" i="21"/>
  <c r="P1335" i="21"/>
  <c r="P1336" i="21"/>
  <c r="P1337" i="21"/>
  <c r="P1338" i="21"/>
  <c r="P1339" i="21"/>
  <c r="P1340" i="21"/>
  <c r="P1341" i="21"/>
  <c r="P1342" i="21"/>
  <c r="P1343" i="21"/>
  <c r="P1344" i="21"/>
  <c r="P1345" i="21"/>
  <c r="P1346" i="21"/>
  <c r="P1347" i="21"/>
  <c r="P1348" i="21"/>
  <c r="P1349" i="21"/>
  <c r="P1350" i="21"/>
  <c r="P1351" i="21"/>
  <c r="P1352" i="21"/>
  <c r="P1353" i="21"/>
  <c r="P1354" i="21"/>
  <c r="P1355" i="21"/>
  <c r="P1356" i="21"/>
  <c r="P1357" i="21"/>
  <c r="P1358" i="21"/>
  <c r="P1359" i="21"/>
  <c r="P1360" i="21"/>
  <c r="P1361" i="21"/>
  <c r="P1362" i="21"/>
  <c r="P1363" i="21"/>
  <c r="P1364" i="21"/>
  <c r="P1365" i="21"/>
  <c r="P1366" i="21"/>
  <c r="P1367" i="21"/>
  <c r="P1368" i="21"/>
  <c r="P1369" i="21"/>
  <c r="P1370" i="21"/>
  <c r="P1371" i="21"/>
  <c r="P1372" i="21"/>
  <c r="P1373" i="21"/>
  <c r="P1374" i="21"/>
  <c r="P1375" i="21"/>
  <c r="P1376" i="21"/>
  <c r="P1377" i="21"/>
  <c r="P1378" i="21"/>
  <c r="P1379" i="21"/>
  <c r="P1380" i="21"/>
  <c r="P1381" i="21"/>
  <c r="P1382" i="21"/>
  <c r="P1383" i="21"/>
  <c r="P1384" i="21"/>
  <c r="P1385" i="21"/>
  <c r="P1386" i="21"/>
  <c r="P1387" i="21"/>
  <c r="P1388" i="21"/>
  <c r="P1389" i="21"/>
  <c r="P1390" i="21"/>
  <c r="P1391" i="21"/>
  <c r="P1392" i="21"/>
  <c r="P1393" i="21"/>
  <c r="P1394" i="21"/>
  <c r="P1395" i="21"/>
  <c r="P1396" i="21"/>
  <c r="P1397" i="21"/>
  <c r="P1398" i="21"/>
  <c r="P1399" i="21"/>
  <c r="P1400" i="21"/>
  <c r="P1401" i="21"/>
  <c r="P1402" i="21"/>
  <c r="P1403" i="21"/>
  <c r="P1404" i="21"/>
  <c r="P1405" i="21"/>
  <c r="P1406" i="21"/>
  <c r="P1407" i="21"/>
  <c r="P1408" i="21"/>
  <c r="P1409" i="21"/>
  <c r="P1410" i="21"/>
  <c r="P1411" i="21"/>
  <c r="P1412" i="21"/>
  <c r="P1413" i="21"/>
  <c r="P1414" i="21"/>
  <c r="P1415" i="21"/>
  <c r="P1416" i="21"/>
  <c r="P1417" i="21"/>
  <c r="P1418" i="21"/>
  <c r="P1419" i="21"/>
  <c r="P1420" i="21"/>
  <c r="P1421" i="21"/>
  <c r="P1422" i="21"/>
  <c r="P1423" i="21"/>
  <c r="P1424" i="21"/>
  <c r="P1425" i="21"/>
  <c r="P1426" i="21"/>
  <c r="P1427" i="21"/>
  <c r="P1428" i="21"/>
  <c r="P1429" i="21"/>
  <c r="P1430" i="21"/>
  <c r="P1431" i="21"/>
  <c r="P1432" i="21"/>
  <c r="P1433" i="21"/>
  <c r="P1434" i="21"/>
  <c r="P1435" i="21"/>
  <c r="P1436" i="21"/>
  <c r="P1437" i="21"/>
  <c r="P1438" i="21"/>
  <c r="P31" i="21"/>
  <c r="P32" i="21"/>
  <c r="P480" i="21"/>
  <c r="P33" i="21"/>
  <c r="P34" i="21"/>
  <c r="P481" i="21"/>
  <c r="P35" i="21"/>
  <c r="P482" i="21"/>
  <c r="P483" i="21"/>
  <c r="P36" i="21"/>
  <c r="P484" i="21"/>
  <c r="P485" i="21"/>
  <c r="P37" i="21"/>
  <c r="P486" i="21"/>
  <c r="P487" i="21"/>
  <c r="P38" i="21"/>
  <c r="P488" i="21"/>
  <c r="P489" i="21"/>
  <c r="P490" i="21"/>
  <c r="P491" i="21"/>
  <c r="P492" i="21"/>
  <c r="P493" i="21"/>
  <c r="P494" i="21"/>
  <c r="P495" i="21"/>
  <c r="P496" i="21"/>
  <c r="P497" i="21"/>
  <c r="P3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4" i="21"/>
  <c r="P545" i="21"/>
  <c r="P546" i="21"/>
  <c r="P547" i="21"/>
  <c r="P548" i="21"/>
  <c r="P549" i="21"/>
  <c r="P550" i="21"/>
  <c r="P5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6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7" i="21"/>
  <c r="P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10" i="21"/>
  <c r="P742" i="21"/>
  <c r="P743" i="21"/>
  <c r="P744" i="21"/>
  <c r="P745" i="21"/>
  <c r="P746" i="21"/>
  <c r="P747" i="21"/>
  <c r="P748" i="21"/>
  <c r="P749" i="21"/>
  <c r="P11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12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1439" i="21"/>
  <c r="P1440" i="21"/>
  <c r="P1441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17" i="21"/>
  <c r="P79" i="21"/>
  <c r="P80" i="21"/>
  <c r="P81" i="21"/>
  <c r="P82" i="21"/>
  <c r="P83" i="21"/>
  <c r="P84" i="21"/>
  <c r="P85" i="21"/>
  <c r="P86" i="21"/>
  <c r="P87" i="21"/>
  <c r="P88" i="21"/>
  <c r="P1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9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5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39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0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21" i="21"/>
  <c r="P323" i="21"/>
  <c r="P324" i="21"/>
  <c r="P325" i="21"/>
  <c r="P326" i="21"/>
  <c r="P327" i="21"/>
  <c r="P328" i="21"/>
  <c r="P329" i="21"/>
  <c r="P22" i="21"/>
  <c r="P330" i="21"/>
  <c r="P331" i="21"/>
  <c r="P23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24" i="21"/>
  <c r="P348" i="21"/>
  <c r="P349" i="21"/>
  <c r="P350" i="21"/>
  <c r="P351" i="21"/>
  <c r="P25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40" i="21"/>
  <c r="P366" i="21"/>
  <c r="P367" i="21"/>
  <c r="P368" i="21"/>
  <c r="P369" i="21"/>
  <c r="P370" i="21"/>
  <c r="P41" i="21"/>
  <c r="P371" i="21"/>
  <c r="P372" i="21"/>
  <c r="P373" i="21"/>
  <c r="P374" i="21"/>
  <c r="P375" i="21"/>
  <c r="P42" i="21"/>
  <c r="P376" i="21"/>
  <c r="P377" i="21"/>
  <c r="P378" i="21"/>
  <c r="P379" i="21"/>
  <c r="P380" i="21"/>
  <c r="P381" i="21"/>
  <c r="P382" i="21"/>
  <c r="P383" i="21"/>
  <c r="P384" i="21"/>
  <c r="P385" i="21"/>
  <c r="P43" i="21"/>
  <c r="P386" i="21"/>
  <c r="P387" i="21"/>
  <c r="P44" i="21"/>
  <c r="P388" i="21"/>
  <c r="P389" i="21"/>
  <c r="P390" i="21"/>
  <c r="P391" i="21"/>
  <c r="P392" i="21"/>
  <c r="P45" i="21"/>
  <c r="P393" i="21"/>
  <c r="P394" i="21"/>
  <c r="P395" i="21"/>
  <c r="P396" i="21"/>
  <c r="P397" i="21"/>
  <c r="P398" i="21"/>
  <c r="P26" i="21"/>
  <c r="P27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28" i="21"/>
  <c r="P412" i="21"/>
  <c r="P413" i="21"/>
  <c r="P46" i="21"/>
  <c r="P414" i="21"/>
  <c r="P415" i="21"/>
  <c r="P47" i="21"/>
  <c r="P416" i="21"/>
  <c r="P48" i="21"/>
  <c r="P417" i="21"/>
  <c r="P49" i="21"/>
  <c r="P418" i="21"/>
  <c r="P419" i="21"/>
  <c r="P29" i="21"/>
  <c r="P420" i="21"/>
  <c r="P50" i="21"/>
  <c r="P51" i="21"/>
  <c r="P421" i="21"/>
  <c r="P422" i="21"/>
  <c r="P423" i="21"/>
  <c r="P52" i="21"/>
  <c r="P424" i="21"/>
  <c r="P53" i="21"/>
  <c r="P425" i="21"/>
  <c r="P54" i="21"/>
  <c r="P30" i="21"/>
  <c r="P55" i="21"/>
  <c r="P16" i="21"/>
  <c r="P56" i="21"/>
  <c r="P788" i="21"/>
  <c r="P789" i="21"/>
  <c r="P13" i="21"/>
  <c r="P790" i="21"/>
  <c r="P14" i="21"/>
  <c r="P791" i="21"/>
  <c r="E3" i="21"/>
  <c r="E4" i="21"/>
  <c r="E5" i="21"/>
  <c r="E6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3" i="21"/>
  <c r="H4" i="21"/>
  <c r="H5" i="21"/>
  <c r="H6" i="21"/>
  <c r="H7" i="21"/>
  <c r="H8" i="21"/>
  <c r="H9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0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3" i="21"/>
  <c r="F4" i="21"/>
  <c r="F5" i="21"/>
  <c r="F10" i="21"/>
  <c r="F6" i="21"/>
  <c r="F11" i="21"/>
  <c r="F7" i="21"/>
  <c r="F8" i="21"/>
  <c r="F12" i="21"/>
  <c r="F13" i="21"/>
  <c r="F14" i="21"/>
  <c r="F15" i="21"/>
  <c r="F16" i="21"/>
  <c r="F17" i="21"/>
  <c r="F18" i="21"/>
  <c r="F9" i="21"/>
  <c r="F19" i="21"/>
  <c r="F20" i="21"/>
  <c r="F21" i="21"/>
  <c r="F22" i="21"/>
  <c r="F23" i="21"/>
  <c r="F24" i="21"/>
  <c r="F25" i="21"/>
  <c r="F26" i="21"/>
  <c r="F2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28" i="21"/>
  <c r="E799" i="21"/>
  <c r="E800" i="21"/>
  <c r="E478" i="21"/>
  <c r="E479" i="21"/>
  <c r="E480" i="21"/>
  <c r="E481" i="21"/>
  <c r="E482" i="21"/>
  <c r="E1440" i="21"/>
  <c r="E1441" i="21"/>
  <c r="E1434" i="21"/>
  <c r="E1435" i="21"/>
  <c r="E1436" i="21"/>
  <c r="E1437" i="21"/>
  <c r="E1438" i="21"/>
  <c r="E1439" i="21"/>
  <c r="E1429" i="21"/>
  <c r="E1430" i="21"/>
  <c r="E1431" i="21"/>
  <c r="E1432" i="21"/>
  <c r="E1433" i="21"/>
  <c r="E1409" i="21"/>
  <c r="E1410" i="21"/>
  <c r="E1411" i="21"/>
  <c r="E1412" i="21"/>
  <c r="E1413" i="21"/>
  <c r="E1414" i="21"/>
  <c r="E1415" i="21"/>
  <c r="E1416" i="21"/>
  <c r="E1417" i="21"/>
  <c r="E1418" i="21"/>
  <c r="E1419" i="21"/>
  <c r="E1420" i="21"/>
  <c r="E1421" i="21"/>
  <c r="E1422" i="21"/>
  <c r="E1423" i="21"/>
  <c r="E1424" i="21"/>
  <c r="E1425" i="21"/>
  <c r="E1426" i="21"/>
  <c r="E1427" i="21"/>
  <c r="E1428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1341" i="21"/>
  <c r="E1342" i="21"/>
  <c r="E1343" i="21"/>
  <c r="E1344" i="21"/>
  <c r="E1345" i="21"/>
  <c r="E1346" i="21"/>
  <c r="E1347" i="21"/>
  <c r="E1348" i="21"/>
  <c r="E1349" i="21"/>
  <c r="E1350" i="21"/>
  <c r="E1351" i="21"/>
  <c r="E1352" i="21"/>
  <c r="E1353" i="21"/>
  <c r="E1354" i="21"/>
  <c r="E1355" i="21"/>
  <c r="E1356" i="21"/>
  <c r="E1357" i="21"/>
  <c r="E1358" i="21"/>
  <c r="E1359" i="21"/>
  <c r="E1360" i="21"/>
  <c r="E1361" i="21"/>
  <c r="E1362" i="21"/>
  <c r="E1363" i="21"/>
  <c r="E1364" i="21"/>
  <c r="E1365" i="21"/>
  <c r="E1366" i="21"/>
  <c r="E1367" i="21"/>
  <c r="E1368" i="21"/>
  <c r="E1369" i="21"/>
  <c r="E1370" i="21"/>
  <c r="E1371" i="21"/>
  <c r="E1372" i="21"/>
  <c r="E1373" i="21"/>
  <c r="E1374" i="21"/>
  <c r="E1375" i="21"/>
  <c r="E1376" i="21"/>
  <c r="E1377" i="21"/>
  <c r="E1378" i="21"/>
  <c r="E1379" i="21"/>
  <c r="E1380" i="21"/>
  <c r="E1381" i="21"/>
  <c r="E1382" i="21"/>
  <c r="E1383" i="21"/>
  <c r="E1384" i="21"/>
  <c r="E1385" i="21"/>
  <c r="E1386" i="21"/>
  <c r="E1387" i="21"/>
  <c r="E1388" i="21"/>
  <c r="E1389" i="21"/>
  <c r="E1390" i="21"/>
  <c r="E1391" i="21"/>
  <c r="E1392" i="21"/>
  <c r="E1393" i="21"/>
  <c r="E1394" i="21"/>
  <c r="E1395" i="21"/>
  <c r="E1396" i="21"/>
  <c r="E1397" i="21"/>
  <c r="E1398" i="21"/>
  <c r="E1399" i="21"/>
  <c r="E1400" i="21"/>
  <c r="E1401" i="21"/>
  <c r="E1402" i="21"/>
  <c r="E1403" i="21"/>
  <c r="E1404" i="21"/>
  <c r="E1405" i="21"/>
  <c r="E1406" i="21"/>
  <c r="E1407" i="21"/>
  <c r="E1408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791" i="21"/>
  <c r="E792" i="21"/>
  <c r="E793" i="21"/>
  <c r="E794" i="21"/>
  <c r="E795" i="21"/>
  <c r="E796" i="21"/>
  <c r="E797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468" i="21"/>
  <c r="E469" i="21"/>
  <c r="E470" i="21"/>
  <c r="E471" i="21"/>
  <c r="E472" i="21"/>
  <c r="E473" i="21"/>
  <c r="E474" i="21"/>
  <c r="E475" i="21"/>
  <c r="E476" i="21"/>
  <c r="E477" i="21"/>
  <c r="E461" i="21"/>
  <c r="E462" i="21"/>
  <c r="E463" i="21"/>
  <c r="E464" i="21"/>
  <c r="E465" i="21"/>
  <c r="E466" i="21"/>
  <c r="E467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42" i="21"/>
  <c r="E443" i="21"/>
  <c r="E444" i="21"/>
  <c r="E438" i="21"/>
  <c r="E439" i="21"/>
  <c r="E440" i="21"/>
  <c r="E441" i="21"/>
  <c r="E427" i="21"/>
  <c r="E428" i="21"/>
  <c r="E429" i="21"/>
  <c r="E430" i="21"/>
  <c r="E431" i="21"/>
  <c r="E432" i="21"/>
  <c r="E433" i="21"/>
  <c r="E434" i="21"/>
  <c r="E435" i="21"/>
  <c r="E436" i="21"/>
  <c r="E437" i="21"/>
  <c r="E426" i="21"/>
  <c r="E425" i="21"/>
  <c r="E424" i="21"/>
  <c r="E423" i="21"/>
  <c r="E9" i="21"/>
  <c r="E403" i="21"/>
  <c r="E404" i="21"/>
  <c r="E405" i="21"/>
  <c r="E406" i="21"/>
  <c r="E407" i="21"/>
  <c r="E408" i="21"/>
  <c r="E409" i="21"/>
  <c r="E410" i="21"/>
  <c r="E7" i="21"/>
  <c r="E411" i="21"/>
  <c r="E412" i="21"/>
  <c r="E413" i="21"/>
  <c r="E414" i="21"/>
  <c r="E415" i="21"/>
  <c r="E416" i="21"/>
  <c r="E417" i="21"/>
  <c r="E418" i="21"/>
  <c r="E419" i="21"/>
  <c r="E420" i="21"/>
  <c r="E421" i="21"/>
  <c r="E8" i="21"/>
  <c r="E422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159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27" i="21"/>
  <c r="E19" i="21"/>
  <c r="E20" i="21"/>
  <c r="E21" i="21"/>
  <c r="E22" i="21"/>
  <c r="E23" i="21"/>
  <c r="E24" i="21"/>
  <c r="E25" i="21"/>
  <c r="E26" i="21"/>
  <c r="E12" i="21"/>
  <c r="E13" i="21"/>
  <c r="E14" i="21"/>
  <c r="E15" i="21"/>
  <c r="E16" i="21"/>
  <c r="E17" i="21"/>
  <c r="E18" i="21"/>
  <c r="E11" i="21"/>
  <c r="E10" i="21"/>
  <c r="E798" i="21"/>
  <c r="G799" i="21"/>
  <c r="G800" i="21"/>
  <c r="G478" i="21"/>
  <c r="G479" i="21"/>
  <c r="G480" i="21"/>
  <c r="G481" i="21"/>
  <c r="G482" i="21"/>
  <c r="G423" i="21"/>
  <c r="G9" i="21"/>
  <c r="G403" i="21"/>
  <c r="G404" i="21"/>
  <c r="G405" i="21"/>
  <c r="G406" i="21"/>
  <c r="G407" i="21"/>
  <c r="G408" i="21"/>
  <c r="G409" i="21"/>
  <c r="G410" i="21"/>
  <c r="G7" i="21"/>
  <c r="G411" i="21"/>
  <c r="G412" i="21"/>
  <c r="G413" i="21"/>
  <c r="G414" i="21"/>
  <c r="G415" i="21"/>
  <c r="G416" i="21"/>
  <c r="G417" i="21"/>
  <c r="G418" i="21"/>
  <c r="G419" i="21"/>
  <c r="G420" i="21"/>
  <c r="G421" i="21"/>
  <c r="G8" i="21"/>
  <c r="G422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6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5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159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3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468" i="21"/>
  <c r="G469" i="21"/>
  <c r="G470" i="21"/>
  <c r="G471" i="21"/>
  <c r="G472" i="21"/>
  <c r="G473" i="21"/>
  <c r="G474" i="21"/>
  <c r="G475" i="21"/>
  <c r="G476" i="21"/>
  <c r="G477" i="21"/>
  <c r="G461" i="21"/>
  <c r="G462" i="21"/>
  <c r="G463" i="21"/>
  <c r="G464" i="21"/>
  <c r="G465" i="21"/>
  <c r="G466" i="21"/>
  <c r="G467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42" i="21"/>
  <c r="G443" i="21"/>
  <c r="G444" i="21"/>
  <c r="G438" i="21"/>
  <c r="G439" i="21"/>
  <c r="G440" i="21"/>
  <c r="G441" i="21"/>
  <c r="G427" i="21"/>
  <c r="G428" i="21"/>
  <c r="G429" i="21"/>
  <c r="G430" i="21"/>
  <c r="G431" i="21"/>
  <c r="G432" i="21"/>
  <c r="G433" i="21"/>
  <c r="G434" i="21"/>
  <c r="G435" i="21"/>
  <c r="G436" i="21"/>
  <c r="G437" i="21"/>
  <c r="G426" i="21"/>
  <c r="G425" i="21"/>
  <c r="G424" i="21"/>
  <c r="G1440" i="21"/>
  <c r="G1441" i="21"/>
  <c r="G1434" i="21"/>
  <c r="G1435" i="21"/>
  <c r="G1436" i="21"/>
  <c r="G1437" i="21"/>
  <c r="G1438" i="21"/>
  <c r="G1439" i="21"/>
  <c r="G1429" i="21"/>
  <c r="G1430" i="21"/>
  <c r="G1431" i="21"/>
  <c r="G1432" i="21"/>
  <c r="G1433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791" i="21"/>
  <c r="G792" i="21"/>
  <c r="G793" i="21"/>
  <c r="G794" i="21"/>
  <c r="G795" i="21"/>
  <c r="G796" i="21"/>
  <c r="G797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27" i="21"/>
  <c r="G19" i="21"/>
  <c r="G20" i="21"/>
  <c r="G21" i="21"/>
  <c r="G22" i="21"/>
  <c r="G23" i="21"/>
  <c r="G24" i="21"/>
  <c r="G25" i="21"/>
  <c r="G26" i="21"/>
  <c r="G12" i="21"/>
  <c r="G13" i="21"/>
  <c r="G14" i="21"/>
  <c r="G15" i="21"/>
  <c r="G16" i="21"/>
  <c r="G17" i="21"/>
  <c r="G18" i="21"/>
  <c r="G11" i="21"/>
  <c r="G10" i="21"/>
  <c r="G798" i="21"/>
  <c r="D1443" i="21"/>
  <c r="CK34" i="20"/>
  <c r="CK3" i="20"/>
  <c r="CK36" i="20"/>
  <c r="CK37" i="20"/>
  <c r="CK43" i="20"/>
  <c r="CK16" i="20"/>
  <c r="CK10" i="20"/>
  <c r="CK47" i="20"/>
  <c r="CK11" i="20"/>
  <c r="CK54" i="20"/>
  <c r="CK12" i="20"/>
  <c r="CK55" i="20"/>
  <c r="CK44" i="20"/>
  <c r="CK57" i="20"/>
  <c r="CK48" i="20"/>
  <c r="CK58" i="20"/>
  <c r="CK49" i="20"/>
  <c r="CK38" i="20"/>
  <c r="CK4" i="20"/>
  <c r="CK59" i="20"/>
  <c r="CK17" i="20"/>
  <c r="CK25" i="20"/>
  <c r="CK32" i="20"/>
  <c r="CK45" i="20"/>
  <c r="CK18" i="20"/>
  <c r="CK26" i="20"/>
  <c r="CK6" i="20"/>
  <c r="CK29" i="20"/>
  <c r="CK60" i="20"/>
  <c r="CK19" i="20"/>
  <c r="CK13" i="20"/>
  <c r="CK39" i="20"/>
  <c r="CK14" i="20"/>
  <c r="CK40" i="20"/>
  <c r="CK20" i="20"/>
  <c r="CK21" i="20"/>
  <c r="CK7" i="20"/>
  <c r="CK50" i="20"/>
  <c r="CK8" i="20"/>
  <c r="CK61" i="20"/>
  <c r="CK62" i="20"/>
  <c r="CK51" i="20"/>
  <c r="CK15" i="20"/>
  <c r="CK35" i="20"/>
  <c r="CK5" i="20"/>
  <c r="CK63" i="20"/>
  <c r="CK27" i="20"/>
  <c r="CK2" i="20"/>
  <c r="CK41" i="20"/>
  <c r="CK22" i="20"/>
  <c r="CK30" i="20"/>
  <c r="CK23" i="20"/>
  <c r="CK46" i="20"/>
  <c r="CK52" i="20"/>
  <c r="CK42" i="20"/>
  <c r="CK9" i="20"/>
  <c r="CK56" i="20"/>
  <c r="CK53" i="20"/>
  <c r="CK31" i="20"/>
  <c r="CK28" i="20"/>
  <c r="CK24" i="20"/>
  <c r="CK33" i="20"/>
  <c r="CK50" i="19"/>
  <c r="CK14" i="19"/>
  <c r="CK27" i="19"/>
  <c r="CK51" i="19"/>
  <c r="CK6" i="19"/>
  <c r="CK7" i="19"/>
  <c r="CK43" i="19"/>
  <c r="CK15" i="19"/>
  <c r="CK4" i="19"/>
  <c r="CK16" i="19"/>
  <c r="CK17" i="19"/>
  <c r="CK28" i="19"/>
  <c r="CK18" i="19"/>
  <c r="CK44" i="19"/>
  <c r="CK32" i="19"/>
  <c r="CK8" i="19"/>
  <c r="CK19" i="19"/>
  <c r="CK45" i="19"/>
  <c r="CK52" i="19"/>
  <c r="CK2" i="19"/>
  <c r="CK36" i="19"/>
  <c r="CK48" i="19"/>
  <c r="CK9" i="19"/>
  <c r="CK53" i="19"/>
  <c r="CK20" i="19"/>
  <c r="CK49" i="19"/>
  <c r="CK10" i="19"/>
  <c r="CK21" i="19"/>
  <c r="CK37" i="19"/>
  <c r="CK54" i="19"/>
  <c r="CK22" i="19"/>
  <c r="CK29" i="19"/>
  <c r="CK55" i="19"/>
  <c r="CK30" i="19"/>
  <c r="CK23" i="19"/>
  <c r="CK56" i="19"/>
  <c r="CK31" i="19"/>
  <c r="CK33" i="19"/>
  <c r="CK41" i="19"/>
  <c r="CK38" i="19"/>
  <c r="CK46" i="19"/>
  <c r="CK42" i="19"/>
  <c r="CK3" i="19"/>
  <c r="CK57" i="19"/>
  <c r="CK39" i="19"/>
  <c r="CK58" i="19"/>
  <c r="CK11" i="19"/>
  <c r="CK24" i="19"/>
  <c r="CK47" i="19"/>
  <c r="CK34" i="19"/>
  <c r="CK35" i="19"/>
  <c r="CK25" i="19"/>
  <c r="CK59" i="19"/>
  <c r="CK40" i="19"/>
  <c r="CK5" i="19"/>
  <c r="CK12" i="19"/>
  <c r="CK26" i="19"/>
  <c r="CK13" i="19"/>
  <c r="CK24" i="18"/>
  <c r="CK7" i="18"/>
  <c r="CK25" i="18"/>
  <c r="CK26" i="18"/>
  <c r="CK10" i="18"/>
  <c r="CK27" i="18"/>
  <c r="CK11" i="18"/>
  <c r="CK8" i="18"/>
  <c r="CK12" i="18"/>
  <c r="CK38" i="18"/>
  <c r="CK34" i="18"/>
  <c r="CK42" i="18"/>
  <c r="CK45" i="18"/>
  <c r="CK13" i="18"/>
  <c r="CK2" i="18"/>
  <c r="CK28" i="18"/>
  <c r="CK29" i="18"/>
  <c r="CK14" i="18"/>
  <c r="CK35" i="18"/>
  <c r="CK15" i="18"/>
  <c r="CK5" i="18"/>
  <c r="CK16" i="18"/>
  <c r="CK43" i="18"/>
  <c r="CK33" i="18"/>
  <c r="CK39" i="18"/>
  <c r="CK17" i="18"/>
  <c r="CK40" i="18"/>
  <c r="CK36" i="18"/>
  <c r="CK30" i="18"/>
  <c r="CK18" i="18"/>
  <c r="CK31" i="18"/>
  <c r="CK3" i="18"/>
  <c r="CK19" i="18"/>
  <c r="CK32" i="18"/>
  <c r="CK44" i="18"/>
  <c r="CK6" i="18"/>
  <c r="CK37" i="18"/>
  <c r="CK20" i="18"/>
  <c r="CK21" i="18"/>
  <c r="CK22" i="18"/>
  <c r="CK9" i="18"/>
  <c r="CK4" i="18"/>
  <c r="CK41" i="18"/>
  <c r="CK23" i="18"/>
  <c r="CK25" i="17"/>
  <c r="CK34" i="17"/>
  <c r="CK14" i="17"/>
  <c r="CK12" i="17"/>
  <c r="CK26" i="17"/>
  <c r="CK32" i="17"/>
  <c r="CK40" i="17"/>
  <c r="CK9" i="17"/>
  <c r="CK8" i="17"/>
  <c r="CK13" i="17"/>
  <c r="CK15" i="17"/>
  <c r="CK37" i="17"/>
  <c r="CK4" i="17"/>
  <c r="CK16" i="17"/>
  <c r="CK27" i="17"/>
  <c r="CK17" i="17"/>
  <c r="CK18" i="17"/>
  <c r="CK19" i="17"/>
  <c r="CK38" i="17"/>
  <c r="CK33" i="17"/>
  <c r="CK6" i="17"/>
  <c r="CK20" i="17"/>
  <c r="CK28" i="17"/>
  <c r="CK29" i="17"/>
  <c r="CK43" i="17"/>
  <c r="CK30" i="17"/>
  <c r="CK35" i="17"/>
  <c r="CK2" i="17"/>
  <c r="CK21" i="17"/>
  <c r="CK7" i="17"/>
  <c r="CK36" i="17"/>
  <c r="CK10" i="17"/>
  <c r="CK3" i="17"/>
  <c r="CK22" i="17"/>
  <c r="CK41" i="17"/>
  <c r="CK23" i="17"/>
  <c r="CK11" i="17"/>
  <c r="CK5" i="17"/>
  <c r="CK24" i="17"/>
  <c r="CK42" i="17"/>
  <c r="CK31" i="17"/>
  <c r="CK39" i="17"/>
  <c r="CK10" i="16"/>
  <c r="CK23" i="16"/>
  <c r="CK17" i="16"/>
  <c r="CK24" i="16"/>
  <c r="CK13" i="16"/>
  <c r="CK4" i="16"/>
  <c r="CK5" i="16"/>
  <c r="CK14" i="16"/>
  <c r="CK22" i="16"/>
  <c r="CK11" i="16"/>
  <c r="CK27" i="16"/>
  <c r="CK25" i="16"/>
  <c r="CK3" i="16"/>
  <c r="CK28" i="16"/>
  <c r="CK18" i="16"/>
  <c r="CK6" i="16"/>
  <c r="CK19" i="16"/>
  <c r="CK20" i="16"/>
  <c r="CK26" i="16"/>
  <c r="CK7" i="16"/>
  <c r="CK9" i="16"/>
  <c r="CK15" i="16"/>
  <c r="CK8" i="16"/>
  <c r="CK2" i="16"/>
  <c r="CK21" i="16"/>
  <c r="CK29" i="16"/>
  <c r="CK12" i="16"/>
  <c r="CK16" i="16"/>
  <c r="CK2" i="15"/>
  <c r="CK40" i="15"/>
  <c r="CK15" i="15"/>
  <c r="CK25" i="15"/>
  <c r="CK8" i="15"/>
  <c r="CK33" i="15"/>
  <c r="CK4" i="15"/>
  <c r="CK9" i="15"/>
  <c r="CK52" i="15"/>
  <c r="CK19" i="15"/>
  <c r="CK23" i="15"/>
  <c r="CK34" i="15"/>
  <c r="CK10" i="15"/>
  <c r="CK3" i="15"/>
  <c r="CK41" i="15"/>
  <c r="CK20" i="15"/>
  <c r="CK42" i="15"/>
  <c r="CK17" i="15"/>
  <c r="CK16" i="15"/>
  <c r="CK35" i="15"/>
  <c r="CK36" i="15"/>
  <c r="CK11" i="15"/>
  <c r="CK43" i="15"/>
  <c r="CK24" i="15"/>
  <c r="CK37" i="15"/>
  <c r="CK44" i="15"/>
  <c r="CK45" i="15"/>
  <c r="CK53" i="15"/>
  <c r="CK57" i="15"/>
  <c r="CK54" i="15"/>
  <c r="CK46" i="15"/>
  <c r="CK47" i="15"/>
  <c r="CK26" i="15"/>
  <c r="CK5" i="15"/>
  <c r="CK48" i="15"/>
  <c r="CK31" i="15"/>
  <c r="CK27" i="15"/>
  <c r="CK38" i="15"/>
  <c r="CK12" i="15"/>
  <c r="CK21" i="15"/>
  <c r="CK49" i="15"/>
  <c r="CK55" i="15"/>
  <c r="CK39" i="15"/>
  <c r="CK13" i="15"/>
  <c r="CK28" i="15"/>
  <c r="CK58" i="15"/>
  <c r="CK50" i="15"/>
  <c r="CK32" i="15"/>
  <c r="CK51" i="15"/>
  <c r="CK6" i="15"/>
  <c r="CK60" i="15"/>
  <c r="CK22" i="15"/>
  <c r="CK29" i="15"/>
  <c r="CK14" i="15"/>
  <c r="CK7" i="15"/>
  <c r="CK59" i="15"/>
  <c r="CK30" i="15"/>
  <c r="CK18" i="15"/>
  <c r="CK56" i="15"/>
  <c r="CK4" i="14"/>
  <c r="CK46" i="14"/>
  <c r="CK32" i="14"/>
  <c r="CK8" i="14"/>
  <c r="CK60" i="14"/>
  <c r="CK61" i="14"/>
  <c r="CK22" i="14"/>
  <c r="CK33" i="14"/>
  <c r="CK2" i="14"/>
  <c r="CK34" i="14"/>
  <c r="CK62" i="14"/>
  <c r="CK35" i="14"/>
  <c r="CK39" i="14"/>
  <c r="CK5" i="14"/>
  <c r="CK9" i="14"/>
  <c r="CK10" i="14"/>
  <c r="CK40" i="14"/>
  <c r="CK47" i="14"/>
  <c r="CK75" i="14"/>
  <c r="CK48" i="14"/>
  <c r="CK23" i="14"/>
  <c r="CK11" i="14"/>
  <c r="CK26" i="14"/>
  <c r="CK63" i="14"/>
  <c r="CK49" i="14"/>
  <c r="CK50" i="14"/>
  <c r="CK7" i="14"/>
  <c r="CK28" i="14"/>
  <c r="CK24" i="14"/>
  <c r="CK79" i="14"/>
  <c r="CK36" i="14"/>
  <c r="CK64" i="14"/>
  <c r="CK29" i="14"/>
  <c r="CK76" i="14"/>
  <c r="CK65" i="14"/>
  <c r="CK30" i="14"/>
  <c r="CK77" i="14"/>
  <c r="CK19" i="14"/>
  <c r="CK3" i="14"/>
  <c r="CK51" i="14"/>
  <c r="CK52" i="14"/>
  <c r="CK53" i="14"/>
  <c r="CK66" i="14"/>
  <c r="CK27" i="14"/>
  <c r="CK20" i="14"/>
  <c r="CK14" i="14"/>
  <c r="CK54" i="14"/>
  <c r="CK67" i="14"/>
  <c r="CK55" i="14"/>
  <c r="CK68" i="14"/>
  <c r="CK69" i="14"/>
  <c r="CK12" i="14"/>
  <c r="CK21" i="14"/>
  <c r="CK78" i="14"/>
  <c r="CK70" i="14"/>
  <c r="CK71" i="14"/>
  <c r="CK6" i="14"/>
  <c r="CK41" i="14"/>
  <c r="CK42" i="14"/>
  <c r="CK43" i="14"/>
  <c r="CK15" i="14"/>
  <c r="CK37" i="14"/>
  <c r="CK72" i="14"/>
  <c r="CK56" i="14"/>
  <c r="CK16" i="14"/>
  <c r="CK73" i="14"/>
  <c r="CK74" i="14"/>
  <c r="CK44" i="14"/>
  <c r="CK57" i="14"/>
  <c r="CK31" i="14"/>
  <c r="CK17" i="14"/>
  <c r="CK13" i="14"/>
  <c r="CK18" i="14"/>
  <c r="CK45" i="14"/>
  <c r="CK25" i="14"/>
  <c r="CK58" i="14"/>
  <c r="CK59" i="14"/>
  <c r="CK38" i="14"/>
  <c r="CK57" i="13"/>
  <c r="CK37" i="13"/>
  <c r="CK58" i="13"/>
  <c r="CK59" i="13"/>
  <c r="CK38" i="13"/>
  <c r="CK11" i="13"/>
  <c r="CK39" i="13"/>
  <c r="CK60" i="13"/>
  <c r="CK40" i="13"/>
  <c r="CK61" i="13"/>
  <c r="CK62" i="13"/>
  <c r="CK29" i="13"/>
  <c r="CK32" i="13"/>
  <c r="CK13" i="13"/>
  <c r="CK82" i="13"/>
  <c r="CK7" i="13"/>
  <c r="CK63" i="13"/>
  <c r="CK3" i="13"/>
  <c r="CK41" i="13"/>
  <c r="CK27" i="13"/>
  <c r="CK42" i="13"/>
  <c r="CK64" i="13"/>
  <c r="CK65" i="13"/>
  <c r="CK22" i="13"/>
  <c r="CK16" i="13"/>
  <c r="CK34" i="13"/>
  <c r="CK23" i="13"/>
  <c r="CK66" i="13"/>
  <c r="CK17" i="13"/>
  <c r="CK43" i="13"/>
  <c r="CK44" i="13"/>
  <c r="CK8" i="13"/>
  <c r="CK31" i="13"/>
  <c r="CK12" i="13"/>
  <c r="CK5" i="13"/>
  <c r="CK45" i="13"/>
  <c r="CK14" i="13"/>
  <c r="CK67" i="13"/>
  <c r="CK46" i="13"/>
  <c r="CK35" i="13"/>
  <c r="CK9" i="13"/>
  <c r="CK6" i="13"/>
  <c r="CK15" i="13"/>
  <c r="CK47" i="13"/>
  <c r="CK48" i="13"/>
  <c r="CK26" i="13"/>
  <c r="CK49" i="13"/>
  <c r="CK50" i="13"/>
  <c r="CK83" i="13"/>
  <c r="CK68" i="13"/>
  <c r="CK24" i="13"/>
  <c r="CK18" i="13"/>
  <c r="CK84" i="13"/>
  <c r="CK69" i="13"/>
  <c r="CK70" i="13"/>
  <c r="CK85" i="13"/>
  <c r="CK71" i="13"/>
  <c r="CK72" i="13"/>
  <c r="CK73" i="13"/>
  <c r="CK74" i="13"/>
  <c r="CK19" i="13"/>
  <c r="CK75" i="13"/>
  <c r="CK76" i="13"/>
  <c r="CK20" i="13"/>
  <c r="CK10" i="13"/>
  <c r="CK51" i="13"/>
  <c r="CK77" i="13"/>
  <c r="CK2" i="13"/>
  <c r="CK4" i="13"/>
  <c r="CK52" i="13"/>
  <c r="CK36" i="13"/>
  <c r="CK78" i="13"/>
  <c r="CK21" i="13"/>
  <c r="CK53" i="13"/>
  <c r="CK54" i="13"/>
  <c r="CK25" i="13"/>
  <c r="CK86" i="13"/>
  <c r="CK79" i="13"/>
  <c r="CK55" i="13"/>
  <c r="CK56" i="13"/>
  <c r="CK80" i="13"/>
  <c r="CK28" i="13"/>
  <c r="CK33" i="13"/>
  <c r="CK81" i="13"/>
  <c r="CK30" i="13"/>
  <c r="CK37" i="12"/>
  <c r="CK52" i="12"/>
  <c r="CK36" i="12"/>
  <c r="CK53" i="12"/>
  <c r="CK54" i="12"/>
  <c r="CK55" i="12"/>
  <c r="CK56" i="12"/>
  <c r="CK13" i="12"/>
  <c r="CK80" i="12"/>
  <c r="CK14" i="12"/>
  <c r="CK57" i="12"/>
  <c r="CK12" i="12"/>
  <c r="CK58" i="12"/>
  <c r="CK18" i="12"/>
  <c r="CK3" i="12"/>
  <c r="CK59" i="12"/>
  <c r="CK60" i="12"/>
  <c r="CK19" i="12"/>
  <c r="CK61" i="12"/>
  <c r="CK7" i="12"/>
  <c r="CK81" i="12"/>
  <c r="CK28" i="12"/>
  <c r="CK38" i="12"/>
  <c r="CK31" i="12"/>
  <c r="CK62" i="12"/>
  <c r="CK39" i="12"/>
  <c r="CK6" i="12"/>
  <c r="CK2" i="12"/>
  <c r="CK63" i="12"/>
  <c r="CK40" i="12"/>
  <c r="CK64" i="12"/>
  <c r="CK10" i="12"/>
  <c r="CK15" i="12"/>
  <c r="CK20" i="12"/>
  <c r="CK65" i="12"/>
  <c r="CK21" i="12"/>
  <c r="CK66" i="12"/>
  <c r="CK11" i="12"/>
  <c r="CK29" i="12"/>
  <c r="CK67" i="12"/>
  <c r="CK68" i="12"/>
  <c r="CK35" i="12"/>
  <c r="CK41" i="12"/>
  <c r="CK69" i="12"/>
  <c r="CK32" i="12"/>
  <c r="CK82" i="12"/>
  <c r="CK42" i="12"/>
  <c r="CK70" i="12"/>
  <c r="CK71" i="12"/>
  <c r="CK43" i="12"/>
  <c r="CK72" i="12"/>
  <c r="CK73" i="12"/>
  <c r="CK83" i="12"/>
  <c r="CK44" i="12"/>
  <c r="CK74" i="12"/>
  <c r="CK84" i="12"/>
  <c r="CK75" i="12"/>
  <c r="CK30" i="12"/>
  <c r="CK5" i="12"/>
  <c r="CK45" i="12"/>
  <c r="CK22" i="12"/>
  <c r="CK86" i="12"/>
  <c r="CK8" i="12"/>
  <c r="CK4" i="12"/>
  <c r="CK46" i="12"/>
  <c r="CK9" i="12"/>
  <c r="CK23" i="12"/>
  <c r="CK47" i="12"/>
  <c r="CK16" i="12"/>
  <c r="CK26" i="12"/>
  <c r="CK85" i="12"/>
  <c r="CK33" i="12"/>
  <c r="CK25" i="12"/>
  <c r="CK76" i="12"/>
  <c r="CK77" i="12"/>
  <c r="CK78" i="12"/>
  <c r="CK79" i="12"/>
  <c r="CK48" i="12"/>
  <c r="CK27" i="12"/>
  <c r="CK24" i="12"/>
  <c r="CK49" i="12"/>
  <c r="CK17" i="12"/>
  <c r="CK34" i="12"/>
  <c r="CK50" i="12"/>
  <c r="CK51" i="12"/>
  <c r="CK58" i="11"/>
  <c r="CK3" i="11"/>
  <c r="CK31" i="11"/>
  <c r="CK32" i="11"/>
  <c r="CK33" i="11"/>
  <c r="CK70" i="11"/>
  <c r="CK50" i="11"/>
  <c r="CK59" i="11"/>
  <c r="CK51" i="11"/>
  <c r="CK5" i="11"/>
  <c r="CK16" i="11"/>
  <c r="CK21" i="11"/>
  <c r="CK26" i="11"/>
  <c r="CK6" i="11"/>
  <c r="CK22" i="11"/>
  <c r="CK27" i="11"/>
  <c r="CK60" i="11"/>
  <c r="CK61" i="11"/>
  <c r="CK43" i="11"/>
  <c r="CK11" i="11"/>
  <c r="CK34" i="11"/>
  <c r="CK71" i="11"/>
  <c r="CK52" i="11"/>
  <c r="CK12" i="11"/>
  <c r="CK2" i="11"/>
  <c r="CK72" i="11"/>
  <c r="CK35" i="11"/>
  <c r="CK62" i="11"/>
  <c r="CK53" i="11"/>
  <c r="CK7" i="11"/>
  <c r="CK17" i="11"/>
  <c r="CK73" i="11"/>
  <c r="CK44" i="11"/>
  <c r="CK74" i="11"/>
  <c r="CK54" i="11"/>
  <c r="CK75" i="11"/>
  <c r="CK13" i="11"/>
  <c r="CK28" i="11"/>
  <c r="CK18" i="11"/>
  <c r="CK45" i="11"/>
  <c r="CK8" i="11"/>
  <c r="CK36" i="11"/>
  <c r="CK55" i="11"/>
  <c r="CK63" i="11"/>
  <c r="CK46" i="11"/>
  <c r="CK64" i="11"/>
  <c r="CK37" i="11"/>
  <c r="CK4" i="11"/>
  <c r="CK23" i="11"/>
  <c r="CK38" i="11"/>
  <c r="CK65" i="11"/>
  <c r="CK47" i="11"/>
  <c r="CK29" i="11"/>
  <c r="CK19" i="11"/>
  <c r="CK76" i="11"/>
  <c r="CK48" i="11"/>
  <c r="CK39" i="11"/>
  <c r="CK49" i="11"/>
  <c r="CK9" i="11"/>
  <c r="CK66" i="11"/>
  <c r="CK24" i="11"/>
  <c r="CK56" i="11"/>
  <c r="CK14" i="11"/>
  <c r="CK40" i="11"/>
  <c r="CK57" i="11"/>
  <c r="CK30" i="11"/>
  <c r="CK10" i="11"/>
  <c r="CK77" i="11"/>
  <c r="CK67" i="11"/>
  <c r="CK68" i="11"/>
  <c r="CK69" i="11"/>
  <c r="CK78" i="11"/>
  <c r="CK15" i="11"/>
  <c r="CK25" i="11"/>
  <c r="CK41" i="11"/>
  <c r="CK42" i="11"/>
  <c r="CK20" i="11"/>
  <c r="CK47" i="10"/>
  <c r="CK8" i="10"/>
  <c r="CK13" i="10"/>
  <c r="CK74" i="10"/>
  <c r="CK18" i="10"/>
  <c r="CK52" i="10"/>
  <c r="CK75" i="10"/>
  <c r="CK76" i="10"/>
  <c r="CK28" i="10"/>
  <c r="CK14" i="10"/>
  <c r="CK77" i="10"/>
  <c r="CK35" i="10"/>
  <c r="CK53" i="10"/>
  <c r="CK78" i="10"/>
  <c r="CK27" i="10"/>
  <c r="CK29" i="10"/>
  <c r="CK55" i="10"/>
  <c r="CK54" i="10"/>
  <c r="CK36" i="10"/>
  <c r="CK56" i="10"/>
  <c r="CK37" i="10"/>
  <c r="CK30" i="10"/>
  <c r="CK57" i="10"/>
  <c r="CK21" i="10"/>
  <c r="CK15" i="10"/>
  <c r="CK46" i="10"/>
  <c r="CK2" i="10"/>
  <c r="CK58" i="10"/>
  <c r="CK9" i="10"/>
  <c r="CK59" i="10"/>
  <c r="CK19" i="10"/>
  <c r="CK31" i="10"/>
  <c r="CK4" i="10"/>
  <c r="CK10" i="10"/>
  <c r="CK85" i="10"/>
  <c r="CK60" i="10"/>
  <c r="CK61" i="10"/>
  <c r="CK62" i="10"/>
  <c r="CK63" i="10"/>
  <c r="CK79" i="10"/>
  <c r="CK42" i="10"/>
  <c r="CK5" i="10"/>
  <c r="CK38" i="10"/>
  <c r="CK64" i="10"/>
  <c r="CK6" i="10"/>
  <c r="CK39" i="10"/>
  <c r="CK65" i="10"/>
  <c r="CK48" i="10"/>
  <c r="CK66" i="10"/>
  <c r="CK22" i="10"/>
  <c r="CK32" i="10"/>
  <c r="CK3" i="10"/>
  <c r="CK33" i="10"/>
  <c r="CK16" i="10"/>
  <c r="CK67" i="10"/>
  <c r="CK11" i="10"/>
  <c r="CK80" i="10"/>
  <c r="CK7" i="10"/>
  <c r="CK81" i="10"/>
  <c r="CK68" i="10"/>
  <c r="CK69" i="10"/>
  <c r="CK70" i="10"/>
  <c r="CK17" i="10"/>
  <c r="CK40" i="10"/>
  <c r="CK12" i="10"/>
  <c r="CK49" i="10"/>
  <c r="CK43" i="10"/>
  <c r="CK50" i="10"/>
  <c r="CK82" i="10"/>
  <c r="CK71" i="10"/>
  <c r="CK41" i="10"/>
  <c r="CK72" i="10"/>
  <c r="CK24" i="10"/>
  <c r="CK51" i="10"/>
  <c r="CK73" i="10"/>
  <c r="CK44" i="10"/>
  <c r="CK23" i="10"/>
  <c r="CK83" i="10"/>
  <c r="CK25" i="10"/>
  <c r="CK84" i="10"/>
  <c r="CK20" i="10"/>
  <c r="CK26" i="10"/>
  <c r="CK45" i="10"/>
  <c r="CK34" i="10"/>
  <c r="CK29" i="9"/>
  <c r="CK69" i="9"/>
  <c r="CK8" i="9"/>
  <c r="CK24" i="9"/>
  <c r="CK32" i="9"/>
  <c r="CK70" i="9"/>
  <c r="CK4" i="9"/>
  <c r="CK25" i="9"/>
  <c r="CK46" i="9"/>
  <c r="CK15" i="9"/>
  <c r="CK43" i="9"/>
  <c r="CK47" i="9"/>
  <c r="CK48" i="9"/>
  <c r="CK33" i="9"/>
  <c r="CK71" i="9"/>
  <c r="CK49" i="9"/>
  <c r="CK50" i="9"/>
  <c r="CK51" i="9"/>
  <c r="CK5" i="9"/>
  <c r="CK72" i="9"/>
  <c r="CK52" i="9"/>
  <c r="CK73" i="9"/>
  <c r="CK44" i="9"/>
  <c r="CK53" i="9"/>
  <c r="CK26" i="9"/>
  <c r="CK74" i="9"/>
  <c r="CK54" i="9"/>
  <c r="CK7" i="9"/>
  <c r="CK75" i="9"/>
  <c r="CK9" i="9"/>
  <c r="CK76" i="9"/>
  <c r="CK77" i="9"/>
  <c r="CK10" i="9"/>
  <c r="CK34" i="9"/>
  <c r="CK55" i="9"/>
  <c r="CK11" i="9"/>
  <c r="CK78" i="9"/>
  <c r="CK16" i="9"/>
  <c r="CK56" i="9"/>
  <c r="CK57" i="9"/>
  <c r="CK35" i="9"/>
  <c r="CK79" i="9"/>
  <c r="CK80" i="9"/>
  <c r="CK58" i="9"/>
  <c r="CK59" i="9"/>
  <c r="CK2" i="9"/>
  <c r="CK81" i="9"/>
  <c r="CK36" i="9"/>
  <c r="CK82" i="9"/>
  <c r="CK83" i="9"/>
  <c r="CK30" i="9"/>
  <c r="CK20" i="9"/>
  <c r="CK23" i="9"/>
  <c r="CK31" i="9"/>
  <c r="CK37" i="9"/>
  <c r="CK12" i="9"/>
  <c r="CK17" i="9"/>
  <c r="CK45" i="9"/>
  <c r="CK60" i="9"/>
  <c r="CK38" i="9"/>
  <c r="CK61" i="9"/>
  <c r="CK13" i="9"/>
  <c r="CK3" i="9"/>
  <c r="CK27" i="9"/>
  <c r="CK39" i="9"/>
  <c r="CK18" i="9"/>
  <c r="CK6" i="9"/>
  <c r="CK62" i="9"/>
  <c r="CK84" i="9"/>
  <c r="CK19" i="9"/>
  <c r="CK63" i="9"/>
  <c r="CK40" i="9"/>
  <c r="CK85" i="9"/>
  <c r="CK41" i="9"/>
  <c r="CK14" i="9"/>
  <c r="CK64" i="9"/>
  <c r="CK65" i="9"/>
  <c r="CK66" i="9"/>
  <c r="CK67" i="9"/>
  <c r="CK21" i="9"/>
  <c r="CK28" i="9"/>
  <c r="CK42" i="9"/>
  <c r="CK86" i="9"/>
  <c r="CK22" i="9"/>
  <c r="CK87" i="9"/>
  <c r="CK88" i="9"/>
  <c r="CK68" i="9"/>
  <c r="CK31" i="8"/>
  <c r="CK52" i="8"/>
  <c r="CK47" i="8"/>
  <c r="CK21" i="8"/>
  <c r="CK8" i="8"/>
  <c r="CK11" i="8"/>
  <c r="CK48" i="8"/>
  <c r="CK63" i="8"/>
  <c r="CK44" i="8"/>
  <c r="CK22" i="8"/>
  <c r="CK13" i="8"/>
  <c r="CK17" i="8"/>
  <c r="CK16" i="8"/>
  <c r="CK39" i="8"/>
  <c r="CK79" i="8"/>
  <c r="CK59" i="8"/>
  <c r="CK34" i="8"/>
  <c r="CK49" i="8"/>
  <c r="CK27" i="8"/>
  <c r="CK35" i="8"/>
  <c r="CK40" i="8"/>
  <c r="CK26" i="8"/>
  <c r="CK12" i="8"/>
  <c r="CK74" i="8"/>
  <c r="CK71" i="8"/>
  <c r="CK75" i="8"/>
  <c r="CK60" i="8"/>
  <c r="CK5" i="8"/>
  <c r="CK32" i="8"/>
  <c r="CK41" i="8"/>
  <c r="CK19" i="8"/>
  <c r="CK80" i="8"/>
  <c r="CK42" i="8"/>
  <c r="CK53" i="8"/>
  <c r="CK28" i="8"/>
  <c r="CK4" i="8"/>
  <c r="CK36" i="8"/>
  <c r="CK18" i="8"/>
  <c r="CK25" i="8"/>
  <c r="CK76" i="8"/>
  <c r="CK82" i="8"/>
  <c r="CK77" i="8"/>
  <c r="CK45" i="8"/>
  <c r="CK14" i="8"/>
  <c r="CK83" i="8"/>
  <c r="CK46" i="8"/>
  <c r="CK9" i="8"/>
  <c r="CK20" i="8"/>
  <c r="CK67" i="8"/>
  <c r="CK7" i="8"/>
  <c r="CK61" i="8"/>
  <c r="CK2" i="8"/>
  <c r="CK62" i="8"/>
  <c r="CK68" i="8"/>
  <c r="CK23" i="8"/>
  <c r="CK64" i="8"/>
  <c r="CK3" i="8"/>
  <c r="CK72" i="8"/>
  <c r="CK54" i="8"/>
  <c r="CK65" i="8"/>
  <c r="CK70" i="8"/>
  <c r="CK55" i="8"/>
  <c r="CK56" i="8"/>
  <c r="CK66" i="8"/>
  <c r="CK30" i="8"/>
  <c r="CK37" i="8"/>
  <c r="CK81" i="8"/>
  <c r="CK38" i="8"/>
  <c r="CK57" i="8"/>
  <c r="CK15" i="8"/>
  <c r="CK6" i="8"/>
  <c r="CK33" i="8"/>
  <c r="CK58" i="8"/>
  <c r="CK78" i="8"/>
  <c r="CK43" i="8"/>
  <c r="CK10" i="8"/>
  <c r="CK24" i="8"/>
  <c r="CK73" i="8"/>
  <c r="CK50" i="8"/>
  <c r="CK29" i="8"/>
  <c r="CK69" i="8"/>
  <c r="CK51" i="8"/>
  <c r="CK27" i="7"/>
  <c r="CK28" i="7"/>
  <c r="CK34" i="7"/>
  <c r="CK51" i="7"/>
  <c r="CK79" i="7"/>
  <c r="CK11" i="7"/>
  <c r="CK52" i="7"/>
  <c r="CK69" i="7"/>
  <c r="CK19" i="7"/>
  <c r="CK70" i="7"/>
  <c r="CK35" i="7"/>
  <c r="CK5" i="7"/>
  <c r="CK12" i="7"/>
  <c r="CK53" i="7"/>
  <c r="CK71" i="7"/>
  <c r="CK54" i="7"/>
  <c r="CK36" i="7"/>
  <c r="CK80" i="7"/>
  <c r="CK37" i="7"/>
  <c r="CK55" i="7"/>
  <c r="CK56" i="7"/>
  <c r="CK4" i="7"/>
  <c r="CK57" i="7"/>
  <c r="CK29" i="7"/>
  <c r="CK58" i="7"/>
  <c r="CK38" i="7"/>
  <c r="CK59" i="7"/>
  <c r="CK13" i="7"/>
  <c r="CK8" i="7"/>
  <c r="CK31" i="7"/>
  <c r="CK14" i="7"/>
  <c r="CK25" i="7"/>
  <c r="CK72" i="7"/>
  <c r="CK15" i="7"/>
  <c r="CK39" i="7"/>
  <c r="CK21" i="7"/>
  <c r="CK32" i="7"/>
  <c r="CK40" i="7"/>
  <c r="CK24" i="7"/>
  <c r="CK73" i="7"/>
  <c r="CK16" i="7"/>
  <c r="CK41" i="7"/>
  <c r="CK17" i="7"/>
  <c r="CK60" i="7"/>
  <c r="CK61" i="7"/>
  <c r="CK33" i="7"/>
  <c r="CK81" i="7"/>
  <c r="CK6" i="7"/>
  <c r="CK62" i="7"/>
  <c r="CK2" i="7"/>
  <c r="CK63" i="7"/>
  <c r="CK82" i="7"/>
  <c r="CK42" i="7"/>
  <c r="CK74" i="7"/>
  <c r="CK85" i="7"/>
  <c r="CK75" i="7"/>
  <c r="CK43" i="7"/>
  <c r="CK9" i="7"/>
  <c r="CK44" i="7"/>
  <c r="CK76" i="7"/>
  <c r="CK83" i="7"/>
  <c r="CK45" i="7"/>
  <c r="CK46" i="7"/>
  <c r="CK18" i="7"/>
  <c r="CK77" i="7"/>
  <c r="CK22" i="7"/>
  <c r="CK47" i="7"/>
  <c r="CK64" i="7"/>
  <c r="CK20" i="7"/>
  <c r="CK48" i="7"/>
  <c r="CK49" i="7"/>
  <c r="CK23" i="7"/>
  <c r="CK30" i="7"/>
  <c r="CK7" i="7"/>
  <c r="CK50" i="7"/>
  <c r="CK65" i="7"/>
  <c r="CK66" i="7"/>
  <c r="CK78" i="7"/>
  <c r="CK67" i="7"/>
  <c r="CK68" i="7"/>
  <c r="CK10" i="7"/>
  <c r="CK3" i="7"/>
  <c r="CK84" i="7"/>
  <c r="CK26" i="7"/>
  <c r="CK19" i="6"/>
  <c r="CK44" i="6"/>
  <c r="CK53" i="6"/>
  <c r="CK54" i="6"/>
  <c r="CK79" i="6"/>
  <c r="CK55" i="6"/>
  <c r="CK72" i="6"/>
  <c r="CK73" i="6"/>
  <c r="CK56" i="6"/>
  <c r="CK57" i="6"/>
  <c r="CK58" i="6"/>
  <c r="CK59" i="6"/>
  <c r="CK20" i="6"/>
  <c r="CK6" i="6"/>
  <c r="CK74" i="6"/>
  <c r="CK60" i="6"/>
  <c r="CK21" i="6"/>
  <c r="CK26" i="6"/>
  <c r="CK75" i="6"/>
  <c r="CK7" i="6"/>
  <c r="CK27" i="6"/>
  <c r="CK61" i="6"/>
  <c r="CK42" i="6"/>
  <c r="CK45" i="6"/>
  <c r="CK8" i="6"/>
  <c r="CK17" i="6"/>
  <c r="CK9" i="6"/>
  <c r="CK62" i="6"/>
  <c r="CK76" i="6"/>
  <c r="CK28" i="6"/>
  <c r="CK63" i="6"/>
  <c r="CK43" i="6"/>
  <c r="CK15" i="6"/>
  <c r="CK64" i="6"/>
  <c r="CK10" i="6"/>
  <c r="CK29" i="6"/>
  <c r="CK46" i="6"/>
  <c r="CK36" i="6"/>
  <c r="CK11" i="6"/>
  <c r="CK65" i="6"/>
  <c r="CK66" i="6"/>
  <c r="CK47" i="6"/>
  <c r="CK37" i="6"/>
  <c r="CK48" i="6"/>
  <c r="CK12" i="6"/>
  <c r="CK49" i="6"/>
  <c r="CK30" i="6"/>
  <c r="CK67" i="6"/>
  <c r="CK50" i="6"/>
  <c r="CK31" i="6"/>
  <c r="CK22" i="6"/>
  <c r="CK68" i="6"/>
  <c r="CK80" i="6"/>
  <c r="CK77" i="6"/>
  <c r="CK18" i="6"/>
  <c r="CK38" i="6"/>
  <c r="CK51" i="6"/>
  <c r="CK81" i="6"/>
  <c r="CK69" i="6"/>
  <c r="CK13" i="6"/>
  <c r="CK39" i="6"/>
  <c r="CK23" i="6"/>
  <c r="CK52" i="6"/>
  <c r="CK14" i="6"/>
  <c r="CK24" i="6"/>
  <c r="CK78" i="6"/>
  <c r="CK3" i="6"/>
  <c r="CK2" i="6"/>
  <c r="CK4" i="6"/>
  <c r="CK16" i="6"/>
  <c r="CK70" i="6"/>
  <c r="CK32" i="6"/>
  <c r="CK33" i="6"/>
  <c r="CK40" i="6"/>
  <c r="CK41" i="6"/>
  <c r="CK34" i="6"/>
  <c r="CK71" i="6"/>
  <c r="CK5" i="6"/>
  <c r="CK35" i="6"/>
  <c r="CK25" i="6"/>
  <c r="CK73" i="5"/>
  <c r="CK54" i="5"/>
  <c r="CK16" i="5"/>
  <c r="CK55" i="5"/>
  <c r="CK34" i="5"/>
  <c r="CK56" i="5"/>
  <c r="CK57" i="5"/>
  <c r="CK58" i="5"/>
  <c r="CK25" i="5"/>
  <c r="CK35" i="5"/>
  <c r="CK36" i="5"/>
  <c r="CK19" i="5"/>
  <c r="CK20" i="5"/>
  <c r="CK59" i="5"/>
  <c r="CK12" i="5"/>
  <c r="CK26" i="5"/>
  <c r="CK37" i="5"/>
  <c r="CK60" i="5"/>
  <c r="CK38" i="5"/>
  <c r="CK39" i="5"/>
  <c r="CK40" i="5"/>
  <c r="CK74" i="5"/>
  <c r="CK41" i="5"/>
  <c r="CK42" i="5"/>
  <c r="CK5" i="5"/>
  <c r="CK6" i="5"/>
  <c r="CK61" i="5"/>
  <c r="CK43" i="5"/>
  <c r="CK44" i="5"/>
  <c r="CK62" i="5"/>
  <c r="CK63" i="5"/>
  <c r="CK64" i="5"/>
  <c r="CK45" i="5"/>
  <c r="CK7" i="5"/>
  <c r="CK31" i="5"/>
  <c r="CK32" i="5"/>
  <c r="CK27" i="5"/>
  <c r="CK30" i="5"/>
  <c r="CK4" i="5"/>
  <c r="CK8" i="5"/>
  <c r="CK65" i="5"/>
  <c r="CK46" i="5"/>
  <c r="CK47" i="5"/>
  <c r="CK21" i="5"/>
  <c r="CK28" i="5"/>
  <c r="CK48" i="5"/>
  <c r="CK9" i="5"/>
  <c r="CK17" i="5"/>
  <c r="CK66" i="5"/>
  <c r="CK49" i="5"/>
  <c r="CK2" i="5"/>
  <c r="CK3" i="5"/>
  <c r="CK22" i="5"/>
  <c r="CK14" i="5"/>
  <c r="CK10" i="5"/>
  <c r="CK67" i="5"/>
  <c r="CK50" i="5"/>
  <c r="CK15" i="5"/>
  <c r="CK23" i="5"/>
  <c r="CK51" i="5"/>
  <c r="CK33" i="5"/>
  <c r="CK75" i="5"/>
  <c r="CK13" i="5"/>
  <c r="CK68" i="5"/>
  <c r="CK69" i="5"/>
  <c r="CK18" i="5"/>
  <c r="CK52" i="5"/>
  <c r="CK76" i="5"/>
  <c r="CK70" i="5"/>
  <c r="CK71" i="5"/>
  <c r="CK77" i="5"/>
  <c r="CK24" i="5"/>
  <c r="CK78" i="5"/>
  <c r="CK72" i="5"/>
  <c r="CK11" i="5"/>
  <c r="CK79" i="5"/>
  <c r="CK29" i="5"/>
  <c r="CK53" i="5"/>
  <c r="CK4" i="4"/>
  <c r="CK17" i="4"/>
  <c r="CK84" i="4"/>
  <c r="CK41" i="4"/>
  <c r="CK42" i="4"/>
  <c r="CK43" i="4"/>
  <c r="CK5" i="4"/>
  <c r="CK22" i="4"/>
  <c r="CK85" i="4"/>
  <c r="CK23" i="4"/>
  <c r="CK44" i="4"/>
  <c r="CK62" i="4"/>
  <c r="CK45" i="4"/>
  <c r="CK46" i="4"/>
  <c r="CK47" i="4"/>
  <c r="CK63" i="4"/>
  <c r="CK8" i="4"/>
  <c r="CK86" i="4"/>
  <c r="CK28" i="4"/>
  <c r="CK18" i="4"/>
  <c r="CK64" i="4"/>
  <c r="CK9" i="4"/>
  <c r="CK87" i="4"/>
  <c r="CK29" i="4"/>
  <c r="CK24" i="4"/>
  <c r="CK48" i="4"/>
  <c r="CK65" i="4"/>
  <c r="CK66" i="4"/>
  <c r="CK3" i="4"/>
  <c r="CK67" i="4"/>
  <c r="CK39" i="4"/>
  <c r="CK25" i="4"/>
  <c r="CK19" i="4"/>
  <c r="CK49" i="4"/>
  <c r="CK68" i="4"/>
  <c r="CK50" i="4"/>
  <c r="CK26" i="4"/>
  <c r="CK30" i="4"/>
  <c r="CK69" i="4"/>
  <c r="CK10" i="4"/>
  <c r="CK31" i="4"/>
  <c r="CK70" i="4"/>
  <c r="CK27" i="4"/>
  <c r="CK71" i="4"/>
  <c r="CK51" i="4"/>
  <c r="CK2" i="4"/>
  <c r="CK72" i="4"/>
  <c r="CK32" i="4"/>
  <c r="CK33" i="4"/>
  <c r="CK21" i="4"/>
  <c r="CK11" i="4"/>
  <c r="CK40" i="4"/>
  <c r="CK73" i="4"/>
  <c r="CK74" i="4"/>
  <c r="CK52" i="4"/>
  <c r="CK34" i="4"/>
  <c r="CK53" i="4"/>
  <c r="CK88" i="4"/>
  <c r="CK6" i="4"/>
  <c r="CK75" i="4"/>
  <c r="CK54" i="4"/>
  <c r="CK55" i="4"/>
  <c r="CK36" i="4"/>
  <c r="CK76" i="4"/>
  <c r="CK37" i="4"/>
  <c r="CK12" i="4"/>
  <c r="CK77" i="4"/>
  <c r="CK56" i="4"/>
  <c r="CK57" i="4"/>
  <c r="CK78" i="4"/>
  <c r="CK35" i="4"/>
  <c r="CK58" i="4"/>
  <c r="CK13" i="4"/>
  <c r="CK14" i="4"/>
  <c r="CK79" i="4"/>
  <c r="CK38" i="4"/>
  <c r="CK20" i="4"/>
  <c r="CK15" i="4"/>
  <c r="CK80" i="4"/>
  <c r="CK7" i="4"/>
  <c r="CK59" i="4"/>
  <c r="CK60" i="4"/>
  <c r="CK81" i="4"/>
  <c r="CK16" i="4"/>
  <c r="CK82" i="4"/>
  <c r="CK83" i="4"/>
  <c r="CK61" i="4"/>
  <c r="CK13" i="3"/>
  <c r="CK79" i="3"/>
  <c r="CK2" i="3"/>
  <c r="CK80" i="3"/>
  <c r="CK44" i="3"/>
  <c r="CK7" i="3"/>
  <c r="CK33" i="3"/>
  <c r="CK14" i="3"/>
  <c r="CK57" i="3"/>
  <c r="CK45" i="3"/>
  <c r="CK34" i="3"/>
  <c r="CK8" i="3"/>
  <c r="CK46" i="3"/>
  <c r="CK4" i="3"/>
  <c r="CK35" i="3"/>
  <c r="CK25" i="3"/>
  <c r="CK47" i="3"/>
  <c r="CK48" i="3"/>
  <c r="CK36" i="3"/>
  <c r="CK58" i="3"/>
  <c r="CK15" i="3"/>
  <c r="CK59" i="3"/>
  <c r="CK49" i="3"/>
  <c r="CK60" i="3"/>
  <c r="CK82" i="3"/>
  <c r="CK61" i="3"/>
  <c r="CK27" i="3"/>
  <c r="CK9" i="3"/>
  <c r="CK16" i="3"/>
  <c r="CK62" i="3"/>
  <c r="CK63" i="3"/>
  <c r="CK30" i="3"/>
  <c r="CK17" i="3"/>
  <c r="CK18" i="3"/>
  <c r="CK64" i="3"/>
  <c r="CK65" i="3"/>
  <c r="CK66" i="3"/>
  <c r="CK5" i="3"/>
  <c r="CK19" i="3"/>
  <c r="CK50" i="3"/>
  <c r="CK67" i="3"/>
  <c r="CK10" i="3"/>
  <c r="CK51" i="3"/>
  <c r="CK52" i="3"/>
  <c r="CK40" i="3"/>
  <c r="CK53" i="3"/>
  <c r="CK68" i="3"/>
  <c r="CK37" i="3"/>
  <c r="CK69" i="3"/>
  <c r="CK70" i="3"/>
  <c r="CK41" i="3"/>
  <c r="CK42" i="3"/>
  <c r="CK71" i="3"/>
  <c r="CK72" i="3"/>
  <c r="CK24" i="3"/>
  <c r="CK3" i="3"/>
  <c r="CK20" i="3"/>
  <c r="CK21" i="3"/>
  <c r="CK54" i="3"/>
  <c r="CK43" i="3"/>
  <c r="CK83" i="3"/>
  <c r="CK73" i="3"/>
  <c r="CK31" i="3"/>
  <c r="CK11" i="3"/>
  <c r="CK74" i="3"/>
  <c r="CK75" i="3"/>
  <c r="CK55" i="3"/>
  <c r="CK81" i="3"/>
  <c r="CK12" i="3"/>
  <c r="CK6" i="3"/>
  <c r="CK22" i="3"/>
  <c r="CK76" i="3"/>
  <c r="CK26" i="3"/>
  <c r="CK38" i="3"/>
  <c r="CK23" i="3"/>
  <c r="CK39" i="3"/>
  <c r="CK56" i="3"/>
  <c r="CK77" i="3"/>
  <c r="CK29" i="3"/>
  <c r="CK32" i="3"/>
  <c r="CK78" i="3"/>
  <c r="CK28" i="3"/>
  <c r="CK7" i="2"/>
  <c r="CK57" i="2"/>
  <c r="CK30" i="2"/>
  <c r="CK50" i="2"/>
  <c r="CK31" i="2"/>
  <c r="CK3" i="2"/>
  <c r="CK8" i="2"/>
  <c r="CK58" i="2"/>
  <c r="CK59" i="2"/>
  <c r="CK24" i="2"/>
  <c r="CK4" i="2"/>
  <c r="CK60" i="2"/>
  <c r="CK61" i="2"/>
  <c r="CK13" i="2"/>
  <c r="CK76" i="2"/>
  <c r="CK62" i="2"/>
  <c r="CK77" i="2"/>
  <c r="CK43" i="2"/>
  <c r="CK16" i="2"/>
  <c r="CK44" i="2"/>
  <c r="CK32" i="2"/>
  <c r="CK33" i="2"/>
  <c r="CK25" i="2"/>
  <c r="CK34" i="2"/>
  <c r="CK2" i="2"/>
  <c r="CK73" i="2"/>
  <c r="CK63" i="2"/>
  <c r="CK51" i="2"/>
  <c r="CK5" i="2"/>
  <c r="CK20" i="2"/>
  <c r="CK11" i="2"/>
  <c r="CK35" i="2"/>
  <c r="CK14" i="2"/>
  <c r="CK9" i="2"/>
  <c r="CK26" i="2"/>
  <c r="CK36" i="2"/>
  <c r="CK17" i="2"/>
  <c r="CK52" i="2"/>
  <c r="CK64" i="2"/>
  <c r="CK15" i="2"/>
  <c r="CK37" i="2"/>
  <c r="CK74" i="2"/>
  <c r="CK45" i="2"/>
  <c r="CK38" i="2"/>
  <c r="CK65" i="2"/>
  <c r="CK46" i="2"/>
  <c r="CK21" i="2"/>
  <c r="CK53" i="2"/>
  <c r="CK54" i="2"/>
  <c r="CK66" i="2"/>
  <c r="CK39" i="2"/>
  <c r="CK12" i="2"/>
  <c r="CK22" i="2"/>
  <c r="CK47" i="2"/>
  <c r="CK55" i="2"/>
  <c r="CK67" i="2"/>
  <c r="CK27" i="2"/>
  <c r="CK40" i="2"/>
  <c r="CK68" i="2"/>
  <c r="CK23" i="2"/>
  <c r="CK41" i="2"/>
  <c r="CK75" i="2"/>
  <c r="CK56" i="2"/>
  <c r="CK42" i="2"/>
  <c r="CK6" i="2"/>
  <c r="CK10" i="2"/>
  <c r="CK69" i="2"/>
  <c r="CK18" i="2"/>
  <c r="CK49" i="2"/>
  <c r="CK70" i="2"/>
  <c r="CK28" i="2"/>
  <c r="CK48" i="2"/>
  <c r="CK19" i="2"/>
  <c r="CK71" i="2"/>
  <c r="CK72" i="2"/>
  <c r="CK29" i="2"/>
  <c r="CK7" i="1"/>
  <c r="CK35" i="1"/>
  <c r="CK56" i="1"/>
  <c r="CK57" i="1"/>
  <c r="CK18" i="1"/>
  <c r="CK10" i="1"/>
  <c r="CK8" i="1"/>
  <c r="CK4" i="1"/>
  <c r="CK58" i="1"/>
  <c r="CK36" i="1"/>
  <c r="CK82" i="1"/>
  <c r="CK37" i="1"/>
  <c r="CK38" i="1"/>
  <c r="CK39" i="1"/>
  <c r="CK5" i="1"/>
  <c r="CK22" i="1"/>
  <c r="CK40" i="1"/>
  <c r="CK23" i="1"/>
  <c r="CK59" i="1"/>
  <c r="CK60" i="1"/>
  <c r="CK24" i="1"/>
  <c r="CK6" i="1"/>
  <c r="CK11" i="1"/>
  <c r="CK61" i="1"/>
  <c r="CK62" i="1"/>
  <c r="CK63" i="1"/>
  <c r="CK64" i="1"/>
  <c r="CK17" i="1"/>
  <c r="CK41" i="1"/>
  <c r="CK31" i="1"/>
  <c r="CK65" i="1"/>
  <c r="CK66" i="1"/>
  <c r="CK67" i="1"/>
  <c r="CK42" i="1"/>
  <c r="CK43" i="1"/>
  <c r="CK44" i="1"/>
  <c r="CK19" i="1"/>
  <c r="CK25" i="1"/>
  <c r="CK68" i="1"/>
  <c r="CK12" i="1"/>
  <c r="CK2" i="1"/>
  <c r="CK69" i="1"/>
  <c r="CK45" i="1"/>
  <c r="CK46" i="1"/>
  <c r="CK26" i="1"/>
  <c r="CK20" i="1"/>
  <c r="CK70" i="1"/>
  <c r="CK3" i="1"/>
  <c r="CK13" i="1"/>
  <c r="CK47" i="1"/>
  <c r="CK71" i="1"/>
  <c r="CK72" i="1"/>
  <c r="CK73" i="1"/>
  <c r="CK74" i="1"/>
  <c r="CK75" i="1"/>
  <c r="CK76" i="1"/>
  <c r="CK27" i="1"/>
  <c r="CK21" i="1"/>
  <c r="CK28" i="1"/>
  <c r="CK77" i="1"/>
  <c r="CK15" i="1"/>
  <c r="CK30" i="1"/>
  <c r="CK78" i="1"/>
  <c r="CK48" i="1"/>
  <c r="CK16" i="1"/>
  <c r="CK49" i="1"/>
  <c r="CK50" i="1"/>
  <c r="CK14" i="1"/>
  <c r="CK9" i="1"/>
  <c r="CK79" i="1"/>
  <c r="CK80" i="1"/>
  <c r="CK29" i="1"/>
  <c r="CK51" i="1"/>
  <c r="CK52" i="1"/>
  <c r="CK81" i="1"/>
  <c r="CK53" i="1"/>
  <c r="CK54" i="1"/>
  <c r="CK32" i="1"/>
  <c r="CK55" i="1"/>
  <c r="CK33" i="1"/>
  <c r="CK34" i="1"/>
  <c r="I1441" i="24" l="1"/>
  <c r="I666" i="24"/>
  <c r="I138" i="24"/>
  <c r="I146" i="24"/>
  <c r="I841" i="24"/>
  <c r="I36" i="24"/>
  <c r="I247" i="24"/>
  <c r="I47" i="24"/>
  <c r="I273" i="24"/>
  <c r="I899" i="24"/>
  <c r="I54" i="24"/>
  <c r="I907" i="24"/>
  <c r="I910" i="24"/>
  <c r="I293" i="24"/>
  <c r="I915" i="24"/>
  <c r="I919" i="24"/>
  <c r="I922" i="24"/>
  <c r="I304" i="24"/>
  <c r="I929" i="24"/>
  <c r="I935" i="24"/>
  <c r="I313" i="24"/>
  <c r="I314" i="24"/>
  <c r="I938" i="24"/>
  <c r="I942" i="24"/>
  <c r="I324" i="24"/>
  <c r="I325" i="24"/>
  <c r="I946" i="24"/>
  <c r="I328" i="24"/>
  <c r="I329" i="24"/>
  <c r="I71" i="24"/>
  <c r="I952" i="24"/>
  <c r="I344" i="24"/>
  <c r="I956" i="24"/>
  <c r="I351" i="24"/>
  <c r="I972" i="24"/>
  <c r="I486" i="24"/>
  <c r="I1090" i="24"/>
  <c r="I1092" i="24"/>
  <c r="I496" i="24"/>
  <c r="I499" i="24"/>
  <c r="I523" i="24"/>
  <c r="I1163" i="24"/>
  <c r="I583" i="24"/>
  <c r="I589" i="24"/>
  <c r="I126" i="24"/>
  <c r="I3" i="24"/>
  <c r="I706" i="24"/>
  <c r="I741" i="24"/>
  <c r="I1373" i="24"/>
  <c r="I216" i="24"/>
  <c r="I217" i="24"/>
  <c r="I219" i="24"/>
  <c r="I221" i="24"/>
  <c r="I222" i="24"/>
  <c r="I229" i="24"/>
  <c r="I867" i="24"/>
  <c r="I966" i="24"/>
  <c r="I374" i="24"/>
  <c r="I1010" i="24"/>
  <c r="I89" i="24"/>
  <c r="I597" i="24"/>
  <c r="I1197" i="24"/>
  <c r="I1200" i="24"/>
  <c r="I1236" i="24"/>
  <c r="I724" i="24"/>
  <c r="I801" i="24"/>
  <c r="I381" i="24"/>
  <c r="I74" i="24"/>
  <c r="I14" i="24"/>
  <c r="I78" i="24"/>
  <c r="I16" i="24"/>
  <c r="I84" i="24"/>
  <c r="I405" i="24"/>
  <c r="I412" i="24"/>
  <c r="I1006" i="24"/>
  <c r="I209" i="24"/>
  <c r="I971" i="24"/>
  <c r="I1137" i="24"/>
  <c r="I569" i="24"/>
  <c r="I578" i="24"/>
  <c r="I654" i="24"/>
  <c r="I1234" i="24"/>
  <c r="I1208" i="24"/>
  <c r="I1237" i="24"/>
  <c r="I710" i="24"/>
  <c r="I767" i="24"/>
  <c r="I1334" i="24"/>
  <c r="I779" i="24"/>
  <c r="I782" i="24"/>
  <c r="I784" i="24"/>
  <c r="I789" i="24"/>
  <c r="I795" i="24"/>
  <c r="I1343" i="24"/>
  <c r="E1443" i="24"/>
  <c r="I35" i="24"/>
  <c r="I603" i="24"/>
  <c r="I1206" i="24"/>
  <c r="I1210" i="24"/>
  <c r="I1212" i="24"/>
  <c r="I1213" i="24"/>
  <c r="I742" i="24"/>
  <c r="I757" i="24"/>
  <c r="I1347" i="24"/>
  <c r="I804" i="24"/>
  <c r="I812" i="24"/>
  <c r="I1360" i="24"/>
  <c r="I818" i="24"/>
  <c r="I1364" i="24"/>
  <c r="I829" i="24"/>
  <c r="I835" i="24"/>
  <c r="I836" i="24"/>
  <c r="I1085" i="24"/>
  <c r="I580" i="24"/>
  <c r="I627" i="24"/>
  <c r="I633" i="24"/>
  <c r="I637" i="24"/>
  <c r="I137" i="24"/>
  <c r="I642" i="24"/>
  <c r="I708" i="24"/>
  <c r="I1271" i="24"/>
  <c r="I713" i="24"/>
  <c r="I716" i="24"/>
  <c r="I718" i="24"/>
  <c r="I1277" i="24"/>
  <c r="I850" i="24"/>
  <c r="I397" i="24"/>
  <c r="I1018" i="24"/>
  <c r="I1035" i="24"/>
  <c r="I458" i="24"/>
  <c r="I1076" i="24"/>
  <c r="I533" i="24"/>
  <c r="I551" i="24"/>
  <c r="I650" i="24"/>
  <c r="I153" i="24"/>
  <c r="I726" i="24"/>
  <c r="I1177" i="24"/>
  <c r="I1281" i="24"/>
  <c r="I27" i="24"/>
  <c r="I605" i="24"/>
  <c r="I659" i="24"/>
  <c r="I21" i="24"/>
  <c r="I669" i="24"/>
  <c r="I22" i="24"/>
  <c r="I1249" i="24"/>
  <c r="I1251" i="24"/>
  <c r="I677" i="24"/>
  <c r="I144" i="24"/>
  <c r="I680" i="24"/>
  <c r="I1256" i="24"/>
  <c r="I685" i="24"/>
  <c r="I145" i="24"/>
  <c r="I697" i="24"/>
  <c r="I699" i="24"/>
  <c r="I702" i="24"/>
  <c r="I703" i="24"/>
  <c r="I37" i="24"/>
  <c r="I215" i="24"/>
  <c r="I853" i="24"/>
  <c r="I218" i="24"/>
  <c r="I855" i="24"/>
  <c r="I856" i="24"/>
  <c r="I223" i="24"/>
  <c r="I862" i="24"/>
  <c r="I228" i="24"/>
  <c r="I868" i="24"/>
  <c r="I231" i="24"/>
  <c r="I233" i="24"/>
  <c r="I234" i="24"/>
  <c r="I239" i="24"/>
  <c r="I876" i="24"/>
  <c r="I879" i="24"/>
  <c r="I200" i="24"/>
  <c r="I204" i="24"/>
  <c r="I40" i="24"/>
  <c r="I849" i="24"/>
  <c r="I237" i="24"/>
  <c r="I186" i="24"/>
  <c r="I232" i="24"/>
  <c r="I235" i="24"/>
  <c r="I884" i="24"/>
  <c r="I251" i="24"/>
  <c r="I891" i="24"/>
  <c r="I895" i="24"/>
  <c r="I382" i="24"/>
  <c r="I383" i="24"/>
  <c r="I12" i="24"/>
  <c r="I13" i="24"/>
  <c r="I77" i="24"/>
  <c r="I391" i="24"/>
  <c r="I395" i="24"/>
  <c r="I79" i="24"/>
  <c r="I401" i="24"/>
  <c r="I82" i="24"/>
  <c r="I17" i="24"/>
  <c r="I408" i="24"/>
  <c r="I1001" i="24"/>
  <c r="I410" i="24"/>
  <c r="I1007" i="24"/>
  <c r="I416" i="24"/>
  <c r="I88" i="24"/>
  <c r="I419" i="24"/>
  <c r="I424" i="24"/>
  <c r="I1013" i="24"/>
  <c r="I34" i="24"/>
  <c r="I191" i="24"/>
  <c r="I194" i="24"/>
  <c r="I202" i="24"/>
  <c r="I975" i="24"/>
  <c r="I198" i="24"/>
  <c r="I38" i="24"/>
  <c r="I201" i="24"/>
  <c r="I7" i="24"/>
  <c r="I39" i="24"/>
  <c r="I207" i="24"/>
  <c r="I189" i="24"/>
  <c r="I1016" i="24"/>
  <c r="I1023" i="24"/>
  <c r="I430" i="24"/>
  <c r="I431" i="24"/>
  <c r="I436" i="24"/>
  <c r="I437" i="24"/>
  <c r="I440" i="24"/>
  <c r="I444" i="24"/>
  <c r="I1039" i="24"/>
  <c r="I448" i="24"/>
  <c r="I1046" i="24"/>
  <c r="I1049" i="24"/>
  <c r="I1052" i="24"/>
  <c r="I453" i="24"/>
  <c r="I455" i="24"/>
  <c r="I1060" i="24"/>
  <c r="I96" i="24"/>
  <c r="I461" i="24"/>
  <c r="I1070" i="24"/>
  <c r="I466" i="24"/>
  <c r="I470" i="24"/>
  <c r="I1075" i="24"/>
  <c r="I1080" i="24"/>
  <c r="I1081" i="24"/>
  <c r="I1095" i="24"/>
  <c r="I1116" i="24"/>
  <c r="I1123" i="24"/>
  <c r="I547" i="24"/>
  <c r="I1135" i="24"/>
  <c r="I555" i="24"/>
  <c r="I566" i="24"/>
  <c r="I571" i="24"/>
  <c r="I1179" i="24"/>
  <c r="I601" i="24"/>
  <c r="I1201" i="24"/>
  <c r="I1203" i="24"/>
  <c r="I1207" i="24"/>
  <c r="I1216" i="24"/>
  <c r="I1225" i="24"/>
  <c r="I1238" i="24"/>
  <c r="I745" i="24"/>
  <c r="I1305" i="24"/>
  <c r="I753" i="24"/>
  <c r="I1312" i="24"/>
  <c r="I756" i="24"/>
  <c r="I1317" i="24"/>
  <c r="I26" i="24"/>
  <c r="I1381" i="24"/>
  <c r="I932" i="24"/>
  <c r="I958" i="24"/>
  <c r="I960" i="24"/>
  <c r="I358" i="24"/>
  <c r="I964" i="24"/>
  <c r="I480" i="24"/>
  <c r="I503" i="24"/>
  <c r="I1100" i="24"/>
  <c r="I515" i="24"/>
  <c r="I1109" i="24"/>
  <c r="I1115" i="24"/>
  <c r="I1167" i="24"/>
  <c r="I1188" i="24"/>
  <c r="I619" i="24"/>
  <c r="I1231" i="24"/>
  <c r="I668" i="24"/>
  <c r="I1246" i="24"/>
  <c r="I1247" i="24"/>
  <c r="I167" i="24"/>
  <c r="I173" i="24"/>
  <c r="I41" i="24"/>
  <c r="I875" i="24"/>
  <c r="I366" i="24"/>
  <c r="I969" i="24"/>
  <c r="I484" i="24"/>
  <c r="I102" i="24"/>
  <c r="I525" i="24"/>
  <c r="I110" i="24"/>
  <c r="I112" i="24"/>
  <c r="I1120" i="24"/>
  <c r="I538" i="24"/>
  <c r="I114" i="24"/>
  <c r="I1124" i="24"/>
  <c r="I548" i="24"/>
  <c r="I1131" i="24"/>
  <c r="I557" i="24"/>
  <c r="I1187" i="24"/>
  <c r="I1191" i="24"/>
  <c r="I646" i="24"/>
  <c r="I648" i="24"/>
  <c r="I661" i="24"/>
  <c r="I1240" i="24"/>
  <c r="I665" i="24"/>
  <c r="I150" i="24"/>
  <c r="I1283" i="24"/>
  <c r="I1285" i="24"/>
  <c r="I159" i="24"/>
  <c r="I160" i="24"/>
  <c r="I161" i="24"/>
  <c r="I1293" i="24"/>
  <c r="I802" i="24"/>
  <c r="I178" i="24"/>
  <c r="I1363" i="24"/>
  <c r="I1019" i="24"/>
  <c r="I1022" i="24"/>
  <c r="I432" i="24"/>
  <c r="I1028" i="24"/>
  <c r="I441" i="24"/>
  <c r="I92" i="24"/>
  <c r="I1040" i="24"/>
  <c r="I1043" i="24"/>
  <c r="I1050" i="24"/>
  <c r="I1051" i="24"/>
  <c r="I1056" i="24"/>
  <c r="I1062" i="24"/>
  <c r="I1066" i="24"/>
  <c r="I1071" i="24"/>
  <c r="I464" i="24"/>
  <c r="I1078" i="24"/>
  <c r="I492" i="24"/>
  <c r="I512" i="24"/>
  <c r="I1134" i="24"/>
  <c r="I1136" i="24"/>
  <c r="I556" i="24"/>
  <c r="I559" i="24"/>
  <c r="I1141" i="24"/>
  <c r="I1145" i="24"/>
  <c r="I567" i="24"/>
  <c r="I568" i="24"/>
  <c r="I572" i="24"/>
  <c r="I1149" i="24"/>
  <c r="I575" i="24"/>
  <c r="I1156" i="24"/>
  <c r="I1159" i="24"/>
  <c r="I1166" i="24"/>
  <c r="I1196" i="24"/>
  <c r="I602" i="24"/>
  <c r="I608" i="24"/>
  <c r="I616" i="24"/>
  <c r="I1215" i="24"/>
  <c r="I647" i="24"/>
  <c r="I660" i="24"/>
  <c r="I1304" i="24"/>
  <c r="I1309" i="24"/>
  <c r="I1314" i="24"/>
  <c r="I765" i="24"/>
  <c r="I1322" i="24"/>
  <c r="I832" i="24"/>
  <c r="I838" i="24"/>
  <c r="I265" i="24"/>
  <c r="I897" i="24"/>
  <c r="I898" i="24"/>
  <c r="I281" i="24"/>
  <c r="I905" i="24"/>
  <c r="I56" i="24"/>
  <c r="I291" i="24"/>
  <c r="I913" i="24"/>
  <c r="I917" i="24"/>
  <c r="I300" i="24"/>
  <c r="I925" i="24"/>
  <c r="I307" i="24"/>
  <c r="I308" i="24"/>
  <c r="I310" i="24"/>
  <c r="I934" i="24"/>
  <c r="I312" i="24"/>
  <c r="I937" i="24"/>
  <c r="I316" i="24"/>
  <c r="I940" i="24"/>
  <c r="I322" i="24"/>
  <c r="I326" i="24"/>
  <c r="I945" i="24"/>
  <c r="I948" i="24"/>
  <c r="I330" i="24"/>
  <c r="I331" i="24"/>
  <c r="I333" i="24"/>
  <c r="I335" i="24"/>
  <c r="I469" i="24"/>
  <c r="I475" i="24"/>
  <c r="I482" i="24"/>
  <c r="I1089" i="24"/>
  <c r="I1117" i="24"/>
  <c r="I1121" i="24"/>
  <c r="I1142" i="24"/>
  <c r="I1164" i="24"/>
  <c r="I1165" i="24"/>
  <c r="I1170" i="24"/>
  <c r="I1178" i="24"/>
  <c r="I591" i="24"/>
  <c r="I1190" i="24"/>
  <c r="I129" i="24"/>
  <c r="I621" i="24"/>
  <c r="I623" i="24"/>
  <c r="I625" i="24"/>
  <c r="I1228" i="24"/>
  <c r="I655" i="24"/>
  <c r="I656" i="24"/>
  <c r="I140" i="24"/>
  <c r="I1248" i="24"/>
  <c r="I1250" i="24"/>
  <c r="I675" i="24"/>
  <c r="I23" i="24"/>
  <c r="I679" i="24"/>
  <c r="I1255" i="24"/>
  <c r="I681" i="24"/>
  <c r="I1257" i="24"/>
  <c r="I1262" i="24"/>
  <c r="I1269" i="24"/>
  <c r="I1273" i="24"/>
  <c r="I715" i="24"/>
  <c r="I1274" i="24"/>
  <c r="I719" i="24"/>
  <c r="I721" i="24"/>
  <c r="I743" i="24"/>
  <c r="I751" i="24"/>
  <c r="I164" i="24"/>
  <c r="I758" i="24"/>
  <c r="I165" i="24"/>
  <c r="I768" i="24"/>
  <c r="I769" i="24"/>
  <c r="I169" i="24"/>
  <c r="I1333" i="24"/>
  <c r="I776" i="24"/>
  <c r="I172" i="24"/>
  <c r="I781" i="24"/>
  <c r="I785" i="24"/>
  <c r="I786" i="24"/>
  <c r="I791" i="24"/>
  <c r="I797" i="24"/>
  <c r="I800" i="24"/>
  <c r="I807" i="24"/>
  <c r="I67" i="24"/>
  <c r="I959" i="24"/>
  <c r="I360" i="24"/>
  <c r="I963" i="24"/>
  <c r="I363" i="24"/>
  <c r="I1086" i="24"/>
  <c r="I493" i="24"/>
  <c r="I506" i="24"/>
  <c r="I586" i="24"/>
  <c r="I123" i="24"/>
  <c r="I1181" i="24"/>
  <c r="I606" i="24"/>
  <c r="I652" i="24"/>
  <c r="I678" i="24"/>
  <c r="I1261" i="24"/>
  <c r="I746" i="24"/>
  <c r="I775" i="24"/>
  <c r="I1348" i="24"/>
  <c r="I806" i="24"/>
  <c r="I809" i="24"/>
  <c r="I1351" i="24"/>
  <c r="I1355" i="24"/>
  <c r="I1357" i="24"/>
  <c r="I1359" i="24"/>
  <c r="I1362" i="24"/>
  <c r="I819" i="24"/>
  <c r="I1365" i="24"/>
  <c r="I827" i="24"/>
  <c r="I830" i="24"/>
  <c r="I357" i="24"/>
  <c r="I967" i="24"/>
  <c r="I970" i="24"/>
  <c r="I510" i="24"/>
  <c r="I527" i="24"/>
  <c r="I537" i="24"/>
  <c r="I541" i="24"/>
  <c r="I1204" i="24"/>
  <c r="I614" i="24"/>
  <c r="I628" i="24"/>
  <c r="I136" i="24"/>
  <c r="I631" i="24"/>
  <c r="I1221" i="24"/>
  <c r="I643" i="24"/>
  <c r="I1223" i="24"/>
  <c r="I645" i="24"/>
  <c r="I1239" i="24"/>
  <c r="I142" i="24"/>
  <c r="I664" i="24"/>
  <c r="I688" i="24"/>
  <c r="I696" i="24"/>
  <c r="I700" i="24"/>
  <c r="I1266" i="24"/>
  <c r="I1268" i="24"/>
  <c r="I731" i="24"/>
  <c r="I1284" i="24"/>
  <c r="I158" i="24"/>
  <c r="I734" i="24"/>
  <c r="I1286" i="24"/>
  <c r="I814" i="24"/>
  <c r="I1378" i="24"/>
  <c r="H1443" i="24"/>
  <c r="I183" i="24"/>
  <c r="I32" i="24"/>
  <c r="I196" i="24"/>
  <c r="I6" i="24"/>
  <c r="I866" i="24"/>
  <c r="I238" i="24"/>
  <c r="I872" i="24"/>
  <c r="I873" i="24"/>
  <c r="I874" i="24"/>
  <c r="I249" i="24"/>
  <c r="I253" i="24"/>
  <c r="I893" i="24"/>
  <c r="I262" i="24"/>
  <c r="I51" i="24"/>
  <c r="I280" i="24"/>
  <c r="I309" i="24"/>
  <c r="I318" i="24"/>
  <c r="I65" i="24"/>
  <c r="I319" i="24"/>
  <c r="I950" i="24"/>
  <c r="I339" i="24"/>
  <c r="I953" i="24"/>
  <c r="I341" i="24"/>
  <c r="I345" i="24"/>
  <c r="I346" i="24"/>
  <c r="I955" i="24"/>
  <c r="I349" i="24"/>
  <c r="I350" i="24"/>
  <c r="I965" i="24"/>
  <c r="I968" i="24"/>
  <c r="I370" i="24"/>
  <c r="I979" i="24"/>
  <c r="I987" i="24"/>
  <c r="I377" i="24"/>
  <c r="I996" i="24"/>
  <c r="I385" i="24"/>
  <c r="I386" i="24"/>
  <c r="I392" i="24"/>
  <c r="I1000" i="24"/>
  <c r="I406" i="24"/>
  <c r="I409" i="24"/>
  <c r="I413" i="24"/>
  <c r="I420" i="24"/>
  <c r="I426" i="24"/>
  <c r="I1024" i="24"/>
  <c r="I1029" i="24"/>
  <c r="I1030" i="24"/>
  <c r="I442" i="24"/>
  <c r="I445" i="24"/>
  <c r="I447" i="24"/>
  <c r="I452" i="24"/>
  <c r="I1057" i="24"/>
  <c r="I95" i="24"/>
  <c r="I1063" i="24"/>
  <c r="I1067" i="24"/>
  <c r="I18" i="24"/>
  <c r="I1073" i="24"/>
  <c r="I472" i="24"/>
  <c r="I474" i="24"/>
  <c r="I107" i="24"/>
  <c r="I526" i="24"/>
  <c r="I1194" i="24"/>
  <c r="I148" i="24"/>
  <c r="I1377" i="24"/>
  <c r="I4" i="24"/>
  <c r="I31" i="24"/>
  <c r="I847" i="24"/>
  <c r="I858" i="24"/>
  <c r="I860" i="24"/>
  <c r="I42" i="24"/>
  <c r="I225" i="24"/>
  <c r="I870" i="24"/>
  <c r="I45" i="24"/>
  <c r="I241" i="24"/>
  <c r="I243" i="24"/>
  <c r="I244" i="24"/>
  <c r="I46" i="24"/>
  <c r="I275" i="24"/>
  <c r="I278" i="24"/>
  <c r="I903" i="24"/>
  <c r="I55" i="24"/>
  <c r="I284" i="24"/>
  <c r="I908" i="24"/>
  <c r="I288" i="24"/>
  <c r="I290" i="24"/>
  <c r="I292" i="24"/>
  <c r="I59" i="24"/>
  <c r="I914" i="24"/>
  <c r="I916" i="24"/>
  <c r="I918" i="24"/>
  <c r="I920" i="24"/>
  <c r="I63" i="24"/>
  <c r="I924" i="24"/>
  <c r="I936" i="24"/>
  <c r="I64" i="24"/>
  <c r="I315" i="24"/>
  <c r="I68" i="24"/>
  <c r="I949" i="24"/>
  <c r="I69" i="24"/>
  <c r="I337" i="24"/>
  <c r="I343" i="24"/>
  <c r="I348" i="24"/>
  <c r="I352" i="24"/>
  <c r="I356" i="24"/>
  <c r="I359" i="24"/>
  <c r="I362" i="24"/>
  <c r="I974" i="24"/>
  <c r="I375" i="24"/>
  <c r="I984" i="24"/>
  <c r="I8" i="24"/>
  <c r="I10" i="24"/>
  <c r="I384" i="24"/>
  <c r="I387" i="24"/>
  <c r="I389" i="24"/>
  <c r="I398" i="24"/>
  <c r="I403" i="24"/>
  <c r="I1003" i="24"/>
  <c r="I411" i="24"/>
  <c r="I1008" i="24"/>
  <c r="I1009" i="24"/>
  <c r="I423" i="24"/>
  <c r="I1012" i="24"/>
  <c r="I1020" i="24"/>
  <c r="I434" i="24"/>
  <c r="I438" i="24"/>
  <c r="I1034" i="24"/>
  <c r="I446" i="24"/>
  <c r="I1041" i="24"/>
  <c r="I1045" i="24"/>
  <c r="I457" i="24"/>
  <c r="I1061" i="24"/>
  <c r="I1069" i="24"/>
  <c r="I1072" i="24"/>
  <c r="I97" i="24"/>
  <c r="I476" i="24"/>
  <c r="I594" i="24"/>
  <c r="I638" i="24"/>
  <c r="I1230" i="24"/>
  <c r="I147" i="24"/>
  <c r="G1443" i="24"/>
  <c r="I840" i="24"/>
  <c r="I5" i="24"/>
  <c r="I29" i="24"/>
  <c r="I188" i="24"/>
  <c r="I845" i="24"/>
  <c r="I205" i="24"/>
  <c r="I206" i="24"/>
  <c r="I208" i="24"/>
  <c r="I211" i="24"/>
  <c r="I213" i="24"/>
  <c r="I851" i="24"/>
  <c r="I220" i="24"/>
  <c r="I857" i="24"/>
  <c r="I226" i="24"/>
  <c r="I863" i="24"/>
  <c r="I864" i="24"/>
  <c r="I43" i="24"/>
  <c r="I240" i="24"/>
  <c r="I245" i="24"/>
  <c r="I881" i="24"/>
  <c r="I246" i="24"/>
  <c r="I883" i="24"/>
  <c r="I53" i="24"/>
  <c r="I901" i="24"/>
  <c r="I283" i="24"/>
  <c r="I909" i="24"/>
  <c r="I911" i="24"/>
  <c r="I295" i="24"/>
  <c r="I297" i="24"/>
  <c r="I299" i="24"/>
  <c r="I303" i="24"/>
  <c r="I927" i="24"/>
  <c r="I306" i="24"/>
  <c r="I320" i="24"/>
  <c r="I943" i="24"/>
  <c r="I332" i="24"/>
  <c r="I334" i="24"/>
  <c r="I340" i="24"/>
  <c r="I954" i="24"/>
  <c r="I354" i="24"/>
  <c r="I369" i="24"/>
  <c r="I372" i="24"/>
  <c r="I976" i="24"/>
  <c r="I981" i="24"/>
  <c r="I989" i="24"/>
  <c r="I378" i="24"/>
  <c r="I998" i="24"/>
  <c r="I76" i="24"/>
  <c r="I394" i="24"/>
  <c r="I81" i="24"/>
  <c r="I86" i="24"/>
  <c r="I414" i="24"/>
  <c r="I415" i="24"/>
  <c r="I1011" i="24"/>
  <c r="I1015" i="24"/>
  <c r="I429" i="24"/>
  <c r="I1032" i="24"/>
  <c r="I443" i="24"/>
  <c r="I1037" i="24"/>
  <c r="I449" i="24"/>
  <c r="I450" i="24"/>
  <c r="I454" i="24"/>
  <c r="I1065" i="24"/>
  <c r="I459" i="24"/>
  <c r="I463" i="24"/>
  <c r="I468" i="24"/>
  <c r="I98" i="24"/>
  <c r="I182" i="24"/>
  <c r="I33" i="24"/>
  <c r="I185" i="24"/>
  <c r="I844" i="24"/>
  <c r="I224" i="24"/>
  <c r="I44" i="24"/>
  <c r="I230" i="24"/>
  <c r="I871" i="24"/>
  <c r="I877" i="24"/>
  <c r="I49" i="24"/>
  <c r="I890" i="24"/>
  <c r="I258" i="24"/>
  <c r="I261" i="24"/>
  <c r="I269" i="24"/>
  <c r="I274" i="24"/>
  <c r="I279" i="24"/>
  <c r="I904" i="24"/>
  <c r="I285" i="24"/>
  <c r="I289" i="24"/>
  <c r="I58" i="24"/>
  <c r="I60" i="24"/>
  <c r="I298" i="24"/>
  <c r="I923" i="24"/>
  <c r="I928" i="24"/>
  <c r="I930" i="24"/>
  <c r="I317" i="24"/>
  <c r="I939" i="24"/>
  <c r="I66" i="24"/>
  <c r="I70" i="24"/>
  <c r="I338" i="24"/>
  <c r="I72" i="24"/>
  <c r="I957" i="24"/>
  <c r="I962" i="24"/>
  <c r="I364" i="24"/>
  <c r="I367" i="24"/>
  <c r="I30" i="24"/>
  <c r="I190" i="24"/>
  <c r="I193" i="24"/>
  <c r="I843" i="24"/>
  <c r="I199" i="24"/>
  <c r="I203" i="24"/>
  <c r="I214" i="24"/>
  <c r="I852" i="24"/>
  <c r="I854" i="24"/>
  <c r="I859" i="24"/>
  <c r="I865" i="24"/>
  <c r="I869" i="24"/>
  <c r="I242" i="24"/>
  <c r="I882" i="24"/>
  <c r="I248" i="24"/>
  <c r="I48" i="24"/>
  <c r="I888" i="24"/>
  <c r="I256" i="24"/>
  <c r="I50" i="24"/>
  <c r="I266" i="24"/>
  <c r="I272" i="24"/>
  <c r="I277" i="24"/>
  <c r="I902" i="24"/>
  <c r="I906" i="24"/>
  <c r="I287" i="24"/>
  <c r="I912" i="24"/>
  <c r="I296" i="24"/>
  <c r="I62" i="24"/>
  <c r="I301" i="24"/>
  <c r="I305" i="24"/>
  <c r="I933" i="24"/>
  <c r="I311" i="24"/>
  <c r="I944" i="24"/>
  <c r="I327" i="24"/>
  <c r="I947" i="24"/>
  <c r="I336" i="24"/>
  <c r="I342" i="24"/>
  <c r="I347" i="24"/>
  <c r="I355" i="24"/>
  <c r="I961" i="24"/>
  <c r="I973" i="24"/>
  <c r="I983" i="24"/>
  <c r="I991" i="24"/>
  <c r="I379" i="24"/>
  <c r="I15" i="24"/>
  <c r="I388" i="24"/>
  <c r="I999" i="24"/>
  <c r="I83" i="24"/>
  <c r="I1002" i="24"/>
  <c r="I417" i="24"/>
  <c r="I422" i="24"/>
  <c r="I90" i="24"/>
  <c r="I91" i="24"/>
  <c r="I428" i="24"/>
  <c r="I1026" i="24"/>
  <c r="I1033" i="24"/>
  <c r="I93" i="24"/>
  <c r="I1044" i="24"/>
  <c r="I1047" i="24"/>
  <c r="I1054" i="24"/>
  <c r="I456" i="24"/>
  <c r="I1068" i="24"/>
  <c r="I465" i="24"/>
  <c r="I467" i="24"/>
  <c r="I477" i="24"/>
  <c r="I507" i="24"/>
  <c r="I1211" i="24"/>
  <c r="I842" i="24"/>
  <c r="I187" i="24"/>
  <c r="I195" i="24"/>
  <c r="I197" i="24"/>
  <c r="I846" i="24"/>
  <c r="I848" i="24"/>
  <c r="I210" i="24"/>
  <c r="I212" i="24"/>
  <c r="I227" i="24"/>
  <c r="I880" i="24"/>
  <c r="I276" i="24"/>
  <c r="I900" i="24"/>
  <c r="I282" i="24"/>
  <c r="I286" i="24"/>
  <c r="I57" i="24"/>
  <c r="I294" i="24"/>
  <c r="I61" i="24"/>
  <c r="I921" i="24"/>
  <c r="I302" i="24"/>
  <c r="I926" i="24"/>
  <c r="I931" i="24"/>
  <c r="I941" i="24"/>
  <c r="I321" i="24"/>
  <c r="I323" i="24"/>
  <c r="I951" i="24"/>
  <c r="I353" i="24"/>
  <c r="I361" i="24"/>
  <c r="I365" i="24"/>
  <c r="I368" i="24"/>
  <c r="I371" i="24"/>
  <c r="I373" i="24"/>
  <c r="I980" i="24"/>
  <c r="I988" i="24"/>
  <c r="I9" i="24"/>
  <c r="I997" i="24"/>
  <c r="I75" i="24"/>
  <c r="I393" i="24"/>
  <c r="I396" i="24"/>
  <c r="I80" i="24"/>
  <c r="I402" i="24"/>
  <c r="I407" i="24"/>
  <c r="I85" i="24"/>
  <c r="I1005" i="24"/>
  <c r="I421" i="24"/>
  <c r="I1014" i="24"/>
  <c r="I1017" i="24"/>
  <c r="I1025" i="24"/>
  <c r="I433" i="24"/>
  <c r="I435" i="24"/>
  <c r="I1036" i="24"/>
  <c r="I1042" i="24"/>
  <c r="I1055" i="24"/>
  <c r="I94" i="24"/>
  <c r="I1064" i="24"/>
  <c r="I462" i="24"/>
  <c r="I1074" i="24"/>
  <c r="I471" i="24"/>
  <c r="I1094" i="24"/>
  <c r="I109" i="24"/>
  <c r="I1253" i="24"/>
  <c r="I1259" i="24"/>
  <c r="I728" i="24"/>
  <c r="I156" i="24"/>
  <c r="I1296" i="24"/>
  <c r="I376" i="24"/>
  <c r="I985" i="24"/>
  <c r="I992" i="24"/>
  <c r="I380" i="24"/>
  <c r="I11" i="24"/>
  <c r="I390" i="24"/>
  <c r="I399" i="24"/>
  <c r="I400" i="24"/>
  <c r="I404" i="24"/>
  <c r="I1004" i="24"/>
  <c r="I87" i="24"/>
  <c r="I418" i="24"/>
  <c r="I425" i="24"/>
  <c r="I1021" i="24"/>
  <c r="I427" i="24"/>
  <c r="I1027" i="24"/>
  <c r="I1031" i="24"/>
  <c r="I439" i="24"/>
  <c r="I1038" i="24"/>
  <c r="I1048" i="24"/>
  <c r="I451" i="24"/>
  <c r="I1053" i="24"/>
  <c r="I1058" i="24"/>
  <c r="I1059" i="24"/>
  <c r="I460" i="24"/>
  <c r="I473" i="24"/>
  <c r="I1101" i="24"/>
  <c r="F1443" i="24"/>
  <c r="I28" i="24"/>
  <c r="I184" i="24"/>
  <c r="I192" i="24"/>
  <c r="I861" i="24"/>
  <c r="I236" i="24"/>
  <c r="I878" i="24"/>
  <c r="I100" i="24"/>
  <c r="I1082" i="24"/>
  <c r="I481" i="24"/>
  <c r="I101" i="24"/>
  <c r="I494" i="24"/>
  <c r="I495" i="24"/>
  <c r="I1098" i="24"/>
  <c r="I497" i="24"/>
  <c r="I1113" i="24"/>
  <c r="I530" i="24"/>
  <c r="I111" i="24"/>
  <c r="I531" i="24"/>
  <c r="I19" i="24"/>
  <c r="I1128" i="24"/>
  <c r="I1130" i="24"/>
  <c r="I553" i="24"/>
  <c r="I1139" i="24"/>
  <c r="I560" i="24"/>
  <c r="I561" i="24"/>
  <c r="I562" i="24"/>
  <c r="I1155" i="24"/>
  <c r="I120" i="24"/>
  <c r="I585" i="24"/>
  <c r="I1169" i="24"/>
  <c r="I587" i="24"/>
  <c r="I588" i="24"/>
  <c r="I592" i="24"/>
  <c r="I1193" i="24"/>
  <c r="I1220" i="24"/>
  <c r="I639" i="24"/>
  <c r="I1229" i="24"/>
  <c r="I1252" i="24"/>
  <c r="I682" i="24"/>
  <c r="I1258" i="24"/>
  <c r="I1265" i="24"/>
  <c r="I692" i="24"/>
  <c r="I694" i="24"/>
  <c r="I711" i="24"/>
  <c r="I712" i="24"/>
  <c r="I727" i="24"/>
  <c r="I730" i="24"/>
  <c r="I1290" i="24"/>
  <c r="I1294" i="24"/>
  <c r="I1297" i="24"/>
  <c r="I1302" i="24"/>
  <c r="I1307" i="24"/>
  <c r="I1319" i="24"/>
  <c r="I764" i="24"/>
  <c r="I1327" i="24"/>
  <c r="I1331" i="24"/>
  <c r="I170" i="24"/>
  <c r="I777" i="24"/>
  <c r="I792" i="24"/>
  <c r="I796" i="24"/>
  <c r="I175" i="24"/>
  <c r="I1350" i="24"/>
  <c r="I810" i="24"/>
  <c r="I1356" i="24"/>
  <c r="I1366" i="24"/>
  <c r="I1375" i="24"/>
  <c r="I99" i="24"/>
  <c r="I478" i="24"/>
  <c r="I479" i="24"/>
  <c r="I1096" i="24"/>
  <c r="I498" i="24"/>
  <c r="I501" i="24"/>
  <c r="I502" i="24"/>
  <c r="I504" i="24"/>
  <c r="I528" i="24"/>
  <c r="I113" i="24"/>
  <c r="I1119" i="24"/>
  <c r="I535" i="24"/>
  <c r="I536" i="24"/>
  <c r="I558" i="24"/>
  <c r="I564" i="24"/>
  <c r="I1143" i="24"/>
  <c r="I1144" i="24"/>
  <c r="I584" i="24"/>
  <c r="I1172" i="24"/>
  <c r="I1173" i="24"/>
  <c r="I1174" i="24"/>
  <c r="I1176" i="24"/>
  <c r="I1180" i="24"/>
  <c r="I598" i="24"/>
  <c r="I600" i="24"/>
  <c r="I132" i="24"/>
  <c r="I607" i="24"/>
  <c r="I1202" i="24"/>
  <c r="I617" i="24"/>
  <c r="I1214" i="24"/>
  <c r="I651" i="24"/>
  <c r="I1227" i="24"/>
  <c r="I653" i="24"/>
  <c r="I667" i="24"/>
  <c r="I670" i="24"/>
  <c r="I1279" i="24"/>
  <c r="I25" i="24"/>
  <c r="I740" i="24"/>
  <c r="I1299" i="24"/>
  <c r="I747" i="24"/>
  <c r="I750" i="24"/>
  <c r="I1313" i="24"/>
  <c r="I1320" i="24"/>
  <c r="I766" i="24"/>
  <c r="I771" i="24"/>
  <c r="I1335" i="24"/>
  <c r="I1336" i="24"/>
  <c r="I783" i="24"/>
  <c r="I798" i="24"/>
  <c r="I1345" i="24"/>
  <c r="I177" i="24"/>
  <c r="I813" i="24"/>
  <c r="I815" i="24"/>
  <c r="I179" i="24"/>
  <c r="I1369" i="24"/>
  <c r="I1370" i="24"/>
  <c r="I837" i="24"/>
  <c r="I1380" i="24"/>
  <c r="I839" i="24"/>
  <c r="I539" i="24"/>
  <c r="I610" i="24"/>
  <c r="I1244" i="24"/>
  <c r="I485" i="24"/>
  <c r="I488" i="24"/>
  <c r="I1102" i="24"/>
  <c r="I1103" i="24"/>
  <c r="I1104" i="24"/>
  <c r="I1105" i="24"/>
  <c r="I543" i="24"/>
  <c r="I544" i="24"/>
  <c r="I1125" i="24"/>
  <c r="I573" i="24"/>
  <c r="I1150" i="24"/>
  <c r="I1175" i="24"/>
  <c r="I595" i="24"/>
  <c r="I613" i="24"/>
  <c r="I676" i="24"/>
  <c r="I24" i="24"/>
  <c r="I683" i="24"/>
  <c r="I1260" i="24"/>
  <c r="I693" i="24"/>
  <c r="I1282" i="24"/>
  <c r="I738" i="24"/>
  <c r="I1311" i="24"/>
  <c r="I763" i="24"/>
  <c r="I1326" i="24"/>
  <c r="I1329" i="24"/>
  <c r="I805" i="24"/>
  <c r="I825" i="24"/>
  <c r="I833" i="24"/>
  <c r="I483" i="24"/>
  <c r="I487" i="24"/>
  <c r="I509" i="24"/>
  <c r="I514" i="24"/>
  <c r="I1106" i="24"/>
  <c r="I517" i="24"/>
  <c r="I1107" i="24"/>
  <c r="I532" i="24"/>
  <c r="I534" i="24"/>
  <c r="I540" i="24"/>
  <c r="I546" i="24"/>
  <c r="I563" i="24"/>
  <c r="I118" i="24"/>
  <c r="I1147" i="24"/>
  <c r="I1152" i="24"/>
  <c r="I1153" i="24"/>
  <c r="I1154" i="24"/>
  <c r="I582" i="24"/>
  <c r="I124" i="24"/>
  <c r="I593" i="24"/>
  <c r="I133" i="24"/>
  <c r="I611" i="24"/>
  <c r="I612" i="24"/>
  <c r="I1233" i="24"/>
  <c r="I671" i="24"/>
  <c r="I674" i="24"/>
  <c r="I143" i="24"/>
  <c r="I1254" i="24"/>
  <c r="I684" i="24"/>
  <c r="I686" i="24"/>
  <c r="I1267" i="24"/>
  <c r="I704" i="24"/>
  <c r="I705" i="24"/>
  <c r="I1275" i="24"/>
  <c r="I1276" i="24"/>
  <c r="I735" i="24"/>
  <c r="I1287" i="24"/>
  <c r="I1289" i="24"/>
  <c r="I162" i="24"/>
  <c r="I1303" i="24"/>
  <c r="I749" i="24"/>
  <c r="I754" i="24"/>
  <c r="I759" i="24"/>
  <c r="I1323" i="24"/>
  <c r="I773" i="24"/>
  <c r="I774" i="24"/>
  <c r="I1338" i="24"/>
  <c r="I1340" i="24"/>
  <c r="I1341" i="24"/>
  <c r="I1344" i="24"/>
  <c r="I1352" i="24"/>
  <c r="I817" i="24"/>
  <c r="I823" i="24"/>
  <c r="I824" i="24"/>
  <c r="I831" i="24"/>
  <c r="I1083" i="24"/>
  <c r="I1087" i="24"/>
  <c r="I490" i="24"/>
  <c r="I513" i="24"/>
  <c r="I519" i="24"/>
  <c r="I520" i="24"/>
  <c r="I106" i="24"/>
  <c r="I521" i="24"/>
  <c r="I545" i="24"/>
  <c r="I1129" i="24"/>
  <c r="I549" i="24"/>
  <c r="I116" i="24"/>
  <c r="I550" i="24"/>
  <c r="I574" i="24"/>
  <c r="I119" i="24"/>
  <c r="I1157" i="24"/>
  <c r="I1158" i="24"/>
  <c r="I579" i="24"/>
  <c r="I1168" i="24"/>
  <c r="I20" i="24"/>
  <c r="I1185" i="24"/>
  <c r="I622" i="24"/>
  <c r="I630" i="24"/>
  <c r="I636" i="24"/>
  <c r="I663" i="24"/>
  <c r="I672" i="24"/>
  <c r="I673" i="24"/>
  <c r="I714" i="24"/>
  <c r="I722" i="24"/>
  <c r="I732" i="24"/>
  <c r="I736" i="24"/>
  <c r="I739" i="24"/>
  <c r="I1292" i="24"/>
  <c r="I744" i="24"/>
  <c r="I752" i="24"/>
  <c r="I1308" i="24"/>
  <c r="I1316" i="24"/>
  <c r="I760" i="24"/>
  <c r="I166" i="24"/>
  <c r="I168" i="24"/>
  <c r="I171" i="24"/>
  <c r="I778" i="24"/>
  <c r="I788" i="24"/>
  <c r="I1342" i="24"/>
  <c r="I799" i="24"/>
  <c r="I803" i="24"/>
  <c r="I1353" i="24"/>
  <c r="I821" i="24"/>
  <c r="I826" i="24"/>
  <c r="I828" i="24"/>
  <c r="I1376" i="24"/>
  <c r="I1077" i="24"/>
  <c r="I1088" i="24"/>
  <c r="I1091" i="24"/>
  <c r="I518" i="24"/>
  <c r="I522" i="24"/>
  <c r="I108" i="24"/>
  <c r="I524" i="24"/>
  <c r="I1114" i="24"/>
  <c r="I115" i="24"/>
  <c r="I542" i="24"/>
  <c r="I1127" i="24"/>
  <c r="I117" i="24"/>
  <c r="I552" i="24"/>
  <c r="I554" i="24"/>
  <c r="I570" i="24"/>
  <c r="I1148" i="24"/>
  <c r="I577" i="24"/>
  <c r="I1160" i="24"/>
  <c r="I1161" i="24"/>
  <c r="I581" i="24"/>
  <c r="I1162" i="24"/>
  <c r="I1171" i="24"/>
  <c r="I1182" i="24"/>
  <c r="I1184" i="24"/>
  <c r="I1189" i="24"/>
  <c r="I131" i="24"/>
  <c r="I604" i="24"/>
  <c r="I1199" i="24"/>
  <c r="I1205" i="24"/>
  <c r="I615" i="24"/>
  <c r="I1209" i="24"/>
  <c r="I626" i="24"/>
  <c r="I1217" i="24"/>
  <c r="I1219" i="24"/>
  <c r="I649" i="24"/>
  <c r="I139" i="24"/>
  <c r="I658" i="24"/>
  <c r="I1241" i="24"/>
  <c r="I1243" i="24"/>
  <c r="I687" i="24"/>
  <c r="I1264" i="24"/>
  <c r="I690" i="24"/>
  <c r="I698" i="24"/>
  <c r="I152" i="24"/>
  <c r="I707" i="24"/>
  <c r="I709" i="24"/>
  <c r="I1278" i="24"/>
  <c r="I725" i="24"/>
  <c r="I737" i="24"/>
  <c r="I1291" i="24"/>
  <c r="I163" i="24"/>
  <c r="I1300" i="24"/>
  <c r="I1306" i="24"/>
  <c r="I1310" i="24"/>
  <c r="I762" i="24"/>
  <c r="I1321" i="24"/>
  <c r="I1324" i="24"/>
  <c r="I1325" i="24"/>
  <c r="I1330" i="24"/>
  <c r="I1337" i="24"/>
  <c r="I794" i="24"/>
  <c r="I1346" i="24"/>
  <c r="I174" i="24"/>
  <c r="I1349" i="24"/>
  <c r="I1354" i="24"/>
  <c r="I1358" i="24"/>
  <c r="I1368" i="24"/>
  <c r="I1372" i="24"/>
  <c r="I1374" i="24"/>
  <c r="I255" i="24"/>
  <c r="I885" i="24"/>
  <c r="I250" i="24"/>
  <c r="I889" i="24"/>
  <c r="I254" i="24"/>
  <c r="I892" i="24"/>
  <c r="I259" i="24"/>
  <c r="I260" i="24"/>
  <c r="I263" i="24"/>
  <c r="I267" i="24"/>
  <c r="I270" i="24"/>
  <c r="I52" i="24"/>
  <c r="I886" i="24"/>
  <c r="I887" i="24"/>
  <c r="I252" i="24"/>
  <c r="I257" i="24"/>
  <c r="I894" i="24"/>
  <c r="I896" i="24"/>
  <c r="I264" i="24"/>
  <c r="I268" i="24"/>
  <c r="I271" i="24"/>
  <c r="I977" i="24"/>
  <c r="I978" i="24"/>
  <c r="I982" i="24"/>
  <c r="I986" i="24"/>
  <c r="I990" i="24"/>
  <c r="I993" i="24"/>
  <c r="I994" i="24"/>
  <c r="I995" i="24"/>
  <c r="I73" i="24"/>
  <c r="I1097" i="24"/>
  <c r="I505" i="24"/>
  <c r="I105" i="24"/>
  <c r="I1111" i="24"/>
  <c r="I1132" i="24"/>
  <c r="I565" i="24"/>
  <c r="I121" i="24"/>
  <c r="I1093" i="24"/>
  <c r="I500" i="24"/>
  <c r="I104" i="24"/>
  <c r="I1110" i="24"/>
  <c r="I1118" i="24"/>
  <c r="I1140" i="24"/>
  <c r="I576" i="24"/>
  <c r="I122" i="24"/>
  <c r="I1099" i="24"/>
  <c r="I511" i="24"/>
  <c r="I1108" i="24"/>
  <c r="I529" i="24"/>
  <c r="I1126" i="24"/>
  <c r="I1138" i="24"/>
  <c r="I1151" i="24"/>
  <c r="I1084" i="24"/>
  <c r="I491" i="24"/>
  <c r="I103" i="24"/>
  <c r="I508" i="24"/>
  <c r="I516" i="24"/>
  <c r="I1112" i="24"/>
  <c r="I1122" i="24"/>
  <c r="I1133" i="24"/>
  <c r="I1146" i="24"/>
  <c r="I590" i="24"/>
  <c r="I1079" i="24"/>
  <c r="I489" i="24"/>
  <c r="I1186" i="24"/>
  <c r="I596" i="24"/>
  <c r="I635" i="24"/>
  <c r="I1232" i="24"/>
  <c r="I1235" i="24"/>
  <c r="I141" i="24"/>
  <c r="I662" i="24"/>
  <c r="I1242" i="24"/>
  <c r="I125" i="24"/>
  <c r="I127" i="24"/>
  <c r="I1192" i="24"/>
  <c r="I1195" i="24"/>
  <c r="I1222" i="24"/>
  <c r="I130" i="24"/>
  <c r="I1198" i="24"/>
  <c r="I609" i="24"/>
  <c r="I641" i="24"/>
  <c r="I1224" i="24"/>
  <c r="I1226" i="24"/>
  <c r="I1183" i="24"/>
  <c r="I128" i="24"/>
  <c r="I599" i="24"/>
  <c r="I620" i="24"/>
  <c r="I134" i="24"/>
  <c r="I629" i="24"/>
  <c r="I634" i="24"/>
  <c r="I1218" i="24"/>
  <c r="I657" i="24"/>
  <c r="I618" i="24"/>
  <c r="I624" i="24"/>
  <c r="I135" i="24"/>
  <c r="I632" i="24"/>
  <c r="I640" i="24"/>
  <c r="I644" i="24"/>
  <c r="I1245" i="24"/>
  <c r="I180" i="24"/>
  <c r="I155" i="24"/>
  <c r="I1288" i="24"/>
  <c r="I1298" i="24"/>
  <c r="I1315" i="24"/>
  <c r="I770" i="24"/>
  <c r="I787" i="24"/>
  <c r="I816" i="24"/>
  <c r="I820" i="24"/>
  <c r="I1371" i="24"/>
  <c r="I1295" i="24"/>
  <c r="I755" i="24"/>
  <c r="I1328" i="24"/>
  <c r="I1339" i="24"/>
  <c r="I176" i="24"/>
  <c r="I1379" i="24"/>
  <c r="I181" i="24"/>
  <c r="I1263" i="24"/>
  <c r="I695" i="24"/>
  <c r="I151" i="24"/>
  <c r="I1272" i="24"/>
  <c r="I723" i="24"/>
  <c r="I157" i="24"/>
  <c r="I748" i="24"/>
  <c r="I761" i="24"/>
  <c r="I1332" i="24"/>
  <c r="I793" i="24"/>
  <c r="I1361" i="24"/>
  <c r="I1367" i="24"/>
  <c r="I834" i="24"/>
  <c r="I1270" i="24"/>
  <c r="I720" i="24"/>
  <c r="I729" i="24"/>
  <c r="I1301" i="24"/>
  <c r="I1318" i="24"/>
  <c r="I772" i="24"/>
  <c r="I790" i="24"/>
  <c r="I808" i="24"/>
  <c r="I811" i="24"/>
  <c r="I689" i="24"/>
  <c r="I691" i="24"/>
  <c r="I701" i="24"/>
  <c r="I149" i="24"/>
  <c r="I154" i="24"/>
  <c r="I717" i="24"/>
  <c r="I1280" i="24"/>
  <c r="I733" i="24"/>
  <c r="I780" i="24"/>
  <c r="I822" i="24"/>
  <c r="I1382" i="24"/>
  <c r="AO878" i="23"/>
  <c r="AO653" i="23"/>
  <c r="AO86" i="23"/>
  <c r="AO375" i="23"/>
  <c r="AO769" i="23"/>
  <c r="AO559" i="23"/>
  <c r="AO181" i="23"/>
  <c r="AO46" i="23"/>
  <c r="AO597" i="23"/>
  <c r="AO351" i="23"/>
  <c r="AO488" i="23"/>
  <c r="AO871" i="23"/>
  <c r="AO434" i="23"/>
  <c r="AO934" i="23"/>
  <c r="AO731" i="23"/>
  <c r="AO245" i="23"/>
  <c r="AO495" i="23"/>
  <c r="AO961" i="23"/>
  <c r="AO248" i="23"/>
  <c r="AO605" i="23"/>
  <c r="AO203" i="23"/>
  <c r="AO608" i="23"/>
  <c r="AO105" i="23"/>
  <c r="AO609" i="23"/>
  <c r="AO156" i="23"/>
  <c r="AO611" i="23"/>
  <c r="AO127" i="23"/>
  <c r="AO734" i="23"/>
  <c r="AO920" i="23"/>
  <c r="Y286" i="23"/>
  <c r="AO124" i="23"/>
  <c r="AO377" i="23"/>
  <c r="AO974" i="23"/>
  <c r="AO566" i="23"/>
  <c r="AO12" i="23"/>
  <c r="AO186" i="23"/>
  <c r="AO993" i="23"/>
  <c r="AO927" i="23"/>
  <c r="Y310" i="23"/>
  <c r="Y70" i="23"/>
  <c r="Y289" i="23"/>
  <c r="Y249" i="23"/>
  <c r="Y120" i="23"/>
  <c r="Y135" i="23"/>
  <c r="Y32" i="23"/>
  <c r="Y172" i="23"/>
  <c r="Y232" i="23"/>
  <c r="Y215" i="23"/>
  <c r="Y16" i="23"/>
  <c r="Y55" i="23"/>
  <c r="Y210" i="23"/>
  <c r="Y17" i="23"/>
  <c r="Y113" i="23"/>
  <c r="Y127" i="23"/>
  <c r="AO768" i="23"/>
  <c r="AO412" i="23"/>
  <c r="AO67" i="23"/>
  <c r="AO683" i="23"/>
  <c r="AO957" i="23"/>
  <c r="AO82" i="23"/>
  <c r="AO54" i="23"/>
  <c r="Y79" i="23"/>
  <c r="Y3" i="23"/>
  <c r="Y272" i="23"/>
  <c r="Y191" i="23"/>
  <c r="Y41" i="23"/>
  <c r="Y200" i="23"/>
  <c r="AO932" i="23"/>
  <c r="Y71" i="23"/>
  <c r="Y34" i="23"/>
  <c r="Y192" i="23"/>
  <c r="AO178" i="23"/>
  <c r="AO1005" i="23"/>
  <c r="AO269" i="23"/>
  <c r="AO975" i="23"/>
  <c r="AO983" i="23"/>
  <c r="AO984" i="23"/>
  <c r="AO763" i="23"/>
  <c r="Y230" i="23"/>
  <c r="Y96" i="23"/>
  <c r="Y11" i="23"/>
  <c r="AO372" i="23"/>
  <c r="Y307" i="23"/>
  <c r="Y223" i="23"/>
  <c r="Y48" i="23"/>
  <c r="Y201" i="23"/>
  <c r="Y158" i="23"/>
  <c r="Y258" i="23"/>
  <c r="Y42" i="23"/>
  <c r="Y145" i="23"/>
  <c r="Y260" i="23"/>
  <c r="Y165" i="23"/>
  <c r="Y43" i="23"/>
  <c r="AO443" i="23"/>
  <c r="AO43" i="23"/>
  <c r="Y50" i="23"/>
  <c r="Y261" i="23"/>
  <c r="Y243" i="23"/>
  <c r="Y37" i="23"/>
  <c r="Y204" i="23"/>
  <c r="Y148" i="23"/>
  <c r="Y208" i="23"/>
  <c r="Y209" i="23"/>
  <c r="Y244" i="23"/>
  <c r="AO978" i="23"/>
  <c r="AO968" i="23"/>
  <c r="AO980" i="23"/>
  <c r="AO544" i="23"/>
  <c r="AO554" i="23"/>
  <c r="AO215" i="23"/>
  <c r="AO28" i="23"/>
  <c r="AO794" i="23"/>
  <c r="AO419" i="23"/>
  <c r="AO476" i="23"/>
  <c r="AO71" i="23"/>
  <c r="AO922" i="23"/>
  <c r="AO477" i="23"/>
  <c r="AO61" i="23"/>
  <c r="AO944" i="23"/>
  <c r="AO759" i="23"/>
  <c r="AO818" i="23"/>
  <c r="AO216" i="23"/>
  <c r="AO781" i="23"/>
  <c r="AO334" i="23"/>
  <c r="AO309" i="23"/>
  <c r="AO791" i="23"/>
  <c r="AO37" i="23"/>
  <c r="AO676" i="23"/>
  <c r="AO677" i="23"/>
  <c r="AO349" i="23"/>
  <c r="AO514" i="23"/>
  <c r="AO301" i="23"/>
  <c r="AO879" i="23"/>
  <c r="AO438" i="23"/>
  <c r="AO302" i="23"/>
  <c r="AO88" i="23"/>
  <c r="AO24" i="23"/>
  <c r="AO277" i="23"/>
  <c r="AO225" i="23"/>
  <c r="AO286" i="23"/>
  <c r="AO316" i="23"/>
  <c r="AO431" i="23"/>
  <c r="AO687" i="23"/>
  <c r="AO942" i="23"/>
  <c r="AO470" i="23"/>
  <c r="AO486" i="23"/>
  <c r="AO437" i="23"/>
  <c r="AO170" i="23"/>
  <c r="AO117" i="23"/>
  <c r="AO94" i="23"/>
  <c r="AO160" i="23"/>
  <c r="AO631" i="23"/>
  <c r="AO328" i="23"/>
  <c r="AO65" i="23"/>
  <c r="AO35" i="23"/>
  <c r="AO743" i="23"/>
  <c r="AO789" i="23"/>
  <c r="AO228" i="23"/>
  <c r="AO856" i="23"/>
  <c r="AO520" i="23"/>
  <c r="AO81" i="23"/>
  <c r="AO861" i="23"/>
  <c r="AO267" i="23"/>
  <c r="AO766" i="23"/>
  <c r="AO427" i="23"/>
  <c r="AO511" i="23"/>
  <c r="AO428" i="23"/>
  <c r="AO728" i="23"/>
  <c r="AO300" i="23"/>
  <c r="AO873" i="23"/>
  <c r="AO533" i="23"/>
  <c r="Y160" i="23"/>
  <c r="Y33" i="23"/>
  <c r="Y246" i="23"/>
  <c r="AO165" i="23"/>
  <c r="AO101" i="23"/>
  <c r="AO569" i="23"/>
  <c r="AO140" i="23"/>
  <c r="AO601" i="23"/>
  <c r="AO172" i="23"/>
  <c r="AO585" i="23"/>
  <c r="AO173" i="23"/>
  <c r="AO634" i="23"/>
  <c r="AO212" i="23"/>
  <c r="AO954" i="23"/>
  <c r="AO669" i="23"/>
  <c r="AO257" i="23"/>
  <c r="AO902" i="23"/>
  <c r="AO905" i="23"/>
  <c r="AO990" i="23"/>
  <c r="AO244" i="23"/>
  <c r="AO1004" i="23"/>
  <c r="I101" i="23"/>
  <c r="Y292" i="23"/>
  <c r="Y202" i="23"/>
  <c r="AO447" i="23"/>
  <c r="I94" i="23"/>
  <c r="Y67" i="23"/>
  <c r="Y88" i="23"/>
  <c r="Y236" i="23"/>
  <c r="Y222" i="23"/>
  <c r="Y115" i="23"/>
  <c r="Y62" i="23"/>
  <c r="Y301" i="23"/>
  <c r="Y282" i="23"/>
  <c r="Y139" i="23"/>
  <c r="Y177" i="23"/>
  <c r="Y283" i="23"/>
  <c r="AO135" i="23"/>
  <c r="AO716" i="23"/>
  <c r="Y95" i="23"/>
  <c r="Y233" i="23"/>
  <c r="Y221" i="23"/>
  <c r="Y78" i="23"/>
  <c r="Y111" i="23"/>
  <c r="Y234" i="23"/>
  <c r="Y103" i="23"/>
  <c r="Y225" i="23"/>
  <c r="Y267" i="23"/>
  <c r="Y151" i="23"/>
  <c r="Y30" i="23"/>
  <c r="Y290" i="23"/>
  <c r="AO889" i="23"/>
  <c r="AO471" i="23"/>
  <c r="AO940" i="23"/>
  <c r="I54" i="23"/>
  <c r="I104" i="23"/>
  <c r="Y74" i="23"/>
  <c r="Y53" i="23"/>
  <c r="Y64" i="23"/>
  <c r="Y268" i="23"/>
  <c r="Y269" i="23"/>
  <c r="Y129" i="23"/>
  <c r="Y35" i="23"/>
  <c r="AO564" i="23"/>
  <c r="AO900" i="23"/>
  <c r="AO839" i="23"/>
  <c r="Y54" i="23"/>
  <c r="Y214" i="23"/>
  <c r="Y216" i="23"/>
  <c r="Y240" i="23"/>
  <c r="Y235" i="23"/>
  <c r="Y27" i="23"/>
  <c r="Y65" i="23"/>
  <c r="Y300" i="23"/>
  <c r="Y175" i="23"/>
  <c r="Y245" i="23"/>
  <c r="AO112" i="23"/>
  <c r="AO799" i="23"/>
  <c r="AO852" i="23"/>
  <c r="AO1001" i="23"/>
  <c r="Y309" i="23"/>
  <c r="Y114" i="23"/>
  <c r="Y117" i="23"/>
  <c r="Y180" i="23"/>
  <c r="Y197" i="23"/>
  <c r="Y316" i="23"/>
  <c r="AO485" i="23"/>
  <c r="I106" i="23"/>
  <c r="Y109" i="23"/>
  <c r="Y212" i="23"/>
  <c r="Y98" i="23"/>
  <c r="Y217" i="23"/>
  <c r="Y224" i="23"/>
  <c r="Y46" i="23"/>
  <c r="AO194" i="23"/>
  <c r="AO504" i="23"/>
  <c r="AO809" i="23"/>
  <c r="AO295" i="23"/>
  <c r="AO73" i="23"/>
  <c r="Y257" i="23"/>
  <c r="Y317" i="23"/>
  <c r="AO121" i="23"/>
  <c r="AO174" i="23"/>
  <c r="AO163" i="23"/>
  <c r="AO551" i="23"/>
  <c r="AO303" i="23"/>
  <c r="AO526" i="23"/>
  <c r="AO47" i="23"/>
  <c r="AO710" i="23"/>
  <c r="AO392" i="23"/>
  <c r="AO393" i="23"/>
  <c r="AO832" i="23"/>
  <c r="AO740" i="23"/>
  <c r="AO714" i="23"/>
  <c r="AO353" i="23"/>
  <c r="AO764" i="23"/>
  <c r="AO60" i="23"/>
  <c r="AO481" i="23"/>
  <c r="AO373" i="23"/>
  <c r="AO425" i="23"/>
  <c r="AO931" i="23"/>
  <c r="AO965" i="23"/>
  <c r="AO385" i="23"/>
  <c r="AO515" i="23"/>
  <c r="AO702" i="23"/>
  <c r="AO571" i="23"/>
  <c r="AO90" i="23"/>
  <c r="AO577" i="23"/>
  <c r="AO582" i="23"/>
  <c r="AO107" i="23"/>
  <c r="AO220" i="23"/>
  <c r="AO459" i="23"/>
  <c r="AO282" i="23"/>
  <c r="AO345" i="23"/>
  <c r="AO797" i="23"/>
  <c r="AO232" i="23"/>
  <c r="AO917" i="23"/>
  <c r="AO69" i="23"/>
  <c r="AO266" i="23"/>
  <c r="AO378" i="23"/>
  <c r="AO867" i="23"/>
  <c r="AO44" i="23"/>
  <c r="AO532" i="23"/>
  <c r="AO945" i="23"/>
  <c r="AO85" i="23"/>
  <c r="AO387" i="23"/>
  <c r="AO939" i="23"/>
  <c r="AO556" i="23"/>
  <c r="AO87" i="23"/>
  <c r="AO17" i="23"/>
  <c r="AO574" i="23"/>
  <c r="AO91" i="23"/>
  <c r="AO560" i="23"/>
  <c r="AO26" i="23"/>
  <c r="AO640" i="23"/>
  <c r="AO104" i="23"/>
  <c r="AO545" i="23"/>
  <c r="AO21" i="23"/>
  <c r="AO550" i="23"/>
  <c r="AO644" i="23"/>
  <c r="AO119" i="23"/>
  <c r="AO3" i="23"/>
  <c r="AO323" i="23"/>
  <c r="AO657" i="23"/>
  <c r="AO275" i="23"/>
  <c r="AO658" i="23"/>
  <c r="AO217" i="23"/>
  <c r="AO706" i="23"/>
  <c r="AO775" i="23"/>
  <c r="AO305" i="23"/>
  <c r="AO962" i="23"/>
  <c r="AO837" i="23"/>
  <c r="AO224" i="23"/>
  <c r="AO847" i="23"/>
  <c r="AO406" i="23"/>
  <c r="AO508" i="23"/>
  <c r="AO680" i="23"/>
  <c r="AO229" i="23"/>
  <c r="AO230" i="23"/>
  <c r="AO356" i="23"/>
  <c r="AO411" i="23"/>
  <c r="AO263" i="23"/>
  <c r="AO919" i="23"/>
  <c r="AO952" i="23"/>
  <c r="AO264" i="23"/>
  <c r="AO726" i="23"/>
  <c r="AO369" i="23"/>
  <c r="AO5" i="23"/>
  <c r="AO862" i="23"/>
  <c r="AO62" i="23"/>
  <c r="AO524" i="23"/>
  <c r="Y131" i="23"/>
  <c r="Y51" i="23"/>
  <c r="Y184" i="23"/>
  <c r="Y205" i="23"/>
  <c r="Y264" i="23"/>
  <c r="Y207" i="23"/>
  <c r="AO976" i="23"/>
  <c r="AO618" i="23"/>
  <c r="AO23" i="23"/>
  <c r="AO145" i="23"/>
  <c r="AO151" i="23"/>
  <c r="AO197" i="23"/>
  <c r="AO705" i="23"/>
  <c r="AO503" i="23"/>
  <c r="AO330" i="23"/>
  <c r="AO335" i="23"/>
  <c r="AO785" i="23"/>
  <c r="AO283" i="23"/>
  <c r="AO226" i="23"/>
  <c r="AO78" i="23"/>
  <c r="AO956" i="23"/>
  <c r="AO801" i="23"/>
  <c r="AO720" i="23"/>
  <c r="AO804" i="23"/>
  <c r="AO363" i="23"/>
  <c r="AO40" i="23"/>
  <c r="AO68" i="23"/>
  <c r="AO364" i="23"/>
  <c r="AO367" i="23"/>
  <c r="AO858" i="23"/>
  <c r="AO479" i="23"/>
  <c r="AO239" i="23"/>
  <c r="AO691" i="23"/>
  <c r="AO484" i="23"/>
  <c r="AO998" i="23"/>
  <c r="AO928" i="23"/>
  <c r="AO869" i="23"/>
  <c r="AO242" i="23"/>
  <c r="AO270" i="23"/>
  <c r="AO1007" i="23"/>
  <c r="AO699" i="23"/>
  <c r="AO700" i="23"/>
  <c r="AO110" i="23"/>
  <c r="AO202" i="23"/>
  <c r="AO102" i="23"/>
  <c r="AO146" i="23"/>
  <c r="AO587" i="23"/>
  <c r="AO626" i="23"/>
  <c r="AO150" i="23"/>
  <c r="AO9" i="23"/>
  <c r="AO581" i="23"/>
  <c r="AO632" i="23"/>
  <c r="AO161" i="23"/>
  <c r="AO162" i="23"/>
  <c r="AO888" i="23"/>
  <c r="AO897" i="23"/>
  <c r="AO58" i="23"/>
  <c r="AO903" i="23"/>
  <c r="AO986" i="23"/>
  <c r="AO285" i="23"/>
  <c r="AO999" i="23"/>
  <c r="AO474" i="23"/>
  <c r="AO475" i="23"/>
  <c r="AO317" i="23"/>
  <c r="AO368" i="23"/>
  <c r="AO371" i="23"/>
  <c r="AO63" i="23"/>
  <c r="AO530" i="23"/>
  <c r="AO294" i="23"/>
  <c r="AO381" i="23"/>
  <c r="AO487" i="23"/>
  <c r="AO820" i="23"/>
  <c r="AO516" i="23"/>
  <c r="AO75" i="23"/>
  <c r="AO439" i="23"/>
  <c r="Y278" i="23"/>
  <c r="AO985" i="23"/>
  <c r="AO977" i="23"/>
  <c r="AO973" i="23"/>
  <c r="AO120" i="23"/>
  <c r="AO651" i="23"/>
  <c r="AO209" i="23"/>
  <c r="AO621" i="23"/>
  <c r="AO210" i="23"/>
  <c r="AO206" i="23"/>
  <c r="AO826" i="23"/>
  <c r="AO325" i="23"/>
  <c r="AO771" i="23"/>
  <c r="AO518" i="23"/>
  <c r="AO395" i="23"/>
  <c r="AO218" i="23"/>
  <c r="AO711" i="23"/>
  <c r="AO662" i="23"/>
  <c r="AO830" i="23"/>
  <c r="AO253" i="23"/>
  <c r="AO449" i="23"/>
  <c r="AO742" i="23"/>
  <c r="AO64" i="23"/>
  <c r="AO668" i="23"/>
  <c r="AO405" i="23"/>
  <c r="AO77" i="23"/>
  <c r="AO350" i="23"/>
  <c r="AO997" i="23"/>
  <c r="AO722" i="23"/>
  <c r="AO473" i="23"/>
  <c r="AO926" i="23"/>
  <c r="AO864" i="23"/>
  <c r="AO292" i="23"/>
  <c r="AO865" i="23"/>
  <c r="AO695" i="23"/>
  <c r="AO697" i="23"/>
  <c r="AO80" i="23"/>
  <c r="AO74" i="23"/>
  <c r="AO817" i="23"/>
  <c r="AO497" i="23"/>
  <c r="Y86" i="23"/>
  <c r="Y68" i="23"/>
  <c r="Y80" i="23"/>
  <c r="Y218" i="23"/>
  <c r="Y58" i="23"/>
  <c r="Y18" i="23"/>
  <c r="I115" i="23"/>
  <c r="Y311" i="23"/>
  <c r="W320" i="23"/>
  <c r="Y308" i="23"/>
  <c r="Y52" i="23"/>
  <c r="Y75" i="23"/>
  <c r="Y66" i="23"/>
  <c r="Y19" i="23"/>
  <c r="Y15" i="23"/>
  <c r="Y238" i="23"/>
  <c r="Y239" i="23"/>
  <c r="Y112" i="23"/>
  <c r="Y69" i="23"/>
  <c r="Y227" i="23"/>
  <c r="Y20" i="23"/>
  <c r="Y56" i="23"/>
  <c r="Y104" i="23"/>
  <c r="Y91" i="23"/>
  <c r="Y229" i="23"/>
  <c r="I90" i="23"/>
  <c r="U320" i="23"/>
  <c r="Y76" i="23"/>
  <c r="Y13" i="23"/>
  <c r="Y231" i="23"/>
  <c r="I79" i="23"/>
  <c r="V320" i="23"/>
  <c r="Y94" i="23"/>
  <c r="Y25" i="23"/>
  <c r="Y99" i="23"/>
  <c r="Y83" i="23"/>
  <c r="Y60" i="23"/>
  <c r="Y84" i="23"/>
  <c r="Y220" i="23"/>
  <c r="I41" i="23"/>
  <c r="X320" i="23"/>
  <c r="Y24" i="23"/>
  <c r="Y97" i="23"/>
  <c r="Y228" i="23"/>
  <c r="Y8" i="23"/>
  <c r="I51" i="23"/>
  <c r="I17" i="23"/>
  <c r="I44" i="23"/>
  <c r="I45" i="23"/>
  <c r="Y14" i="23"/>
  <c r="Y23" i="23"/>
  <c r="Y100" i="23"/>
  <c r="Y10" i="23"/>
  <c r="Y90" i="23"/>
  <c r="Y118" i="23"/>
  <c r="Y242" i="23"/>
  <c r="I113" i="23"/>
  <c r="Y77" i="23"/>
  <c r="Y110" i="23"/>
  <c r="Y82" i="23"/>
  <c r="Y116" i="23"/>
  <c r="Y89" i="23"/>
  <c r="Y9" i="23"/>
  <c r="Y26" i="23"/>
  <c r="Y211" i="23"/>
  <c r="Y119" i="23"/>
  <c r="Y107" i="23"/>
  <c r="Y93" i="23"/>
  <c r="Y123" i="23"/>
  <c r="Y136" i="23"/>
  <c r="Y138" i="23"/>
  <c r="Y169" i="23"/>
  <c r="Y254" i="23"/>
  <c r="Y174" i="23"/>
  <c r="Y153" i="23"/>
  <c r="Y47" i="23"/>
  <c r="Y274" i="23"/>
  <c r="Y167" i="23"/>
  <c r="Y288" i="23"/>
  <c r="Y163" i="23"/>
  <c r="Y126" i="23"/>
  <c r="Y92" i="23"/>
  <c r="Y28" i="23"/>
  <c r="Y137" i="23"/>
  <c r="Y152" i="23"/>
  <c r="Y198" i="23"/>
  <c r="Y275" i="23"/>
  <c r="Y171" i="23"/>
  <c r="Y141" i="23"/>
  <c r="Y21" i="23"/>
  <c r="Y237" i="23"/>
  <c r="Y102" i="23"/>
  <c r="Y73" i="23"/>
  <c r="Y108" i="23"/>
  <c r="Y122" i="23"/>
  <c r="Y150" i="23"/>
  <c r="Y38" i="23"/>
  <c r="Y287" i="23"/>
  <c r="Y253" i="23"/>
  <c r="Y87" i="23"/>
  <c r="Y81" i="23"/>
  <c r="Y72" i="23"/>
  <c r="Y241" i="23"/>
  <c r="Y59" i="23"/>
  <c r="Y22" i="23"/>
  <c r="Y121" i="23"/>
  <c r="Y12" i="23"/>
  <c r="Y166" i="23"/>
  <c r="Y252" i="23"/>
  <c r="Y189" i="23"/>
  <c r="Y270" i="23"/>
  <c r="Y170" i="23"/>
  <c r="Y271" i="23"/>
  <c r="Y173" i="23"/>
  <c r="Y176" i="23"/>
  <c r="Y140" i="23"/>
  <c r="Y133" i="23"/>
  <c r="Y251" i="23"/>
  <c r="Y124" i="23"/>
  <c r="Y190" i="23"/>
  <c r="Y193" i="23"/>
  <c r="Y194" i="23"/>
  <c r="Y195" i="23"/>
  <c r="Y178" i="23"/>
  <c r="Y29" i="23"/>
  <c r="Y154" i="23"/>
  <c r="Y179" i="23"/>
  <c r="Y273" i="23"/>
  <c r="Y36" i="23"/>
  <c r="AO168" i="23"/>
  <c r="AO595" i="23"/>
  <c r="AO572" i="23"/>
  <c r="AO588" i="23"/>
  <c r="Y40" i="23"/>
  <c r="Y181" i="23"/>
  <c r="Y303" i="23"/>
  <c r="Y157" i="23"/>
  <c r="Y315" i="23"/>
  <c r="Y183" i="23"/>
  <c r="Y6" i="23"/>
  <c r="Y134" i="23"/>
  <c r="Y203" i="23"/>
  <c r="Y280" i="23"/>
  <c r="Y159" i="23"/>
  <c r="Y259" i="23"/>
  <c r="Y281" i="23"/>
  <c r="Y313" i="23"/>
  <c r="Y130" i="23"/>
  <c r="Y314" i="23"/>
  <c r="Y294" i="23"/>
  <c r="Y146" i="23"/>
  <c r="Y304" i="23"/>
  <c r="Y262" i="23"/>
  <c r="Y185" i="23"/>
  <c r="Y44" i="23"/>
  <c r="Y295" i="23"/>
  <c r="Y147" i="23"/>
  <c r="Y186" i="23"/>
  <c r="Y306" i="23"/>
  <c r="AO131" i="23"/>
  <c r="AO99" i="23"/>
  <c r="AO134" i="23"/>
  <c r="AO109" i="23"/>
  <c r="AO208" i="23"/>
  <c r="AO592" i="23"/>
  <c r="AO593" i="23"/>
  <c r="AO584" i="23"/>
  <c r="AO539" i="23"/>
  <c r="AO568" i="23"/>
  <c r="Y298" i="23"/>
  <c r="AO537" i="23"/>
  <c r="AO637" i="23"/>
  <c r="AO636" i="23"/>
  <c r="AO14" i="23"/>
  <c r="AO166" i="23"/>
  <c r="AO108" i="23"/>
  <c r="AO188" i="23"/>
  <c r="AO191" i="23"/>
  <c r="AO115" i="23"/>
  <c r="Y256" i="23"/>
  <c r="AO646" i="23"/>
  <c r="Y155" i="23"/>
  <c r="Y182" i="23"/>
  <c r="Y144" i="23"/>
  <c r="Y279" i="23"/>
  <c r="Y49" i="23"/>
  <c r="Y5" i="23"/>
  <c r="Y31" i="23"/>
  <c r="Y161" i="23"/>
  <c r="Y293" i="23"/>
  <c r="Y7" i="23"/>
  <c r="Y263" i="23"/>
  <c r="Y305" i="23"/>
  <c r="Y206" i="23"/>
  <c r="Y162" i="23"/>
  <c r="Y265" i="23"/>
  <c r="Y149" i="23"/>
  <c r="AO139" i="23"/>
  <c r="AO141" i="23"/>
  <c r="AO13" i="23"/>
  <c r="Y248" i="23"/>
  <c r="Y45" i="23"/>
  <c r="Y250" i="23"/>
  <c r="Y168" i="23"/>
  <c r="Y299" i="23"/>
  <c r="Y132" i="23"/>
  <c r="Y255" i="23"/>
  <c r="Y125" i="23"/>
  <c r="Y302" i="23"/>
  <c r="Y128" i="23"/>
  <c r="Y4" i="23"/>
  <c r="AO967" i="23"/>
  <c r="AO981" i="23"/>
  <c r="AO971" i="23"/>
  <c r="AO557" i="23"/>
  <c r="AO622" i="23"/>
  <c r="AO558" i="23"/>
  <c r="AO600" i="23"/>
  <c r="AO184" i="23"/>
  <c r="AO7" i="23"/>
  <c r="AO19" i="23"/>
  <c r="AO133" i="23"/>
  <c r="AO594" i="23"/>
  <c r="AO138" i="23"/>
  <c r="AO169" i="23"/>
  <c r="AO598" i="23"/>
  <c r="AO652" i="23"/>
  <c r="AO103" i="23"/>
  <c r="AO575" i="23"/>
  <c r="AO8" i="23"/>
  <c r="AO175" i="23"/>
  <c r="AO650" i="23"/>
  <c r="AO20" i="23"/>
  <c r="AO639" i="23"/>
  <c r="AO153" i="23"/>
  <c r="AO580" i="23"/>
  <c r="AO607" i="23"/>
  <c r="AO125" i="23"/>
  <c r="AO196" i="23"/>
  <c r="AO617" i="23"/>
  <c r="AO183" i="23"/>
  <c r="AO389" i="23"/>
  <c r="AO441" i="23"/>
  <c r="AO324" i="23"/>
  <c r="AO517" i="23"/>
  <c r="AO274" i="23"/>
  <c r="AO778" i="23"/>
  <c r="AO256" i="23"/>
  <c r="AO787" i="23"/>
  <c r="AO972" i="23"/>
  <c r="AO970" i="23"/>
  <c r="AO11" i="23"/>
  <c r="AO185" i="23"/>
  <c r="AO538" i="23"/>
  <c r="AO136" i="23"/>
  <c r="AO619" i="23"/>
  <c r="AO620" i="23"/>
  <c r="AO142" i="23"/>
  <c r="AO171" i="23"/>
  <c r="AO111" i="23"/>
  <c r="AO195" i="23"/>
  <c r="AO628" i="23"/>
  <c r="AO128" i="23"/>
  <c r="AO548" i="23"/>
  <c r="AO616" i="23"/>
  <c r="AO552" i="23"/>
  <c r="AO535" i="23"/>
  <c r="AO823" i="23"/>
  <c r="AO776" i="23"/>
  <c r="AO659" i="23"/>
  <c r="AO306" i="23"/>
  <c r="AO391" i="23"/>
  <c r="AO829" i="23"/>
  <c r="AO712" i="23"/>
  <c r="AO396" i="23"/>
  <c r="AO251" i="23"/>
  <c r="AO738" i="23"/>
  <c r="AO894" i="23"/>
  <c r="AO252" i="23"/>
  <c r="AO280" i="23"/>
  <c r="AO458" i="23"/>
  <c r="AO746" i="23"/>
  <c r="AO6" i="23"/>
  <c r="AO147" i="23"/>
  <c r="AO177" i="23"/>
  <c r="AO625" i="23"/>
  <c r="AO193" i="23"/>
  <c r="AO546" i="23"/>
  <c r="AO563" i="23"/>
  <c r="AO34" i="23"/>
  <c r="AO882" i="23"/>
  <c r="AO304" i="23"/>
  <c r="AO777" i="23"/>
  <c r="AO446" i="23"/>
  <c r="AO949" i="23"/>
  <c r="AO337" i="23"/>
  <c r="AO403" i="23"/>
  <c r="AO457" i="23"/>
  <c r="AO96" i="23"/>
  <c r="AO199" i="23"/>
  <c r="AO388" i="23"/>
  <c r="AO322" i="23"/>
  <c r="AO307" i="23"/>
  <c r="AO346" i="23"/>
  <c r="AO148" i="23"/>
  <c r="AO25" i="23"/>
  <c r="AO630" i="23"/>
  <c r="AO633" i="23"/>
  <c r="AO895" i="23"/>
  <c r="AO452" i="23"/>
  <c r="Y296" i="23"/>
  <c r="Y187" i="23"/>
  <c r="Y188" i="23"/>
  <c r="Y297" i="23"/>
  <c r="Y266" i="23"/>
  <c r="AO979" i="23"/>
  <c r="AO1003" i="23"/>
  <c r="AO969" i="23"/>
  <c r="AO187" i="23"/>
  <c r="AO97" i="23"/>
  <c r="AO132" i="23"/>
  <c r="AO570" i="23"/>
  <c r="AO596" i="23"/>
  <c r="AO123" i="23"/>
  <c r="AO137" i="23"/>
  <c r="AO599" i="23"/>
  <c r="AO623" i="23"/>
  <c r="AO573" i="23"/>
  <c r="AO638" i="23"/>
  <c r="AO541" i="23"/>
  <c r="AO189" i="23"/>
  <c r="AO149" i="23"/>
  <c r="AO179" i="23"/>
  <c r="AO192" i="23"/>
  <c r="AO157" i="23"/>
  <c r="AO116" i="23"/>
  <c r="AO204" i="23"/>
  <c r="AO822" i="23"/>
  <c r="AO249" i="23"/>
  <c r="AO955" i="23"/>
  <c r="AO833" i="23"/>
  <c r="AO780" i="23"/>
  <c r="AO278" i="23"/>
  <c r="AO36" i="23"/>
  <c r="AO982" i="23"/>
  <c r="AO22" i="23"/>
  <c r="AO567" i="23"/>
  <c r="AO98" i="23"/>
  <c r="AO100" i="23"/>
  <c r="AO167" i="23"/>
  <c r="AO122" i="23"/>
  <c r="AO143" i="23"/>
  <c r="AO144" i="23"/>
  <c r="AO586" i="23"/>
  <c r="AO576" i="23"/>
  <c r="AO113" i="23"/>
  <c r="AO606" i="23"/>
  <c r="AO610" i="23"/>
  <c r="AO629" i="23"/>
  <c r="AO642" i="23"/>
  <c r="AO129" i="23"/>
  <c r="AO200" i="23"/>
  <c r="AO825" i="23"/>
  <c r="AO501" i="23"/>
  <c r="AO321" i="23"/>
  <c r="AO247" i="23"/>
  <c r="AO665" i="23"/>
  <c r="AO666" i="23"/>
  <c r="AO739" i="23"/>
  <c r="AO254" i="23"/>
  <c r="AO332" i="23"/>
  <c r="AO741" i="23"/>
  <c r="AO783" i="23"/>
  <c r="AO896" i="23"/>
  <c r="AO991" i="23"/>
  <c r="AO401" i="23"/>
  <c r="AO992" i="23"/>
  <c r="AO744" i="23"/>
  <c r="AO844" i="23"/>
  <c r="AO762" i="23"/>
  <c r="AO718" i="23"/>
  <c r="AO679" i="23"/>
  <c r="AO259" i="23"/>
  <c r="AO681" i="23"/>
  <c r="AO464" i="23"/>
  <c r="AO465" i="23"/>
  <c r="AO803" i="23"/>
  <c r="AO4" i="23"/>
  <c r="AO527" i="23"/>
  <c r="AO472" i="23"/>
  <c r="AO265" i="23"/>
  <c r="AO318" i="23"/>
  <c r="AO423" i="23"/>
  <c r="AO56" i="23"/>
  <c r="AO756" i="23"/>
  <c r="AO815" i="23"/>
  <c r="AO930" i="23"/>
  <c r="AO522" i="23"/>
  <c r="AO268" i="23"/>
  <c r="AO433" i="23"/>
  <c r="AO874" i="23"/>
  <c r="AO496" i="23"/>
  <c r="AO498" i="23"/>
  <c r="AO27" i="23"/>
  <c r="AO655" i="23"/>
  <c r="AO953" i="23"/>
  <c r="AO824" i="23"/>
  <c r="AO442" i="23"/>
  <c r="AO707" i="23"/>
  <c r="AO48" i="23"/>
  <c r="AO327" i="23"/>
  <c r="AO331" i="23"/>
  <c r="AO255" i="23"/>
  <c r="AO505" i="23"/>
  <c r="AO338" i="23"/>
  <c r="AO1011" i="23"/>
  <c r="AO1006" i="23"/>
  <c r="AO222" i="23"/>
  <c r="AO788" i="23"/>
  <c r="AO31" i="23"/>
  <c r="AO258" i="23"/>
  <c r="AO39" i="23"/>
  <c r="AO355" i="23"/>
  <c r="AO963" i="23"/>
  <c r="AO360" i="23"/>
  <c r="AO235" i="23"/>
  <c r="AO686" i="23"/>
  <c r="AO362" i="23"/>
  <c r="AO237" i="23"/>
  <c r="AO921" i="23"/>
  <c r="AO859" i="23"/>
  <c r="AO943" i="23"/>
  <c r="AO755" i="23"/>
  <c r="AO426" i="23"/>
  <c r="AO948" i="23"/>
  <c r="AO814" i="23"/>
  <c r="AO489" i="23"/>
  <c r="AO490" i="23"/>
  <c r="AO491" i="23"/>
  <c r="AO937" i="23"/>
  <c r="AO819" i="23"/>
  <c r="AO947" i="23"/>
  <c r="AO281" i="23"/>
  <c r="AO761" i="23"/>
  <c r="AO344" i="23"/>
  <c r="AO989" i="23"/>
  <c r="AO407" i="23"/>
  <c r="AO911" i="23"/>
  <c r="AO260" i="23"/>
  <c r="AO721" i="23"/>
  <c r="AO359" i="23"/>
  <c r="AO466" i="23"/>
  <c r="AO417" i="23"/>
  <c r="AO855" i="23"/>
  <c r="AO995" i="23"/>
  <c r="AO805" i="23"/>
  <c r="AO688" i="23"/>
  <c r="AO418" i="23"/>
  <c r="AO725" i="23"/>
  <c r="AO510" i="23"/>
  <c r="AO424" i="23"/>
  <c r="AO1002" i="23"/>
  <c r="AO808" i="23"/>
  <c r="AO811" i="23"/>
  <c r="AO729" i="23"/>
  <c r="AO730" i="23"/>
  <c r="AO386" i="23"/>
  <c r="AO872" i="23"/>
  <c r="AO877" i="23"/>
  <c r="AO525" i="23"/>
  <c r="AO436" i="23"/>
  <c r="AO51" i="23"/>
  <c r="AO958" i="23"/>
  <c r="AO854" i="23"/>
  <c r="AO960" i="23"/>
  <c r="AO430" i="23"/>
  <c r="AO870" i="23"/>
  <c r="AO936" i="23"/>
  <c r="AO876" i="23"/>
  <c r="AO682" i="23"/>
  <c r="AO354" i="23"/>
  <c r="AO370" i="23"/>
  <c r="AO694" i="23"/>
  <c r="AO767" i="23"/>
  <c r="AO343" i="23"/>
  <c r="AO792" i="23"/>
  <c r="AO907" i="23"/>
  <c r="AO848" i="23"/>
  <c r="AO284" i="23"/>
  <c r="AO352" i="23"/>
  <c r="AO410" i="23"/>
  <c r="AO234" i="23"/>
  <c r="AO689" i="23"/>
  <c r="AO290" i="23"/>
  <c r="AO531" i="23"/>
  <c r="AO296" i="23"/>
  <c r="AO246" i="23"/>
  <c r="AO271" i="23"/>
  <c r="AO884" i="23"/>
  <c r="AO827" i="23"/>
  <c r="AO663" i="23"/>
  <c r="AO950" i="23"/>
  <c r="AO450" i="23"/>
  <c r="AO57" i="23"/>
  <c r="AO782" i="23"/>
  <c r="AO453" i="23"/>
  <c r="AO454" i="23"/>
  <c r="AO456" i="23"/>
  <c r="AO670" i="23"/>
  <c r="AO988" i="23"/>
  <c r="AO849" i="23"/>
  <c r="AO311" i="23"/>
  <c r="AO798" i="23"/>
  <c r="AO951" i="23"/>
  <c r="AO467" i="23"/>
  <c r="AO914" i="23"/>
  <c r="AO685" i="23"/>
  <c r="AO262" i="23"/>
  <c r="AO806" i="23"/>
  <c r="AO365" i="23"/>
  <c r="AO70" i="23"/>
  <c r="AO478" i="23"/>
  <c r="AO860" i="23"/>
  <c r="AO33" i="23"/>
  <c r="AO374" i="23"/>
  <c r="AO863" i="23"/>
  <c r="AO757" i="23"/>
  <c r="AO512" i="23"/>
  <c r="AO38" i="23"/>
  <c r="AO868" i="23"/>
  <c r="AO493" i="23"/>
  <c r="AO494" i="23"/>
  <c r="AO320" i="23"/>
  <c r="AO736" i="23"/>
  <c r="AO445" i="23"/>
  <c r="AO831" i="23"/>
  <c r="AO664" i="23"/>
  <c r="AO398" i="23"/>
  <c r="AO836" i="23"/>
  <c r="AO308" i="23"/>
  <c r="AO838" i="23"/>
  <c r="AO339" i="23"/>
  <c r="AO715" i="23"/>
  <c r="AO845" i="23"/>
  <c r="AO674" i="23"/>
  <c r="AO850" i="23"/>
  <c r="AO910" i="23"/>
  <c r="AO747" i="23"/>
  <c r="AO853" i="23"/>
  <c r="AO468" i="23"/>
  <c r="AO287" i="23"/>
  <c r="AO752" i="23"/>
  <c r="AO469" i="23"/>
  <c r="AO807" i="23"/>
  <c r="AO924" i="23"/>
  <c r="AO483" i="23"/>
  <c r="AO929" i="23"/>
  <c r="AO293" i="23"/>
  <c r="AO696" i="23"/>
  <c r="AO933" i="23"/>
  <c r="AO383" i="23"/>
  <c r="AO492" i="23"/>
  <c r="I69" i="23"/>
  <c r="I4" i="23"/>
  <c r="I49" i="23"/>
  <c r="I68" i="23"/>
  <c r="I55" i="23"/>
  <c r="I28" i="23"/>
  <c r="I13" i="23"/>
  <c r="I40" i="23"/>
  <c r="I59" i="23"/>
  <c r="I111" i="23"/>
  <c r="I116" i="23"/>
  <c r="I56" i="23"/>
  <c r="I63" i="23"/>
  <c r="I11" i="23"/>
  <c r="I18" i="23"/>
  <c r="I57" i="23"/>
  <c r="I43" i="23"/>
  <c r="I83" i="23"/>
  <c r="I103" i="23"/>
  <c r="I7" i="23"/>
  <c r="I21" i="23"/>
  <c r="I88" i="23"/>
  <c r="AO10" i="23"/>
  <c r="AO543" i="23"/>
  <c r="AO152" i="23"/>
  <c r="AO154" i="23"/>
  <c r="AO589" i="23"/>
  <c r="AO647" i="23"/>
  <c r="AO881" i="23"/>
  <c r="AO821" i="23"/>
  <c r="AO883" i="23"/>
  <c r="AO273" i="23"/>
  <c r="AK1013" i="23"/>
  <c r="AO578" i="23"/>
  <c r="AO114" i="23"/>
  <c r="AO627" i="23"/>
  <c r="AO155" i="23"/>
  <c r="AO648" i="23"/>
  <c r="AO613" i="23"/>
  <c r="AO649" i="23"/>
  <c r="AO118" i="23"/>
  <c r="AO590" i="23"/>
  <c r="AO643" i="23"/>
  <c r="AO164" i="23"/>
  <c r="AO440" i="23"/>
  <c r="AO326" i="23"/>
  <c r="AO774" i="23"/>
  <c r="AO735" i="23"/>
  <c r="AL1013" i="23"/>
  <c r="AM1013" i="23"/>
  <c r="AO176" i="23"/>
  <c r="AO565" i="23"/>
  <c r="AN1013" i="23"/>
  <c r="AO201" i="23"/>
  <c r="AO540" i="23"/>
  <c r="AO89" i="23"/>
  <c r="AO602" i="23"/>
  <c r="AO561" i="23"/>
  <c r="AO180" i="23"/>
  <c r="AO16" i="23"/>
  <c r="AO18" i="23"/>
  <c r="AO732" i="23"/>
  <c r="AO272" i="23"/>
  <c r="AO656" i="23"/>
  <c r="AO966" i="23"/>
  <c r="AO1008" i="23"/>
  <c r="AO624" i="23"/>
  <c r="AO542" i="23"/>
  <c r="AO190" i="23"/>
  <c r="AO579" i="23"/>
  <c r="AO603" i="23"/>
  <c r="AO604" i="23"/>
  <c r="AO92" i="23"/>
  <c r="AO562" i="23"/>
  <c r="AO15" i="23"/>
  <c r="AO641" i="23"/>
  <c r="AO93" i="23"/>
  <c r="AO158" i="23"/>
  <c r="AO159" i="23"/>
  <c r="AO106" i="23"/>
  <c r="AO182" i="23"/>
  <c r="AO205" i="23"/>
  <c r="AO390" i="23"/>
  <c r="AO772" i="23"/>
  <c r="AO502" i="23"/>
  <c r="AO198" i="23"/>
  <c r="AO95" i="23"/>
  <c r="AO553" i="23"/>
  <c r="AO591" i="23"/>
  <c r="AO213" i="23"/>
  <c r="AO654" i="23"/>
  <c r="AO45" i="23"/>
  <c r="AO703" i="23"/>
  <c r="AO770" i="23"/>
  <c r="AO886" i="23"/>
  <c r="AO733" i="23"/>
  <c r="AO887" i="23"/>
  <c r="AO394" i="23"/>
  <c r="AO891" i="23"/>
  <c r="AO399" i="23"/>
  <c r="AO784" i="23"/>
  <c r="AO898" i="23"/>
  <c r="AO402" i="23"/>
  <c r="AO461" i="23"/>
  <c r="AO315" i="23"/>
  <c r="AO126" i="23"/>
  <c r="AO612" i="23"/>
  <c r="AO547" i="23"/>
  <c r="AO207" i="23"/>
  <c r="AO214" i="23"/>
  <c r="AO549" i="23"/>
  <c r="AO615" i="23"/>
  <c r="AO635" i="23"/>
  <c r="AO583" i="23"/>
  <c r="AO555" i="23"/>
  <c r="AO645" i="23"/>
  <c r="AO130" i="23"/>
  <c r="AO499" i="23"/>
  <c r="AO500" i="23"/>
  <c r="AO885" i="23"/>
  <c r="AO704" i="23"/>
  <c r="AO76" i="23"/>
  <c r="AO708" i="23"/>
  <c r="AO709" i="23"/>
  <c r="AO660" i="23"/>
  <c r="AO661" i="23"/>
  <c r="AO250" i="23"/>
  <c r="AO276" i="23"/>
  <c r="AO49" i="23"/>
  <c r="AO892" i="23"/>
  <c r="AO893" i="23"/>
  <c r="AO397" i="23"/>
  <c r="AO329" i="23"/>
  <c r="AO834" i="23"/>
  <c r="AO451" i="23"/>
  <c r="AO29" i="23"/>
  <c r="AO536" i="23"/>
  <c r="AO507" i="23"/>
  <c r="AO793" i="23"/>
  <c r="AO773" i="23"/>
  <c r="AO828" i="23"/>
  <c r="AO444" i="23"/>
  <c r="AO890" i="23"/>
  <c r="AO211" i="23"/>
  <c r="AO614" i="23"/>
  <c r="AO713" i="23"/>
  <c r="AO400" i="23"/>
  <c r="AO342" i="23"/>
  <c r="AO671" i="23"/>
  <c r="AO717" i="23"/>
  <c r="AO219" i="23"/>
  <c r="AO835" i="23"/>
  <c r="AO779" i="23"/>
  <c r="AO333" i="23"/>
  <c r="AO279" i="23"/>
  <c r="AO840" i="23"/>
  <c r="AO790" i="23"/>
  <c r="AO310" i="23"/>
  <c r="AO347" i="23"/>
  <c r="AO408" i="23"/>
  <c r="AO796" i="23"/>
  <c r="AO413" i="23"/>
  <c r="AO236" i="23"/>
  <c r="AO923" i="23"/>
  <c r="AO842" i="23"/>
  <c r="AO223" i="23"/>
  <c r="AO987" i="23"/>
  <c r="AO906" i="23"/>
  <c r="AO59" i="23"/>
  <c r="AO227" i="23"/>
  <c r="AO348" i="23"/>
  <c r="AO851" i="23"/>
  <c r="AO462" i="23"/>
  <c r="AO800" i="23"/>
  <c r="AO314" i="23"/>
  <c r="AO509" i="23"/>
  <c r="AO415" i="23"/>
  <c r="AO750" i="23"/>
  <c r="AO684" i="23"/>
  <c r="AO366" i="23"/>
  <c r="AO786" i="23"/>
  <c r="AO506" i="23"/>
  <c r="AO1010" i="23"/>
  <c r="AO404" i="23"/>
  <c r="AO904" i="23"/>
  <c r="AO675" i="23"/>
  <c r="AO912" i="23"/>
  <c r="AO83" i="23"/>
  <c r="AO521" i="23"/>
  <c r="AO935" i="23"/>
  <c r="AO737" i="23"/>
  <c r="AO448" i="23"/>
  <c r="AO667" i="23"/>
  <c r="AO221" i="23"/>
  <c r="AO50" i="23"/>
  <c r="AO340" i="23"/>
  <c r="AO901" i="23"/>
  <c r="AO941" i="23"/>
  <c r="AO30" i="23"/>
  <c r="AO672" i="23"/>
  <c r="AO719" i="23"/>
  <c r="AO52" i="23"/>
  <c r="AO231" i="23"/>
  <c r="AO994" i="23"/>
  <c r="AO899" i="23"/>
  <c r="AO841" i="23"/>
  <c r="AO341" i="23"/>
  <c r="AO846" i="23"/>
  <c r="AO673" i="23"/>
  <c r="AO795" i="23"/>
  <c r="AO66" i="23"/>
  <c r="AO749" i="23"/>
  <c r="AO336" i="23"/>
  <c r="AO455" i="23"/>
  <c r="AO843" i="23"/>
  <c r="AO745" i="23"/>
  <c r="AO460" i="23"/>
  <c r="AO908" i="23"/>
  <c r="AO909" i="23"/>
  <c r="AO678" i="23"/>
  <c r="AO32" i="23"/>
  <c r="AO409" i="23"/>
  <c r="AO233" i="23"/>
  <c r="AO915" i="23"/>
  <c r="AO802" i="23"/>
  <c r="AO857" i="23"/>
  <c r="AO724" i="23"/>
  <c r="AO480" i="23"/>
  <c r="AO421" i="23"/>
  <c r="AO529" i="23"/>
  <c r="AO291" i="23"/>
  <c r="AO959" i="23"/>
  <c r="AO810" i="23"/>
  <c r="AO758" i="23"/>
  <c r="AO813" i="23"/>
  <c r="AO513" i="23"/>
  <c r="AO432" i="23"/>
  <c r="AO816" i="23"/>
  <c r="AO523" i="23"/>
  <c r="AO938" i="23"/>
  <c r="AO880" i="23"/>
  <c r="AO463" i="23"/>
  <c r="AO313" i="23"/>
  <c r="AO357" i="23"/>
  <c r="AO261" i="23"/>
  <c r="AO918" i="23"/>
  <c r="AO723" i="23"/>
  <c r="AO41" i="23"/>
  <c r="AO238" i="23"/>
  <c r="AO289" i="23"/>
  <c r="AO55" i="23"/>
  <c r="AO1000" i="23"/>
  <c r="AO376" i="23"/>
  <c r="AO866" i="23"/>
  <c r="AO79" i="23"/>
  <c r="AO319" i="23"/>
  <c r="AO534" i="23"/>
  <c r="AO760" i="23"/>
  <c r="AO420" i="23"/>
  <c r="AO692" i="23"/>
  <c r="AO812" i="23"/>
  <c r="AO964" i="23"/>
  <c r="AO698" i="23"/>
  <c r="AO312" i="23"/>
  <c r="AO414" i="23"/>
  <c r="AO358" i="23"/>
  <c r="AO53" i="23"/>
  <c r="AO361" i="23"/>
  <c r="AO519" i="23"/>
  <c r="AO288" i="23"/>
  <c r="AO84" i="23"/>
  <c r="AO754" i="23"/>
  <c r="AO482" i="23"/>
  <c r="AO765" i="23"/>
  <c r="AO241" i="23"/>
  <c r="AO379" i="23"/>
  <c r="AO380" i="23"/>
  <c r="AO42" i="23"/>
  <c r="AO297" i="23"/>
  <c r="AO384" i="23"/>
  <c r="AO299" i="23"/>
  <c r="AO946" i="23"/>
  <c r="AO429" i="23"/>
  <c r="AO435" i="23"/>
  <c r="AO701" i="23"/>
  <c r="AO913" i="23"/>
  <c r="AO748" i="23"/>
  <c r="AO416" i="23"/>
  <c r="AO751" i="23"/>
  <c r="AO916" i="23"/>
  <c r="AO753" i="23"/>
  <c r="AO996" i="23"/>
  <c r="AO690" i="23"/>
  <c r="AO528" i="23"/>
  <c r="AO422" i="23"/>
  <c r="AO72" i="23"/>
  <c r="AO925" i="23"/>
  <c r="AO240" i="23"/>
  <c r="AO693" i="23"/>
  <c r="AO727" i="23"/>
  <c r="AO243" i="23"/>
  <c r="AO382" i="23"/>
  <c r="AO298" i="23"/>
  <c r="AO875" i="23"/>
  <c r="AO1009" i="23"/>
  <c r="Y85" i="23"/>
  <c r="Y213" i="23"/>
  <c r="Y106" i="23"/>
  <c r="Y57" i="23"/>
  <c r="Y226" i="23"/>
  <c r="Y285" i="23"/>
  <c r="Y105" i="23"/>
  <c r="Y247" i="23"/>
  <c r="Y101" i="23"/>
  <c r="Y61" i="23"/>
  <c r="Y63" i="23"/>
  <c r="Y219" i="23"/>
  <c r="Y142" i="23"/>
  <c r="Y312" i="23"/>
  <c r="Y199" i="23"/>
  <c r="Y143" i="23"/>
  <c r="Y276" i="23"/>
  <c r="Y196" i="23"/>
  <c r="Y39" i="23"/>
  <c r="Y277" i="23"/>
  <c r="Y156" i="23"/>
  <c r="Y164" i="23"/>
  <c r="Y284" i="23"/>
  <c r="Y291" i="23"/>
  <c r="I5" i="23"/>
  <c r="I66" i="23"/>
  <c r="I25" i="23"/>
  <c r="I105" i="23"/>
  <c r="I58" i="23"/>
  <c r="I38" i="23"/>
  <c r="I6" i="23"/>
  <c r="I76" i="23"/>
  <c r="I31" i="23"/>
  <c r="I99" i="23"/>
  <c r="I29" i="23"/>
  <c r="I107" i="23"/>
  <c r="I26" i="23"/>
  <c r="I34" i="23"/>
  <c r="I67" i="23"/>
  <c r="I10" i="23"/>
  <c r="I75" i="23"/>
  <c r="I61" i="23"/>
  <c r="I8" i="23"/>
  <c r="I20" i="23"/>
  <c r="I53" i="23"/>
  <c r="I60" i="23"/>
  <c r="I72" i="23"/>
  <c r="I15" i="23"/>
  <c r="I73" i="23"/>
  <c r="I70" i="23"/>
  <c r="I109" i="23"/>
  <c r="I37" i="23"/>
  <c r="I77" i="23"/>
  <c r="I33" i="23"/>
  <c r="I42" i="23"/>
  <c r="I84" i="23"/>
  <c r="I71" i="23"/>
  <c r="I85" i="23"/>
  <c r="I108" i="23"/>
  <c r="I50" i="23"/>
  <c r="I74" i="23"/>
  <c r="I102" i="23"/>
  <c r="I52" i="23"/>
  <c r="I100" i="23"/>
  <c r="I117" i="23"/>
  <c r="I30" i="23"/>
  <c r="I23" i="23"/>
  <c r="I24" i="23"/>
  <c r="I86" i="23"/>
  <c r="I39" i="23"/>
  <c r="I36" i="23"/>
  <c r="I81" i="23"/>
  <c r="I78" i="23"/>
  <c r="I82" i="23"/>
  <c r="I19" i="23"/>
  <c r="I64" i="23"/>
  <c r="I92" i="23"/>
  <c r="I91" i="23"/>
  <c r="I80" i="23"/>
  <c r="I46" i="23"/>
  <c r="I93" i="23"/>
  <c r="I112" i="23"/>
  <c r="I97" i="23"/>
  <c r="I110" i="23"/>
  <c r="I3" i="23"/>
  <c r="I48" i="23"/>
  <c r="F120" i="23"/>
  <c r="G120" i="23"/>
  <c r="E120" i="23"/>
  <c r="H120" i="23"/>
  <c r="I62" i="23"/>
  <c r="I27" i="23"/>
  <c r="I32" i="23"/>
  <c r="I22" i="23"/>
  <c r="I9" i="23"/>
  <c r="I12" i="23"/>
  <c r="I89" i="23"/>
  <c r="I65" i="23"/>
  <c r="I14" i="23"/>
  <c r="I35" i="23"/>
  <c r="I16" i="23"/>
  <c r="I95" i="23"/>
  <c r="I114" i="23"/>
  <c r="I87" i="23"/>
  <c r="I96" i="23"/>
  <c r="I47" i="23"/>
  <c r="I98" i="23"/>
  <c r="S704" i="22"/>
  <c r="S672" i="22"/>
  <c r="S616" i="22"/>
  <c r="S560" i="22"/>
  <c r="S520" i="22"/>
  <c r="S504" i="22"/>
  <c r="S496" i="22"/>
  <c r="S424" i="22"/>
  <c r="S363" i="22"/>
  <c r="S353" i="22"/>
  <c r="S319" i="22"/>
  <c r="S313" i="22"/>
  <c r="S297" i="22"/>
  <c r="S279" i="22"/>
  <c r="S259" i="22"/>
  <c r="S239" i="22"/>
  <c r="S231" i="22"/>
  <c r="S223" i="22"/>
  <c r="S169" i="22"/>
  <c r="S148" i="22"/>
  <c r="S1224" i="22"/>
  <c r="S1042" i="22"/>
  <c r="S914" i="22"/>
  <c r="S538" i="22"/>
  <c r="S536" i="22"/>
  <c r="S403" i="22"/>
  <c r="S394" i="22"/>
  <c r="S83" i="22"/>
  <c r="S347" i="22"/>
  <c r="S44" i="22"/>
  <c r="S41" i="22"/>
  <c r="S26" i="22"/>
  <c r="S199" i="22"/>
  <c r="S185" i="22"/>
  <c r="S168" i="22"/>
  <c r="S752" i="22"/>
  <c r="S728" i="22"/>
  <c r="S632" i="22"/>
  <c r="S552" i="22"/>
  <c r="S528" i="22"/>
  <c r="S385" i="22"/>
  <c r="S1351" i="22"/>
  <c r="S1260" i="22"/>
  <c r="S1020" i="22"/>
  <c r="S696" i="22"/>
  <c r="S656" i="22"/>
  <c r="S640" i="22"/>
  <c r="S417" i="22"/>
  <c r="S392" i="22"/>
  <c r="S378" i="22"/>
  <c r="S369" i="22"/>
  <c r="S85" i="22"/>
  <c r="S333" i="22"/>
  <c r="S317" i="22"/>
  <c r="S304" i="22"/>
  <c r="S284" i="22"/>
  <c r="S275" i="22"/>
  <c r="S234" i="22"/>
  <c r="S191" i="22"/>
  <c r="S648" i="22"/>
  <c r="S576" i="22"/>
  <c r="S425" i="22"/>
  <c r="S381" i="22"/>
  <c r="S346" i="22"/>
  <c r="S67" i="22"/>
  <c r="S329" i="22"/>
  <c r="S1014" i="22"/>
  <c r="S974" i="22"/>
  <c r="S910" i="22"/>
  <c r="S790" i="22"/>
  <c r="S774" i="22"/>
  <c r="S590" i="22"/>
  <c r="S566" i="22"/>
  <c r="S550" i="22"/>
  <c r="S502" i="22"/>
  <c r="S744" i="22"/>
  <c r="S720" i="22"/>
  <c r="S688" i="22"/>
  <c r="S592" i="22"/>
  <c r="S568" i="22"/>
  <c r="S512" i="22"/>
  <c r="S408" i="22"/>
  <c r="S323" i="22"/>
  <c r="S289" i="22"/>
  <c r="S267" i="22"/>
  <c r="S252" i="22"/>
  <c r="S247" i="22"/>
  <c r="S215" i="22"/>
  <c r="S207" i="22"/>
  <c r="S183" i="22"/>
  <c r="S155" i="22"/>
  <c r="S221" i="22"/>
  <c r="S769" i="22"/>
  <c r="S1320" i="22"/>
  <c r="S1296" i="22"/>
  <c r="S1272" i="22"/>
  <c r="S438" i="22"/>
  <c r="S349" i="22"/>
  <c r="S762" i="22"/>
  <c r="S746" i="22"/>
  <c r="S480" i="22"/>
  <c r="S472" i="22"/>
  <c r="S456" i="22"/>
  <c r="S440" i="22"/>
  <c r="S432" i="22"/>
  <c r="S291" i="22"/>
  <c r="S249" i="22"/>
  <c r="S241" i="22"/>
  <c r="S233" i="22"/>
  <c r="S225" i="22"/>
  <c r="S217" i="22"/>
  <c r="S209" i="22"/>
  <c r="S201" i="22"/>
  <c r="S1344" i="22"/>
  <c r="S1264" i="22"/>
  <c r="S109" i="22"/>
  <c r="S30" i="22"/>
  <c r="S1328" i="22"/>
  <c r="S1304" i="22"/>
  <c r="S1104" i="22"/>
  <c r="S1183" i="22"/>
  <c r="S1092" i="22"/>
  <c r="S660" i="22"/>
  <c r="S644" i="22"/>
  <c r="S604" i="22"/>
  <c r="S580" i="22"/>
  <c r="S572" i="22"/>
  <c r="S564" i="22"/>
  <c r="S556" i="22"/>
  <c r="S540" i="22"/>
  <c r="S524" i="22"/>
  <c r="S516" i="22"/>
  <c r="S500" i="22"/>
  <c r="S450" i="22"/>
  <c r="S442" i="22"/>
  <c r="S434" i="22"/>
  <c r="S426" i="22"/>
  <c r="S122" i="22"/>
  <c r="S418" i="22"/>
  <c r="S409" i="22"/>
  <c r="S400" i="22"/>
  <c r="S376" i="22"/>
  <c r="S361" i="22"/>
  <c r="S320" i="22"/>
  <c r="S307" i="22"/>
  <c r="S265" i="22"/>
  <c r="S255" i="22"/>
  <c r="S248" i="22"/>
  <c r="S240" i="22"/>
  <c r="S224" i="22"/>
  <c r="S219" i="22"/>
  <c r="S216" i="22"/>
  <c r="S208" i="22"/>
  <c r="S200" i="22"/>
  <c r="S195" i="22"/>
  <c r="S192" i="22"/>
  <c r="S187" i="22"/>
  <c r="S184" i="22"/>
  <c r="S165" i="22"/>
  <c r="S157" i="22"/>
  <c r="S1312" i="22"/>
  <c r="S1144" i="22"/>
  <c r="S1169" i="22"/>
  <c r="S1124" i="22"/>
  <c r="S900" i="22"/>
  <c r="S836" i="22"/>
  <c r="S668" i="22"/>
  <c r="S596" i="22"/>
  <c r="S508" i="22"/>
  <c r="S300" i="22"/>
  <c r="S38" i="22"/>
  <c r="S1336" i="22"/>
  <c r="S1288" i="22"/>
  <c r="S936" i="22"/>
  <c r="S341" i="22"/>
  <c r="S476" i="22"/>
  <c r="S468" i="22"/>
  <c r="S460" i="22"/>
  <c r="S452" i="22"/>
  <c r="S436" i="22"/>
  <c r="S428" i="22"/>
  <c r="S107" i="22"/>
  <c r="S402" i="22"/>
  <c r="S396" i="22"/>
  <c r="S384" i="22"/>
  <c r="S96" i="22"/>
  <c r="S90" i="22"/>
  <c r="S362" i="22"/>
  <c r="S351" i="22"/>
  <c r="S336" i="22"/>
  <c r="S332" i="22"/>
  <c r="S327" i="22"/>
  <c r="S321" i="22"/>
  <c r="S50" i="22"/>
  <c r="S295" i="22"/>
  <c r="S287" i="22"/>
  <c r="S283" i="22"/>
  <c r="S273" i="22"/>
  <c r="S20" i="22"/>
  <c r="S1280" i="22"/>
  <c r="S1168" i="22"/>
  <c r="S990" i="22"/>
  <c r="S197" i="22"/>
  <c r="S6" i="22"/>
  <c r="S1346" i="22"/>
  <c r="S1314" i="22"/>
  <c r="S1282" i="22"/>
  <c r="S1194" i="22"/>
  <c r="S858" i="22"/>
  <c r="S842" i="22"/>
  <c r="S826" i="22"/>
  <c r="S810" i="22"/>
  <c r="S802" i="22"/>
  <c r="S770" i="22"/>
  <c r="S46" i="22"/>
  <c r="S1237" i="22"/>
  <c r="S602" i="22"/>
  <c r="S506" i="22"/>
  <c r="S263" i="22"/>
  <c r="S193" i="22"/>
  <c r="S262" i="22"/>
  <c r="S956" i="22"/>
  <c r="S924" i="22"/>
  <c r="S860" i="22"/>
  <c r="S812" i="22"/>
  <c r="S772" i="22"/>
  <c r="S756" i="22"/>
  <c r="S740" i="22"/>
  <c r="S716" i="22"/>
  <c r="S684" i="22"/>
  <c r="S676" i="22"/>
  <c r="S636" i="22"/>
  <c r="S620" i="22"/>
  <c r="S232" i="22"/>
  <c r="S478" i="22"/>
  <c r="S430" i="22"/>
  <c r="S27" i="22"/>
  <c r="S18" i="22"/>
  <c r="S250" i="22"/>
  <c r="S226" i="22"/>
  <c r="S202" i="22"/>
  <c r="S186" i="22"/>
  <c r="S121" i="22"/>
  <c r="S454" i="22"/>
  <c r="S928" i="22"/>
  <c r="S872" i="22"/>
  <c r="S848" i="22"/>
  <c r="S113" i="22"/>
  <c r="S76" i="22"/>
  <c r="S73" i="22"/>
  <c r="S49" i="22"/>
  <c r="S25" i="22"/>
  <c r="S166" i="22"/>
  <c r="S1342" i="22"/>
  <c r="S1334" i="22"/>
  <c r="S1326" i="22"/>
  <c r="S1310" i="22"/>
  <c r="S1302" i="22"/>
  <c r="S1294" i="22"/>
  <c r="S1278" i="22"/>
  <c r="S1270" i="22"/>
  <c r="S1262" i="22"/>
  <c r="S1432" i="22"/>
  <c r="S1416" i="22"/>
  <c r="S1408" i="22"/>
  <c r="S1400" i="22"/>
  <c r="S1392" i="22"/>
  <c r="S1384" i="22"/>
  <c r="S1376" i="22"/>
  <c r="S1368" i="22"/>
  <c r="S1360" i="22"/>
  <c r="S1352" i="22"/>
  <c r="S116" i="22"/>
  <c r="S462" i="22"/>
  <c r="S103" i="22"/>
  <c r="S95" i="22"/>
  <c r="S23" i="22"/>
  <c r="S1078" i="22"/>
  <c r="S1038" i="22"/>
  <c r="S1030" i="22"/>
  <c r="S982" i="22"/>
  <c r="S966" i="22"/>
  <c r="S894" i="22"/>
  <c r="S854" i="22"/>
  <c r="S1434" i="22"/>
  <c r="S1426" i="22"/>
  <c r="S1418" i="22"/>
  <c r="S1394" i="22"/>
  <c r="S1386" i="22"/>
  <c r="S1370" i="22"/>
  <c r="S726" i="22"/>
  <c r="S598" i="22"/>
  <c r="S534" i="22"/>
  <c r="S518" i="22"/>
  <c r="S125" i="22"/>
  <c r="S112" i="22"/>
  <c r="S105" i="22"/>
  <c r="S99" i="22"/>
  <c r="S380" i="22"/>
  <c r="S91" i="22"/>
  <c r="S364" i="22"/>
  <c r="S86" i="22"/>
  <c r="S80" i="22"/>
  <c r="S71" i="22"/>
  <c r="S338" i="22"/>
  <c r="S59" i="22"/>
  <c r="S324" i="22"/>
  <c r="S318" i="22"/>
  <c r="S51" i="22"/>
  <c r="S310" i="22"/>
  <c r="S43" i="22"/>
  <c r="S37" i="22"/>
  <c r="S276" i="22"/>
  <c r="S24" i="22"/>
  <c r="S17" i="22"/>
  <c r="S16" i="22"/>
  <c r="S246" i="22"/>
  <c r="S230" i="22"/>
  <c r="S198" i="22"/>
  <c r="S142" i="22"/>
  <c r="S486" i="22"/>
  <c r="S446" i="22"/>
  <c r="S111" i="22"/>
  <c r="S270" i="22"/>
  <c r="S1436" i="22"/>
  <c r="S1428" i="22"/>
  <c r="S1420" i="22"/>
  <c r="S1412" i="22"/>
  <c r="S1404" i="22"/>
  <c r="S1396" i="22"/>
  <c r="S1380" i="22"/>
  <c r="S1372" i="22"/>
  <c r="S1364" i="22"/>
  <c r="S1356" i="22"/>
  <c r="S134" i="22"/>
  <c r="S405" i="22"/>
  <c r="S101" i="22"/>
  <c r="S382" i="22"/>
  <c r="S366" i="22"/>
  <c r="S356" i="22"/>
  <c r="S350" i="22"/>
  <c r="S64" i="22"/>
  <c r="S325" i="22"/>
  <c r="S293" i="22"/>
  <c r="S286" i="22"/>
  <c r="S35" i="22"/>
  <c r="S31" i="22"/>
  <c r="S268" i="22"/>
  <c r="S19" i="22"/>
  <c r="S260" i="22"/>
  <c r="S253" i="22"/>
  <c r="S13" i="22"/>
  <c r="S174" i="22"/>
  <c r="S1348" i="22"/>
  <c r="S1332" i="22"/>
  <c r="S1324" i="22"/>
  <c r="S1316" i="22"/>
  <c r="S1308" i="22"/>
  <c r="S1300" i="22"/>
  <c r="S1292" i="22"/>
  <c r="S1284" i="22"/>
  <c r="S1276" i="22"/>
  <c r="S1268" i="22"/>
  <c r="S1002" i="22"/>
  <c r="S164" i="22"/>
  <c r="S156" i="22"/>
  <c r="S470" i="22"/>
  <c r="S119" i="22"/>
  <c r="S1430" i="22"/>
  <c r="S1398" i="22"/>
  <c r="S1366" i="22"/>
  <c r="S1358" i="22"/>
  <c r="S422" i="22"/>
  <c r="S390" i="22"/>
  <c r="S358" i="22"/>
  <c r="S77" i="22"/>
  <c r="S69" i="22"/>
  <c r="S302" i="22"/>
  <c r="S29" i="22"/>
  <c r="S15" i="22"/>
  <c r="S245" i="22"/>
  <c r="S237" i="22"/>
  <c r="S229" i="22"/>
  <c r="S213" i="22"/>
  <c r="S205" i="22"/>
  <c r="S189" i="22"/>
  <c r="S173" i="22"/>
  <c r="S1256" i="22"/>
  <c r="S1252" i="22"/>
  <c r="S1250" i="22"/>
  <c r="S1248" i="22"/>
  <c r="S1244" i="22"/>
  <c r="S1242" i="22"/>
  <c r="S1240" i="22"/>
  <c r="S1236" i="22"/>
  <c r="S1232" i="22"/>
  <c r="S1228" i="22"/>
  <c r="S1226" i="22"/>
  <c r="S1220" i="22"/>
  <c r="S1212" i="22"/>
  <c r="S1210" i="22"/>
  <c r="S1208" i="22"/>
  <c r="S1204" i="22"/>
  <c r="S1200" i="22"/>
  <c r="S1196" i="22"/>
  <c r="S1192" i="22"/>
  <c r="S1184" i="22"/>
  <c r="S1180" i="22"/>
  <c r="S1178" i="22"/>
  <c r="S1176" i="22"/>
  <c r="S1164" i="22"/>
  <c r="S1162" i="22"/>
  <c r="S1160" i="22"/>
  <c r="S1152" i="22"/>
  <c r="S1148" i="22"/>
  <c r="S1140" i="22"/>
  <c r="S1138" i="22"/>
  <c r="S1136" i="22"/>
  <c r="S1132" i="22"/>
  <c r="S1128" i="22"/>
  <c r="S1118" i="22"/>
  <c r="S1116" i="22"/>
  <c r="S1112" i="22"/>
  <c r="S1110" i="22"/>
  <c r="S1108" i="22"/>
  <c r="S1100" i="22"/>
  <c r="S1096" i="22"/>
  <c r="S1094" i="22"/>
  <c r="S1088" i="22"/>
  <c r="S1084" i="22"/>
  <c r="S1080" i="22"/>
  <c r="S1072" i="22"/>
  <c r="S1064" i="22"/>
  <c r="S1052" i="22"/>
  <c r="S1040" i="22"/>
  <c r="S1028" i="22"/>
  <c r="S1026" i="22"/>
  <c r="S1024" i="22"/>
  <c r="S1022" i="22"/>
  <c r="S1008" i="22"/>
  <c r="S1000" i="22"/>
  <c r="S992" i="22"/>
  <c r="S986" i="22"/>
  <c r="S976" i="22"/>
  <c r="S964" i="22"/>
  <c r="S960" i="22"/>
  <c r="S954" i="22"/>
  <c r="S952" i="22"/>
  <c r="S942" i="22"/>
  <c r="S938" i="22"/>
  <c r="S934" i="22"/>
  <c r="S922" i="22"/>
  <c r="S912" i="22"/>
  <c r="S906" i="22"/>
  <c r="S902" i="22"/>
  <c r="S896" i="22"/>
  <c r="S888" i="22"/>
  <c r="S886" i="22"/>
  <c r="S882" i="22"/>
  <c r="S874" i="22"/>
  <c r="S862" i="22"/>
  <c r="S846" i="22"/>
  <c r="S838" i="22"/>
  <c r="S834" i="22"/>
  <c r="S822" i="22"/>
  <c r="S814" i="22"/>
  <c r="S800" i="22"/>
  <c r="S788" i="22"/>
  <c r="S782" i="22"/>
  <c r="S776" i="22"/>
  <c r="S768" i="22"/>
  <c r="S760" i="22"/>
  <c r="S758" i="22"/>
  <c r="S742" i="22"/>
  <c r="S736" i="22"/>
  <c r="S730" i="22"/>
  <c r="S712" i="22"/>
  <c r="S700" i="22"/>
  <c r="S692" i="22"/>
  <c r="S680" i="22"/>
  <c r="S664" i="22"/>
  <c r="P1443" i="22"/>
  <c r="S1058" i="22"/>
  <c r="S1056" i="22"/>
  <c r="S1048" i="22"/>
  <c r="S1036" i="22"/>
  <c r="S1032" i="22"/>
  <c r="S1018" i="22"/>
  <c r="S1016" i="22"/>
  <c r="S1012" i="22"/>
  <c r="S1010" i="22"/>
  <c r="S1006" i="22"/>
  <c r="S998" i="22"/>
  <c r="S994" i="22"/>
  <c r="S984" i="22"/>
  <c r="S978" i="22"/>
  <c r="S972" i="22"/>
  <c r="S970" i="22"/>
  <c r="S968" i="22"/>
  <c r="S962" i="22"/>
  <c r="S958" i="22"/>
  <c r="S950" i="22"/>
  <c r="S946" i="22"/>
  <c r="S944" i="22"/>
  <c r="S932" i="22"/>
  <c r="S930" i="22"/>
  <c r="S926" i="22"/>
  <c r="S920" i="22"/>
  <c r="S918" i="22"/>
  <c r="S916" i="22"/>
  <c r="S908" i="22"/>
  <c r="S904" i="22"/>
  <c r="S898" i="22"/>
  <c r="S892" i="22"/>
  <c r="S890" i="22"/>
  <c r="S884" i="22"/>
  <c r="S880" i="22"/>
  <c r="S878" i="22"/>
  <c r="S876" i="22"/>
  <c r="S870" i="22"/>
  <c r="S866" i="22"/>
  <c r="S864" i="22"/>
  <c r="S856" i="22"/>
  <c r="S852" i="22"/>
  <c r="S850" i="22"/>
  <c r="S840" i="22"/>
  <c r="S832" i="22"/>
  <c r="S830" i="22"/>
  <c r="S828" i="22"/>
  <c r="S824" i="22"/>
  <c r="S820" i="22"/>
  <c r="S818" i="22"/>
  <c r="S816" i="22"/>
  <c r="S808" i="22"/>
  <c r="S806" i="22"/>
  <c r="S804" i="22"/>
  <c r="S798" i="22"/>
  <c r="S794" i="22"/>
  <c r="S792" i="22"/>
  <c r="S786" i="22"/>
  <c r="S784" i="22"/>
  <c r="S780" i="22"/>
  <c r="S778" i="22"/>
  <c r="S766" i="22"/>
  <c r="S764" i="22"/>
  <c r="S754" i="22"/>
  <c r="S750" i="22"/>
  <c r="S748" i="22"/>
  <c r="S738" i="22"/>
  <c r="S734" i="22"/>
  <c r="S732" i="22"/>
  <c r="S724" i="22"/>
  <c r="S718" i="22"/>
  <c r="S702" i="22"/>
  <c r="S686" i="22"/>
  <c r="S628" i="22"/>
  <c r="S624" i="22"/>
  <c r="S612" i="22"/>
  <c r="S608" i="22"/>
  <c r="S600" i="22"/>
  <c r="S588" i="22"/>
  <c r="S584" i="22"/>
  <c r="S548" i="22"/>
  <c r="S532" i="22"/>
  <c r="S130" i="22"/>
  <c r="S464" i="22"/>
  <c r="S448" i="22"/>
  <c r="S1241" i="22"/>
  <c r="S1223" i="22"/>
  <c r="S1205" i="22"/>
  <c r="S1175" i="22"/>
  <c r="S1069" i="22"/>
  <c r="S1041" i="22"/>
  <c r="S1029" i="22"/>
  <c r="S1021" i="22"/>
  <c r="S1003" i="22"/>
  <c r="S993" i="22"/>
  <c r="S957" i="22"/>
  <c r="S937" i="22"/>
  <c r="S931" i="22"/>
  <c r="S921" i="22"/>
  <c r="S919" i="22"/>
  <c r="S913" i="22"/>
  <c r="S911" i="22"/>
  <c r="S907" i="22"/>
  <c r="S901" i="22"/>
  <c r="S897" i="22"/>
  <c r="S891" i="22"/>
  <c r="S889" i="22"/>
  <c r="S883" i="22"/>
  <c r="S875" i="22"/>
  <c r="S869" i="22"/>
  <c r="S865" i="22"/>
  <c r="S861" i="22"/>
  <c r="S851" i="22"/>
  <c r="S849" i="22"/>
  <c r="S845" i="22"/>
  <c r="S835" i="22"/>
  <c r="S831" i="22"/>
  <c r="S829" i="22"/>
  <c r="S825" i="22"/>
  <c r="S823" i="22"/>
  <c r="S819" i="22"/>
  <c r="S815" i="22"/>
  <c r="S813" i="22"/>
  <c r="S809" i="22"/>
  <c r="S807" i="22"/>
  <c r="S803" i="22"/>
  <c r="S801" i="22"/>
  <c r="S799" i="22"/>
  <c r="S797" i="22"/>
  <c r="S793" i="22"/>
  <c r="S791" i="22"/>
  <c r="S787" i="22"/>
  <c r="S785" i="22"/>
  <c r="S783" i="22"/>
  <c r="S779" i="22"/>
  <c r="S777" i="22"/>
  <c r="S775" i="22"/>
  <c r="S1440" i="22"/>
  <c r="S771" i="22"/>
  <c r="S767" i="22"/>
  <c r="S763" i="22"/>
  <c r="S761" i="22"/>
  <c r="S759" i="22"/>
  <c r="S755" i="22"/>
  <c r="S753" i="22"/>
  <c r="S751" i="22"/>
  <c r="S749" i="22"/>
  <c r="S747" i="22"/>
  <c r="S745" i="22"/>
  <c r="S743" i="22"/>
  <c r="S741" i="22"/>
  <c r="S739" i="22"/>
  <c r="S737" i="22"/>
  <c r="S735" i="22"/>
  <c r="S733" i="22"/>
  <c r="S731" i="22"/>
  <c r="S729" i="22"/>
  <c r="S727" i="22"/>
  <c r="S725" i="22"/>
  <c r="S721" i="22"/>
  <c r="S719" i="22"/>
  <c r="S717" i="22"/>
  <c r="S713" i="22"/>
  <c r="S711" i="22"/>
  <c r="S709" i="22"/>
  <c r="S705" i="22"/>
  <c r="S703" i="22"/>
  <c r="S701" i="22"/>
  <c r="S697" i="22"/>
  <c r="S695" i="22"/>
  <c r="S693" i="22"/>
  <c r="S689" i="22"/>
  <c r="S687" i="22"/>
  <c r="S685" i="22"/>
  <c r="S681" i="22"/>
  <c r="S679" i="22"/>
  <c r="S677" i="22"/>
  <c r="S673" i="22"/>
  <c r="S671" i="22"/>
  <c r="S669" i="22"/>
  <c r="S665" i="22"/>
  <c r="S663" i="22"/>
  <c r="S661" i="22"/>
  <c r="S657" i="22"/>
  <c r="S655" i="22"/>
  <c r="S653" i="22"/>
  <c r="S647" i="22"/>
  <c r="S643" i="22"/>
  <c r="S641" i="22"/>
  <c r="S639" i="22"/>
  <c r="S637" i="22"/>
  <c r="S635" i="22"/>
  <c r="S631" i="22"/>
  <c r="S629" i="22"/>
  <c r="S627" i="22"/>
  <c r="S623" i="22"/>
  <c r="S621" i="22"/>
  <c r="S619" i="22"/>
  <c r="S615" i="22"/>
  <c r="S613" i="22"/>
  <c r="S611" i="22"/>
  <c r="S607" i="22"/>
  <c r="S605" i="22"/>
  <c r="S603" i="22"/>
  <c r="S601" i="22"/>
  <c r="S599" i="22"/>
  <c r="S597" i="22"/>
  <c r="S595" i="22"/>
  <c r="S591" i="22"/>
  <c r="S589" i="22"/>
  <c r="S587" i="22"/>
  <c r="S583" i="22"/>
  <c r="S581" i="22"/>
  <c r="S579" i="22"/>
  <c r="S575" i="22"/>
  <c r="S573" i="22"/>
  <c r="S571" i="22"/>
  <c r="S569" i="22"/>
  <c r="S565" i="22"/>
  <c r="S563" i="22"/>
  <c r="S561" i="22"/>
  <c r="S559" i="22"/>
  <c r="S557" i="22"/>
  <c r="S555" i="22"/>
  <c r="S553" i="22"/>
  <c r="S551" i="22"/>
  <c r="S549" i="22"/>
  <c r="S547" i="22"/>
  <c r="S545" i="22"/>
  <c r="S543" i="22"/>
  <c r="S539" i="22"/>
  <c r="S537" i="22"/>
  <c r="S535" i="22"/>
  <c r="S533" i="22"/>
  <c r="S531" i="22"/>
  <c r="S529" i="22"/>
  <c r="S525" i="22"/>
  <c r="S523" i="22"/>
  <c r="S519" i="22"/>
  <c r="S515" i="22"/>
  <c r="S511" i="22"/>
  <c r="S509" i="22"/>
  <c r="S505" i="22"/>
  <c r="S503" i="22"/>
  <c r="S499" i="22"/>
  <c r="S497" i="22"/>
  <c r="S495" i="22"/>
  <c r="S493" i="22"/>
  <c r="S491" i="22"/>
  <c r="S133" i="22"/>
  <c r="S129" i="22"/>
  <c r="S127" i="22"/>
  <c r="S489" i="22"/>
  <c r="S487" i="22"/>
  <c r="S485" i="22"/>
  <c r="S483" i="22"/>
  <c r="S481" i="22"/>
  <c r="S479" i="22"/>
  <c r="S475" i="22"/>
  <c r="S473" i="22"/>
  <c r="S471" i="22"/>
  <c r="S467" i="22"/>
  <c r="S465" i="22"/>
  <c r="S463" i="22"/>
  <c r="S459" i="22"/>
  <c r="S457" i="22"/>
  <c r="S455" i="22"/>
  <c r="S451" i="22"/>
  <c r="S449" i="22"/>
  <c r="S447" i="22"/>
  <c r="S443" i="22"/>
  <c r="S441" i="22"/>
  <c r="S439" i="22"/>
  <c r="S437" i="22"/>
  <c r="S435" i="22"/>
  <c r="S433" i="22"/>
  <c r="S431" i="22"/>
  <c r="S429" i="22"/>
  <c r="S427" i="22"/>
  <c r="S124" i="22"/>
  <c r="S423" i="22"/>
  <c r="S123" i="22"/>
  <c r="S421" i="22"/>
  <c r="S120" i="22"/>
  <c r="S118" i="22"/>
  <c r="S419" i="22"/>
  <c r="S117" i="22"/>
  <c r="S115" i="22"/>
  <c r="S416" i="22"/>
  <c r="S415" i="22"/>
  <c r="S414" i="22"/>
  <c r="S413" i="22"/>
  <c r="S412" i="22"/>
  <c r="S410" i="22"/>
  <c r="S110" i="22"/>
  <c r="S108" i="22"/>
  <c r="S407" i="22"/>
  <c r="S406" i="22"/>
  <c r="S106" i="22"/>
  <c r="S404" i="22"/>
  <c r="S104" i="22"/>
  <c r="S401" i="22"/>
  <c r="S399" i="22"/>
  <c r="S397" i="22"/>
  <c r="S102" i="22"/>
  <c r="S395" i="22"/>
  <c r="S100" i="22"/>
  <c r="S393" i="22"/>
  <c r="S1395" i="22"/>
  <c r="S1357" i="22"/>
  <c r="S1249" i="22"/>
  <c r="S1221" i="22"/>
  <c r="S1129" i="22"/>
  <c r="S178" i="22"/>
  <c r="S144" i="22"/>
  <c r="S391" i="22"/>
  <c r="S389" i="22"/>
  <c r="S387" i="22"/>
  <c r="S386" i="22"/>
  <c r="S98" i="22"/>
  <c r="S383" i="22"/>
  <c r="S97" i="22"/>
  <c r="S375" i="22"/>
  <c r="S372" i="22"/>
  <c r="S371" i="22"/>
  <c r="S92" i="22"/>
  <c r="S370" i="22"/>
  <c r="S368" i="22"/>
  <c r="S367" i="22"/>
  <c r="S365" i="22"/>
  <c r="S89" i="22"/>
  <c r="S88" i="22"/>
  <c r="S87" i="22"/>
  <c r="S360" i="22"/>
  <c r="S359" i="22"/>
  <c r="S84" i="22"/>
  <c r="S357" i="22"/>
  <c r="S355" i="22"/>
  <c r="S354" i="22"/>
  <c r="S352" i="22"/>
  <c r="S82" i="22"/>
  <c r="S81" i="22"/>
  <c r="S79" i="22"/>
  <c r="S78" i="22"/>
  <c r="S348" i="22"/>
  <c r="S75" i="22"/>
  <c r="S74" i="22"/>
  <c r="S345" i="22"/>
  <c r="S343" i="22"/>
  <c r="S72" i="22"/>
  <c r="S342" i="22"/>
  <c r="S70" i="22"/>
  <c r="S68" i="22"/>
  <c r="S339" i="22"/>
  <c r="S337" i="22"/>
  <c r="S66" i="22"/>
  <c r="S65" i="22"/>
  <c r="S335" i="22"/>
  <c r="S334" i="22"/>
  <c r="S62" i="22"/>
  <c r="S61" i="22"/>
  <c r="S331" i="22"/>
  <c r="S330" i="22"/>
  <c r="S328" i="22"/>
  <c r="S326" i="22"/>
  <c r="S58" i="22"/>
  <c r="S57" i="22"/>
  <c r="S322" i="22"/>
  <c r="S56" i="22"/>
  <c r="S55" i="22"/>
  <c r="S54" i="22"/>
  <c r="S53" i="22"/>
  <c r="S52" i="22"/>
  <c r="S312" i="22"/>
  <c r="S311" i="22"/>
  <c r="S48" i="22"/>
  <c r="S47" i="22"/>
  <c r="S309" i="22"/>
  <c r="S306" i="22"/>
  <c r="S303" i="22"/>
  <c r="S301" i="22"/>
  <c r="S299" i="22"/>
  <c r="S298" i="22"/>
  <c r="S296" i="22"/>
  <c r="S294" i="22"/>
  <c r="S290" i="22"/>
  <c r="S42" i="22"/>
  <c r="S285" i="22"/>
  <c r="S40" i="22"/>
  <c r="S39" i="22"/>
  <c r="S282" i="22"/>
  <c r="S280" i="22"/>
  <c r="S277" i="22"/>
  <c r="S34" i="22"/>
  <c r="S33" i="22"/>
  <c r="S274" i="22"/>
  <c r="S32" i="22"/>
  <c r="S271" i="22"/>
  <c r="S28" i="22"/>
  <c r="S22" i="22"/>
  <c r="S176" i="22"/>
  <c r="S154" i="22"/>
  <c r="S152" i="22"/>
  <c r="S11" i="22"/>
  <c r="S9" i="22"/>
  <c r="S5" i="22"/>
  <c r="S151" i="22"/>
  <c r="S149" i="22"/>
  <c r="S3" i="22"/>
  <c r="S1441" i="22"/>
  <c r="S1439" i="22"/>
  <c r="S1437" i="22"/>
  <c r="S1435" i="22"/>
  <c r="S1433" i="22"/>
  <c r="S1431" i="22"/>
  <c r="S1429" i="22"/>
  <c r="S1427" i="22"/>
  <c r="S1425" i="22"/>
  <c r="S1423" i="22"/>
  <c r="S1421" i="22"/>
  <c r="S1419" i="22"/>
  <c r="S1417" i="22"/>
  <c r="S1415" i="22"/>
  <c r="S1413" i="22"/>
  <c r="S1411" i="22"/>
  <c r="S1409" i="22"/>
  <c r="S1407" i="22"/>
  <c r="S1405" i="22"/>
  <c r="S1403" i="22"/>
  <c r="S1401" i="22"/>
  <c r="S1399" i="22"/>
  <c r="S1397" i="22"/>
  <c r="S1393" i="22"/>
  <c r="S1391" i="22"/>
  <c r="S1389" i="22"/>
  <c r="S1387" i="22"/>
  <c r="S1385" i="22"/>
  <c r="S1383" i="22"/>
  <c r="S1381" i="22"/>
  <c r="S1379" i="22"/>
  <c r="S1377" i="22"/>
  <c r="S1375" i="22"/>
  <c r="S1373" i="22"/>
  <c r="S1369" i="22"/>
  <c r="S1367" i="22"/>
  <c r="S1363" i="22"/>
  <c r="S1361" i="22"/>
  <c r="S1347" i="22"/>
  <c r="S1345" i="22"/>
  <c r="S1341" i="22"/>
  <c r="S1335" i="22"/>
  <c r="S1331" i="22"/>
  <c r="S1329" i="22"/>
  <c r="S1325" i="22"/>
  <c r="S1319" i="22"/>
  <c r="S1315" i="22"/>
  <c r="S1313" i="22"/>
  <c r="S1309" i="22"/>
  <c r="S1303" i="22"/>
  <c r="S1299" i="22"/>
  <c r="S1297" i="22"/>
  <c r="S1293" i="22"/>
  <c r="S1287" i="22"/>
  <c r="S1283" i="22"/>
  <c r="S1281" i="22"/>
  <c r="S1277" i="22"/>
  <c r="S1271" i="22"/>
  <c r="S1267" i="22"/>
  <c r="S1265" i="22"/>
  <c r="S1261" i="22"/>
  <c r="S1255" i="22"/>
  <c r="S1247" i="22"/>
  <c r="S1245" i="22"/>
  <c r="S1243" i="22"/>
  <c r="S1239" i="22"/>
  <c r="S1235" i="22"/>
  <c r="S1233" i="22"/>
  <c r="S1231" i="22"/>
  <c r="S1229" i="22"/>
  <c r="S1227" i="22"/>
  <c r="S1225" i="22"/>
  <c r="S1219" i="22"/>
  <c r="S1217" i="22"/>
  <c r="S1215" i="22"/>
  <c r="S1213" i="22"/>
  <c r="S1211" i="22"/>
  <c r="S1209" i="22"/>
  <c r="S1207" i="22"/>
  <c r="S1203" i="22"/>
  <c r="S1201" i="22"/>
  <c r="S1199" i="22"/>
  <c r="S1195" i="22"/>
  <c r="S1193" i="22"/>
  <c r="S1191" i="22"/>
  <c r="S1187" i="22"/>
  <c r="S1185" i="22"/>
  <c r="S1181" i="22"/>
  <c r="S1177" i="22"/>
  <c r="S1171" i="22"/>
  <c r="S1167" i="22"/>
  <c r="S1163" i="22"/>
  <c r="S1161" i="22"/>
  <c r="S1159" i="22"/>
  <c r="S1155" i="22"/>
  <c r="S1153" i="22"/>
  <c r="S1151" i="22"/>
  <c r="S1149" i="22"/>
  <c r="S1145" i="22"/>
  <c r="S1143" i="22"/>
  <c r="S1139" i="22"/>
  <c r="S1137" i="22"/>
  <c r="S1135" i="22"/>
  <c r="S1131" i="22"/>
  <c r="S1127" i="22"/>
  <c r="S1125" i="22"/>
  <c r="S1123" i="22"/>
  <c r="S1121" i="22"/>
  <c r="S1119" i="22"/>
  <c r="S1117" i="22"/>
  <c r="S1113" i="22"/>
  <c r="S1109" i="22"/>
  <c r="S1107" i="22"/>
  <c r="S1105" i="22"/>
  <c r="S1103" i="22"/>
  <c r="S1101" i="22"/>
  <c r="S1099" i="22"/>
  <c r="S1091" i="22"/>
  <c r="S1081" i="22"/>
  <c r="S1049" i="22"/>
  <c r="S1031" i="22"/>
  <c r="S965" i="22"/>
  <c r="S953" i="22"/>
  <c r="R1443" i="22"/>
  <c r="S140" i="22"/>
  <c r="S857" i="22"/>
  <c r="S841" i="22"/>
  <c r="S765" i="22"/>
  <c r="S757" i="22"/>
  <c r="S1097" i="22"/>
  <c r="S1095" i="22"/>
  <c r="S1093" i="22"/>
  <c r="S1089" i="22"/>
  <c r="S1087" i="22"/>
  <c r="S1085" i="22"/>
  <c r="S1083" i="22"/>
  <c r="S1079" i="22"/>
  <c r="S1077" i="22"/>
  <c r="S1075" i="22"/>
  <c r="S1071" i="22"/>
  <c r="S1067" i="22"/>
  <c r="S1065" i="22"/>
  <c r="S1061" i="22"/>
  <c r="S1059" i="22"/>
  <c r="S1057" i="22"/>
  <c r="S1055" i="22"/>
  <c r="S1051" i="22"/>
  <c r="S1047" i="22"/>
  <c r="S1045" i="22"/>
  <c r="S1043" i="22"/>
  <c r="S1039" i="22"/>
  <c r="S1035" i="22"/>
  <c r="S1033" i="22"/>
  <c r="S1019" i="22"/>
  <c r="S1017" i="22"/>
  <c r="S1005" i="22"/>
  <c r="S1001" i="22"/>
  <c r="S997" i="22"/>
  <c r="S989" i="22"/>
  <c r="S987" i="22"/>
  <c r="S985" i="22"/>
  <c r="S981" i="22"/>
  <c r="S977" i="22"/>
  <c r="S973" i="22"/>
  <c r="S969" i="22"/>
  <c r="S961" i="22"/>
  <c r="S949" i="22"/>
  <c r="S945" i="22"/>
  <c r="S941" i="22"/>
  <c r="S939" i="22"/>
  <c r="S935" i="22"/>
  <c r="S933" i="22"/>
  <c r="S929" i="22"/>
  <c r="S927" i="22"/>
  <c r="S925" i="22"/>
  <c r="S923" i="22"/>
  <c r="S917" i="22"/>
  <c r="S909" i="22"/>
  <c r="S905" i="22"/>
  <c r="S903" i="22"/>
  <c r="S899" i="22"/>
  <c r="S893" i="22"/>
  <c r="S885" i="22"/>
  <c r="S881" i="22"/>
  <c r="S879" i="22"/>
  <c r="S877" i="22"/>
  <c r="S871" i="22"/>
  <c r="S863" i="22"/>
  <c r="S859" i="22"/>
  <c r="S855" i="22"/>
  <c r="S847" i="22"/>
  <c r="S843" i="22"/>
  <c r="S839" i="22"/>
  <c r="S837" i="22"/>
  <c r="S833" i="22"/>
  <c r="S817" i="22"/>
  <c r="S811" i="22"/>
  <c r="S805" i="22"/>
  <c r="S781" i="22"/>
  <c r="S773" i="22"/>
  <c r="S723" i="22"/>
  <c r="S715" i="22"/>
  <c r="S707" i="22"/>
  <c r="S699" i="22"/>
  <c r="S691" i="22"/>
  <c r="S683" i="22"/>
  <c r="S675" i="22"/>
  <c r="S667" i="22"/>
  <c r="S659" i="22"/>
  <c r="S651" i="22"/>
  <c r="S633" i="22"/>
  <c r="S625" i="22"/>
  <c r="S617" i="22"/>
  <c r="S609" i="22"/>
  <c r="S453" i="22"/>
  <c r="S445" i="22"/>
  <c r="S915" i="22"/>
  <c r="S895" i="22"/>
  <c r="S887" i="22"/>
  <c r="S873" i="22"/>
  <c r="S867" i="22"/>
  <c r="S853" i="22"/>
  <c r="S827" i="22"/>
  <c r="S821" i="22"/>
  <c r="S795" i="22"/>
  <c r="S789" i="22"/>
  <c r="S645" i="22"/>
  <c r="S593" i="22"/>
  <c r="S585" i="22"/>
  <c r="S577" i="22"/>
  <c r="S541" i="22"/>
  <c r="S527" i="22"/>
  <c r="S507" i="22"/>
  <c r="S501" i="22"/>
  <c r="S477" i="22"/>
  <c r="S469" i="22"/>
  <c r="S461" i="22"/>
  <c r="S1424" i="22"/>
  <c r="S1402" i="22"/>
  <c r="S1388" i="22"/>
  <c r="S1340" i="22"/>
  <c r="S1004" i="22"/>
  <c r="S996" i="22"/>
  <c r="S988" i="22"/>
  <c r="S980" i="22"/>
  <c r="S948" i="22"/>
  <c r="S940" i="22"/>
  <c r="O1443" i="22"/>
  <c r="S136" i="22"/>
  <c r="I24" i="22"/>
  <c r="I31" i="22"/>
  <c r="I32" i="22"/>
  <c r="I41" i="22"/>
  <c r="S170" i="22"/>
  <c r="I63" i="22"/>
  <c r="I64" i="22"/>
  <c r="S210" i="22"/>
  <c r="I101" i="22"/>
  <c r="S238" i="22"/>
  <c r="S251" i="22"/>
  <c r="S21" i="22"/>
  <c r="S269" i="22"/>
  <c r="S278" i="22"/>
  <c r="S288" i="22"/>
  <c r="I202" i="22"/>
  <c r="I206" i="22"/>
  <c r="S305" i="22"/>
  <c r="Q1443" i="22"/>
  <c r="I43" i="22"/>
  <c r="I44" i="22"/>
  <c r="I53" i="22"/>
  <c r="S182" i="22"/>
  <c r="I77" i="22"/>
  <c r="S214" i="22"/>
  <c r="I105" i="22"/>
  <c r="I125" i="22"/>
  <c r="I141" i="22"/>
  <c r="I157" i="22"/>
  <c r="I173" i="22"/>
  <c r="I189" i="22"/>
  <c r="I33" i="22"/>
  <c r="S162" i="22"/>
  <c r="I65" i="22"/>
  <c r="S194" i="22"/>
  <c r="S218" i="22"/>
  <c r="I109" i="22"/>
  <c r="S242" i="22"/>
  <c r="S254" i="22"/>
  <c r="S264" i="22"/>
  <c r="S272" i="22"/>
  <c r="S281" i="22"/>
  <c r="S292" i="22"/>
  <c r="S45" i="22"/>
  <c r="I229" i="22"/>
  <c r="I20" i="22"/>
  <c r="I35" i="22"/>
  <c r="I36" i="22"/>
  <c r="I67" i="22"/>
  <c r="I68" i="22"/>
  <c r="G1443" i="22"/>
  <c r="I28" i="22"/>
  <c r="I60" i="22"/>
  <c r="I7" i="22"/>
  <c r="I3" i="22"/>
  <c r="I22" i="22"/>
  <c r="I23" i="22"/>
  <c r="I29" i="22"/>
  <c r="S158" i="22"/>
  <c r="I51" i="22"/>
  <c r="I52" i="22"/>
  <c r="I61" i="22"/>
  <c r="S190" i="22"/>
  <c r="I73" i="22"/>
  <c r="S206" i="22"/>
  <c r="I97" i="22"/>
  <c r="I121" i="22"/>
  <c r="I137" i="22"/>
  <c r="I153" i="22"/>
  <c r="I169" i="22"/>
  <c r="I185" i="22"/>
  <c r="I208" i="22"/>
  <c r="I240" i="22"/>
  <c r="I272" i="22"/>
  <c r="I304" i="22"/>
  <c r="I328" i="22"/>
  <c r="I343" i="22"/>
  <c r="I409" i="22"/>
  <c r="I524" i="22"/>
  <c r="I204" i="22"/>
  <c r="I236" i="22"/>
  <c r="I268" i="22"/>
  <c r="I300" i="22"/>
  <c r="I323" i="22"/>
  <c r="S131" i="22"/>
  <c r="I575" i="22"/>
  <c r="I200" i="22"/>
  <c r="I232" i="22"/>
  <c r="I264" i="22"/>
  <c r="I296" i="22"/>
  <c r="I324" i="22"/>
  <c r="I335" i="22"/>
  <c r="I336" i="22"/>
  <c r="S379" i="22"/>
  <c r="S135" i="22"/>
  <c r="I556" i="22"/>
  <c r="I479" i="22"/>
  <c r="S517" i="22"/>
  <c r="I579" i="22"/>
  <c r="I224" i="22"/>
  <c r="I256" i="22"/>
  <c r="I288" i="22"/>
  <c r="I320" i="22"/>
  <c r="S373" i="22"/>
  <c r="I483" i="22"/>
  <c r="S521" i="22"/>
  <c r="S544" i="22"/>
  <c r="S567" i="22"/>
  <c r="I220" i="22"/>
  <c r="I252" i="22"/>
  <c r="I284" i="22"/>
  <c r="E1443" i="22"/>
  <c r="I216" i="22"/>
  <c r="I248" i="22"/>
  <c r="I280" i="22"/>
  <c r="I312" i="22"/>
  <c r="I397" i="22"/>
  <c r="I488" i="22"/>
  <c r="I327" i="22"/>
  <c r="S377" i="22"/>
  <c r="S490" i="22"/>
  <c r="S522" i="22"/>
  <c r="S554" i="22"/>
  <c r="S586" i="22"/>
  <c r="S614" i="22"/>
  <c r="I617" i="22"/>
  <c r="S630" i="22"/>
  <c r="I633" i="22"/>
  <c r="S646" i="22"/>
  <c r="I649" i="22"/>
  <c r="S662" i="22"/>
  <c r="I665" i="22"/>
  <c r="S678" i="22"/>
  <c r="I681" i="22"/>
  <c r="S694" i="22"/>
  <c r="I697" i="22"/>
  <c r="S710" i="22"/>
  <c r="I713" i="22"/>
  <c r="S582" i="22"/>
  <c r="S722" i="22"/>
  <c r="S128" i="22"/>
  <c r="S514" i="22"/>
  <c r="S546" i="22"/>
  <c r="S578" i="22"/>
  <c r="S610" i="22"/>
  <c r="I613" i="22"/>
  <c r="S626" i="22"/>
  <c r="I629" i="22"/>
  <c r="S642" i="22"/>
  <c r="I645" i="22"/>
  <c r="S658" i="22"/>
  <c r="I661" i="22"/>
  <c r="S674" i="22"/>
  <c r="I677" i="22"/>
  <c r="S690" i="22"/>
  <c r="I693" i="22"/>
  <c r="S706" i="22"/>
  <c r="I709" i="22"/>
  <c r="I728" i="22"/>
  <c r="S488" i="22"/>
  <c r="S510" i="22"/>
  <c r="S542" i="22"/>
  <c r="S574" i="22"/>
  <c r="S606" i="22"/>
  <c r="S484" i="22"/>
  <c r="S570" i="22"/>
  <c r="S622" i="22"/>
  <c r="I625" i="22"/>
  <c r="S638" i="22"/>
  <c r="I641" i="22"/>
  <c r="S654" i="22"/>
  <c r="S670" i="22"/>
  <c r="S498" i="22"/>
  <c r="S530" i="22"/>
  <c r="S562" i="22"/>
  <c r="S594" i="22"/>
  <c r="S618" i="22"/>
  <c r="I621" i="22"/>
  <c r="S634" i="22"/>
  <c r="I637" i="22"/>
  <c r="S650" i="22"/>
  <c r="I653" i="22"/>
  <c r="S666" i="22"/>
  <c r="I669" i="22"/>
  <c r="S682" i="22"/>
  <c r="I685" i="22"/>
  <c r="S698" i="22"/>
  <c r="I701" i="22"/>
  <c r="S714" i="22"/>
  <c r="I717" i="22"/>
  <c r="S494" i="22"/>
  <c r="S526" i="22"/>
  <c r="S558" i="22"/>
  <c r="I886" i="22"/>
  <c r="I918" i="22"/>
  <c r="S943" i="22"/>
  <c r="I946" i="22"/>
  <c r="S959" i="22"/>
  <c r="I962" i="22"/>
  <c r="S975" i="22"/>
  <c r="I978" i="22"/>
  <c r="S991" i="22"/>
  <c r="I994" i="22"/>
  <c r="I1018" i="22"/>
  <c r="S1025" i="22"/>
  <c r="S1027" i="22"/>
  <c r="I1065" i="22"/>
  <c r="I1076" i="22"/>
  <c r="I882" i="22"/>
  <c r="I914" i="22"/>
  <c r="I1006" i="22"/>
  <c r="S1013" i="22"/>
  <c r="S1015" i="22"/>
  <c r="I1040" i="22"/>
  <c r="I1055" i="22"/>
  <c r="S1060" i="22"/>
  <c r="S1062" i="22"/>
  <c r="I878" i="22"/>
  <c r="I910" i="22"/>
  <c r="I942" i="22"/>
  <c r="S955" i="22"/>
  <c r="I958" i="22"/>
  <c r="S971" i="22"/>
  <c r="I1033" i="22"/>
  <c r="S1034" i="22"/>
  <c r="S1037" i="22"/>
  <c r="S1053" i="22"/>
  <c r="S1063" i="22"/>
  <c r="S1073" i="22"/>
  <c r="S1074" i="22"/>
  <c r="I874" i="22"/>
  <c r="I906" i="22"/>
  <c r="S1023" i="22"/>
  <c r="I870" i="22"/>
  <c r="I902" i="22"/>
  <c r="I934" i="22"/>
  <c r="S951" i="22"/>
  <c r="I954" i="22"/>
  <c r="S967" i="22"/>
  <c r="I970" i="22"/>
  <c r="S983" i="22"/>
  <c r="I986" i="22"/>
  <c r="S999" i="22"/>
  <c r="I1002" i="22"/>
  <c r="S1009" i="22"/>
  <c r="S1011" i="22"/>
  <c r="I1032" i="22"/>
  <c r="S1044" i="22"/>
  <c r="S1046" i="22"/>
  <c r="I862" i="22"/>
  <c r="I894" i="22"/>
  <c r="I926" i="22"/>
  <c r="S947" i="22"/>
  <c r="I950" i="22"/>
  <c r="S963" i="22"/>
  <c r="I966" i="22"/>
  <c r="S979" i="22"/>
  <c r="I982" i="22"/>
  <c r="S995" i="22"/>
  <c r="I1045" i="22"/>
  <c r="I1071" i="22"/>
  <c r="S1076" i="22"/>
  <c r="S1007" i="22"/>
  <c r="I1030" i="22"/>
  <c r="S1054" i="22"/>
  <c r="S1070" i="22"/>
  <c r="S1086" i="22"/>
  <c r="S1102" i="22"/>
  <c r="S1114" i="22"/>
  <c r="S1133" i="22"/>
  <c r="I1143" i="22"/>
  <c r="I1173" i="22"/>
  <c r="S1179" i="22"/>
  <c r="I1184" i="22"/>
  <c r="I1205" i="22"/>
  <c r="I1037" i="22"/>
  <c r="S1050" i="22"/>
  <c r="I1053" i="22"/>
  <c r="S1066" i="22"/>
  <c r="I1069" i="22"/>
  <c r="S1082" i="22"/>
  <c r="I1085" i="22"/>
  <c r="S1098" i="22"/>
  <c r="I1101" i="22"/>
  <c r="S1115" i="22"/>
  <c r="I1118" i="22"/>
  <c r="S1120" i="22"/>
  <c r="S1134" i="22"/>
  <c r="S1141" i="22"/>
  <c r="I1159" i="22"/>
  <c r="S1165" i="22"/>
  <c r="I1170" i="22"/>
  <c r="I1176" i="22"/>
  <c r="I1191" i="22"/>
  <c r="S1197" i="22"/>
  <c r="S1216" i="22"/>
  <c r="S1111" i="22"/>
  <c r="S1130" i="22"/>
  <c r="I1138" i="22"/>
  <c r="I1150" i="22"/>
  <c r="I1151" i="22"/>
  <c r="S1156" i="22"/>
  <c r="S1157" i="22"/>
  <c r="I1164" i="22"/>
  <c r="S1173" i="22"/>
  <c r="S1189" i="22"/>
  <c r="I1196" i="22"/>
  <c r="I1077" i="22"/>
  <c r="S1090" i="22"/>
  <c r="I1093" i="22"/>
  <c r="S1106" i="22"/>
  <c r="I1141" i="22"/>
  <c r="S1146" i="22"/>
  <c r="I1153" i="22"/>
  <c r="I1167" i="22"/>
  <c r="I1182" i="22"/>
  <c r="I1183" i="22"/>
  <c r="S1188" i="22"/>
  <c r="I1199" i="22"/>
  <c r="I1123" i="22"/>
  <c r="I1144" i="22"/>
  <c r="S1147" i="22"/>
  <c r="S1172" i="22"/>
  <c r="I1185" i="22"/>
  <c r="S1126" i="22"/>
  <c r="S1158" i="22"/>
  <c r="S1190" i="22"/>
  <c r="S1222" i="22"/>
  <c r="I1258" i="22"/>
  <c r="I1259" i="22"/>
  <c r="S1263" i="22"/>
  <c r="S1273" i="22"/>
  <c r="S1274" i="22"/>
  <c r="I1290" i="22"/>
  <c r="I1291" i="22"/>
  <c r="S1295" i="22"/>
  <c r="S1305" i="22"/>
  <c r="S1306" i="22"/>
  <c r="I1322" i="22"/>
  <c r="I1323" i="22"/>
  <c r="S1327" i="22"/>
  <c r="S1337" i="22"/>
  <c r="S1338" i="22"/>
  <c r="I1354" i="22"/>
  <c r="I1355" i="22"/>
  <c r="S1359" i="22"/>
  <c r="S1371" i="22"/>
  <c r="S1374" i="22"/>
  <c r="S1406" i="22"/>
  <c r="S1438" i="22"/>
  <c r="S1122" i="22"/>
  <c r="S1154" i="22"/>
  <c r="S1186" i="22"/>
  <c r="S1218" i="22"/>
  <c r="S1253" i="22"/>
  <c r="S1254" i="22"/>
  <c r="I1270" i="22"/>
  <c r="I1271" i="22"/>
  <c r="S1275" i="22"/>
  <c r="S1285" i="22"/>
  <c r="S1286" i="22"/>
  <c r="I1302" i="22"/>
  <c r="I1303" i="22"/>
  <c r="S1307" i="22"/>
  <c r="S1317" i="22"/>
  <c r="S1318" i="22"/>
  <c r="I1334" i="22"/>
  <c r="I1335" i="22"/>
  <c r="S1339" i="22"/>
  <c r="S1349" i="22"/>
  <c r="S1350" i="22"/>
  <c r="I1366" i="22"/>
  <c r="S1378" i="22"/>
  <c r="S1410" i="22"/>
  <c r="S1150" i="22"/>
  <c r="S1182" i="22"/>
  <c r="S1214" i="22"/>
  <c r="S1246" i="22"/>
  <c r="I1251" i="22"/>
  <c r="S1266" i="22"/>
  <c r="I1283" i="22"/>
  <c r="S1298" i="22"/>
  <c r="I1315" i="22"/>
  <c r="S1330" i="22"/>
  <c r="I1347" i="22"/>
  <c r="S1362" i="22"/>
  <c r="S1382" i="22"/>
  <c r="S1414" i="22"/>
  <c r="S1142" i="22"/>
  <c r="S1174" i="22"/>
  <c r="S1206" i="22"/>
  <c r="S1238" i="22"/>
  <c r="S1257" i="22"/>
  <c r="S1258" i="22"/>
  <c r="I1274" i="22"/>
  <c r="I1275" i="22"/>
  <c r="S1279" i="22"/>
  <c r="S1289" i="22"/>
  <c r="S1290" i="22"/>
  <c r="I1306" i="22"/>
  <c r="I1307" i="22"/>
  <c r="S1311" i="22"/>
  <c r="S1321" i="22"/>
  <c r="S1322" i="22"/>
  <c r="I1338" i="22"/>
  <c r="I1339" i="22"/>
  <c r="S1343" i="22"/>
  <c r="S1353" i="22"/>
  <c r="S1354" i="22"/>
  <c r="S1390" i="22"/>
  <c r="S1422" i="22"/>
  <c r="S1170" i="22"/>
  <c r="S1202" i="22"/>
  <c r="S1234" i="22"/>
  <c r="I1254" i="22"/>
  <c r="S1259" i="22"/>
  <c r="S1269" i="22"/>
  <c r="I1286" i="22"/>
  <c r="S1291" i="22"/>
  <c r="S1301" i="22"/>
  <c r="I1318" i="22"/>
  <c r="S1323" i="22"/>
  <c r="S1333" i="22"/>
  <c r="I1350" i="22"/>
  <c r="S1355" i="22"/>
  <c r="S1365" i="22"/>
  <c r="S1166" i="22"/>
  <c r="S1198" i="22"/>
  <c r="S1230" i="22"/>
  <c r="I1247" i="22"/>
  <c r="S1251" i="22"/>
  <c r="P1443" i="21"/>
  <c r="Q1443" i="21"/>
  <c r="R1443" i="21"/>
  <c r="I49" i="21"/>
  <c r="I430" i="21"/>
  <c r="I112" i="21"/>
  <c r="S1251" i="21"/>
  <c r="O1443" i="21"/>
  <c r="S1179" i="21"/>
  <c r="S895" i="21"/>
  <c r="I366" i="21"/>
  <c r="I475" i="21"/>
  <c r="S77" i="21"/>
  <c r="S45" i="21"/>
  <c r="S189" i="21"/>
  <c r="S69" i="21"/>
  <c r="S1382" i="21"/>
  <c r="S1329" i="21"/>
  <c r="S1297" i="21"/>
  <c r="S1289" i="21"/>
  <c r="S202" i="21"/>
  <c r="S75" i="21"/>
  <c r="S1075" i="21"/>
  <c r="S1399" i="21"/>
  <c r="S1306" i="21"/>
  <c r="S1184" i="21"/>
  <c r="S1104" i="21"/>
  <c r="S325" i="21"/>
  <c r="S321" i="21"/>
  <c r="S639" i="21"/>
  <c r="S1438" i="21"/>
  <c r="S1434" i="21"/>
  <c r="S1040" i="21"/>
  <c r="S976" i="21"/>
  <c r="S1375" i="21"/>
  <c r="S1287" i="21"/>
  <c r="S248" i="21"/>
  <c r="S1201" i="21"/>
  <c r="S1191" i="21"/>
  <c r="S391" i="21"/>
  <c r="S231" i="21"/>
  <c r="S967" i="21"/>
  <c r="S1059" i="21"/>
  <c r="S947" i="21"/>
  <c r="S1225" i="21"/>
  <c r="S1033" i="21"/>
  <c r="S879" i="21"/>
  <c r="S855" i="21"/>
  <c r="S852" i="21"/>
  <c r="S621" i="21"/>
  <c r="S969" i="21"/>
  <c r="S568" i="21"/>
  <c r="S506" i="21"/>
  <c r="S1331" i="21"/>
  <c r="S1217" i="21"/>
  <c r="S1121" i="21"/>
  <c r="S918" i="21"/>
  <c r="S571" i="21"/>
  <c r="S341" i="21"/>
  <c r="S275" i="21"/>
  <c r="S1151" i="21"/>
  <c r="S1243" i="21"/>
  <c r="S1227" i="21"/>
  <c r="S1177" i="21"/>
  <c r="S1137" i="21"/>
  <c r="S1089" i="21"/>
  <c r="S352" i="21"/>
  <c r="S476" i="21"/>
  <c r="S186" i="21"/>
  <c r="S519" i="21"/>
  <c r="S1142" i="21"/>
  <c r="S1134" i="21"/>
  <c r="S1097" i="21"/>
  <c r="S936" i="21"/>
  <c r="S680" i="21"/>
  <c r="S394" i="21"/>
  <c r="S417" i="21"/>
  <c r="S396" i="21"/>
  <c r="S73" i="21"/>
  <c r="S538" i="21"/>
  <c r="S389" i="21"/>
  <c r="S791" i="21"/>
  <c r="S91" i="21"/>
  <c r="S635" i="21"/>
  <c r="S1410" i="21"/>
  <c r="S1362" i="21"/>
  <c r="S1338" i="21"/>
  <c r="S1163" i="21"/>
  <c r="S1099" i="21"/>
  <c r="S951" i="21"/>
  <c r="S634" i="21"/>
  <c r="S283" i="21"/>
  <c r="S1441" i="21"/>
  <c r="S95" i="21"/>
  <c r="S485" i="21"/>
  <c r="S20" i="21"/>
  <c r="S637" i="21"/>
  <c r="S1246" i="21"/>
  <c r="S1175" i="21"/>
  <c r="S1111" i="21"/>
  <c r="S1063" i="21"/>
  <c r="S223" i="21"/>
  <c r="S788" i="21"/>
  <c r="S385" i="21"/>
  <c r="S27" i="21"/>
  <c r="S273" i="21"/>
  <c r="S669" i="21"/>
  <c r="S512" i="21"/>
  <c r="S1294" i="21"/>
  <c r="S990" i="21"/>
  <c r="S927" i="21"/>
  <c r="S911" i="21"/>
  <c r="S850" i="21"/>
  <c r="S831" i="21"/>
  <c r="S765" i="21"/>
  <c r="S157" i="21"/>
  <c r="S460" i="21"/>
  <c r="S1014" i="21"/>
  <c r="S1439" i="21"/>
  <c r="S1270" i="21"/>
  <c r="S998" i="21"/>
  <c r="S839" i="21"/>
  <c r="S107" i="21"/>
  <c r="S677" i="21"/>
  <c r="S672" i="21"/>
  <c r="S642" i="21"/>
  <c r="S1361" i="21"/>
  <c r="S1275" i="21"/>
  <c r="S262" i="21"/>
  <c r="S463" i="21"/>
  <c r="S772" i="21"/>
  <c r="S133" i="21"/>
  <c r="S444" i="21"/>
  <c r="S1120" i="21"/>
  <c r="S419" i="21"/>
  <c r="S537" i="21"/>
  <c r="S529" i="21"/>
  <c r="S1272" i="21"/>
  <c r="S1096" i="21"/>
  <c r="S1032" i="21"/>
  <c r="S841" i="21"/>
  <c r="S357" i="21"/>
  <c r="S688" i="21"/>
  <c r="S165" i="21"/>
  <c r="S872" i="21"/>
  <c r="S412" i="21"/>
  <c r="S164" i="21"/>
  <c r="S427" i="21"/>
  <c r="S377" i="21"/>
  <c r="S346" i="21"/>
  <c r="S270" i="21"/>
  <c r="S265" i="21"/>
  <c r="S596" i="21"/>
  <c r="S1232" i="21"/>
  <c r="S1110" i="21"/>
  <c r="S1049" i="21"/>
  <c r="S1025" i="21"/>
  <c r="S968" i="21"/>
  <c r="S814" i="21"/>
  <c r="S208" i="21"/>
  <c r="S455" i="21"/>
  <c r="S607" i="21"/>
  <c r="S1144" i="21"/>
  <c r="S1126" i="21"/>
  <c r="S501" i="21"/>
  <c r="S312" i="21"/>
  <c r="S364" i="21"/>
  <c r="S62" i="21"/>
  <c r="S64" i="21"/>
  <c r="S420" i="21"/>
  <c r="S23" i="21"/>
  <c r="S126" i="21"/>
  <c r="S453" i="21"/>
  <c r="S757" i="21"/>
  <c r="S712" i="21"/>
  <c r="S640" i="21"/>
  <c r="S344" i="21"/>
  <c r="S102" i="21"/>
  <c r="S78" i="21"/>
  <c r="S598" i="21"/>
  <c r="S288" i="21"/>
  <c r="S438" i="21"/>
  <c r="S490" i="21"/>
  <c r="S1374" i="21"/>
  <c r="S1358" i="21"/>
  <c r="S1283" i="21"/>
  <c r="S1257" i="21"/>
  <c r="S1139" i="21"/>
  <c r="S1130" i="21"/>
  <c r="S995" i="21"/>
  <c r="S920" i="21"/>
  <c r="S887" i="21"/>
  <c r="S885" i="21"/>
  <c r="S883" i="21"/>
  <c r="S801" i="21"/>
  <c r="S400" i="21"/>
  <c r="S382" i="21"/>
  <c r="S368" i="21"/>
  <c r="S336" i="21"/>
  <c r="S280" i="21"/>
  <c r="S278" i="21"/>
  <c r="S226" i="21"/>
  <c r="S201" i="21"/>
  <c r="S148" i="21"/>
  <c r="S19" i="21"/>
  <c r="S106" i="21"/>
  <c r="S469" i="21"/>
  <c r="S447" i="21"/>
  <c r="S442" i="21"/>
  <c r="S440" i="21"/>
  <c r="S428" i="21"/>
  <c r="S426" i="21"/>
  <c r="S1440" i="21"/>
  <c r="S777" i="21"/>
  <c r="S770" i="21"/>
  <c r="S749" i="21"/>
  <c r="S732" i="21"/>
  <c r="S711" i="21"/>
  <c r="S668" i="21"/>
  <c r="S666" i="21"/>
  <c r="S664" i="21"/>
  <c r="S658" i="21"/>
  <c r="S581" i="21"/>
  <c r="S569" i="21"/>
  <c r="S532" i="21"/>
  <c r="S35" i="21"/>
  <c r="S1437" i="21"/>
  <c r="S1435" i="21"/>
  <c r="S1431" i="21"/>
  <c r="S1403" i="21"/>
  <c r="S1401" i="21"/>
  <c r="S1393" i="21"/>
  <c r="S1355" i="21"/>
  <c r="S1326" i="21"/>
  <c r="S1267" i="21"/>
  <c r="S1222" i="21"/>
  <c r="S1198" i="21"/>
  <c r="S1192" i="21"/>
  <c r="S1161" i="21"/>
  <c r="S1153" i="21"/>
  <c r="S1118" i="21"/>
  <c r="S1116" i="21"/>
  <c r="S1070" i="21"/>
  <c r="S1047" i="21"/>
  <c r="S1045" i="21"/>
  <c r="S1043" i="21"/>
  <c r="S1035" i="21"/>
  <c r="S966" i="21"/>
  <c r="S952" i="21"/>
  <c r="S948" i="21"/>
  <c r="S942" i="21"/>
  <c r="S926" i="21"/>
  <c r="S896" i="21"/>
  <c r="S853" i="21"/>
  <c r="S851" i="21"/>
  <c r="S847" i="21"/>
  <c r="S815" i="21"/>
  <c r="S1425" i="21"/>
  <c r="S1372" i="21"/>
  <c r="S1285" i="21"/>
  <c r="S1208" i="21"/>
  <c r="S790" i="21"/>
  <c r="S54" i="21"/>
  <c r="S48" i="21"/>
  <c r="S375" i="21"/>
  <c r="S371" i="21"/>
  <c r="S365" i="21"/>
  <c r="S340" i="21"/>
  <c r="S338" i="21"/>
  <c r="S259" i="21"/>
  <c r="S179" i="21"/>
  <c r="S177" i="21"/>
  <c r="S171" i="21"/>
  <c r="S114" i="21"/>
  <c r="S108" i="21"/>
  <c r="S752" i="21"/>
  <c r="S750" i="21"/>
  <c r="S747" i="21"/>
  <c r="S717" i="21"/>
  <c r="S715" i="21"/>
  <c r="S713" i="21"/>
  <c r="S661" i="21"/>
  <c r="S655" i="21"/>
  <c r="S6" i="21"/>
  <c r="S524" i="21"/>
  <c r="S520" i="21"/>
  <c r="S1407" i="21"/>
  <c r="S1395" i="21"/>
  <c r="S1318" i="21"/>
  <c r="S1271" i="21"/>
  <c r="S1265" i="21"/>
  <c r="S1149" i="21"/>
  <c r="S1147" i="21"/>
  <c r="S1102" i="21"/>
  <c r="S1088" i="21"/>
  <c r="S1023" i="21"/>
  <c r="S1021" i="21"/>
  <c r="S1019" i="21"/>
  <c r="S1011" i="21"/>
  <c r="S1005" i="21"/>
  <c r="S999" i="21"/>
  <c r="S987" i="21"/>
  <c r="S971" i="21"/>
  <c r="S932" i="21"/>
  <c r="S930" i="21"/>
  <c r="S910" i="21"/>
  <c r="S823" i="21"/>
  <c r="S821" i="21"/>
  <c r="S819" i="21"/>
  <c r="S807" i="21"/>
  <c r="S405" i="21"/>
  <c r="S397" i="21"/>
  <c r="S298" i="21"/>
  <c r="S161" i="21"/>
  <c r="S141" i="21"/>
  <c r="S503" i="21"/>
  <c r="S1385" i="21"/>
  <c r="S56" i="21"/>
  <c r="S408" i="21"/>
  <c r="S348" i="21"/>
  <c r="S347" i="21"/>
  <c r="S311" i="21"/>
  <c r="S249" i="21"/>
  <c r="S236" i="21"/>
  <c r="S232" i="21"/>
  <c r="S220" i="21"/>
  <c r="S196" i="21"/>
  <c r="S185" i="21"/>
  <c r="S181" i="21"/>
  <c r="S79" i="21"/>
  <c r="S76" i="21"/>
  <c r="S72" i="21"/>
  <c r="S479" i="21"/>
  <c r="S780" i="21"/>
  <c r="S778" i="21"/>
  <c r="S763" i="21"/>
  <c r="S683" i="21"/>
  <c r="S681" i="21"/>
  <c r="S679" i="21"/>
  <c r="S613" i="21"/>
  <c r="S609" i="21"/>
  <c r="S563" i="21"/>
  <c r="S518" i="21"/>
  <c r="S516" i="21"/>
  <c r="S498" i="21"/>
  <c r="S1392" i="21"/>
  <c r="S1351" i="21"/>
  <c r="S1311" i="21"/>
  <c r="S1300" i="21"/>
  <c r="S1282" i="21"/>
  <c r="S1280" i="21"/>
  <c r="S1262" i="21"/>
  <c r="S1239" i="21"/>
  <c r="S1187" i="21"/>
  <c r="S1182" i="21"/>
  <c r="S1168" i="21"/>
  <c r="S1158" i="21"/>
  <c r="S1127" i="21"/>
  <c r="S1113" i="21"/>
  <c r="S1094" i="21"/>
  <c r="S1090" i="21"/>
  <c r="S1080" i="21"/>
  <c r="S1056" i="21"/>
  <c r="S983" i="21"/>
  <c r="S975" i="21"/>
  <c r="S945" i="21"/>
  <c r="S912" i="21"/>
  <c r="S878" i="21"/>
  <c r="S832" i="21"/>
  <c r="S318" i="21"/>
  <c r="S272" i="21"/>
  <c r="S44" i="21"/>
  <c r="S350" i="21"/>
  <c r="S303" i="21"/>
  <c r="S301" i="21"/>
  <c r="S285" i="21"/>
  <c r="S281" i="21"/>
  <c r="S237" i="21"/>
  <c r="S218" i="21"/>
  <c r="S200" i="21"/>
  <c r="S15" i="21"/>
  <c r="S144" i="21"/>
  <c r="S142" i="21"/>
  <c r="S117" i="21"/>
  <c r="S61" i="21"/>
  <c r="S468" i="21"/>
  <c r="S439" i="21"/>
  <c r="S741" i="21"/>
  <c r="S728" i="21"/>
  <c r="S726" i="21"/>
  <c r="S649" i="21"/>
  <c r="S576" i="21"/>
  <c r="S565" i="21"/>
  <c r="S553" i="21"/>
  <c r="S500" i="21"/>
  <c r="S1353" i="21"/>
  <c r="S1241" i="21"/>
  <c r="S1215" i="21"/>
  <c r="S1133" i="21"/>
  <c r="S982" i="21"/>
  <c r="S882" i="21"/>
  <c r="S846" i="21"/>
  <c r="S808" i="21"/>
  <c r="S88" i="21"/>
  <c r="S547" i="21"/>
  <c r="S507" i="21"/>
  <c r="S1432" i="21"/>
  <c r="S1160" i="21"/>
  <c r="S1115" i="21"/>
  <c r="S1087" i="21"/>
  <c r="S1065" i="21"/>
  <c r="S1051" i="21"/>
  <c r="S905" i="21"/>
  <c r="S903" i="21"/>
  <c r="S403" i="21"/>
  <c r="S314" i="21"/>
  <c r="S306" i="21"/>
  <c r="S221" i="21"/>
  <c r="S159" i="21"/>
  <c r="S145" i="21"/>
  <c r="S139" i="21"/>
  <c r="S436" i="21"/>
  <c r="S709" i="21"/>
  <c r="S610" i="21"/>
  <c r="S505" i="21"/>
  <c r="S1356" i="21"/>
  <c r="S170" i="21"/>
  <c r="S50" i="21"/>
  <c r="S388" i="21"/>
  <c r="S369" i="21"/>
  <c r="S40" i="21"/>
  <c r="S362" i="21"/>
  <c r="S258" i="21"/>
  <c r="S242" i="21"/>
  <c r="S211" i="21"/>
  <c r="S762" i="21"/>
  <c r="S11" i="21"/>
  <c r="S735" i="21"/>
  <c r="S720" i="21"/>
  <c r="S678" i="21"/>
  <c r="S629" i="21"/>
  <c r="S593" i="21"/>
  <c r="S582" i="21"/>
  <c r="S1336" i="21"/>
  <c r="S1299" i="21"/>
  <c r="S1279" i="21"/>
  <c r="S1248" i="21"/>
  <c r="S1199" i="21"/>
  <c r="S1167" i="21"/>
  <c r="S1103" i="21"/>
  <c r="S1073" i="21"/>
  <c r="S1030" i="21"/>
  <c r="S1016" i="21"/>
  <c r="S1006" i="21"/>
  <c r="S1002" i="21"/>
  <c r="S974" i="21"/>
  <c r="S865" i="21"/>
  <c r="S818" i="21"/>
  <c r="S30" i="21"/>
  <c r="S53" i="21"/>
  <c r="S52" i="21"/>
  <c r="S413" i="21"/>
  <c r="S409" i="21"/>
  <c r="S378" i="21"/>
  <c r="S334" i="21"/>
  <c r="S332" i="21"/>
  <c r="S331" i="21"/>
  <c r="S326" i="21"/>
  <c r="S21" i="21"/>
  <c r="S310" i="21"/>
  <c r="S297" i="21"/>
  <c r="S295" i="21"/>
  <c r="S293" i="21"/>
  <c r="S291" i="21"/>
  <c r="S289" i="21"/>
  <c r="S287" i="21"/>
  <c r="S228" i="21"/>
  <c r="S224" i="21"/>
  <c r="S217" i="21"/>
  <c r="S213" i="21"/>
  <c r="S209" i="21"/>
  <c r="S194" i="21"/>
  <c r="S169" i="21"/>
  <c r="S163" i="21"/>
  <c r="S156" i="21"/>
  <c r="S14" i="21"/>
  <c r="S13" i="21"/>
  <c r="S401" i="21"/>
  <c r="S376" i="21"/>
  <c r="S360" i="21"/>
  <c r="S345" i="21"/>
  <c r="S343" i="21"/>
  <c r="S22" i="21"/>
  <c r="S328" i="21"/>
  <c r="S304" i="21"/>
  <c r="S266" i="21"/>
  <c r="S264" i="21"/>
  <c r="S246" i="21"/>
  <c r="S158" i="21"/>
  <c r="S49" i="21"/>
  <c r="S370" i="21"/>
  <c r="S356" i="21"/>
  <c r="S354" i="21"/>
  <c r="S324" i="21"/>
  <c r="S244" i="21"/>
  <c r="S241" i="21"/>
  <c r="S239" i="21"/>
  <c r="S222" i="21"/>
  <c r="S207" i="21"/>
  <c r="S205" i="21"/>
  <c r="S740" i="21"/>
  <c r="S701" i="21"/>
  <c r="S789" i="21"/>
  <c r="S425" i="21"/>
  <c r="S47" i="21"/>
  <c r="S414" i="21"/>
  <c r="S399" i="21"/>
  <c r="S26" i="21"/>
  <c r="S386" i="21"/>
  <c r="S383" i="21"/>
  <c r="S379" i="21"/>
  <c r="S363" i="21"/>
  <c r="S351" i="21"/>
  <c r="S349" i="21"/>
  <c r="S24" i="21"/>
  <c r="S339" i="21"/>
  <c r="S333" i="21"/>
  <c r="S319" i="21"/>
  <c r="S317" i="21"/>
  <c r="S315" i="21"/>
  <c r="S313" i="21"/>
  <c r="S302" i="21"/>
  <c r="S296" i="21"/>
  <c r="S235" i="21"/>
  <c r="S233" i="21"/>
  <c r="S184" i="21"/>
  <c r="S180" i="21"/>
  <c r="S178" i="21"/>
  <c r="S138" i="21"/>
  <c r="S471" i="21"/>
  <c r="S424" i="21"/>
  <c r="S421" i="21"/>
  <c r="S416" i="21"/>
  <c r="S28" i="21"/>
  <c r="S410" i="21"/>
  <c r="S335" i="21"/>
  <c r="S327" i="21"/>
  <c r="S309" i="21"/>
  <c r="S299" i="21"/>
  <c r="S294" i="21"/>
  <c r="S271" i="21"/>
  <c r="S269" i="21"/>
  <c r="S255" i="21"/>
  <c r="S251" i="21"/>
  <c r="S229" i="21"/>
  <c r="S227" i="21"/>
  <c r="S225" i="21"/>
  <c r="S216" i="21"/>
  <c r="S212" i="21"/>
  <c r="S210" i="21"/>
  <c r="S195" i="21"/>
  <c r="S176" i="21"/>
  <c r="S130" i="21"/>
  <c r="S1424" i="21"/>
  <c r="S55" i="21"/>
  <c r="S29" i="21"/>
  <c r="S406" i="21"/>
  <c r="S404" i="21"/>
  <c r="S402" i="21"/>
  <c r="S395" i="21"/>
  <c r="S390" i="21"/>
  <c r="S381" i="21"/>
  <c r="S361" i="21"/>
  <c r="S355" i="21"/>
  <c r="S342" i="21"/>
  <c r="S329" i="21"/>
  <c r="S267" i="21"/>
  <c r="S263" i="21"/>
  <c r="S260" i="21"/>
  <c r="S247" i="21"/>
  <c r="S39" i="21"/>
  <c r="S193" i="21"/>
  <c r="S187" i="21"/>
  <c r="S155" i="21"/>
  <c r="S431" i="21"/>
  <c r="S392" i="21"/>
  <c r="S42" i="21"/>
  <c r="S374" i="21"/>
  <c r="S372" i="21"/>
  <c r="S41" i="21"/>
  <c r="S320" i="21"/>
  <c r="S284" i="21"/>
  <c r="S282" i="21"/>
  <c r="S243" i="21"/>
  <c r="S103" i="21"/>
  <c r="S422" i="21"/>
  <c r="S51" i="21"/>
  <c r="S415" i="21"/>
  <c r="S411" i="21"/>
  <c r="S398" i="21"/>
  <c r="S43" i="21"/>
  <c r="S384" i="21"/>
  <c r="S367" i="21"/>
  <c r="S358" i="21"/>
  <c r="S353" i="21"/>
  <c r="S322" i="21"/>
  <c r="S307" i="21"/>
  <c r="S305" i="21"/>
  <c r="S290" i="21"/>
  <c r="S286" i="21"/>
  <c r="S279" i="21"/>
  <c r="S277" i="21"/>
  <c r="S257" i="21"/>
  <c r="S203" i="21"/>
  <c r="S197" i="21"/>
  <c r="S192" i="21"/>
  <c r="S190" i="21"/>
  <c r="S188" i="21"/>
  <c r="S175" i="21"/>
  <c r="S173" i="21"/>
  <c r="S122" i="21"/>
  <c r="S118" i="21"/>
  <c r="S116" i="21"/>
  <c r="S90" i="21"/>
  <c r="S18" i="21"/>
  <c r="S87" i="21"/>
  <c r="S85" i="21"/>
  <c r="S475" i="21"/>
  <c r="S458" i="21"/>
  <c r="S456" i="21"/>
  <c r="S454" i="21"/>
  <c r="S429" i="21"/>
  <c r="S783" i="21"/>
  <c r="S781" i="21"/>
  <c r="S779" i="21"/>
  <c r="S769" i="21"/>
  <c r="S10" i="21"/>
  <c r="S731" i="21"/>
  <c r="S9" i="21"/>
  <c r="S718" i="21"/>
  <c r="S653" i="21"/>
  <c r="S651" i="21"/>
  <c r="S647" i="21"/>
  <c r="S645" i="21"/>
  <c r="S643" i="21"/>
  <c r="S631" i="21"/>
  <c r="S616" i="21"/>
  <c r="S590" i="21"/>
  <c r="S587" i="21"/>
  <c r="S578" i="21"/>
  <c r="S522" i="21"/>
  <c r="S499" i="21"/>
  <c r="S496" i="21"/>
  <c r="S1428" i="21"/>
  <c r="S1426" i="21"/>
  <c r="S1352" i="21"/>
  <c r="S871" i="21"/>
  <c r="S863" i="21"/>
  <c r="S153" i="21"/>
  <c r="S149" i="21"/>
  <c r="S147" i="21"/>
  <c r="S132" i="21"/>
  <c r="S83" i="21"/>
  <c r="S70" i="21"/>
  <c r="S67" i="21"/>
  <c r="S65" i="21"/>
  <c r="S63" i="21"/>
  <c r="S461" i="21"/>
  <c r="S450" i="21"/>
  <c r="S448" i="21"/>
  <c r="S446" i="21"/>
  <c r="S435" i="21"/>
  <c r="S755" i="21"/>
  <c r="S745" i="21"/>
  <c r="S743" i="21"/>
  <c r="S608" i="21"/>
  <c r="S606" i="21"/>
  <c r="S604" i="21"/>
  <c r="S602" i="21"/>
  <c r="S546" i="21"/>
  <c r="S4" i="21"/>
  <c r="S543" i="21"/>
  <c r="S541" i="21"/>
  <c r="S535" i="21"/>
  <c r="S1387" i="21"/>
  <c r="S1383" i="21"/>
  <c r="S1224" i="21"/>
  <c r="S1039" i="21"/>
  <c r="S124" i="21"/>
  <c r="S110" i="21"/>
  <c r="S99" i="21"/>
  <c r="S97" i="21"/>
  <c r="S84" i="21"/>
  <c r="S59" i="21"/>
  <c r="S57" i="21"/>
  <c r="S478" i="21"/>
  <c r="S467" i="21"/>
  <c r="S786" i="21"/>
  <c r="S775" i="21"/>
  <c r="S773" i="21"/>
  <c r="S12" i="21"/>
  <c r="S761" i="21"/>
  <c r="S759" i="21"/>
  <c r="S738" i="21"/>
  <c r="S736" i="21"/>
  <c r="S725" i="21"/>
  <c r="S699" i="21"/>
  <c r="S697" i="21"/>
  <c r="S656" i="21"/>
  <c r="S648" i="21"/>
  <c r="S514" i="21"/>
  <c r="S510" i="21"/>
  <c r="S31" i="21"/>
  <c r="S1381" i="21"/>
  <c r="S1379" i="21"/>
  <c r="S1314" i="21"/>
  <c r="S1255" i="21"/>
  <c r="S1009" i="21"/>
  <c r="S799" i="21"/>
  <c r="S533" i="21"/>
  <c r="S531" i="21"/>
  <c r="S525" i="21"/>
  <c r="S1373" i="21"/>
  <c r="S1371" i="21"/>
  <c r="S985" i="21"/>
  <c r="S172" i="21"/>
  <c r="S137" i="21"/>
  <c r="S123" i="21"/>
  <c r="S119" i="21"/>
  <c r="S115" i="21"/>
  <c r="S89" i="21"/>
  <c r="S477" i="21"/>
  <c r="S474" i="21"/>
  <c r="S472" i="21"/>
  <c r="S470" i="21"/>
  <c r="S459" i="21"/>
  <c r="S457" i="21"/>
  <c r="S445" i="21"/>
  <c r="S768" i="21"/>
  <c r="S766" i="21"/>
  <c r="S754" i="21"/>
  <c r="S694" i="21"/>
  <c r="S650" i="21"/>
  <c r="S558" i="21"/>
  <c r="S554" i="21"/>
  <c r="S545" i="21"/>
  <c r="S495" i="21"/>
  <c r="S491" i="21"/>
  <c r="S489" i="21"/>
  <c r="S1400" i="21"/>
  <c r="S1398" i="21"/>
  <c r="S1345" i="21"/>
  <c r="S1231" i="21"/>
  <c r="S1123" i="21"/>
  <c r="S1054" i="21"/>
  <c r="S274" i="21"/>
  <c r="S256" i="21"/>
  <c r="S254" i="21"/>
  <c r="S252" i="21"/>
  <c r="S250" i="21"/>
  <c r="S240" i="21"/>
  <c r="S234" i="21"/>
  <c r="S219" i="21"/>
  <c r="S204" i="21"/>
  <c r="S168" i="21"/>
  <c r="S154" i="21"/>
  <c r="S150" i="21"/>
  <c r="S146" i="21"/>
  <c r="S131" i="21"/>
  <c r="S109" i="21"/>
  <c r="S80" i="21"/>
  <c r="S17" i="21"/>
  <c r="S68" i="21"/>
  <c r="S66" i="21"/>
  <c r="S434" i="21"/>
  <c r="S432" i="21"/>
  <c r="S785" i="21"/>
  <c r="S771" i="21"/>
  <c r="S742" i="21"/>
  <c r="S733" i="21"/>
  <c r="S723" i="21"/>
  <c r="S721" i="21"/>
  <c r="S719" i="21"/>
  <c r="S704" i="21"/>
  <c r="S686" i="21"/>
  <c r="S675" i="21"/>
  <c r="S673" i="21"/>
  <c r="S614" i="21"/>
  <c r="S599" i="21"/>
  <c r="S597" i="21"/>
  <c r="S573" i="21"/>
  <c r="S5" i="21"/>
  <c r="S38" i="21"/>
  <c r="S36" i="21"/>
  <c r="S1394" i="21"/>
  <c r="S1390" i="21"/>
  <c r="S1388" i="21"/>
  <c r="S1335" i="21"/>
  <c r="S1203" i="21"/>
  <c r="S961" i="21"/>
  <c r="S959" i="21"/>
  <c r="S162" i="21"/>
  <c r="S140" i="21"/>
  <c r="S134" i="21"/>
  <c r="S129" i="21"/>
  <c r="S127" i="21"/>
  <c r="S125" i="21"/>
  <c r="S113" i="21"/>
  <c r="S111" i="21"/>
  <c r="S94" i="21"/>
  <c r="S466" i="21"/>
  <c r="S464" i="21"/>
  <c r="S452" i="21"/>
  <c r="S437" i="21"/>
  <c r="S760" i="21"/>
  <c r="S758" i="21"/>
  <c r="S739" i="21"/>
  <c r="S700" i="21"/>
  <c r="S698" i="21"/>
  <c r="S696" i="21"/>
  <c r="S638" i="21"/>
  <c r="S636" i="21"/>
  <c r="S584" i="21"/>
  <c r="S574" i="21"/>
  <c r="S517" i="21"/>
  <c r="S515" i="21"/>
  <c r="S509" i="21"/>
  <c r="S492" i="21"/>
  <c r="S1417" i="21"/>
  <c r="S1415" i="21"/>
  <c r="S1409" i="21"/>
  <c r="S992" i="21"/>
  <c r="S730" i="21"/>
  <c r="S729" i="21"/>
  <c r="S702" i="21"/>
  <c r="S691" i="21"/>
  <c r="S689" i="21"/>
  <c r="S662" i="21"/>
  <c r="S624" i="21"/>
  <c r="S622" i="21"/>
  <c r="S620" i="21"/>
  <c r="S601" i="21"/>
  <c r="S591" i="21"/>
  <c r="S586" i="21"/>
  <c r="S579" i="21"/>
  <c r="S577" i="21"/>
  <c r="S575" i="21"/>
  <c r="S566" i="21"/>
  <c r="S550" i="21"/>
  <c r="S484" i="21"/>
  <c r="S480" i="21"/>
  <c r="S1402" i="21"/>
  <c r="S1360" i="21"/>
  <c r="S1304" i="21"/>
  <c r="S1237" i="21"/>
  <c r="S1235" i="21"/>
  <c r="S1213" i="21"/>
  <c r="S1211" i="21"/>
  <c r="S1194" i="21"/>
  <c r="S1190" i="21"/>
  <c r="S1166" i="21"/>
  <c r="S1159" i="21"/>
  <c r="S1140" i="21"/>
  <c r="S1114" i="21"/>
  <c r="S1112" i="21"/>
  <c r="S1071" i="21"/>
  <c r="S1046" i="21"/>
  <c r="S1015" i="21"/>
  <c r="S996" i="21"/>
  <c r="S977" i="21"/>
  <c r="S972" i="21"/>
  <c r="S963" i="21"/>
  <c r="S953" i="21"/>
  <c r="S925" i="21"/>
  <c r="S923" i="21"/>
  <c r="S919" i="21"/>
  <c r="S913" i="21"/>
  <c r="S908" i="21"/>
  <c r="S906" i="21"/>
  <c r="S902" i="21"/>
  <c r="S888" i="21"/>
  <c r="S877" i="21"/>
  <c r="S875" i="21"/>
  <c r="S857" i="21"/>
  <c r="S844" i="21"/>
  <c r="S842" i="21"/>
  <c r="S838" i="21"/>
  <c r="S824" i="21"/>
  <c r="S813" i="21"/>
  <c r="S811" i="21"/>
  <c r="S793" i="21"/>
  <c r="S1363" i="21"/>
  <c r="S1350" i="21"/>
  <c r="S1339" i="21"/>
  <c r="S1337" i="21"/>
  <c r="S1312" i="21"/>
  <c r="S1291" i="21"/>
  <c r="S1278" i="21"/>
  <c r="S1276" i="21"/>
  <c r="S1274" i="21"/>
  <c r="S1263" i="21"/>
  <c r="S1261" i="21"/>
  <c r="S1249" i="21"/>
  <c r="S1244" i="21"/>
  <c r="S1238" i="21"/>
  <c r="S1207" i="21"/>
  <c r="S1188" i="21"/>
  <c r="S1169" i="21"/>
  <c r="S1164" i="21"/>
  <c r="S1145" i="21"/>
  <c r="S1078" i="21"/>
  <c r="S1057" i="21"/>
  <c r="S1052" i="21"/>
  <c r="S1050" i="21"/>
  <c r="S1048" i="21"/>
  <c r="S1026" i="21"/>
  <c r="S1024" i="21"/>
  <c r="S1001" i="21"/>
  <c r="S928" i="21"/>
  <c r="S900" i="21"/>
  <c r="S898" i="21"/>
  <c r="S894" i="21"/>
  <c r="S880" i="21"/>
  <c r="S869" i="21"/>
  <c r="S867" i="21"/>
  <c r="S849" i="21"/>
  <c r="S836" i="21"/>
  <c r="S834" i="21"/>
  <c r="S830" i="21"/>
  <c r="S816" i="21"/>
  <c r="S805" i="21"/>
  <c r="S803" i="21"/>
  <c r="S1321" i="21"/>
  <c r="S1242" i="21"/>
  <c r="S1240" i="21"/>
  <c r="S1218" i="21"/>
  <c r="S1216" i="21"/>
  <c r="S1193" i="21"/>
  <c r="S1128" i="21"/>
  <c r="S1119" i="21"/>
  <c r="S1095" i="21"/>
  <c r="S1076" i="21"/>
  <c r="S1007" i="21"/>
  <c r="S981" i="21"/>
  <c r="S979" i="21"/>
  <c r="S957" i="21"/>
  <c r="S955" i="21"/>
  <c r="S934" i="21"/>
  <c r="S915" i="21"/>
  <c r="S890" i="21"/>
  <c r="S886" i="21"/>
  <c r="S861" i="21"/>
  <c r="S859" i="21"/>
  <c r="S826" i="21"/>
  <c r="S822" i="21"/>
  <c r="S797" i="21"/>
  <c r="S795" i="21"/>
  <c r="S1281" i="21"/>
  <c r="S1268" i="21"/>
  <c r="S1173" i="21"/>
  <c r="S1171" i="21"/>
  <c r="S1091" i="21"/>
  <c r="S1081" i="21"/>
  <c r="S1074" i="21"/>
  <c r="S1072" i="21"/>
  <c r="S993" i="21"/>
  <c r="S988" i="21"/>
  <c r="S897" i="21"/>
  <c r="S864" i="21"/>
  <c r="S833" i="21"/>
  <c r="S800" i="21"/>
  <c r="S1368" i="21"/>
  <c r="S1346" i="21"/>
  <c r="S1344" i="21"/>
  <c r="S1325" i="21"/>
  <c r="S1323" i="21"/>
  <c r="S1319" i="21"/>
  <c r="S1298" i="21"/>
  <c r="S1296" i="21"/>
  <c r="S1286" i="21"/>
  <c r="S1273" i="21"/>
  <c r="S1256" i="21"/>
  <c r="S1206" i="21"/>
  <c r="S1185" i="21"/>
  <c r="S1180" i="21"/>
  <c r="S1174" i="21"/>
  <c r="S1143" i="21"/>
  <c r="S1124" i="21"/>
  <c r="S1105" i="21"/>
  <c r="S1100" i="21"/>
  <c r="S1064" i="21"/>
  <c r="S1038" i="21"/>
  <c r="S1031" i="21"/>
  <c r="S1012" i="21"/>
  <c r="S986" i="21"/>
  <c r="S984" i="21"/>
  <c r="S962" i="21"/>
  <c r="S960" i="21"/>
  <c r="S943" i="21"/>
  <c r="S937" i="21"/>
  <c r="S889" i="21"/>
  <c r="S874" i="21"/>
  <c r="S870" i="21"/>
  <c r="S856" i="21"/>
  <c r="S845" i="21"/>
  <c r="S843" i="21"/>
  <c r="S825" i="21"/>
  <c r="S810" i="21"/>
  <c r="S806" i="21"/>
  <c r="S792" i="21"/>
  <c r="S748" i="21"/>
  <c r="S707" i="21"/>
  <c r="S705" i="21"/>
  <c r="S693" i="21"/>
  <c r="S667" i="21"/>
  <c r="S665" i="21"/>
  <c r="S626" i="21"/>
  <c r="S617" i="21"/>
  <c r="S615" i="21"/>
  <c r="S561" i="21"/>
  <c r="S559" i="21"/>
  <c r="S551" i="21"/>
  <c r="S544" i="21"/>
  <c r="S540" i="21"/>
  <c r="S527" i="21"/>
  <c r="S511" i="21"/>
  <c r="S494" i="21"/>
  <c r="S37" i="21"/>
  <c r="S482" i="21"/>
  <c r="S481" i="21"/>
  <c r="S33" i="21"/>
  <c r="S1427" i="21"/>
  <c r="S1422" i="21"/>
  <c r="S1416" i="21"/>
  <c r="S1406" i="21"/>
  <c r="S1386" i="21"/>
  <c r="S1317" i="21"/>
  <c r="S1315" i="21"/>
  <c r="S1313" i="21"/>
  <c r="S1290" i="21"/>
  <c r="S1288" i="21"/>
  <c r="S1258" i="21"/>
  <c r="S1254" i="21"/>
  <c r="S1230" i="21"/>
  <c r="S1223" i="21"/>
  <c r="S1204" i="21"/>
  <c r="S1178" i="21"/>
  <c r="S1176" i="21"/>
  <c r="S1154" i="21"/>
  <c r="S1152" i="21"/>
  <c r="S1129" i="21"/>
  <c r="S1085" i="21"/>
  <c r="S1083" i="21"/>
  <c r="S1066" i="21"/>
  <c r="S1062" i="21"/>
  <c r="S1041" i="21"/>
  <c r="S1036" i="21"/>
  <c r="S1017" i="21"/>
  <c r="S929" i="21"/>
  <c r="S901" i="21"/>
  <c r="S899" i="21"/>
  <c r="S881" i="21"/>
  <c r="S866" i="21"/>
  <c r="S862" i="21"/>
  <c r="S848" i="21"/>
  <c r="S837" i="21"/>
  <c r="S835" i="21"/>
  <c r="S817" i="21"/>
  <c r="S802" i="21"/>
  <c r="S798" i="21"/>
  <c r="S710" i="21"/>
  <c r="S685" i="21"/>
  <c r="S670" i="21"/>
  <c r="S659" i="21"/>
  <c r="S7" i="21"/>
  <c r="S632" i="21"/>
  <c r="S594" i="21"/>
  <c r="S572" i="21"/>
  <c r="S570" i="21"/>
  <c r="S548" i="21"/>
  <c r="S536" i="21"/>
  <c r="S530" i="21"/>
  <c r="S523" i="21"/>
  <c r="S504" i="21"/>
  <c r="S1408" i="21"/>
  <c r="S1378" i="21"/>
  <c r="S1343" i="21"/>
  <c r="S1307" i="21"/>
  <c r="S1305" i="21"/>
  <c r="S1252" i="21"/>
  <c r="S1233" i="21"/>
  <c r="S1228" i="21"/>
  <c r="S1219" i="21"/>
  <c r="S1209" i="21"/>
  <c r="S1135" i="21"/>
  <c r="S1109" i="21"/>
  <c r="S1107" i="21"/>
  <c r="S1079" i="21"/>
  <c r="S1060" i="21"/>
  <c r="S1000" i="21"/>
  <c r="S991" i="21"/>
  <c r="S950" i="21"/>
  <c r="S939" i="21"/>
  <c r="S935" i="21"/>
  <c r="S921" i="21"/>
  <c r="S914" i="21"/>
  <c r="S904" i="21"/>
  <c r="S893" i="21"/>
  <c r="S891" i="21"/>
  <c r="S873" i="21"/>
  <c r="S860" i="21"/>
  <c r="S858" i="21"/>
  <c r="S854" i="21"/>
  <c r="S840" i="21"/>
  <c r="S829" i="21"/>
  <c r="S827" i="21"/>
  <c r="S809" i="21"/>
  <c r="S796" i="21"/>
  <c r="S794" i="21"/>
  <c r="S407" i="21"/>
  <c r="S25" i="21"/>
  <c r="S567" i="21"/>
  <c r="S944" i="21"/>
  <c r="S46" i="21"/>
  <c r="S359" i="21"/>
  <c r="S300" i="21"/>
  <c r="S238" i="21"/>
  <c r="S215" i="21"/>
  <c r="S198" i="21"/>
  <c r="S183" i="21"/>
  <c r="S166" i="21"/>
  <c r="S152" i="21"/>
  <c r="S135" i="21"/>
  <c r="S121" i="21"/>
  <c r="S104" i="21"/>
  <c r="S93" i="21"/>
  <c r="S71" i="21"/>
  <c r="S60" i="21"/>
  <c r="S58" i="21"/>
  <c r="S462" i="21"/>
  <c r="S451" i="21"/>
  <c r="S449" i="21"/>
  <c r="S430" i="21"/>
  <c r="S784" i="21"/>
  <c r="S782" i="21"/>
  <c r="S764" i="21"/>
  <c r="S753" i="21"/>
  <c r="S751" i="21"/>
  <c r="S734" i="21"/>
  <c r="S724" i="21"/>
  <c r="S722" i="21"/>
  <c r="S703" i="21"/>
  <c r="S692" i="21"/>
  <c r="S690" i="21"/>
  <c r="S671" i="21"/>
  <c r="S660" i="21"/>
  <c r="S8" i="21"/>
  <c r="S641" i="21"/>
  <c r="S630" i="21"/>
  <c r="S628" i="21"/>
  <c r="S557" i="21"/>
  <c r="S508" i="21"/>
  <c r="S32" i="21"/>
  <c r="S1384" i="21"/>
  <c r="S1367" i="21"/>
  <c r="S230" i="21"/>
  <c r="S592" i="21"/>
  <c r="S580" i="21"/>
  <c r="S1430" i="21"/>
  <c r="S946" i="21"/>
  <c r="S418" i="21"/>
  <c r="S366" i="21"/>
  <c r="S308" i="21"/>
  <c r="S245" i="21"/>
  <c r="S100" i="21"/>
  <c r="S81" i="21"/>
  <c r="S605" i="21"/>
  <c r="S555" i="21"/>
  <c r="S521" i="21"/>
  <c r="S1414" i="21"/>
  <c r="S423" i="21"/>
  <c r="S373" i="21"/>
  <c r="S316" i="21"/>
  <c r="S253" i="21"/>
  <c r="S206" i="21"/>
  <c r="S191" i="21"/>
  <c r="S174" i="21"/>
  <c r="S160" i="21"/>
  <c r="S143" i="21"/>
  <c r="S128" i="21"/>
  <c r="S112" i="21"/>
  <c r="S473" i="21"/>
  <c r="S443" i="21"/>
  <c r="S441" i="21"/>
  <c r="S787" i="21"/>
  <c r="S776" i="21"/>
  <c r="S774" i="21"/>
  <c r="S756" i="21"/>
  <c r="S746" i="21"/>
  <c r="S744" i="21"/>
  <c r="S727" i="21"/>
  <c r="S716" i="21"/>
  <c r="S714" i="21"/>
  <c r="S695" i="21"/>
  <c r="S684" i="21"/>
  <c r="S682" i="21"/>
  <c r="S663" i="21"/>
  <c r="S654" i="21"/>
  <c r="S652" i="21"/>
  <c r="S633" i="21"/>
  <c r="S618" i="21"/>
  <c r="S585" i="21"/>
  <c r="S583" i="21"/>
  <c r="S513" i="21"/>
  <c r="S497" i="21"/>
  <c r="S1370" i="21"/>
  <c r="S1342" i="21"/>
  <c r="S292" i="21"/>
  <c r="S16" i="21"/>
  <c r="S380" i="21"/>
  <c r="S323" i="21"/>
  <c r="S261" i="21"/>
  <c r="S98" i="21"/>
  <c r="S96" i="21"/>
  <c r="S86" i="21"/>
  <c r="S560" i="21"/>
  <c r="S1328" i="21"/>
  <c r="S1202" i="21"/>
  <c r="S1200" i="21"/>
  <c r="S330" i="21"/>
  <c r="S268" i="21"/>
  <c r="S214" i="21"/>
  <c r="S199" i="21"/>
  <c r="S182" i="21"/>
  <c r="S167" i="21"/>
  <c r="S151" i="21"/>
  <c r="S136" i="21"/>
  <c r="S120" i="21"/>
  <c r="S105" i="21"/>
  <c r="S92" i="21"/>
  <c r="S74" i="21"/>
  <c r="S465" i="21"/>
  <c r="S433" i="21"/>
  <c r="S767" i="21"/>
  <c r="S737" i="21"/>
  <c r="S708" i="21"/>
  <c r="S706" i="21"/>
  <c r="S687" i="21"/>
  <c r="S676" i="21"/>
  <c r="S674" i="21"/>
  <c r="S657" i="21"/>
  <c r="S646" i="21"/>
  <c r="S644" i="21"/>
  <c r="S623" i="21"/>
  <c r="S612" i="21"/>
  <c r="S562" i="21"/>
  <c r="S539" i="21"/>
  <c r="S528" i="21"/>
  <c r="S1330" i="21"/>
  <c r="S1303" i="21"/>
  <c r="S387" i="21"/>
  <c r="S393" i="21"/>
  <c r="S337" i="21"/>
  <c r="S276" i="21"/>
  <c r="S101" i="21"/>
  <c r="S82" i="21"/>
  <c r="S625" i="21"/>
  <c r="S600" i="21"/>
  <c r="S589" i="21"/>
  <c r="S552" i="21"/>
  <c r="S483" i="21"/>
  <c r="S1423" i="21"/>
  <c r="S1419" i="21"/>
  <c r="S1377" i="21"/>
  <c r="S588" i="21"/>
  <c r="S526" i="21"/>
  <c r="S486" i="21"/>
  <c r="S1433" i="21"/>
  <c r="S1421" i="21"/>
  <c r="S1183" i="21"/>
  <c r="S1150" i="21"/>
  <c r="S1055" i="21"/>
  <c r="S1022" i="21"/>
  <c r="S595" i="21"/>
  <c r="S534" i="21"/>
  <c r="S1405" i="21"/>
  <c r="S1396" i="21"/>
  <c r="S1391" i="21"/>
  <c r="S1354" i="21"/>
  <c r="S1349" i="21"/>
  <c r="S1347" i="21"/>
  <c r="S1340" i="21"/>
  <c r="S1310" i="21"/>
  <c r="S1308" i="21"/>
  <c r="S1259" i="21"/>
  <c r="S1131" i="21"/>
  <c r="S1003" i="21"/>
  <c r="S603" i="21"/>
  <c r="S542" i="21"/>
  <c r="S34" i="21"/>
  <c r="S1389" i="21"/>
  <c r="S611" i="21"/>
  <c r="S549" i="21"/>
  <c r="S3" i="21"/>
  <c r="S493" i="21"/>
  <c r="S488" i="21"/>
  <c r="S1436" i="21"/>
  <c r="S1366" i="21"/>
  <c r="S1364" i="21"/>
  <c r="S1359" i="21"/>
  <c r="S1322" i="21"/>
  <c r="S1320" i="21"/>
  <c r="S1266" i="21"/>
  <c r="S1264" i="21"/>
  <c r="S1155" i="21"/>
  <c r="S1138" i="21"/>
  <c r="S1136" i="21"/>
  <c r="S1027" i="21"/>
  <c r="S1010" i="21"/>
  <c r="S1008" i="21"/>
  <c r="S619" i="21"/>
  <c r="S556" i="21"/>
  <c r="S487" i="21"/>
  <c r="S1420" i="21"/>
  <c r="S1376" i="21"/>
  <c r="S1369" i="21"/>
  <c r="S1357" i="21"/>
  <c r="S1295" i="21"/>
  <c r="S1247" i="21"/>
  <c r="S1214" i="21"/>
  <c r="S1086" i="21"/>
  <c r="S958" i="21"/>
  <c r="S627" i="21"/>
  <c r="S564" i="21"/>
  <c r="S502" i="21"/>
  <c r="S1418" i="21"/>
  <c r="S1413" i="21"/>
  <c r="S1411" i="21"/>
  <c r="S1404" i="21"/>
  <c r="S1341" i="21"/>
  <c r="S1334" i="21"/>
  <c r="S1332" i="21"/>
  <c r="S1327" i="21"/>
  <c r="S1302" i="21"/>
  <c r="S1293" i="21"/>
  <c r="S1197" i="21"/>
  <c r="S1195" i="21"/>
  <c r="S1069" i="21"/>
  <c r="S1067" i="21"/>
  <c r="S941" i="21"/>
  <c r="S1226" i="21"/>
  <c r="S1221" i="21"/>
  <c r="S1162" i="21"/>
  <c r="S1157" i="21"/>
  <c r="S1098" i="21"/>
  <c r="S1093" i="21"/>
  <c r="S1034" i="21"/>
  <c r="S1029" i="21"/>
  <c r="S970" i="21"/>
  <c r="S965" i="21"/>
  <c r="S917" i="21"/>
  <c r="S1250" i="21"/>
  <c r="S1245" i="21"/>
  <c r="S1212" i="21"/>
  <c r="S1186" i="21"/>
  <c r="S1181" i="21"/>
  <c r="S1148" i="21"/>
  <c r="S1122" i="21"/>
  <c r="S1117" i="21"/>
  <c r="S1084" i="21"/>
  <c r="S1058" i="21"/>
  <c r="S1053" i="21"/>
  <c r="S1020" i="21"/>
  <c r="S994" i="21"/>
  <c r="S989" i="21"/>
  <c r="S956" i="21"/>
  <c r="S924" i="21"/>
  <c r="S922" i="21"/>
  <c r="S892" i="21"/>
  <c r="S828" i="21"/>
  <c r="S1429" i="21"/>
  <c r="S1412" i="21"/>
  <c r="S1397" i="21"/>
  <c r="S1380" i="21"/>
  <c r="S1365" i="21"/>
  <c r="S1348" i="21"/>
  <c r="S1333" i="21"/>
  <c r="S1316" i="21"/>
  <c r="S1301" i="21"/>
  <c r="S1284" i="21"/>
  <c r="S1269" i="21"/>
  <c r="S1236" i="21"/>
  <c r="S1210" i="21"/>
  <c r="S1205" i="21"/>
  <c r="S1172" i="21"/>
  <c r="S1146" i="21"/>
  <c r="S1141" i="21"/>
  <c r="S1108" i="21"/>
  <c r="S1082" i="21"/>
  <c r="S1077" i="21"/>
  <c r="S1044" i="21"/>
  <c r="S1018" i="21"/>
  <c r="S1013" i="21"/>
  <c r="S980" i="21"/>
  <c r="S954" i="21"/>
  <c r="S949" i="21"/>
  <c r="S933" i="21"/>
  <c r="S931" i="21"/>
  <c r="S884" i="21"/>
  <c r="S820" i="21"/>
  <c r="S1260" i="21"/>
  <c r="S1234" i="21"/>
  <c r="S1229" i="21"/>
  <c r="S1196" i="21"/>
  <c r="S1170" i="21"/>
  <c r="S1165" i="21"/>
  <c r="S1132" i="21"/>
  <c r="S1106" i="21"/>
  <c r="S1101" i="21"/>
  <c r="S1068" i="21"/>
  <c r="S1042" i="21"/>
  <c r="S1037" i="21"/>
  <c r="S1004" i="21"/>
  <c r="S978" i="21"/>
  <c r="S973" i="21"/>
  <c r="S940" i="21"/>
  <c r="S938" i="21"/>
  <c r="S909" i="21"/>
  <c r="S907" i="21"/>
  <c r="S876" i="21"/>
  <c r="S812" i="21"/>
  <c r="S1324" i="21"/>
  <c r="S1309" i="21"/>
  <c r="S1292" i="21"/>
  <c r="S1277" i="21"/>
  <c r="S1253" i="21"/>
  <c r="S1220" i="21"/>
  <c r="S1189" i="21"/>
  <c r="S1156" i="21"/>
  <c r="S1125" i="21"/>
  <c r="S1092" i="21"/>
  <c r="S1061" i="21"/>
  <c r="S1028" i="21"/>
  <c r="S997" i="21"/>
  <c r="S964" i="21"/>
  <c r="S916" i="21"/>
  <c r="S868" i="21"/>
  <c r="S804" i="21"/>
  <c r="I176" i="21"/>
  <c r="I160" i="21"/>
  <c r="I264" i="21"/>
  <c r="I357" i="21"/>
  <c r="I58" i="21"/>
  <c r="I34" i="21"/>
  <c r="I427" i="21"/>
  <c r="I381" i="21"/>
  <c r="I349" i="21"/>
  <c r="I341" i="21"/>
  <c r="I388" i="21"/>
  <c r="I66" i="21"/>
  <c r="I120" i="21"/>
  <c r="I240" i="21"/>
  <c r="I41" i="21"/>
  <c r="I33" i="21"/>
  <c r="I397" i="21"/>
  <c r="I389" i="21"/>
  <c r="I358" i="21"/>
  <c r="I342" i="21"/>
  <c r="I44" i="21"/>
  <c r="I36" i="21"/>
  <c r="I460" i="21"/>
  <c r="I436" i="21"/>
  <c r="I428" i="21"/>
  <c r="I476" i="21"/>
  <c r="I396" i="21"/>
  <c r="I451" i="21"/>
  <c r="I443" i="21"/>
  <c r="I454" i="21"/>
  <c r="I374" i="21"/>
  <c r="I272" i="21"/>
  <c r="I224" i="21"/>
  <c r="I208" i="21"/>
  <c r="I192" i="21"/>
  <c r="I467" i="21"/>
  <c r="I50" i="21"/>
  <c r="I42" i="21"/>
  <c r="I151" i="21"/>
  <c r="I135" i="21"/>
  <c r="I128" i="21"/>
  <c r="I104" i="21"/>
  <c r="I159" i="21"/>
  <c r="I435" i="21"/>
  <c r="I319" i="21"/>
  <c r="I256" i="21"/>
  <c r="I216" i="21"/>
  <c r="I28" i="21"/>
  <c r="I90" i="21"/>
  <c r="I82" i="21"/>
  <c r="I452" i="21"/>
  <c r="I468" i="21"/>
  <c r="I373" i="21"/>
  <c r="I365" i="21"/>
  <c r="I335" i="21"/>
  <c r="I304" i="21"/>
  <c r="I296" i="21"/>
  <c r="I288" i="21"/>
  <c r="I200" i="21"/>
  <c r="I168" i="21"/>
  <c r="I91" i="21"/>
  <c r="I83" i="21"/>
  <c r="I75" i="21"/>
  <c r="I67" i="21"/>
  <c r="I59" i="21"/>
  <c r="I438" i="21"/>
  <c r="I52" i="21"/>
  <c r="I74" i="21"/>
  <c r="I143" i="21"/>
  <c r="I459" i="21"/>
  <c r="H1443" i="21"/>
  <c r="E1443" i="21"/>
  <c r="G1443" i="21"/>
  <c r="F1443" i="21"/>
  <c r="I444" i="21"/>
  <c r="I462" i="21"/>
  <c r="I3" i="21"/>
  <c r="I89" i="21"/>
  <c r="I81" i="21"/>
  <c r="I73" i="21"/>
  <c r="I65" i="21"/>
  <c r="I57" i="21"/>
  <c r="I152" i="21"/>
  <c r="I144" i="21"/>
  <c r="I136" i="21"/>
  <c r="I129" i="21"/>
  <c r="I121" i="21"/>
  <c r="I113" i="21"/>
  <c r="I105" i="21"/>
  <c r="I97" i="21"/>
  <c r="I1214" i="21"/>
  <c r="I1174" i="21"/>
  <c r="I1150" i="21"/>
  <c r="I1110" i="21"/>
  <c r="I1070" i="21"/>
  <c r="I1014" i="21"/>
  <c r="I998" i="21"/>
  <c r="I982" i="21"/>
  <c r="I910" i="21"/>
  <c r="I806" i="21"/>
  <c r="I1406" i="21"/>
  <c r="I1358" i="21"/>
  <c r="I334" i="21"/>
  <c r="I326" i="21"/>
  <c r="I318" i="21"/>
  <c r="I310" i="21"/>
  <c r="I303" i="21"/>
  <c r="I295" i="21"/>
  <c r="I287" i="21"/>
  <c r="I279" i="21"/>
  <c r="I271" i="21"/>
  <c r="I263" i="21"/>
  <c r="I255" i="21"/>
  <c r="I247" i="21"/>
  <c r="I239" i="21"/>
  <c r="I231" i="21"/>
  <c r="I223" i="21"/>
  <c r="I215" i="21"/>
  <c r="I207" i="21"/>
  <c r="I199" i="21"/>
  <c r="I191" i="21"/>
  <c r="I183" i="21"/>
  <c r="I175" i="21"/>
  <c r="I167" i="21"/>
  <c r="I419" i="21"/>
  <c r="I404" i="21"/>
  <c r="I21" i="21"/>
  <c r="I478" i="21"/>
  <c r="I154" i="21"/>
  <c r="I146" i="21"/>
  <c r="I138" i="21"/>
  <c r="I131" i="21"/>
  <c r="I123" i="21"/>
  <c r="I115" i="21"/>
  <c r="I107" i="21"/>
  <c r="I99" i="21"/>
  <c r="I418" i="21"/>
  <c r="I7" i="21"/>
  <c r="I403" i="21"/>
  <c r="I20" i="21"/>
  <c r="I734" i="21"/>
  <c r="I726" i="21"/>
  <c r="I710" i="21"/>
  <c r="I702" i="21"/>
  <c r="I694" i="21"/>
  <c r="I686" i="21"/>
  <c r="I678" i="21"/>
  <c r="I670" i="21"/>
  <c r="I662" i="21"/>
  <c r="I654" i="21"/>
  <c r="I638" i="21"/>
  <c r="I630" i="21"/>
  <c r="I622" i="21"/>
  <c r="I614" i="21"/>
  <c r="I606" i="21"/>
  <c r="I598" i="21"/>
  <c r="I590" i="21"/>
  <c r="I582" i="21"/>
  <c r="I574" i="21"/>
  <c r="I566" i="21"/>
  <c r="I558" i="21"/>
  <c r="I550" i="21"/>
  <c r="I542" i="21"/>
  <c r="I534" i="21"/>
  <c r="I526" i="21"/>
  <c r="I518" i="21"/>
  <c r="I510" i="21"/>
  <c r="I502" i="21"/>
  <c r="I494" i="21"/>
  <c r="I486" i="21"/>
  <c r="I793" i="21"/>
  <c r="I336" i="21"/>
  <c r="I328" i="21"/>
  <c r="I312" i="21"/>
  <c r="I305" i="21"/>
  <c r="I297" i="21"/>
  <c r="I289" i="21"/>
  <c r="I281" i="21"/>
  <c r="I273" i="21"/>
  <c r="I265" i="21"/>
  <c r="I249" i="21"/>
  <c r="I241" i="21"/>
  <c r="I233" i="21"/>
  <c r="I225" i="21"/>
  <c r="I217" i="21"/>
  <c r="I209" i="21"/>
  <c r="I201" i="21"/>
  <c r="I185" i="21"/>
  <c r="I177" i="21"/>
  <c r="I169" i="21"/>
  <c r="I161" i="21"/>
  <c r="I480" i="21"/>
  <c r="I431" i="21"/>
  <c r="I153" i="21"/>
  <c r="I145" i="21"/>
  <c r="I137" i="21"/>
  <c r="I130" i="21"/>
  <c r="I122" i="21"/>
  <c r="I114" i="21"/>
  <c r="I106" i="21"/>
  <c r="I98" i="21"/>
  <c r="I1247" i="21"/>
  <c r="I1207" i="21"/>
  <c r="I1199" i="21"/>
  <c r="I1183" i="21"/>
  <c r="I1167" i="21"/>
  <c r="I1151" i="21"/>
  <c r="I1143" i="21"/>
  <c r="I1135" i="21"/>
  <c r="I1119" i="21"/>
  <c r="I1055" i="21"/>
  <c r="I1039" i="21"/>
  <c r="I1023" i="21"/>
  <c r="I1015" i="21"/>
  <c r="I975" i="21"/>
  <c r="I959" i="21"/>
  <c r="I919" i="21"/>
  <c r="I903" i="21"/>
  <c r="I879" i="21"/>
  <c r="I871" i="21"/>
  <c r="I863" i="21"/>
  <c r="I839" i="21"/>
  <c r="I823" i="21"/>
  <c r="I51" i="21"/>
  <c r="I43" i="21"/>
  <c r="I35" i="21"/>
  <c r="I61" i="21"/>
  <c r="I420" i="21"/>
  <c r="I412" i="21"/>
  <c r="I405" i="21"/>
  <c r="I22" i="21"/>
  <c r="I784" i="21"/>
  <c r="I768" i="21"/>
  <c r="I744" i="21"/>
  <c r="I736" i="21"/>
  <c r="I712" i="21"/>
  <c r="I704" i="21"/>
  <c r="I696" i="21"/>
  <c r="I680" i="21"/>
  <c r="I672" i="21"/>
  <c r="I648" i="21"/>
  <c r="I640" i="21"/>
  <c r="I624" i="21"/>
  <c r="I616" i="21"/>
  <c r="I608" i="21"/>
  <c r="I600" i="21"/>
  <c r="I592" i="21"/>
  <c r="I584" i="21"/>
  <c r="I576" i="21"/>
  <c r="I568" i="21"/>
  <c r="I552" i="21"/>
  <c r="I544" i="21"/>
  <c r="I520" i="21"/>
  <c r="I512" i="21"/>
  <c r="I496" i="21"/>
  <c r="I488" i="21"/>
  <c r="I437" i="21"/>
  <c r="I429" i="21"/>
  <c r="I446" i="21"/>
  <c r="I470" i="21"/>
  <c r="I399" i="21"/>
  <c r="I391" i="21"/>
  <c r="I384" i="21"/>
  <c r="I376" i="21"/>
  <c r="I368" i="21"/>
  <c r="I360" i="21"/>
  <c r="I352" i="21"/>
  <c r="I344" i="21"/>
  <c r="I453" i="21"/>
  <c r="I445" i="21"/>
  <c r="I477" i="21"/>
  <c r="I469" i="21"/>
  <c r="I337" i="21"/>
  <c r="I329" i="21"/>
  <c r="I321" i="21"/>
  <c r="I313" i="21"/>
  <c r="I306" i="21"/>
  <c r="I298" i="21"/>
  <c r="I290" i="21"/>
  <c r="I282" i="21"/>
  <c r="I274" i="21"/>
  <c r="I266" i="21"/>
  <c r="I258" i="21"/>
  <c r="I250" i="21"/>
  <c r="I242" i="21"/>
  <c r="I234" i="21"/>
  <c r="I226" i="21"/>
  <c r="I218" i="21"/>
  <c r="I210" i="21"/>
  <c r="I202" i="21"/>
  <c r="I194" i="21"/>
  <c r="I186" i="21"/>
  <c r="I178" i="21"/>
  <c r="I170" i="21"/>
  <c r="I162" i="21"/>
  <c r="I398" i="21"/>
  <c r="I390" i="21"/>
  <c r="I383" i="21"/>
  <c r="I375" i="21"/>
  <c r="I367" i="21"/>
  <c r="I359" i="21"/>
  <c r="I351" i="21"/>
  <c r="I343" i="21"/>
  <c r="I15" i="21"/>
  <c r="I481" i="21"/>
  <c r="I1422" i="21"/>
  <c r="I1250" i="21"/>
  <c r="I1242" i="21"/>
  <c r="I1210" i="21"/>
  <c r="I1186" i="21"/>
  <c r="I1146" i="21"/>
  <c r="I1074" i="21"/>
  <c r="I1066" i="21"/>
  <c r="I1002" i="21"/>
  <c r="I986" i="21"/>
  <c r="I970" i="21"/>
  <c r="I914" i="21"/>
  <c r="I906" i="21"/>
  <c r="I842" i="21"/>
  <c r="I92" i="21"/>
  <c r="I84" i="21"/>
  <c r="I76" i="21"/>
  <c r="I68" i="21"/>
  <c r="I60" i="21"/>
  <c r="I155" i="21"/>
  <c r="I132" i="21"/>
  <c r="I775" i="21"/>
  <c r="I759" i="21"/>
  <c r="I751" i="21"/>
  <c r="I743" i="21"/>
  <c r="I735" i="21"/>
  <c r="I711" i="21"/>
  <c r="I703" i="21"/>
  <c r="I695" i="21"/>
  <c r="I687" i="21"/>
  <c r="I663" i="21"/>
  <c r="I655" i="21"/>
  <c r="I647" i="21"/>
  <c r="I631" i="21"/>
  <c r="I1044" i="21"/>
  <c r="I1421" i="21"/>
  <c r="I1428" i="21"/>
  <c r="I1412" i="21"/>
  <c r="I732" i="21"/>
  <c r="I572" i="21"/>
  <c r="I500" i="21"/>
  <c r="I484" i="21"/>
  <c r="I1154" i="21"/>
  <c r="I834" i="21"/>
  <c r="I1306" i="21"/>
  <c r="I424" i="21"/>
  <c r="I457" i="21"/>
  <c r="I449" i="21"/>
  <c r="I473" i="21"/>
  <c r="I832" i="21"/>
  <c r="I1441" i="21"/>
  <c r="I332" i="21"/>
  <c r="I253" i="21"/>
  <c r="I5" i="21"/>
  <c r="I461" i="21"/>
  <c r="I96" i="21"/>
  <c r="I88" i="21"/>
  <c r="I80" i="21"/>
  <c r="I72" i="21"/>
  <c r="I64" i="21"/>
  <c r="I56" i="21"/>
  <c r="I314" i="21"/>
  <c r="I307" i="21"/>
  <c r="I291" i="21"/>
  <c r="I283" i="21"/>
  <c r="I227" i="21"/>
  <c r="I219" i="21"/>
  <c r="I195" i="21"/>
  <c r="I16" i="21"/>
  <c r="I1423" i="21"/>
  <c r="I1374" i="21"/>
  <c r="I1372" i="21"/>
  <c r="I1348" i="21"/>
  <c r="I1324" i="21"/>
  <c r="I1284" i="21"/>
  <c r="I1276" i="21"/>
  <c r="I1268" i="21"/>
  <c r="I1260" i="21"/>
  <c r="I1236" i="21"/>
  <c r="I1188" i="21"/>
  <c r="I1156" i="21"/>
  <c r="I1116" i="21"/>
  <c r="I1084" i="21"/>
  <c r="I1004" i="21"/>
  <c r="I924" i="21"/>
  <c r="I1391" i="21"/>
  <c r="I1383" i="21"/>
  <c r="I1351" i="21"/>
  <c r="I1327" i="21"/>
  <c r="I1319" i="21"/>
  <c r="I1271" i="21"/>
  <c r="I1425" i="21"/>
  <c r="I1417" i="21"/>
  <c r="I1409" i="21"/>
  <c r="I762" i="21"/>
  <c r="I17" i="21"/>
  <c r="I588" i="21"/>
  <c r="I1261" i="21"/>
  <c r="I1253" i="21"/>
  <c r="I1245" i="21"/>
  <c r="I1237" i="21"/>
  <c r="I1229" i="21"/>
  <c r="I1213" i="21"/>
  <c r="I1205" i="21"/>
  <c r="I1197" i="21"/>
  <c r="I1189" i="21"/>
  <c r="I1181" i="21"/>
  <c r="I1173" i="21"/>
  <c r="I1165" i="21"/>
  <c r="I1149" i="21"/>
  <c r="I1141" i="21"/>
  <c r="I1133" i="21"/>
  <c r="I1125" i="21"/>
  <c r="I1117" i="21"/>
  <c r="I1109" i="21"/>
  <c r="I1101" i="21"/>
  <c r="I1085" i="21"/>
  <c r="I1077" i="21"/>
  <c r="I1069" i="21"/>
  <c r="I1061" i="21"/>
  <c r="I1053" i="21"/>
  <c r="I1045" i="21"/>
  <c r="I1037" i="21"/>
  <c r="I1021" i="21"/>
  <c r="I1013" i="21"/>
  <c r="I1005" i="21"/>
  <c r="I997" i="21"/>
  <c r="I989" i="21"/>
  <c r="I981" i="21"/>
  <c r="I973" i="21"/>
  <c r="I957" i="21"/>
  <c r="I949" i="21"/>
  <c r="I1405" i="21"/>
  <c r="I1397" i="21"/>
  <c r="I1381" i="21"/>
  <c r="I1373" i="21"/>
  <c r="I1365" i="21"/>
  <c r="I1357" i="21"/>
  <c r="I1349" i="21"/>
  <c r="I1341" i="21"/>
  <c r="I1333" i="21"/>
  <c r="I1325" i="21"/>
  <c r="I1317" i="21"/>
  <c r="I1309" i="21"/>
  <c r="I1301" i="21"/>
  <c r="I1293" i="21"/>
  <c r="I1277" i="21"/>
  <c r="I1269" i="21"/>
  <c r="I421" i="21"/>
  <c r="I413" i="21"/>
  <c r="I406" i="21"/>
  <c r="I14" i="21"/>
  <c r="I23" i="21"/>
  <c r="I785" i="21"/>
  <c r="I777" i="21"/>
  <c r="I761" i="21"/>
  <c r="I753" i="21"/>
  <c r="I745" i="21"/>
  <c r="I729" i="21"/>
  <c r="I721" i="21"/>
  <c r="I713" i="21"/>
  <c r="I705" i="21"/>
  <c r="I697" i="21"/>
  <c r="I689" i="21"/>
  <c r="I673" i="21"/>
  <c r="I665" i="21"/>
  <c r="I657" i="21"/>
  <c r="I641" i="21"/>
  <c r="I633" i="21"/>
  <c r="I625" i="21"/>
  <c r="I601" i="21"/>
  <c r="I593" i="21"/>
  <c r="I577" i="21"/>
  <c r="I569" i="21"/>
  <c r="I561" i="21"/>
  <c r="I545" i="21"/>
  <c r="I537" i="21"/>
  <c r="I529" i="21"/>
  <c r="I513" i="21"/>
  <c r="I505" i="21"/>
  <c r="I497" i="21"/>
  <c r="I798" i="21"/>
  <c r="I1390" i="21"/>
  <c r="I1078" i="21"/>
  <c r="I878" i="21"/>
  <c r="I1386" i="21"/>
  <c r="I1370" i="21"/>
  <c r="I1413" i="21"/>
  <c r="I956" i="21"/>
  <c r="I53" i="21"/>
  <c r="I790" i="21"/>
  <c r="I782" i="21"/>
  <c r="I774" i="21"/>
  <c r="I766" i="21"/>
  <c r="I758" i="21"/>
  <c r="I750" i="21"/>
  <c r="I742" i="21"/>
  <c r="I1256" i="21"/>
  <c r="I1216" i="21"/>
  <c r="I1192" i="21"/>
  <c r="I1128" i="21"/>
  <c r="I1096" i="21"/>
  <c r="I1088" i="21"/>
  <c r="I1064" i="21"/>
  <c r="I1024" i="21"/>
  <c r="I1000" i="21"/>
  <c r="I968" i="21"/>
  <c r="I960" i="21"/>
  <c r="I936" i="21"/>
  <c r="I896" i="21"/>
  <c r="I872" i="21"/>
  <c r="I824" i="21"/>
  <c r="I808" i="21"/>
  <c r="I1280" i="21"/>
  <c r="I1438" i="21"/>
  <c r="I400" i="21"/>
  <c r="I392" i="21"/>
  <c r="I1262" i="21"/>
  <c r="I1246" i="21"/>
  <c r="I1238" i="21"/>
  <c r="I1230" i="21"/>
  <c r="I1222" i="21"/>
  <c r="I1206" i="21"/>
  <c r="I1190" i="21"/>
  <c r="I1166" i="21"/>
  <c r="I1142" i="21"/>
  <c r="I1134" i="21"/>
  <c r="I1118" i="21"/>
  <c r="I1102" i="21"/>
  <c r="I1086" i="21"/>
  <c r="I1062" i="21"/>
  <c r="I1054" i="21"/>
  <c r="I1030" i="21"/>
  <c r="I990" i="21"/>
  <c r="I974" i="21"/>
  <c r="I966" i="21"/>
  <c r="I958" i="21"/>
  <c r="I950" i="21"/>
  <c r="I942" i="21"/>
  <c r="I926" i="21"/>
  <c r="I894" i="21"/>
  <c r="I870" i="21"/>
  <c r="I862" i="21"/>
  <c r="I854" i="21"/>
  <c r="I846" i="21"/>
  <c r="I838" i="21"/>
  <c r="I822" i="21"/>
  <c r="I814" i="21"/>
  <c r="I1398" i="21"/>
  <c r="I1366" i="21"/>
  <c r="I1342" i="21"/>
  <c r="I1310" i="21"/>
  <c r="I1302" i="21"/>
  <c r="I1286" i="21"/>
  <c r="I1278" i="21"/>
  <c r="I442" i="21"/>
  <c r="I95" i="21"/>
  <c r="I87" i="21"/>
  <c r="I79" i="21"/>
  <c r="I71" i="21"/>
  <c r="I63" i="21"/>
  <c r="I158" i="21"/>
  <c r="I150" i="21"/>
  <c r="I142" i="21"/>
  <c r="I4" i="21"/>
  <c r="I127" i="21"/>
  <c r="I119" i="21"/>
  <c r="I111" i="21"/>
  <c r="I103" i="21"/>
  <c r="I786" i="21"/>
  <c r="I778" i="21"/>
  <c r="I770" i="21"/>
  <c r="I690" i="21"/>
  <c r="I610" i="21"/>
  <c r="I594" i="21"/>
  <c r="I578" i="21"/>
  <c r="I514" i="21"/>
  <c r="I506" i="21"/>
  <c r="I1252" i="21"/>
  <c r="I1244" i="21"/>
  <c r="I1228" i="21"/>
  <c r="I1220" i="21"/>
  <c r="I1212" i="21"/>
  <c r="I1204" i="21"/>
  <c r="I1196" i="21"/>
  <c r="I1180" i="21"/>
  <c r="I1172" i="21"/>
  <c r="I1164" i="21"/>
  <c r="I1148" i="21"/>
  <c r="I1140" i="21"/>
  <c r="I1132" i="21"/>
  <c r="I1124" i="21"/>
  <c r="I1108" i="21"/>
  <c r="I1100" i="21"/>
  <c r="I1092" i="21"/>
  <c r="I1076" i="21"/>
  <c r="I1068" i="21"/>
  <c r="I1060" i="21"/>
  <c r="I1052" i="21"/>
  <c r="I1036" i="21"/>
  <c r="I1028" i="21"/>
  <c r="I1020" i="21"/>
  <c r="I1012" i="21"/>
  <c r="I996" i="21"/>
  <c r="I988" i="21"/>
  <c r="I980" i="21"/>
  <c r="I972" i="21"/>
  <c r="I964" i="21"/>
  <c r="I948" i="21"/>
  <c r="I940" i="21"/>
  <c r="I932" i="21"/>
  <c r="I916" i="21"/>
  <c r="I908" i="21"/>
  <c r="I900" i="21"/>
  <c r="I892" i="21"/>
  <c r="I884" i="21"/>
  <c r="I876" i="21"/>
  <c r="I868" i="21"/>
  <c r="I860" i="21"/>
  <c r="I852" i="21"/>
  <c r="I844" i="21"/>
  <c r="I836" i="21"/>
  <c r="I828" i="21"/>
  <c r="I820" i="21"/>
  <c r="I812" i="21"/>
  <c r="I804" i="21"/>
  <c r="I1404" i="21"/>
  <c r="I1396" i="21"/>
  <c r="I1388" i="21"/>
  <c r="I1364" i="21"/>
  <c r="I1332" i="21"/>
  <c r="I1316" i="21"/>
  <c r="I1308" i="21"/>
  <c r="I1300" i="21"/>
  <c r="I1292" i="21"/>
  <c r="I1431" i="21"/>
  <c r="I48" i="21"/>
  <c r="I40" i="21"/>
  <c r="I32" i="21"/>
  <c r="I157" i="21"/>
  <c r="I149" i="21"/>
  <c r="I141" i="21"/>
  <c r="I134" i="21"/>
  <c r="I126" i="21"/>
  <c r="I118" i="21"/>
  <c r="I110" i="21"/>
  <c r="I102" i="21"/>
  <c r="I796" i="21"/>
  <c r="I434" i="21"/>
  <c r="I441" i="21"/>
  <c r="I466" i="21"/>
  <c r="I55" i="21"/>
  <c r="I47" i="21"/>
  <c r="I39" i="21"/>
  <c r="I31" i="21"/>
  <c r="I1420" i="21"/>
  <c r="I1429" i="21"/>
  <c r="I433" i="21"/>
  <c r="I458" i="21"/>
  <c r="I450" i="21"/>
  <c r="I465" i="21"/>
  <c r="I474" i="21"/>
  <c r="I12" i="21"/>
  <c r="I325" i="21"/>
  <c r="I317" i="21"/>
  <c r="I309" i="21"/>
  <c r="I302" i="21"/>
  <c r="I294" i="21"/>
  <c r="I286" i="21"/>
  <c r="I278" i="21"/>
  <c r="I270" i="21"/>
  <c r="I262" i="21"/>
  <c r="I254" i="21"/>
  <c r="I246" i="21"/>
  <c r="I238" i="21"/>
  <c r="I230" i="21"/>
  <c r="I222" i="21"/>
  <c r="I214" i="21"/>
  <c r="I206" i="21"/>
  <c r="I198" i="21"/>
  <c r="I190" i="21"/>
  <c r="I182" i="21"/>
  <c r="I174" i="21"/>
  <c r="I166" i="21"/>
  <c r="I402" i="21"/>
  <c r="I394" i="21"/>
  <c r="I386" i="21"/>
  <c r="I379" i="21"/>
  <c r="I371" i="21"/>
  <c r="I363" i="21"/>
  <c r="I355" i="21"/>
  <c r="I347" i="21"/>
  <c r="I339" i="21"/>
  <c r="I316" i="21"/>
  <c r="I301" i="21"/>
  <c r="I285" i="21"/>
  <c r="I269" i="21"/>
  <c r="I245" i="21"/>
  <c r="I229" i="21"/>
  <c r="I221" i="21"/>
  <c r="I205" i="21"/>
  <c r="I181" i="21"/>
  <c r="I173" i="21"/>
  <c r="I423" i="21"/>
  <c r="I1437" i="21"/>
  <c r="I1367" i="21"/>
  <c r="I1335" i="21"/>
  <c r="I1303" i="21"/>
  <c r="I1295" i="21"/>
  <c r="I1279" i="21"/>
  <c r="I1255" i="21"/>
  <c r="I1239" i="21"/>
  <c r="I1231" i="21"/>
  <c r="I1191" i="21"/>
  <c r="I1175" i="21"/>
  <c r="I1127" i="21"/>
  <c r="I1111" i="21"/>
  <c r="I1063" i="21"/>
  <c r="I1047" i="21"/>
  <c r="I999" i="21"/>
  <c r="I983" i="21"/>
  <c r="I935" i="21"/>
  <c r="I927" i="21"/>
  <c r="I911" i="21"/>
  <c r="I895" i="21"/>
  <c r="I855" i="21"/>
  <c r="I847" i="21"/>
  <c r="I807" i="21"/>
  <c r="I425" i="21"/>
  <c r="I324" i="21"/>
  <c r="I293" i="21"/>
  <c r="I277" i="21"/>
  <c r="I261" i="21"/>
  <c r="I237" i="21"/>
  <c r="I213" i="21"/>
  <c r="I197" i="21"/>
  <c r="I189" i="21"/>
  <c r="I165" i="21"/>
  <c r="I426" i="21"/>
  <c r="I416" i="21"/>
  <c r="I409" i="21"/>
  <c r="I26" i="21"/>
  <c r="I788" i="21"/>
  <c r="I780" i="21"/>
  <c r="I772" i="21"/>
  <c r="I764" i="21"/>
  <c r="I756" i="21"/>
  <c r="I748" i="21"/>
  <c r="I740" i="21"/>
  <c r="I724" i="21"/>
  <c r="I716" i="21"/>
  <c r="I708" i="21"/>
  <c r="I700" i="21"/>
  <c r="I692" i="21"/>
  <c r="I684" i="21"/>
  <c r="I676" i="21"/>
  <c r="I668" i="21"/>
  <c r="I660" i="21"/>
  <c r="I652" i="21"/>
  <c r="I644" i="21"/>
  <c r="I636" i="21"/>
  <c r="I628" i="21"/>
  <c r="I620" i="21"/>
  <c r="I612" i="21"/>
  <c r="I604" i="21"/>
  <c r="I596" i="21"/>
  <c r="I580" i="21"/>
  <c r="I564" i="21"/>
  <c r="I556" i="21"/>
  <c r="I548" i="21"/>
  <c r="I540" i="21"/>
  <c r="I532" i="21"/>
  <c r="I524" i="21"/>
  <c r="I516" i="21"/>
  <c r="I508" i="21"/>
  <c r="I492" i="21"/>
  <c r="I1433" i="21"/>
  <c r="I1436" i="21"/>
  <c r="I623" i="21"/>
  <c r="I615" i="21"/>
  <c r="I599" i="21"/>
  <c r="I591" i="21"/>
  <c r="I567" i="21"/>
  <c r="I559" i="21"/>
  <c r="I535" i="21"/>
  <c r="I527" i="21"/>
  <c r="I519" i="21"/>
  <c r="I503" i="21"/>
  <c r="I495" i="21"/>
  <c r="I487" i="21"/>
  <c r="I1265" i="21"/>
  <c r="I1249" i="21"/>
  <c r="I1241" i="21"/>
  <c r="I1233" i="21"/>
  <c r="I1225" i="21"/>
  <c r="I1217" i="21"/>
  <c r="I1209" i="21"/>
  <c r="I1201" i="21"/>
  <c r="I1185" i="21"/>
  <c r="I1177" i="21"/>
  <c r="I1169" i="21"/>
  <c r="I1161" i="21"/>
  <c r="I1153" i="21"/>
  <c r="I1137" i="21"/>
  <c r="I1121" i="21"/>
  <c r="I1113" i="21"/>
  <c r="I1105" i="21"/>
  <c r="I1097" i="21"/>
  <c r="I1089" i="21"/>
  <c r="I1081" i="21"/>
  <c r="I1073" i="21"/>
  <c r="I1057" i="21"/>
  <c r="I1049" i="21"/>
  <c r="I1041" i="21"/>
  <c r="I1033" i="21"/>
  <c r="I1025" i="21"/>
  <c r="I1017" i="21"/>
  <c r="I1009" i="21"/>
  <c r="I985" i="21"/>
  <c r="I977" i="21"/>
  <c r="I969" i="21"/>
  <c r="I961" i="21"/>
  <c r="I953" i="21"/>
  <c r="I945" i="21"/>
  <c r="I921" i="21"/>
  <c r="I913" i="21"/>
  <c r="I905" i="21"/>
  <c r="I889" i="21"/>
  <c r="I873" i="21"/>
  <c r="I857" i="21"/>
  <c r="I849" i="21"/>
  <c r="I841" i="21"/>
  <c r="I833" i="21"/>
  <c r="I825" i="21"/>
  <c r="I817" i="21"/>
  <c r="I1401" i="21"/>
  <c r="I1393" i="21"/>
  <c r="I1385" i="21"/>
  <c r="I1377" i="21"/>
  <c r="I1369" i="21"/>
  <c r="I1361" i="21"/>
  <c r="I1353" i="21"/>
  <c r="I1345" i="21"/>
  <c r="I1337" i="21"/>
  <c r="I1329" i="21"/>
  <c r="I1321" i="21"/>
  <c r="I1313" i="21"/>
  <c r="I1305" i="21"/>
  <c r="I1297" i="21"/>
  <c r="I1289" i="21"/>
  <c r="I1281" i="21"/>
  <c r="I1273" i="21"/>
  <c r="I1415" i="21"/>
  <c r="I699" i="21"/>
  <c r="I1380" i="21"/>
  <c r="I1356" i="21"/>
  <c r="I1340" i="21"/>
  <c r="I799" i="21"/>
  <c r="I783" i="21"/>
  <c r="I767" i="21"/>
  <c r="I727" i="21"/>
  <c r="I719" i="21"/>
  <c r="I679" i="21"/>
  <c r="I671" i="21"/>
  <c r="I639" i="21"/>
  <c r="I607" i="21"/>
  <c r="I583" i="21"/>
  <c r="I575" i="21"/>
  <c r="I551" i="21"/>
  <c r="I543" i="21"/>
  <c r="I511" i="21"/>
  <c r="I479" i="21"/>
  <c r="I411" i="21"/>
  <c r="I382" i="21"/>
  <c r="I1263" i="21"/>
  <c r="I1215" i="21"/>
  <c r="I1103" i="21"/>
  <c r="I1071" i="21"/>
  <c r="I1031" i="21"/>
  <c r="I943" i="21"/>
  <c r="I887" i="21"/>
  <c r="I831" i="21"/>
  <c r="I1399" i="21"/>
  <c r="I1375" i="21"/>
  <c r="I941" i="21"/>
  <c r="I925" i="21"/>
  <c r="I917" i="21"/>
  <c r="I909" i="21"/>
  <c r="I901" i="21"/>
  <c r="I893" i="21"/>
  <c r="I885" i="21"/>
  <c r="I877" i="21"/>
  <c r="I869" i="21"/>
  <c r="I861" i="21"/>
  <c r="I853" i="21"/>
  <c r="I845" i="21"/>
  <c r="I837" i="21"/>
  <c r="I829" i="21"/>
  <c r="I821" i="21"/>
  <c r="I813" i="21"/>
  <c r="I791" i="21"/>
  <c r="I1334" i="21"/>
  <c r="I1326" i="21"/>
  <c r="I350" i="21"/>
  <c r="I327" i="21"/>
  <c r="I311" i="21"/>
  <c r="I280" i="21"/>
  <c r="I248" i="21"/>
  <c r="I232" i="21"/>
  <c r="I184" i="21"/>
  <c r="I805" i="21"/>
  <c r="I797" i="21"/>
  <c r="I789" i="21"/>
  <c r="I781" i="21"/>
  <c r="I773" i="21"/>
  <c r="I765" i="21"/>
  <c r="I757" i="21"/>
  <c r="I749" i="21"/>
  <c r="I741" i="21"/>
  <c r="I733" i="21"/>
  <c r="I725" i="21"/>
  <c r="I717" i="21"/>
  <c r="I709" i="21"/>
  <c r="I701" i="21"/>
  <c r="I693" i="21"/>
  <c r="I685" i="21"/>
  <c r="I677" i="21"/>
  <c r="I669" i="21"/>
  <c r="I661" i="21"/>
  <c r="I653" i="21"/>
  <c r="I645" i="21"/>
  <c r="I637" i="21"/>
  <c r="I629" i="21"/>
  <c r="I621" i="21"/>
  <c r="I613" i="21"/>
  <c r="I605" i="21"/>
  <c r="I597" i="21"/>
  <c r="I589" i="21"/>
  <c r="I581" i="21"/>
  <c r="I573" i="21"/>
  <c r="I565" i="21"/>
  <c r="I557" i="21"/>
  <c r="I549" i="21"/>
  <c r="I541" i="21"/>
  <c r="I533" i="21"/>
  <c r="I525" i="21"/>
  <c r="I517" i="21"/>
  <c r="I509" i="21"/>
  <c r="I501" i="21"/>
  <c r="I493" i="21"/>
  <c r="I1439" i="21"/>
  <c r="I485" i="21"/>
  <c r="I27" i="21"/>
  <c r="I19" i="21"/>
  <c r="I13" i="21"/>
  <c r="I417" i="21"/>
  <c r="I410" i="21"/>
  <c r="I11" i="21"/>
  <c r="I395" i="21"/>
  <c r="I387" i="21"/>
  <c r="I380" i="21"/>
  <c r="I372" i="21"/>
  <c r="I364" i="21"/>
  <c r="I356" i="21"/>
  <c r="I348" i="21"/>
  <c r="I340" i="21"/>
  <c r="I333" i="21"/>
  <c r="I1434" i="21"/>
  <c r="I1426" i="21"/>
  <c r="I1418" i="21"/>
  <c r="I1410" i="21"/>
  <c r="I1402" i="21"/>
  <c r="I1394" i="21"/>
  <c r="I1378" i="21"/>
  <c r="I1362" i="21"/>
  <c r="I1354" i="21"/>
  <c r="I1346" i="21"/>
  <c r="I1338" i="21"/>
  <c r="I1330" i="21"/>
  <c r="I1322" i="21"/>
  <c r="I1314" i="21"/>
  <c r="I1298" i="21"/>
  <c r="I1290" i="21"/>
  <c r="I1282" i="21"/>
  <c r="I1274" i="21"/>
  <c r="I1266" i="21"/>
  <c r="I1258" i="21"/>
  <c r="I1234" i="21"/>
  <c r="I1226" i="21"/>
  <c r="I1218" i="21"/>
  <c r="I1202" i="21"/>
  <c r="I1194" i="21"/>
  <c r="I1178" i="21"/>
  <c r="I1170" i="21"/>
  <c r="I1162" i="21"/>
  <c r="I1138" i="21"/>
  <c r="I1130" i="21"/>
  <c r="I1122" i="21"/>
  <c r="I1114" i="21"/>
  <c r="I1106" i="21"/>
  <c r="I1098" i="21"/>
  <c r="I1090" i="21"/>
  <c r="I1082" i="21"/>
  <c r="I1058" i="21"/>
  <c r="I1050" i="21"/>
  <c r="I1042" i="21"/>
  <c r="I1034" i="21"/>
  <c r="I1026" i="21"/>
  <c r="I1018" i="21"/>
  <c r="I1010" i="21"/>
  <c r="I994" i="21"/>
  <c r="I978" i="21"/>
  <c r="I962" i="21"/>
  <c r="I954" i="21"/>
  <c r="I946" i="21"/>
  <c r="I938" i="21"/>
  <c r="I930" i="21"/>
  <c r="I922" i="21"/>
  <c r="I898" i="21"/>
  <c r="I890" i="21"/>
  <c r="I882" i="21"/>
  <c r="I874" i="21"/>
  <c r="I1152" i="21"/>
  <c r="I1032" i="21"/>
  <c r="I912" i="21"/>
  <c r="I1407" i="21"/>
  <c r="I1359" i="21"/>
  <c r="I1343" i="21"/>
  <c r="I1311" i="21"/>
  <c r="I1287" i="21"/>
  <c r="I1223" i="21"/>
  <c r="I1159" i="21"/>
  <c r="I1095" i="21"/>
  <c r="I1087" i="21"/>
  <c r="I1079" i="21"/>
  <c r="I1007" i="21"/>
  <c r="I991" i="21"/>
  <c r="I967" i="21"/>
  <c r="I951" i="21"/>
  <c r="I815" i="21"/>
  <c r="I1430" i="21"/>
  <c r="I1414" i="21"/>
  <c r="I1382" i="21"/>
  <c r="I1318" i="21"/>
  <c r="I1270" i="21"/>
  <c r="I1254" i="21"/>
  <c r="I1198" i="21"/>
  <c r="I1158" i="21"/>
  <c r="I1126" i="21"/>
  <c r="I1046" i="21"/>
  <c r="I1038" i="21"/>
  <c r="I1022" i="21"/>
  <c r="I1006" i="21"/>
  <c r="I934" i="21"/>
  <c r="I918" i="21"/>
  <c r="I902" i="21"/>
  <c r="I830" i="21"/>
  <c r="I718" i="21"/>
  <c r="I646" i="21"/>
  <c r="I1257" i="21"/>
  <c r="I1193" i="21"/>
  <c r="I1129" i="21"/>
  <c r="I1065" i="21"/>
  <c r="I1001" i="21"/>
  <c r="I937" i="21"/>
  <c r="I929" i="21"/>
  <c r="I897" i="21"/>
  <c r="I865" i="21"/>
  <c r="I809" i="21"/>
  <c r="I801" i="21"/>
  <c r="I769" i="21"/>
  <c r="I737" i="21"/>
  <c r="I681" i="21"/>
  <c r="I649" i="21"/>
  <c r="I617" i="21"/>
  <c r="I609" i="21"/>
  <c r="I585" i="21"/>
  <c r="I553" i="21"/>
  <c r="I521" i="21"/>
  <c r="I489" i="21"/>
  <c r="I886" i="21"/>
  <c r="I1389" i="21"/>
  <c r="I257" i="21"/>
  <c r="I193" i="21"/>
  <c r="I866" i="21"/>
  <c r="I858" i="21"/>
  <c r="I850" i="21"/>
  <c r="I826" i="21"/>
  <c r="I818" i="21"/>
  <c r="I810" i="21"/>
  <c r="I802" i="21"/>
  <c r="I794" i="21"/>
  <c r="I754" i="21"/>
  <c r="I746" i="21"/>
  <c r="I738" i="21"/>
  <c r="I730" i="21"/>
  <c r="I722" i="21"/>
  <c r="I714" i="21"/>
  <c r="I706" i="21"/>
  <c r="I698" i="21"/>
  <c r="I682" i="21"/>
  <c r="I674" i="21"/>
  <c r="I666" i="21"/>
  <c r="I658" i="21"/>
  <c r="I650" i="21"/>
  <c r="I642" i="21"/>
  <c r="I634" i="21"/>
  <c r="I626" i="21"/>
  <c r="I618" i="21"/>
  <c r="I602" i="21"/>
  <c r="I586" i="21"/>
  <c r="I570" i="21"/>
  <c r="I562" i="21"/>
  <c r="I554" i="21"/>
  <c r="I546" i="21"/>
  <c r="I538" i="21"/>
  <c r="I530" i="21"/>
  <c r="I522" i="21"/>
  <c r="I498" i="21"/>
  <c r="I490" i="21"/>
  <c r="I482" i="21"/>
  <c r="I24" i="21"/>
  <c r="I18" i="21"/>
  <c r="I8" i="21"/>
  <c r="I414" i="21"/>
  <c r="I407" i="21"/>
  <c r="I6" i="21"/>
  <c r="I377" i="21"/>
  <c r="I369" i="21"/>
  <c r="I361" i="21"/>
  <c r="I353" i="21"/>
  <c r="I345" i="21"/>
  <c r="I10" i="21"/>
  <c r="I330" i="21"/>
  <c r="I322" i="21"/>
  <c r="I299" i="21"/>
  <c r="I275" i="21"/>
  <c r="I267" i="21"/>
  <c r="I259" i="21"/>
  <c r="I251" i="21"/>
  <c r="I243" i="21"/>
  <c r="I235" i="21"/>
  <c r="I211" i="21"/>
  <c r="I203" i="21"/>
  <c r="I187" i="21"/>
  <c r="I179" i="21"/>
  <c r="I171" i="21"/>
  <c r="I163" i="21"/>
  <c r="I147" i="21"/>
  <c r="I139" i="21"/>
  <c r="I124" i="21"/>
  <c r="I116" i="21"/>
  <c r="I108" i="21"/>
  <c r="I100" i="21"/>
  <c r="I93" i="21"/>
  <c r="I85" i="21"/>
  <c r="I77" i="21"/>
  <c r="I69" i="21"/>
  <c r="I45" i="21"/>
  <c r="I37" i="21"/>
  <c r="I29" i="21"/>
  <c r="I471" i="21"/>
  <c r="I463" i="21"/>
  <c r="I455" i="21"/>
  <c r="I447" i="21"/>
  <c r="I439" i="21"/>
  <c r="I1145" i="21"/>
  <c r="I993" i="21"/>
  <c r="I881" i="21"/>
  <c r="I1350" i="21"/>
  <c r="I1294" i="21"/>
  <c r="I1182" i="21"/>
  <c r="I1094" i="21"/>
  <c r="I1440" i="21"/>
  <c r="I1432" i="21"/>
  <c r="I1424" i="21"/>
  <c r="I1416" i="21"/>
  <c r="I1408" i="21"/>
  <c r="I1400" i="21"/>
  <c r="I1392" i="21"/>
  <c r="I1384" i="21"/>
  <c r="I1376" i="21"/>
  <c r="I1368" i="21"/>
  <c r="I1360" i="21"/>
  <c r="I1352" i="21"/>
  <c r="I1344" i="21"/>
  <c r="I1336" i="21"/>
  <c r="I1328" i="21"/>
  <c r="I1320" i="21"/>
  <c r="I1312" i="21"/>
  <c r="I1304" i="21"/>
  <c r="I1296" i="21"/>
  <c r="I1288" i="21"/>
  <c r="I1272" i="21"/>
  <c r="I1264" i="21"/>
  <c r="I1248" i="21"/>
  <c r="I1240" i="21"/>
  <c r="I1232" i="21"/>
  <c r="I1224" i="21"/>
  <c r="I1208" i="21"/>
  <c r="I1200" i="21"/>
  <c r="I1184" i="21"/>
  <c r="I1176" i="21"/>
  <c r="I1168" i="21"/>
  <c r="I1160" i="21"/>
  <c r="I1144" i="21"/>
  <c r="I1136" i="21"/>
  <c r="I1120" i="21"/>
  <c r="I1112" i="21"/>
  <c r="I1104" i="21"/>
  <c r="I1080" i="21"/>
  <c r="I1072" i="21"/>
  <c r="I1056" i="21"/>
  <c r="I1048" i="21"/>
  <c r="I1040" i="21"/>
  <c r="I1016" i="21"/>
  <c r="I1008" i="21"/>
  <c r="I992" i="21"/>
  <c r="I984" i="21"/>
  <c r="I976" i="21"/>
  <c r="I952" i="21"/>
  <c r="I944" i="21"/>
  <c r="I928" i="21"/>
  <c r="I920" i="21"/>
  <c r="I904" i="21"/>
  <c r="I888" i="21"/>
  <c r="I880" i="21"/>
  <c r="I864" i="21"/>
  <c r="I856" i="21"/>
  <c r="I848" i="21"/>
  <c r="I840" i="21"/>
  <c r="I816" i="21"/>
  <c r="I800" i="21"/>
  <c r="I792" i="21"/>
  <c r="I776" i="21"/>
  <c r="I760" i="21"/>
  <c r="I752" i="21"/>
  <c r="I728" i="21"/>
  <c r="I720" i="21"/>
  <c r="I688" i="21"/>
  <c r="I664" i="21"/>
  <c r="I656" i="21"/>
  <c r="I632" i="21"/>
  <c r="I560" i="21"/>
  <c r="I536" i="21"/>
  <c r="I528" i="21"/>
  <c r="I504" i="21"/>
  <c r="I320" i="21"/>
  <c r="I915" i="21"/>
  <c r="I867" i="21"/>
  <c r="I827" i="21"/>
  <c r="I787" i="21"/>
  <c r="I739" i="21"/>
  <c r="I1435" i="21"/>
  <c r="I1427" i="21"/>
  <c r="I1419" i="21"/>
  <c r="I1411" i="21"/>
  <c r="I1403" i="21"/>
  <c r="I1395" i="21"/>
  <c r="I1387" i="21"/>
  <c r="I1379" i="21"/>
  <c r="I1371" i="21"/>
  <c r="I1363" i="21"/>
  <c r="I1355" i="21"/>
  <c r="I1347" i="21"/>
  <c r="I1339" i="21"/>
  <c r="I1331" i="21"/>
  <c r="I1323" i="21"/>
  <c r="I1315" i="21"/>
  <c r="I1307" i="21"/>
  <c r="I1299" i="21"/>
  <c r="I1291" i="21"/>
  <c r="I1283" i="21"/>
  <c r="I1275" i="21"/>
  <c r="I1267" i="21"/>
  <c r="I1259" i="21"/>
  <c r="I1251" i="21"/>
  <c r="I1243" i="21"/>
  <c r="I1235" i="21"/>
  <c r="I1227" i="21"/>
  <c r="I1219" i="21"/>
  <c r="I1211" i="21"/>
  <c r="I1203" i="21"/>
  <c r="I1195" i="21"/>
  <c r="I1187" i="21"/>
  <c r="I1179" i="21"/>
  <c r="I1171" i="21"/>
  <c r="I1163" i="21"/>
  <c r="I1155" i="21"/>
  <c r="I1147" i="21"/>
  <c r="I1139" i="21"/>
  <c r="I1131" i="21"/>
  <c r="I1123" i="21"/>
  <c r="I1115" i="21"/>
  <c r="I1107" i="21"/>
  <c r="I1099" i="21"/>
  <c r="I1091" i="21"/>
  <c r="I1083" i="21"/>
  <c r="I1075" i="21"/>
  <c r="I1067" i="21"/>
  <c r="I1059" i="21"/>
  <c r="I1051" i="21"/>
  <c r="I1043" i="21"/>
  <c r="I1035" i="21"/>
  <c r="I1027" i="21"/>
  <c r="I1019" i="21"/>
  <c r="I1011" i="21"/>
  <c r="I1003" i="21"/>
  <c r="I995" i="21"/>
  <c r="I987" i="21"/>
  <c r="I979" i="21"/>
  <c r="I971" i="21"/>
  <c r="I963" i="21"/>
  <c r="I955" i="21"/>
  <c r="I947" i="21"/>
  <c r="I939" i="21"/>
  <c r="I931" i="21"/>
  <c r="I923" i="21"/>
  <c r="I907" i="21"/>
  <c r="I899" i="21"/>
  <c r="I891" i="21"/>
  <c r="I883" i="21"/>
  <c r="I875" i="21"/>
  <c r="I859" i="21"/>
  <c r="I851" i="21"/>
  <c r="I843" i="21"/>
  <c r="I835" i="21"/>
  <c r="I819" i="21"/>
  <c r="I811" i="21"/>
  <c r="I803" i="21"/>
  <c r="I795" i="21"/>
  <c r="I779" i="21"/>
  <c r="I771" i="21"/>
  <c r="I763" i="21"/>
  <c r="I755" i="21"/>
  <c r="I747" i="21"/>
  <c r="I731" i="21"/>
  <c r="I723" i="21"/>
  <c r="I715" i="21"/>
  <c r="I707" i="21"/>
  <c r="I691" i="21"/>
  <c r="I683" i="21"/>
  <c r="I675" i="21"/>
  <c r="I667" i="21"/>
  <c r="I659" i="21"/>
  <c r="I651" i="21"/>
  <c r="I643" i="21"/>
  <c r="I635" i="21"/>
  <c r="I627" i="21"/>
  <c r="I619" i="21"/>
  <c r="I611" i="21"/>
  <c r="I603" i="21"/>
  <c r="I595" i="21"/>
  <c r="I587" i="21"/>
  <c r="I579" i="21"/>
  <c r="I571" i="21"/>
  <c r="I563" i="21"/>
  <c r="I555" i="21"/>
  <c r="I547" i="21"/>
  <c r="I539" i="21"/>
  <c r="I531" i="21"/>
  <c r="I523" i="21"/>
  <c r="I515" i="21"/>
  <c r="I507" i="21"/>
  <c r="I499" i="21"/>
  <c r="I491" i="21"/>
  <c r="I483" i="21"/>
  <c r="I25" i="21"/>
  <c r="I9" i="21"/>
  <c r="I422" i="21"/>
  <c r="I415" i="21"/>
  <c r="I408" i="21"/>
  <c r="I401" i="21"/>
  <c r="I393" i="21"/>
  <c r="I385" i="21"/>
  <c r="I378" i="21"/>
  <c r="I370" i="21"/>
  <c r="I362" i="21"/>
  <c r="I354" i="21"/>
  <c r="I346" i="21"/>
  <c r="I338" i="21"/>
  <c r="I331" i="21"/>
  <c r="I323" i="21"/>
  <c r="I315" i="21"/>
  <c r="I308" i="21"/>
  <c r="I300" i="21"/>
  <c r="I292" i="21"/>
  <c r="I284" i="21"/>
  <c r="I276" i="21"/>
  <c r="I268" i="21"/>
  <c r="I260" i="21"/>
  <c r="I252" i="21"/>
  <c r="I244" i="21"/>
  <c r="I236" i="21"/>
  <c r="I228" i="21"/>
  <c r="I220" i="21"/>
  <c r="I212" i="21"/>
  <c r="I204" i="21"/>
  <c r="I196" i="21"/>
  <c r="I188" i="21"/>
  <c r="I180" i="21"/>
  <c r="I172" i="21"/>
  <c r="I164" i="21"/>
  <c r="I156" i="21"/>
  <c r="I148" i="21"/>
  <c r="I140" i="21"/>
  <c r="I133" i="21"/>
  <c r="I125" i="21"/>
  <c r="I117" i="21"/>
  <c r="I109" i="21"/>
  <c r="I101" i="21"/>
  <c r="I94" i="21"/>
  <c r="I86" i="21"/>
  <c r="I78" i="21"/>
  <c r="I70" i="21"/>
  <c r="I62" i="21"/>
  <c r="I54" i="21"/>
  <c r="I46" i="21"/>
  <c r="I38" i="21"/>
  <c r="I30" i="21"/>
  <c r="I472" i="21"/>
  <c r="I464" i="21"/>
  <c r="I456" i="21"/>
  <c r="I448" i="21"/>
  <c r="I440" i="21"/>
  <c r="I432" i="21"/>
  <c r="I1285" i="21"/>
  <c r="I1221" i="21"/>
  <c r="I1157" i="21"/>
  <c r="I1093" i="21"/>
  <c r="I1029" i="21"/>
  <c r="I965" i="21"/>
  <c r="I933" i="21"/>
  <c r="L1443" i="24" l="1"/>
  <c r="K1443" i="24"/>
  <c r="N1443" i="24"/>
  <c r="I1443" i="24"/>
  <c r="AA320" i="23"/>
  <c r="AD320" i="23"/>
  <c r="AB321" i="23"/>
  <c r="AR1013" i="23"/>
  <c r="L120" i="23"/>
  <c r="AT1013" i="23"/>
  <c r="AQ1013" i="23"/>
  <c r="AO1013" i="23"/>
  <c r="Y320" i="23"/>
  <c r="I120" i="23"/>
  <c r="N120" i="23"/>
  <c r="K120" i="23"/>
  <c r="V1443" i="22"/>
  <c r="X1443" i="22"/>
  <c r="U1443" i="22"/>
  <c r="W1443" i="22" s="1"/>
  <c r="I1443" i="22"/>
  <c r="S1443" i="22"/>
  <c r="X1443" i="21"/>
  <c r="V1443" i="21"/>
  <c r="U1443" i="21"/>
  <c r="S1443" i="21"/>
  <c r="I1443" i="21"/>
  <c r="M1443" i="24" l="1"/>
  <c r="AC321" i="23"/>
  <c r="M120" i="23"/>
  <c r="AS1013" i="23"/>
  <c r="W1443" i="21"/>
</calcChain>
</file>

<file path=xl/sharedStrings.xml><?xml version="1.0" encoding="utf-8"?>
<sst xmlns="http://schemas.openxmlformats.org/spreadsheetml/2006/main" count="11969" uniqueCount="221">
  <si>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</si>
  <si>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</si>
  <si>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</si>
  <si>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</si>
  <si>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</si>
  <si>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</si>
  <si>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</si>
  <si>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</si>
  <si>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</si>
  <si>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</si>
  <si>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</si>
  <si>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</si>
  <si>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</si>
  <si>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</si>
  <si>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</si>
  <si>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</si>
  <si>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</si>
  <si>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</si>
  <si>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</si>
  <si>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</si>
  <si>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</si>
  <si>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</si>
  <si>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</si>
  <si>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</si>
  <si>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</si>
  <si>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</si>
  <si>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</si>
  <si>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</si>
  <si>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</si>
  <si>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</si>
  <si>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</si>
  <si>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</si>
  <si>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</si>
  <si>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</si>
  <si>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</si>
  <si>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</si>
  <si>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</si>
  <si>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</si>
  <si>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</si>
  <si>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</si>
  <si>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</si>
  <si>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</si>
  <si>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</si>
  <si>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</si>
  <si>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</si>
  <si>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</si>
  <si>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</si>
  <si>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</si>
  <si>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</si>
  <si>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</si>
  <si>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</si>
  <si>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</si>
  <si>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</si>
  <si>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</si>
  <si>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</si>
  <si>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</si>
  <si>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</si>
  <si>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</si>
  <si>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</si>
  <si>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van Dijk (D) LIV</t>
  </si>
  <si>
    <t>Zinchenko (D) MCI</t>
  </si>
  <si>
    <t>Young (D) AVL</t>
  </si>
  <si>
    <t>White (D) ARS</t>
  </si>
  <si>
    <t>Webster (D) BHA</t>
  </si>
  <si>
    <t>Ward (D) CRY</t>
  </si>
  <si>
    <t>Wan-Bissaka (D) MUN</t>
  </si>
  <si>
    <t>Walker-Peters (D) SOU</t>
  </si>
  <si>
    <t>Walker (D) MCI</t>
  </si>
  <si>
    <t>Vestergaard (D) LEI</t>
  </si>
  <si>
    <t>Tuanzebe (D) MUN</t>
  </si>
  <si>
    <t>Tsimikas (D) LIV</t>
  </si>
  <si>
    <t>Troost-Ekong (D) WAT</t>
  </si>
  <si>
    <t>Tierney (D) ARS</t>
  </si>
  <si>
    <t>Thomas (D) LEI</t>
  </si>
  <si>
    <t>Taylor (D) BUR</t>
  </si>
  <si>
    <t>Tavares (D) ARS</t>
  </si>
  <si>
    <t>Tarkowski (D) BUR</t>
  </si>
  <si>
    <t>Targett (D) AVL</t>
  </si>
  <si>
    <t>Tanganga (D) TOT</t>
  </si>
  <si>
    <t>Sørensen (D) BRE</t>
  </si>
  <si>
    <t>Söyüncü (D) LEI</t>
  </si>
  <si>
    <t>Sánchez (D) TOT</t>
  </si>
  <si>
    <t>Struijk (D) LEE</t>
  </si>
  <si>
    <t>Stephens (D) SOU</t>
  </si>
  <si>
    <t>Shaw (D) MUN</t>
  </si>
  <si>
    <t>Semedo (D) WOL</t>
  </si>
  <si>
    <t>Schär (D) NEW</t>
  </si>
  <si>
    <t>Saïss (D) WOL</t>
  </si>
  <si>
    <t>Salisu (D) SOU</t>
  </si>
  <si>
    <t>Rüdiger (D) CHE</t>
  </si>
  <si>
    <t>Romero (D) TOT</t>
  </si>
  <si>
    <t>Ritchie (D) NEW</t>
  </si>
  <si>
    <t>Reguilón (D) TOT</t>
  </si>
  <si>
    <t>Pinnock (D) BRE</t>
  </si>
  <si>
    <t>Perraud (D) SOU</t>
  </si>
  <si>
    <t>Pereira (D) LEI</t>
  </si>
  <si>
    <t>Ogbonna (D) WHU</t>
  </si>
  <si>
    <t>Mitchell (D) CRY</t>
  </si>
  <si>
    <t>Mings (D) AVL</t>
  </si>
  <si>
    <t>Mina (D) EVE</t>
  </si>
  <si>
    <t>Mee (D) BUR</t>
  </si>
  <si>
    <t>Matip (D) LIV</t>
  </si>
  <si>
    <t>Masina (D) WAT</t>
  </si>
  <si>
    <t>Marçal (D) WOL</t>
  </si>
  <si>
    <t>Maguire (D) MUN</t>
  </si>
  <si>
    <t>Lowton (D) BUR</t>
  </si>
  <si>
    <t>Livramento (D) SOU</t>
  </si>
  <si>
    <t>Lindelöf (D) MUN</t>
  </si>
  <si>
    <t>Lascelles (D) NEW</t>
  </si>
  <si>
    <t>Laporte (D) MCI</t>
  </si>
  <si>
    <t>Krafth (D) NEW</t>
  </si>
  <si>
    <t>Kouyaté (D) CRY</t>
  </si>
  <si>
    <t>Konsa (D) AVL</t>
  </si>
  <si>
    <t>Koch (D) LEE</t>
  </si>
  <si>
    <t>Kilman (D) WOL</t>
  </si>
  <si>
    <t>Keane (D) EVE</t>
  </si>
  <si>
    <t>Johnson (D) WHU</t>
  </si>
  <si>
    <t>Jansson (D) BRE</t>
  </si>
  <si>
    <t>James (D) CHE</t>
  </si>
  <si>
    <t>Holgate (D) EVE</t>
  </si>
  <si>
    <t>Holding (D) ARS</t>
  </si>
  <si>
    <t>Hoever (D) WOL</t>
  </si>
  <si>
    <t>Henry (D) BRE</t>
  </si>
  <si>
    <t>Hanley (D) NOR</t>
  </si>
  <si>
    <t>Guéhi (D) CRY</t>
  </si>
  <si>
    <t>Gibson (D) NOR</t>
  </si>
  <si>
    <t>Giannoulis (D) NOR</t>
  </si>
  <si>
    <t>Firpo (D) LEE</t>
  </si>
  <si>
    <t>Fernández (D) NEW</t>
  </si>
  <si>
    <t>Dunk (D) BHA</t>
  </si>
  <si>
    <t>Duffy (D) BHA</t>
  </si>
  <si>
    <t>Doherty (D) TOT</t>
  </si>
  <si>
    <t>Digne (D) AVL</t>
  </si>
  <si>
    <t>Dier (D) TOT</t>
  </si>
  <si>
    <t>Dias (D) MCI</t>
  </si>
  <si>
    <t>Dawson (D) WHU</t>
  </si>
  <si>
    <t>Cédric (D) ARS</t>
  </si>
  <si>
    <t>Cresswell (D) WHU</t>
  </si>
  <si>
    <t>Coufal (D) WHU</t>
  </si>
  <si>
    <t>Cooper (D) LEE</t>
  </si>
  <si>
    <t>Coleman (D) EVE</t>
  </si>
  <si>
    <t>Coady (D) WOL</t>
  </si>
  <si>
    <t>Clark (D) NEW</t>
  </si>
  <si>
    <t>Christensen (D) CHE</t>
  </si>
  <si>
    <t>Chambers (D) ARS</t>
  </si>
  <si>
    <t>Chalobah (D) CHE</t>
  </si>
  <si>
    <t>Cathcart (D) WAT</t>
  </si>
  <si>
    <t>Cash (D) AVL</t>
  </si>
  <si>
    <t>Cancelo (D) MCI</t>
  </si>
  <si>
    <t>Bednarek (D) SOU</t>
  </si>
  <si>
    <t>Azpilicueta (D) CHE</t>
  </si>
  <si>
    <t>Ayling (D) LEE</t>
  </si>
  <si>
    <t>Andersen (D) CRY</t>
  </si>
  <si>
    <t>Amartey (D) LEI</t>
  </si>
  <si>
    <t>Alonso (D) CHE</t>
  </si>
  <si>
    <t>Alexander-Arnold (D) LIV</t>
  </si>
  <si>
    <t>Aké (D) MCI</t>
  </si>
  <si>
    <t>Ajer (D) BRE</t>
  </si>
  <si>
    <t>Ait Nouri (D) WOL</t>
  </si>
  <si>
    <t>Aarons (D) NOR</t>
  </si>
  <si>
    <t>Williams (D) NOR</t>
  </si>
  <si>
    <t>Veltman (D) BHA</t>
  </si>
  <si>
    <t>Varane (D) MUN</t>
  </si>
  <si>
    <t>Thiago Silva (D) CHE</t>
  </si>
  <si>
    <t>Sierralta (D) WAT</t>
  </si>
  <si>
    <t>Robertson (D) LIV</t>
  </si>
  <si>
    <t>Ngakia (D) WAT</t>
  </si>
  <si>
    <t>Llorente (D) LEE</t>
  </si>
  <si>
    <t>Hause (D) AVL</t>
  </si>
  <si>
    <t>Dalot (D) MUN</t>
  </si>
  <si>
    <t>Castagne (D) LEI</t>
  </si>
  <si>
    <t>Tomiyasu (D) ARS</t>
  </si>
  <si>
    <t>Rose (D) WAT</t>
  </si>
  <si>
    <t>Roerslev (D) BRE</t>
  </si>
  <si>
    <t>Omobamidele (D) NOR</t>
  </si>
  <si>
    <t>Manquillo (D) NEW</t>
  </si>
  <si>
    <t>Lewis (D) NEW</t>
  </si>
  <si>
    <t>Godfrey (D) EVE</t>
  </si>
  <si>
    <t>Gabriel (D) ARS</t>
  </si>
  <si>
    <t>Evans (D) LEI</t>
  </si>
  <si>
    <t>Emerson Royal (D) TOT</t>
  </si>
  <si>
    <t>Davies (D) TOT</t>
  </si>
  <si>
    <t>Cucurella (D) BHA</t>
  </si>
  <si>
    <t>Bertrand (D) LEI</t>
  </si>
  <si>
    <t>Zouma (D) WHU</t>
  </si>
  <si>
    <t>Zanka (D) BRE</t>
  </si>
  <si>
    <t>Konaté (D) LIV</t>
  </si>
  <si>
    <t>Kabak (D) NOR</t>
  </si>
  <si>
    <t>Femenía (D) WAT</t>
  </si>
  <si>
    <t>Burn (D) BHA</t>
  </si>
  <si>
    <t>Cresswell (D) LEE</t>
  </si>
  <si>
    <t>Collins (D) BUR</t>
  </si>
  <si>
    <t>Chilwell (D) CHE</t>
  </si>
  <si>
    <t>Tomkins (D) CRY</t>
  </si>
  <si>
    <t>Stones (D) MCI</t>
  </si>
  <si>
    <t>Lamptey (D) BHA</t>
  </si>
  <si>
    <t>Nkoulou (D) WAT</t>
  </si>
  <si>
    <t>Lyanco (D) SOU</t>
  </si>
  <si>
    <t>Drameh (D) LEE</t>
  </si>
  <si>
    <t>Telles (D) MUN</t>
  </si>
  <si>
    <t>Masuaku (D) WHU</t>
  </si>
  <si>
    <t>Goode (D) BRE</t>
  </si>
  <si>
    <t>Bailly (D) MUN</t>
  </si>
  <si>
    <t>Sørensen (D) NOR</t>
  </si>
  <si>
    <t>Diop (D) WHU</t>
  </si>
  <si>
    <t>Clyne (D) CRY</t>
  </si>
  <si>
    <t>Byram (D) NOR</t>
  </si>
  <si>
    <t>Thompson (D) BRE</t>
  </si>
  <si>
    <t>Actual Points</t>
  </si>
  <si>
    <t>Predict1</t>
  </si>
  <si>
    <t>TP</t>
  </si>
  <si>
    <t>TN</t>
  </si>
  <si>
    <t>FP</t>
  </si>
  <si>
    <t>FN</t>
  </si>
  <si>
    <t>2 Point Baseline</t>
  </si>
  <si>
    <t>Recall</t>
  </si>
  <si>
    <t>Specificity</t>
  </si>
  <si>
    <t>Balanced Acc</t>
  </si>
  <si>
    <t>Accuracy</t>
  </si>
  <si>
    <t>2 Point Baseline Premium above $6m</t>
  </si>
  <si>
    <t>2 Point Baseline Below $4.9m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</si>
</sst>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rgb="FF00B050"/>
      <name val="Arial Narrow"/>
      <family val="2"/>
    </font>
    <font>
      <sz val="12"/>
      <color rgb="FF7030A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2" fontId="1" fillId="0" borderId="0" xfId="0" applyNumberFormat="1" applyFont="1"/>
    <xf numFmtId="9" fontId="1" fillId="0" borderId="0" xfId="1" applyNumberFormat="1" applyFont="1"/>
    <xf numFmtId="2" fontId="3" fillId="0" borderId="0" xfId="0" applyNumberFormat="1" applyFont="1"/>
    <xf numFmtId="2" fontId="4" fillId="0" borderId="0" xfId="0" applyNumberFormat="1" applyFont="1"/>
    <xf numFmtId="2" fontId="1" fillId="0" borderId="0" xfId="0" applyNumberFormat="1" applyFont="1" applyAlignment="1">
      <alignment horizontal="center"/>
    </xf>
    <xf numFmtId="10" fontId="3" fillId="0" borderId="0" xfId="1" applyNumberFormat="1" applyFont="1"/>
    <xf numFmtId="10" fontId="4" fillId="0" borderId="0" xfId="1" applyNumberFormat="1" applyFont="1"/>
    <xf numFmtId="10" fontId="1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BB14-44D4-48C3-A039-B004303F8385}">
  <dimension ref="A1:CL82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.140625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109</v>
      </c>
      <c r="B2" s="1">
        <v>5.7</v>
      </c>
      <c r="C2" s="1">
        <v>1</v>
      </c>
      <c r="D2" s="1">
        <v>90</v>
      </c>
      <c r="E2" s="1">
        <v>0.11</v>
      </c>
      <c r="F2" s="1">
        <v>0.2</v>
      </c>
      <c r="G2" s="1">
        <v>0.2</v>
      </c>
      <c r="H2" s="1">
        <v>1</v>
      </c>
      <c r="I2" s="1">
        <v>2</v>
      </c>
      <c r="J2" s="1">
        <v>1</v>
      </c>
      <c r="K2" s="1">
        <v>2</v>
      </c>
      <c r="L2" s="1">
        <v>0</v>
      </c>
      <c r="M2" s="1">
        <v>0</v>
      </c>
      <c r="N2" s="1">
        <v>1</v>
      </c>
      <c r="O2" s="1">
        <v>0.17</v>
      </c>
      <c r="P2" s="1">
        <v>0.17</v>
      </c>
      <c r="Q2" s="1">
        <v>1</v>
      </c>
      <c r="R2" s="1">
        <v>1</v>
      </c>
      <c r="S2" s="1">
        <v>0</v>
      </c>
      <c r="T2" s="1">
        <v>0</v>
      </c>
      <c r="U2" s="1">
        <v>25</v>
      </c>
      <c r="V2" s="1">
        <v>24</v>
      </c>
      <c r="W2" s="1">
        <v>96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24</v>
      </c>
      <c r="AL2" s="1">
        <v>9.3000000000000007</v>
      </c>
      <c r="AM2" s="1">
        <v>47.2</v>
      </c>
      <c r="AN2" s="1">
        <v>1.2</v>
      </c>
      <c r="AO2" s="1">
        <v>8</v>
      </c>
      <c r="AP2" s="1">
        <v>14</v>
      </c>
      <c r="AQ2" s="1">
        <v>38</v>
      </c>
      <c r="AR2" s="1">
        <v>2</v>
      </c>
      <c r="AS2" s="1">
        <v>14</v>
      </c>
      <c r="AT2" s="1">
        <v>0</v>
      </c>
      <c r="AU2" s="1">
        <v>0</v>
      </c>
      <c r="AV2" s="1">
        <v>0</v>
      </c>
      <c r="AX2" s="1">
        <v>4</v>
      </c>
      <c r="AY2" s="1">
        <v>1</v>
      </c>
      <c r="AZ2" s="1">
        <v>0</v>
      </c>
      <c r="BA2" s="1">
        <v>1</v>
      </c>
      <c r="BB2" s="1">
        <v>2</v>
      </c>
      <c r="BC2" s="1">
        <v>1</v>
      </c>
      <c r="BD2" s="1">
        <v>1</v>
      </c>
      <c r="BE2" s="1">
        <v>0</v>
      </c>
      <c r="BF2" s="1">
        <v>0</v>
      </c>
      <c r="BG2" s="1">
        <v>0</v>
      </c>
      <c r="BH2" s="1">
        <v>0</v>
      </c>
      <c r="BI2" s="1">
        <v>0.02</v>
      </c>
      <c r="BJ2" s="1">
        <v>111</v>
      </c>
      <c r="BK2" s="1">
        <v>109</v>
      </c>
      <c r="BL2" s="1">
        <v>98</v>
      </c>
      <c r="BM2" s="1">
        <v>65</v>
      </c>
      <c r="BN2" s="1">
        <v>63</v>
      </c>
      <c r="BO2" s="1">
        <v>97</v>
      </c>
      <c r="BP2" s="1">
        <v>25</v>
      </c>
      <c r="BQ2" s="1">
        <v>24</v>
      </c>
      <c r="BR2" s="1">
        <v>96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115</v>
      </c>
      <c r="BZ2" s="1">
        <v>2</v>
      </c>
      <c r="CA2" s="1">
        <v>21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3.3892943900000003</v>
      </c>
      <c r="CL2" s="1">
        <v>6</v>
      </c>
    </row>
    <row r="3" spans="1:90" x14ac:dyDescent="0.25">
      <c r="A3" s="1" t="s">
        <v>119</v>
      </c>
      <c r="B3" s="1">
        <v>4.2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</v>
      </c>
      <c r="V3" s="1">
        <v>1</v>
      </c>
      <c r="W3" s="1">
        <v>20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0.2</v>
      </c>
      <c r="AM3" s="1">
        <v>19.600000000000001</v>
      </c>
      <c r="AN3" s="1">
        <v>0</v>
      </c>
      <c r="AO3" s="1">
        <v>3.5</v>
      </c>
      <c r="AP3" s="1">
        <v>13</v>
      </c>
      <c r="AQ3" s="1">
        <v>13</v>
      </c>
      <c r="AR3" s="1">
        <v>0</v>
      </c>
      <c r="AS3" s="1">
        <v>2</v>
      </c>
      <c r="AT3" s="1">
        <v>1</v>
      </c>
      <c r="AU3" s="1">
        <v>1</v>
      </c>
      <c r="AV3" s="1">
        <v>1</v>
      </c>
      <c r="AW3" s="1">
        <v>100</v>
      </c>
      <c r="AX3" s="1">
        <v>3</v>
      </c>
      <c r="AY3" s="1">
        <v>6</v>
      </c>
      <c r="AZ3" s="1">
        <v>1</v>
      </c>
      <c r="BA3" s="1">
        <v>1</v>
      </c>
      <c r="BB3" s="1">
        <v>8</v>
      </c>
      <c r="BC3" s="1">
        <v>6</v>
      </c>
      <c r="BD3" s="1">
        <v>5</v>
      </c>
      <c r="BE3" s="1">
        <v>3</v>
      </c>
      <c r="BF3" s="1">
        <v>2</v>
      </c>
      <c r="BG3" s="1">
        <v>2</v>
      </c>
      <c r="BH3" s="1">
        <v>1</v>
      </c>
      <c r="BI3" s="1">
        <v>0.91</v>
      </c>
      <c r="BJ3" s="1">
        <v>39</v>
      </c>
      <c r="BK3" s="1">
        <v>25</v>
      </c>
      <c r="BL3" s="1">
        <v>64</v>
      </c>
      <c r="BM3" s="1">
        <v>16</v>
      </c>
      <c r="BN3" s="1">
        <v>7</v>
      </c>
      <c r="BO3" s="1">
        <v>44</v>
      </c>
      <c r="BP3" s="1">
        <v>5</v>
      </c>
      <c r="BQ3" s="1">
        <v>1</v>
      </c>
      <c r="BR3" s="1">
        <v>20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48</v>
      </c>
      <c r="BZ3" s="1">
        <v>0</v>
      </c>
      <c r="CA3" s="1">
        <v>5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3.5305321999999983</v>
      </c>
      <c r="CL3" s="1">
        <v>6</v>
      </c>
    </row>
    <row r="4" spans="1:90" x14ac:dyDescent="0.25">
      <c r="A4" s="1" t="s">
        <v>69</v>
      </c>
      <c r="B4" s="1">
        <v>4.4000000000000004</v>
      </c>
      <c r="C4" s="1">
        <v>1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3.2</v>
      </c>
      <c r="AP4" s="1">
        <v>3</v>
      </c>
      <c r="AQ4" s="1">
        <v>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9</v>
      </c>
      <c r="BD4" s="1">
        <v>6</v>
      </c>
      <c r="BE4" s="1">
        <v>1</v>
      </c>
      <c r="BF4" s="1">
        <v>1</v>
      </c>
      <c r="BG4" s="1">
        <v>4</v>
      </c>
      <c r="BH4" s="1">
        <v>1</v>
      </c>
      <c r="BI4" s="1">
        <v>0.56000000000000005</v>
      </c>
      <c r="BJ4" s="1">
        <v>1</v>
      </c>
      <c r="BK4" s="1">
        <v>1</v>
      </c>
      <c r="BL4" s="1">
        <v>100</v>
      </c>
      <c r="BM4" s="1">
        <v>0</v>
      </c>
      <c r="BN4" s="1">
        <v>0</v>
      </c>
      <c r="BP4" s="1">
        <v>0</v>
      </c>
      <c r="BQ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1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4.1798340000000005</v>
      </c>
      <c r="CL4" s="1">
        <v>2</v>
      </c>
    </row>
    <row r="5" spans="1:90" x14ac:dyDescent="0.25">
      <c r="A5" s="1" t="s">
        <v>77</v>
      </c>
      <c r="B5" s="1">
        <v>4.7</v>
      </c>
      <c r="C5" s="1">
        <v>1</v>
      </c>
      <c r="D5" s="1">
        <v>45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2</v>
      </c>
      <c r="W5" s="1">
        <v>50</v>
      </c>
      <c r="X5" s="1">
        <v>3</v>
      </c>
      <c r="Y5" s="1">
        <v>1</v>
      </c>
      <c r="Z5" s="1">
        <v>33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14.8</v>
      </c>
      <c r="AM5" s="1">
        <v>3</v>
      </c>
      <c r="AN5" s="1">
        <v>0.1</v>
      </c>
      <c r="AO5" s="1">
        <v>1.5</v>
      </c>
      <c r="AP5" s="1">
        <v>4</v>
      </c>
      <c r="AQ5" s="1">
        <v>4</v>
      </c>
      <c r="AR5" s="1">
        <v>0</v>
      </c>
      <c r="AS5" s="1">
        <v>0</v>
      </c>
      <c r="AT5" s="1">
        <v>2</v>
      </c>
      <c r="AU5" s="1">
        <v>0</v>
      </c>
      <c r="AV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13</v>
      </c>
      <c r="BD5" s="1">
        <v>9</v>
      </c>
      <c r="BE5" s="1">
        <v>7</v>
      </c>
      <c r="BF5" s="1">
        <v>1</v>
      </c>
      <c r="BG5" s="1">
        <v>1</v>
      </c>
      <c r="BH5" s="1">
        <v>1</v>
      </c>
      <c r="BI5" s="1">
        <v>1.52</v>
      </c>
      <c r="BJ5" s="1">
        <v>24</v>
      </c>
      <c r="BK5" s="1">
        <v>19</v>
      </c>
      <c r="BL5" s="1">
        <v>79</v>
      </c>
      <c r="BM5" s="1">
        <v>16</v>
      </c>
      <c r="BN5" s="1">
        <v>10</v>
      </c>
      <c r="BO5" s="1">
        <v>63</v>
      </c>
      <c r="BP5" s="1">
        <v>4</v>
      </c>
      <c r="BQ5" s="1">
        <v>2</v>
      </c>
      <c r="BR5" s="1">
        <v>50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32</v>
      </c>
      <c r="BZ5" s="1">
        <v>0</v>
      </c>
      <c r="CA5" s="1">
        <v>3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3.84533098</v>
      </c>
      <c r="CL5" s="1">
        <v>2</v>
      </c>
    </row>
    <row r="6" spans="1:90" x14ac:dyDescent="0.25">
      <c r="A6" s="1" t="s">
        <v>85</v>
      </c>
      <c r="B6" s="1">
        <v>4.8</v>
      </c>
      <c r="C6" s="1">
        <v>1</v>
      </c>
      <c r="D6" s="1">
        <v>90</v>
      </c>
      <c r="E6" s="1">
        <v>7.0000000000000007E-2</v>
      </c>
      <c r="F6" s="1">
        <v>0</v>
      </c>
      <c r="G6" s="1">
        <v>0.1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25</v>
      </c>
      <c r="V6" s="1">
        <v>18</v>
      </c>
      <c r="W6" s="1">
        <v>72</v>
      </c>
      <c r="X6" s="1">
        <v>8</v>
      </c>
      <c r="Y6" s="1">
        <v>0</v>
      </c>
      <c r="Z6" s="1">
        <v>0</v>
      </c>
      <c r="AA6" s="1">
        <v>0</v>
      </c>
      <c r="AB6" s="1">
        <v>0</v>
      </c>
      <c r="AC6" s="1">
        <v>2</v>
      </c>
      <c r="AD6" s="1">
        <v>0</v>
      </c>
      <c r="AE6" s="1">
        <v>0.09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12</v>
      </c>
      <c r="AL6" s="1">
        <v>25.2</v>
      </c>
      <c r="AM6" s="1">
        <v>14.2</v>
      </c>
      <c r="AN6" s="1">
        <v>0.4</v>
      </c>
      <c r="AO6" s="1">
        <v>2.4</v>
      </c>
      <c r="AP6" s="1">
        <v>13</v>
      </c>
      <c r="AQ6" s="1">
        <v>13</v>
      </c>
      <c r="AR6" s="1">
        <v>0</v>
      </c>
      <c r="AS6" s="1">
        <v>2</v>
      </c>
      <c r="AT6" s="1">
        <v>1</v>
      </c>
      <c r="AU6" s="1">
        <v>3</v>
      </c>
      <c r="AV6" s="1">
        <v>0</v>
      </c>
      <c r="AW6" s="1">
        <v>0</v>
      </c>
      <c r="AX6" s="1">
        <v>5</v>
      </c>
      <c r="AY6" s="1">
        <v>1</v>
      </c>
      <c r="AZ6" s="1">
        <v>1</v>
      </c>
      <c r="BA6" s="1">
        <v>0</v>
      </c>
      <c r="BB6" s="1">
        <v>2</v>
      </c>
      <c r="BC6" s="1">
        <v>8</v>
      </c>
      <c r="BD6" s="1">
        <v>7</v>
      </c>
      <c r="BE6" s="1">
        <v>6</v>
      </c>
      <c r="BF6" s="1">
        <v>0</v>
      </c>
      <c r="BG6" s="1">
        <v>1</v>
      </c>
      <c r="BH6" s="1">
        <v>2</v>
      </c>
      <c r="BI6" s="1">
        <v>2.0299999999999998</v>
      </c>
      <c r="BJ6" s="1">
        <v>46</v>
      </c>
      <c r="BK6" s="1">
        <v>39</v>
      </c>
      <c r="BL6" s="1">
        <v>85</v>
      </c>
      <c r="BM6" s="1">
        <v>39</v>
      </c>
      <c r="BN6" s="1">
        <v>24</v>
      </c>
      <c r="BO6" s="1">
        <v>62</v>
      </c>
      <c r="BP6" s="1">
        <v>25</v>
      </c>
      <c r="BQ6" s="1">
        <v>18</v>
      </c>
      <c r="BR6" s="1">
        <v>72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3</v>
      </c>
      <c r="BY6" s="1">
        <v>89</v>
      </c>
      <c r="BZ6" s="1">
        <v>5</v>
      </c>
      <c r="CA6" s="1">
        <v>5</v>
      </c>
      <c r="CB6" s="1">
        <v>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4.632923899999998</v>
      </c>
      <c r="CL6" s="1">
        <v>2</v>
      </c>
    </row>
    <row r="7" spans="1:90" x14ac:dyDescent="0.25">
      <c r="A7" s="1" t="s">
        <v>60</v>
      </c>
      <c r="B7" s="1">
        <v>5.3</v>
      </c>
      <c r="C7" s="1">
        <v>1</v>
      </c>
      <c r="D7" s="1">
        <v>11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</v>
      </c>
      <c r="V7" s="1">
        <v>4</v>
      </c>
      <c r="W7" s="1">
        <v>100</v>
      </c>
      <c r="X7" s="1">
        <v>2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0.6</v>
      </c>
      <c r="AM7" s="1">
        <v>2.8</v>
      </c>
      <c r="AN7" s="1">
        <v>0</v>
      </c>
      <c r="AO7" s="1">
        <v>2.6</v>
      </c>
      <c r="AP7" s="1">
        <v>3</v>
      </c>
      <c r="AQ7" s="1">
        <v>3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1</v>
      </c>
      <c r="AY7" s="1">
        <v>0</v>
      </c>
      <c r="AZ7" s="1">
        <v>0</v>
      </c>
      <c r="BA7" s="1">
        <v>1</v>
      </c>
      <c r="BB7" s="1">
        <v>1</v>
      </c>
      <c r="BC7" s="1">
        <v>13</v>
      </c>
      <c r="BD7" s="1">
        <v>5</v>
      </c>
      <c r="BE7" s="1">
        <v>2</v>
      </c>
      <c r="BF7" s="1">
        <v>4</v>
      </c>
      <c r="BG7" s="1">
        <v>1</v>
      </c>
      <c r="BH7" s="1">
        <v>1</v>
      </c>
      <c r="BI7" s="1">
        <v>0.81</v>
      </c>
      <c r="BJ7" s="1">
        <v>15</v>
      </c>
      <c r="BK7" s="1">
        <v>12</v>
      </c>
      <c r="BL7" s="1">
        <v>80</v>
      </c>
      <c r="BM7" s="1">
        <v>8</v>
      </c>
      <c r="BN7" s="1">
        <v>6</v>
      </c>
      <c r="BO7" s="1">
        <v>75</v>
      </c>
      <c r="BP7" s="1">
        <v>4</v>
      </c>
      <c r="BQ7" s="1">
        <v>4</v>
      </c>
      <c r="BR7" s="1">
        <v>100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19</v>
      </c>
      <c r="BZ7" s="1">
        <v>0</v>
      </c>
      <c r="CA7" s="1">
        <v>3</v>
      </c>
      <c r="CB7" s="1">
        <v>2</v>
      </c>
      <c r="CC7" s="1">
        <v>0</v>
      </c>
      <c r="CD7" s="1">
        <v>0</v>
      </c>
      <c r="CE7" s="1">
        <v>1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3.8600856000000006</v>
      </c>
      <c r="CL7" s="1">
        <v>1</v>
      </c>
    </row>
    <row r="8" spans="1:90" x14ac:dyDescent="0.25">
      <c r="A8" s="1" t="s">
        <v>67</v>
      </c>
      <c r="B8" s="1">
        <v>5.4</v>
      </c>
      <c r="C8" s="1">
        <v>1</v>
      </c>
      <c r="D8" s="1">
        <v>90</v>
      </c>
      <c r="E8" s="1">
        <v>0.02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33</v>
      </c>
      <c r="V8" s="1">
        <v>32</v>
      </c>
      <c r="W8" s="1">
        <v>97</v>
      </c>
      <c r="X8" s="1">
        <v>2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10</v>
      </c>
      <c r="AL8" s="1">
        <v>9.3000000000000007</v>
      </c>
      <c r="AM8" s="1">
        <v>11</v>
      </c>
      <c r="AN8" s="1">
        <v>0.2</v>
      </c>
      <c r="AO8" s="1">
        <v>6.4</v>
      </c>
      <c r="AP8" s="1">
        <v>12</v>
      </c>
      <c r="AQ8" s="1">
        <v>24</v>
      </c>
      <c r="AR8" s="1">
        <v>0</v>
      </c>
      <c r="AS8" s="1">
        <v>6</v>
      </c>
      <c r="AT8" s="1">
        <v>0</v>
      </c>
      <c r="AU8" s="1">
        <v>0</v>
      </c>
      <c r="AV8" s="1">
        <v>0</v>
      </c>
      <c r="AX8" s="1">
        <v>3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1</v>
      </c>
      <c r="BE8" s="1">
        <v>0</v>
      </c>
      <c r="BF8" s="1">
        <v>0</v>
      </c>
      <c r="BG8" s="1">
        <v>0</v>
      </c>
      <c r="BH8" s="1">
        <v>0</v>
      </c>
      <c r="BI8" s="1">
        <v>0.02</v>
      </c>
      <c r="BJ8" s="1">
        <v>85</v>
      </c>
      <c r="BK8" s="1">
        <v>82</v>
      </c>
      <c r="BL8" s="1">
        <v>96</v>
      </c>
      <c r="BM8" s="1">
        <v>63</v>
      </c>
      <c r="BN8" s="1">
        <v>59</v>
      </c>
      <c r="BO8" s="1">
        <v>94</v>
      </c>
      <c r="BP8" s="1">
        <v>33</v>
      </c>
      <c r="BQ8" s="1">
        <v>32</v>
      </c>
      <c r="BR8" s="1">
        <v>97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2</v>
      </c>
      <c r="BY8" s="1">
        <v>103</v>
      </c>
      <c r="BZ8" s="1">
        <v>1</v>
      </c>
      <c r="CA8" s="1">
        <v>17</v>
      </c>
      <c r="CB8" s="1">
        <v>4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4.6706236999999993</v>
      </c>
      <c r="CL8" s="1">
        <v>1</v>
      </c>
    </row>
    <row r="9" spans="1:90" x14ac:dyDescent="0.25">
      <c r="A9" s="1" t="s">
        <v>145</v>
      </c>
      <c r="B9" s="1">
        <v>4.7</v>
      </c>
      <c r="C9" s="1">
        <v>1</v>
      </c>
      <c r="D9" s="1">
        <v>90</v>
      </c>
      <c r="E9" s="1">
        <v>0.12</v>
      </c>
      <c r="F9" s="1">
        <v>0.33</v>
      </c>
      <c r="G9" s="1">
        <v>0.2</v>
      </c>
      <c r="H9" s="1">
        <v>1</v>
      </c>
      <c r="I9" s="1">
        <v>1</v>
      </c>
      <c r="J9" s="1">
        <v>1</v>
      </c>
      <c r="K9" s="1">
        <v>0</v>
      </c>
      <c r="L9" s="1">
        <v>1</v>
      </c>
      <c r="M9" s="1">
        <v>0</v>
      </c>
      <c r="N9" s="1">
        <v>0</v>
      </c>
      <c r="O9" s="1">
        <v>0.15</v>
      </c>
      <c r="P9" s="1">
        <v>0.15</v>
      </c>
      <c r="Q9" s="1">
        <v>1</v>
      </c>
      <c r="R9" s="1">
        <v>0</v>
      </c>
      <c r="S9" s="1">
        <v>1</v>
      </c>
      <c r="T9" s="1">
        <v>0</v>
      </c>
      <c r="U9" s="1">
        <v>25</v>
      </c>
      <c r="V9" s="1">
        <v>21</v>
      </c>
      <c r="W9" s="1">
        <v>84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0.02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11</v>
      </c>
      <c r="AL9" s="1">
        <v>7</v>
      </c>
      <c r="AM9" s="1">
        <v>45.4</v>
      </c>
      <c r="AN9" s="1">
        <v>1</v>
      </c>
      <c r="AO9" s="1">
        <v>6.4</v>
      </c>
      <c r="AP9" s="1">
        <v>13</v>
      </c>
      <c r="AQ9" s="1">
        <v>37</v>
      </c>
      <c r="AR9" s="1">
        <v>2</v>
      </c>
      <c r="AS9" s="1">
        <v>14</v>
      </c>
      <c r="AT9" s="1">
        <v>0</v>
      </c>
      <c r="AU9" s="1">
        <v>1</v>
      </c>
      <c r="AV9" s="1">
        <v>1</v>
      </c>
      <c r="AW9" s="1">
        <v>100</v>
      </c>
      <c r="AX9" s="1">
        <v>1</v>
      </c>
      <c r="AY9" s="1">
        <v>2</v>
      </c>
      <c r="AZ9" s="1">
        <v>0</v>
      </c>
      <c r="BA9" s="1">
        <v>2</v>
      </c>
      <c r="BB9" s="1">
        <v>4</v>
      </c>
      <c r="BC9" s="1">
        <v>4</v>
      </c>
      <c r="BD9" s="1">
        <v>4</v>
      </c>
      <c r="BE9" s="1">
        <v>1</v>
      </c>
      <c r="BF9" s="1">
        <v>0</v>
      </c>
      <c r="BG9" s="1">
        <v>1</v>
      </c>
      <c r="BH9" s="1">
        <v>0</v>
      </c>
      <c r="BI9" s="1">
        <v>0.24</v>
      </c>
      <c r="BJ9" s="1">
        <v>81</v>
      </c>
      <c r="BK9" s="1">
        <v>75</v>
      </c>
      <c r="BL9" s="1">
        <v>93</v>
      </c>
      <c r="BM9" s="1">
        <v>40</v>
      </c>
      <c r="BN9" s="1">
        <v>35</v>
      </c>
      <c r="BO9" s="1">
        <v>88</v>
      </c>
      <c r="BP9" s="1">
        <v>25</v>
      </c>
      <c r="BQ9" s="1">
        <v>21</v>
      </c>
      <c r="BR9" s="1">
        <v>84</v>
      </c>
      <c r="BS9" s="1">
        <v>1</v>
      </c>
      <c r="BT9" s="1">
        <v>1</v>
      </c>
      <c r="BU9" s="1">
        <v>1</v>
      </c>
      <c r="BV9" s="1">
        <v>0</v>
      </c>
      <c r="BW9" s="1">
        <v>0</v>
      </c>
      <c r="BX9" s="1">
        <v>1</v>
      </c>
      <c r="BY9" s="1">
        <v>89</v>
      </c>
      <c r="BZ9" s="1">
        <v>2</v>
      </c>
      <c r="CA9" s="1">
        <v>18</v>
      </c>
      <c r="CB9" s="1">
        <v>2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3.0507072699999993</v>
      </c>
      <c r="CL9" s="1">
        <v>1</v>
      </c>
    </row>
    <row r="10" spans="1:90" x14ac:dyDescent="0.25">
      <c r="A10" s="1" t="s">
        <v>66</v>
      </c>
      <c r="B10" s="1">
        <v>4.8</v>
      </c>
      <c r="C10" s="1">
        <v>1</v>
      </c>
      <c r="D10" s="1">
        <v>11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2</v>
      </c>
      <c r="W10" s="1">
        <v>100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0.6</v>
      </c>
      <c r="AM10" s="1">
        <v>5.4</v>
      </c>
      <c r="AN10" s="1">
        <v>0</v>
      </c>
      <c r="AO10" s="1">
        <v>1.1000000000000001</v>
      </c>
      <c r="AP10" s="1">
        <v>7</v>
      </c>
      <c r="AQ10" s="1">
        <v>7</v>
      </c>
      <c r="AR10" s="1">
        <v>0</v>
      </c>
      <c r="AS10" s="1">
        <v>1</v>
      </c>
      <c r="AT10" s="1">
        <v>0</v>
      </c>
      <c r="AU10" s="1">
        <v>1</v>
      </c>
      <c r="AV10" s="1">
        <v>1</v>
      </c>
      <c r="AW10" s="1">
        <v>100</v>
      </c>
      <c r="AX10" s="1">
        <v>0</v>
      </c>
      <c r="AY10" s="1">
        <v>0</v>
      </c>
      <c r="AZ10" s="1">
        <v>0</v>
      </c>
      <c r="BA10" s="1">
        <v>2</v>
      </c>
      <c r="BB10" s="1">
        <v>2</v>
      </c>
      <c r="BC10" s="1">
        <v>15</v>
      </c>
      <c r="BD10" s="1">
        <v>11</v>
      </c>
      <c r="BE10" s="1">
        <v>4</v>
      </c>
      <c r="BF10" s="1">
        <v>5</v>
      </c>
      <c r="BG10" s="1">
        <v>5</v>
      </c>
      <c r="BH10" s="1">
        <v>3</v>
      </c>
      <c r="BI10" s="1">
        <v>1.79</v>
      </c>
      <c r="BJ10" s="1">
        <v>7</v>
      </c>
      <c r="BK10" s="1">
        <v>7</v>
      </c>
      <c r="BL10" s="1">
        <v>100</v>
      </c>
      <c r="BM10" s="1">
        <v>4</v>
      </c>
      <c r="BN10" s="1">
        <v>4</v>
      </c>
      <c r="BO10" s="1">
        <v>100</v>
      </c>
      <c r="BP10" s="1">
        <v>2</v>
      </c>
      <c r="BQ10" s="1">
        <v>2</v>
      </c>
      <c r="BR10" s="1">
        <v>100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14</v>
      </c>
      <c r="BZ10" s="1">
        <v>0</v>
      </c>
      <c r="CA10" s="1">
        <v>2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2.923833800000001</v>
      </c>
      <c r="CL10" s="1">
        <v>0</v>
      </c>
    </row>
    <row r="11" spans="1:90" x14ac:dyDescent="0.25">
      <c r="A11" s="1" t="s">
        <v>86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6</v>
      </c>
      <c r="W11" s="1">
        <v>46</v>
      </c>
      <c r="X11" s="1">
        <v>1</v>
      </c>
      <c r="Y11" s="1">
        <v>1</v>
      </c>
      <c r="Z11" s="1">
        <v>100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7.8</v>
      </c>
      <c r="AM11" s="1">
        <v>13.4</v>
      </c>
      <c r="AN11" s="1">
        <v>0</v>
      </c>
      <c r="AO11" s="1">
        <v>2.2000000000000002</v>
      </c>
      <c r="AP11" s="1">
        <v>9</v>
      </c>
      <c r="AQ11" s="1">
        <v>9</v>
      </c>
      <c r="AR11" s="1">
        <v>0</v>
      </c>
      <c r="AS11" s="1">
        <v>0</v>
      </c>
      <c r="AT11" s="1">
        <v>2</v>
      </c>
      <c r="AU11" s="1">
        <v>1</v>
      </c>
      <c r="AV11" s="1">
        <v>0</v>
      </c>
      <c r="AW11" s="1">
        <v>0</v>
      </c>
      <c r="AX11" s="1">
        <v>5</v>
      </c>
      <c r="AY11" s="1">
        <v>5</v>
      </c>
      <c r="AZ11" s="1">
        <v>0</v>
      </c>
      <c r="BA11" s="1">
        <v>1</v>
      </c>
      <c r="BB11" s="1">
        <v>6</v>
      </c>
      <c r="BC11" s="1">
        <v>10</v>
      </c>
      <c r="BD11" s="1">
        <v>6</v>
      </c>
      <c r="BE11" s="1">
        <v>2</v>
      </c>
      <c r="BF11" s="1">
        <v>3</v>
      </c>
      <c r="BG11" s="1">
        <v>2</v>
      </c>
      <c r="BH11" s="1">
        <v>1</v>
      </c>
      <c r="BI11" s="1">
        <v>1.06</v>
      </c>
      <c r="BJ11" s="1">
        <v>54</v>
      </c>
      <c r="BK11" s="1">
        <v>40</v>
      </c>
      <c r="BL11" s="1">
        <v>74</v>
      </c>
      <c r="BM11" s="1">
        <v>23</v>
      </c>
      <c r="BN11" s="1">
        <v>13</v>
      </c>
      <c r="BO11" s="1">
        <v>57</v>
      </c>
      <c r="BP11" s="1">
        <v>13</v>
      </c>
      <c r="BQ11" s="1">
        <v>6</v>
      </c>
      <c r="BR11" s="1">
        <v>46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68</v>
      </c>
      <c r="BZ11" s="1">
        <v>0</v>
      </c>
      <c r="CA11" s="1">
        <v>13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4.0494297999999986</v>
      </c>
      <c r="CL11" s="1">
        <v>0</v>
      </c>
    </row>
    <row r="12" spans="1:90" x14ac:dyDescent="0.25">
      <c r="A12" s="1" t="s">
        <v>108</v>
      </c>
      <c r="B12" s="1">
        <v>4.4000000000000004</v>
      </c>
      <c r="C12" s="1">
        <v>1</v>
      </c>
      <c r="D12" s="1">
        <v>90</v>
      </c>
      <c r="E12" s="1">
        <v>0.04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1">
        <v>0</v>
      </c>
      <c r="N12" s="1">
        <v>1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3</v>
      </c>
      <c r="V12" s="1">
        <v>1</v>
      </c>
      <c r="W12" s="1">
        <v>33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0.3</v>
      </c>
      <c r="AM12" s="1">
        <v>0</v>
      </c>
      <c r="AN12" s="1">
        <v>0.1</v>
      </c>
      <c r="AO12" s="1">
        <v>3.2</v>
      </c>
      <c r="AP12" s="1">
        <v>5</v>
      </c>
      <c r="AQ12" s="1">
        <v>5</v>
      </c>
      <c r="AR12" s="1">
        <v>0</v>
      </c>
      <c r="AS12" s="1">
        <v>1</v>
      </c>
      <c r="AT12" s="1">
        <v>2</v>
      </c>
      <c r="AU12" s="1">
        <v>0</v>
      </c>
      <c r="AV12" s="1">
        <v>0</v>
      </c>
      <c r="AX12" s="1">
        <v>2</v>
      </c>
      <c r="AY12" s="1">
        <v>4</v>
      </c>
      <c r="AZ12" s="1">
        <v>0</v>
      </c>
      <c r="BA12" s="1">
        <v>1</v>
      </c>
      <c r="BB12" s="1">
        <v>5</v>
      </c>
      <c r="BC12" s="1">
        <v>10</v>
      </c>
      <c r="BD12" s="1">
        <v>6</v>
      </c>
      <c r="BE12" s="1">
        <v>2</v>
      </c>
      <c r="BF12" s="1">
        <v>3</v>
      </c>
      <c r="BG12" s="1">
        <v>2</v>
      </c>
      <c r="BH12" s="1">
        <v>1</v>
      </c>
      <c r="BI12" s="1">
        <v>1.06</v>
      </c>
      <c r="BJ12" s="1">
        <v>38</v>
      </c>
      <c r="BK12" s="1">
        <v>33</v>
      </c>
      <c r="BL12" s="1">
        <v>87</v>
      </c>
      <c r="BM12" s="1">
        <v>6</v>
      </c>
      <c r="BN12" s="1">
        <v>4</v>
      </c>
      <c r="BO12" s="1">
        <v>67</v>
      </c>
      <c r="BP12" s="1">
        <v>3</v>
      </c>
      <c r="BQ12" s="1">
        <v>1</v>
      </c>
      <c r="BR12" s="1">
        <v>33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46</v>
      </c>
      <c r="BZ12" s="1">
        <v>1</v>
      </c>
      <c r="CA12" s="1">
        <v>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4.0305943299999996</v>
      </c>
      <c r="CL12" s="1">
        <v>0</v>
      </c>
    </row>
    <row r="13" spans="1:90" x14ac:dyDescent="0.25">
      <c r="A13" s="1" t="s">
        <v>120</v>
      </c>
      <c r="B13" s="1">
        <v>4.0999999999999996</v>
      </c>
      <c r="C13" s="1">
        <v>1</v>
      </c>
      <c r="D13" s="1">
        <v>90</v>
      </c>
      <c r="E13" s="1">
        <v>0.38</v>
      </c>
      <c r="F13" s="1">
        <v>0</v>
      </c>
      <c r="G13" s="1">
        <v>0.3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1">
        <v>1</v>
      </c>
      <c r="N13" s="1">
        <v>1</v>
      </c>
      <c r="O13" s="1">
        <v>0.3</v>
      </c>
      <c r="P13" s="1">
        <v>0.3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6</v>
      </c>
      <c r="AL13" s="1">
        <v>0.3</v>
      </c>
      <c r="AM13" s="1">
        <v>31.4</v>
      </c>
      <c r="AN13" s="1">
        <v>1.8</v>
      </c>
      <c r="AO13" s="1">
        <v>2.2999999999999998</v>
      </c>
      <c r="AP13" s="1">
        <v>8</v>
      </c>
      <c r="AQ13" s="1">
        <v>8</v>
      </c>
      <c r="AR13" s="1">
        <v>0</v>
      </c>
      <c r="AS13" s="1">
        <v>0</v>
      </c>
      <c r="AT13" s="1">
        <v>2</v>
      </c>
      <c r="AU13" s="1">
        <v>2</v>
      </c>
      <c r="AV13" s="1">
        <v>2</v>
      </c>
      <c r="AW13" s="1">
        <v>100</v>
      </c>
      <c r="AX13" s="1">
        <v>6</v>
      </c>
      <c r="AY13" s="1">
        <v>3</v>
      </c>
      <c r="AZ13" s="1">
        <v>5</v>
      </c>
      <c r="BA13" s="1">
        <v>0</v>
      </c>
      <c r="BB13" s="1">
        <v>8</v>
      </c>
      <c r="BC13" s="1">
        <v>22</v>
      </c>
      <c r="BD13" s="1">
        <v>15</v>
      </c>
      <c r="BE13" s="1">
        <v>5</v>
      </c>
      <c r="BF13" s="1">
        <v>1</v>
      </c>
      <c r="BG13" s="1">
        <v>4</v>
      </c>
      <c r="BH13" s="1">
        <v>5</v>
      </c>
      <c r="BI13" s="1">
        <v>2.73</v>
      </c>
      <c r="BJ13" s="1">
        <v>35</v>
      </c>
      <c r="BK13" s="1">
        <v>23</v>
      </c>
      <c r="BL13" s="1">
        <v>66</v>
      </c>
      <c r="BM13" s="1">
        <v>14</v>
      </c>
      <c r="BN13" s="1">
        <v>5</v>
      </c>
      <c r="BO13" s="1">
        <v>36</v>
      </c>
      <c r="BP13" s="1">
        <v>4</v>
      </c>
      <c r="BQ13" s="1">
        <v>0</v>
      </c>
      <c r="BR13" s="1">
        <v>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50</v>
      </c>
      <c r="BZ13" s="1">
        <v>2</v>
      </c>
      <c r="CA13" s="1">
        <v>4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3.1715595799999989</v>
      </c>
      <c r="CL13" s="1">
        <v>0</v>
      </c>
    </row>
    <row r="14" spans="1:90" x14ac:dyDescent="0.25">
      <c r="A14" s="1" t="s">
        <v>144</v>
      </c>
      <c r="B14" s="1">
        <v>4.2</v>
      </c>
      <c r="C14" s="1">
        <v>1</v>
      </c>
      <c r="D14" s="1">
        <v>81</v>
      </c>
      <c r="E14" s="1">
        <v>0.09</v>
      </c>
      <c r="F14" s="1">
        <v>0</v>
      </c>
      <c r="G14" s="1">
        <v>0.1</v>
      </c>
      <c r="H14" s="1">
        <v>0</v>
      </c>
      <c r="I14" s="1">
        <v>2</v>
      </c>
      <c r="J14" s="1">
        <v>0</v>
      </c>
      <c r="K14" s="1">
        <v>1</v>
      </c>
      <c r="L14" s="1">
        <v>1</v>
      </c>
      <c r="M14" s="1">
        <v>0</v>
      </c>
      <c r="N14" s="1">
        <v>0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5</v>
      </c>
      <c r="W14" s="1">
        <v>71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1</v>
      </c>
      <c r="AD14" s="1">
        <v>0</v>
      </c>
      <c r="AE14" s="1">
        <v>0.06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12</v>
      </c>
      <c r="AL14" s="1">
        <v>16.8</v>
      </c>
      <c r="AM14" s="1">
        <v>13.2</v>
      </c>
      <c r="AN14" s="1">
        <v>0.3</v>
      </c>
      <c r="AO14" s="1">
        <v>3.4</v>
      </c>
      <c r="AP14" s="1">
        <v>14</v>
      </c>
      <c r="AQ14" s="1">
        <v>14</v>
      </c>
      <c r="AR14" s="1">
        <v>0</v>
      </c>
      <c r="AS14" s="1">
        <v>1</v>
      </c>
      <c r="AT14" s="1">
        <v>2</v>
      </c>
      <c r="AU14" s="1">
        <v>2</v>
      </c>
      <c r="AV14" s="1">
        <v>1</v>
      </c>
      <c r="AW14" s="1">
        <v>50</v>
      </c>
      <c r="AX14" s="1">
        <v>10</v>
      </c>
      <c r="AY14" s="1">
        <v>2</v>
      </c>
      <c r="AZ14" s="1">
        <v>0</v>
      </c>
      <c r="BA14" s="1">
        <v>0</v>
      </c>
      <c r="BB14" s="1">
        <v>2</v>
      </c>
      <c r="BC14" s="1">
        <v>8</v>
      </c>
      <c r="BD14" s="1">
        <v>7</v>
      </c>
      <c r="BE14" s="1">
        <v>3</v>
      </c>
      <c r="BF14" s="1">
        <v>0</v>
      </c>
      <c r="BG14" s="1">
        <v>3</v>
      </c>
      <c r="BH14" s="1">
        <v>2</v>
      </c>
      <c r="BI14" s="1">
        <v>1.17</v>
      </c>
      <c r="BJ14" s="1">
        <v>58</v>
      </c>
      <c r="BK14" s="1">
        <v>48</v>
      </c>
      <c r="BL14" s="1">
        <v>83</v>
      </c>
      <c r="BM14" s="1">
        <v>25</v>
      </c>
      <c r="BN14" s="1">
        <v>18</v>
      </c>
      <c r="BO14" s="1">
        <v>72</v>
      </c>
      <c r="BP14" s="1">
        <v>7</v>
      </c>
      <c r="BQ14" s="1">
        <v>5</v>
      </c>
      <c r="BR14" s="1">
        <v>71</v>
      </c>
      <c r="BS14" s="1">
        <v>0</v>
      </c>
      <c r="BT14" s="1">
        <v>0</v>
      </c>
      <c r="BU14" s="1">
        <v>1</v>
      </c>
      <c r="BV14" s="1">
        <v>0</v>
      </c>
      <c r="BW14" s="1">
        <v>1</v>
      </c>
      <c r="BX14" s="1">
        <v>0</v>
      </c>
      <c r="BY14" s="1">
        <v>83</v>
      </c>
      <c r="BZ14" s="1">
        <v>1</v>
      </c>
      <c r="CA14" s="1">
        <v>2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4.1138507199999985</v>
      </c>
      <c r="CL14" s="1">
        <v>0</v>
      </c>
    </row>
    <row r="15" spans="1:90" x14ac:dyDescent="0.25">
      <c r="A15" s="1" t="s">
        <v>136</v>
      </c>
      <c r="B15" s="1">
        <v>4.2</v>
      </c>
      <c r="C15" s="1">
        <v>1</v>
      </c>
      <c r="D15" s="1">
        <v>90</v>
      </c>
      <c r="E15" s="1">
        <v>0.04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12</v>
      </c>
      <c r="V15" s="1">
        <v>9</v>
      </c>
      <c r="W15" s="1">
        <v>75</v>
      </c>
      <c r="X15" s="1">
        <v>2</v>
      </c>
      <c r="Y15" s="1">
        <v>2</v>
      </c>
      <c r="Z15" s="1">
        <v>100</v>
      </c>
      <c r="AA15" s="1">
        <v>0</v>
      </c>
      <c r="AB15" s="1">
        <v>0</v>
      </c>
      <c r="AC15" s="1">
        <v>1</v>
      </c>
      <c r="AD15" s="1">
        <v>0</v>
      </c>
      <c r="AE15" s="1">
        <v>0.03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20.8</v>
      </c>
      <c r="AM15" s="1">
        <v>17</v>
      </c>
      <c r="AN15" s="1">
        <v>0.1</v>
      </c>
      <c r="AO15" s="1">
        <v>1.6</v>
      </c>
      <c r="AP15" s="1">
        <v>15</v>
      </c>
      <c r="AQ15" s="1">
        <v>15</v>
      </c>
      <c r="AR15" s="1">
        <v>0</v>
      </c>
      <c r="AS15" s="1">
        <v>1</v>
      </c>
      <c r="AT15" s="1">
        <v>2</v>
      </c>
      <c r="AU15" s="1">
        <v>3</v>
      </c>
      <c r="AV15" s="1">
        <v>2</v>
      </c>
      <c r="AW15" s="1">
        <v>67</v>
      </c>
      <c r="AX15" s="1">
        <v>3</v>
      </c>
      <c r="AY15" s="1">
        <v>2</v>
      </c>
      <c r="AZ15" s="1">
        <v>0</v>
      </c>
      <c r="BA15" s="1">
        <v>0</v>
      </c>
      <c r="BB15" s="1">
        <v>2</v>
      </c>
      <c r="BC15" s="1">
        <v>22</v>
      </c>
      <c r="BD15" s="1">
        <v>15</v>
      </c>
      <c r="BE15" s="1">
        <v>5</v>
      </c>
      <c r="BF15" s="1">
        <v>1</v>
      </c>
      <c r="BG15" s="1">
        <v>4</v>
      </c>
      <c r="BH15" s="1">
        <v>5</v>
      </c>
      <c r="BI15" s="1">
        <v>2.73</v>
      </c>
      <c r="BJ15" s="1">
        <v>36</v>
      </c>
      <c r="BK15" s="1">
        <v>32</v>
      </c>
      <c r="BL15" s="1">
        <v>89</v>
      </c>
      <c r="BM15" s="1">
        <v>22</v>
      </c>
      <c r="BN15" s="1">
        <v>19</v>
      </c>
      <c r="BO15" s="1">
        <v>86</v>
      </c>
      <c r="BP15" s="1">
        <v>12</v>
      </c>
      <c r="BQ15" s="1">
        <v>9</v>
      </c>
      <c r="BR15" s="1">
        <v>75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50</v>
      </c>
      <c r="BZ15" s="1">
        <v>0</v>
      </c>
      <c r="CA15" s="1">
        <v>4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3.1047711399999987</v>
      </c>
      <c r="CL15" s="1">
        <v>-1</v>
      </c>
    </row>
    <row r="16" spans="1:90" x14ac:dyDescent="0.25">
      <c r="A16" s="1" t="s">
        <v>140</v>
      </c>
      <c r="B16" s="1">
        <v>4.9000000000000004</v>
      </c>
      <c r="C16" s="1">
        <v>2</v>
      </c>
      <c r="D16" s="1">
        <v>90</v>
      </c>
      <c r="E16" s="1">
        <v>0.02</v>
      </c>
      <c r="F16" s="1">
        <v>0</v>
      </c>
      <c r="G16" s="1">
        <v>0</v>
      </c>
      <c r="H16" s="1">
        <v>0</v>
      </c>
      <c r="I16" s="1">
        <v>0.5</v>
      </c>
      <c r="J16" s="1">
        <v>0</v>
      </c>
      <c r="K16" s="1">
        <v>0</v>
      </c>
      <c r="L16" s="1">
        <v>0.5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12</v>
      </c>
      <c r="V16" s="1">
        <v>7.5</v>
      </c>
      <c r="W16" s="1">
        <v>63</v>
      </c>
      <c r="X16" s="1">
        <v>1</v>
      </c>
      <c r="Y16" s="1">
        <v>0.5</v>
      </c>
      <c r="Z16" s="1">
        <v>50</v>
      </c>
      <c r="AA16" s="1">
        <v>0</v>
      </c>
      <c r="AB16" s="1">
        <v>0</v>
      </c>
      <c r="AC16" s="1">
        <v>1</v>
      </c>
      <c r="AD16" s="1">
        <v>0</v>
      </c>
      <c r="AE16" s="1">
        <v>0.04</v>
      </c>
      <c r="AF16" s="1">
        <v>0</v>
      </c>
      <c r="AG16" s="1">
        <v>0</v>
      </c>
      <c r="AH16" s="1">
        <v>0.5</v>
      </c>
      <c r="AI16" s="1">
        <v>0</v>
      </c>
      <c r="AJ16" s="1">
        <v>0</v>
      </c>
      <c r="AK16" s="1">
        <v>0.5</v>
      </c>
      <c r="AL16" s="1">
        <v>13.55</v>
      </c>
      <c r="AM16" s="1">
        <v>16</v>
      </c>
      <c r="AN16" s="1">
        <v>0.1</v>
      </c>
      <c r="AO16" s="1">
        <v>2.8</v>
      </c>
      <c r="AP16" s="1">
        <v>7.5</v>
      </c>
      <c r="AQ16" s="1">
        <v>7.5</v>
      </c>
      <c r="AR16" s="1">
        <v>0</v>
      </c>
      <c r="AS16" s="1">
        <v>1</v>
      </c>
      <c r="AT16" s="1">
        <v>1.5</v>
      </c>
      <c r="AU16" s="1">
        <v>3.5</v>
      </c>
      <c r="AV16" s="1">
        <v>1.5</v>
      </c>
      <c r="AW16" s="1">
        <v>43</v>
      </c>
      <c r="AX16" s="1">
        <v>3.5</v>
      </c>
      <c r="AY16" s="1">
        <v>1.5</v>
      </c>
      <c r="AZ16" s="1">
        <v>0</v>
      </c>
      <c r="BA16" s="1">
        <v>3.5</v>
      </c>
      <c r="BB16" s="1">
        <v>5</v>
      </c>
      <c r="BC16" s="1">
        <v>11.5</v>
      </c>
      <c r="BD16" s="1">
        <v>6</v>
      </c>
      <c r="BE16" s="1">
        <v>3.5</v>
      </c>
      <c r="BF16" s="1">
        <v>2.5</v>
      </c>
      <c r="BG16" s="1">
        <v>2</v>
      </c>
      <c r="BH16" s="1">
        <v>1</v>
      </c>
      <c r="BI16" s="1">
        <v>1.04</v>
      </c>
      <c r="BJ16" s="1">
        <v>27</v>
      </c>
      <c r="BK16" s="1">
        <v>17.5</v>
      </c>
      <c r="BL16" s="1">
        <v>65</v>
      </c>
      <c r="BM16" s="1">
        <v>18.5</v>
      </c>
      <c r="BN16" s="1">
        <v>12</v>
      </c>
      <c r="BO16" s="1">
        <v>65</v>
      </c>
      <c r="BP16" s="1">
        <v>12</v>
      </c>
      <c r="BQ16" s="1">
        <v>7.5</v>
      </c>
      <c r="BR16" s="1">
        <v>63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55.5</v>
      </c>
      <c r="BZ16" s="1">
        <v>0</v>
      </c>
      <c r="CA16" s="1">
        <v>8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3.4301538199999992</v>
      </c>
      <c r="CL16" s="1">
        <v>10</v>
      </c>
    </row>
    <row r="17" spans="1:90" x14ac:dyDescent="0.25">
      <c r="A17" s="1" t="s">
        <v>92</v>
      </c>
      <c r="B17" s="1">
        <v>5.4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5</v>
      </c>
      <c r="W17" s="1">
        <v>71</v>
      </c>
      <c r="X17" s="1">
        <v>1.5</v>
      </c>
      <c r="Y17" s="1">
        <v>0.5</v>
      </c>
      <c r="Z17" s="1">
        <v>33</v>
      </c>
      <c r="AA17" s="1">
        <v>0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14.8</v>
      </c>
      <c r="AM17" s="1">
        <v>14.8</v>
      </c>
      <c r="AN17" s="1">
        <v>0.1</v>
      </c>
      <c r="AO17" s="1">
        <v>2.4</v>
      </c>
      <c r="AP17" s="1">
        <v>11</v>
      </c>
      <c r="AQ17" s="1">
        <v>23</v>
      </c>
      <c r="AR17" s="1">
        <v>0.5</v>
      </c>
      <c r="AS17" s="1">
        <v>6.5</v>
      </c>
      <c r="AT17" s="1">
        <v>0</v>
      </c>
      <c r="AU17" s="1">
        <v>1</v>
      </c>
      <c r="AV17" s="1">
        <v>0</v>
      </c>
      <c r="AW17" s="1">
        <v>0</v>
      </c>
      <c r="AX17" s="1">
        <v>6.5</v>
      </c>
      <c r="AY17" s="1">
        <v>2.5</v>
      </c>
      <c r="AZ17" s="1">
        <v>0</v>
      </c>
      <c r="BA17" s="1">
        <v>2.5</v>
      </c>
      <c r="BB17" s="1">
        <v>5</v>
      </c>
      <c r="BC17" s="1">
        <v>21.5</v>
      </c>
      <c r="BD17" s="1">
        <v>12.5</v>
      </c>
      <c r="BE17" s="1">
        <v>5</v>
      </c>
      <c r="BF17" s="1">
        <v>1.5</v>
      </c>
      <c r="BG17" s="1">
        <v>3</v>
      </c>
      <c r="BH17" s="1">
        <v>2</v>
      </c>
      <c r="BI17" s="1">
        <v>1.72</v>
      </c>
      <c r="BJ17" s="1">
        <v>23</v>
      </c>
      <c r="BK17" s="1">
        <v>16.5</v>
      </c>
      <c r="BL17" s="1">
        <v>72</v>
      </c>
      <c r="BM17" s="1">
        <v>15</v>
      </c>
      <c r="BN17" s="1">
        <v>10.5</v>
      </c>
      <c r="BO17" s="1">
        <v>70</v>
      </c>
      <c r="BP17" s="1">
        <v>7</v>
      </c>
      <c r="BQ17" s="1">
        <v>5</v>
      </c>
      <c r="BR17" s="1">
        <v>71</v>
      </c>
      <c r="BS17" s="1">
        <v>0.5</v>
      </c>
      <c r="BT17" s="1">
        <v>0.5</v>
      </c>
      <c r="BU17" s="1">
        <v>2</v>
      </c>
      <c r="BV17" s="1">
        <v>0</v>
      </c>
      <c r="BW17" s="1">
        <v>0</v>
      </c>
      <c r="BX17" s="1">
        <v>0.5</v>
      </c>
      <c r="BY17" s="1">
        <v>47</v>
      </c>
      <c r="BZ17" s="1">
        <v>0.5</v>
      </c>
      <c r="CA17" s="1">
        <v>5.5</v>
      </c>
      <c r="CB17" s="1">
        <v>2</v>
      </c>
      <c r="CC17" s="1">
        <v>0.5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3.7260939199999989</v>
      </c>
      <c r="CL17" s="1">
        <v>9</v>
      </c>
    </row>
    <row r="18" spans="1:90" x14ac:dyDescent="0.25">
      <c r="A18" s="1" t="s">
        <v>65</v>
      </c>
      <c r="B18" s="1">
        <v>5.0999999999999996</v>
      </c>
      <c r="C18" s="1">
        <v>2</v>
      </c>
      <c r="D18" s="1">
        <v>90</v>
      </c>
      <c r="E18" s="1">
        <v>0.02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14.5</v>
      </c>
      <c r="V18" s="1">
        <v>11.5</v>
      </c>
      <c r="W18" s="1">
        <v>79</v>
      </c>
      <c r="X18" s="1">
        <v>2</v>
      </c>
      <c r="Y18" s="1">
        <v>1</v>
      </c>
      <c r="Z18" s="1">
        <v>50</v>
      </c>
      <c r="AA18" s="1">
        <v>0</v>
      </c>
      <c r="AB18" s="1">
        <v>0</v>
      </c>
      <c r="AC18" s="1">
        <v>1</v>
      </c>
      <c r="AD18" s="1">
        <v>0</v>
      </c>
      <c r="AE18" s="1">
        <v>0.04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17.3</v>
      </c>
      <c r="AM18" s="1">
        <v>13</v>
      </c>
      <c r="AN18" s="1">
        <v>0.1</v>
      </c>
      <c r="AO18" s="1">
        <v>3.5</v>
      </c>
      <c r="AP18" s="1">
        <v>10.5</v>
      </c>
      <c r="AQ18" s="1">
        <v>10.5</v>
      </c>
      <c r="AR18" s="1">
        <v>0</v>
      </c>
      <c r="AS18" s="1">
        <v>2</v>
      </c>
      <c r="AT18" s="1">
        <v>1</v>
      </c>
      <c r="AU18" s="1">
        <v>2.5</v>
      </c>
      <c r="AV18" s="1">
        <v>1.5</v>
      </c>
      <c r="AW18" s="1">
        <v>60</v>
      </c>
      <c r="AX18" s="1">
        <v>5</v>
      </c>
      <c r="AY18" s="1">
        <v>0</v>
      </c>
      <c r="AZ18" s="1">
        <v>0</v>
      </c>
      <c r="BA18" s="1">
        <v>1</v>
      </c>
      <c r="BB18" s="1">
        <v>1</v>
      </c>
      <c r="BC18" s="1">
        <v>9</v>
      </c>
      <c r="BD18" s="1">
        <v>3</v>
      </c>
      <c r="BE18" s="1">
        <v>3</v>
      </c>
      <c r="BF18" s="1">
        <v>1.5</v>
      </c>
      <c r="BG18" s="1">
        <v>0.5</v>
      </c>
      <c r="BH18" s="1">
        <v>1.5</v>
      </c>
      <c r="BI18" s="1">
        <v>0.94</v>
      </c>
      <c r="BJ18" s="1">
        <v>43</v>
      </c>
      <c r="BK18" s="1">
        <v>34.5</v>
      </c>
      <c r="BL18" s="1">
        <v>80</v>
      </c>
      <c r="BM18" s="1">
        <v>28</v>
      </c>
      <c r="BN18" s="1">
        <v>21</v>
      </c>
      <c r="BO18" s="1">
        <v>75</v>
      </c>
      <c r="BP18" s="1">
        <v>14.5</v>
      </c>
      <c r="BQ18" s="1">
        <v>11.5</v>
      </c>
      <c r="BR18" s="1">
        <v>79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0.5</v>
      </c>
      <c r="BY18" s="1">
        <v>64.5</v>
      </c>
      <c r="BZ18" s="1">
        <v>1</v>
      </c>
      <c r="CA18" s="1">
        <v>5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3.6132343199999997</v>
      </c>
      <c r="CL18" s="1">
        <v>8</v>
      </c>
    </row>
    <row r="19" spans="1:90" x14ac:dyDescent="0.25">
      <c r="A19" s="1" t="s">
        <v>104</v>
      </c>
      <c r="B19" s="1">
        <v>5.4</v>
      </c>
      <c r="C19" s="1">
        <v>2</v>
      </c>
      <c r="D19" s="1">
        <v>90</v>
      </c>
      <c r="E19" s="1">
        <v>0.08</v>
      </c>
      <c r="F19" s="1">
        <v>0</v>
      </c>
      <c r="G19" s="1">
        <v>0.2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0.5</v>
      </c>
      <c r="N19" s="1">
        <v>0.5</v>
      </c>
      <c r="O19" s="1">
        <v>0.16</v>
      </c>
      <c r="P19" s="1">
        <v>0.16</v>
      </c>
      <c r="Q19" s="1">
        <v>0</v>
      </c>
      <c r="R19" s="1">
        <v>0</v>
      </c>
      <c r="S19" s="1">
        <v>0</v>
      </c>
      <c r="T19" s="1">
        <v>0</v>
      </c>
      <c r="U19" s="1">
        <v>6.5</v>
      </c>
      <c r="V19" s="1">
        <v>3.5</v>
      </c>
      <c r="W19" s="1">
        <v>54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0.02</v>
      </c>
      <c r="AF19" s="1">
        <v>0</v>
      </c>
      <c r="AG19" s="1">
        <v>0</v>
      </c>
      <c r="AH19" s="1">
        <v>0.5</v>
      </c>
      <c r="AI19" s="1">
        <v>0</v>
      </c>
      <c r="AJ19" s="1">
        <v>0</v>
      </c>
      <c r="AK19" s="1">
        <v>5.5</v>
      </c>
      <c r="AL19" s="1">
        <v>1.05</v>
      </c>
      <c r="AM19" s="1">
        <v>11.3</v>
      </c>
      <c r="AN19" s="1">
        <v>1</v>
      </c>
      <c r="AO19" s="1">
        <v>3.9</v>
      </c>
      <c r="AP19" s="1">
        <v>8.5</v>
      </c>
      <c r="AQ19" s="1">
        <v>8.5</v>
      </c>
      <c r="AR19" s="1">
        <v>0</v>
      </c>
      <c r="AS19" s="1">
        <v>1.5</v>
      </c>
      <c r="AT19" s="1">
        <v>1</v>
      </c>
      <c r="AU19" s="1">
        <v>2</v>
      </c>
      <c r="AV19" s="1">
        <v>1</v>
      </c>
      <c r="AW19" s="1">
        <v>50</v>
      </c>
      <c r="AX19" s="1">
        <v>4.5</v>
      </c>
      <c r="AY19" s="1">
        <v>3</v>
      </c>
      <c r="AZ19" s="1">
        <v>0</v>
      </c>
      <c r="BA19" s="1">
        <v>1</v>
      </c>
      <c r="BB19" s="1">
        <v>4</v>
      </c>
      <c r="BC19" s="1">
        <v>9</v>
      </c>
      <c r="BD19" s="1">
        <v>3</v>
      </c>
      <c r="BE19" s="1">
        <v>3</v>
      </c>
      <c r="BF19" s="1">
        <v>1.5</v>
      </c>
      <c r="BG19" s="1">
        <v>0.5</v>
      </c>
      <c r="BH19" s="1">
        <v>1.5</v>
      </c>
      <c r="BI19" s="1">
        <v>0.94</v>
      </c>
      <c r="BJ19" s="1">
        <v>58.5</v>
      </c>
      <c r="BK19" s="1">
        <v>46.5</v>
      </c>
      <c r="BL19" s="1">
        <v>79</v>
      </c>
      <c r="BM19" s="1">
        <v>20</v>
      </c>
      <c r="BN19" s="1">
        <v>15</v>
      </c>
      <c r="BO19" s="1">
        <v>75</v>
      </c>
      <c r="BP19" s="1">
        <v>6.5</v>
      </c>
      <c r="BQ19" s="1">
        <v>3.5</v>
      </c>
      <c r="BR19" s="1">
        <v>54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0.5</v>
      </c>
      <c r="BY19" s="1">
        <v>70</v>
      </c>
      <c r="BZ19" s="1">
        <v>1</v>
      </c>
      <c r="CA19" s="1">
        <v>5.5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4.6142634200000003</v>
      </c>
      <c r="CL19" s="1">
        <v>7</v>
      </c>
    </row>
    <row r="20" spans="1:90" x14ac:dyDescent="0.25">
      <c r="A20" s="1" t="s">
        <v>117</v>
      </c>
      <c r="B20" s="1">
        <v>4.5999999999999996</v>
      </c>
      <c r="C20" s="1">
        <v>2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1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</v>
      </c>
      <c r="AL20" s="1">
        <v>5.15</v>
      </c>
      <c r="AM20" s="1">
        <v>12.5</v>
      </c>
      <c r="AN20" s="1">
        <v>0.1</v>
      </c>
      <c r="AO20" s="1">
        <v>3.9</v>
      </c>
      <c r="AP20" s="1">
        <v>14</v>
      </c>
      <c r="AQ20" s="1">
        <v>26</v>
      </c>
      <c r="AR20" s="1">
        <v>1.5</v>
      </c>
      <c r="AS20" s="1">
        <v>7.5</v>
      </c>
      <c r="AT20" s="1">
        <v>0</v>
      </c>
      <c r="AU20" s="1">
        <v>1</v>
      </c>
      <c r="AV20" s="1">
        <v>1</v>
      </c>
      <c r="AW20" s="1">
        <v>100</v>
      </c>
      <c r="AX20" s="1">
        <v>5</v>
      </c>
      <c r="AY20" s="1">
        <v>4.5</v>
      </c>
      <c r="AZ20" s="1">
        <v>0</v>
      </c>
      <c r="BA20" s="1">
        <v>2</v>
      </c>
      <c r="BB20" s="1">
        <v>6.5</v>
      </c>
      <c r="BC20" s="1">
        <v>14.5</v>
      </c>
      <c r="BD20" s="1">
        <v>9</v>
      </c>
      <c r="BE20" s="1">
        <v>3</v>
      </c>
      <c r="BF20" s="1">
        <v>0.5</v>
      </c>
      <c r="BG20" s="1">
        <v>2.5</v>
      </c>
      <c r="BH20" s="1">
        <v>0.5</v>
      </c>
      <c r="BI20" s="1">
        <v>0.78</v>
      </c>
      <c r="BJ20" s="1">
        <v>30.5</v>
      </c>
      <c r="BK20" s="1">
        <v>24</v>
      </c>
      <c r="BL20" s="1">
        <v>79</v>
      </c>
      <c r="BM20" s="1">
        <v>8</v>
      </c>
      <c r="BN20" s="1">
        <v>2.5</v>
      </c>
      <c r="BO20" s="1">
        <v>31</v>
      </c>
      <c r="BP20" s="1">
        <v>3</v>
      </c>
      <c r="BQ20" s="1">
        <v>1</v>
      </c>
      <c r="BR20" s="1">
        <v>33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40</v>
      </c>
      <c r="BZ20" s="1">
        <v>0.5</v>
      </c>
      <c r="CA20" s="1">
        <v>2</v>
      </c>
      <c r="CB20" s="1">
        <v>0.5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3.53602682</v>
      </c>
      <c r="CL20" s="1">
        <v>7</v>
      </c>
    </row>
    <row r="21" spans="1:90" x14ac:dyDescent="0.25">
      <c r="A21" s="1" t="s">
        <v>133</v>
      </c>
      <c r="B21" s="1">
        <v>4.5999999999999996</v>
      </c>
      <c r="C21" s="1">
        <v>2</v>
      </c>
      <c r="D21" s="1">
        <v>90</v>
      </c>
      <c r="E21" s="1">
        <v>0.09</v>
      </c>
      <c r="F21" s="1">
        <v>0</v>
      </c>
      <c r="G21" s="1">
        <v>0.1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</v>
      </c>
      <c r="N21" s="1">
        <v>0.5</v>
      </c>
      <c r="O21" s="1">
        <v>0.1</v>
      </c>
      <c r="P21" s="1">
        <v>0.1</v>
      </c>
      <c r="Q21" s="1">
        <v>0</v>
      </c>
      <c r="R21" s="1">
        <v>0</v>
      </c>
      <c r="S21" s="1">
        <v>0</v>
      </c>
      <c r="T21" s="1">
        <v>0</v>
      </c>
      <c r="U21" s="1">
        <v>6</v>
      </c>
      <c r="V21" s="1">
        <v>1.5</v>
      </c>
      <c r="W21" s="1">
        <v>25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16.5</v>
      </c>
      <c r="AL21" s="1">
        <v>0.05</v>
      </c>
      <c r="AM21" s="1">
        <v>18</v>
      </c>
      <c r="AN21" s="1">
        <v>0.7</v>
      </c>
      <c r="AO21" s="1">
        <v>3</v>
      </c>
      <c r="AP21" s="1">
        <v>11.5</v>
      </c>
      <c r="AQ21" s="1">
        <v>23.5</v>
      </c>
      <c r="AR21" s="1">
        <v>0.5</v>
      </c>
      <c r="AS21" s="1">
        <v>6.5</v>
      </c>
      <c r="AT21" s="1">
        <v>0</v>
      </c>
      <c r="AU21" s="1">
        <v>0</v>
      </c>
      <c r="AV21" s="1">
        <v>0</v>
      </c>
      <c r="AX21" s="1">
        <v>1</v>
      </c>
      <c r="AY21" s="1">
        <v>6.5</v>
      </c>
      <c r="AZ21" s="1">
        <v>0.5</v>
      </c>
      <c r="BA21" s="1">
        <v>1.5</v>
      </c>
      <c r="BB21" s="1">
        <v>8.5</v>
      </c>
      <c r="BC21" s="1">
        <v>21.5</v>
      </c>
      <c r="BD21" s="1">
        <v>12.5</v>
      </c>
      <c r="BE21" s="1">
        <v>5</v>
      </c>
      <c r="BF21" s="1">
        <v>1.5</v>
      </c>
      <c r="BG21" s="1">
        <v>3</v>
      </c>
      <c r="BH21" s="1">
        <v>2</v>
      </c>
      <c r="BI21" s="1">
        <v>1.72</v>
      </c>
      <c r="BJ21" s="1">
        <v>31</v>
      </c>
      <c r="BK21" s="1">
        <v>23.5</v>
      </c>
      <c r="BL21" s="1">
        <v>76</v>
      </c>
      <c r="BM21" s="1">
        <v>8</v>
      </c>
      <c r="BN21" s="1">
        <v>3</v>
      </c>
      <c r="BO21" s="1">
        <v>38</v>
      </c>
      <c r="BP21" s="1">
        <v>6</v>
      </c>
      <c r="BQ21" s="1">
        <v>1.5</v>
      </c>
      <c r="BR21" s="1">
        <v>25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41.5</v>
      </c>
      <c r="BZ21" s="1">
        <v>0.5</v>
      </c>
      <c r="CA21" s="1">
        <v>5.5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3.6633453400000007</v>
      </c>
      <c r="CL21" s="1">
        <v>7</v>
      </c>
    </row>
    <row r="22" spans="1:90" x14ac:dyDescent="0.25">
      <c r="A22" s="1" t="s">
        <v>78</v>
      </c>
      <c r="B22" s="1">
        <v>4.2</v>
      </c>
      <c r="C22" s="1">
        <v>2</v>
      </c>
      <c r="D22" s="1">
        <v>86.5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3.5</v>
      </c>
      <c r="W22" s="1">
        <v>78</v>
      </c>
      <c r="X22" s="1">
        <v>1</v>
      </c>
      <c r="Y22" s="1">
        <v>0.5</v>
      </c>
      <c r="Z22" s="1">
        <v>50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0.5</v>
      </c>
      <c r="AI22" s="1">
        <v>0</v>
      </c>
      <c r="AJ22" s="1">
        <v>1</v>
      </c>
      <c r="AK22" s="1">
        <v>2</v>
      </c>
      <c r="AL22" s="1">
        <v>3.25</v>
      </c>
      <c r="AM22" s="1">
        <v>16.600000000000001</v>
      </c>
      <c r="AN22" s="1">
        <v>0</v>
      </c>
      <c r="AO22" s="1">
        <v>1.7</v>
      </c>
      <c r="AP22" s="1">
        <v>6.5</v>
      </c>
      <c r="AQ22" s="1">
        <v>18.5</v>
      </c>
      <c r="AR22" s="1">
        <v>0</v>
      </c>
      <c r="AS22" s="1">
        <v>5.5</v>
      </c>
      <c r="AT22" s="1">
        <v>0</v>
      </c>
      <c r="AU22" s="1">
        <v>1</v>
      </c>
      <c r="AV22" s="1">
        <v>1</v>
      </c>
      <c r="AW22" s="1">
        <v>100</v>
      </c>
      <c r="AX22" s="1">
        <v>3.5</v>
      </c>
      <c r="AY22" s="1">
        <v>4.5</v>
      </c>
      <c r="AZ22" s="1">
        <v>1.5</v>
      </c>
      <c r="BA22" s="1">
        <v>1.5</v>
      </c>
      <c r="BB22" s="1">
        <v>7.5</v>
      </c>
      <c r="BC22" s="1">
        <v>21.5</v>
      </c>
      <c r="BD22" s="1">
        <v>12.5</v>
      </c>
      <c r="BE22" s="1">
        <v>5</v>
      </c>
      <c r="BF22" s="1">
        <v>1.5</v>
      </c>
      <c r="BG22" s="1">
        <v>3</v>
      </c>
      <c r="BH22" s="1">
        <v>2</v>
      </c>
      <c r="BI22" s="1">
        <v>1.72</v>
      </c>
      <c r="BJ22" s="1">
        <v>23</v>
      </c>
      <c r="BK22" s="1">
        <v>18</v>
      </c>
      <c r="BL22" s="1">
        <v>78</v>
      </c>
      <c r="BM22" s="1">
        <v>14</v>
      </c>
      <c r="BN22" s="1">
        <v>10</v>
      </c>
      <c r="BO22" s="1">
        <v>71</v>
      </c>
      <c r="BP22" s="1">
        <v>4.5</v>
      </c>
      <c r="BQ22" s="1">
        <v>3.5</v>
      </c>
      <c r="BR22" s="1">
        <v>78</v>
      </c>
      <c r="BS22" s="1">
        <v>0</v>
      </c>
      <c r="BT22" s="1">
        <v>0</v>
      </c>
      <c r="BU22" s="1">
        <v>2</v>
      </c>
      <c r="BV22" s="1">
        <v>0</v>
      </c>
      <c r="BW22" s="1">
        <v>1</v>
      </c>
      <c r="BX22" s="1">
        <v>0</v>
      </c>
      <c r="BY22" s="1">
        <v>48.5</v>
      </c>
      <c r="BZ22" s="1">
        <v>1</v>
      </c>
      <c r="CA22" s="1">
        <v>3.5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3.2344541999999992</v>
      </c>
      <c r="CL22" s="1">
        <v>6</v>
      </c>
    </row>
    <row r="23" spans="1:90" x14ac:dyDescent="0.25">
      <c r="A23" s="1" t="s">
        <v>81</v>
      </c>
      <c r="B23" s="1">
        <v>4.5999999999999996</v>
      </c>
      <c r="C23" s="1">
        <v>2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0.5</v>
      </c>
      <c r="L23" s="1">
        <v>0</v>
      </c>
      <c r="M23" s="1">
        <v>0</v>
      </c>
      <c r="N23" s="1">
        <v>0.5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2</v>
      </c>
      <c r="W23" s="1">
        <v>50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0.5</v>
      </c>
      <c r="AI23" s="1">
        <v>0</v>
      </c>
      <c r="AJ23" s="1">
        <v>1</v>
      </c>
      <c r="AK23" s="1">
        <v>3</v>
      </c>
      <c r="AL23" s="1">
        <v>0.2</v>
      </c>
      <c r="AM23" s="1">
        <v>27.1</v>
      </c>
      <c r="AN23" s="1">
        <v>0.1</v>
      </c>
      <c r="AO23" s="1">
        <v>1.8</v>
      </c>
      <c r="AP23" s="1">
        <v>12.5</v>
      </c>
      <c r="AQ23" s="1">
        <v>24.5</v>
      </c>
      <c r="AR23" s="1">
        <v>1</v>
      </c>
      <c r="AS23" s="1">
        <v>6.5</v>
      </c>
      <c r="AT23" s="1">
        <v>0</v>
      </c>
      <c r="AU23" s="1">
        <v>3</v>
      </c>
      <c r="AV23" s="1">
        <v>1.5</v>
      </c>
      <c r="AW23" s="1">
        <v>50</v>
      </c>
      <c r="AX23" s="1">
        <v>2</v>
      </c>
      <c r="AY23" s="1">
        <v>5.5</v>
      </c>
      <c r="AZ23" s="1">
        <v>2.5</v>
      </c>
      <c r="BA23" s="1">
        <v>0</v>
      </c>
      <c r="BB23" s="1">
        <v>8</v>
      </c>
      <c r="BC23" s="1">
        <v>21.5</v>
      </c>
      <c r="BD23" s="1">
        <v>12.5</v>
      </c>
      <c r="BE23" s="1">
        <v>5</v>
      </c>
      <c r="BF23" s="1">
        <v>1.5</v>
      </c>
      <c r="BG23" s="1">
        <v>3</v>
      </c>
      <c r="BH23" s="1">
        <v>2</v>
      </c>
      <c r="BI23" s="1">
        <v>1.72</v>
      </c>
      <c r="BJ23" s="1">
        <v>31.5</v>
      </c>
      <c r="BK23" s="1">
        <v>25</v>
      </c>
      <c r="BL23" s="1">
        <v>79</v>
      </c>
      <c r="BM23" s="1">
        <v>11</v>
      </c>
      <c r="BN23" s="1">
        <v>7</v>
      </c>
      <c r="BO23" s="1">
        <v>64</v>
      </c>
      <c r="BP23" s="1">
        <v>4</v>
      </c>
      <c r="BQ23" s="1">
        <v>2</v>
      </c>
      <c r="BR23" s="1">
        <v>50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45</v>
      </c>
      <c r="BZ23" s="1">
        <v>1</v>
      </c>
      <c r="CA23" s="1">
        <v>4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2.6449243599999988</v>
      </c>
      <c r="CL23" s="1">
        <v>6</v>
      </c>
    </row>
    <row r="24" spans="1:90" x14ac:dyDescent="0.25">
      <c r="A24" s="1" t="s">
        <v>84</v>
      </c>
      <c r="B24" s="1">
        <v>5</v>
      </c>
      <c r="C24" s="1">
        <v>2</v>
      </c>
      <c r="D24" s="1">
        <v>90</v>
      </c>
      <c r="E24" s="1">
        <v>0.13</v>
      </c>
      <c r="F24" s="1">
        <v>0</v>
      </c>
      <c r="G24" s="1">
        <v>0.3</v>
      </c>
      <c r="H24" s="1">
        <v>0</v>
      </c>
      <c r="I24" s="1">
        <v>0.5</v>
      </c>
      <c r="J24" s="1">
        <v>0</v>
      </c>
      <c r="K24" s="1">
        <v>0.5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12.5</v>
      </c>
      <c r="V24" s="1">
        <v>9.5</v>
      </c>
      <c r="W24" s="1">
        <v>76</v>
      </c>
      <c r="X24" s="1">
        <v>4</v>
      </c>
      <c r="Y24" s="1">
        <v>1.5</v>
      </c>
      <c r="Z24" s="1">
        <v>38</v>
      </c>
      <c r="AA24" s="1">
        <v>2.5</v>
      </c>
      <c r="AB24" s="1">
        <v>1</v>
      </c>
      <c r="AC24" s="1">
        <v>2</v>
      </c>
      <c r="AD24" s="1">
        <v>0.5</v>
      </c>
      <c r="AE24" s="1">
        <v>0.26</v>
      </c>
      <c r="AF24" s="1">
        <v>0</v>
      </c>
      <c r="AG24" s="1">
        <v>0</v>
      </c>
      <c r="AH24" s="1">
        <v>0.5</v>
      </c>
      <c r="AI24" s="1">
        <v>0</v>
      </c>
      <c r="AJ24" s="1">
        <v>0</v>
      </c>
      <c r="AK24" s="1">
        <v>3</v>
      </c>
      <c r="AL24" s="1">
        <v>31.7</v>
      </c>
      <c r="AM24" s="1">
        <v>7.8</v>
      </c>
      <c r="AN24" s="1">
        <v>0.8</v>
      </c>
      <c r="AO24" s="1">
        <v>3.7</v>
      </c>
      <c r="AP24" s="1">
        <v>11</v>
      </c>
      <c r="AQ24" s="1">
        <v>11</v>
      </c>
      <c r="AR24" s="1">
        <v>1</v>
      </c>
      <c r="AS24" s="1">
        <v>2.5</v>
      </c>
      <c r="AT24" s="1">
        <v>1</v>
      </c>
      <c r="AU24" s="1">
        <v>1</v>
      </c>
      <c r="AV24" s="1">
        <v>0.5</v>
      </c>
      <c r="AW24" s="1">
        <v>50</v>
      </c>
      <c r="AX24" s="1">
        <v>7.5</v>
      </c>
      <c r="AY24" s="1">
        <v>0</v>
      </c>
      <c r="AZ24" s="1">
        <v>0.5</v>
      </c>
      <c r="BA24" s="1">
        <v>0.5</v>
      </c>
      <c r="BB24" s="1">
        <v>1</v>
      </c>
      <c r="BC24" s="1">
        <v>9</v>
      </c>
      <c r="BD24" s="1">
        <v>3</v>
      </c>
      <c r="BE24" s="1">
        <v>3</v>
      </c>
      <c r="BF24" s="1">
        <v>1.5</v>
      </c>
      <c r="BG24" s="1">
        <v>0.5</v>
      </c>
      <c r="BH24" s="1">
        <v>1.5</v>
      </c>
      <c r="BI24" s="1">
        <v>0.94</v>
      </c>
      <c r="BJ24" s="1">
        <v>39</v>
      </c>
      <c r="BK24" s="1">
        <v>32</v>
      </c>
      <c r="BL24" s="1">
        <v>82</v>
      </c>
      <c r="BM24" s="1">
        <v>25</v>
      </c>
      <c r="BN24" s="1">
        <v>17</v>
      </c>
      <c r="BO24" s="1">
        <v>68</v>
      </c>
      <c r="BP24" s="1">
        <v>12.5</v>
      </c>
      <c r="BQ24" s="1">
        <v>9.5</v>
      </c>
      <c r="BR24" s="1">
        <v>76</v>
      </c>
      <c r="BS24" s="1">
        <v>1</v>
      </c>
      <c r="BT24" s="1">
        <v>1</v>
      </c>
      <c r="BU24" s="1">
        <v>2</v>
      </c>
      <c r="BV24" s="1">
        <v>0</v>
      </c>
      <c r="BW24" s="1">
        <v>0</v>
      </c>
      <c r="BX24" s="1">
        <v>0</v>
      </c>
      <c r="BY24" s="1">
        <v>64</v>
      </c>
      <c r="BZ24" s="1">
        <v>1</v>
      </c>
      <c r="CA24" s="1">
        <v>4</v>
      </c>
      <c r="CB24" s="1">
        <v>6</v>
      </c>
      <c r="CC24" s="1">
        <v>0</v>
      </c>
      <c r="CD24" s="1">
        <v>0</v>
      </c>
      <c r="CE24" s="1">
        <v>2.5</v>
      </c>
      <c r="CF24" s="1">
        <v>0.5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4.7449936799999985</v>
      </c>
      <c r="CL24" s="1">
        <v>6</v>
      </c>
    </row>
    <row r="25" spans="1:90" x14ac:dyDescent="0.25">
      <c r="A25" s="1" t="s">
        <v>105</v>
      </c>
      <c r="B25" s="1">
        <v>4.4000000000000004</v>
      </c>
      <c r="C25" s="1">
        <v>2</v>
      </c>
      <c r="D25" s="1">
        <v>90</v>
      </c>
      <c r="E25" s="1">
        <v>0.03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14</v>
      </c>
      <c r="V25" s="1">
        <v>10</v>
      </c>
      <c r="W25" s="1">
        <v>71</v>
      </c>
      <c r="X25" s="1">
        <v>3.5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14.35</v>
      </c>
      <c r="AM25" s="1">
        <v>11.7</v>
      </c>
      <c r="AN25" s="1">
        <v>0.1</v>
      </c>
      <c r="AO25" s="1">
        <v>1.7</v>
      </c>
      <c r="AP25" s="1">
        <v>12</v>
      </c>
      <c r="AQ25" s="1">
        <v>12</v>
      </c>
      <c r="AR25" s="1">
        <v>0</v>
      </c>
      <c r="AS25" s="1">
        <v>1</v>
      </c>
      <c r="AT25" s="1">
        <v>2</v>
      </c>
      <c r="AU25" s="1">
        <v>2</v>
      </c>
      <c r="AV25" s="1">
        <v>1.5</v>
      </c>
      <c r="AW25" s="1">
        <v>75</v>
      </c>
      <c r="AX25" s="1">
        <v>4</v>
      </c>
      <c r="AY25" s="1">
        <v>1.5</v>
      </c>
      <c r="AZ25" s="1">
        <v>0</v>
      </c>
      <c r="BA25" s="1">
        <v>0.5</v>
      </c>
      <c r="BB25" s="1">
        <v>2</v>
      </c>
      <c r="BC25" s="1">
        <v>20.5</v>
      </c>
      <c r="BD25" s="1">
        <v>16</v>
      </c>
      <c r="BE25" s="1">
        <v>8.5</v>
      </c>
      <c r="BF25" s="1">
        <v>1.5</v>
      </c>
      <c r="BG25" s="1">
        <v>6.5</v>
      </c>
      <c r="BH25" s="1">
        <v>3</v>
      </c>
      <c r="BI25" s="1">
        <v>2.52</v>
      </c>
      <c r="BJ25" s="1">
        <v>30</v>
      </c>
      <c r="BK25" s="1">
        <v>21.5</v>
      </c>
      <c r="BL25" s="1">
        <v>72</v>
      </c>
      <c r="BM25" s="1">
        <v>24</v>
      </c>
      <c r="BN25" s="1">
        <v>14.5</v>
      </c>
      <c r="BO25" s="1">
        <v>60</v>
      </c>
      <c r="BP25" s="1">
        <v>14</v>
      </c>
      <c r="BQ25" s="1">
        <v>10</v>
      </c>
      <c r="BR25" s="1">
        <v>71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1</v>
      </c>
      <c r="BY25" s="1">
        <v>56.5</v>
      </c>
      <c r="BZ25" s="1">
        <v>0</v>
      </c>
      <c r="CA25" s="1">
        <v>9</v>
      </c>
      <c r="CB25" s="1">
        <v>6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3.6983303799999998</v>
      </c>
      <c r="CL25" s="1">
        <v>6</v>
      </c>
    </row>
    <row r="26" spans="1:90" x14ac:dyDescent="0.25">
      <c r="A26" s="1" t="s">
        <v>115</v>
      </c>
      <c r="B26" s="1">
        <v>4.9000000000000004</v>
      </c>
      <c r="C26" s="1">
        <v>2</v>
      </c>
      <c r="D26" s="1">
        <v>90</v>
      </c>
      <c r="E26" s="1">
        <v>7.0000000000000007E-2</v>
      </c>
      <c r="F26" s="1">
        <v>0</v>
      </c>
      <c r="G26" s="1">
        <v>0.2</v>
      </c>
      <c r="H26" s="1">
        <v>0</v>
      </c>
      <c r="I26" s="1">
        <v>1</v>
      </c>
      <c r="J26" s="1">
        <v>0.5</v>
      </c>
      <c r="K26" s="1">
        <v>1</v>
      </c>
      <c r="L26" s="1">
        <v>0</v>
      </c>
      <c r="M26" s="1">
        <v>0</v>
      </c>
      <c r="N26" s="1">
        <v>0.5</v>
      </c>
      <c r="O26" s="1">
        <v>0.1</v>
      </c>
      <c r="P26" s="1">
        <v>0.1</v>
      </c>
      <c r="Q26" s="1">
        <v>0</v>
      </c>
      <c r="R26" s="1">
        <v>0</v>
      </c>
      <c r="S26" s="1">
        <v>0</v>
      </c>
      <c r="T26" s="1">
        <v>0</v>
      </c>
      <c r="U26" s="1">
        <v>8.5</v>
      </c>
      <c r="V26" s="1">
        <v>5.5</v>
      </c>
      <c r="W26" s="1">
        <v>65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0.06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18.5</v>
      </c>
      <c r="AL26" s="1">
        <v>5.5</v>
      </c>
      <c r="AM26" s="1">
        <v>19.399999999999999</v>
      </c>
      <c r="AN26" s="1">
        <v>0.8</v>
      </c>
      <c r="AO26" s="1">
        <v>4</v>
      </c>
      <c r="AP26" s="1">
        <v>10</v>
      </c>
      <c r="AQ26" s="1">
        <v>10</v>
      </c>
      <c r="AR26" s="1">
        <v>0</v>
      </c>
      <c r="AS26" s="1">
        <v>1.5</v>
      </c>
      <c r="AT26" s="1">
        <v>1.5</v>
      </c>
      <c r="AU26" s="1">
        <v>1</v>
      </c>
      <c r="AV26" s="1">
        <v>0</v>
      </c>
      <c r="AW26" s="1">
        <v>0</v>
      </c>
      <c r="AX26" s="1">
        <v>3</v>
      </c>
      <c r="AY26" s="1">
        <v>4</v>
      </c>
      <c r="AZ26" s="1">
        <v>1</v>
      </c>
      <c r="BA26" s="1">
        <v>3</v>
      </c>
      <c r="BB26" s="1">
        <v>8</v>
      </c>
      <c r="BC26" s="1">
        <v>11.5</v>
      </c>
      <c r="BD26" s="1">
        <v>6</v>
      </c>
      <c r="BE26" s="1">
        <v>3.5</v>
      </c>
      <c r="BF26" s="1">
        <v>2.5</v>
      </c>
      <c r="BG26" s="1">
        <v>2</v>
      </c>
      <c r="BH26" s="1">
        <v>1</v>
      </c>
      <c r="BI26" s="1">
        <v>1.04</v>
      </c>
      <c r="BJ26" s="1">
        <v>32.5</v>
      </c>
      <c r="BK26" s="1">
        <v>22</v>
      </c>
      <c r="BL26" s="1">
        <v>68</v>
      </c>
      <c r="BM26" s="1">
        <v>15</v>
      </c>
      <c r="BN26" s="1">
        <v>8.5</v>
      </c>
      <c r="BO26" s="1">
        <v>57</v>
      </c>
      <c r="BP26" s="1">
        <v>8.5</v>
      </c>
      <c r="BQ26" s="1">
        <v>5.5</v>
      </c>
      <c r="BR26" s="1">
        <v>65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46</v>
      </c>
      <c r="BZ26" s="1">
        <v>1.5</v>
      </c>
      <c r="CA26" s="1">
        <v>7.5</v>
      </c>
      <c r="CB26" s="1">
        <v>0.5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3.3925143200000005</v>
      </c>
      <c r="CL26" s="1">
        <v>6</v>
      </c>
    </row>
    <row r="27" spans="1:90" x14ac:dyDescent="0.25">
      <c r="A27" s="1" t="s">
        <v>132</v>
      </c>
      <c r="B27" s="1">
        <v>5.0999999999999996</v>
      </c>
      <c r="C27" s="1">
        <v>2</v>
      </c>
      <c r="D27" s="1">
        <v>90</v>
      </c>
      <c r="E27" s="1">
        <v>0.05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5.5</v>
      </c>
      <c r="V27" s="1">
        <v>4</v>
      </c>
      <c r="W27" s="1">
        <v>73</v>
      </c>
      <c r="X27" s="1">
        <v>8.5</v>
      </c>
      <c r="Y27" s="1">
        <v>2.5</v>
      </c>
      <c r="Z27" s="1">
        <v>29</v>
      </c>
      <c r="AA27" s="1">
        <v>5</v>
      </c>
      <c r="AB27" s="1">
        <v>0.5</v>
      </c>
      <c r="AC27" s="1">
        <v>2.5</v>
      </c>
      <c r="AD27" s="1">
        <v>0</v>
      </c>
      <c r="AE27" s="1">
        <v>0.1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5.5</v>
      </c>
      <c r="AL27" s="1">
        <v>36.5</v>
      </c>
      <c r="AM27" s="1">
        <v>11.5</v>
      </c>
      <c r="AN27" s="1">
        <v>0.4</v>
      </c>
      <c r="AO27" s="1">
        <v>3.1</v>
      </c>
      <c r="AP27" s="1">
        <v>11</v>
      </c>
      <c r="AQ27" s="1">
        <v>11</v>
      </c>
      <c r="AR27" s="1">
        <v>0</v>
      </c>
      <c r="AS27" s="1">
        <v>1</v>
      </c>
      <c r="AT27" s="1">
        <v>1.5</v>
      </c>
      <c r="AU27" s="1">
        <v>1.5</v>
      </c>
      <c r="AV27" s="1">
        <v>1.5</v>
      </c>
      <c r="AW27" s="1">
        <v>100</v>
      </c>
      <c r="AX27" s="1">
        <v>8</v>
      </c>
      <c r="AY27" s="1">
        <v>2.5</v>
      </c>
      <c r="AZ27" s="1">
        <v>0</v>
      </c>
      <c r="BA27" s="1">
        <v>1</v>
      </c>
      <c r="BB27" s="1">
        <v>3.5</v>
      </c>
      <c r="BC27" s="1">
        <v>11.5</v>
      </c>
      <c r="BD27" s="1">
        <v>6</v>
      </c>
      <c r="BE27" s="1">
        <v>3.5</v>
      </c>
      <c r="BF27" s="1">
        <v>2.5</v>
      </c>
      <c r="BG27" s="1">
        <v>2</v>
      </c>
      <c r="BH27" s="1">
        <v>1</v>
      </c>
      <c r="BI27" s="1">
        <v>1.04</v>
      </c>
      <c r="BJ27" s="1">
        <v>26</v>
      </c>
      <c r="BK27" s="1">
        <v>18.5</v>
      </c>
      <c r="BL27" s="1">
        <v>71</v>
      </c>
      <c r="BM27" s="1">
        <v>20.5</v>
      </c>
      <c r="BN27" s="1">
        <v>10</v>
      </c>
      <c r="BO27" s="1">
        <v>49</v>
      </c>
      <c r="BP27" s="1">
        <v>5.5</v>
      </c>
      <c r="BQ27" s="1">
        <v>4</v>
      </c>
      <c r="BR27" s="1">
        <v>73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1</v>
      </c>
      <c r="BY27" s="1">
        <v>57.5</v>
      </c>
      <c r="BZ27" s="1">
        <v>0.5</v>
      </c>
      <c r="CA27" s="1">
        <v>2.5</v>
      </c>
      <c r="CB27" s="1">
        <v>7</v>
      </c>
      <c r="CC27" s="1">
        <v>0</v>
      </c>
      <c r="CD27" s="1">
        <v>0</v>
      </c>
      <c r="CE27" s="1">
        <v>5</v>
      </c>
      <c r="CF27" s="1">
        <v>0</v>
      </c>
      <c r="CG27" s="1">
        <v>0.5</v>
      </c>
      <c r="CH27" s="1">
        <v>0</v>
      </c>
      <c r="CI27" s="1">
        <v>0</v>
      </c>
      <c r="CJ27" s="1">
        <v>0</v>
      </c>
      <c r="CK27" s="1">
        <f t="shared" si="0"/>
        <v>4.1962414899999994</v>
      </c>
      <c r="CL27" s="1">
        <v>6</v>
      </c>
    </row>
    <row r="28" spans="1:90" x14ac:dyDescent="0.25">
      <c r="A28" s="1" t="s">
        <v>134</v>
      </c>
      <c r="B28" s="1">
        <v>6.3</v>
      </c>
      <c r="C28" s="1">
        <v>2</v>
      </c>
      <c r="D28" s="1">
        <v>90</v>
      </c>
      <c r="E28" s="1">
        <v>0.12</v>
      </c>
      <c r="F28" s="1">
        <v>0.2</v>
      </c>
      <c r="G28" s="1">
        <v>0.2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17</v>
      </c>
      <c r="V28" s="1">
        <v>13.5</v>
      </c>
      <c r="W28" s="1">
        <v>79</v>
      </c>
      <c r="X28" s="1">
        <v>0</v>
      </c>
      <c r="Y28" s="1">
        <v>0</v>
      </c>
      <c r="AA28" s="1">
        <v>0</v>
      </c>
      <c r="AB28" s="1">
        <v>0</v>
      </c>
      <c r="AC28" s="1">
        <v>1</v>
      </c>
      <c r="AD28" s="1">
        <v>0.5</v>
      </c>
      <c r="AE28" s="1">
        <v>0.22</v>
      </c>
      <c r="AF28" s="1">
        <v>0.5</v>
      </c>
      <c r="AG28" s="1">
        <v>0</v>
      </c>
      <c r="AH28" s="1">
        <v>0</v>
      </c>
      <c r="AI28" s="1">
        <v>0</v>
      </c>
      <c r="AJ28" s="1">
        <v>0.5</v>
      </c>
      <c r="AK28" s="1">
        <v>1</v>
      </c>
      <c r="AL28" s="1">
        <v>14.85</v>
      </c>
      <c r="AM28" s="1">
        <v>28.6</v>
      </c>
      <c r="AN28" s="1">
        <v>0.7</v>
      </c>
      <c r="AO28" s="1">
        <v>5.7</v>
      </c>
      <c r="AP28" s="1">
        <v>15.5</v>
      </c>
      <c r="AQ28" s="1">
        <v>26</v>
      </c>
      <c r="AR28" s="1">
        <v>1</v>
      </c>
      <c r="AS28" s="1">
        <v>6.5</v>
      </c>
      <c r="AT28" s="1">
        <v>0.5</v>
      </c>
      <c r="AU28" s="1">
        <v>1.5</v>
      </c>
      <c r="AV28" s="1">
        <v>1</v>
      </c>
      <c r="AW28" s="1">
        <v>67</v>
      </c>
      <c r="AX28" s="1">
        <v>4</v>
      </c>
      <c r="AY28" s="1">
        <v>1.5</v>
      </c>
      <c r="AZ28" s="1">
        <v>1</v>
      </c>
      <c r="BA28" s="1">
        <v>0</v>
      </c>
      <c r="BB28" s="1">
        <v>2.5</v>
      </c>
      <c r="BC28" s="1">
        <v>7</v>
      </c>
      <c r="BD28" s="1">
        <v>3</v>
      </c>
      <c r="BE28" s="1">
        <v>1</v>
      </c>
      <c r="BF28" s="1">
        <v>2</v>
      </c>
      <c r="BG28" s="1">
        <v>0.5</v>
      </c>
      <c r="BH28" s="1">
        <v>0.5</v>
      </c>
      <c r="BI28" s="1">
        <v>0.42</v>
      </c>
      <c r="BJ28" s="1">
        <v>84</v>
      </c>
      <c r="BK28" s="1">
        <v>78.5</v>
      </c>
      <c r="BL28" s="1">
        <v>93</v>
      </c>
      <c r="BM28" s="1">
        <v>51</v>
      </c>
      <c r="BN28" s="1">
        <v>46.5</v>
      </c>
      <c r="BO28" s="1">
        <v>91</v>
      </c>
      <c r="BP28" s="1">
        <v>17</v>
      </c>
      <c r="BQ28" s="1">
        <v>13.5</v>
      </c>
      <c r="BR28" s="1">
        <v>79</v>
      </c>
      <c r="BS28" s="1">
        <v>0.5</v>
      </c>
      <c r="BT28" s="1">
        <v>0.5</v>
      </c>
      <c r="BU28" s="1">
        <v>2</v>
      </c>
      <c r="BV28" s="1">
        <v>0</v>
      </c>
      <c r="BW28" s="1">
        <v>0</v>
      </c>
      <c r="BX28" s="1">
        <v>0</v>
      </c>
      <c r="BY28" s="1">
        <v>91</v>
      </c>
      <c r="BZ28" s="1">
        <v>0.5</v>
      </c>
      <c r="CA28" s="1">
        <v>15.5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3.8293381199999992</v>
      </c>
      <c r="CL28" s="1">
        <v>6</v>
      </c>
    </row>
    <row r="29" spans="1:90" x14ac:dyDescent="0.25">
      <c r="A29" s="1" t="s">
        <v>148</v>
      </c>
      <c r="B29" s="1">
        <v>7.1</v>
      </c>
      <c r="C29" s="1">
        <v>2</v>
      </c>
      <c r="D29" s="1">
        <v>90</v>
      </c>
      <c r="E29" s="1">
        <v>0.15</v>
      </c>
      <c r="F29" s="1">
        <v>0</v>
      </c>
      <c r="G29" s="1">
        <v>0.3</v>
      </c>
      <c r="H29" s="1">
        <v>0</v>
      </c>
      <c r="I29" s="1">
        <v>2</v>
      </c>
      <c r="J29" s="1">
        <v>0</v>
      </c>
      <c r="K29" s="1">
        <v>0.5</v>
      </c>
      <c r="L29" s="1">
        <v>1.5</v>
      </c>
      <c r="M29" s="1">
        <v>0</v>
      </c>
      <c r="N29" s="1">
        <v>0.5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30.5</v>
      </c>
      <c r="V29" s="1">
        <v>24</v>
      </c>
      <c r="W29" s="1">
        <v>79</v>
      </c>
      <c r="X29" s="1">
        <v>3</v>
      </c>
      <c r="Y29" s="1">
        <v>0.5</v>
      </c>
      <c r="Z29" s="1">
        <v>17</v>
      </c>
      <c r="AA29" s="1">
        <v>0.5</v>
      </c>
      <c r="AB29" s="1">
        <v>0</v>
      </c>
      <c r="AC29" s="1">
        <v>1.5</v>
      </c>
      <c r="AD29" s="1">
        <v>0.5</v>
      </c>
      <c r="AE29" s="1">
        <v>0.26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11.5</v>
      </c>
      <c r="AL29" s="1">
        <v>23.8</v>
      </c>
      <c r="AM29" s="1">
        <v>16.399999999999999</v>
      </c>
      <c r="AN29" s="1">
        <v>0.9</v>
      </c>
      <c r="AO29" s="1">
        <v>5.9</v>
      </c>
      <c r="AP29" s="1">
        <v>13.5</v>
      </c>
      <c r="AQ29" s="1">
        <v>19.5</v>
      </c>
      <c r="AR29" s="1">
        <v>0</v>
      </c>
      <c r="AS29" s="1">
        <v>4</v>
      </c>
      <c r="AT29" s="1">
        <v>0.5</v>
      </c>
      <c r="AU29" s="1">
        <v>2</v>
      </c>
      <c r="AV29" s="1">
        <v>1</v>
      </c>
      <c r="AW29" s="1">
        <v>50</v>
      </c>
      <c r="AX29" s="1">
        <v>3</v>
      </c>
      <c r="AY29" s="1">
        <v>1.5</v>
      </c>
      <c r="AZ29" s="1">
        <v>0</v>
      </c>
      <c r="BA29" s="1">
        <v>2.5</v>
      </c>
      <c r="BB29" s="1">
        <v>4</v>
      </c>
      <c r="BC29" s="1">
        <v>7</v>
      </c>
      <c r="BD29" s="1">
        <v>3</v>
      </c>
      <c r="BE29" s="1">
        <v>1</v>
      </c>
      <c r="BF29" s="1">
        <v>2</v>
      </c>
      <c r="BG29" s="1">
        <v>0.5</v>
      </c>
      <c r="BH29" s="1">
        <v>0.5</v>
      </c>
      <c r="BI29" s="1">
        <v>0.42</v>
      </c>
      <c r="BJ29" s="1">
        <v>67</v>
      </c>
      <c r="BK29" s="1">
        <v>59</v>
      </c>
      <c r="BL29" s="1">
        <v>88</v>
      </c>
      <c r="BM29" s="1">
        <v>54</v>
      </c>
      <c r="BN29" s="1">
        <v>44.5</v>
      </c>
      <c r="BO29" s="1">
        <v>82</v>
      </c>
      <c r="BP29" s="1">
        <v>30.5</v>
      </c>
      <c r="BQ29" s="1">
        <v>24</v>
      </c>
      <c r="BR29" s="1">
        <v>79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1.5</v>
      </c>
      <c r="BY29" s="1">
        <v>91.5</v>
      </c>
      <c r="BZ29" s="1">
        <v>4.5</v>
      </c>
      <c r="CA29" s="1">
        <v>12.5</v>
      </c>
      <c r="CB29" s="1">
        <v>4.5</v>
      </c>
      <c r="CC29" s="1">
        <v>0</v>
      </c>
      <c r="CD29" s="1">
        <v>0</v>
      </c>
      <c r="CE29" s="1">
        <v>0.5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4.4086745799999996</v>
      </c>
      <c r="CL29" s="1">
        <v>6</v>
      </c>
    </row>
    <row r="30" spans="1:90" x14ac:dyDescent="0.25">
      <c r="A30" s="1" t="s">
        <v>137</v>
      </c>
      <c r="B30" s="1">
        <v>5.3</v>
      </c>
      <c r="C30" s="1">
        <v>2</v>
      </c>
      <c r="D30" s="1">
        <v>90</v>
      </c>
      <c r="E30" s="1">
        <v>0.04</v>
      </c>
      <c r="F30" s="1">
        <v>0.12</v>
      </c>
      <c r="G30" s="1">
        <v>0.1</v>
      </c>
      <c r="H30" s="1">
        <v>1</v>
      </c>
      <c r="I30" s="1">
        <v>1.5</v>
      </c>
      <c r="J30" s="1">
        <v>0.5</v>
      </c>
      <c r="K30" s="1">
        <v>1</v>
      </c>
      <c r="L30" s="1">
        <v>0.5</v>
      </c>
      <c r="M30" s="1">
        <v>0</v>
      </c>
      <c r="N30" s="1">
        <v>0</v>
      </c>
      <c r="O30" s="1">
        <v>0.08</v>
      </c>
      <c r="P30" s="1">
        <v>0.08</v>
      </c>
      <c r="Q30" s="1">
        <v>0.5</v>
      </c>
      <c r="R30" s="1">
        <v>0.5</v>
      </c>
      <c r="S30" s="1">
        <v>0</v>
      </c>
      <c r="T30" s="1">
        <v>0</v>
      </c>
      <c r="U30" s="1">
        <v>17.5</v>
      </c>
      <c r="V30" s="1">
        <v>13.5</v>
      </c>
      <c r="W30" s="1">
        <v>77</v>
      </c>
      <c r="X30" s="1">
        <v>6</v>
      </c>
      <c r="Y30" s="1">
        <v>0.5</v>
      </c>
      <c r="Z30" s="1">
        <v>8</v>
      </c>
      <c r="AA30" s="1">
        <v>1.5</v>
      </c>
      <c r="AB30" s="1">
        <v>0.5</v>
      </c>
      <c r="AC30" s="1">
        <v>0.5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12</v>
      </c>
      <c r="AL30" s="1">
        <v>10.85</v>
      </c>
      <c r="AM30" s="1">
        <v>32.200000000000003</v>
      </c>
      <c r="AN30" s="1">
        <v>0.7</v>
      </c>
      <c r="AO30" s="1">
        <v>4.5</v>
      </c>
      <c r="AP30" s="1">
        <v>15</v>
      </c>
      <c r="AQ30" s="1">
        <v>21</v>
      </c>
      <c r="AR30" s="1">
        <v>0</v>
      </c>
      <c r="AS30" s="1">
        <v>4.5</v>
      </c>
      <c r="AT30" s="1">
        <v>1.5</v>
      </c>
      <c r="AU30" s="1">
        <v>2.5</v>
      </c>
      <c r="AV30" s="1">
        <v>1.5</v>
      </c>
      <c r="AW30" s="1">
        <v>60</v>
      </c>
      <c r="AX30" s="1">
        <v>6</v>
      </c>
      <c r="AY30" s="1">
        <v>0.5</v>
      </c>
      <c r="AZ30" s="1">
        <v>1</v>
      </c>
      <c r="BA30" s="1">
        <v>0.5</v>
      </c>
      <c r="BB30" s="1">
        <v>2</v>
      </c>
      <c r="BC30" s="1">
        <v>11</v>
      </c>
      <c r="BD30" s="1">
        <v>6.5</v>
      </c>
      <c r="BE30" s="1">
        <v>2</v>
      </c>
      <c r="BF30" s="1">
        <v>0</v>
      </c>
      <c r="BG30" s="1">
        <v>2</v>
      </c>
      <c r="BH30" s="1">
        <v>1</v>
      </c>
      <c r="BI30" s="1">
        <v>0.8</v>
      </c>
      <c r="BJ30" s="1">
        <v>61.5</v>
      </c>
      <c r="BK30" s="1">
        <v>56</v>
      </c>
      <c r="BL30" s="1">
        <v>91</v>
      </c>
      <c r="BM30" s="1">
        <v>38</v>
      </c>
      <c r="BN30" s="1">
        <v>27.5</v>
      </c>
      <c r="BO30" s="1">
        <v>72</v>
      </c>
      <c r="BP30" s="1">
        <v>17.5</v>
      </c>
      <c r="BQ30" s="1">
        <v>13.5</v>
      </c>
      <c r="BR30" s="1">
        <v>77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87.5</v>
      </c>
      <c r="BZ30" s="1">
        <v>1.5</v>
      </c>
      <c r="CA30" s="1">
        <v>8</v>
      </c>
      <c r="CB30" s="1">
        <v>5</v>
      </c>
      <c r="CC30" s="1">
        <v>0.5</v>
      </c>
      <c r="CD30" s="1">
        <v>0</v>
      </c>
      <c r="CE30" s="1">
        <v>1.5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3.1835718599999985</v>
      </c>
      <c r="CL30" s="1">
        <v>5</v>
      </c>
    </row>
    <row r="31" spans="1:90" x14ac:dyDescent="0.25">
      <c r="A31" s="1" t="s">
        <v>95</v>
      </c>
      <c r="B31" s="1">
        <v>5.2</v>
      </c>
      <c r="C31" s="1">
        <v>2</v>
      </c>
      <c r="D31" s="1">
        <v>90</v>
      </c>
      <c r="E31" s="1">
        <v>0.04</v>
      </c>
      <c r="F31" s="1">
        <v>0.5</v>
      </c>
      <c r="G31" s="1">
        <v>0</v>
      </c>
      <c r="H31" s="1">
        <v>1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10</v>
      </c>
      <c r="V31" s="1">
        <v>5.5</v>
      </c>
      <c r="W31" s="1">
        <v>55</v>
      </c>
      <c r="X31" s="1">
        <v>0.5</v>
      </c>
      <c r="Y31" s="1">
        <v>0.5</v>
      </c>
      <c r="Z31" s="1">
        <v>100</v>
      </c>
      <c r="AA31" s="1">
        <v>0</v>
      </c>
      <c r="AB31" s="1">
        <v>0</v>
      </c>
      <c r="AC31" s="1">
        <v>0.5</v>
      </c>
      <c r="AD31" s="1">
        <v>0</v>
      </c>
      <c r="AE31" s="1">
        <v>0.02</v>
      </c>
      <c r="AF31" s="1">
        <v>0.5</v>
      </c>
      <c r="AG31" s="1">
        <v>0</v>
      </c>
      <c r="AH31" s="1">
        <v>0.5</v>
      </c>
      <c r="AI31" s="1">
        <v>0</v>
      </c>
      <c r="AJ31" s="1">
        <v>0.5</v>
      </c>
      <c r="AK31" s="1">
        <v>2</v>
      </c>
      <c r="AL31" s="1">
        <v>9.9</v>
      </c>
      <c r="AM31" s="1">
        <v>23.5</v>
      </c>
      <c r="AN31" s="1">
        <v>0.1</v>
      </c>
      <c r="AO31" s="1">
        <v>2.1</v>
      </c>
      <c r="AP31" s="1">
        <v>10</v>
      </c>
      <c r="AQ31" s="1">
        <v>20.5</v>
      </c>
      <c r="AR31" s="1">
        <v>1.5</v>
      </c>
      <c r="AS31" s="1">
        <v>5.5</v>
      </c>
      <c r="AT31" s="1">
        <v>2</v>
      </c>
      <c r="AU31" s="1">
        <v>2.5</v>
      </c>
      <c r="AV31" s="1">
        <v>1</v>
      </c>
      <c r="AW31" s="1">
        <v>40</v>
      </c>
      <c r="AX31" s="1">
        <v>2</v>
      </c>
      <c r="AY31" s="1">
        <v>1.5</v>
      </c>
      <c r="AZ31" s="1">
        <v>0.5</v>
      </c>
      <c r="BA31" s="1">
        <v>1.5</v>
      </c>
      <c r="BB31" s="1">
        <v>3.5</v>
      </c>
      <c r="BC31" s="1">
        <v>18</v>
      </c>
      <c r="BD31" s="1">
        <v>13.5</v>
      </c>
      <c r="BE31" s="1">
        <v>5</v>
      </c>
      <c r="BF31" s="1">
        <v>0</v>
      </c>
      <c r="BG31" s="1">
        <v>5</v>
      </c>
      <c r="BH31" s="1">
        <v>2</v>
      </c>
      <c r="BI31" s="1">
        <v>1.64</v>
      </c>
      <c r="BJ31" s="1">
        <v>46</v>
      </c>
      <c r="BK31" s="1">
        <v>34.5</v>
      </c>
      <c r="BL31" s="1">
        <v>75</v>
      </c>
      <c r="BM31" s="1">
        <v>23.5</v>
      </c>
      <c r="BN31" s="1">
        <v>16.5</v>
      </c>
      <c r="BO31" s="1">
        <v>70</v>
      </c>
      <c r="BP31" s="1">
        <v>10</v>
      </c>
      <c r="BQ31" s="1">
        <v>5.5</v>
      </c>
      <c r="BR31" s="1">
        <v>55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1</v>
      </c>
      <c r="BY31" s="1">
        <v>69.5</v>
      </c>
      <c r="BZ31" s="1">
        <v>0.5</v>
      </c>
      <c r="CA31" s="1">
        <v>3.5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2.7999706399999988</v>
      </c>
      <c r="CL31" s="1">
        <v>4</v>
      </c>
    </row>
    <row r="32" spans="1:90" x14ac:dyDescent="0.25">
      <c r="A32" s="1" t="s">
        <v>155</v>
      </c>
      <c r="B32" s="1">
        <v>8.5</v>
      </c>
      <c r="C32" s="1">
        <v>2</v>
      </c>
      <c r="D32" s="1">
        <v>90</v>
      </c>
      <c r="E32" s="1">
        <v>0.26</v>
      </c>
      <c r="F32" s="1">
        <v>0.2</v>
      </c>
      <c r="G32" s="1">
        <v>0.7</v>
      </c>
      <c r="H32" s="1">
        <v>1</v>
      </c>
      <c r="I32" s="1">
        <v>1.5</v>
      </c>
      <c r="J32" s="1">
        <v>0.5</v>
      </c>
      <c r="K32" s="1">
        <v>0</v>
      </c>
      <c r="L32" s="1">
        <v>1.5</v>
      </c>
      <c r="M32" s="1">
        <v>0</v>
      </c>
      <c r="N32" s="1">
        <v>0</v>
      </c>
      <c r="O32" s="1">
        <v>0.1</v>
      </c>
      <c r="P32" s="1">
        <v>0.1</v>
      </c>
      <c r="Q32" s="1">
        <v>0</v>
      </c>
      <c r="R32" s="1">
        <v>0</v>
      </c>
      <c r="S32" s="1">
        <v>0</v>
      </c>
      <c r="T32" s="1">
        <v>0</v>
      </c>
      <c r="U32" s="1">
        <v>17</v>
      </c>
      <c r="V32" s="1">
        <v>13.5</v>
      </c>
      <c r="W32" s="1">
        <v>79</v>
      </c>
      <c r="X32" s="1">
        <v>10</v>
      </c>
      <c r="Y32" s="1">
        <v>4.5</v>
      </c>
      <c r="Z32" s="1">
        <v>45</v>
      </c>
      <c r="AA32" s="1">
        <v>4</v>
      </c>
      <c r="AB32" s="1">
        <v>1</v>
      </c>
      <c r="AC32" s="1">
        <v>5</v>
      </c>
      <c r="AD32" s="1">
        <v>1</v>
      </c>
      <c r="AE32" s="1">
        <v>0.57999999999999996</v>
      </c>
      <c r="AF32" s="1">
        <v>0.5</v>
      </c>
      <c r="AG32" s="1">
        <v>0</v>
      </c>
      <c r="AH32" s="1">
        <v>0</v>
      </c>
      <c r="AI32" s="1">
        <v>0</v>
      </c>
      <c r="AJ32" s="1">
        <v>1</v>
      </c>
      <c r="AK32" s="1">
        <v>15.5</v>
      </c>
      <c r="AL32" s="1">
        <v>74.75</v>
      </c>
      <c r="AM32" s="1">
        <v>36.200000000000003</v>
      </c>
      <c r="AN32" s="1">
        <v>2.2999999999999998</v>
      </c>
      <c r="AO32" s="1">
        <v>5.6</v>
      </c>
      <c r="AP32" s="1">
        <v>20.5</v>
      </c>
      <c r="AQ32" s="1">
        <v>37</v>
      </c>
      <c r="AR32" s="1">
        <v>1.5</v>
      </c>
      <c r="AS32" s="1">
        <v>9</v>
      </c>
      <c r="AT32" s="1">
        <v>0</v>
      </c>
      <c r="AU32" s="1">
        <v>1.5</v>
      </c>
      <c r="AV32" s="1">
        <v>1</v>
      </c>
      <c r="AW32" s="1">
        <v>67</v>
      </c>
      <c r="AX32" s="1">
        <v>9.5</v>
      </c>
      <c r="AY32" s="1">
        <v>1.5</v>
      </c>
      <c r="AZ32" s="1">
        <v>0.5</v>
      </c>
      <c r="BA32" s="1">
        <v>1</v>
      </c>
      <c r="BB32" s="1">
        <v>3</v>
      </c>
      <c r="BC32" s="1">
        <v>11.5</v>
      </c>
      <c r="BD32" s="1">
        <v>8</v>
      </c>
      <c r="BE32" s="1">
        <v>3</v>
      </c>
      <c r="BF32" s="1">
        <v>2.5</v>
      </c>
      <c r="BG32" s="1">
        <v>3</v>
      </c>
      <c r="BH32" s="1">
        <v>1.5</v>
      </c>
      <c r="BI32" s="1">
        <v>1.1000000000000001</v>
      </c>
      <c r="BJ32" s="1">
        <v>50</v>
      </c>
      <c r="BK32" s="1">
        <v>40</v>
      </c>
      <c r="BL32" s="1">
        <v>80</v>
      </c>
      <c r="BM32" s="1">
        <v>42.5</v>
      </c>
      <c r="BN32" s="1">
        <v>29</v>
      </c>
      <c r="BO32" s="1">
        <v>68</v>
      </c>
      <c r="BP32" s="1">
        <v>17</v>
      </c>
      <c r="BQ32" s="1">
        <v>13.5</v>
      </c>
      <c r="BR32" s="1">
        <v>79</v>
      </c>
      <c r="BS32" s="1">
        <v>1</v>
      </c>
      <c r="BT32" s="1">
        <v>1</v>
      </c>
      <c r="BU32" s="1">
        <v>2</v>
      </c>
      <c r="BV32" s="1">
        <v>0</v>
      </c>
      <c r="BW32" s="1">
        <v>0</v>
      </c>
      <c r="BX32" s="1">
        <v>0</v>
      </c>
      <c r="BY32" s="1">
        <v>85</v>
      </c>
      <c r="BZ32" s="1">
        <v>3</v>
      </c>
      <c r="CA32" s="1">
        <v>5</v>
      </c>
      <c r="CB32" s="1">
        <v>12</v>
      </c>
      <c r="CC32" s="1">
        <v>0</v>
      </c>
      <c r="CD32" s="1">
        <v>0</v>
      </c>
      <c r="CE32" s="1">
        <v>3.5</v>
      </c>
      <c r="CF32" s="1">
        <v>1</v>
      </c>
      <c r="CG32" s="1">
        <v>0.5</v>
      </c>
      <c r="CH32" s="1">
        <v>0</v>
      </c>
      <c r="CI32" s="1">
        <v>0</v>
      </c>
      <c r="CJ32" s="1">
        <v>0</v>
      </c>
      <c r="CK32" s="1">
        <f t="shared" si="0"/>
        <v>5.1492374599999984</v>
      </c>
      <c r="CL32" s="1">
        <v>4</v>
      </c>
    </row>
    <row r="33" spans="1:90" x14ac:dyDescent="0.25">
      <c r="A33" s="1" t="s">
        <v>159</v>
      </c>
      <c r="B33" s="1">
        <v>4.3</v>
      </c>
      <c r="C33" s="1">
        <v>2</v>
      </c>
      <c r="D33" s="1">
        <v>90</v>
      </c>
      <c r="E33" s="1">
        <v>0.03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6.5</v>
      </c>
      <c r="V33" s="1">
        <v>3</v>
      </c>
      <c r="W33" s="1">
        <v>46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1.5</v>
      </c>
      <c r="AL33" s="1">
        <v>8</v>
      </c>
      <c r="AM33" s="1">
        <v>19.100000000000001</v>
      </c>
      <c r="AN33" s="1">
        <v>0.1</v>
      </c>
      <c r="AO33" s="1">
        <v>1.9</v>
      </c>
      <c r="AP33" s="1">
        <v>11.5</v>
      </c>
      <c r="AQ33" s="1">
        <v>11.5</v>
      </c>
      <c r="AR33" s="1">
        <v>0</v>
      </c>
      <c r="AS33" s="1">
        <v>0.5</v>
      </c>
      <c r="AT33" s="1">
        <v>4</v>
      </c>
      <c r="AU33" s="1">
        <v>1.5</v>
      </c>
      <c r="AV33" s="1">
        <v>1</v>
      </c>
      <c r="AW33" s="1">
        <v>67</v>
      </c>
      <c r="AX33" s="1">
        <v>3.5</v>
      </c>
      <c r="AY33" s="1">
        <v>2</v>
      </c>
      <c r="AZ33" s="1">
        <v>1.5</v>
      </c>
      <c r="BA33" s="1">
        <v>1.5</v>
      </c>
      <c r="BB33" s="1">
        <v>5</v>
      </c>
      <c r="BC33" s="1">
        <v>17.5</v>
      </c>
      <c r="BD33" s="1">
        <v>10</v>
      </c>
      <c r="BE33" s="1">
        <v>6</v>
      </c>
      <c r="BF33" s="1">
        <v>0</v>
      </c>
      <c r="BG33" s="1">
        <v>1.5</v>
      </c>
      <c r="BH33" s="1">
        <v>3</v>
      </c>
      <c r="BI33" s="1">
        <v>2.16</v>
      </c>
      <c r="BJ33" s="1">
        <v>39.5</v>
      </c>
      <c r="BK33" s="1">
        <v>33</v>
      </c>
      <c r="BL33" s="1">
        <v>84</v>
      </c>
      <c r="BM33" s="1">
        <v>14</v>
      </c>
      <c r="BN33" s="1">
        <v>9.5</v>
      </c>
      <c r="BO33" s="1">
        <v>68</v>
      </c>
      <c r="BP33" s="1">
        <v>6.5</v>
      </c>
      <c r="BQ33" s="1">
        <v>3</v>
      </c>
      <c r="BR33" s="1">
        <v>46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2.5</v>
      </c>
      <c r="BY33" s="1">
        <v>66</v>
      </c>
      <c r="BZ33" s="1">
        <v>0.5</v>
      </c>
      <c r="CA33" s="1">
        <v>2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3.2256471799999993</v>
      </c>
      <c r="CL33" s="1">
        <v>3</v>
      </c>
    </row>
    <row r="34" spans="1:90" x14ac:dyDescent="0.25">
      <c r="A34" s="1" t="s">
        <v>59</v>
      </c>
      <c r="B34" s="1">
        <v>6.7</v>
      </c>
      <c r="C34" s="1">
        <v>2</v>
      </c>
      <c r="D34" s="1">
        <v>90</v>
      </c>
      <c r="E34" s="1">
        <v>0.04</v>
      </c>
      <c r="F34" s="1">
        <v>0</v>
      </c>
      <c r="G34" s="1">
        <v>0.1</v>
      </c>
      <c r="H34" s="1">
        <v>0</v>
      </c>
      <c r="I34" s="1">
        <v>2</v>
      </c>
      <c r="J34" s="1">
        <v>0</v>
      </c>
      <c r="K34" s="1">
        <v>2</v>
      </c>
      <c r="L34" s="1">
        <v>0</v>
      </c>
      <c r="M34" s="1">
        <v>0</v>
      </c>
      <c r="N34" s="1">
        <v>1</v>
      </c>
      <c r="O34" s="1">
        <v>0.04</v>
      </c>
      <c r="P34" s="1">
        <v>0.04</v>
      </c>
      <c r="Q34" s="1">
        <v>0</v>
      </c>
      <c r="R34" s="1">
        <v>0</v>
      </c>
      <c r="S34" s="1">
        <v>0</v>
      </c>
      <c r="T34" s="1">
        <v>0</v>
      </c>
      <c r="U34" s="1">
        <v>8</v>
      </c>
      <c r="V34" s="1">
        <v>5</v>
      </c>
      <c r="W34" s="1">
        <v>63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0.08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18.5</v>
      </c>
      <c r="AL34" s="1">
        <v>13.95</v>
      </c>
      <c r="AM34" s="1">
        <v>17.3</v>
      </c>
      <c r="AN34" s="1">
        <v>0.5</v>
      </c>
      <c r="AO34" s="1">
        <v>3.7</v>
      </c>
      <c r="AP34" s="1">
        <v>15</v>
      </c>
      <c r="AQ34" s="1">
        <v>27</v>
      </c>
      <c r="AR34" s="1">
        <v>0.5</v>
      </c>
      <c r="AS34" s="1">
        <v>6.5</v>
      </c>
      <c r="AT34" s="1">
        <v>0</v>
      </c>
      <c r="AU34" s="1">
        <v>0</v>
      </c>
      <c r="AV34" s="1">
        <v>0</v>
      </c>
      <c r="AX34" s="1">
        <v>5</v>
      </c>
      <c r="AY34" s="1">
        <v>5.5</v>
      </c>
      <c r="AZ34" s="1">
        <v>0.5</v>
      </c>
      <c r="BA34" s="1">
        <v>0.5</v>
      </c>
      <c r="BB34" s="1">
        <v>6.5</v>
      </c>
      <c r="BC34" s="1">
        <v>11.5</v>
      </c>
      <c r="BD34" s="1">
        <v>8</v>
      </c>
      <c r="BE34" s="1">
        <v>3</v>
      </c>
      <c r="BF34" s="1">
        <v>2.5</v>
      </c>
      <c r="BG34" s="1">
        <v>3</v>
      </c>
      <c r="BH34" s="1">
        <v>1.5</v>
      </c>
      <c r="BI34" s="1">
        <v>1.1000000000000001</v>
      </c>
      <c r="BJ34" s="1">
        <v>68.5</v>
      </c>
      <c r="BK34" s="1">
        <v>60.5</v>
      </c>
      <c r="BL34" s="1">
        <v>88</v>
      </c>
      <c r="BM34" s="1">
        <v>24.5</v>
      </c>
      <c r="BN34" s="1">
        <v>18.5</v>
      </c>
      <c r="BO34" s="1">
        <v>76</v>
      </c>
      <c r="BP34" s="1">
        <v>8</v>
      </c>
      <c r="BQ34" s="1">
        <v>5</v>
      </c>
      <c r="BR34" s="1">
        <v>63</v>
      </c>
      <c r="BS34" s="1">
        <v>0.5</v>
      </c>
      <c r="BT34" s="1">
        <v>0.5</v>
      </c>
      <c r="BU34" s="1">
        <v>2</v>
      </c>
      <c r="BV34" s="1">
        <v>0</v>
      </c>
      <c r="BW34" s="1">
        <v>0</v>
      </c>
      <c r="BX34" s="1">
        <v>0</v>
      </c>
      <c r="BY34" s="1">
        <v>78.5</v>
      </c>
      <c r="BZ34" s="1">
        <v>3</v>
      </c>
      <c r="CA34" s="1">
        <v>7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4.9304199999999989</v>
      </c>
      <c r="CL34" s="1">
        <v>2</v>
      </c>
    </row>
    <row r="35" spans="1:90" x14ac:dyDescent="0.25">
      <c r="A35" s="1" t="s">
        <v>61</v>
      </c>
      <c r="B35" s="1">
        <v>4.7</v>
      </c>
      <c r="C35" s="1">
        <v>2</v>
      </c>
      <c r="D35" s="1">
        <v>90</v>
      </c>
      <c r="E35" s="1">
        <v>0.04</v>
      </c>
      <c r="F35" s="1">
        <v>0</v>
      </c>
      <c r="G35" s="1">
        <v>0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17</v>
      </c>
      <c r="V35" s="1">
        <v>12</v>
      </c>
      <c r="W35" s="1">
        <v>71</v>
      </c>
      <c r="X35" s="1">
        <v>3</v>
      </c>
      <c r="Y35" s="1">
        <v>0</v>
      </c>
      <c r="Z35" s="1">
        <v>0</v>
      </c>
      <c r="AA35" s="1">
        <v>0</v>
      </c>
      <c r="AB35" s="1">
        <v>0.5</v>
      </c>
      <c r="AC35" s="1">
        <v>1</v>
      </c>
      <c r="AD35" s="1">
        <v>0</v>
      </c>
      <c r="AE35" s="1">
        <v>0.04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3</v>
      </c>
      <c r="AL35" s="1">
        <v>12.75</v>
      </c>
      <c r="AM35" s="1">
        <v>7.7</v>
      </c>
      <c r="AN35" s="1">
        <v>0.2</v>
      </c>
      <c r="AO35" s="1">
        <v>3.6</v>
      </c>
      <c r="AP35" s="1">
        <v>10</v>
      </c>
      <c r="AQ35" s="1">
        <v>16</v>
      </c>
      <c r="AR35" s="1">
        <v>0</v>
      </c>
      <c r="AS35" s="1">
        <v>3.5</v>
      </c>
      <c r="AT35" s="1">
        <v>1.5</v>
      </c>
      <c r="AU35" s="1">
        <v>0.5</v>
      </c>
      <c r="AV35" s="1">
        <v>0</v>
      </c>
      <c r="AW35" s="1">
        <v>0</v>
      </c>
      <c r="AX35" s="1">
        <v>4.5</v>
      </c>
      <c r="AY35" s="1">
        <v>1.5</v>
      </c>
      <c r="AZ35" s="1">
        <v>0</v>
      </c>
      <c r="BA35" s="1">
        <v>1</v>
      </c>
      <c r="BB35" s="1">
        <v>2.5</v>
      </c>
      <c r="BC35" s="1">
        <v>11</v>
      </c>
      <c r="BD35" s="1">
        <v>7.5</v>
      </c>
      <c r="BE35" s="1">
        <v>4</v>
      </c>
      <c r="BF35" s="1">
        <v>1</v>
      </c>
      <c r="BG35" s="1">
        <v>2.5</v>
      </c>
      <c r="BH35" s="1">
        <v>1</v>
      </c>
      <c r="BI35" s="1">
        <v>1.04</v>
      </c>
      <c r="BJ35" s="1">
        <v>44</v>
      </c>
      <c r="BK35" s="1">
        <v>36.5</v>
      </c>
      <c r="BL35" s="1">
        <v>83</v>
      </c>
      <c r="BM35" s="1">
        <v>30.5</v>
      </c>
      <c r="BN35" s="1">
        <v>21.5</v>
      </c>
      <c r="BO35" s="1">
        <v>70</v>
      </c>
      <c r="BP35" s="1">
        <v>17</v>
      </c>
      <c r="BQ35" s="1">
        <v>12</v>
      </c>
      <c r="BR35" s="1">
        <v>71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63</v>
      </c>
      <c r="BZ35" s="1">
        <v>1</v>
      </c>
      <c r="CA35" s="1">
        <v>9</v>
      </c>
      <c r="CB35" s="1">
        <v>5.5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3.2421420399999992</v>
      </c>
      <c r="CL35" s="1">
        <v>2</v>
      </c>
    </row>
    <row r="36" spans="1:90" x14ac:dyDescent="0.25">
      <c r="A36" s="1" t="s">
        <v>71</v>
      </c>
      <c r="B36" s="1">
        <v>4.3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5.5</v>
      </c>
      <c r="V36" s="1">
        <v>3</v>
      </c>
      <c r="W36" s="1">
        <v>55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</v>
      </c>
      <c r="AL36" s="1">
        <v>0.5</v>
      </c>
      <c r="AM36" s="1">
        <v>18</v>
      </c>
      <c r="AN36" s="1">
        <v>0</v>
      </c>
      <c r="AO36" s="1">
        <v>2.9</v>
      </c>
      <c r="AP36" s="1">
        <v>15</v>
      </c>
      <c r="AQ36" s="1">
        <v>15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X36" s="1">
        <v>3.5</v>
      </c>
      <c r="AY36" s="1">
        <v>6.5</v>
      </c>
      <c r="AZ36" s="1">
        <v>0.5</v>
      </c>
      <c r="BA36" s="1">
        <v>1</v>
      </c>
      <c r="BB36" s="1">
        <v>8</v>
      </c>
      <c r="BC36" s="1">
        <v>12</v>
      </c>
      <c r="BD36" s="1">
        <v>6</v>
      </c>
      <c r="BE36" s="1">
        <v>2.5</v>
      </c>
      <c r="BF36" s="1">
        <v>0</v>
      </c>
      <c r="BG36" s="1">
        <v>2</v>
      </c>
      <c r="BH36" s="1">
        <v>2</v>
      </c>
      <c r="BI36" s="1">
        <v>1.33</v>
      </c>
      <c r="BJ36" s="1">
        <v>55.5</v>
      </c>
      <c r="BK36" s="1">
        <v>49</v>
      </c>
      <c r="BL36" s="1">
        <v>88</v>
      </c>
      <c r="BM36" s="1">
        <v>18</v>
      </c>
      <c r="BN36" s="1">
        <v>13.5</v>
      </c>
      <c r="BO36" s="1">
        <v>75</v>
      </c>
      <c r="BP36" s="1">
        <v>5.5</v>
      </c>
      <c r="BQ36" s="1">
        <v>3</v>
      </c>
      <c r="BR36" s="1">
        <v>55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69</v>
      </c>
      <c r="BZ36" s="1">
        <v>1</v>
      </c>
      <c r="CA36" s="1">
        <v>5.5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3.4899031599999986</v>
      </c>
      <c r="CL36" s="1">
        <v>2</v>
      </c>
    </row>
    <row r="37" spans="1:90" x14ac:dyDescent="0.25">
      <c r="A37" s="1" t="s">
        <v>73</v>
      </c>
      <c r="B37" s="1">
        <v>4.3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</v>
      </c>
      <c r="V37" s="1">
        <v>4.5</v>
      </c>
      <c r="W37" s="1">
        <v>56</v>
      </c>
      <c r="X37" s="1">
        <v>1.5</v>
      </c>
      <c r="Y37" s="1">
        <v>0.5</v>
      </c>
      <c r="Z37" s="1">
        <v>33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0.5</v>
      </c>
      <c r="AK37" s="1">
        <v>0</v>
      </c>
      <c r="AL37" s="1">
        <v>3.5</v>
      </c>
      <c r="AM37" s="1">
        <v>20.8</v>
      </c>
      <c r="AN37" s="1">
        <v>0</v>
      </c>
      <c r="AO37" s="1">
        <v>2.5</v>
      </c>
      <c r="AP37" s="1">
        <v>15.5</v>
      </c>
      <c r="AQ37" s="1">
        <v>21.5</v>
      </c>
      <c r="AR37" s="1">
        <v>0.5</v>
      </c>
      <c r="AS37" s="1">
        <v>3.5</v>
      </c>
      <c r="AT37" s="1">
        <v>2</v>
      </c>
      <c r="AU37" s="1">
        <v>2</v>
      </c>
      <c r="AV37" s="1">
        <v>2</v>
      </c>
      <c r="AW37" s="1">
        <v>100</v>
      </c>
      <c r="AX37" s="1">
        <v>3</v>
      </c>
      <c r="AY37" s="1">
        <v>2.5</v>
      </c>
      <c r="AZ37" s="1">
        <v>1</v>
      </c>
      <c r="BA37" s="1">
        <v>4.5</v>
      </c>
      <c r="BB37" s="1">
        <v>8</v>
      </c>
      <c r="BC37" s="1">
        <v>18</v>
      </c>
      <c r="BD37" s="1">
        <v>13.5</v>
      </c>
      <c r="BE37" s="1">
        <v>5</v>
      </c>
      <c r="BF37" s="1">
        <v>0</v>
      </c>
      <c r="BG37" s="1">
        <v>5</v>
      </c>
      <c r="BH37" s="1">
        <v>2</v>
      </c>
      <c r="BI37" s="1">
        <v>1.64</v>
      </c>
      <c r="BJ37" s="1">
        <v>51</v>
      </c>
      <c r="BK37" s="1">
        <v>43.5</v>
      </c>
      <c r="BL37" s="1">
        <v>85</v>
      </c>
      <c r="BM37" s="1">
        <v>23</v>
      </c>
      <c r="BN37" s="1">
        <v>17</v>
      </c>
      <c r="BO37" s="1">
        <v>74</v>
      </c>
      <c r="BP37" s="1">
        <v>8</v>
      </c>
      <c r="BQ37" s="1">
        <v>4.5</v>
      </c>
      <c r="BR37" s="1">
        <v>56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81</v>
      </c>
      <c r="BZ37" s="1">
        <v>0</v>
      </c>
      <c r="CA37" s="1">
        <v>5</v>
      </c>
      <c r="CB37" s="1">
        <v>2</v>
      </c>
      <c r="CC37" s="1">
        <v>0.5</v>
      </c>
      <c r="CD37" s="1">
        <v>0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3.3671060999999995</v>
      </c>
      <c r="CL37" s="1">
        <v>2</v>
      </c>
    </row>
    <row r="38" spans="1:90" x14ac:dyDescent="0.25">
      <c r="A38" s="1" t="s">
        <v>74</v>
      </c>
      <c r="B38" s="1">
        <v>4.4000000000000004</v>
      </c>
      <c r="C38" s="1">
        <v>2</v>
      </c>
      <c r="D38" s="1">
        <v>90</v>
      </c>
      <c r="E38" s="1">
        <v>0.02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10</v>
      </c>
      <c r="V38" s="1">
        <v>5</v>
      </c>
      <c r="W38" s="1">
        <v>50</v>
      </c>
      <c r="X38" s="1">
        <v>4</v>
      </c>
      <c r="Y38" s="1">
        <v>0.5</v>
      </c>
      <c r="Z38" s="1">
        <v>13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8.6999999999999993</v>
      </c>
      <c r="AM38" s="1">
        <v>20.8</v>
      </c>
      <c r="AN38" s="1">
        <v>0.1</v>
      </c>
      <c r="AO38" s="1">
        <v>1.6</v>
      </c>
      <c r="AP38" s="1">
        <v>11</v>
      </c>
      <c r="AQ38" s="1">
        <v>11</v>
      </c>
      <c r="AR38" s="1">
        <v>0</v>
      </c>
      <c r="AS38" s="1">
        <v>1</v>
      </c>
      <c r="AT38" s="1">
        <v>2</v>
      </c>
      <c r="AU38" s="1">
        <v>2.5</v>
      </c>
      <c r="AV38" s="1">
        <v>1</v>
      </c>
      <c r="AW38" s="1">
        <v>40</v>
      </c>
      <c r="AX38" s="1">
        <v>4.5</v>
      </c>
      <c r="AY38" s="1">
        <v>1</v>
      </c>
      <c r="AZ38" s="1">
        <v>1</v>
      </c>
      <c r="BA38" s="1">
        <v>2.5</v>
      </c>
      <c r="BB38" s="1">
        <v>4.5</v>
      </c>
      <c r="BC38" s="1">
        <v>20.5</v>
      </c>
      <c r="BD38" s="1">
        <v>16</v>
      </c>
      <c r="BE38" s="1">
        <v>8.5</v>
      </c>
      <c r="BF38" s="1">
        <v>1.5</v>
      </c>
      <c r="BG38" s="1">
        <v>6.5</v>
      </c>
      <c r="BH38" s="1">
        <v>3</v>
      </c>
      <c r="BI38" s="1">
        <v>2.52</v>
      </c>
      <c r="BJ38" s="1">
        <v>31</v>
      </c>
      <c r="BK38" s="1">
        <v>18.5</v>
      </c>
      <c r="BL38" s="1">
        <v>60</v>
      </c>
      <c r="BM38" s="1">
        <v>22.5</v>
      </c>
      <c r="BN38" s="1">
        <v>10.5</v>
      </c>
      <c r="BO38" s="1">
        <v>47</v>
      </c>
      <c r="BP38" s="1">
        <v>10</v>
      </c>
      <c r="BQ38" s="1">
        <v>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65</v>
      </c>
      <c r="BZ38" s="1">
        <v>0.5</v>
      </c>
      <c r="CA38" s="1">
        <v>7</v>
      </c>
      <c r="CB38" s="1">
        <v>4.5</v>
      </c>
      <c r="CC38" s="1">
        <v>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3.3609114199999999</v>
      </c>
      <c r="CL38" s="1">
        <v>2</v>
      </c>
    </row>
    <row r="39" spans="1:90" x14ac:dyDescent="0.25">
      <c r="A39" s="1" t="s">
        <v>76</v>
      </c>
      <c r="B39" s="1">
        <v>4.9000000000000004</v>
      </c>
      <c r="C39" s="1">
        <v>2</v>
      </c>
      <c r="D39" s="1">
        <v>90</v>
      </c>
      <c r="E39" s="1">
        <v>0.39</v>
      </c>
      <c r="F39" s="1">
        <v>1</v>
      </c>
      <c r="G39" s="1">
        <v>0.5</v>
      </c>
      <c r="H39" s="1">
        <v>1</v>
      </c>
      <c r="I39" s="1">
        <v>2.5</v>
      </c>
      <c r="J39" s="1">
        <v>0.5</v>
      </c>
      <c r="K39" s="1">
        <v>2.5</v>
      </c>
      <c r="L39" s="1">
        <v>0</v>
      </c>
      <c r="M39" s="1">
        <v>1</v>
      </c>
      <c r="N39" s="1">
        <v>2</v>
      </c>
      <c r="O39" s="1">
        <v>0.4</v>
      </c>
      <c r="P39" s="1">
        <v>0.4</v>
      </c>
      <c r="Q39" s="1">
        <v>0.5</v>
      </c>
      <c r="R39" s="1">
        <v>0.5</v>
      </c>
      <c r="S39" s="1">
        <v>0</v>
      </c>
      <c r="T39" s="1">
        <v>0.5</v>
      </c>
      <c r="U39" s="1">
        <v>8</v>
      </c>
      <c r="V39" s="1">
        <v>6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0.06</v>
      </c>
      <c r="AF39" s="1">
        <v>0</v>
      </c>
      <c r="AG39" s="1">
        <v>0</v>
      </c>
      <c r="AH39" s="1">
        <v>0.5</v>
      </c>
      <c r="AI39" s="1">
        <v>0</v>
      </c>
      <c r="AJ39" s="1">
        <v>0</v>
      </c>
      <c r="AK39" s="1">
        <v>28</v>
      </c>
      <c r="AL39" s="1">
        <v>0.45</v>
      </c>
      <c r="AM39" s="1">
        <v>34.1</v>
      </c>
      <c r="AN39" s="1">
        <v>2.6</v>
      </c>
      <c r="AO39" s="1">
        <v>3.6</v>
      </c>
      <c r="AP39" s="1">
        <v>4</v>
      </c>
      <c r="AQ39" s="1">
        <v>10</v>
      </c>
      <c r="AR39" s="1">
        <v>0</v>
      </c>
      <c r="AS39" s="1">
        <v>3.5</v>
      </c>
      <c r="AT39" s="1">
        <v>2</v>
      </c>
      <c r="AU39" s="1">
        <v>2</v>
      </c>
      <c r="AV39" s="1">
        <v>1.5</v>
      </c>
      <c r="AW39" s="1">
        <v>75</v>
      </c>
      <c r="AX39" s="1">
        <v>3.5</v>
      </c>
      <c r="AY39" s="1">
        <v>4</v>
      </c>
      <c r="AZ39" s="1">
        <v>1.5</v>
      </c>
      <c r="BA39" s="1">
        <v>2</v>
      </c>
      <c r="BB39" s="1">
        <v>7.5</v>
      </c>
      <c r="BC39" s="1">
        <v>20.5</v>
      </c>
      <c r="BD39" s="1">
        <v>16</v>
      </c>
      <c r="BE39" s="1">
        <v>8.5</v>
      </c>
      <c r="BF39" s="1">
        <v>1.5</v>
      </c>
      <c r="BG39" s="1">
        <v>6.5</v>
      </c>
      <c r="BH39" s="1">
        <v>3</v>
      </c>
      <c r="BI39" s="1">
        <v>2.52</v>
      </c>
      <c r="BJ39" s="1">
        <v>24.5</v>
      </c>
      <c r="BK39" s="1">
        <v>18.5</v>
      </c>
      <c r="BL39" s="1">
        <v>76</v>
      </c>
      <c r="BM39" s="1">
        <v>15.5</v>
      </c>
      <c r="BN39" s="1">
        <v>11.5</v>
      </c>
      <c r="BO39" s="1">
        <v>74</v>
      </c>
      <c r="BP39" s="1">
        <v>8</v>
      </c>
      <c r="BQ39" s="1">
        <v>6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41.5</v>
      </c>
      <c r="BZ39" s="1">
        <v>3.5</v>
      </c>
      <c r="CA39" s="1">
        <v>6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2.3667440400000017</v>
      </c>
      <c r="CL39" s="1">
        <v>2</v>
      </c>
    </row>
    <row r="40" spans="1:90" x14ac:dyDescent="0.25">
      <c r="A40" s="1" t="s">
        <v>80</v>
      </c>
      <c r="B40" s="1">
        <v>4.9000000000000004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5.5</v>
      </c>
      <c r="V40" s="1">
        <v>1</v>
      </c>
      <c r="W40" s="1">
        <v>18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0</v>
      </c>
      <c r="AL40" s="1">
        <v>0.3</v>
      </c>
      <c r="AM40" s="1">
        <v>21.1</v>
      </c>
      <c r="AN40" s="1">
        <v>0</v>
      </c>
      <c r="AO40" s="1">
        <v>2.5</v>
      </c>
      <c r="AP40" s="1">
        <v>12.5</v>
      </c>
      <c r="AQ40" s="1">
        <v>18.5</v>
      </c>
      <c r="AR40" s="1">
        <v>0</v>
      </c>
      <c r="AS40" s="1">
        <v>3</v>
      </c>
      <c r="AT40" s="1">
        <v>2</v>
      </c>
      <c r="AU40" s="1">
        <v>1.5</v>
      </c>
      <c r="AV40" s="1">
        <v>1</v>
      </c>
      <c r="AW40" s="1">
        <v>67</v>
      </c>
      <c r="AX40" s="1">
        <v>4</v>
      </c>
      <c r="AY40" s="1">
        <v>6</v>
      </c>
      <c r="AZ40" s="1">
        <v>0.5</v>
      </c>
      <c r="BA40" s="1">
        <v>1</v>
      </c>
      <c r="BB40" s="1">
        <v>7.5</v>
      </c>
      <c r="BC40" s="1">
        <v>18</v>
      </c>
      <c r="BD40" s="1">
        <v>13.5</v>
      </c>
      <c r="BE40" s="1">
        <v>5</v>
      </c>
      <c r="BF40" s="1">
        <v>0</v>
      </c>
      <c r="BG40" s="1">
        <v>5</v>
      </c>
      <c r="BH40" s="1">
        <v>2</v>
      </c>
      <c r="BI40" s="1">
        <v>1.64</v>
      </c>
      <c r="BJ40" s="1">
        <v>93.5</v>
      </c>
      <c r="BK40" s="1">
        <v>84</v>
      </c>
      <c r="BL40" s="1">
        <v>90</v>
      </c>
      <c r="BM40" s="1">
        <v>14.5</v>
      </c>
      <c r="BN40" s="1">
        <v>8</v>
      </c>
      <c r="BO40" s="1">
        <v>55</v>
      </c>
      <c r="BP40" s="1">
        <v>5.5</v>
      </c>
      <c r="BQ40" s="1">
        <v>1</v>
      </c>
      <c r="BR40" s="1">
        <v>18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109</v>
      </c>
      <c r="BZ40" s="1">
        <v>0</v>
      </c>
      <c r="CA40" s="1">
        <v>5.5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4.3450131999999995</v>
      </c>
      <c r="CL40" s="1">
        <v>2</v>
      </c>
    </row>
    <row r="41" spans="1:90" x14ac:dyDescent="0.25">
      <c r="A41" s="1" t="s">
        <v>93</v>
      </c>
      <c r="B41" s="1">
        <v>4.5</v>
      </c>
      <c r="C41" s="1">
        <v>2</v>
      </c>
      <c r="D41" s="1">
        <v>90</v>
      </c>
      <c r="E41" s="1">
        <v>0.03</v>
      </c>
      <c r="F41" s="1">
        <v>0.5</v>
      </c>
      <c r="G41" s="1">
        <v>0</v>
      </c>
      <c r="H41" s="1">
        <v>1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0.5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4.5</v>
      </c>
      <c r="V41" s="1">
        <v>3</v>
      </c>
      <c r="W41" s="1">
        <v>67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0.5</v>
      </c>
      <c r="AG41" s="1">
        <v>0</v>
      </c>
      <c r="AH41" s="1">
        <v>0</v>
      </c>
      <c r="AI41" s="1">
        <v>0</v>
      </c>
      <c r="AJ41" s="1">
        <v>1</v>
      </c>
      <c r="AK41" s="1">
        <v>2</v>
      </c>
      <c r="AL41" s="1">
        <v>5.85</v>
      </c>
      <c r="AM41" s="1">
        <v>22.7</v>
      </c>
      <c r="AN41" s="1">
        <v>0.1</v>
      </c>
      <c r="AO41" s="1">
        <v>3.9</v>
      </c>
      <c r="AP41" s="1">
        <v>10.5</v>
      </c>
      <c r="AQ41" s="1">
        <v>27</v>
      </c>
      <c r="AR41" s="1">
        <v>1</v>
      </c>
      <c r="AS41" s="1">
        <v>8.5</v>
      </c>
      <c r="AT41" s="1">
        <v>0</v>
      </c>
      <c r="AU41" s="1">
        <v>0.5</v>
      </c>
      <c r="AV41" s="1">
        <v>0</v>
      </c>
      <c r="AW41" s="1">
        <v>0</v>
      </c>
      <c r="AX41" s="1">
        <v>4</v>
      </c>
      <c r="AY41" s="1">
        <v>3.5</v>
      </c>
      <c r="AZ41" s="1">
        <v>1</v>
      </c>
      <c r="BA41" s="1">
        <v>2</v>
      </c>
      <c r="BB41" s="1">
        <v>6.5</v>
      </c>
      <c r="BC41" s="1">
        <v>14.5</v>
      </c>
      <c r="BD41" s="1">
        <v>9</v>
      </c>
      <c r="BE41" s="1">
        <v>3</v>
      </c>
      <c r="BF41" s="1">
        <v>0.5</v>
      </c>
      <c r="BG41" s="1">
        <v>2.5</v>
      </c>
      <c r="BH41" s="1">
        <v>0.5</v>
      </c>
      <c r="BI41" s="1">
        <v>0.78</v>
      </c>
      <c r="BJ41" s="1">
        <v>40.5</v>
      </c>
      <c r="BK41" s="1">
        <v>29.5</v>
      </c>
      <c r="BL41" s="1">
        <v>73</v>
      </c>
      <c r="BM41" s="1">
        <v>16.5</v>
      </c>
      <c r="BN41" s="1">
        <v>10</v>
      </c>
      <c r="BO41" s="1">
        <v>61</v>
      </c>
      <c r="BP41" s="1">
        <v>4.5</v>
      </c>
      <c r="BQ41" s="1">
        <v>3</v>
      </c>
      <c r="BR41" s="1">
        <v>67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</v>
      </c>
      <c r="BY41" s="1">
        <v>62.5</v>
      </c>
      <c r="BZ41" s="1">
        <v>0.5</v>
      </c>
      <c r="CA41" s="1">
        <v>4</v>
      </c>
      <c r="CB41" s="1">
        <v>2.5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3.5080918799999998</v>
      </c>
      <c r="CL41" s="1">
        <v>2</v>
      </c>
    </row>
    <row r="42" spans="1:90" x14ac:dyDescent="0.25">
      <c r="A42" s="1" t="s">
        <v>101</v>
      </c>
      <c r="B42" s="1">
        <v>4.9000000000000004</v>
      </c>
      <c r="C42" s="1">
        <v>2</v>
      </c>
      <c r="D42" s="1">
        <v>90</v>
      </c>
      <c r="E42" s="1">
        <v>0.09</v>
      </c>
      <c r="F42" s="1">
        <v>0</v>
      </c>
      <c r="G42" s="1">
        <v>0.2</v>
      </c>
      <c r="H42" s="1">
        <v>0</v>
      </c>
      <c r="I42" s="1">
        <v>2</v>
      </c>
      <c r="J42" s="1">
        <v>0.5</v>
      </c>
      <c r="K42" s="1">
        <v>2</v>
      </c>
      <c r="L42" s="1">
        <v>0</v>
      </c>
      <c r="M42" s="1">
        <v>0</v>
      </c>
      <c r="N42" s="1">
        <v>1.5</v>
      </c>
      <c r="O42" s="1">
        <v>0.14000000000000001</v>
      </c>
      <c r="P42" s="1">
        <v>0.14000000000000001</v>
      </c>
      <c r="Q42" s="1">
        <v>0</v>
      </c>
      <c r="R42" s="1">
        <v>0</v>
      </c>
      <c r="S42" s="1">
        <v>0</v>
      </c>
      <c r="T42" s="1">
        <v>0</v>
      </c>
      <c r="U42" s="1">
        <v>5.5</v>
      </c>
      <c r="V42" s="1">
        <v>4.5</v>
      </c>
      <c r="W42" s="1">
        <v>82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0.08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39</v>
      </c>
      <c r="AL42" s="1">
        <v>2.2999999999999998</v>
      </c>
      <c r="AM42" s="1">
        <v>12.6</v>
      </c>
      <c r="AN42" s="1">
        <v>1.1000000000000001</v>
      </c>
      <c r="AO42" s="1">
        <v>4.4000000000000004</v>
      </c>
      <c r="AP42" s="1">
        <v>13.5</v>
      </c>
      <c r="AQ42" s="1">
        <v>25.5</v>
      </c>
      <c r="AR42" s="1">
        <v>0</v>
      </c>
      <c r="AS42" s="1">
        <v>6</v>
      </c>
      <c r="AT42" s="1">
        <v>0</v>
      </c>
      <c r="AU42" s="1">
        <v>1</v>
      </c>
      <c r="AV42" s="1">
        <v>0.5</v>
      </c>
      <c r="AW42" s="1">
        <v>50</v>
      </c>
      <c r="AX42" s="1">
        <v>5.5</v>
      </c>
      <c r="AY42" s="1">
        <v>4</v>
      </c>
      <c r="AZ42" s="1">
        <v>0</v>
      </c>
      <c r="BA42" s="1">
        <v>0.5</v>
      </c>
      <c r="BB42" s="1">
        <v>4.5</v>
      </c>
      <c r="BC42" s="1">
        <v>11.5</v>
      </c>
      <c r="BD42" s="1">
        <v>8</v>
      </c>
      <c r="BE42" s="1">
        <v>3</v>
      </c>
      <c r="BF42" s="1">
        <v>2.5</v>
      </c>
      <c r="BG42" s="1">
        <v>3</v>
      </c>
      <c r="BH42" s="1">
        <v>1.5</v>
      </c>
      <c r="BI42" s="1">
        <v>1.1000000000000001</v>
      </c>
      <c r="BJ42" s="1">
        <v>66.5</v>
      </c>
      <c r="BK42" s="1">
        <v>58</v>
      </c>
      <c r="BL42" s="1">
        <v>87</v>
      </c>
      <c r="BM42" s="1">
        <v>20.5</v>
      </c>
      <c r="BN42" s="1">
        <v>15.5</v>
      </c>
      <c r="BO42" s="1">
        <v>76</v>
      </c>
      <c r="BP42" s="1">
        <v>5.5</v>
      </c>
      <c r="BQ42" s="1">
        <v>4.5</v>
      </c>
      <c r="BR42" s="1">
        <v>82</v>
      </c>
      <c r="BS42" s="1">
        <v>0.5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77.5</v>
      </c>
      <c r="BZ42" s="1">
        <v>3</v>
      </c>
      <c r="CA42" s="1">
        <v>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5.2085377999999993</v>
      </c>
      <c r="CL42" s="1">
        <v>2</v>
      </c>
    </row>
    <row r="43" spans="1:90" x14ac:dyDescent="0.25">
      <c r="A43" s="1" t="s">
        <v>102</v>
      </c>
      <c r="B43" s="1">
        <v>4.3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9</v>
      </c>
      <c r="V43" s="1">
        <v>4.5</v>
      </c>
      <c r="W43" s="1">
        <v>50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6</v>
      </c>
      <c r="AM43" s="1">
        <v>14.1</v>
      </c>
      <c r="AN43" s="1">
        <v>0.1</v>
      </c>
      <c r="AO43" s="1">
        <v>2.9</v>
      </c>
      <c r="AP43" s="1">
        <v>11.5</v>
      </c>
      <c r="AQ43" s="1">
        <v>11.5</v>
      </c>
      <c r="AR43" s="1">
        <v>0</v>
      </c>
      <c r="AS43" s="1">
        <v>1</v>
      </c>
      <c r="AT43" s="1">
        <v>2</v>
      </c>
      <c r="AU43" s="1">
        <v>1.5</v>
      </c>
      <c r="AV43" s="1">
        <v>1</v>
      </c>
      <c r="AW43" s="1">
        <v>67</v>
      </c>
      <c r="AX43" s="1">
        <v>8.5</v>
      </c>
      <c r="AY43" s="1">
        <v>4</v>
      </c>
      <c r="AZ43" s="1">
        <v>0.5</v>
      </c>
      <c r="BA43" s="1">
        <v>0.5</v>
      </c>
      <c r="BB43" s="1">
        <v>5</v>
      </c>
      <c r="BC43" s="1">
        <v>12</v>
      </c>
      <c r="BD43" s="1">
        <v>6</v>
      </c>
      <c r="BE43" s="1">
        <v>2.5</v>
      </c>
      <c r="BF43" s="1">
        <v>0</v>
      </c>
      <c r="BG43" s="1">
        <v>2</v>
      </c>
      <c r="BH43" s="1">
        <v>2</v>
      </c>
      <c r="BI43" s="1">
        <v>1.33</v>
      </c>
      <c r="BJ43" s="1">
        <v>42</v>
      </c>
      <c r="BK43" s="1">
        <v>30</v>
      </c>
      <c r="BL43" s="1">
        <v>71</v>
      </c>
      <c r="BM43" s="1">
        <v>19.5</v>
      </c>
      <c r="BN43" s="1">
        <v>11.5</v>
      </c>
      <c r="BO43" s="1">
        <v>59</v>
      </c>
      <c r="BP43" s="1">
        <v>9</v>
      </c>
      <c r="BQ43" s="1">
        <v>4.5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57</v>
      </c>
      <c r="BZ43" s="1">
        <v>0</v>
      </c>
      <c r="CA43" s="1">
        <v>5.5</v>
      </c>
      <c r="CB43" s="1">
        <v>2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3.5569775199999998</v>
      </c>
      <c r="CL43" s="1">
        <v>2</v>
      </c>
    </row>
    <row r="44" spans="1:90" x14ac:dyDescent="0.25">
      <c r="A44" s="1" t="s">
        <v>103</v>
      </c>
      <c r="B44" s="1">
        <v>4.2</v>
      </c>
      <c r="C44" s="1">
        <v>2</v>
      </c>
      <c r="D44" s="1">
        <v>90</v>
      </c>
      <c r="E44" s="1">
        <v>0.03</v>
      </c>
      <c r="F44" s="1">
        <v>0</v>
      </c>
      <c r="G44" s="1">
        <v>0</v>
      </c>
      <c r="H44" s="1">
        <v>0</v>
      </c>
      <c r="I44" s="1">
        <v>0.5</v>
      </c>
      <c r="J44" s="1">
        <v>0</v>
      </c>
      <c r="K44" s="1">
        <v>0</v>
      </c>
      <c r="L44" s="1">
        <v>0.5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14</v>
      </c>
      <c r="V44" s="1">
        <v>10</v>
      </c>
      <c r="W44" s="1">
        <v>71</v>
      </c>
      <c r="X44" s="1">
        <v>7.5</v>
      </c>
      <c r="Y44" s="1">
        <v>2.5</v>
      </c>
      <c r="Z44" s="1">
        <v>33</v>
      </c>
      <c r="AA44" s="1">
        <v>0</v>
      </c>
      <c r="AB44" s="1">
        <v>0</v>
      </c>
      <c r="AC44" s="1">
        <v>1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2.5</v>
      </c>
      <c r="AL44" s="1">
        <v>23.45</v>
      </c>
      <c r="AM44" s="1">
        <v>16.100000000000001</v>
      </c>
      <c r="AN44" s="1">
        <v>0.2</v>
      </c>
      <c r="AO44" s="1">
        <v>2.5</v>
      </c>
      <c r="AP44" s="1">
        <v>14.5</v>
      </c>
      <c r="AQ44" s="1">
        <v>14.5</v>
      </c>
      <c r="AR44" s="1">
        <v>0</v>
      </c>
      <c r="AS44" s="1">
        <v>1.5</v>
      </c>
      <c r="AT44" s="1">
        <v>1</v>
      </c>
      <c r="AU44" s="1">
        <v>3</v>
      </c>
      <c r="AV44" s="1">
        <v>1.5</v>
      </c>
      <c r="AW44" s="1">
        <v>50</v>
      </c>
      <c r="AX44" s="1">
        <v>5.5</v>
      </c>
      <c r="AY44" s="1">
        <v>1</v>
      </c>
      <c r="AZ44" s="1">
        <v>0</v>
      </c>
      <c r="BA44" s="1">
        <v>2</v>
      </c>
      <c r="BB44" s="1">
        <v>3</v>
      </c>
      <c r="BC44" s="1">
        <v>8.5</v>
      </c>
      <c r="BD44" s="1">
        <v>6.5</v>
      </c>
      <c r="BE44" s="1">
        <v>5.5</v>
      </c>
      <c r="BF44" s="1">
        <v>0</v>
      </c>
      <c r="BG44" s="1">
        <v>0.5</v>
      </c>
      <c r="BH44" s="1">
        <v>1</v>
      </c>
      <c r="BI44" s="1">
        <v>1.44</v>
      </c>
      <c r="BJ44" s="1">
        <v>46</v>
      </c>
      <c r="BK44" s="1">
        <v>37.5</v>
      </c>
      <c r="BL44" s="1">
        <v>82</v>
      </c>
      <c r="BM44" s="1">
        <v>34</v>
      </c>
      <c r="BN44" s="1">
        <v>23</v>
      </c>
      <c r="BO44" s="1">
        <v>68</v>
      </c>
      <c r="BP44" s="1">
        <v>14</v>
      </c>
      <c r="BQ44" s="1">
        <v>10</v>
      </c>
      <c r="BR44" s="1">
        <v>71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75.5</v>
      </c>
      <c r="BZ44" s="1">
        <v>1</v>
      </c>
      <c r="CA44" s="1">
        <v>7.5</v>
      </c>
      <c r="CB44" s="1">
        <v>6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4.2552036799999993</v>
      </c>
      <c r="CL44" s="1">
        <v>2</v>
      </c>
    </row>
    <row r="45" spans="1:90" x14ac:dyDescent="0.25">
      <c r="A45" s="1" t="s">
        <v>112</v>
      </c>
      <c r="B45" s="1">
        <v>4.9000000000000004</v>
      </c>
      <c r="C45" s="1">
        <v>2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6.5</v>
      </c>
      <c r="V45" s="1">
        <v>3.5</v>
      </c>
      <c r="W45" s="1">
        <v>54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3</v>
      </c>
      <c r="AL45" s="1">
        <v>5.9</v>
      </c>
      <c r="AM45" s="1">
        <v>17.5</v>
      </c>
      <c r="AN45" s="1">
        <v>0.1</v>
      </c>
      <c r="AO45" s="1">
        <v>3.5</v>
      </c>
      <c r="AP45" s="1">
        <v>12.5</v>
      </c>
      <c r="AQ45" s="1">
        <v>18.5</v>
      </c>
      <c r="AR45" s="1">
        <v>0</v>
      </c>
      <c r="AS45" s="1">
        <v>3.5</v>
      </c>
      <c r="AT45" s="1">
        <v>1.5</v>
      </c>
      <c r="AU45" s="1">
        <v>0.5</v>
      </c>
      <c r="AV45" s="1">
        <v>0.5</v>
      </c>
      <c r="AW45" s="1">
        <v>100</v>
      </c>
      <c r="AX45" s="1">
        <v>3.5</v>
      </c>
      <c r="AY45" s="1">
        <v>4</v>
      </c>
      <c r="AZ45" s="1">
        <v>0.5</v>
      </c>
      <c r="BA45" s="1">
        <v>0.5</v>
      </c>
      <c r="BB45" s="1">
        <v>5</v>
      </c>
      <c r="BC45" s="1">
        <v>11</v>
      </c>
      <c r="BD45" s="1">
        <v>7.5</v>
      </c>
      <c r="BE45" s="1">
        <v>4</v>
      </c>
      <c r="BF45" s="1">
        <v>1</v>
      </c>
      <c r="BG45" s="1">
        <v>2.5</v>
      </c>
      <c r="BH45" s="1">
        <v>1</v>
      </c>
      <c r="BI45" s="1">
        <v>1.04</v>
      </c>
      <c r="BJ45" s="1">
        <v>52.5</v>
      </c>
      <c r="BK45" s="1">
        <v>45</v>
      </c>
      <c r="BL45" s="1">
        <v>86</v>
      </c>
      <c r="BM45" s="1">
        <v>16</v>
      </c>
      <c r="BN45" s="1">
        <v>10.5</v>
      </c>
      <c r="BO45" s="1">
        <v>66</v>
      </c>
      <c r="BP45" s="1">
        <v>6.5</v>
      </c>
      <c r="BQ45" s="1">
        <v>3.5</v>
      </c>
      <c r="BR45" s="1">
        <v>54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64</v>
      </c>
      <c r="BZ45" s="1">
        <v>1.5</v>
      </c>
      <c r="CA45" s="1">
        <v>4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3.2564603199999991</v>
      </c>
      <c r="CL45" s="1">
        <v>2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89.5</v>
      </c>
      <c r="E46" s="1">
        <v>0.14000000000000001</v>
      </c>
      <c r="F46" s="1">
        <v>0</v>
      </c>
      <c r="G46" s="1">
        <v>0.2</v>
      </c>
      <c r="H46" s="1">
        <v>0</v>
      </c>
      <c r="I46" s="1">
        <v>1</v>
      </c>
      <c r="J46" s="1">
        <v>0.5</v>
      </c>
      <c r="K46" s="1">
        <v>1</v>
      </c>
      <c r="L46" s="1">
        <v>0</v>
      </c>
      <c r="M46" s="1">
        <v>0</v>
      </c>
      <c r="N46" s="1">
        <v>0.5</v>
      </c>
      <c r="O46" s="1">
        <v>0.12</v>
      </c>
      <c r="P46" s="1">
        <v>0.12</v>
      </c>
      <c r="Q46" s="1">
        <v>0</v>
      </c>
      <c r="R46" s="1">
        <v>0</v>
      </c>
      <c r="S46" s="1">
        <v>0</v>
      </c>
      <c r="T46" s="1">
        <v>0</v>
      </c>
      <c r="U46" s="1">
        <v>7.5</v>
      </c>
      <c r="V46" s="1">
        <v>5</v>
      </c>
      <c r="W46" s="1">
        <v>67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0.08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26.5</v>
      </c>
      <c r="AL46" s="1">
        <v>6.65</v>
      </c>
      <c r="AM46" s="1">
        <v>26.6</v>
      </c>
      <c r="AN46" s="1">
        <v>0.9</v>
      </c>
      <c r="AO46" s="1">
        <v>3.8</v>
      </c>
      <c r="AP46" s="1">
        <v>17.5</v>
      </c>
      <c r="AQ46" s="1">
        <v>17.5</v>
      </c>
      <c r="AR46" s="1">
        <v>0</v>
      </c>
      <c r="AS46" s="1">
        <v>2</v>
      </c>
      <c r="AT46" s="1">
        <v>1</v>
      </c>
      <c r="AU46" s="1">
        <v>4.5</v>
      </c>
      <c r="AV46" s="1">
        <v>1.5</v>
      </c>
      <c r="AW46" s="1">
        <v>33</v>
      </c>
      <c r="AX46" s="1">
        <v>5</v>
      </c>
      <c r="AY46" s="1">
        <v>2.5</v>
      </c>
      <c r="AZ46" s="1">
        <v>0.5</v>
      </c>
      <c r="BA46" s="1">
        <v>2.5</v>
      </c>
      <c r="BB46" s="1">
        <v>5.5</v>
      </c>
      <c r="BC46" s="1">
        <v>8.5</v>
      </c>
      <c r="BD46" s="1">
        <v>6.5</v>
      </c>
      <c r="BE46" s="1">
        <v>5.5</v>
      </c>
      <c r="BF46" s="1">
        <v>0</v>
      </c>
      <c r="BG46" s="1">
        <v>0.5</v>
      </c>
      <c r="BH46" s="1">
        <v>1</v>
      </c>
      <c r="BI46" s="1">
        <v>1.44</v>
      </c>
      <c r="BJ46" s="1">
        <v>57.5</v>
      </c>
      <c r="BK46" s="1">
        <v>49.5</v>
      </c>
      <c r="BL46" s="1">
        <v>86</v>
      </c>
      <c r="BM46" s="1">
        <v>24</v>
      </c>
      <c r="BN46" s="1">
        <v>19</v>
      </c>
      <c r="BO46" s="1">
        <v>79</v>
      </c>
      <c r="BP46" s="1">
        <v>7.5</v>
      </c>
      <c r="BQ46" s="1">
        <v>5</v>
      </c>
      <c r="BR46" s="1">
        <v>67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1</v>
      </c>
      <c r="BY46" s="1">
        <v>75</v>
      </c>
      <c r="BZ46" s="1">
        <v>1.5</v>
      </c>
      <c r="CA46" s="1">
        <v>3.5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3.8955417199999993</v>
      </c>
      <c r="CL46" s="1">
        <v>2</v>
      </c>
    </row>
    <row r="47" spans="1:90" x14ac:dyDescent="0.25">
      <c r="A47" s="1" t="s">
        <v>122</v>
      </c>
      <c r="B47" s="1">
        <v>4.5</v>
      </c>
      <c r="C47" s="1">
        <v>2</v>
      </c>
      <c r="D47" s="1">
        <v>90</v>
      </c>
      <c r="E47" s="1">
        <v>0.04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9</v>
      </c>
      <c r="V47" s="1">
        <v>5.5</v>
      </c>
      <c r="W47" s="1">
        <v>61</v>
      </c>
      <c r="X47" s="1">
        <v>1</v>
      </c>
      <c r="Y47" s="1">
        <v>0.5</v>
      </c>
      <c r="Z47" s="1">
        <v>50</v>
      </c>
      <c r="AA47" s="1">
        <v>0</v>
      </c>
      <c r="AB47" s="1">
        <v>0</v>
      </c>
      <c r="AC47" s="1">
        <v>1</v>
      </c>
      <c r="AD47" s="1">
        <v>0</v>
      </c>
      <c r="AE47" s="1">
        <v>0.04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1</v>
      </c>
      <c r="AL47" s="1">
        <v>13.75</v>
      </c>
      <c r="AM47" s="1">
        <v>14.1</v>
      </c>
      <c r="AN47" s="1">
        <v>0.1</v>
      </c>
      <c r="AO47" s="1">
        <v>3.9</v>
      </c>
      <c r="AP47" s="1">
        <v>12</v>
      </c>
      <c r="AQ47" s="1">
        <v>24</v>
      </c>
      <c r="AR47" s="1">
        <v>0</v>
      </c>
      <c r="AS47" s="1">
        <v>6</v>
      </c>
      <c r="AT47" s="1">
        <v>0</v>
      </c>
      <c r="AU47" s="1">
        <v>1.5</v>
      </c>
      <c r="AV47" s="1">
        <v>1.5</v>
      </c>
      <c r="AW47" s="1">
        <v>100</v>
      </c>
      <c r="AX47" s="1">
        <v>8.5</v>
      </c>
      <c r="AY47" s="1">
        <v>1</v>
      </c>
      <c r="AZ47" s="1">
        <v>0.5</v>
      </c>
      <c r="BA47" s="1">
        <v>1.5</v>
      </c>
      <c r="BB47" s="1">
        <v>3</v>
      </c>
      <c r="BC47" s="1">
        <v>14.5</v>
      </c>
      <c r="BD47" s="1">
        <v>9</v>
      </c>
      <c r="BE47" s="1">
        <v>3</v>
      </c>
      <c r="BF47" s="1">
        <v>0.5</v>
      </c>
      <c r="BG47" s="1">
        <v>2.5</v>
      </c>
      <c r="BH47" s="1">
        <v>0.5</v>
      </c>
      <c r="BI47" s="1">
        <v>0.78</v>
      </c>
      <c r="BJ47" s="1">
        <v>28</v>
      </c>
      <c r="BK47" s="1">
        <v>21.5</v>
      </c>
      <c r="BL47" s="1">
        <v>77</v>
      </c>
      <c r="BM47" s="1">
        <v>14</v>
      </c>
      <c r="BN47" s="1">
        <v>9</v>
      </c>
      <c r="BO47" s="1">
        <v>64</v>
      </c>
      <c r="BP47" s="1">
        <v>9</v>
      </c>
      <c r="BQ47" s="1">
        <v>5.5</v>
      </c>
      <c r="BR47" s="1">
        <v>61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1.5</v>
      </c>
      <c r="BY47" s="1">
        <v>44.5</v>
      </c>
      <c r="BZ47" s="1">
        <v>0.5</v>
      </c>
      <c r="CA47" s="1">
        <v>4</v>
      </c>
      <c r="CB47" s="1">
        <v>2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3.1075648400000002</v>
      </c>
      <c r="CL47" s="1">
        <v>2</v>
      </c>
    </row>
    <row r="48" spans="1:90" x14ac:dyDescent="0.25">
      <c r="A48" s="1" t="s">
        <v>139</v>
      </c>
      <c r="B48" s="1">
        <v>4.4000000000000004</v>
      </c>
      <c r="C48" s="1">
        <v>2</v>
      </c>
      <c r="D48" s="1">
        <v>90</v>
      </c>
      <c r="E48" s="1">
        <v>0.04</v>
      </c>
      <c r="F48" s="1">
        <v>0.33</v>
      </c>
      <c r="G48" s="1">
        <v>0.1</v>
      </c>
      <c r="H48" s="1">
        <v>1</v>
      </c>
      <c r="I48" s="1">
        <v>0.5</v>
      </c>
      <c r="J48" s="1">
        <v>0</v>
      </c>
      <c r="K48" s="1">
        <v>0.5</v>
      </c>
      <c r="L48" s="1">
        <v>0</v>
      </c>
      <c r="M48" s="1">
        <v>0</v>
      </c>
      <c r="N48" s="1">
        <v>0.5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</v>
      </c>
      <c r="V48" s="1">
        <v>2</v>
      </c>
      <c r="W48" s="1">
        <v>50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0.04</v>
      </c>
      <c r="AF48" s="1">
        <v>0.5</v>
      </c>
      <c r="AG48" s="1">
        <v>0</v>
      </c>
      <c r="AH48" s="1">
        <v>1</v>
      </c>
      <c r="AI48" s="1">
        <v>0</v>
      </c>
      <c r="AJ48" s="1">
        <v>0</v>
      </c>
      <c r="AK48" s="1">
        <v>4</v>
      </c>
      <c r="AL48" s="1">
        <v>10.8</v>
      </c>
      <c r="AM48" s="1">
        <v>28.9</v>
      </c>
      <c r="AN48" s="1">
        <v>0.2</v>
      </c>
      <c r="AO48" s="1">
        <v>0.9</v>
      </c>
      <c r="AP48" s="1">
        <v>11</v>
      </c>
      <c r="AQ48" s="1">
        <v>15.5</v>
      </c>
      <c r="AR48" s="1">
        <v>0</v>
      </c>
      <c r="AS48" s="1">
        <v>1</v>
      </c>
      <c r="AT48" s="1">
        <v>3.5</v>
      </c>
      <c r="AU48" s="1">
        <v>4.5</v>
      </c>
      <c r="AV48" s="1">
        <v>3</v>
      </c>
      <c r="AW48" s="1">
        <v>67</v>
      </c>
      <c r="AX48" s="1">
        <v>4</v>
      </c>
      <c r="AY48" s="1">
        <v>1</v>
      </c>
      <c r="AZ48" s="1">
        <v>1.5</v>
      </c>
      <c r="BA48" s="1">
        <v>1.5</v>
      </c>
      <c r="BB48" s="1">
        <v>4</v>
      </c>
      <c r="BC48" s="1">
        <v>16.5</v>
      </c>
      <c r="BD48" s="1">
        <v>10.5</v>
      </c>
      <c r="BE48" s="1">
        <v>8</v>
      </c>
      <c r="BF48" s="1">
        <v>0</v>
      </c>
      <c r="BG48" s="1">
        <v>2</v>
      </c>
      <c r="BH48" s="1">
        <v>2.5</v>
      </c>
      <c r="BI48" s="1">
        <v>2.2599999999999998</v>
      </c>
      <c r="BJ48" s="1">
        <v>63.5</v>
      </c>
      <c r="BK48" s="1">
        <v>58</v>
      </c>
      <c r="BL48" s="1">
        <v>91</v>
      </c>
      <c r="BM48" s="1">
        <v>11</v>
      </c>
      <c r="BN48" s="1">
        <v>8</v>
      </c>
      <c r="BO48" s="1">
        <v>73</v>
      </c>
      <c r="BP48" s="1">
        <v>4</v>
      </c>
      <c r="BQ48" s="1">
        <v>2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77.5</v>
      </c>
      <c r="BZ48" s="1">
        <v>1.5</v>
      </c>
      <c r="CA48" s="1">
        <v>2.5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3.430214139999999</v>
      </c>
      <c r="CL48" s="1">
        <v>2</v>
      </c>
    </row>
    <row r="49" spans="1:90" x14ac:dyDescent="0.25">
      <c r="A49" s="1" t="s">
        <v>141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4.5</v>
      </c>
      <c r="V49" s="1">
        <v>2.5</v>
      </c>
      <c r="W49" s="1">
        <v>56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0.25</v>
      </c>
      <c r="AM49" s="1">
        <v>14.1</v>
      </c>
      <c r="AN49" s="1">
        <v>0</v>
      </c>
      <c r="AO49" s="1">
        <v>2.9</v>
      </c>
      <c r="AP49" s="1">
        <v>15.5</v>
      </c>
      <c r="AQ49" s="1">
        <v>15.5</v>
      </c>
      <c r="AR49" s="1">
        <v>0</v>
      </c>
      <c r="AS49" s="1">
        <v>2</v>
      </c>
      <c r="AT49" s="1">
        <v>1</v>
      </c>
      <c r="AU49" s="1">
        <v>1.5</v>
      </c>
      <c r="AV49" s="1">
        <v>1.5</v>
      </c>
      <c r="AW49" s="1">
        <v>100</v>
      </c>
      <c r="AX49" s="1">
        <v>5</v>
      </c>
      <c r="AY49" s="1">
        <v>1.5</v>
      </c>
      <c r="AZ49" s="1">
        <v>0</v>
      </c>
      <c r="BA49" s="1">
        <v>2</v>
      </c>
      <c r="BB49" s="1">
        <v>3.5</v>
      </c>
      <c r="BC49" s="1">
        <v>8.5</v>
      </c>
      <c r="BD49" s="1">
        <v>6.5</v>
      </c>
      <c r="BE49" s="1">
        <v>5.5</v>
      </c>
      <c r="BF49" s="1">
        <v>0</v>
      </c>
      <c r="BG49" s="1">
        <v>0.5</v>
      </c>
      <c r="BH49" s="1">
        <v>1</v>
      </c>
      <c r="BI49" s="1">
        <v>1.44</v>
      </c>
      <c r="BJ49" s="1">
        <v>50</v>
      </c>
      <c r="BK49" s="1">
        <v>43</v>
      </c>
      <c r="BL49" s="1">
        <v>86</v>
      </c>
      <c r="BM49" s="1">
        <v>13</v>
      </c>
      <c r="BN49" s="1">
        <v>7.5</v>
      </c>
      <c r="BO49" s="1">
        <v>58</v>
      </c>
      <c r="BP49" s="1">
        <v>4.5</v>
      </c>
      <c r="BQ49" s="1">
        <v>2.5</v>
      </c>
      <c r="BR49" s="1">
        <v>56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56</v>
      </c>
      <c r="BZ49" s="1">
        <v>0</v>
      </c>
      <c r="CA49" s="1">
        <v>3.5</v>
      </c>
      <c r="CB49" s="1">
        <v>0.5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3.6861771999999995</v>
      </c>
      <c r="CL49" s="1">
        <v>2</v>
      </c>
    </row>
    <row r="50" spans="1:90" x14ac:dyDescent="0.25">
      <c r="A50" s="1" t="s">
        <v>143</v>
      </c>
      <c r="B50" s="1">
        <v>4.5999999999999996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5</v>
      </c>
      <c r="W50" s="1">
        <v>71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0</v>
      </c>
      <c r="AL50" s="1">
        <v>1.55</v>
      </c>
      <c r="AM50" s="1">
        <v>15.8</v>
      </c>
      <c r="AN50" s="1">
        <v>0</v>
      </c>
      <c r="AO50" s="1">
        <v>4.5999999999999996</v>
      </c>
      <c r="AP50" s="1">
        <v>15.5</v>
      </c>
      <c r="AQ50" s="1">
        <v>27.5</v>
      </c>
      <c r="AR50" s="1">
        <v>0.5</v>
      </c>
      <c r="AS50" s="1">
        <v>6.5</v>
      </c>
      <c r="AT50" s="1">
        <v>0</v>
      </c>
      <c r="AU50" s="1">
        <v>0</v>
      </c>
      <c r="AV50" s="1">
        <v>0</v>
      </c>
      <c r="AX50" s="1">
        <v>8.5</v>
      </c>
      <c r="AY50" s="1">
        <v>3.5</v>
      </c>
      <c r="AZ50" s="1">
        <v>0</v>
      </c>
      <c r="BA50" s="1">
        <v>2</v>
      </c>
      <c r="BB50" s="1">
        <v>5.5</v>
      </c>
      <c r="BC50" s="1">
        <v>5</v>
      </c>
      <c r="BD50" s="1">
        <v>3.5</v>
      </c>
      <c r="BE50" s="1">
        <v>2</v>
      </c>
      <c r="BF50" s="1">
        <v>0</v>
      </c>
      <c r="BG50" s="1">
        <v>1</v>
      </c>
      <c r="BH50" s="1">
        <v>0.5</v>
      </c>
      <c r="BI50" s="1">
        <v>0.53</v>
      </c>
      <c r="BJ50" s="1">
        <v>97</v>
      </c>
      <c r="BK50" s="1">
        <v>91.5</v>
      </c>
      <c r="BL50" s="1">
        <v>94</v>
      </c>
      <c r="BM50" s="1">
        <v>32</v>
      </c>
      <c r="BN50" s="1">
        <v>30</v>
      </c>
      <c r="BO50" s="1">
        <v>94</v>
      </c>
      <c r="BP50" s="1">
        <v>7</v>
      </c>
      <c r="BQ50" s="1">
        <v>5</v>
      </c>
      <c r="BR50" s="1">
        <v>71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104</v>
      </c>
      <c r="BZ50" s="1">
        <v>0</v>
      </c>
      <c r="CA50" s="1">
        <v>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4.2020200999999995</v>
      </c>
      <c r="CL50" s="1">
        <v>2</v>
      </c>
    </row>
    <row r="51" spans="1:90" x14ac:dyDescent="0.25">
      <c r="A51" s="1" t="s">
        <v>150</v>
      </c>
      <c r="B51" s="1">
        <v>5.7</v>
      </c>
      <c r="C51" s="1">
        <v>2</v>
      </c>
      <c r="D51" s="1">
        <v>78.5</v>
      </c>
      <c r="E51" s="1">
        <v>0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20.5</v>
      </c>
      <c r="V51" s="1">
        <v>18.5</v>
      </c>
      <c r="W51" s="1">
        <v>90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4</v>
      </c>
      <c r="AL51" s="1">
        <v>6.35</v>
      </c>
      <c r="AM51" s="1">
        <v>17</v>
      </c>
      <c r="AN51" s="1">
        <v>0.1</v>
      </c>
      <c r="AO51" s="1">
        <v>4.5999999999999996</v>
      </c>
      <c r="AP51" s="1">
        <v>13</v>
      </c>
      <c r="AQ51" s="1">
        <v>25</v>
      </c>
      <c r="AR51" s="1">
        <v>0</v>
      </c>
      <c r="AS51" s="1">
        <v>6</v>
      </c>
      <c r="AT51" s="1">
        <v>0</v>
      </c>
      <c r="AU51" s="1">
        <v>4.5</v>
      </c>
      <c r="AV51" s="1">
        <v>2</v>
      </c>
      <c r="AW51" s="1">
        <v>44</v>
      </c>
      <c r="AX51" s="1">
        <v>4</v>
      </c>
      <c r="AY51" s="1">
        <v>1.5</v>
      </c>
      <c r="AZ51" s="1">
        <v>0.5</v>
      </c>
      <c r="BA51" s="1">
        <v>0.5</v>
      </c>
      <c r="BB51" s="1">
        <v>2.5</v>
      </c>
      <c r="BC51" s="1">
        <v>5</v>
      </c>
      <c r="BD51" s="1">
        <v>3.5</v>
      </c>
      <c r="BE51" s="1">
        <v>2</v>
      </c>
      <c r="BF51" s="1">
        <v>0</v>
      </c>
      <c r="BG51" s="1">
        <v>1</v>
      </c>
      <c r="BH51" s="1">
        <v>0.5</v>
      </c>
      <c r="BI51" s="1">
        <v>0.53</v>
      </c>
      <c r="BJ51" s="1">
        <v>69</v>
      </c>
      <c r="BK51" s="1">
        <v>64.5</v>
      </c>
      <c r="BL51" s="1">
        <v>93</v>
      </c>
      <c r="BM51" s="1">
        <v>41</v>
      </c>
      <c r="BN51" s="1">
        <v>36</v>
      </c>
      <c r="BO51" s="1">
        <v>88</v>
      </c>
      <c r="BP51" s="1">
        <v>20.5</v>
      </c>
      <c r="BQ51" s="1">
        <v>18.5</v>
      </c>
      <c r="BR51" s="1">
        <v>90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0</v>
      </c>
      <c r="BY51" s="1">
        <v>86.5</v>
      </c>
      <c r="BZ51" s="1">
        <v>1.5</v>
      </c>
      <c r="CA51" s="1">
        <v>3</v>
      </c>
      <c r="CB51" s="1">
        <v>4.5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4.0796254999999997</v>
      </c>
      <c r="CL51" s="1">
        <v>2</v>
      </c>
    </row>
    <row r="52" spans="1:90" x14ac:dyDescent="0.25">
      <c r="A52" s="1" t="s">
        <v>151</v>
      </c>
      <c r="B52" s="1">
        <v>4.3</v>
      </c>
      <c r="C52" s="1">
        <v>2</v>
      </c>
      <c r="D52" s="1">
        <v>90</v>
      </c>
      <c r="E52" s="1">
        <v>0.11</v>
      </c>
      <c r="F52" s="1">
        <v>0.33</v>
      </c>
      <c r="G52" s="1">
        <v>0.1</v>
      </c>
      <c r="H52" s="1">
        <v>1</v>
      </c>
      <c r="I52" s="1">
        <v>1.5</v>
      </c>
      <c r="J52" s="1">
        <v>0.5</v>
      </c>
      <c r="K52" s="1">
        <v>0.5</v>
      </c>
      <c r="L52" s="1">
        <v>1</v>
      </c>
      <c r="M52" s="1">
        <v>0</v>
      </c>
      <c r="N52" s="1">
        <v>0</v>
      </c>
      <c r="O52" s="1">
        <v>0.08</v>
      </c>
      <c r="P52" s="1">
        <v>0.08</v>
      </c>
      <c r="Q52" s="1">
        <v>0.5</v>
      </c>
      <c r="R52" s="1">
        <v>0</v>
      </c>
      <c r="S52" s="1">
        <v>0.5</v>
      </c>
      <c r="T52" s="1">
        <v>0</v>
      </c>
      <c r="U52" s="1">
        <v>17</v>
      </c>
      <c r="V52" s="1">
        <v>11.5</v>
      </c>
      <c r="W52" s="1">
        <v>68</v>
      </c>
      <c r="X52" s="1">
        <v>1.5</v>
      </c>
      <c r="Y52" s="1">
        <v>0.5</v>
      </c>
      <c r="Z52" s="1">
        <v>33</v>
      </c>
      <c r="AA52" s="1">
        <v>0</v>
      </c>
      <c r="AB52" s="1">
        <v>0</v>
      </c>
      <c r="AC52" s="1">
        <v>0.5</v>
      </c>
      <c r="AD52" s="1">
        <v>0</v>
      </c>
      <c r="AE52" s="1">
        <v>0.04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10.5</v>
      </c>
      <c r="AL52" s="1">
        <v>9.15</v>
      </c>
      <c r="AM52" s="1">
        <v>40</v>
      </c>
      <c r="AN52" s="1">
        <v>0.6</v>
      </c>
      <c r="AO52" s="1">
        <v>2.4</v>
      </c>
      <c r="AP52" s="1">
        <v>13.5</v>
      </c>
      <c r="AQ52" s="1">
        <v>19.5</v>
      </c>
      <c r="AR52" s="1">
        <v>0</v>
      </c>
      <c r="AS52" s="1">
        <v>3.5</v>
      </c>
      <c r="AT52" s="1">
        <v>3.5</v>
      </c>
      <c r="AU52" s="1">
        <v>2.5</v>
      </c>
      <c r="AV52" s="1">
        <v>1</v>
      </c>
      <c r="AW52" s="1">
        <v>40</v>
      </c>
      <c r="AX52" s="1">
        <v>6.5</v>
      </c>
      <c r="AY52" s="1">
        <v>2</v>
      </c>
      <c r="AZ52" s="1">
        <v>1</v>
      </c>
      <c r="BA52" s="1">
        <v>1</v>
      </c>
      <c r="BB52" s="1">
        <v>4</v>
      </c>
      <c r="BC52" s="1">
        <v>16.5</v>
      </c>
      <c r="BD52" s="1">
        <v>10.5</v>
      </c>
      <c r="BE52" s="1">
        <v>8</v>
      </c>
      <c r="BF52" s="1">
        <v>0</v>
      </c>
      <c r="BG52" s="1">
        <v>2</v>
      </c>
      <c r="BH52" s="1">
        <v>2.5</v>
      </c>
      <c r="BI52" s="1">
        <v>2.2599999999999998</v>
      </c>
      <c r="BJ52" s="1">
        <v>86</v>
      </c>
      <c r="BK52" s="1">
        <v>74</v>
      </c>
      <c r="BL52" s="1">
        <v>86</v>
      </c>
      <c r="BM52" s="1">
        <v>40.5</v>
      </c>
      <c r="BN52" s="1">
        <v>31.5</v>
      </c>
      <c r="BO52" s="1">
        <v>78</v>
      </c>
      <c r="BP52" s="1">
        <v>17</v>
      </c>
      <c r="BQ52" s="1">
        <v>11.5</v>
      </c>
      <c r="BR52" s="1">
        <v>68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0.5</v>
      </c>
      <c r="BY52" s="1">
        <v>106</v>
      </c>
      <c r="BZ52" s="1">
        <v>1</v>
      </c>
      <c r="CA52" s="1">
        <v>11.5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2.971490479999999</v>
      </c>
      <c r="CL52" s="1">
        <v>2</v>
      </c>
    </row>
    <row r="53" spans="1:90" x14ac:dyDescent="0.25">
      <c r="A53" s="1" t="s">
        <v>153</v>
      </c>
      <c r="B53" s="1">
        <v>3.8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</v>
      </c>
      <c r="V53" s="1">
        <v>2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0.6</v>
      </c>
      <c r="AM53" s="1">
        <v>14.6</v>
      </c>
      <c r="AN53" s="1">
        <v>0</v>
      </c>
      <c r="AO53" s="1">
        <v>2.5</v>
      </c>
      <c r="AP53" s="1">
        <v>14.5</v>
      </c>
      <c r="AQ53" s="1">
        <v>20.5</v>
      </c>
      <c r="AR53" s="1">
        <v>0</v>
      </c>
      <c r="AS53" s="1">
        <v>3</v>
      </c>
      <c r="AT53" s="1">
        <v>2</v>
      </c>
      <c r="AU53" s="1">
        <v>1</v>
      </c>
      <c r="AV53" s="1">
        <v>0.5</v>
      </c>
      <c r="AW53" s="1">
        <v>50</v>
      </c>
      <c r="AX53" s="1">
        <v>7.5</v>
      </c>
      <c r="AY53" s="1">
        <v>2</v>
      </c>
      <c r="AZ53" s="1">
        <v>1</v>
      </c>
      <c r="BA53" s="1">
        <v>1</v>
      </c>
      <c r="BB53" s="1">
        <v>4</v>
      </c>
      <c r="BC53" s="1">
        <v>18</v>
      </c>
      <c r="BD53" s="1">
        <v>13.5</v>
      </c>
      <c r="BE53" s="1">
        <v>5</v>
      </c>
      <c r="BF53" s="1">
        <v>0</v>
      </c>
      <c r="BG53" s="1">
        <v>5</v>
      </c>
      <c r="BH53" s="1">
        <v>2</v>
      </c>
      <c r="BI53" s="1">
        <v>1.64</v>
      </c>
      <c r="BJ53" s="1">
        <v>80.5</v>
      </c>
      <c r="BK53" s="1">
        <v>74</v>
      </c>
      <c r="BL53" s="1">
        <v>92</v>
      </c>
      <c r="BM53" s="1">
        <v>18.5</v>
      </c>
      <c r="BN53" s="1">
        <v>14</v>
      </c>
      <c r="BO53" s="1">
        <v>76</v>
      </c>
      <c r="BP53" s="1">
        <v>4</v>
      </c>
      <c r="BQ53" s="1">
        <v>2</v>
      </c>
      <c r="BR53" s="1">
        <v>50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89.5</v>
      </c>
      <c r="BZ53" s="1">
        <v>0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3.6811026999999998</v>
      </c>
      <c r="CL53" s="1">
        <v>2</v>
      </c>
    </row>
    <row r="54" spans="1:90" x14ac:dyDescent="0.25">
      <c r="A54" s="1" t="s">
        <v>154</v>
      </c>
      <c r="B54" s="1">
        <v>5.7</v>
      </c>
      <c r="C54" s="1">
        <v>2</v>
      </c>
      <c r="D54" s="1">
        <v>88</v>
      </c>
      <c r="E54" s="1">
        <v>0.15</v>
      </c>
      <c r="F54" s="1">
        <v>0.2</v>
      </c>
      <c r="G54" s="1">
        <v>0.3</v>
      </c>
      <c r="H54" s="1">
        <v>1</v>
      </c>
      <c r="I54" s="1">
        <v>1.5</v>
      </c>
      <c r="J54" s="1">
        <v>1</v>
      </c>
      <c r="K54" s="1">
        <v>0.5</v>
      </c>
      <c r="L54" s="1">
        <v>1</v>
      </c>
      <c r="M54" s="1">
        <v>0</v>
      </c>
      <c r="N54" s="1">
        <v>0</v>
      </c>
      <c r="O54" s="1">
        <v>0.16</v>
      </c>
      <c r="P54" s="1">
        <v>0.16</v>
      </c>
      <c r="Q54" s="1">
        <v>0.5</v>
      </c>
      <c r="R54" s="1">
        <v>0</v>
      </c>
      <c r="S54" s="1">
        <v>0.5</v>
      </c>
      <c r="T54" s="1">
        <v>0</v>
      </c>
      <c r="U54" s="1">
        <v>18</v>
      </c>
      <c r="V54" s="1">
        <v>16.5</v>
      </c>
      <c r="W54" s="1">
        <v>92</v>
      </c>
      <c r="X54" s="1">
        <v>4.5</v>
      </c>
      <c r="Y54" s="1">
        <v>1.5</v>
      </c>
      <c r="Z54" s="1">
        <v>33</v>
      </c>
      <c r="AA54" s="1">
        <v>1.5</v>
      </c>
      <c r="AB54" s="1">
        <v>0</v>
      </c>
      <c r="AC54" s="1">
        <v>3.5</v>
      </c>
      <c r="AD54" s="1">
        <v>0</v>
      </c>
      <c r="AE54" s="1">
        <v>0.16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17.5</v>
      </c>
      <c r="AL54" s="1">
        <v>46.6</v>
      </c>
      <c r="AM54" s="1">
        <v>38.5</v>
      </c>
      <c r="AN54" s="1">
        <v>1.4</v>
      </c>
      <c r="AO54" s="1">
        <v>6.1</v>
      </c>
      <c r="AP54" s="1">
        <v>19</v>
      </c>
      <c r="AQ54" s="1">
        <v>37</v>
      </c>
      <c r="AR54" s="1">
        <v>1.5</v>
      </c>
      <c r="AS54" s="1">
        <v>10.5</v>
      </c>
      <c r="AT54" s="1">
        <v>0</v>
      </c>
      <c r="AU54" s="1">
        <v>2</v>
      </c>
      <c r="AV54" s="1">
        <v>1.5</v>
      </c>
      <c r="AW54" s="1">
        <v>75</v>
      </c>
      <c r="AX54" s="1">
        <v>3</v>
      </c>
      <c r="AY54" s="1">
        <v>2</v>
      </c>
      <c r="AZ54" s="1">
        <v>0</v>
      </c>
      <c r="BA54" s="1">
        <v>2</v>
      </c>
      <c r="BB54" s="1">
        <v>4</v>
      </c>
      <c r="BC54" s="1">
        <v>5</v>
      </c>
      <c r="BD54" s="1">
        <v>3.5</v>
      </c>
      <c r="BE54" s="1">
        <v>2</v>
      </c>
      <c r="BF54" s="1">
        <v>0</v>
      </c>
      <c r="BG54" s="1">
        <v>1</v>
      </c>
      <c r="BH54" s="1">
        <v>0.5</v>
      </c>
      <c r="BI54" s="1">
        <v>0.53</v>
      </c>
      <c r="BJ54" s="1">
        <v>43.5</v>
      </c>
      <c r="BK54" s="1">
        <v>36</v>
      </c>
      <c r="BL54" s="1">
        <v>83</v>
      </c>
      <c r="BM54" s="1">
        <v>36.5</v>
      </c>
      <c r="BN54" s="1">
        <v>28.5</v>
      </c>
      <c r="BO54" s="1">
        <v>78</v>
      </c>
      <c r="BP54" s="1">
        <v>18</v>
      </c>
      <c r="BQ54" s="1">
        <v>16.5</v>
      </c>
      <c r="BR54" s="1">
        <v>92</v>
      </c>
      <c r="BS54" s="1">
        <v>0</v>
      </c>
      <c r="BT54" s="1">
        <v>0</v>
      </c>
      <c r="BU54" s="1">
        <v>2</v>
      </c>
      <c r="BV54" s="1">
        <v>0</v>
      </c>
      <c r="BW54" s="1">
        <v>1</v>
      </c>
      <c r="BX54" s="1">
        <v>0.5</v>
      </c>
      <c r="BY54" s="1">
        <v>71</v>
      </c>
      <c r="BZ54" s="1">
        <v>3</v>
      </c>
      <c r="CA54" s="1">
        <v>2</v>
      </c>
      <c r="CB54" s="1">
        <v>5.5</v>
      </c>
      <c r="CC54" s="1">
        <v>0.5</v>
      </c>
      <c r="CD54" s="1">
        <v>0</v>
      </c>
      <c r="CE54" s="1">
        <v>1.5</v>
      </c>
      <c r="CF54" s="1">
        <v>0</v>
      </c>
      <c r="CG54" s="1">
        <v>1</v>
      </c>
      <c r="CH54" s="1">
        <v>0.5</v>
      </c>
      <c r="CI54" s="1">
        <v>0</v>
      </c>
      <c r="CJ54" s="1">
        <v>0</v>
      </c>
      <c r="CK54" s="1">
        <f t="shared" si="1"/>
        <v>5.4976604399999998</v>
      </c>
      <c r="CL54" s="1">
        <v>2</v>
      </c>
    </row>
    <row r="55" spans="1:90" x14ac:dyDescent="0.25">
      <c r="A55" s="1" t="s">
        <v>157</v>
      </c>
      <c r="B55" s="1">
        <v>4.4000000000000004</v>
      </c>
      <c r="C55" s="1">
        <v>2</v>
      </c>
      <c r="D55" s="1">
        <v>80.5</v>
      </c>
      <c r="E55" s="1">
        <v>7.0000000000000007E-2</v>
      </c>
      <c r="F55" s="1">
        <v>0</v>
      </c>
      <c r="G55" s="1">
        <v>0.1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2.5</v>
      </c>
      <c r="W55" s="1">
        <v>42</v>
      </c>
      <c r="X55" s="1">
        <v>0</v>
      </c>
      <c r="Y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11</v>
      </c>
      <c r="AL55" s="1">
        <v>5.9</v>
      </c>
      <c r="AM55" s="1">
        <v>8.3000000000000007</v>
      </c>
      <c r="AN55" s="1">
        <v>0.3</v>
      </c>
      <c r="AO55" s="1">
        <v>4</v>
      </c>
      <c r="AP55" s="1">
        <v>10</v>
      </c>
      <c r="AQ55" s="1">
        <v>22</v>
      </c>
      <c r="AR55" s="1">
        <v>0</v>
      </c>
      <c r="AS55" s="1">
        <v>6</v>
      </c>
      <c r="AT55" s="1">
        <v>0</v>
      </c>
      <c r="AU55" s="1">
        <v>1</v>
      </c>
      <c r="AV55" s="1">
        <v>0.5</v>
      </c>
      <c r="AW55" s="1">
        <v>50</v>
      </c>
      <c r="AX55" s="1">
        <v>1.5</v>
      </c>
      <c r="AY55" s="1">
        <v>2.5</v>
      </c>
      <c r="AZ55" s="1">
        <v>0</v>
      </c>
      <c r="BA55" s="1">
        <v>0.5</v>
      </c>
      <c r="BB55" s="1">
        <v>3</v>
      </c>
      <c r="BC55" s="1">
        <v>14.5</v>
      </c>
      <c r="BD55" s="1">
        <v>9</v>
      </c>
      <c r="BE55" s="1">
        <v>3</v>
      </c>
      <c r="BF55" s="1">
        <v>0.5</v>
      </c>
      <c r="BG55" s="1">
        <v>2.5</v>
      </c>
      <c r="BH55" s="1">
        <v>0.5</v>
      </c>
      <c r="BI55" s="1">
        <v>0.78</v>
      </c>
      <c r="BJ55" s="1">
        <v>29.5</v>
      </c>
      <c r="BK55" s="1">
        <v>19.5</v>
      </c>
      <c r="BL55" s="1">
        <v>66</v>
      </c>
      <c r="BM55" s="1">
        <v>14</v>
      </c>
      <c r="BN55" s="1">
        <v>7.5</v>
      </c>
      <c r="BO55" s="1">
        <v>54</v>
      </c>
      <c r="BP55" s="1">
        <v>6</v>
      </c>
      <c r="BQ55" s="1">
        <v>2.5</v>
      </c>
      <c r="BR55" s="1">
        <v>42</v>
      </c>
      <c r="BS55" s="1">
        <v>0</v>
      </c>
      <c r="BT55" s="1">
        <v>0</v>
      </c>
      <c r="BU55" s="1">
        <v>2</v>
      </c>
      <c r="BV55" s="1">
        <v>0</v>
      </c>
      <c r="BW55" s="1">
        <v>1</v>
      </c>
      <c r="BX55" s="1">
        <v>1</v>
      </c>
      <c r="BY55" s="1">
        <v>46.5</v>
      </c>
      <c r="BZ55" s="1">
        <v>1.5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3.4974065999999988</v>
      </c>
      <c r="CL55" s="1">
        <v>2</v>
      </c>
    </row>
    <row r="56" spans="1:90" x14ac:dyDescent="0.25">
      <c r="A56" s="1" t="s">
        <v>63</v>
      </c>
      <c r="B56" s="1">
        <v>4.4000000000000004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22</v>
      </c>
      <c r="V56" s="1">
        <v>16.5</v>
      </c>
      <c r="W56" s="1">
        <v>75</v>
      </c>
      <c r="X56" s="1">
        <v>1.5</v>
      </c>
      <c r="Y56" s="1">
        <v>0.5</v>
      </c>
      <c r="Z56" s="1">
        <v>33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0</v>
      </c>
      <c r="AL56" s="1">
        <v>7.4</v>
      </c>
      <c r="AM56" s="1">
        <v>25.3</v>
      </c>
      <c r="AN56" s="1">
        <v>0</v>
      </c>
      <c r="AO56" s="1">
        <v>3.2</v>
      </c>
      <c r="AP56" s="1">
        <v>10.5</v>
      </c>
      <c r="AQ56" s="1">
        <v>16.5</v>
      </c>
      <c r="AR56" s="1">
        <v>0</v>
      </c>
      <c r="AS56" s="1">
        <v>3.5</v>
      </c>
      <c r="AT56" s="1">
        <v>0.5</v>
      </c>
      <c r="AU56" s="1">
        <v>3.5</v>
      </c>
      <c r="AV56" s="1">
        <v>2</v>
      </c>
      <c r="AW56" s="1">
        <v>57</v>
      </c>
      <c r="AX56" s="1">
        <v>6</v>
      </c>
      <c r="AY56" s="1">
        <v>1.5</v>
      </c>
      <c r="AZ56" s="1">
        <v>1</v>
      </c>
      <c r="BA56" s="1">
        <v>1</v>
      </c>
      <c r="BB56" s="1">
        <v>3.5</v>
      </c>
      <c r="BC56" s="1">
        <v>12</v>
      </c>
      <c r="BD56" s="1">
        <v>7.5</v>
      </c>
      <c r="BE56" s="1">
        <v>2</v>
      </c>
      <c r="BF56" s="1">
        <v>0</v>
      </c>
      <c r="BG56" s="1">
        <v>4</v>
      </c>
      <c r="BH56" s="1">
        <v>1.5</v>
      </c>
      <c r="BI56" s="1">
        <v>0.92</v>
      </c>
      <c r="BJ56" s="1">
        <v>90</v>
      </c>
      <c r="BK56" s="1">
        <v>76</v>
      </c>
      <c r="BL56" s="1">
        <v>84</v>
      </c>
      <c r="BM56" s="1">
        <v>41.5</v>
      </c>
      <c r="BN56" s="1">
        <v>32</v>
      </c>
      <c r="BO56" s="1">
        <v>77</v>
      </c>
      <c r="BP56" s="1">
        <v>22</v>
      </c>
      <c r="BQ56" s="1">
        <v>16.5</v>
      </c>
      <c r="BR56" s="1">
        <v>75</v>
      </c>
      <c r="BS56" s="1">
        <v>0.5</v>
      </c>
      <c r="BT56" s="1">
        <v>0</v>
      </c>
      <c r="BU56" s="1">
        <v>2</v>
      </c>
      <c r="BV56" s="1">
        <v>0</v>
      </c>
      <c r="BW56" s="1">
        <v>0</v>
      </c>
      <c r="BX56" s="1">
        <v>0.5</v>
      </c>
      <c r="BY56" s="1">
        <v>106</v>
      </c>
      <c r="BZ56" s="1">
        <v>0</v>
      </c>
      <c r="CA56" s="1">
        <v>11</v>
      </c>
      <c r="CB56" s="1">
        <v>1.5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4.0794190999999991</v>
      </c>
      <c r="CL56" s="1">
        <v>1</v>
      </c>
    </row>
    <row r="57" spans="1:90" x14ac:dyDescent="0.25">
      <c r="A57" s="1" t="s">
        <v>64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12.5</v>
      </c>
      <c r="V57" s="1">
        <v>8.5</v>
      </c>
      <c r="W57" s="1">
        <v>68</v>
      </c>
      <c r="X57" s="1">
        <v>1</v>
      </c>
      <c r="Y57" s="1">
        <v>0.5</v>
      </c>
      <c r="Z57" s="1">
        <v>50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0.5</v>
      </c>
      <c r="AL57" s="1">
        <v>9.0500000000000007</v>
      </c>
      <c r="AM57" s="1">
        <v>17.7</v>
      </c>
      <c r="AN57" s="1">
        <v>0.1</v>
      </c>
      <c r="AO57" s="1">
        <v>2.9</v>
      </c>
      <c r="AP57" s="1">
        <v>10.5</v>
      </c>
      <c r="AQ57" s="1">
        <v>16.5</v>
      </c>
      <c r="AR57" s="1">
        <v>0</v>
      </c>
      <c r="AS57" s="1">
        <v>3</v>
      </c>
      <c r="AT57" s="1">
        <v>1.5</v>
      </c>
      <c r="AU57" s="1">
        <v>2</v>
      </c>
      <c r="AV57" s="1">
        <v>1</v>
      </c>
      <c r="AW57" s="1">
        <v>50</v>
      </c>
      <c r="AX57" s="1">
        <v>4</v>
      </c>
      <c r="AY57" s="1">
        <v>3.5</v>
      </c>
      <c r="AZ57" s="1">
        <v>0.5</v>
      </c>
      <c r="BA57" s="1">
        <v>1.5</v>
      </c>
      <c r="BB57" s="1">
        <v>5.5</v>
      </c>
      <c r="BC57" s="1">
        <v>13.5</v>
      </c>
      <c r="BD57" s="1">
        <v>6</v>
      </c>
      <c r="BE57" s="1">
        <v>4.5</v>
      </c>
      <c r="BF57" s="1">
        <v>1</v>
      </c>
      <c r="BG57" s="1">
        <v>1.5</v>
      </c>
      <c r="BH57" s="1">
        <v>0.5</v>
      </c>
      <c r="BI57" s="1">
        <v>1.02</v>
      </c>
      <c r="BJ57" s="1">
        <v>42.5</v>
      </c>
      <c r="BK57" s="1">
        <v>34</v>
      </c>
      <c r="BL57" s="1">
        <v>80</v>
      </c>
      <c r="BM57" s="1">
        <v>18</v>
      </c>
      <c r="BN57" s="1">
        <v>13.5</v>
      </c>
      <c r="BO57" s="1">
        <v>75</v>
      </c>
      <c r="BP57" s="1">
        <v>12.5</v>
      </c>
      <c r="BQ57" s="1">
        <v>8.5</v>
      </c>
      <c r="BR57" s="1">
        <v>68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67.5</v>
      </c>
      <c r="BZ57" s="1">
        <v>0</v>
      </c>
      <c r="CA57" s="1">
        <v>9</v>
      </c>
      <c r="CB57" s="1">
        <v>1.5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3.4009955400000003</v>
      </c>
      <c r="CL57" s="1">
        <v>1</v>
      </c>
    </row>
    <row r="58" spans="1:90" x14ac:dyDescent="0.25">
      <c r="A58" s="1" t="s">
        <v>70</v>
      </c>
      <c r="B58" s="1">
        <v>3.7</v>
      </c>
      <c r="C58" s="1">
        <v>2</v>
      </c>
      <c r="D58" s="1">
        <v>89.5</v>
      </c>
      <c r="E58" s="1">
        <v>0.15</v>
      </c>
      <c r="F58" s="1">
        <v>0.2</v>
      </c>
      <c r="G58" s="1">
        <v>0.4</v>
      </c>
      <c r="H58" s="1">
        <v>1</v>
      </c>
      <c r="I58" s="1">
        <v>1</v>
      </c>
      <c r="J58" s="1">
        <v>0.5</v>
      </c>
      <c r="K58" s="1">
        <v>1</v>
      </c>
      <c r="L58" s="1">
        <v>0</v>
      </c>
      <c r="M58" s="1">
        <v>0</v>
      </c>
      <c r="N58" s="1">
        <v>0</v>
      </c>
      <c r="O58" s="1">
        <v>0.1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11.5</v>
      </c>
      <c r="V58" s="1">
        <v>9</v>
      </c>
      <c r="W58" s="1">
        <v>78</v>
      </c>
      <c r="X58" s="1">
        <v>10.5</v>
      </c>
      <c r="Y58" s="1">
        <v>2</v>
      </c>
      <c r="Z58" s="1">
        <v>19</v>
      </c>
      <c r="AA58" s="1">
        <v>5.5</v>
      </c>
      <c r="AB58" s="1">
        <v>0.5</v>
      </c>
      <c r="AC58" s="1">
        <v>2</v>
      </c>
      <c r="AD58" s="1">
        <v>0.5</v>
      </c>
      <c r="AE58" s="1">
        <v>0.3</v>
      </c>
      <c r="AF58" s="1">
        <v>0.5</v>
      </c>
      <c r="AG58" s="1">
        <v>0</v>
      </c>
      <c r="AH58" s="1">
        <v>0</v>
      </c>
      <c r="AI58" s="1">
        <v>0</v>
      </c>
      <c r="AJ58" s="1">
        <v>1</v>
      </c>
      <c r="AK58" s="1">
        <v>19.5</v>
      </c>
      <c r="AL58" s="1">
        <v>30.8</v>
      </c>
      <c r="AM58" s="1">
        <v>23.6</v>
      </c>
      <c r="AN58" s="1">
        <v>1.5</v>
      </c>
      <c r="AO58" s="1">
        <v>4.7</v>
      </c>
      <c r="AP58" s="1">
        <v>14.5</v>
      </c>
      <c r="AQ58" s="1">
        <v>31</v>
      </c>
      <c r="AR58" s="1">
        <v>1</v>
      </c>
      <c r="AS58" s="1">
        <v>8.5</v>
      </c>
      <c r="AT58" s="1">
        <v>0</v>
      </c>
      <c r="AU58" s="1">
        <v>3</v>
      </c>
      <c r="AV58" s="1">
        <v>1.5</v>
      </c>
      <c r="AW58" s="1">
        <v>50</v>
      </c>
      <c r="AX58" s="1">
        <v>7.5</v>
      </c>
      <c r="AY58" s="1">
        <v>4.5</v>
      </c>
      <c r="AZ58" s="1">
        <v>0</v>
      </c>
      <c r="BA58" s="1">
        <v>0.5</v>
      </c>
      <c r="BB58" s="1">
        <v>5</v>
      </c>
      <c r="BC58" s="1">
        <v>11.5</v>
      </c>
      <c r="BD58" s="1">
        <v>8</v>
      </c>
      <c r="BE58" s="1">
        <v>3</v>
      </c>
      <c r="BF58" s="1">
        <v>2.5</v>
      </c>
      <c r="BG58" s="1">
        <v>3</v>
      </c>
      <c r="BH58" s="1">
        <v>1.5</v>
      </c>
      <c r="BI58" s="1">
        <v>1.1000000000000001</v>
      </c>
      <c r="BJ58" s="1">
        <v>42.5</v>
      </c>
      <c r="BK58" s="1">
        <v>33</v>
      </c>
      <c r="BL58" s="1">
        <v>78</v>
      </c>
      <c r="BM58" s="1">
        <v>32</v>
      </c>
      <c r="BN58" s="1">
        <v>19</v>
      </c>
      <c r="BO58" s="1">
        <v>59</v>
      </c>
      <c r="BP58" s="1">
        <v>11.5</v>
      </c>
      <c r="BQ58" s="1">
        <v>9</v>
      </c>
      <c r="BR58" s="1">
        <v>78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1</v>
      </c>
      <c r="BY58" s="1">
        <v>76.5</v>
      </c>
      <c r="BZ58" s="1">
        <v>2</v>
      </c>
      <c r="CA58" s="1">
        <v>5</v>
      </c>
      <c r="CB58" s="1">
        <v>9</v>
      </c>
      <c r="CC58" s="1">
        <v>0.5</v>
      </c>
      <c r="CD58" s="1">
        <v>0</v>
      </c>
      <c r="CE58" s="1">
        <v>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5.2043885000000012</v>
      </c>
      <c r="CL58" s="1">
        <v>1</v>
      </c>
    </row>
    <row r="59" spans="1:90" x14ac:dyDescent="0.25">
      <c r="A59" s="1" t="s">
        <v>82</v>
      </c>
      <c r="B59" s="1">
        <v>4.3</v>
      </c>
      <c r="C59" s="1">
        <v>2</v>
      </c>
      <c r="D59" s="1">
        <v>90</v>
      </c>
      <c r="E59" s="1">
        <v>0.03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0.5</v>
      </c>
      <c r="L59" s="1">
        <v>0</v>
      </c>
      <c r="M59" s="1">
        <v>0</v>
      </c>
      <c r="N59" s="1">
        <v>0.5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2</v>
      </c>
      <c r="V59" s="1">
        <v>0.5</v>
      </c>
      <c r="W59" s="1">
        <v>25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</v>
      </c>
      <c r="AL59" s="1">
        <v>5.2</v>
      </c>
      <c r="AM59" s="1">
        <v>19.899999999999999</v>
      </c>
      <c r="AN59" s="1">
        <v>0.1</v>
      </c>
      <c r="AO59" s="1">
        <v>2</v>
      </c>
      <c r="AP59" s="1">
        <v>16</v>
      </c>
      <c r="AQ59" s="1">
        <v>16</v>
      </c>
      <c r="AR59" s="1">
        <v>0</v>
      </c>
      <c r="AS59" s="1">
        <v>0.5</v>
      </c>
      <c r="AT59" s="1">
        <v>3.5</v>
      </c>
      <c r="AU59" s="1">
        <v>2.5</v>
      </c>
      <c r="AV59" s="1">
        <v>1.5</v>
      </c>
      <c r="AW59" s="1">
        <v>60</v>
      </c>
      <c r="AX59" s="1">
        <v>4.5</v>
      </c>
      <c r="AY59" s="1">
        <v>2.5</v>
      </c>
      <c r="AZ59" s="1">
        <v>0.5</v>
      </c>
      <c r="BA59" s="1">
        <v>2</v>
      </c>
      <c r="BB59" s="1">
        <v>5</v>
      </c>
      <c r="BC59" s="1">
        <v>16.5</v>
      </c>
      <c r="BD59" s="1">
        <v>10.5</v>
      </c>
      <c r="BE59" s="1">
        <v>8</v>
      </c>
      <c r="BF59" s="1">
        <v>0</v>
      </c>
      <c r="BG59" s="1">
        <v>2</v>
      </c>
      <c r="BH59" s="1">
        <v>2.5</v>
      </c>
      <c r="BI59" s="1">
        <v>2.2599999999999998</v>
      </c>
      <c r="BJ59" s="1">
        <v>64.5</v>
      </c>
      <c r="BK59" s="1">
        <v>56.5</v>
      </c>
      <c r="BL59" s="1">
        <v>88</v>
      </c>
      <c r="BM59" s="1">
        <v>11</v>
      </c>
      <c r="BN59" s="1">
        <v>7.5</v>
      </c>
      <c r="BO59" s="1">
        <v>68</v>
      </c>
      <c r="BP59" s="1">
        <v>2</v>
      </c>
      <c r="BQ59" s="1">
        <v>0.5</v>
      </c>
      <c r="BR59" s="1">
        <v>25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75.5</v>
      </c>
      <c r="BZ59" s="1">
        <v>1.5</v>
      </c>
      <c r="CA59" s="1">
        <v>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3.9502944699999993</v>
      </c>
      <c r="CL59" s="1">
        <v>1</v>
      </c>
    </row>
    <row r="60" spans="1:90" x14ac:dyDescent="0.25">
      <c r="A60" s="1" t="s">
        <v>83</v>
      </c>
      <c r="B60" s="1">
        <v>4.4000000000000004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10</v>
      </c>
      <c r="V60" s="1">
        <v>4</v>
      </c>
      <c r="W60" s="1">
        <v>40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1</v>
      </c>
      <c r="AL60" s="1">
        <v>1</v>
      </c>
      <c r="AM60" s="1">
        <v>17.7</v>
      </c>
      <c r="AN60" s="1">
        <v>0</v>
      </c>
      <c r="AO60" s="1">
        <v>1.5</v>
      </c>
      <c r="AP60" s="1">
        <v>9</v>
      </c>
      <c r="AQ60" s="1">
        <v>9</v>
      </c>
      <c r="AR60" s="1">
        <v>0</v>
      </c>
      <c r="AS60" s="1">
        <v>1</v>
      </c>
      <c r="AT60" s="1">
        <v>2</v>
      </c>
      <c r="AU60" s="1">
        <v>3.5</v>
      </c>
      <c r="AV60" s="1">
        <v>2</v>
      </c>
      <c r="AW60" s="1">
        <v>57</v>
      </c>
      <c r="AX60" s="1">
        <v>4.5</v>
      </c>
      <c r="AY60" s="1">
        <v>3</v>
      </c>
      <c r="AZ60" s="1">
        <v>0.5</v>
      </c>
      <c r="BA60" s="1">
        <v>1.5</v>
      </c>
      <c r="BB60" s="1">
        <v>5</v>
      </c>
      <c r="BC60" s="1">
        <v>14.5</v>
      </c>
      <c r="BD60" s="1">
        <v>11</v>
      </c>
      <c r="BE60" s="1">
        <v>5</v>
      </c>
      <c r="BF60" s="1">
        <v>2.5</v>
      </c>
      <c r="BG60" s="1">
        <v>4.5</v>
      </c>
      <c r="BH60" s="1">
        <v>3</v>
      </c>
      <c r="BI60" s="1">
        <v>1.92</v>
      </c>
      <c r="BJ60" s="1">
        <v>37.5</v>
      </c>
      <c r="BK60" s="1">
        <v>24.5</v>
      </c>
      <c r="BL60" s="1">
        <v>65</v>
      </c>
      <c r="BM60" s="1">
        <v>20</v>
      </c>
      <c r="BN60" s="1">
        <v>10.5</v>
      </c>
      <c r="BO60" s="1">
        <v>53</v>
      </c>
      <c r="BP60" s="1">
        <v>10</v>
      </c>
      <c r="BQ60" s="1">
        <v>4</v>
      </c>
      <c r="BR60" s="1">
        <v>40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0.5</v>
      </c>
      <c r="BY60" s="1">
        <v>50.5</v>
      </c>
      <c r="BZ60" s="1">
        <v>0.5</v>
      </c>
      <c r="CA60" s="1">
        <v>8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2.9075688999999989</v>
      </c>
      <c r="CL60" s="1">
        <v>1</v>
      </c>
    </row>
    <row r="61" spans="1:90" x14ac:dyDescent="0.25">
      <c r="A61" s="1" t="s">
        <v>87</v>
      </c>
      <c r="B61" s="1">
        <v>5</v>
      </c>
      <c r="C61" s="1">
        <v>2</v>
      </c>
      <c r="D61" s="1">
        <v>87</v>
      </c>
      <c r="E61" s="1">
        <v>0.04</v>
      </c>
      <c r="F61" s="1">
        <v>0</v>
      </c>
      <c r="G61" s="1">
        <v>0.1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13</v>
      </c>
      <c r="V61" s="1">
        <v>9.5</v>
      </c>
      <c r="W61" s="1">
        <v>73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6</v>
      </c>
      <c r="AL61" s="1">
        <v>11.5</v>
      </c>
      <c r="AM61" s="1">
        <v>16</v>
      </c>
      <c r="AN61" s="1">
        <v>0.2</v>
      </c>
      <c r="AO61" s="1">
        <v>3.1</v>
      </c>
      <c r="AP61" s="1">
        <v>16.5</v>
      </c>
      <c r="AQ61" s="1">
        <v>16.5</v>
      </c>
      <c r="AR61" s="1">
        <v>0</v>
      </c>
      <c r="AS61" s="1">
        <v>2</v>
      </c>
      <c r="AT61" s="1">
        <v>1</v>
      </c>
      <c r="AU61" s="1">
        <v>1.5</v>
      </c>
      <c r="AV61" s="1">
        <v>1.5</v>
      </c>
      <c r="AW61" s="1">
        <v>100</v>
      </c>
      <c r="AX61" s="1">
        <v>5.5</v>
      </c>
      <c r="AY61" s="1">
        <v>2.5</v>
      </c>
      <c r="AZ61" s="1">
        <v>0</v>
      </c>
      <c r="BA61" s="1">
        <v>2</v>
      </c>
      <c r="BB61" s="1">
        <v>4.5</v>
      </c>
      <c r="BC61" s="1">
        <v>8.5</v>
      </c>
      <c r="BD61" s="1">
        <v>6.5</v>
      </c>
      <c r="BE61" s="1">
        <v>5.5</v>
      </c>
      <c r="BF61" s="1">
        <v>0</v>
      </c>
      <c r="BG61" s="1">
        <v>0.5</v>
      </c>
      <c r="BH61" s="1">
        <v>1</v>
      </c>
      <c r="BI61" s="1">
        <v>1.44</v>
      </c>
      <c r="BJ61" s="1">
        <v>58</v>
      </c>
      <c r="BK61" s="1">
        <v>48.5</v>
      </c>
      <c r="BL61" s="1">
        <v>84</v>
      </c>
      <c r="BM61" s="1">
        <v>31.5</v>
      </c>
      <c r="BN61" s="1">
        <v>24.5</v>
      </c>
      <c r="BO61" s="1">
        <v>78</v>
      </c>
      <c r="BP61" s="1">
        <v>13</v>
      </c>
      <c r="BQ61" s="1">
        <v>9.5</v>
      </c>
      <c r="BR61" s="1">
        <v>73</v>
      </c>
      <c r="BS61" s="1">
        <v>0</v>
      </c>
      <c r="BT61" s="1">
        <v>0</v>
      </c>
      <c r="BU61" s="1">
        <v>2</v>
      </c>
      <c r="BV61" s="1">
        <v>0</v>
      </c>
      <c r="BW61" s="1">
        <v>1</v>
      </c>
      <c r="BX61" s="1">
        <v>0</v>
      </c>
      <c r="BY61" s="1">
        <v>68</v>
      </c>
      <c r="BZ61" s="1">
        <v>3</v>
      </c>
      <c r="CA61" s="1">
        <v>10.5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4.0463185199999998</v>
      </c>
      <c r="CL61" s="1">
        <v>1</v>
      </c>
    </row>
    <row r="62" spans="1:90" x14ac:dyDescent="0.25">
      <c r="A62" s="1" t="s">
        <v>88</v>
      </c>
      <c r="B62" s="1">
        <v>4.5</v>
      </c>
      <c r="C62" s="1">
        <v>2</v>
      </c>
      <c r="D62" s="1">
        <v>90</v>
      </c>
      <c r="E62" s="1">
        <v>0.12</v>
      </c>
      <c r="F62" s="1">
        <v>0</v>
      </c>
      <c r="G62" s="1">
        <v>0.1</v>
      </c>
      <c r="H62" s="1">
        <v>0</v>
      </c>
      <c r="I62" s="1">
        <v>0.5</v>
      </c>
      <c r="J62" s="1">
        <v>0.5</v>
      </c>
      <c r="K62" s="1">
        <v>0.5</v>
      </c>
      <c r="L62" s="1">
        <v>0</v>
      </c>
      <c r="M62" s="1">
        <v>0</v>
      </c>
      <c r="N62" s="1">
        <v>0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7</v>
      </c>
      <c r="V62" s="1">
        <v>4</v>
      </c>
      <c r="W62" s="1">
        <v>57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10.5</v>
      </c>
      <c r="AL62" s="1">
        <v>0.85</v>
      </c>
      <c r="AM62" s="1">
        <v>25.6</v>
      </c>
      <c r="AN62" s="1">
        <v>0.6</v>
      </c>
      <c r="AO62" s="1">
        <v>2.7</v>
      </c>
      <c r="AP62" s="1">
        <v>14</v>
      </c>
      <c r="AQ62" s="1">
        <v>14</v>
      </c>
      <c r="AR62" s="1">
        <v>0.5</v>
      </c>
      <c r="AS62" s="1">
        <v>2</v>
      </c>
      <c r="AT62" s="1">
        <v>2</v>
      </c>
      <c r="AU62" s="1">
        <v>0</v>
      </c>
      <c r="AV62" s="1">
        <v>0</v>
      </c>
      <c r="AX62" s="1">
        <v>5</v>
      </c>
      <c r="AY62" s="1">
        <v>4</v>
      </c>
      <c r="AZ62" s="1">
        <v>2</v>
      </c>
      <c r="BA62" s="1">
        <v>1.5</v>
      </c>
      <c r="BB62" s="1">
        <v>7.5</v>
      </c>
      <c r="BC62" s="1">
        <v>14.5</v>
      </c>
      <c r="BD62" s="1">
        <v>11</v>
      </c>
      <c r="BE62" s="1">
        <v>5</v>
      </c>
      <c r="BF62" s="1">
        <v>2.5</v>
      </c>
      <c r="BG62" s="1">
        <v>4.5</v>
      </c>
      <c r="BH62" s="1">
        <v>3</v>
      </c>
      <c r="BI62" s="1">
        <v>1.92</v>
      </c>
      <c r="BJ62" s="1">
        <v>39.5</v>
      </c>
      <c r="BK62" s="1">
        <v>31.5</v>
      </c>
      <c r="BL62" s="1">
        <v>80</v>
      </c>
      <c r="BM62" s="1">
        <v>23</v>
      </c>
      <c r="BN62" s="1">
        <v>17</v>
      </c>
      <c r="BO62" s="1">
        <v>74</v>
      </c>
      <c r="BP62" s="1">
        <v>7</v>
      </c>
      <c r="BQ62" s="1">
        <v>4</v>
      </c>
      <c r="BR62" s="1">
        <v>57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52</v>
      </c>
      <c r="BZ62" s="1">
        <v>1.5</v>
      </c>
      <c r="CA62" s="1">
        <v>6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2.1939811399999996</v>
      </c>
      <c r="CL62" s="1">
        <v>1</v>
      </c>
    </row>
    <row r="63" spans="1:90" x14ac:dyDescent="0.25">
      <c r="A63" s="1" t="s">
        <v>89</v>
      </c>
      <c r="B63" s="1">
        <v>6.2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6</v>
      </c>
      <c r="W63" s="1">
        <v>67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</v>
      </c>
      <c r="AL63" s="1">
        <v>2.5499999999999998</v>
      </c>
      <c r="AM63" s="1">
        <v>13.2</v>
      </c>
      <c r="AN63" s="1">
        <v>0</v>
      </c>
      <c r="AO63" s="1">
        <v>4.5</v>
      </c>
      <c r="AP63" s="1">
        <v>10.5</v>
      </c>
      <c r="AQ63" s="1">
        <v>22.5</v>
      </c>
      <c r="AR63" s="1">
        <v>0</v>
      </c>
      <c r="AS63" s="1">
        <v>6</v>
      </c>
      <c r="AT63" s="1">
        <v>0</v>
      </c>
      <c r="AU63" s="1">
        <v>0.5</v>
      </c>
      <c r="AV63" s="1">
        <v>0</v>
      </c>
      <c r="AW63" s="1">
        <v>0</v>
      </c>
      <c r="AX63" s="1">
        <v>2</v>
      </c>
      <c r="AY63" s="1">
        <v>2</v>
      </c>
      <c r="AZ63" s="1">
        <v>0.5</v>
      </c>
      <c r="BA63" s="1">
        <v>0</v>
      </c>
      <c r="BB63" s="1">
        <v>2.5</v>
      </c>
      <c r="BC63" s="1">
        <v>5</v>
      </c>
      <c r="BD63" s="1">
        <v>3.5</v>
      </c>
      <c r="BE63" s="1">
        <v>2</v>
      </c>
      <c r="BF63" s="1">
        <v>0</v>
      </c>
      <c r="BG63" s="1">
        <v>1</v>
      </c>
      <c r="BH63" s="1">
        <v>0.5</v>
      </c>
      <c r="BI63" s="1">
        <v>0.53</v>
      </c>
      <c r="BJ63" s="1">
        <v>79.5</v>
      </c>
      <c r="BK63" s="1">
        <v>69.5</v>
      </c>
      <c r="BL63" s="1">
        <v>87</v>
      </c>
      <c r="BM63" s="1">
        <v>36.5</v>
      </c>
      <c r="BN63" s="1">
        <v>29</v>
      </c>
      <c r="BO63" s="1">
        <v>79</v>
      </c>
      <c r="BP63" s="1">
        <v>9</v>
      </c>
      <c r="BQ63" s="1">
        <v>6</v>
      </c>
      <c r="BR63" s="1">
        <v>67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85</v>
      </c>
      <c r="BZ63" s="1">
        <v>0.5</v>
      </c>
      <c r="CA63" s="1">
        <v>8.5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3.8310828999999988</v>
      </c>
      <c r="CL63" s="1">
        <v>1</v>
      </c>
    </row>
    <row r="64" spans="1:90" x14ac:dyDescent="0.25">
      <c r="A64" s="1" t="s">
        <v>91</v>
      </c>
      <c r="B64" s="1">
        <v>4.9000000000000004</v>
      </c>
      <c r="C64" s="1">
        <v>2</v>
      </c>
      <c r="D64" s="1">
        <v>90</v>
      </c>
      <c r="E64" s="1">
        <v>0.23</v>
      </c>
      <c r="F64" s="1">
        <v>0.5</v>
      </c>
      <c r="G64" s="1">
        <v>0.2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11.5</v>
      </c>
      <c r="V64" s="1">
        <v>10</v>
      </c>
      <c r="W64" s="1">
        <v>87</v>
      </c>
      <c r="X64" s="1">
        <v>10.5</v>
      </c>
      <c r="Y64" s="1">
        <v>4</v>
      </c>
      <c r="Z64" s="1">
        <v>38</v>
      </c>
      <c r="AA64" s="1">
        <v>4.5</v>
      </c>
      <c r="AB64" s="1">
        <v>0.5</v>
      </c>
      <c r="AC64" s="1">
        <v>4.5</v>
      </c>
      <c r="AD64" s="1">
        <v>0</v>
      </c>
      <c r="AE64" s="1">
        <v>0.17</v>
      </c>
      <c r="AF64" s="1">
        <v>0.5</v>
      </c>
      <c r="AG64" s="1">
        <v>0</v>
      </c>
      <c r="AH64" s="1">
        <v>0</v>
      </c>
      <c r="AI64" s="1">
        <v>0</v>
      </c>
      <c r="AJ64" s="1">
        <v>0</v>
      </c>
      <c r="AK64" s="1">
        <v>7.5</v>
      </c>
      <c r="AL64" s="1">
        <v>63.85</v>
      </c>
      <c r="AM64" s="1">
        <v>22.9</v>
      </c>
      <c r="AN64" s="1">
        <v>0.6</v>
      </c>
      <c r="AO64" s="1">
        <v>2.7</v>
      </c>
      <c r="AP64" s="1">
        <v>14</v>
      </c>
      <c r="AQ64" s="1">
        <v>18.5</v>
      </c>
      <c r="AR64" s="1">
        <v>0</v>
      </c>
      <c r="AS64" s="1">
        <v>2</v>
      </c>
      <c r="AT64" s="1">
        <v>3</v>
      </c>
      <c r="AU64" s="1">
        <v>1</v>
      </c>
      <c r="AV64" s="1">
        <v>0.5</v>
      </c>
      <c r="AW64" s="1">
        <v>50</v>
      </c>
      <c r="AX64" s="1">
        <v>4.5</v>
      </c>
      <c r="AY64" s="1">
        <v>1</v>
      </c>
      <c r="AZ64" s="1">
        <v>0</v>
      </c>
      <c r="BA64" s="1">
        <v>0</v>
      </c>
      <c r="BB64" s="1">
        <v>1</v>
      </c>
      <c r="BC64" s="1">
        <v>14</v>
      </c>
      <c r="BD64" s="1">
        <v>9</v>
      </c>
      <c r="BE64" s="1">
        <v>5.5</v>
      </c>
      <c r="BF64" s="1">
        <v>2</v>
      </c>
      <c r="BG64" s="1">
        <v>3.5</v>
      </c>
      <c r="BH64" s="1">
        <v>3.5</v>
      </c>
      <c r="BI64" s="1">
        <v>2.42</v>
      </c>
      <c r="BJ64" s="1">
        <v>37</v>
      </c>
      <c r="BK64" s="1">
        <v>31.5</v>
      </c>
      <c r="BL64" s="1">
        <v>85</v>
      </c>
      <c r="BM64" s="1">
        <v>34</v>
      </c>
      <c r="BN64" s="1">
        <v>23</v>
      </c>
      <c r="BO64" s="1">
        <v>68</v>
      </c>
      <c r="BP64" s="1">
        <v>11.5</v>
      </c>
      <c r="BQ64" s="1">
        <v>10</v>
      </c>
      <c r="BR64" s="1">
        <v>87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61.5</v>
      </c>
      <c r="BZ64" s="1">
        <v>1.5</v>
      </c>
      <c r="CA64" s="1">
        <v>5.5</v>
      </c>
      <c r="CB64" s="1">
        <v>10</v>
      </c>
      <c r="CC64" s="1">
        <v>0</v>
      </c>
      <c r="CD64" s="1">
        <v>0</v>
      </c>
      <c r="CE64" s="1">
        <v>4.5</v>
      </c>
      <c r="CF64" s="1">
        <v>0.5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4.2574328599999998</v>
      </c>
      <c r="CL64" s="1">
        <v>1</v>
      </c>
    </row>
    <row r="65" spans="1:90" x14ac:dyDescent="0.25">
      <c r="A65" s="1" t="s">
        <v>96</v>
      </c>
      <c r="B65" s="1">
        <v>4.9000000000000004</v>
      </c>
      <c r="C65" s="1">
        <v>2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2.5</v>
      </c>
      <c r="V65" s="1">
        <v>1.5</v>
      </c>
      <c r="W65" s="1">
        <v>60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0.55000000000000004</v>
      </c>
      <c r="AM65" s="1">
        <v>12.6</v>
      </c>
      <c r="AN65" s="1">
        <v>0</v>
      </c>
      <c r="AO65" s="1">
        <v>3.9</v>
      </c>
      <c r="AP65" s="1">
        <v>16.5</v>
      </c>
      <c r="AQ65" s="1">
        <v>16.5</v>
      </c>
      <c r="AR65" s="1">
        <v>0</v>
      </c>
      <c r="AS65" s="1">
        <v>1.5</v>
      </c>
      <c r="AT65" s="1">
        <v>1.5</v>
      </c>
      <c r="AU65" s="1">
        <v>1</v>
      </c>
      <c r="AV65" s="1">
        <v>1</v>
      </c>
      <c r="AW65" s="1">
        <v>100</v>
      </c>
      <c r="AX65" s="1">
        <v>5.5</v>
      </c>
      <c r="AY65" s="1">
        <v>1</v>
      </c>
      <c r="AZ65" s="1">
        <v>0.5</v>
      </c>
      <c r="BA65" s="1">
        <v>1</v>
      </c>
      <c r="BB65" s="1">
        <v>2.5</v>
      </c>
      <c r="BC65" s="1">
        <v>11</v>
      </c>
      <c r="BD65" s="1">
        <v>6.5</v>
      </c>
      <c r="BE65" s="1">
        <v>2</v>
      </c>
      <c r="BF65" s="1">
        <v>0</v>
      </c>
      <c r="BG65" s="1">
        <v>2</v>
      </c>
      <c r="BH65" s="1">
        <v>1</v>
      </c>
      <c r="BI65" s="1">
        <v>0.8</v>
      </c>
      <c r="BJ65" s="1">
        <v>52.5</v>
      </c>
      <c r="BK65" s="1">
        <v>49.5</v>
      </c>
      <c r="BL65" s="1">
        <v>94</v>
      </c>
      <c r="BM65" s="1">
        <v>12.5</v>
      </c>
      <c r="BN65" s="1">
        <v>10</v>
      </c>
      <c r="BO65" s="1">
        <v>80</v>
      </c>
      <c r="BP65" s="1">
        <v>2.5</v>
      </c>
      <c r="BQ65" s="1">
        <v>1.5</v>
      </c>
      <c r="BR65" s="1">
        <v>60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58</v>
      </c>
      <c r="BZ65" s="1">
        <v>0.5</v>
      </c>
      <c r="CA65" s="1">
        <v>1.5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3.2311406999999992</v>
      </c>
      <c r="CL65" s="1">
        <v>1</v>
      </c>
    </row>
    <row r="66" spans="1:90" x14ac:dyDescent="0.25">
      <c r="A66" s="1" t="s">
        <v>97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8.5</v>
      </c>
      <c r="V66" s="1">
        <v>5.5</v>
      </c>
      <c r="W66" s="1">
        <v>65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</v>
      </c>
      <c r="AL66" s="1">
        <v>1.8</v>
      </c>
      <c r="AM66" s="1">
        <v>11.5</v>
      </c>
      <c r="AN66" s="1">
        <v>0</v>
      </c>
      <c r="AO66" s="1">
        <v>3.3</v>
      </c>
      <c r="AP66" s="1">
        <v>6.5</v>
      </c>
      <c r="AQ66" s="1">
        <v>12.5</v>
      </c>
      <c r="AR66" s="1">
        <v>0</v>
      </c>
      <c r="AS66" s="1">
        <v>3.5</v>
      </c>
      <c r="AT66" s="1">
        <v>1.5</v>
      </c>
      <c r="AU66" s="1">
        <v>1.5</v>
      </c>
      <c r="AV66" s="1">
        <v>1</v>
      </c>
      <c r="AW66" s="1">
        <v>67</v>
      </c>
      <c r="AX66" s="1">
        <v>5</v>
      </c>
      <c r="AY66" s="1">
        <v>1.5</v>
      </c>
      <c r="AZ66" s="1">
        <v>0</v>
      </c>
      <c r="BA66" s="1">
        <v>2</v>
      </c>
      <c r="BB66" s="1">
        <v>3.5</v>
      </c>
      <c r="BC66" s="1">
        <v>13.5</v>
      </c>
      <c r="BD66" s="1">
        <v>6</v>
      </c>
      <c r="BE66" s="1">
        <v>4.5</v>
      </c>
      <c r="BF66" s="1">
        <v>1</v>
      </c>
      <c r="BG66" s="1">
        <v>1.5</v>
      </c>
      <c r="BH66" s="1">
        <v>0.5</v>
      </c>
      <c r="BI66" s="1">
        <v>1.02</v>
      </c>
      <c r="BJ66" s="1">
        <v>40</v>
      </c>
      <c r="BK66" s="1">
        <v>29.5</v>
      </c>
      <c r="BL66" s="1">
        <v>74</v>
      </c>
      <c r="BM66" s="1">
        <v>18</v>
      </c>
      <c r="BN66" s="1">
        <v>12.5</v>
      </c>
      <c r="BO66" s="1">
        <v>69</v>
      </c>
      <c r="BP66" s="1">
        <v>8.5</v>
      </c>
      <c r="BQ66" s="1">
        <v>5.5</v>
      </c>
      <c r="BR66" s="1">
        <v>65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0.5</v>
      </c>
      <c r="BY66" s="1">
        <v>62.5</v>
      </c>
      <c r="BZ66" s="1">
        <v>0.5</v>
      </c>
      <c r="CA66" s="1">
        <v>4.5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2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3.3865939999999988</v>
      </c>
      <c r="CL66" s="1">
        <v>1</v>
      </c>
    </row>
    <row r="67" spans="1:90" x14ac:dyDescent="0.25">
      <c r="A67" s="1" t="s">
        <v>100</v>
      </c>
      <c r="B67" s="1">
        <v>4.8</v>
      </c>
      <c r="C67" s="1">
        <v>2</v>
      </c>
      <c r="D67" s="1">
        <v>90</v>
      </c>
      <c r="E67" s="1">
        <v>0.14000000000000001</v>
      </c>
      <c r="F67" s="1">
        <v>0</v>
      </c>
      <c r="G67" s="1">
        <v>0.2</v>
      </c>
      <c r="H67" s="1">
        <v>0</v>
      </c>
      <c r="I67" s="1">
        <v>1</v>
      </c>
      <c r="J67" s="1">
        <v>0</v>
      </c>
      <c r="K67" s="1">
        <v>1</v>
      </c>
      <c r="L67" s="1">
        <v>0</v>
      </c>
      <c r="M67" s="1">
        <v>0.5</v>
      </c>
      <c r="N67" s="1">
        <v>1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5</v>
      </c>
      <c r="V67" s="1">
        <v>2.5</v>
      </c>
      <c r="W67" s="1">
        <v>50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5.5</v>
      </c>
      <c r="AL67" s="1">
        <v>0.55000000000000004</v>
      </c>
      <c r="AM67" s="1">
        <v>13.9</v>
      </c>
      <c r="AN67" s="1">
        <v>1</v>
      </c>
      <c r="AO67" s="1">
        <v>2.5</v>
      </c>
      <c r="AP67" s="1">
        <v>7</v>
      </c>
      <c r="AQ67" s="1">
        <v>7</v>
      </c>
      <c r="AR67" s="1">
        <v>0</v>
      </c>
      <c r="AS67" s="1">
        <v>1</v>
      </c>
      <c r="AT67" s="1">
        <v>2</v>
      </c>
      <c r="AU67" s="1">
        <v>2</v>
      </c>
      <c r="AV67" s="1">
        <v>1</v>
      </c>
      <c r="AW67" s="1">
        <v>50</v>
      </c>
      <c r="AX67" s="1">
        <v>5.5</v>
      </c>
      <c r="AY67" s="1">
        <v>2.5</v>
      </c>
      <c r="AZ67" s="1">
        <v>1</v>
      </c>
      <c r="BA67" s="1">
        <v>1</v>
      </c>
      <c r="BB67" s="1">
        <v>4.5</v>
      </c>
      <c r="BC67" s="1">
        <v>20.5</v>
      </c>
      <c r="BD67" s="1">
        <v>16</v>
      </c>
      <c r="BE67" s="1">
        <v>8.5</v>
      </c>
      <c r="BF67" s="1">
        <v>1.5</v>
      </c>
      <c r="BG67" s="1">
        <v>6.5</v>
      </c>
      <c r="BH67" s="1">
        <v>3</v>
      </c>
      <c r="BI67" s="1">
        <v>2.52</v>
      </c>
      <c r="BJ67" s="1">
        <v>30.5</v>
      </c>
      <c r="BK67" s="1">
        <v>22.5</v>
      </c>
      <c r="BL67" s="1">
        <v>74</v>
      </c>
      <c r="BM67" s="1">
        <v>11.5</v>
      </c>
      <c r="BN67" s="1">
        <v>7</v>
      </c>
      <c r="BO67" s="1">
        <v>61</v>
      </c>
      <c r="BP67" s="1">
        <v>5</v>
      </c>
      <c r="BQ67" s="1">
        <v>2.5</v>
      </c>
      <c r="BR67" s="1">
        <v>50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40</v>
      </c>
      <c r="BZ67" s="1">
        <v>1</v>
      </c>
      <c r="CA67" s="1">
        <v>4.5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2.9855655799999989</v>
      </c>
      <c r="CL67" s="1">
        <v>1</v>
      </c>
    </row>
    <row r="68" spans="1:90" x14ac:dyDescent="0.25">
      <c r="A68" s="1" t="s">
        <v>106</v>
      </c>
      <c r="B68" s="1">
        <v>4.3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</v>
      </c>
      <c r="L68" s="1">
        <v>0.5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8</v>
      </c>
      <c r="V68" s="1">
        <v>5.5</v>
      </c>
      <c r="W68" s="1">
        <v>69</v>
      </c>
      <c r="X68" s="1">
        <v>2.5</v>
      </c>
      <c r="Y68" s="1">
        <v>1</v>
      </c>
      <c r="Z68" s="1">
        <v>40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1.5</v>
      </c>
      <c r="AL68" s="1">
        <v>7.75</v>
      </c>
      <c r="AM68" s="1">
        <v>18.5</v>
      </c>
      <c r="AN68" s="1">
        <v>0</v>
      </c>
      <c r="AO68" s="1">
        <v>2.1</v>
      </c>
      <c r="AP68" s="1">
        <v>12.5</v>
      </c>
      <c r="AQ68" s="1">
        <v>12.5</v>
      </c>
      <c r="AR68" s="1">
        <v>0</v>
      </c>
      <c r="AS68" s="1">
        <v>1.5</v>
      </c>
      <c r="AT68" s="1">
        <v>2</v>
      </c>
      <c r="AU68" s="1">
        <v>2.5</v>
      </c>
      <c r="AV68" s="1">
        <v>1</v>
      </c>
      <c r="AW68" s="1">
        <v>40</v>
      </c>
      <c r="AX68" s="1">
        <v>7.5</v>
      </c>
      <c r="AY68" s="1">
        <v>2.5</v>
      </c>
      <c r="AZ68" s="1">
        <v>0.5</v>
      </c>
      <c r="BA68" s="1">
        <v>3</v>
      </c>
      <c r="BB68" s="1">
        <v>6</v>
      </c>
      <c r="BC68" s="1">
        <v>14.5</v>
      </c>
      <c r="BD68" s="1">
        <v>11</v>
      </c>
      <c r="BE68" s="1">
        <v>5</v>
      </c>
      <c r="BF68" s="1">
        <v>2.5</v>
      </c>
      <c r="BG68" s="1">
        <v>4.5</v>
      </c>
      <c r="BH68" s="1">
        <v>3</v>
      </c>
      <c r="BI68" s="1">
        <v>1.92</v>
      </c>
      <c r="BJ68" s="1">
        <v>31</v>
      </c>
      <c r="BK68" s="1">
        <v>24.5</v>
      </c>
      <c r="BL68" s="1">
        <v>79</v>
      </c>
      <c r="BM68" s="1">
        <v>18.5</v>
      </c>
      <c r="BN68" s="1">
        <v>13.5</v>
      </c>
      <c r="BO68" s="1">
        <v>73</v>
      </c>
      <c r="BP68" s="1">
        <v>8</v>
      </c>
      <c r="BQ68" s="1">
        <v>5.5</v>
      </c>
      <c r="BR68" s="1">
        <v>69</v>
      </c>
      <c r="BS68" s="1">
        <v>0.5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61.5</v>
      </c>
      <c r="BZ68" s="1">
        <v>0.5</v>
      </c>
      <c r="CA68" s="1">
        <v>4</v>
      </c>
      <c r="CB68" s="1">
        <v>2.5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3.8625619999999996</v>
      </c>
      <c r="CL68" s="1">
        <v>1</v>
      </c>
    </row>
    <row r="69" spans="1:90" x14ac:dyDescent="0.25">
      <c r="A69" s="1" t="s">
        <v>111</v>
      </c>
      <c r="B69" s="1">
        <v>4.5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1.5</v>
      </c>
      <c r="V69" s="1">
        <v>1.5</v>
      </c>
      <c r="W69" s="1">
        <v>100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0</v>
      </c>
      <c r="AL69" s="1">
        <v>0.7</v>
      </c>
      <c r="AM69" s="1">
        <v>14.9</v>
      </c>
      <c r="AN69" s="1">
        <v>0</v>
      </c>
      <c r="AO69" s="1">
        <v>3.4</v>
      </c>
      <c r="AP69" s="1">
        <v>15.5</v>
      </c>
      <c r="AQ69" s="1">
        <v>21.5</v>
      </c>
      <c r="AR69" s="1">
        <v>0.5</v>
      </c>
      <c r="AS69" s="1">
        <v>4</v>
      </c>
      <c r="AT69" s="1">
        <v>1.5</v>
      </c>
      <c r="AU69" s="1">
        <v>1.5</v>
      </c>
      <c r="AV69" s="1">
        <v>1.5</v>
      </c>
      <c r="AW69" s="1">
        <v>100</v>
      </c>
      <c r="AX69" s="1">
        <v>7</v>
      </c>
      <c r="AY69" s="1">
        <v>2.5</v>
      </c>
      <c r="AZ69" s="1">
        <v>0.5</v>
      </c>
      <c r="BA69" s="1">
        <v>2.5</v>
      </c>
      <c r="BB69" s="1">
        <v>5.5</v>
      </c>
      <c r="BC69" s="1">
        <v>13.5</v>
      </c>
      <c r="BD69" s="1">
        <v>6</v>
      </c>
      <c r="BE69" s="1">
        <v>4.5</v>
      </c>
      <c r="BF69" s="1">
        <v>1</v>
      </c>
      <c r="BG69" s="1">
        <v>1.5</v>
      </c>
      <c r="BH69" s="1">
        <v>0.5</v>
      </c>
      <c r="BI69" s="1">
        <v>1.02</v>
      </c>
      <c r="BJ69" s="1">
        <v>46.5</v>
      </c>
      <c r="BK69" s="1">
        <v>40.5</v>
      </c>
      <c r="BL69" s="1">
        <v>87</v>
      </c>
      <c r="BM69" s="1">
        <v>9</v>
      </c>
      <c r="BN69" s="1">
        <v>6.5</v>
      </c>
      <c r="BO69" s="1">
        <v>72</v>
      </c>
      <c r="BP69" s="1">
        <v>1.5</v>
      </c>
      <c r="BQ69" s="1">
        <v>1.5</v>
      </c>
      <c r="BR69" s="1">
        <v>100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0.5</v>
      </c>
      <c r="BY69" s="1">
        <v>61</v>
      </c>
      <c r="BZ69" s="1">
        <v>0</v>
      </c>
      <c r="CA69" s="1">
        <v>1.5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3.6237017999999983</v>
      </c>
      <c r="CL69" s="1">
        <v>1</v>
      </c>
    </row>
    <row r="70" spans="1:90" x14ac:dyDescent="0.25">
      <c r="A70" s="1" t="s">
        <v>118</v>
      </c>
      <c r="B70" s="1">
        <v>6.2</v>
      </c>
      <c r="C70" s="1">
        <v>2</v>
      </c>
      <c r="D70" s="1">
        <v>56.5</v>
      </c>
      <c r="E70" s="1">
        <v>0.28999999999999998</v>
      </c>
      <c r="F70" s="1">
        <v>0.4</v>
      </c>
      <c r="G70" s="1">
        <v>0.6</v>
      </c>
      <c r="H70" s="1">
        <v>2</v>
      </c>
      <c r="I70" s="1">
        <v>2</v>
      </c>
      <c r="J70" s="1">
        <v>0.5</v>
      </c>
      <c r="K70" s="1">
        <v>1</v>
      </c>
      <c r="L70" s="1">
        <v>1</v>
      </c>
      <c r="M70" s="1">
        <v>0.5</v>
      </c>
      <c r="N70" s="1">
        <v>0</v>
      </c>
      <c r="O70" s="1">
        <v>0.27</v>
      </c>
      <c r="P70" s="1">
        <v>0.27</v>
      </c>
      <c r="Q70" s="1">
        <v>0.5</v>
      </c>
      <c r="R70" s="1">
        <v>0.5</v>
      </c>
      <c r="S70" s="1">
        <v>0</v>
      </c>
      <c r="T70" s="1">
        <v>0</v>
      </c>
      <c r="U70" s="1">
        <v>16</v>
      </c>
      <c r="V70" s="1">
        <v>14.5</v>
      </c>
      <c r="W70" s="1">
        <v>91</v>
      </c>
      <c r="X70" s="1">
        <v>4.5</v>
      </c>
      <c r="Y70" s="1">
        <v>1</v>
      </c>
      <c r="Z70" s="1">
        <v>22</v>
      </c>
      <c r="AA70" s="1">
        <v>1</v>
      </c>
      <c r="AB70" s="1">
        <v>0</v>
      </c>
      <c r="AC70" s="1">
        <v>2</v>
      </c>
      <c r="AD70" s="1">
        <v>0.5</v>
      </c>
      <c r="AE70" s="1">
        <v>0.32</v>
      </c>
      <c r="AF70" s="1">
        <v>0.5</v>
      </c>
      <c r="AG70" s="1">
        <v>0</v>
      </c>
      <c r="AH70" s="1">
        <v>0</v>
      </c>
      <c r="AI70" s="1">
        <v>0</v>
      </c>
      <c r="AJ70" s="1">
        <v>0.5</v>
      </c>
      <c r="AK70" s="1">
        <v>33.5</v>
      </c>
      <c r="AL70" s="1">
        <v>28.3</v>
      </c>
      <c r="AM70" s="1">
        <v>38.4</v>
      </c>
      <c r="AN70" s="1">
        <v>2.6</v>
      </c>
      <c r="AO70" s="1">
        <v>6.7</v>
      </c>
      <c r="AP70" s="1">
        <v>14</v>
      </c>
      <c r="AQ70" s="1">
        <v>30.5</v>
      </c>
      <c r="AR70" s="1">
        <v>1.5</v>
      </c>
      <c r="AS70" s="1">
        <v>9.5</v>
      </c>
      <c r="AT70" s="1">
        <v>0</v>
      </c>
      <c r="AU70" s="1">
        <v>2</v>
      </c>
      <c r="AV70" s="1">
        <v>1.5</v>
      </c>
      <c r="AW70" s="1">
        <v>75</v>
      </c>
      <c r="AX70" s="1">
        <v>2</v>
      </c>
      <c r="AY70" s="1">
        <v>0.5</v>
      </c>
      <c r="AZ70" s="1">
        <v>0</v>
      </c>
      <c r="BA70" s="1">
        <v>1</v>
      </c>
      <c r="BB70" s="1">
        <v>1.5</v>
      </c>
      <c r="BC70" s="1">
        <v>5</v>
      </c>
      <c r="BD70" s="1">
        <v>3.5</v>
      </c>
      <c r="BE70" s="1">
        <v>2</v>
      </c>
      <c r="BF70" s="1">
        <v>0</v>
      </c>
      <c r="BG70" s="1">
        <v>1</v>
      </c>
      <c r="BH70" s="1">
        <v>0.5</v>
      </c>
      <c r="BI70" s="1">
        <v>0.53</v>
      </c>
      <c r="BJ70" s="1">
        <v>33</v>
      </c>
      <c r="BK70" s="1">
        <v>30.5</v>
      </c>
      <c r="BL70" s="1">
        <v>92</v>
      </c>
      <c r="BM70" s="1">
        <v>27</v>
      </c>
      <c r="BN70" s="1">
        <v>22</v>
      </c>
      <c r="BO70" s="1">
        <v>81</v>
      </c>
      <c r="BP70" s="1">
        <v>16</v>
      </c>
      <c r="BQ70" s="1">
        <v>14.5</v>
      </c>
      <c r="BR70" s="1">
        <v>91</v>
      </c>
      <c r="BS70" s="1">
        <v>0</v>
      </c>
      <c r="BT70" s="1">
        <v>0</v>
      </c>
      <c r="BU70" s="1">
        <v>1</v>
      </c>
      <c r="BV70" s="1">
        <v>1</v>
      </c>
      <c r="BW70" s="1">
        <v>0</v>
      </c>
      <c r="BX70" s="1">
        <v>0</v>
      </c>
      <c r="BY70" s="1">
        <v>52.5</v>
      </c>
      <c r="BZ70" s="1">
        <v>4.5</v>
      </c>
      <c r="CA70" s="1">
        <v>1.5</v>
      </c>
      <c r="CB70" s="1">
        <v>6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4.0327390700000008</v>
      </c>
      <c r="CL70" s="1">
        <v>1</v>
      </c>
    </row>
    <row r="71" spans="1:90" x14ac:dyDescent="0.25">
      <c r="A71" s="1" t="s">
        <v>123</v>
      </c>
      <c r="B71" s="1">
        <v>4.4000000000000004</v>
      </c>
      <c r="C71" s="1">
        <v>2</v>
      </c>
      <c r="D71" s="1">
        <v>90</v>
      </c>
      <c r="E71" s="1">
        <v>0.14000000000000001</v>
      </c>
      <c r="F71" s="1">
        <v>0</v>
      </c>
      <c r="G71" s="1">
        <v>0.1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0.5</v>
      </c>
      <c r="V71" s="1">
        <v>0</v>
      </c>
      <c r="W71" s="1">
        <v>0</v>
      </c>
      <c r="X71" s="1">
        <v>0</v>
      </c>
      <c r="Y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0.06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</v>
      </c>
      <c r="AL71" s="1">
        <v>5.0999999999999996</v>
      </c>
      <c r="AM71" s="1">
        <v>19.3</v>
      </c>
      <c r="AN71" s="1">
        <v>0.4</v>
      </c>
      <c r="AO71" s="1">
        <v>2.2000000000000002</v>
      </c>
      <c r="AP71" s="1">
        <v>16.5</v>
      </c>
      <c r="AQ71" s="1">
        <v>16.5</v>
      </c>
      <c r="AR71" s="1">
        <v>0</v>
      </c>
      <c r="AS71" s="1">
        <v>0.5</v>
      </c>
      <c r="AT71" s="1">
        <v>4</v>
      </c>
      <c r="AU71" s="1">
        <v>0.5</v>
      </c>
      <c r="AV71" s="1">
        <v>0.5</v>
      </c>
      <c r="AW71" s="1">
        <v>100</v>
      </c>
      <c r="AX71" s="1">
        <v>1.5</v>
      </c>
      <c r="AY71" s="1">
        <v>5.5</v>
      </c>
      <c r="AZ71" s="1">
        <v>1</v>
      </c>
      <c r="BA71" s="1">
        <v>1</v>
      </c>
      <c r="BB71" s="1">
        <v>7.5</v>
      </c>
      <c r="BC71" s="1">
        <v>17.5</v>
      </c>
      <c r="BD71" s="1">
        <v>10</v>
      </c>
      <c r="BE71" s="1">
        <v>6</v>
      </c>
      <c r="BF71" s="1">
        <v>0</v>
      </c>
      <c r="BG71" s="1">
        <v>1.5</v>
      </c>
      <c r="BH71" s="1">
        <v>3</v>
      </c>
      <c r="BI71" s="1">
        <v>2.16</v>
      </c>
      <c r="BJ71" s="1">
        <v>46</v>
      </c>
      <c r="BK71" s="1">
        <v>42.5</v>
      </c>
      <c r="BL71" s="1">
        <v>92</v>
      </c>
      <c r="BM71" s="1">
        <v>4.5</v>
      </c>
      <c r="BN71" s="1">
        <v>3</v>
      </c>
      <c r="BO71" s="1">
        <v>67</v>
      </c>
      <c r="BP71" s="1">
        <v>0.5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58</v>
      </c>
      <c r="BZ71" s="1">
        <v>0.5</v>
      </c>
      <c r="CA71" s="1">
        <v>0.5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3.7952446000000002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0.04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9</v>
      </c>
      <c r="V72" s="1">
        <v>6</v>
      </c>
      <c r="W72" s="1">
        <v>67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0.02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1</v>
      </c>
      <c r="AL72" s="1">
        <v>6.05</v>
      </c>
      <c r="AM72" s="1">
        <v>15.3</v>
      </c>
      <c r="AN72" s="1">
        <v>0.1</v>
      </c>
      <c r="AO72" s="1">
        <v>3.5</v>
      </c>
      <c r="AP72" s="1">
        <v>13</v>
      </c>
      <c r="AQ72" s="1">
        <v>19</v>
      </c>
      <c r="AR72" s="1">
        <v>0</v>
      </c>
      <c r="AS72" s="1">
        <v>3.5</v>
      </c>
      <c r="AT72" s="1">
        <v>1.5</v>
      </c>
      <c r="AU72" s="1">
        <v>1</v>
      </c>
      <c r="AV72" s="1">
        <v>0</v>
      </c>
      <c r="AW72" s="1">
        <v>0</v>
      </c>
      <c r="AX72" s="1">
        <v>5</v>
      </c>
      <c r="AY72" s="1">
        <v>2.5</v>
      </c>
      <c r="AZ72" s="1">
        <v>0.5</v>
      </c>
      <c r="BA72" s="1">
        <v>0.5</v>
      </c>
      <c r="BB72" s="1">
        <v>3.5</v>
      </c>
      <c r="BC72" s="1">
        <v>13.5</v>
      </c>
      <c r="BD72" s="1">
        <v>6</v>
      </c>
      <c r="BE72" s="1">
        <v>4.5</v>
      </c>
      <c r="BF72" s="1">
        <v>1</v>
      </c>
      <c r="BG72" s="1">
        <v>1.5</v>
      </c>
      <c r="BH72" s="1">
        <v>0.5</v>
      </c>
      <c r="BI72" s="1">
        <v>1.02</v>
      </c>
      <c r="BJ72" s="1">
        <v>60</v>
      </c>
      <c r="BK72" s="1">
        <v>53</v>
      </c>
      <c r="BL72" s="1">
        <v>88</v>
      </c>
      <c r="BM72" s="1">
        <v>17</v>
      </c>
      <c r="BN72" s="1">
        <v>12.5</v>
      </c>
      <c r="BO72" s="1">
        <v>74</v>
      </c>
      <c r="BP72" s="1">
        <v>9</v>
      </c>
      <c r="BQ72" s="1">
        <v>6</v>
      </c>
      <c r="BR72" s="1">
        <v>67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70.5</v>
      </c>
      <c r="BZ72" s="1">
        <v>0.5</v>
      </c>
      <c r="CA72" s="1">
        <v>6.5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3.4297752399999979</v>
      </c>
      <c r="CL72" s="1">
        <v>1</v>
      </c>
    </row>
    <row r="73" spans="1:90" x14ac:dyDescent="0.25">
      <c r="A73" s="1" t="s">
        <v>125</v>
      </c>
      <c r="B73" s="1">
        <v>4.4000000000000004</v>
      </c>
      <c r="C73" s="1">
        <v>2</v>
      </c>
      <c r="D73" s="1">
        <v>90</v>
      </c>
      <c r="E73" s="1">
        <v>0.48</v>
      </c>
      <c r="F73" s="1">
        <v>0</v>
      </c>
      <c r="G73" s="1">
        <v>0.3</v>
      </c>
      <c r="H73" s="1">
        <v>0</v>
      </c>
      <c r="I73" s="1">
        <v>1</v>
      </c>
      <c r="J73" s="1">
        <v>0.5</v>
      </c>
      <c r="K73" s="1">
        <v>1</v>
      </c>
      <c r="L73" s="1">
        <v>0</v>
      </c>
      <c r="M73" s="1">
        <v>0.5</v>
      </c>
      <c r="N73" s="1">
        <v>0.5</v>
      </c>
      <c r="O73" s="1">
        <v>0.26</v>
      </c>
      <c r="P73" s="1">
        <v>0.26</v>
      </c>
      <c r="Q73" s="1">
        <v>0</v>
      </c>
      <c r="R73" s="1">
        <v>0</v>
      </c>
      <c r="S73" s="1">
        <v>0</v>
      </c>
      <c r="T73" s="1">
        <v>0</v>
      </c>
      <c r="U73" s="1">
        <v>3</v>
      </c>
      <c r="V73" s="1">
        <v>1.5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0.06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26.5</v>
      </c>
      <c r="AL73" s="1">
        <v>0.4</v>
      </c>
      <c r="AM73" s="1">
        <v>29.9</v>
      </c>
      <c r="AN73" s="1">
        <v>1.7</v>
      </c>
      <c r="AO73" s="1">
        <v>3.7</v>
      </c>
      <c r="AP73" s="1">
        <v>15.5</v>
      </c>
      <c r="AQ73" s="1">
        <v>15.5</v>
      </c>
      <c r="AR73" s="1">
        <v>0</v>
      </c>
      <c r="AS73" s="1">
        <v>0.5</v>
      </c>
      <c r="AT73" s="1">
        <v>4</v>
      </c>
      <c r="AU73" s="1">
        <v>0</v>
      </c>
      <c r="AV73" s="1">
        <v>0</v>
      </c>
      <c r="AX73" s="1">
        <v>3.5</v>
      </c>
      <c r="AY73" s="1">
        <v>10.5</v>
      </c>
      <c r="AZ73" s="1">
        <v>1</v>
      </c>
      <c r="BA73" s="1">
        <v>1</v>
      </c>
      <c r="BB73" s="1">
        <v>12.5</v>
      </c>
      <c r="BC73" s="1">
        <v>17.5</v>
      </c>
      <c r="BD73" s="1">
        <v>10</v>
      </c>
      <c r="BE73" s="1">
        <v>6</v>
      </c>
      <c r="BF73" s="1">
        <v>0</v>
      </c>
      <c r="BG73" s="1">
        <v>1.5</v>
      </c>
      <c r="BH73" s="1">
        <v>3</v>
      </c>
      <c r="BI73" s="1">
        <v>2.16</v>
      </c>
      <c r="BJ73" s="1">
        <v>56</v>
      </c>
      <c r="BK73" s="1">
        <v>49.5</v>
      </c>
      <c r="BL73" s="1">
        <v>88</v>
      </c>
      <c r="BM73" s="1">
        <v>13</v>
      </c>
      <c r="BN73" s="1">
        <v>10</v>
      </c>
      <c r="BO73" s="1">
        <v>77</v>
      </c>
      <c r="BP73" s="1">
        <v>3</v>
      </c>
      <c r="BQ73" s="1">
        <v>1.5</v>
      </c>
      <c r="BR73" s="1">
        <v>50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71.5</v>
      </c>
      <c r="BZ73" s="1">
        <v>1.5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3.3224414200000001</v>
      </c>
      <c r="CL73" s="1">
        <v>1</v>
      </c>
    </row>
    <row r="74" spans="1:90" x14ac:dyDescent="0.25">
      <c r="A74" s="1" t="s">
        <v>128</v>
      </c>
      <c r="B74" s="1">
        <v>4.3</v>
      </c>
      <c r="C74" s="1">
        <v>2</v>
      </c>
      <c r="D74" s="1">
        <v>84</v>
      </c>
      <c r="E74" s="1">
        <v>0.28000000000000003</v>
      </c>
      <c r="F74" s="1">
        <v>0</v>
      </c>
      <c r="G74" s="1">
        <v>0.2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0.5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3.5</v>
      </c>
      <c r="V74" s="1">
        <v>2</v>
      </c>
      <c r="W74" s="1">
        <v>57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0.5</v>
      </c>
      <c r="AE74" s="1">
        <v>0.22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</v>
      </c>
      <c r="AL74" s="1">
        <v>6.7</v>
      </c>
      <c r="AM74" s="1">
        <v>26.1</v>
      </c>
      <c r="AN74" s="1">
        <v>0.7</v>
      </c>
      <c r="AO74" s="1">
        <v>2.8</v>
      </c>
      <c r="AP74" s="1">
        <v>18</v>
      </c>
      <c r="AQ74" s="1">
        <v>18</v>
      </c>
      <c r="AR74" s="1">
        <v>0</v>
      </c>
      <c r="AS74" s="1">
        <v>0.5</v>
      </c>
      <c r="AT74" s="1">
        <v>3</v>
      </c>
      <c r="AU74" s="1">
        <v>0</v>
      </c>
      <c r="AV74" s="1">
        <v>0</v>
      </c>
      <c r="AX74" s="1">
        <v>4</v>
      </c>
      <c r="AY74" s="1">
        <v>6</v>
      </c>
      <c r="AZ74" s="1">
        <v>2</v>
      </c>
      <c r="BA74" s="1">
        <v>0.5</v>
      </c>
      <c r="BB74" s="1">
        <v>8.5</v>
      </c>
      <c r="BC74" s="1">
        <v>14</v>
      </c>
      <c r="BD74" s="1">
        <v>9</v>
      </c>
      <c r="BE74" s="1">
        <v>5.5</v>
      </c>
      <c r="BF74" s="1">
        <v>2</v>
      </c>
      <c r="BG74" s="1">
        <v>3.5</v>
      </c>
      <c r="BH74" s="1">
        <v>3.5</v>
      </c>
      <c r="BI74" s="1">
        <v>2.42</v>
      </c>
      <c r="BJ74" s="1">
        <v>50</v>
      </c>
      <c r="BK74" s="1">
        <v>47.5</v>
      </c>
      <c r="BL74" s="1">
        <v>95</v>
      </c>
      <c r="BM74" s="1">
        <v>13.5</v>
      </c>
      <c r="BN74" s="1">
        <v>11.5</v>
      </c>
      <c r="BO74" s="1">
        <v>85</v>
      </c>
      <c r="BP74" s="1">
        <v>3.5</v>
      </c>
      <c r="BQ74" s="1">
        <v>2</v>
      </c>
      <c r="BR74" s="1">
        <v>57</v>
      </c>
      <c r="BS74" s="1">
        <v>0</v>
      </c>
      <c r="BT74" s="1">
        <v>0</v>
      </c>
      <c r="BU74" s="1">
        <v>2</v>
      </c>
      <c r="BV74" s="1">
        <v>0</v>
      </c>
      <c r="BW74" s="1">
        <v>1</v>
      </c>
      <c r="BX74" s="1">
        <v>0</v>
      </c>
      <c r="BY74" s="1">
        <v>60.5</v>
      </c>
      <c r="BZ74" s="1">
        <v>1.5</v>
      </c>
      <c r="CA74" s="1">
        <v>3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2.9837838700000003</v>
      </c>
      <c r="CL74" s="1">
        <v>1</v>
      </c>
    </row>
    <row r="75" spans="1:90" x14ac:dyDescent="0.25">
      <c r="A75" s="1" t="s">
        <v>129</v>
      </c>
      <c r="B75" s="1">
        <v>4.8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4</v>
      </c>
      <c r="V75" s="1">
        <v>2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0.5</v>
      </c>
      <c r="AM75" s="1">
        <v>14.6</v>
      </c>
      <c r="AN75" s="1">
        <v>0</v>
      </c>
      <c r="AO75" s="1">
        <v>3.8</v>
      </c>
      <c r="AP75" s="1">
        <v>13.5</v>
      </c>
      <c r="AQ75" s="1">
        <v>19.5</v>
      </c>
      <c r="AR75" s="1">
        <v>0</v>
      </c>
      <c r="AS75" s="1">
        <v>4</v>
      </c>
      <c r="AT75" s="1">
        <v>0.5</v>
      </c>
      <c r="AU75" s="1">
        <v>0</v>
      </c>
      <c r="AV75" s="1">
        <v>0</v>
      </c>
      <c r="AX75" s="1">
        <v>3.5</v>
      </c>
      <c r="AY75" s="1">
        <v>4</v>
      </c>
      <c r="AZ75" s="1">
        <v>0.5</v>
      </c>
      <c r="BA75" s="1">
        <v>1.5</v>
      </c>
      <c r="BB75" s="1">
        <v>6</v>
      </c>
      <c r="BC75" s="1">
        <v>12</v>
      </c>
      <c r="BD75" s="1">
        <v>7.5</v>
      </c>
      <c r="BE75" s="1">
        <v>2</v>
      </c>
      <c r="BF75" s="1">
        <v>0</v>
      </c>
      <c r="BG75" s="1">
        <v>4</v>
      </c>
      <c r="BH75" s="1">
        <v>1.5</v>
      </c>
      <c r="BI75" s="1">
        <v>0.92</v>
      </c>
      <c r="BJ75" s="1">
        <v>70</v>
      </c>
      <c r="BK75" s="1">
        <v>65</v>
      </c>
      <c r="BL75" s="1">
        <v>93</v>
      </c>
      <c r="BM75" s="1">
        <v>12</v>
      </c>
      <c r="BN75" s="1">
        <v>8.5</v>
      </c>
      <c r="BO75" s="1">
        <v>71</v>
      </c>
      <c r="BP75" s="1">
        <v>4</v>
      </c>
      <c r="BQ75" s="1">
        <v>2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79</v>
      </c>
      <c r="BZ75" s="1">
        <v>0.5</v>
      </c>
      <c r="CA75" s="1">
        <v>2.5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3.7039822</v>
      </c>
      <c r="CL75" s="1">
        <v>1</v>
      </c>
    </row>
    <row r="76" spans="1:90" x14ac:dyDescent="0.25">
      <c r="A76" s="1" t="s">
        <v>130</v>
      </c>
      <c r="B76" s="1">
        <v>4.0999999999999996</v>
      </c>
      <c r="C76" s="1">
        <v>2</v>
      </c>
      <c r="D76" s="1">
        <v>90</v>
      </c>
      <c r="E76" s="1">
        <v>0.22</v>
      </c>
      <c r="F76" s="1">
        <v>0.25</v>
      </c>
      <c r="G76" s="1">
        <v>0.4</v>
      </c>
      <c r="H76" s="1">
        <v>1</v>
      </c>
      <c r="I76" s="1">
        <v>3.5</v>
      </c>
      <c r="J76" s="1">
        <v>1.5</v>
      </c>
      <c r="K76" s="1">
        <v>3.5</v>
      </c>
      <c r="L76" s="1">
        <v>0</v>
      </c>
      <c r="M76" s="1">
        <v>0</v>
      </c>
      <c r="N76" s="1">
        <v>3.5</v>
      </c>
      <c r="O76" s="1">
        <v>0.3</v>
      </c>
      <c r="P76" s="1">
        <v>0.3</v>
      </c>
      <c r="Q76" s="1">
        <v>0.5</v>
      </c>
      <c r="R76" s="1">
        <v>0.5</v>
      </c>
      <c r="S76" s="1">
        <v>0</v>
      </c>
      <c r="T76" s="1">
        <v>0.5</v>
      </c>
      <c r="U76" s="1">
        <v>3</v>
      </c>
      <c r="V76" s="1">
        <v>2</v>
      </c>
      <c r="W76" s="1">
        <v>67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0.12</v>
      </c>
      <c r="AF76" s="1">
        <v>0</v>
      </c>
      <c r="AG76" s="1">
        <v>0</v>
      </c>
      <c r="AH76" s="1">
        <v>0.5</v>
      </c>
      <c r="AI76" s="1">
        <v>0</v>
      </c>
      <c r="AJ76" s="1">
        <v>0.5</v>
      </c>
      <c r="AK76" s="1">
        <v>55</v>
      </c>
      <c r="AL76" s="1">
        <v>0.2</v>
      </c>
      <c r="AM76" s="1">
        <v>47.6</v>
      </c>
      <c r="AN76" s="1">
        <v>2.2000000000000002</v>
      </c>
      <c r="AO76" s="1">
        <v>5.6</v>
      </c>
      <c r="AP76" s="1">
        <v>17.5</v>
      </c>
      <c r="AQ76" s="1">
        <v>29.5</v>
      </c>
      <c r="AR76" s="1">
        <v>1.5</v>
      </c>
      <c r="AS76" s="1">
        <v>8</v>
      </c>
      <c r="AT76" s="1">
        <v>0.5</v>
      </c>
      <c r="AU76" s="1">
        <v>1</v>
      </c>
      <c r="AV76" s="1">
        <v>1</v>
      </c>
      <c r="AW76" s="1">
        <v>100</v>
      </c>
      <c r="AX76" s="1">
        <v>2.5</v>
      </c>
      <c r="AY76" s="1">
        <v>7</v>
      </c>
      <c r="AZ76" s="1">
        <v>2</v>
      </c>
      <c r="BA76" s="1">
        <v>1</v>
      </c>
      <c r="BB76" s="1">
        <v>10</v>
      </c>
      <c r="BC76" s="1">
        <v>12</v>
      </c>
      <c r="BD76" s="1">
        <v>7.5</v>
      </c>
      <c r="BE76" s="1">
        <v>2</v>
      </c>
      <c r="BF76" s="1">
        <v>0</v>
      </c>
      <c r="BG76" s="1">
        <v>4</v>
      </c>
      <c r="BH76" s="1">
        <v>1.5</v>
      </c>
      <c r="BI76" s="1">
        <v>0.92</v>
      </c>
      <c r="BJ76" s="1">
        <v>62.5</v>
      </c>
      <c r="BK76" s="1">
        <v>57.5</v>
      </c>
      <c r="BL76" s="1">
        <v>92</v>
      </c>
      <c r="BM76" s="1">
        <v>8</v>
      </c>
      <c r="BN76" s="1">
        <v>5.5</v>
      </c>
      <c r="BO76" s="1">
        <v>69</v>
      </c>
      <c r="BP76" s="1">
        <v>3</v>
      </c>
      <c r="BQ76" s="1">
        <v>2</v>
      </c>
      <c r="BR76" s="1">
        <v>67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80</v>
      </c>
      <c r="BZ76" s="1">
        <v>3.5</v>
      </c>
      <c r="CA76" s="1">
        <v>3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2.9853434200000009</v>
      </c>
      <c r="CL76" s="1">
        <v>1</v>
      </c>
    </row>
    <row r="77" spans="1:90" x14ac:dyDescent="0.25">
      <c r="A77" s="1" t="s">
        <v>135</v>
      </c>
      <c r="B77" s="1">
        <v>4.9000000000000004</v>
      </c>
      <c r="C77" s="1">
        <v>2</v>
      </c>
      <c r="D77" s="1">
        <v>90</v>
      </c>
      <c r="E77" s="1">
        <v>0.04</v>
      </c>
      <c r="F77" s="1">
        <v>0</v>
      </c>
      <c r="G77" s="1">
        <v>0.1</v>
      </c>
      <c r="H77" s="1">
        <v>0</v>
      </c>
      <c r="I77" s="1">
        <v>2.5</v>
      </c>
      <c r="J77" s="1">
        <v>0</v>
      </c>
      <c r="K77" s="1">
        <v>2.5</v>
      </c>
      <c r="L77" s="1">
        <v>0</v>
      </c>
      <c r="M77" s="1">
        <v>0</v>
      </c>
      <c r="N77" s="1">
        <v>2.5</v>
      </c>
      <c r="O77" s="1">
        <v>0.05</v>
      </c>
      <c r="P77" s="1">
        <v>0.05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1.5</v>
      </c>
      <c r="W77" s="1">
        <v>43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23.5</v>
      </c>
      <c r="AL77" s="1">
        <v>5.95</v>
      </c>
      <c r="AM77" s="1">
        <v>12.8</v>
      </c>
      <c r="AN77" s="1">
        <v>0.5</v>
      </c>
      <c r="AO77" s="1">
        <v>4.3</v>
      </c>
      <c r="AP77" s="1">
        <v>11.5</v>
      </c>
      <c r="AQ77" s="1">
        <v>11.5</v>
      </c>
      <c r="AR77" s="1">
        <v>0</v>
      </c>
      <c r="AS77" s="1">
        <v>1.5</v>
      </c>
      <c r="AT77" s="1">
        <v>1.5</v>
      </c>
      <c r="AU77" s="1">
        <v>0</v>
      </c>
      <c r="AV77" s="1">
        <v>0</v>
      </c>
      <c r="AX77" s="1">
        <v>2</v>
      </c>
      <c r="AY77" s="1">
        <v>4</v>
      </c>
      <c r="AZ77" s="1">
        <v>1</v>
      </c>
      <c r="BA77" s="1">
        <v>0.5</v>
      </c>
      <c r="BB77" s="1">
        <v>5.5</v>
      </c>
      <c r="BC77" s="1">
        <v>11</v>
      </c>
      <c r="BD77" s="1">
        <v>6.5</v>
      </c>
      <c r="BE77" s="1">
        <v>2</v>
      </c>
      <c r="BF77" s="1">
        <v>0</v>
      </c>
      <c r="BG77" s="1">
        <v>2</v>
      </c>
      <c r="BH77" s="1">
        <v>1</v>
      </c>
      <c r="BI77" s="1">
        <v>0.8</v>
      </c>
      <c r="BJ77" s="1">
        <v>49</v>
      </c>
      <c r="BK77" s="1">
        <v>43.5</v>
      </c>
      <c r="BL77" s="1">
        <v>89</v>
      </c>
      <c r="BM77" s="1">
        <v>16.5</v>
      </c>
      <c r="BN77" s="1">
        <v>12</v>
      </c>
      <c r="BO77" s="1">
        <v>73</v>
      </c>
      <c r="BP77" s="1">
        <v>3.5</v>
      </c>
      <c r="BQ77" s="1">
        <v>1.5</v>
      </c>
      <c r="BR77" s="1">
        <v>43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61</v>
      </c>
      <c r="BZ77" s="1">
        <v>3.5</v>
      </c>
      <c r="CA77" s="1">
        <v>2.5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3.9658146899999989</v>
      </c>
      <c r="CL77" s="1">
        <v>1</v>
      </c>
    </row>
    <row r="78" spans="1:90" x14ac:dyDescent="0.25">
      <c r="A78" s="1" t="s">
        <v>138</v>
      </c>
      <c r="B78" s="1">
        <v>4.7</v>
      </c>
      <c r="C78" s="1">
        <v>2</v>
      </c>
      <c r="D78" s="1">
        <v>90</v>
      </c>
      <c r="E78" s="1">
        <v>0.15</v>
      </c>
      <c r="F78" s="1">
        <v>0.12</v>
      </c>
      <c r="G78" s="1">
        <v>0.4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18</v>
      </c>
      <c r="V78" s="1">
        <v>12.5</v>
      </c>
      <c r="W78" s="1">
        <v>69</v>
      </c>
      <c r="X78" s="1">
        <v>3.5</v>
      </c>
      <c r="Y78" s="1">
        <v>0.5</v>
      </c>
      <c r="Z78" s="1">
        <v>14</v>
      </c>
      <c r="AA78" s="1">
        <v>0.5</v>
      </c>
      <c r="AB78" s="1">
        <v>0</v>
      </c>
      <c r="AC78" s="1">
        <v>1.5</v>
      </c>
      <c r="AD78" s="1">
        <v>1</v>
      </c>
      <c r="AE78" s="1">
        <v>0.43</v>
      </c>
      <c r="AF78" s="1">
        <v>0.5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21.15</v>
      </c>
      <c r="AM78" s="1">
        <v>26.2</v>
      </c>
      <c r="AN78" s="1">
        <v>1.3</v>
      </c>
      <c r="AO78" s="1">
        <v>5.2</v>
      </c>
      <c r="AP78" s="1">
        <v>18.5</v>
      </c>
      <c r="AQ78" s="1">
        <v>23</v>
      </c>
      <c r="AR78" s="1">
        <v>0</v>
      </c>
      <c r="AS78" s="1">
        <v>3</v>
      </c>
      <c r="AT78" s="1">
        <v>1.5</v>
      </c>
      <c r="AU78" s="1">
        <v>3</v>
      </c>
      <c r="AV78" s="1">
        <v>2</v>
      </c>
      <c r="AW78" s="1">
        <v>67</v>
      </c>
      <c r="AX78" s="1">
        <v>8</v>
      </c>
      <c r="AY78" s="1">
        <v>3</v>
      </c>
      <c r="AZ78" s="1">
        <v>0</v>
      </c>
      <c r="BA78" s="1">
        <v>0.5</v>
      </c>
      <c r="BB78" s="1">
        <v>3.5</v>
      </c>
      <c r="BC78" s="1">
        <v>11</v>
      </c>
      <c r="BD78" s="1">
        <v>6.5</v>
      </c>
      <c r="BE78" s="1">
        <v>2</v>
      </c>
      <c r="BF78" s="1">
        <v>0</v>
      </c>
      <c r="BG78" s="1">
        <v>2</v>
      </c>
      <c r="BH78" s="1">
        <v>1</v>
      </c>
      <c r="BI78" s="1">
        <v>0.8</v>
      </c>
      <c r="BJ78" s="1">
        <v>54.5</v>
      </c>
      <c r="BK78" s="1">
        <v>43.5</v>
      </c>
      <c r="BL78" s="1">
        <v>80</v>
      </c>
      <c r="BM78" s="1">
        <v>37</v>
      </c>
      <c r="BN78" s="1">
        <v>25.5</v>
      </c>
      <c r="BO78" s="1">
        <v>69</v>
      </c>
      <c r="BP78" s="1">
        <v>18</v>
      </c>
      <c r="BQ78" s="1">
        <v>12.5</v>
      </c>
      <c r="BR78" s="1">
        <v>69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0.5</v>
      </c>
      <c r="BY78" s="1">
        <v>81</v>
      </c>
      <c r="BZ78" s="1">
        <v>1.5</v>
      </c>
      <c r="CA78" s="1">
        <v>7.5</v>
      </c>
      <c r="CB78" s="1">
        <v>6</v>
      </c>
      <c r="CC78" s="1">
        <v>0.5</v>
      </c>
      <c r="CD78" s="1">
        <v>0</v>
      </c>
      <c r="CE78" s="1">
        <v>0.5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4.1878270999999989</v>
      </c>
      <c r="CL78" s="1">
        <v>1</v>
      </c>
    </row>
    <row r="79" spans="1:90" x14ac:dyDescent="0.25">
      <c r="A79" s="1" t="s">
        <v>146</v>
      </c>
      <c r="B79" s="1">
        <v>4.3</v>
      </c>
      <c r="C79" s="1">
        <v>2</v>
      </c>
      <c r="D79" s="1">
        <v>77.5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</v>
      </c>
      <c r="V79" s="1">
        <v>6.5</v>
      </c>
      <c r="W79" s="1">
        <v>72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1.25</v>
      </c>
      <c r="AM79" s="1">
        <v>9.5</v>
      </c>
      <c r="AN79" s="1">
        <v>0</v>
      </c>
      <c r="AO79" s="1">
        <v>2.7</v>
      </c>
      <c r="AP79" s="1">
        <v>6.5</v>
      </c>
      <c r="AQ79" s="1">
        <v>6.5</v>
      </c>
      <c r="AR79" s="1">
        <v>0</v>
      </c>
      <c r="AS79" s="1">
        <v>1</v>
      </c>
      <c r="AT79" s="1">
        <v>2</v>
      </c>
      <c r="AU79" s="1">
        <v>2</v>
      </c>
      <c r="AV79" s="1">
        <v>0</v>
      </c>
      <c r="AW79" s="1">
        <v>0</v>
      </c>
      <c r="AX79" s="1">
        <v>3.5</v>
      </c>
      <c r="AY79" s="1">
        <v>2.5</v>
      </c>
      <c r="AZ79" s="1">
        <v>0.5</v>
      </c>
      <c r="BA79" s="1">
        <v>0.5</v>
      </c>
      <c r="BB79" s="1">
        <v>3.5</v>
      </c>
      <c r="BC79" s="1">
        <v>12</v>
      </c>
      <c r="BD79" s="1">
        <v>6</v>
      </c>
      <c r="BE79" s="1">
        <v>2.5</v>
      </c>
      <c r="BF79" s="1">
        <v>0</v>
      </c>
      <c r="BG79" s="1">
        <v>2</v>
      </c>
      <c r="BH79" s="1">
        <v>2</v>
      </c>
      <c r="BI79" s="1">
        <v>1.33</v>
      </c>
      <c r="BJ79" s="1">
        <v>28</v>
      </c>
      <c r="BK79" s="1">
        <v>21</v>
      </c>
      <c r="BL79" s="1">
        <v>75</v>
      </c>
      <c r="BM79" s="1">
        <v>14</v>
      </c>
      <c r="BN79" s="1">
        <v>8.5</v>
      </c>
      <c r="BO79" s="1">
        <v>61</v>
      </c>
      <c r="BP79" s="1">
        <v>9</v>
      </c>
      <c r="BQ79" s="1">
        <v>6.5</v>
      </c>
      <c r="BR79" s="1">
        <v>72</v>
      </c>
      <c r="BS79" s="1">
        <v>0</v>
      </c>
      <c r="BT79" s="1">
        <v>0</v>
      </c>
      <c r="BU79" s="1">
        <v>2</v>
      </c>
      <c r="BV79" s="1">
        <v>0</v>
      </c>
      <c r="BW79" s="1">
        <v>1</v>
      </c>
      <c r="BX79" s="1">
        <v>0</v>
      </c>
      <c r="BY79" s="1">
        <v>49</v>
      </c>
      <c r="BZ79" s="1">
        <v>0</v>
      </c>
      <c r="CA79" s="1">
        <v>6.5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3.4412829999999994</v>
      </c>
      <c r="CL79" s="1">
        <v>1</v>
      </c>
    </row>
    <row r="80" spans="1:90" x14ac:dyDescent="0.25">
      <c r="A80" s="1" t="s">
        <v>147</v>
      </c>
      <c r="B80" s="1">
        <v>5.0999999999999996</v>
      </c>
      <c r="C80" s="1">
        <v>2</v>
      </c>
      <c r="D80" s="1">
        <v>90</v>
      </c>
      <c r="E80" s="1">
        <v>0.03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0.5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15.5</v>
      </c>
      <c r="V80" s="1">
        <v>10.5</v>
      </c>
      <c r="W80" s="1">
        <v>68</v>
      </c>
      <c r="X80" s="1">
        <v>3</v>
      </c>
      <c r="Y80" s="1">
        <v>0</v>
      </c>
      <c r="Z80" s="1">
        <v>0</v>
      </c>
      <c r="AA80" s="1">
        <v>0</v>
      </c>
      <c r="AB80" s="1">
        <v>0.5</v>
      </c>
      <c r="AC80" s="1">
        <v>0.5</v>
      </c>
      <c r="AD80" s="1">
        <v>0</v>
      </c>
      <c r="AE80" s="1">
        <v>0.02</v>
      </c>
      <c r="AF80" s="1">
        <v>0</v>
      </c>
      <c r="AG80" s="1">
        <v>0</v>
      </c>
      <c r="AH80" s="1">
        <v>0</v>
      </c>
      <c r="AI80" s="1">
        <v>0</v>
      </c>
      <c r="AJ80" s="1">
        <v>0.5</v>
      </c>
      <c r="AK80" s="1">
        <v>3.5</v>
      </c>
      <c r="AL80" s="1">
        <v>7.75</v>
      </c>
      <c r="AM80" s="1">
        <v>13.1</v>
      </c>
      <c r="AN80" s="1">
        <v>0.1</v>
      </c>
      <c r="AO80" s="1">
        <v>3.6</v>
      </c>
      <c r="AP80" s="1">
        <v>15.5</v>
      </c>
      <c r="AQ80" s="1">
        <v>21.5</v>
      </c>
      <c r="AR80" s="1">
        <v>0</v>
      </c>
      <c r="AS80" s="1">
        <v>3.5</v>
      </c>
      <c r="AT80" s="1">
        <v>1.5</v>
      </c>
      <c r="AU80" s="1">
        <v>3.5</v>
      </c>
      <c r="AV80" s="1">
        <v>3.5</v>
      </c>
      <c r="AW80" s="1">
        <v>100</v>
      </c>
      <c r="AX80" s="1">
        <v>4.5</v>
      </c>
      <c r="AY80" s="1">
        <v>1.5</v>
      </c>
      <c r="AZ80" s="1">
        <v>0</v>
      </c>
      <c r="BA80" s="1">
        <v>2</v>
      </c>
      <c r="BB80" s="1">
        <v>3.5</v>
      </c>
      <c r="BC80" s="1">
        <v>11</v>
      </c>
      <c r="BD80" s="1">
        <v>7.5</v>
      </c>
      <c r="BE80" s="1">
        <v>4</v>
      </c>
      <c r="BF80" s="1">
        <v>1</v>
      </c>
      <c r="BG80" s="1">
        <v>2.5</v>
      </c>
      <c r="BH80" s="1">
        <v>1</v>
      </c>
      <c r="BI80" s="1">
        <v>1.04</v>
      </c>
      <c r="BJ80" s="1">
        <v>45.5</v>
      </c>
      <c r="BK80" s="1">
        <v>34.5</v>
      </c>
      <c r="BL80" s="1">
        <v>76</v>
      </c>
      <c r="BM80" s="1">
        <v>30</v>
      </c>
      <c r="BN80" s="1">
        <v>18.5</v>
      </c>
      <c r="BO80" s="1">
        <v>62</v>
      </c>
      <c r="BP80" s="1">
        <v>15.5</v>
      </c>
      <c r="BQ80" s="1">
        <v>10.5</v>
      </c>
      <c r="BR80" s="1">
        <v>68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72.5</v>
      </c>
      <c r="BZ80" s="1">
        <v>1</v>
      </c>
      <c r="CA80" s="1">
        <v>9.5</v>
      </c>
      <c r="CB80" s="1">
        <v>5.5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3.601627179999999</v>
      </c>
      <c r="CL80" s="1">
        <v>1</v>
      </c>
    </row>
    <row r="81" spans="1:90" x14ac:dyDescent="0.25">
      <c r="A81" s="1" t="s">
        <v>152</v>
      </c>
      <c r="B81" s="1">
        <v>4.5</v>
      </c>
      <c r="C81" s="1">
        <v>2</v>
      </c>
      <c r="D81" s="1">
        <v>61.5</v>
      </c>
      <c r="E81" s="1">
        <v>0.02</v>
      </c>
      <c r="F81" s="1">
        <v>0</v>
      </c>
      <c r="G81" s="1">
        <v>0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7.5</v>
      </c>
      <c r="V81" s="1">
        <v>3.5</v>
      </c>
      <c r="W81" s="1">
        <v>47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0.5</v>
      </c>
      <c r="AI81" s="1">
        <v>0</v>
      </c>
      <c r="AJ81" s="1">
        <v>0.5</v>
      </c>
      <c r="AK81" s="1">
        <v>3</v>
      </c>
      <c r="AL81" s="1">
        <v>0.65</v>
      </c>
      <c r="AM81" s="1">
        <v>8.3000000000000007</v>
      </c>
      <c r="AN81" s="1">
        <v>0.1</v>
      </c>
      <c r="AO81" s="1">
        <v>2.4</v>
      </c>
      <c r="AP81" s="1">
        <v>7.5</v>
      </c>
      <c r="AQ81" s="1">
        <v>13.5</v>
      </c>
      <c r="AR81" s="1">
        <v>0</v>
      </c>
      <c r="AS81" s="1">
        <v>3</v>
      </c>
      <c r="AT81" s="1">
        <v>0.5</v>
      </c>
      <c r="AU81" s="1">
        <v>0</v>
      </c>
      <c r="AV81" s="1">
        <v>0</v>
      </c>
      <c r="AX81" s="1">
        <v>4</v>
      </c>
      <c r="AY81" s="1">
        <v>1</v>
      </c>
      <c r="AZ81" s="1">
        <v>0.5</v>
      </c>
      <c r="BA81" s="1">
        <v>1</v>
      </c>
      <c r="BB81" s="1">
        <v>2.5</v>
      </c>
      <c r="BC81" s="1">
        <v>13.5</v>
      </c>
      <c r="BD81" s="1">
        <v>6</v>
      </c>
      <c r="BE81" s="1">
        <v>4.5</v>
      </c>
      <c r="BF81" s="1">
        <v>1</v>
      </c>
      <c r="BG81" s="1">
        <v>1.5</v>
      </c>
      <c r="BH81" s="1">
        <v>0.5</v>
      </c>
      <c r="BI81" s="1">
        <v>1.02</v>
      </c>
      <c r="BJ81" s="1">
        <v>48.5</v>
      </c>
      <c r="BK81" s="1">
        <v>39.5</v>
      </c>
      <c r="BL81" s="1">
        <v>81</v>
      </c>
      <c r="BM81" s="1">
        <v>17</v>
      </c>
      <c r="BN81" s="1">
        <v>11</v>
      </c>
      <c r="BO81" s="1">
        <v>65</v>
      </c>
      <c r="BP81" s="1">
        <v>7.5</v>
      </c>
      <c r="BQ81" s="1">
        <v>3.5</v>
      </c>
      <c r="BR81" s="1">
        <v>47</v>
      </c>
      <c r="BS81" s="1">
        <v>0</v>
      </c>
      <c r="BT81" s="1">
        <v>0</v>
      </c>
      <c r="BU81" s="1">
        <v>1</v>
      </c>
      <c r="BV81" s="1">
        <v>1</v>
      </c>
      <c r="BW81" s="1">
        <v>0</v>
      </c>
      <c r="BX81" s="1">
        <v>0.5</v>
      </c>
      <c r="BY81" s="1">
        <v>56</v>
      </c>
      <c r="BZ81" s="1">
        <v>1</v>
      </c>
      <c r="CA81" s="1">
        <v>5.5</v>
      </c>
      <c r="CB81" s="1">
        <v>1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3.5777409199999997</v>
      </c>
      <c r="CL81" s="1">
        <v>1</v>
      </c>
    </row>
    <row r="82" spans="1:90" x14ac:dyDescent="0.25">
      <c r="A82" s="1" t="s">
        <v>72</v>
      </c>
      <c r="B82" s="1">
        <v>5.0999999999999996</v>
      </c>
      <c r="C82" s="1">
        <v>2</v>
      </c>
      <c r="D82" s="1">
        <v>78</v>
      </c>
      <c r="E82" s="1">
        <v>0.28999999999999998</v>
      </c>
      <c r="F82" s="1">
        <v>0</v>
      </c>
      <c r="G82" s="1">
        <v>0.3</v>
      </c>
      <c r="H82" s="1">
        <v>0</v>
      </c>
      <c r="I82" s="1">
        <v>1.5</v>
      </c>
      <c r="J82" s="1">
        <v>0.5</v>
      </c>
      <c r="K82" s="1">
        <v>1</v>
      </c>
      <c r="L82" s="1">
        <v>0.5</v>
      </c>
      <c r="M82" s="1">
        <v>0</v>
      </c>
      <c r="N82" s="1">
        <v>0</v>
      </c>
      <c r="O82" s="1">
        <v>0.1</v>
      </c>
      <c r="P82" s="1">
        <v>0.1</v>
      </c>
      <c r="Q82" s="1">
        <v>0</v>
      </c>
      <c r="R82" s="1">
        <v>0</v>
      </c>
      <c r="S82" s="1">
        <v>0</v>
      </c>
      <c r="T82" s="1">
        <v>0</v>
      </c>
      <c r="U82" s="1">
        <v>18</v>
      </c>
      <c r="V82" s="1">
        <v>15.5</v>
      </c>
      <c r="W82" s="1">
        <v>86</v>
      </c>
      <c r="X82" s="1">
        <v>7.5</v>
      </c>
      <c r="Y82" s="1">
        <v>2.5</v>
      </c>
      <c r="Z82" s="1">
        <v>33</v>
      </c>
      <c r="AA82" s="1">
        <v>0.5</v>
      </c>
      <c r="AB82" s="1">
        <v>0</v>
      </c>
      <c r="AC82" s="1">
        <v>3</v>
      </c>
      <c r="AD82" s="1">
        <v>0</v>
      </c>
      <c r="AE82" s="1">
        <v>0.14000000000000001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21.5</v>
      </c>
      <c r="AL82" s="1">
        <v>44.55</v>
      </c>
      <c r="AM82" s="1">
        <v>14.1</v>
      </c>
      <c r="AN82" s="1">
        <v>1.1000000000000001</v>
      </c>
      <c r="AO82" s="1">
        <v>3.3</v>
      </c>
      <c r="AP82" s="1">
        <v>12</v>
      </c>
      <c r="AQ82" s="1">
        <v>12</v>
      </c>
      <c r="AR82" s="1">
        <v>0</v>
      </c>
      <c r="AS82" s="1">
        <v>1</v>
      </c>
      <c r="AT82" s="1">
        <v>2</v>
      </c>
      <c r="AU82" s="1">
        <v>0</v>
      </c>
      <c r="AV82" s="1">
        <v>0</v>
      </c>
      <c r="AX82" s="1">
        <v>2.5</v>
      </c>
      <c r="AY82" s="1">
        <v>0.5</v>
      </c>
      <c r="AZ82" s="1">
        <v>0</v>
      </c>
      <c r="BA82" s="1">
        <v>0.5</v>
      </c>
      <c r="BB82" s="1">
        <v>1</v>
      </c>
      <c r="BC82" s="1">
        <v>15</v>
      </c>
      <c r="BD82" s="1">
        <v>11</v>
      </c>
      <c r="BE82" s="1">
        <v>4</v>
      </c>
      <c r="BF82" s="1">
        <v>0.5</v>
      </c>
      <c r="BG82" s="1">
        <v>3.5</v>
      </c>
      <c r="BH82" s="1">
        <v>3.5</v>
      </c>
      <c r="BI82" s="1">
        <v>1.95</v>
      </c>
      <c r="BJ82" s="1">
        <v>37</v>
      </c>
      <c r="BK82" s="1">
        <v>31</v>
      </c>
      <c r="BL82" s="1">
        <v>84</v>
      </c>
      <c r="BM82" s="1">
        <v>36.5</v>
      </c>
      <c r="BN82" s="1">
        <v>28</v>
      </c>
      <c r="BO82" s="1">
        <v>77</v>
      </c>
      <c r="BP82" s="1">
        <v>18</v>
      </c>
      <c r="BQ82" s="1">
        <v>15.5</v>
      </c>
      <c r="BR82" s="1">
        <v>86</v>
      </c>
      <c r="BS82" s="1">
        <v>0</v>
      </c>
      <c r="BT82" s="1">
        <v>0</v>
      </c>
      <c r="BU82" s="1">
        <v>2</v>
      </c>
      <c r="BV82" s="1">
        <v>0</v>
      </c>
      <c r="BW82" s="1">
        <v>1</v>
      </c>
      <c r="BX82" s="1">
        <v>0.5</v>
      </c>
      <c r="BY82" s="1">
        <v>63.5</v>
      </c>
      <c r="BZ82" s="1">
        <v>4.5</v>
      </c>
      <c r="CA82" s="1">
        <v>5</v>
      </c>
      <c r="CB82" s="1">
        <v>7</v>
      </c>
      <c r="CC82" s="1">
        <v>0.5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3.80102574</v>
      </c>
      <c r="CL82" s="1">
        <v>0</v>
      </c>
    </row>
  </sheetData>
  <sortState xmlns:xlrd2="http://schemas.microsoft.com/office/spreadsheetml/2017/richdata2" ref="A2:CL82">
    <sortCondition ref="C6:C8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3540-2F6B-48B8-98EC-F923749D0554}">
  <dimension ref="A1:CL7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.140625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165</v>
      </c>
      <c r="B2" s="1">
        <v>7.1</v>
      </c>
      <c r="C2" s="1">
        <v>1</v>
      </c>
      <c r="D2" s="1">
        <v>86</v>
      </c>
      <c r="E2" s="1">
        <v>0.11</v>
      </c>
      <c r="F2" s="1">
        <v>0</v>
      </c>
      <c r="G2" s="1">
        <v>0.3</v>
      </c>
      <c r="H2" s="1">
        <v>0</v>
      </c>
      <c r="I2" s="1">
        <v>1</v>
      </c>
      <c r="J2" s="1">
        <v>1</v>
      </c>
      <c r="K2" s="1">
        <v>0</v>
      </c>
      <c r="L2" s="1">
        <v>1</v>
      </c>
      <c r="M2" s="1">
        <v>0</v>
      </c>
      <c r="N2" s="1">
        <v>0</v>
      </c>
      <c r="O2" s="1">
        <v>0.15</v>
      </c>
      <c r="P2" s="1">
        <v>0.15</v>
      </c>
      <c r="Q2" s="1">
        <v>0</v>
      </c>
      <c r="R2" s="1">
        <v>0</v>
      </c>
      <c r="S2" s="1">
        <v>0</v>
      </c>
      <c r="T2" s="1">
        <v>0</v>
      </c>
      <c r="U2" s="1">
        <v>23</v>
      </c>
      <c r="V2" s="1">
        <v>15</v>
      </c>
      <c r="W2" s="1">
        <v>65</v>
      </c>
      <c r="X2" s="1">
        <v>8</v>
      </c>
      <c r="Y2" s="1">
        <v>2</v>
      </c>
      <c r="Z2" s="1">
        <v>25</v>
      </c>
      <c r="AA2" s="1">
        <v>3</v>
      </c>
      <c r="AB2" s="1">
        <v>0</v>
      </c>
      <c r="AC2" s="1">
        <v>4</v>
      </c>
      <c r="AD2" s="1">
        <v>0</v>
      </c>
      <c r="AE2" s="1">
        <v>0.16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13</v>
      </c>
      <c r="AL2" s="1">
        <v>56.7</v>
      </c>
      <c r="AM2" s="1">
        <v>17.8</v>
      </c>
      <c r="AN2" s="1">
        <v>1.4</v>
      </c>
      <c r="AO2" s="1">
        <v>5.7</v>
      </c>
      <c r="AP2" s="1">
        <v>12</v>
      </c>
      <c r="AQ2" s="1">
        <v>12</v>
      </c>
      <c r="AR2" s="1">
        <v>0</v>
      </c>
      <c r="AS2" s="1">
        <v>2</v>
      </c>
      <c r="AT2" s="1">
        <v>1</v>
      </c>
      <c r="AU2" s="1">
        <v>0</v>
      </c>
      <c r="AV2" s="1">
        <v>0</v>
      </c>
      <c r="AX2" s="1">
        <v>3</v>
      </c>
      <c r="AY2" s="1">
        <v>1</v>
      </c>
      <c r="AZ2" s="1">
        <v>0</v>
      </c>
      <c r="BA2" s="1">
        <v>2</v>
      </c>
      <c r="BB2" s="1">
        <v>3</v>
      </c>
      <c r="BC2" s="1">
        <v>6</v>
      </c>
      <c r="BD2" s="1">
        <v>6</v>
      </c>
      <c r="BE2" s="1">
        <v>3</v>
      </c>
      <c r="BF2" s="1">
        <v>0</v>
      </c>
      <c r="BG2" s="1">
        <v>1</v>
      </c>
      <c r="BH2" s="1">
        <v>0</v>
      </c>
      <c r="BI2" s="1">
        <v>0.59</v>
      </c>
      <c r="BJ2" s="1">
        <v>58</v>
      </c>
      <c r="BK2" s="1">
        <v>46</v>
      </c>
      <c r="BL2" s="1">
        <v>79</v>
      </c>
      <c r="BM2" s="1">
        <v>53</v>
      </c>
      <c r="BN2" s="1">
        <v>36</v>
      </c>
      <c r="BO2" s="1">
        <v>68</v>
      </c>
      <c r="BP2" s="1">
        <v>23</v>
      </c>
      <c r="BQ2" s="1">
        <v>15</v>
      </c>
      <c r="BR2" s="1">
        <v>65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82</v>
      </c>
      <c r="BZ2" s="1">
        <v>3</v>
      </c>
      <c r="CA2" s="1">
        <v>4</v>
      </c>
      <c r="CB2" s="1">
        <v>7</v>
      </c>
      <c r="CC2" s="1">
        <v>0</v>
      </c>
      <c r="CD2" s="1">
        <v>0</v>
      </c>
      <c r="CE2" s="1">
        <v>3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4.377155209999998</v>
      </c>
      <c r="CL2" s="1">
        <v>7</v>
      </c>
    </row>
    <row r="3" spans="1:90" x14ac:dyDescent="0.25">
      <c r="A3" s="1" t="s">
        <v>161</v>
      </c>
      <c r="B3" s="1">
        <v>4.2</v>
      </c>
      <c r="C3" s="1">
        <v>1</v>
      </c>
      <c r="D3" s="1">
        <v>45</v>
      </c>
      <c r="E3" s="1">
        <v>0.12</v>
      </c>
      <c r="F3" s="1">
        <v>0</v>
      </c>
      <c r="G3" s="1">
        <v>0.1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13</v>
      </c>
      <c r="V3" s="1">
        <v>11</v>
      </c>
      <c r="W3" s="1">
        <v>85</v>
      </c>
      <c r="X3" s="1">
        <v>2</v>
      </c>
      <c r="Y3" s="1">
        <v>0</v>
      </c>
      <c r="Z3" s="1">
        <v>0</v>
      </c>
      <c r="AA3" s="1">
        <v>0</v>
      </c>
      <c r="AB3" s="1">
        <v>0</v>
      </c>
      <c r="AC3" s="1">
        <v>2</v>
      </c>
      <c r="AD3" s="1">
        <v>0</v>
      </c>
      <c r="AE3" s="1">
        <v>7.0000000000000007E-2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</v>
      </c>
      <c r="AL3" s="1">
        <v>22.6</v>
      </c>
      <c r="AM3" s="1">
        <v>9.8000000000000007</v>
      </c>
      <c r="AN3" s="1">
        <v>0.3</v>
      </c>
      <c r="AO3" s="1">
        <v>1.7</v>
      </c>
      <c r="AP3" s="1">
        <v>8</v>
      </c>
      <c r="AQ3" s="1">
        <v>8</v>
      </c>
      <c r="AR3" s="1">
        <v>0</v>
      </c>
      <c r="AS3" s="1">
        <v>1</v>
      </c>
      <c r="AT3" s="1">
        <v>1</v>
      </c>
      <c r="AU3" s="1">
        <v>2</v>
      </c>
      <c r="AV3" s="1">
        <v>1</v>
      </c>
      <c r="AW3" s="1">
        <v>50</v>
      </c>
      <c r="AX3" s="1">
        <v>5</v>
      </c>
      <c r="AY3" s="1">
        <v>1</v>
      </c>
      <c r="AZ3" s="1">
        <v>1</v>
      </c>
      <c r="BA3" s="1">
        <v>1</v>
      </c>
      <c r="BB3" s="1">
        <v>3</v>
      </c>
      <c r="BC3" s="1">
        <v>14</v>
      </c>
      <c r="BD3" s="1">
        <v>8</v>
      </c>
      <c r="BE3" s="1">
        <v>5</v>
      </c>
      <c r="BF3" s="1">
        <v>0</v>
      </c>
      <c r="BG3" s="1">
        <v>0</v>
      </c>
      <c r="BH3" s="1">
        <v>1</v>
      </c>
      <c r="BI3" s="1">
        <v>1.56</v>
      </c>
      <c r="BJ3" s="1">
        <v>38</v>
      </c>
      <c r="BK3" s="1">
        <v>35</v>
      </c>
      <c r="BL3" s="1">
        <v>92</v>
      </c>
      <c r="BM3" s="1">
        <v>20</v>
      </c>
      <c r="BN3" s="1">
        <v>15</v>
      </c>
      <c r="BO3" s="1">
        <v>75</v>
      </c>
      <c r="BP3" s="1">
        <v>13</v>
      </c>
      <c r="BQ3" s="1">
        <v>11</v>
      </c>
      <c r="BR3" s="1">
        <v>85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2</v>
      </c>
      <c r="BY3" s="1">
        <v>56</v>
      </c>
      <c r="BZ3" s="1">
        <v>1</v>
      </c>
      <c r="CA3" s="1">
        <v>4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4.2230222099999999</v>
      </c>
      <c r="CL3" s="1">
        <v>6</v>
      </c>
    </row>
    <row r="4" spans="1:90" x14ac:dyDescent="0.25">
      <c r="A4" s="1" t="s">
        <v>163</v>
      </c>
      <c r="B4" s="1">
        <v>5.6</v>
      </c>
      <c r="C4" s="1">
        <v>1</v>
      </c>
      <c r="D4" s="1">
        <v>45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30.8</v>
      </c>
      <c r="AN4" s="1">
        <v>0</v>
      </c>
      <c r="AO4" s="1">
        <v>0.4</v>
      </c>
      <c r="AP4" s="1">
        <v>9</v>
      </c>
      <c r="AQ4" s="1">
        <v>9</v>
      </c>
      <c r="AR4" s="1">
        <v>0</v>
      </c>
      <c r="AS4" s="1">
        <v>1</v>
      </c>
      <c r="AT4" s="1">
        <v>0</v>
      </c>
      <c r="AU4" s="1">
        <v>2</v>
      </c>
      <c r="AV4" s="1">
        <v>0</v>
      </c>
      <c r="AW4" s="1">
        <v>0</v>
      </c>
      <c r="AX4" s="1">
        <v>1</v>
      </c>
      <c r="AY4" s="1">
        <v>5</v>
      </c>
      <c r="AZ4" s="1">
        <v>3</v>
      </c>
      <c r="BA4" s="1">
        <v>4</v>
      </c>
      <c r="BB4" s="1">
        <v>12</v>
      </c>
      <c r="BC4" s="1">
        <v>23</v>
      </c>
      <c r="BD4" s="1">
        <v>15</v>
      </c>
      <c r="BE4" s="1">
        <v>8</v>
      </c>
      <c r="BF4" s="1">
        <v>1</v>
      </c>
      <c r="BG4" s="1">
        <v>7</v>
      </c>
      <c r="BH4" s="1">
        <v>3</v>
      </c>
      <c r="BI4" s="1">
        <v>2.76</v>
      </c>
      <c r="BJ4" s="1">
        <v>18</v>
      </c>
      <c r="BK4" s="1">
        <v>13</v>
      </c>
      <c r="BL4" s="1">
        <v>72</v>
      </c>
      <c r="BM4" s="1">
        <v>3</v>
      </c>
      <c r="BN4" s="1">
        <v>0</v>
      </c>
      <c r="BO4" s="1">
        <v>0</v>
      </c>
      <c r="BP4" s="1">
        <v>1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36</v>
      </c>
      <c r="BZ4" s="1">
        <v>0</v>
      </c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3.5796915999999994</v>
      </c>
      <c r="CL4" s="1">
        <v>6</v>
      </c>
    </row>
    <row r="5" spans="1:90" x14ac:dyDescent="0.25">
      <c r="A5" s="1" t="s">
        <v>94</v>
      </c>
      <c r="B5" s="1">
        <v>4.8</v>
      </c>
      <c r="C5" s="1">
        <v>1</v>
      </c>
      <c r="D5" s="1">
        <v>79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</v>
      </c>
      <c r="V5" s="1">
        <v>2</v>
      </c>
      <c r="W5" s="1">
        <v>33</v>
      </c>
      <c r="X5" s="1">
        <v>2</v>
      </c>
      <c r="Y5" s="1">
        <v>0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0.8</v>
      </c>
      <c r="AM5" s="1">
        <v>5.4</v>
      </c>
      <c r="AN5" s="1">
        <v>0</v>
      </c>
      <c r="AO5" s="1">
        <v>2.2000000000000002</v>
      </c>
      <c r="AP5" s="1">
        <v>8</v>
      </c>
      <c r="AQ5" s="1">
        <v>8</v>
      </c>
      <c r="AR5" s="1">
        <v>0</v>
      </c>
      <c r="AS5" s="1">
        <v>2</v>
      </c>
      <c r="AT5" s="1">
        <v>1</v>
      </c>
      <c r="AU5" s="1">
        <v>2</v>
      </c>
      <c r="AV5" s="1">
        <v>2</v>
      </c>
      <c r="AW5" s="1">
        <v>100</v>
      </c>
      <c r="AX5" s="1">
        <v>2</v>
      </c>
      <c r="AY5" s="1">
        <v>2</v>
      </c>
      <c r="AZ5" s="1">
        <v>0</v>
      </c>
      <c r="BA5" s="1">
        <v>1</v>
      </c>
      <c r="BB5" s="1">
        <v>3</v>
      </c>
      <c r="BC5" s="1">
        <v>15</v>
      </c>
      <c r="BD5" s="1">
        <v>11</v>
      </c>
      <c r="BE5" s="1">
        <v>4</v>
      </c>
      <c r="BF5" s="1">
        <v>5</v>
      </c>
      <c r="BG5" s="1">
        <v>5</v>
      </c>
      <c r="BH5" s="1">
        <v>3</v>
      </c>
      <c r="BI5" s="1">
        <v>1.79</v>
      </c>
      <c r="BJ5" s="1">
        <v>14</v>
      </c>
      <c r="BK5" s="1">
        <v>8</v>
      </c>
      <c r="BL5" s="1">
        <v>57</v>
      </c>
      <c r="BM5" s="1">
        <v>10</v>
      </c>
      <c r="BN5" s="1">
        <v>4</v>
      </c>
      <c r="BO5" s="1">
        <v>40</v>
      </c>
      <c r="BP5" s="1">
        <v>6</v>
      </c>
      <c r="BQ5" s="1">
        <v>2</v>
      </c>
      <c r="BR5" s="1">
        <v>33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32</v>
      </c>
      <c r="BZ5" s="1">
        <v>0</v>
      </c>
      <c r="CA5" s="1">
        <v>5</v>
      </c>
      <c r="CB5" s="1">
        <v>2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3.8419437999999997</v>
      </c>
      <c r="CL5" s="1">
        <v>6</v>
      </c>
    </row>
    <row r="6" spans="1:90" x14ac:dyDescent="0.25">
      <c r="A6" s="1" t="s">
        <v>145</v>
      </c>
      <c r="B6" s="1">
        <v>4.7</v>
      </c>
      <c r="C6" s="1">
        <v>1</v>
      </c>
      <c r="D6" s="1">
        <v>3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2.2000000000000002</v>
      </c>
      <c r="AN6" s="1">
        <v>0</v>
      </c>
      <c r="AO6" s="1">
        <v>0.3</v>
      </c>
      <c r="AP6" s="1">
        <v>4</v>
      </c>
      <c r="AQ6" s="1">
        <v>4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1</v>
      </c>
      <c r="AY6" s="1">
        <v>0</v>
      </c>
      <c r="AZ6" s="1">
        <v>0</v>
      </c>
      <c r="BA6" s="1">
        <v>1</v>
      </c>
      <c r="BB6" s="1">
        <v>1</v>
      </c>
      <c r="BC6" s="1">
        <v>23</v>
      </c>
      <c r="BD6" s="1">
        <v>15</v>
      </c>
      <c r="BE6" s="1">
        <v>8</v>
      </c>
      <c r="BF6" s="1">
        <v>1</v>
      </c>
      <c r="BG6" s="1">
        <v>7</v>
      </c>
      <c r="BH6" s="1">
        <v>3</v>
      </c>
      <c r="BI6" s="1">
        <v>2.76</v>
      </c>
      <c r="BJ6" s="1">
        <v>3</v>
      </c>
      <c r="BK6" s="1">
        <v>1</v>
      </c>
      <c r="BL6" s="1">
        <v>33</v>
      </c>
      <c r="BM6" s="1">
        <v>1</v>
      </c>
      <c r="BN6" s="1">
        <v>0</v>
      </c>
      <c r="BO6" s="1">
        <v>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1</v>
      </c>
      <c r="BY6" s="1">
        <v>5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3.8157103999999999</v>
      </c>
      <c r="CL6" s="1">
        <v>6</v>
      </c>
    </row>
    <row r="7" spans="1:90" x14ac:dyDescent="0.25">
      <c r="A7" s="1" t="s">
        <v>160</v>
      </c>
      <c r="B7" s="1">
        <v>3.9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10</v>
      </c>
      <c r="V7" s="1">
        <v>8</v>
      </c>
      <c r="W7" s="1">
        <v>80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3.1</v>
      </c>
      <c r="AM7" s="1">
        <v>14</v>
      </c>
      <c r="AN7" s="1">
        <v>0</v>
      </c>
      <c r="AO7" s="1">
        <v>3.1</v>
      </c>
      <c r="AP7" s="1">
        <v>14</v>
      </c>
      <c r="AQ7" s="1">
        <v>14</v>
      </c>
      <c r="AR7" s="1">
        <v>0</v>
      </c>
      <c r="AS7" s="1">
        <v>1</v>
      </c>
      <c r="AT7" s="1">
        <v>2</v>
      </c>
      <c r="AU7" s="1">
        <v>4</v>
      </c>
      <c r="AV7" s="1">
        <v>3</v>
      </c>
      <c r="AW7" s="1">
        <v>75</v>
      </c>
      <c r="AX7" s="1">
        <v>7</v>
      </c>
      <c r="AY7" s="1">
        <v>0</v>
      </c>
      <c r="AZ7" s="1">
        <v>0</v>
      </c>
      <c r="BA7" s="1">
        <v>2</v>
      </c>
      <c r="BB7" s="1">
        <v>2</v>
      </c>
      <c r="BC7" s="1">
        <v>9</v>
      </c>
      <c r="BD7" s="1">
        <v>7</v>
      </c>
      <c r="BE7" s="1">
        <v>3</v>
      </c>
      <c r="BF7" s="1">
        <v>0</v>
      </c>
      <c r="BG7" s="1">
        <v>0</v>
      </c>
      <c r="BH7" s="1">
        <v>2</v>
      </c>
      <c r="BI7" s="1">
        <v>1.1399999999999999</v>
      </c>
      <c r="BJ7" s="1">
        <v>37</v>
      </c>
      <c r="BK7" s="1">
        <v>32</v>
      </c>
      <c r="BL7" s="1">
        <v>86</v>
      </c>
      <c r="BM7" s="1">
        <v>15</v>
      </c>
      <c r="BN7" s="1">
        <v>11</v>
      </c>
      <c r="BO7" s="1">
        <v>73</v>
      </c>
      <c r="BP7" s="1">
        <v>10</v>
      </c>
      <c r="BQ7" s="1">
        <v>8</v>
      </c>
      <c r="BR7" s="1">
        <v>80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64</v>
      </c>
      <c r="BZ7" s="1">
        <v>0</v>
      </c>
      <c r="CA7" s="1">
        <v>3</v>
      </c>
      <c r="CB7" s="1">
        <v>0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4.0912019999999991</v>
      </c>
      <c r="CL7" s="1">
        <v>2</v>
      </c>
    </row>
    <row r="8" spans="1:90" x14ac:dyDescent="0.25">
      <c r="A8" s="1" t="s">
        <v>162</v>
      </c>
      <c r="B8" s="1">
        <v>5.5</v>
      </c>
      <c r="C8" s="1">
        <v>1</v>
      </c>
      <c r="D8" s="1">
        <v>90</v>
      </c>
      <c r="E8" s="1">
        <v>0.03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</v>
      </c>
      <c r="V8" s="1">
        <v>1</v>
      </c>
      <c r="W8" s="1">
        <v>20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0.03</v>
      </c>
      <c r="AF8" s="1">
        <v>1</v>
      </c>
      <c r="AG8" s="1">
        <v>0</v>
      </c>
      <c r="AH8" s="1">
        <v>0</v>
      </c>
      <c r="AI8" s="1">
        <v>0</v>
      </c>
      <c r="AJ8" s="1">
        <v>1</v>
      </c>
      <c r="AK8" s="1">
        <v>0</v>
      </c>
      <c r="AL8" s="1">
        <v>10.5</v>
      </c>
      <c r="AM8" s="1">
        <v>36</v>
      </c>
      <c r="AN8" s="1">
        <v>0.1</v>
      </c>
      <c r="AO8" s="1">
        <v>2.5</v>
      </c>
      <c r="AP8" s="1">
        <v>14</v>
      </c>
      <c r="AQ8" s="1">
        <v>35</v>
      </c>
      <c r="AR8" s="1">
        <v>3</v>
      </c>
      <c r="AS8" s="1">
        <v>12</v>
      </c>
      <c r="AT8" s="1">
        <v>0</v>
      </c>
      <c r="AU8" s="1">
        <v>1</v>
      </c>
      <c r="AV8" s="1">
        <v>1</v>
      </c>
      <c r="AW8" s="1">
        <v>100</v>
      </c>
      <c r="AX8" s="1">
        <v>1</v>
      </c>
      <c r="AY8" s="1">
        <v>3</v>
      </c>
      <c r="AZ8" s="1">
        <v>1</v>
      </c>
      <c r="BA8" s="1">
        <v>0</v>
      </c>
      <c r="BB8" s="1">
        <v>4</v>
      </c>
      <c r="BC8" s="1">
        <v>15</v>
      </c>
      <c r="BD8" s="1">
        <v>10</v>
      </c>
      <c r="BE8" s="1">
        <v>6</v>
      </c>
      <c r="BF8" s="1">
        <v>0</v>
      </c>
      <c r="BG8" s="1">
        <v>2</v>
      </c>
      <c r="BH8" s="1">
        <v>2</v>
      </c>
      <c r="BI8" s="1">
        <v>1.68</v>
      </c>
      <c r="BJ8" s="1">
        <v>66</v>
      </c>
      <c r="BK8" s="1">
        <v>58</v>
      </c>
      <c r="BL8" s="1">
        <v>88</v>
      </c>
      <c r="BM8" s="1">
        <v>24</v>
      </c>
      <c r="BN8" s="1">
        <v>17</v>
      </c>
      <c r="BO8" s="1">
        <v>71</v>
      </c>
      <c r="BP8" s="1">
        <v>5</v>
      </c>
      <c r="BQ8" s="1">
        <v>1</v>
      </c>
      <c r="BR8" s="1">
        <v>20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74</v>
      </c>
      <c r="BZ8" s="1">
        <v>0</v>
      </c>
      <c r="CA8" s="1">
        <v>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3.1066019799999989</v>
      </c>
      <c r="CL8" s="1">
        <v>2</v>
      </c>
    </row>
    <row r="9" spans="1:90" x14ac:dyDescent="0.25">
      <c r="A9" s="1" t="s">
        <v>99</v>
      </c>
      <c r="B9" s="1">
        <v>4.9000000000000004</v>
      </c>
      <c r="C9" s="1">
        <v>1</v>
      </c>
      <c r="D9" s="1">
        <v>90</v>
      </c>
      <c r="E9" s="1">
        <v>0.01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0.01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4</v>
      </c>
      <c r="AL9" s="1">
        <v>0.1</v>
      </c>
      <c r="AM9" s="1">
        <v>24.6</v>
      </c>
      <c r="AN9" s="1">
        <v>0.1</v>
      </c>
      <c r="AO9" s="1">
        <v>2.1</v>
      </c>
      <c r="AP9" s="1">
        <v>9</v>
      </c>
      <c r="AQ9" s="1">
        <v>9</v>
      </c>
      <c r="AR9" s="1">
        <v>0</v>
      </c>
      <c r="AS9" s="1">
        <v>0</v>
      </c>
      <c r="AT9" s="1">
        <v>2</v>
      </c>
      <c r="AU9" s="1">
        <v>0</v>
      </c>
      <c r="AV9" s="1">
        <v>0</v>
      </c>
      <c r="AX9" s="1">
        <v>6</v>
      </c>
      <c r="AY9" s="1">
        <v>3</v>
      </c>
      <c r="AZ9" s="1">
        <v>3</v>
      </c>
      <c r="BA9" s="1">
        <v>2</v>
      </c>
      <c r="BB9" s="1">
        <v>8</v>
      </c>
      <c r="BC9" s="1">
        <v>17</v>
      </c>
      <c r="BD9" s="1">
        <v>7</v>
      </c>
      <c r="BE9" s="1">
        <v>4</v>
      </c>
      <c r="BF9" s="1">
        <v>3</v>
      </c>
      <c r="BG9" s="1">
        <v>2</v>
      </c>
      <c r="BH9" s="1">
        <v>1</v>
      </c>
      <c r="BI9" s="1">
        <v>1.17</v>
      </c>
      <c r="BJ9" s="1">
        <v>27</v>
      </c>
      <c r="BK9" s="1">
        <v>18</v>
      </c>
      <c r="BL9" s="1">
        <v>67</v>
      </c>
      <c r="BM9" s="1">
        <v>8</v>
      </c>
      <c r="BN9" s="1">
        <v>3</v>
      </c>
      <c r="BO9" s="1">
        <v>38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39</v>
      </c>
      <c r="BZ9" s="1">
        <v>2</v>
      </c>
      <c r="CA9" s="1">
        <v>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3.5072340499999983</v>
      </c>
      <c r="CL9" s="1">
        <v>2</v>
      </c>
    </row>
    <row r="10" spans="1:90" x14ac:dyDescent="0.25">
      <c r="A10" s="1" t="s">
        <v>170</v>
      </c>
      <c r="B10" s="1">
        <v>5.3</v>
      </c>
      <c r="C10" s="1">
        <v>1</v>
      </c>
      <c r="D10" s="1">
        <v>79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5</v>
      </c>
      <c r="V10" s="1">
        <v>2</v>
      </c>
      <c r="W10" s="1">
        <v>40</v>
      </c>
      <c r="X10" s="1">
        <v>2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1.8</v>
      </c>
      <c r="AM10" s="1">
        <v>7</v>
      </c>
      <c r="AN10" s="1">
        <v>0</v>
      </c>
      <c r="AO10" s="1">
        <v>2.4</v>
      </c>
      <c r="AP10" s="1">
        <v>9</v>
      </c>
      <c r="AQ10" s="1">
        <v>9</v>
      </c>
      <c r="AR10" s="1">
        <v>0</v>
      </c>
      <c r="AS10" s="1">
        <v>2</v>
      </c>
      <c r="AT10" s="1">
        <v>1</v>
      </c>
      <c r="AU10" s="1">
        <v>2</v>
      </c>
      <c r="AV10" s="1">
        <v>1</v>
      </c>
      <c r="AW10" s="1">
        <v>50</v>
      </c>
      <c r="AX10" s="1">
        <v>4</v>
      </c>
      <c r="AY10" s="1">
        <v>0</v>
      </c>
      <c r="AZ10" s="1">
        <v>0</v>
      </c>
      <c r="BA10" s="1">
        <v>0</v>
      </c>
      <c r="BB10" s="1">
        <v>0</v>
      </c>
      <c r="BC10" s="1">
        <v>14</v>
      </c>
      <c r="BD10" s="1">
        <v>5</v>
      </c>
      <c r="BE10" s="1">
        <v>4</v>
      </c>
      <c r="BF10" s="1">
        <v>0</v>
      </c>
      <c r="BG10" s="1">
        <v>1</v>
      </c>
      <c r="BH10" s="1">
        <v>2</v>
      </c>
      <c r="BI10" s="1">
        <v>1.61</v>
      </c>
      <c r="BJ10" s="1">
        <v>42</v>
      </c>
      <c r="BK10" s="1">
        <v>33</v>
      </c>
      <c r="BL10" s="1">
        <v>79</v>
      </c>
      <c r="BM10" s="1">
        <v>22</v>
      </c>
      <c r="BN10" s="1">
        <v>14</v>
      </c>
      <c r="BO10" s="1">
        <v>64</v>
      </c>
      <c r="BP10" s="1">
        <v>5</v>
      </c>
      <c r="BQ10" s="1">
        <v>2</v>
      </c>
      <c r="BR10" s="1">
        <v>40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55</v>
      </c>
      <c r="BZ10" s="1">
        <v>0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3.782537</v>
      </c>
      <c r="CL10" s="1">
        <v>2</v>
      </c>
    </row>
    <row r="11" spans="1:90" x14ac:dyDescent="0.25">
      <c r="A11" s="1" t="s">
        <v>166</v>
      </c>
      <c r="B11" s="1">
        <v>4.3</v>
      </c>
      <c r="C11" s="1">
        <v>1</v>
      </c>
      <c r="D11" s="1">
        <v>39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</v>
      </c>
      <c r="V11" s="1">
        <v>3</v>
      </c>
      <c r="W11" s="1">
        <v>100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0.4</v>
      </c>
      <c r="AM11" s="1">
        <v>12.4</v>
      </c>
      <c r="AN11" s="1">
        <v>0</v>
      </c>
      <c r="AO11" s="1">
        <v>1.5</v>
      </c>
      <c r="AP11" s="1">
        <v>3</v>
      </c>
      <c r="AQ11" s="1">
        <v>3</v>
      </c>
      <c r="AR11" s="1">
        <v>0</v>
      </c>
      <c r="AS11" s="1">
        <v>1</v>
      </c>
      <c r="AT11" s="1">
        <v>0</v>
      </c>
      <c r="AU11" s="1">
        <v>4</v>
      </c>
      <c r="AV11" s="1">
        <v>2</v>
      </c>
      <c r="AW11" s="1">
        <v>50</v>
      </c>
      <c r="AX11" s="1">
        <v>1</v>
      </c>
      <c r="AY11" s="1">
        <v>2</v>
      </c>
      <c r="AZ11" s="1">
        <v>0</v>
      </c>
      <c r="BA11" s="1">
        <v>0</v>
      </c>
      <c r="BB11" s="1">
        <v>2</v>
      </c>
      <c r="BC11" s="1">
        <v>15</v>
      </c>
      <c r="BD11" s="1">
        <v>9</v>
      </c>
      <c r="BE11" s="1">
        <v>8</v>
      </c>
      <c r="BF11" s="1">
        <v>1</v>
      </c>
      <c r="BG11" s="1">
        <v>1</v>
      </c>
      <c r="BH11" s="1">
        <v>0</v>
      </c>
      <c r="BI11" s="1">
        <v>1.47</v>
      </c>
      <c r="BJ11" s="1">
        <v>19</v>
      </c>
      <c r="BK11" s="1">
        <v>15</v>
      </c>
      <c r="BL11" s="1">
        <v>79</v>
      </c>
      <c r="BM11" s="1">
        <v>8</v>
      </c>
      <c r="BN11" s="1">
        <v>6</v>
      </c>
      <c r="BO11" s="1">
        <v>75</v>
      </c>
      <c r="BP11" s="1">
        <v>3</v>
      </c>
      <c r="BQ11" s="1">
        <v>3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35</v>
      </c>
      <c r="BZ11" s="1">
        <v>0</v>
      </c>
      <c r="CA11" s="1">
        <v>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3.5673217999999998</v>
      </c>
      <c r="CL11" s="1">
        <v>1</v>
      </c>
    </row>
    <row r="12" spans="1:90" x14ac:dyDescent="0.25">
      <c r="A12" s="1" t="s">
        <v>127</v>
      </c>
      <c r="B12" s="1">
        <v>4.7</v>
      </c>
      <c r="C12" s="1">
        <v>1</v>
      </c>
      <c r="D12" s="1">
        <v>60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10</v>
      </c>
      <c r="V12" s="1">
        <v>8</v>
      </c>
      <c r="W12" s="1">
        <v>80</v>
      </c>
      <c r="X12" s="1">
        <v>2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2.5</v>
      </c>
      <c r="AM12" s="1">
        <v>7.6</v>
      </c>
      <c r="AN12" s="1">
        <v>0</v>
      </c>
      <c r="AO12" s="1">
        <v>1.7</v>
      </c>
      <c r="AP12" s="1">
        <v>7</v>
      </c>
      <c r="AQ12" s="1">
        <v>7</v>
      </c>
      <c r="AR12" s="1">
        <v>0</v>
      </c>
      <c r="AS12" s="1">
        <v>0</v>
      </c>
      <c r="AT12" s="1">
        <v>2</v>
      </c>
      <c r="AU12" s="1">
        <v>2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1</v>
      </c>
      <c r="BC12" s="1">
        <v>17</v>
      </c>
      <c r="BD12" s="1">
        <v>9</v>
      </c>
      <c r="BE12" s="1">
        <v>8</v>
      </c>
      <c r="BF12" s="1">
        <v>0</v>
      </c>
      <c r="BG12" s="1">
        <v>3</v>
      </c>
      <c r="BH12" s="1">
        <v>2</v>
      </c>
      <c r="BI12" s="1">
        <v>2.2599999999999998</v>
      </c>
      <c r="BJ12" s="1">
        <v>40</v>
      </c>
      <c r="BK12" s="1">
        <v>32</v>
      </c>
      <c r="BL12" s="1">
        <v>80</v>
      </c>
      <c r="BM12" s="1">
        <v>27</v>
      </c>
      <c r="BN12" s="1">
        <v>21</v>
      </c>
      <c r="BO12" s="1">
        <v>78</v>
      </c>
      <c r="BP12" s="1">
        <v>10</v>
      </c>
      <c r="BQ12" s="1">
        <v>8</v>
      </c>
      <c r="BR12" s="1">
        <v>80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54</v>
      </c>
      <c r="BZ12" s="1">
        <v>1</v>
      </c>
      <c r="CA12" s="1">
        <v>3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3.3926002</v>
      </c>
      <c r="CL12" s="1">
        <v>1</v>
      </c>
    </row>
    <row r="13" spans="1:90" x14ac:dyDescent="0.25">
      <c r="A13" s="1" t="s">
        <v>77</v>
      </c>
      <c r="B13" s="1">
        <v>4.7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27</v>
      </c>
      <c r="V13" s="1">
        <v>13</v>
      </c>
      <c r="W13" s="1">
        <v>48</v>
      </c>
      <c r="X13" s="1">
        <v>5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2.2000000000000002</v>
      </c>
      <c r="AM13" s="1">
        <v>15.2</v>
      </c>
      <c r="AN13" s="1">
        <v>0</v>
      </c>
      <c r="AO13" s="1">
        <v>3.1</v>
      </c>
      <c r="AP13" s="1">
        <v>9</v>
      </c>
      <c r="AQ13" s="1">
        <v>9</v>
      </c>
      <c r="AR13" s="1">
        <v>0</v>
      </c>
      <c r="AS13" s="1">
        <v>2</v>
      </c>
      <c r="AT13" s="1">
        <v>1</v>
      </c>
      <c r="AU13" s="1">
        <v>0</v>
      </c>
      <c r="AV13" s="1">
        <v>0</v>
      </c>
      <c r="AX13" s="1">
        <v>6</v>
      </c>
      <c r="AY13" s="1">
        <v>2</v>
      </c>
      <c r="AZ13" s="1">
        <v>1</v>
      </c>
      <c r="BA13" s="1">
        <v>1</v>
      </c>
      <c r="BB13" s="1">
        <v>4</v>
      </c>
      <c r="BC13" s="1">
        <v>10</v>
      </c>
      <c r="BD13" s="1">
        <v>8</v>
      </c>
      <c r="BE13" s="1">
        <v>2</v>
      </c>
      <c r="BF13" s="1">
        <v>0</v>
      </c>
      <c r="BG13" s="1">
        <v>1</v>
      </c>
      <c r="BH13" s="1">
        <v>2</v>
      </c>
      <c r="BI13" s="1">
        <v>1.1000000000000001</v>
      </c>
      <c r="BJ13" s="1">
        <v>62</v>
      </c>
      <c r="BK13" s="1">
        <v>41</v>
      </c>
      <c r="BL13" s="1">
        <v>66</v>
      </c>
      <c r="BM13" s="1">
        <v>42</v>
      </c>
      <c r="BN13" s="1">
        <v>20</v>
      </c>
      <c r="BO13" s="1">
        <v>48</v>
      </c>
      <c r="BP13" s="1">
        <v>27</v>
      </c>
      <c r="BQ13" s="1">
        <v>13</v>
      </c>
      <c r="BR13" s="1">
        <v>48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90</v>
      </c>
      <c r="BZ13" s="1">
        <v>0</v>
      </c>
      <c r="CA13" s="1">
        <v>22</v>
      </c>
      <c r="CB13" s="1">
        <v>7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3.3647843999999987</v>
      </c>
      <c r="CL13" s="1">
        <v>0</v>
      </c>
    </row>
    <row r="14" spans="1:90" x14ac:dyDescent="0.25">
      <c r="A14" s="1" t="s">
        <v>98</v>
      </c>
      <c r="B14" s="1">
        <v>5</v>
      </c>
      <c r="C14" s="1">
        <v>1</v>
      </c>
      <c r="D14" s="1">
        <v>90</v>
      </c>
      <c r="E14" s="1">
        <v>0.19</v>
      </c>
      <c r="F14" s="1">
        <v>1</v>
      </c>
      <c r="G14" s="1">
        <v>0.2</v>
      </c>
      <c r="H14" s="1">
        <v>2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0.08</v>
      </c>
      <c r="P14" s="1">
        <v>0.08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4</v>
      </c>
      <c r="W14" s="1">
        <v>67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0.12</v>
      </c>
      <c r="AF14" s="1">
        <v>2</v>
      </c>
      <c r="AG14" s="1">
        <v>0</v>
      </c>
      <c r="AH14" s="1">
        <v>0</v>
      </c>
      <c r="AI14" s="1">
        <v>0</v>
      </c>
      <c r="AJ14" s="1">
        <v>1</v>
      </c>
      <c r="AK14" s="1">
        <v>38</v>
      </c>
      <c r="AL14" s="1">
        <v>10.7</v>
      </c>
      <c r="AM14" s="1">
        <v>34.4</v>
      </c>
      <c r="AN14" s="1">
        <v>0.8</v>
      </c>
      <c r="AO14" s="1">
        <v>5.3</v>
      </c>
      <c r="AP14" s="1">
        <v>17</v>
      </c>
      <c r="AQ14" s="1">
        <v>47</v>
      </c>
      <c r="AR14" s="1">
        <v>3</v>
      </c>
      <c r="AS14" s="1">
        <v>15</v>
      </c>
      <c r="AT14" s="1">
        <v>0</v>
      </c>
      <c r="AU14" s="1">
        <v>1</v>
      </c>
      <c r="AV14" s="1">
        <v>1</v>
      </c>
      <c r="AW14" s="1">
        <v>100</v>
      </c>
      <c r="AX14" s="1">
        <v>6</v>
      </c>
      <c r="AY14" s="1">
        <v>5</v>
      </c>
      <c r="AZ14" s="1">
        <v>1</v>
      </c>
      <c r="BA14" s="1">
        <v>1</v>
      </c>
      <c r="BB14" s="1">
        <v>7</v>
      </c>
      <c r="BC14" s="1">
        <v>9</v>
      </c>
      <c r="BD14" s="1">
        <v>6</v>
      </c>
      <c r="BE14" s="1">
        <v>1</v>
      </c>
      <c r="BF14" s="1">
        <v>1</v>
      </c>
      <c r="BG14" s="1">
        <v>4</v>
      </c>
      <c r="BH14" s="1">
        <v>1</v>
      </c>
      <c r="BI14" s="1">
        <v>0.56000000000000005</v>
      </c>
      <c r="BJ14" s="1">
        <v>41</v>
      </c>
      <c r="BK14" s="1">
        <v>33</v>
      </c>
      <c r="BL14" s="1">
        <v>80</v>
      </c>
      <c r="BM14" s="1">
        <v>17</v>
      </c>
      <c r="BN14" s="1">
        <v>11</v>
      </c>
      <c r="BO14" s="1">
        <v>65</v>
      </c>
      <c r="BP14" s="1">
        <v>6</v>
      </c>
      <c r="BQ14" s="1">
        <v>4</v>
      </c>
      <c r="BR14" s="1">
        <v>67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55</v>
      </c>
      <c r="BZ14" s="1">
        <v>3</v>
      </c>
      <c r="CA14" s="1">
        <v>4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3.3458023600000009</v>
      </c>
      <c r="CL14" s="1">
        <v>0</v>
      </c>
    </row>
    <row r="15" spans="1:90" x14ac:dyDescent="0.25">
      <c r="A15" s="1" t="s">
        <v>167</v>
      </c>
      <c r="B15" s="1">
        <v>4.5</v>
      </c>
      <c r="C15" s="1">
        <v>1</v>
      </c>
      <c r="D15" s="1">
        <v>65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5</v>
      </c>
      <c r="W15" s="1">
        <v>63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18</v>
      </c>
      <c r="AN15" s="1">
        <v>0</v>
      </c>
      <c r="AO15" s="1">
        <v>2.8</v>
      </c>
      <c r="AP15" s="1">
        <v>10</v>
      </c>
      <c r="AQ15" s="1">
        <v>10</v>
      </c>
      <c r="AR15" s="1">
        <v>0</v>
      </c>
      <c r="AS15" s="1">
        <v>2</v>
      </c>
      <c r="AT15" s="1">
        <v>1</v>
      </c>
      <c r="AU15" s="1">
        <v>3</v>
      </c>
      <c r="AV15" s="1">
        <v>1</v>
      </c>
      <c r="AW15" s="1">
        <v>33</v>
      </c>
      <c r="AX15" s="1">
        <v>5</v>
      </c>
      <c r="AY15" s="1">
        <v>1</v>
      </c>
      <c r="AZ15" s="1">
        <v>1</v>
      </c>
      <c r="BA15" s="1">
        <v>1</v>
      </c>
      <c r="BB15" s="1">
        <v>3</v>
      </c>
      <c r="BC15" s="1">
        <v>12</v>
      </c>
      <c r="BD15" s="1">
        <v>9</v>
      </c>
      <c r="BE15" s="1">
        <v>3</v>
      </c>
      <c r="BF15" s="1">
        <v>0</v>
      </c>
      <c r="BG15" s="1">
        <v>2</v>
      </c>
      <c r="BH15" s="1">
        <v>2</v>
      </c>
      <c r="BI15" s="1">
        <v>1.27</v>
      </c>
      <c r="BJ15" s="1">
        <v>43</v>
      </c>
      <c r="BK15" s="1">
        <v>33</v>
      </c>
      <c r="BL15" s="1">
        <v>77</v>
      </c>
      <c r="BM15" s="1">
        <v>18</v>
      </c>
      <c r="BN15" s="1">
        <v>13</v>
      </c>
      <c r="BO15" s="1">
        <v>72</v>
      </c>
      <c r="BP15" s="1">
        <v>8</v>
      </c>
      <c r="BQ15" s="1">
        <v>5</v>
      </c>
      <c r="BR15" s="1">
        <v>63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54</v>
      </c>
      <c r="BZ15" s="1">
        <v>0</v>
      </c>
      <c r="CA15" s="1">
        <v>7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2.9827109999999992</v>
      </c>
      <c r="CL15" s="1">
        <v>0</v>
      </c>
    </row>
    <row r="16" spans="1:90" x14ac:dyDescent="0.25">
      <c r="A16" s="1" t="s">
        <v>164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0.1</v>
      </c>
      <c r="AM16" s="1">
        <v>15.8</v>
      </c>
      <c r="AN16" s="1">
        <v>0</v>
      </c>
      <c r="AO16" s="1">
        <v>2.6</v>
      </c>
      <c r="AP16" s="1">
        <v>15</v>
      </c>
      <c r="AQ16" s="1">
        <v>15</v>
      </c>
      <c r="AR16" s="1">
        <v>0</v>
      </c>
      <c r="AS16" s="1">
        <v>2</v>
      </c>
      <c r="AT16" s="1">
        <v>1</v>
      </c>
      <c r="AU16" s="1">
        <v>1</v>
      </c>
      <c r="AV16" s="1">
        <v>0</v>
      </c>
      <c r="AW16" s="1">
        <v>0</v>
      </c>
      <c r="AX16" s="1">
        <v>4</v>
      </c>
      <c r="AY16" s="1">
        <v>5</v>
      </c>
      <c r="AZ16" s="1">
        <v>0</v>
      </c>
      <c r="BA16" s="1">
        <v>0</v>
      </c>
      <c r="BB16" s="1">
        <v>5</v>
      </c>
      <c r="BC16" s="1">
        <v>15</v>
      </c>
      <c r="BD16" s="1">
        <v>9</v>
      </c>
      <c r="BE16" s="1">
        <v>8</v>
      </c>
      <c r="BF16" s="1">
        <v>1</v>
      </c>
      <c r="BG16" s="1">
        <v>1</v>
      </c>
      <c r="BH16" s="1">
        <v>0</v>
      </c>
      <c r="BI16" s="1">
        <v>1.47</v>
      </c>
      <c r="BJ16" s="1">
        <v>51</v>
      </c>
      <c r="BK16" s="1">
        <v>48</v>
      </c>
      <c r="BL16" s="1">
        <v>94</v>
      </c>
      <c r="BM16" s="1">
        <v>3</v>
      </c>
      <c r="BN16" s="1">
        <v>3</v>
      </c>
      <c r="BO16" s="1">
        <v>100</v>
      </c>
      <c r="BP16" s="1">
        <v>0</v>
      </c>
      <c r="BQ16" s="1">
        <v>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59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3.321008599999999</v>
      </c>
      <c r="CL16" s="1">
        <v>-1</v>
      </c>
    </row>
    <row r="17" spans="1:90" x14ac:dyDescent="0.25">
      <c r="A17" s="1" t="s">
        <v>103</v>
      </c>
      <c r="B17" s="1">
        <v>4.2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0.5</v>
      </c>
      <c r="J17" s="1">
        <v>0</v>
      </c>
      <c r="K17" s="1">
        <v>0</v>
      </c>
      <c r="L17" s="1">
        <v>0.5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14</v>
      </c>
      <c r="V17" s="1">
        <v>9.5</v>
      </c>
      <c r="W17" s="1">
        <v>68</v>
      </c>
      <c r="X17" s="1">
        <v>7</v>
      </c>
      <c r="Y17" s="1">
        <v>1</v>
      </c>
      <c r="Z17" s="1">
        <v>14</v>
      </c>
      <c r="AA17" s="1">
        <v>0</v>
      </c>
      <c r="AB17" s="1">
        <v>0</v>
      </c>
      <c r="AC17" s="1">
        <v>0.5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1.5</v>
      </c>
      <c r="AL17" s="1">
        <v>12.55</v>
      </c>
      <c r="AM17" s="1">
        <v>18.600000000000001</v>
      </c>
      <c r="AN17" s="1">
        <v>0.1</v>
      </c>
      <c r="AO17" s="1">
        <v>2.9</v>
      </c>
      <c r="AP17" s="1">
        <v>15</v>
      </c>
      <c r="AQ17" s="1">
        <v>15</v>
      </c>
      <c r="AR17" s="1">
        <v>0</v>
      </c>
      <c r="AS17" s="1">
        <v>2</v>
      </c>
      <c r="AT17" s="1">
        <v>1</v>
      </c>
      <c r="AU17" s="1">
        <v>4</v>
      </c>
      <c r="AV17" s="1">
        <v>2.5</v>
      </c>
      <c r="AW17" s="1">
        <v>63</v>
      </c>
      <c r="AX17" s="1">
        <v>7</v>
      </c>
      <c r="AY17" s="1">
        <v>2.5</v>
      </c>
      <c r="AZ17" s="1">
        <v>0</v>
      </c>
      <c r="BA17" s="1">
        <v>2</v>
      </c>
      <c r="BB17" s="1">
        <v>4.5</v>
      </c>
      <c r="BC17" s="1">
        <v>9</v>
      </c>
      <c r="BD17" s="1">
        <v>7</v>
      </c>
      <c r="BE17" s="1">
        <v>4.5</v>
      </c>
      <c r="BF17" s="1">
        <v>1</v>
      </c>
      <c r="BG17" s="1">
        <v>1</v>
      </c>
      <c r="BH17" s="1">
        <v>1.5</v>
      </c>
      <c r="BI17" s="1">
        <v>1.46</v>
      </c>
      <c r="BJ17" s="1">
        <v>47</v>
      </c>
      <c r="BK17" s="1">
        <v>38.5</v>
      </c>
      <c r="BL17" s="1">
        <v>82</v>
      </c>
      <c r="BM17" s="1">
        <v>35</v>
      </c>
      <c r="BN17" s="1">
        <v>23</v>
      </c>
      <c r="BO17" s="1">
        <v>66</v>
      </c>
      <c r="BP17" s="1">
        <v>14</v>
      </c>
      <c r="BQ17" s="1">
        <v>9.5</v>
      </c>
      <c r="BR17" s="1">
        <v>68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76.5</v>
      </c>
      <c r="BZ17" s="1">
        <v>0.5</v>
      </c>
      <c r="CA17" s="1">
        <v>5</v>
      </c>
      <c r="CB17" s="1">
        <v>5.5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4.1860245199999992</v>
      </c>
      <c r="CL17" s="1">
        <v>13</v>
      </c>
    </row>
    <row r="18" spans="1:90" x14ac:dyDescent="0.25">
      <c r="A18" s="1" t="s">
        <v>148</v>
      </c>
      <c r="B18" s="1">
        <v>7.1</v>
      </c>
      <c r="C18" s="1">
        <v>2</v>
      </c>
      <c r="D18" s="1">
        <v>90</v>
      </c>
      <c r="E18" s="1">
        <v>0.1</v>
      </c>
      <c r="F18" s="1">
        <v>0</v>
      </c>
      <c r="G18" s="1">
        <v>0.3</v>
      </c>
      <c r="H18" s="1">
        <v>0</v>
      </c>
      <c r="I18" s="1">
        <v>1</v>
      </c>
      <c r="J18" s="1">
        <v>0.5</v>
      </c>
      <c r="K18" s="1">
        <v>0.5</v>
      </c>
      <c r="L18" s="1">
        <v>0.5</v>
      </c>
      <c r="M18" s="1">
        <v>0.5</v>
      </c>
      <c r="N18" s="1">
        <v>0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36</v>
      </c>
      <c r="V18" s="1">
        <v>30</v>
      </c>
      <c r="W18" s="1">
        <v>83</v>
      </c>
      <c r="X18" s="1">
        <v>4.5</v>
      </c>
      <c r="Y18" s="1">
        <v>0.5</v>
      </c>
      <c r="Z18" s="1">
        <v>11</v>
      </c>
      <c r="AA18" s="1">
        <v>1</v>
      </c>
      <c r="AB18" s="1">
        <v>0</v>
      </c>
      <c r="AC18" s="1">
        <v>0</v>
      </c>
      <c r="AD18" s="1">
        <v>0</v>
      </c>
      <c r="AE18" s="1">
        <v>0.04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17</v>
      </c>
      <c r="AL18" s="1">
        <v>13.7</v>
      </c>
      <c r="AM18" s="1">
        <v>15.1</v>
      </c>
      <c r="AN18" s="1">
        <v>1.6</v>
      </c>
      <c r="AO18" s="1">
        <v>7.8</v>
      </c>
      <c r="AP18" s="1">
        <v>11</v>
      </c>
      <c r="AQ18" s="1">
        <v>23</v>
      </c>
      <c r="AR18" s="1">
        <v>0</v>
      </c>
      <c r="AS18" s="1">
        <v>6</v>
      </c>
      <c r="AT18" s="1">
        <v>0</v>
      </c>
      <c r="AU18" s="1">
        <v>2</v>
      </c>
      <c r="AV18" s="1">
        <v>1</v>
      </c>
      <c r="AW18" s="1">
        <v>50</v>
      </c>
      <c r="AX18" s="1">
        <v>4</v>
      </c>
      <c r="AY18" s="1">
        <v>0.5</v>
      </c>
      <c r="AZ18" s="1">
        <v>0</v>
      </c>
      <c r="BA18" s="1">
        <v>2.5</v>
      </c>
      <c r="BB18" s="1">
        <v>3</v>
      </c>
      <c r="BC18" s="1">
        <v>1</v>
      </c>
      <c r="BD18" s="1">
        <v>1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84.5</v>
      </c>
      <c r="BK18" s="1">
        <v>76</v>
      </c>
      <c r="BL18" s="1">
        <v>90</v>
      </c>
      <c r="BM18" s="1">
        <v>66</v>
      </c>
      <c r="BN18" s="1">
        <v>55</v>
      </c>
      <c r="BO18" s="1">
        <v>83</v>
      </c>
      <c r="BP18" s="1">
        <v>36</v>
      </c>
      <c r="BQ18" s="1">
        <v>30</v>
      </c>
      <c r="BR18" s="1">
        <v>83</v>
      </c>
      <c r="BS18" s="1">
        <v>0.5</v>
      </c>
      <c r="BT18" s="1">
        <v>0</v>
      </c>
      <c r="BU18" s="1">
        <v>2</v>
      </c>
      <c r="BV18" s="1">
        <v>0</v>
      </c>
      <c r="BW18" s="1">
        <v>0</v>
      </c>
      <c r="BX18" s="1">
        <v>1</v>
      </c>
      <c r="BY18" s="1">
        <v>108.5</v>
      </c>
      <c r="BZ18" s="1">
        <v>4.5</v>
      </c>
      <c r="CA18" s="1">
        <v>12</v>
      </c>
      <c r="CB18" s="1">
        <v>7</v>
      </c>
      <c r="CC18" s="1">
        <v>0.5</v>
      </c>
      <c r="CD18" s="1">
        <v>0</v>
      </c>
      <c r="CE18" s="1">
        <v>0.5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6.0140548599999999</v>
      </c>
      <c r="CL18" s="1">
        <v>12</v>
      </c>
    </row>
    <row r="19" spans="1:90" x14ac:dyDescent="0.25">
      <c r="A19" s="1" t="s">
        <v>155</v>
      </c>
      <c r="B19" s="1">
        <v>8.5</v>
      </c>
      <c r="C19" s="1">
        <v>2</v>
      </c>
      <c r="D19" s="1">
        <v>90</v>
      </c>
      <c r="E19" s="1">
        <v>0.37</v>
      </c>
      <c r="F19" s="1">
        <v>0.33</v>
      </c>
      <c r="G19" s="1">
        <v>1</v>
      </c>
      <c r="H19" s="1">
        <v>1</v>
      </c>
      <c r="I19" s="1">
        <v>1.5</v>
      </c>
      <c r="J19" s="1">
        <v>1</v>
      </c>
      <c r="K19" s="1">
        <v>0.5</v>
      </c>
      <c r="L19" s="1">
        <v>1</v>
      </c>
      <c r="M19" s="1">
        <v>0</v>
      </c>
      <c r="N19" s="1">
        <v>0</v>
      </c>
      <c r="O19" s="1">
        <v>0.18</v>
      </c>
      <c r="P19" s="1">
        <v>0.18</v>
      </c>
      <c r="Q19" s="1">
        <v>0</v>
      </c>
      <c r="R19" s="1">
        <v>0</v>
      </c>
      <c r="S19" s="1">
        <v>0</v>
      </c>
      <c r="T19" s="1">
        <v>0</v>
      </c>
      <c r="U19" s="1">
        <v>30.5</v>
      </c>
      <c r="V19" s="1">
        <v>24</v>
      </c>
      <c r="W19" s="1">
        <v>79</v>
      </c>
      <c r="X19" s="1">
        <v>11.5</v>
      </c>
      <c r="Y19" s="1">
        <v>4</v>
      </c>
      <c r="Z19" s="1">
        <v>35</v>
      </c>
      <c r="AA19" s="1">
        <v>4.5</v>
      </c>
      <c r="AB19" s="1">
        <v>1.5</v>
      </c>
      <c r="AC19" s="1">
        <v>6</v>
      </c>
      <c r="AD19" s="1">
        <v>1.5</v>
      </c>
      <c r="AE19" s="1">
        <v>0.82</v>
      </c>
      <c r="AF19" s="1">
        <v>0.5</v>
      </c>
      <c r="AG19" s="1">
        <v>0</v>
      </c>
      <c r="AH19" s="1">
        <v>0</v>
      </c>
      <c r="AI19" s="1">
        <v>0</v>
      </c>
      <c r="AJ19" s="1">
        <v>0.5</v>
      </c>
      <c r="AK19" s="1">
        <v>28</v>
      </c>
      <c r="AL19" s="1">
        <v>88.75</v>
      </c>
      <c r="AM19" s="1">
        <v>40.5</v>
      </c>
      <c r="AN19" s="1">
        <v>3.6</v>
      </c>
      <c r="AO19" s="1">
        <v>7.7</v>
      </c>
      <c r="AP19" s="1">
        <v>26.5</v>
      </c>
      <c r="AQ19" s="1">
        <v>37</v>
      </c>
      <c r="AR19" s="1">
        <v>2.5</v>
      </c>
      <c r="AS19" s="1">
        <v>8</v>
      </c>
      <c r="AT19" s="1">
        <v>0.5</v>
      </c>
      <c r="AU19" s="1">
        <v>2</v>
      </c>
      <c r="AV19" s="1">
        <v>1.5</v>
      </c>
      <c r="AW19" s="1">
        <v>75</v>
      </c>
      <c r="AX19" s="1">
        <v>7.5</v>
      </c>
      <c r="AY19" s="1">
        <v>2.5</v>
      </c>
      <c r="AZ19" s="1">
        <v>0</v>
      </c>
      <c r="BA19" s="1">
        <v>0.5</v>
      </c>
      <c r="BB19" s="1">
        <v>3</v>
      </c>
      <c r="BC19" s="1">
        <v>7.5</v>
      </c>
      <c r="BD19" s="1">
        <v>6.5</v>
      </c>
      <c r="BE19" s="1">
        <v>3</v>
      </c>
      <c r="BF19" s="1">
        <v>1</v>
      </c>
      <c r="BG19" s="1">
        <v>2.5</v>
      </c>
      <c r="BH19" s="1">
        <v>0.5</v>
      </c>
      <c r="BI19" s="1">
        <v>0.75</v>
      </c>
      <c r="BJ19" s="1">
        <v>73.5</v>
      </c>
      <c r="BK19" s="1">
        <v>60.5</v>
      </c>
      <c r="BL19" s="1">
        <v>82</v>
      </c>
      <c r="BM19" s="1">
        <v>63.5</v>
      </c>
      <c r="BN19" s="1">
        <v>45</v>
      </c>
      <c r="BO19" s="1">
        <v>71</v>
      </c>
      <c r="BP19" s="1">
        <v>30.5</v>
      </c>
      <c r="BQ19" s="1">
        <v>24</v>
      </c>
      <c r="BR19" s="1">
        <v>79</v>
      </c>
      <c r="BS19" s="1">
        <v>1</v>
      </c>
      <c r="BT19" s="1">
        <v>1</v>
      </c>
      <c r="BU19" s="1">
        <v>2</v>
      </c>
      <c r="BV19" s="1">
        <v>0</v>
      </c>
      <c r="BW19" s="1">
        <v>0</v>
      </c>
      <c r="BX19" s="1">
        <v>0</v>
      </c>
      <c r="BY19" s="1">
        <v>105.5</v>
      </c>
      <c r="BZ19" s="1">
        <v>4.5</v>
      </c>
      <c r="CA19" s="1">
        <v>9</v>
      </c>
      <c r="CB19" s="1">
        <v>14.5</v>
      </c>
      <c r="CC19" s="1">
        <v>0.5</v>
      </c>
      <c r="CD19" s="1">
        <v>0</v>
      </c>
      <c r="CE19" s="1">
        <v>4</v>
      </c>
      <c r="CF19" s="1">
        <v>1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5.9628540400000007</v>
      </c>
      <c r="CL19" s="1">
        <v>12</v>
      </c>
    </row>
    <row r="20" spans="1:90" x14ac:dyDescent="0.25">
      <c r="A20" s="1" t="s">
        <v>96</v>
      </c>
      <c r="B20" s="1">
        <v>4.9000000000000004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3</v>
      </c>
      <c r="W20" s="1">
        <v>60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</v>
      </c>
      <c r="AL20" s="1">
        <v>0.5</v>
      </c>
      <c r="AM20" s="1">
        <v>10.5</v>
      </c>
      <c r="AN20" s="1">
        <v>0</v>
      </c>
      <c r="AO20" s="1">
        <v>3.6</v>
      </c>
      <c r="AP20" s="1">
        <v>13.5</v>
      </c>
      <c r="AQ20" s="1">
        <v>13.5</v>
      </c>
      <c r="AR20" s="1">
        <v>0</v>
      </c>
      <c r="AS20" s="1">
        <v>1.5</v>
      </c>
      <c r="AT20" s="1">
        <v>1.5</v>
      </c>
      <c r="AU20" s="1">
        <v>0</v>
      </c>
      <c r="AV20" s="1">
        <v>0</v>
      </c>
      <c r="AX20" s="1">
        <v>5.5</v>
      </c>
      <c r="AY20" s="1">
        <v>0.5</v>
      </c>
      <c r="AZ20" s="1">
        <v>0.5</v>
      </c>
      <c r="BA20" s="1">
        <v>1.5</v>
      </c>
      <c r="BB20" s="1">
        <v>2.5</v>
      </c>
      <c r="BC20" s="1">
        <v>7</v>
      </c>
      <c r="BD20" s="1">
        <v>5</v>
      </c>
      <c r="BE20" s="1">
        <v>1.5</v>
      </c>
      <c r="BF20" s="1">
        <v>1</v>
      </c>
      <c r="BG20" s="1">
        <v>1.5</v>
      </c>
      <c r="BH20" s="1">
        <v>2</v>
      </c>
      <c r="BI20" s="1">
        <v>0.97</v>
      </c>
      <c r="BJ20" s="1">
        <v>45.5</v>
      </c>
      <c r="BK20" s="1">
        <v>40</v>
      </c>
      <c r="BL20" s="1">
        <v>88</v>
      </c>
      <c r="BM20" s="1">
        <v>16</v>
      </c>
      <c r="BN20" s="1">
        <v>12</v>
      </c>
      <c r="BO20" s="1">
        <v>75</v>
      </c>
      <c r="BP20" s="1">
        <v>5</v>
      </c>
      <c r="BQ20" s="1">
        <v>3</v>
      </c>
      <c r="BR20" s="1">
        <v>60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50.5</v>
      </c>
      <c r="BZ20" s="1">
        <v>1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3.0766984999999987</v>
      </c>
      <c r="CL20" s="1">
        <v>9</v>
      </c>
    </row>
    <row r="21" spans="1:90" x14ac:dyDescent="0.25">
      <c r="A21" s="1" t="s">
        <v>115</v>
      </c>
      <c r="B21" s="1">
        <v>4.9000000000000004</v>
      </c>
      <c r="C21" s="1">
        <v>2</v>
      </c>
      <c r="D21" s="1">
        <v>90</v>
      </c>
      <c r="E21" s="1">
        <v>0.05</v>
      </c>
      <c r="F21" s="1">
        <v>0</v>
      </c>
      <c r="G21" s="1">
        <v>0.1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</v>
      </c>
      <c r="N21" s="1">
        <v>0.5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4</v>
      </c>
      <c r="V21" s="1">
        <v>2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8.5</v>
      </c>
      <c r="AL21" s="1">
        <v>0.2</v>
      </c>
      <c r="AM21" s="1">
        <v>25.4</v>
      </c>
      <c r="AN21" s="1">
        <v>0.5</v>
      </c>
      <c r="AO21" s="1">
        <v>4.0999999999999996</v>
      </c>
      <c r="AP21" s="1">
        <v>10.5</v>
      </c>
      <c r="AQ21" s="1">
        <v>16.5</v>
      </c>
      <c r="AR21" s="1">
        <v>0</v>
      </c>
      <c r="AS21" s="1">
        <v>3.5</v>
      </c>
      <c r="AT21" s="1">
        <v>1</v>
      </c>
      <c r="AU21" s="1">
        <v>2</v>
      </c>
      <c r="AV21" s="1">
        <v>0.5</v>
      </c>
      <c r="AW21" s="1">
        <v>25</v>
      </c>
      <c r="AX21" s="1">
        <v>2.5</v>
      </c>
      <c r="AY21" s="1">
        <v>3</v>
      </c>
      <c r="AZ21" s="1">
        <v>2</v>
      </c>
      <c r="BA21" s="1">
        <v>4.5</v>
      </c>
      <c r="BB21" s="1">
        <v>9.5</v>
      </c>
      <c r="BC21" s="1">
        <v>15.5</v>
      </c>
      <c r="BD21" s="1">
        <v>6</v>
      </c>
      <c r="BE21" s="1">
        <v>3.5</v>
      </c>
      <c r="BF21" s="1">
        <v>1.5</v>
      </c>
      <c r="BG21" s="1">
        <v>1</v>
      </c>
      <c r="BH21" s="1">
        <v>0.5</v>
      </c>
      <c r="BI21" s="1">
        <v>0.9</v>
      </c>
      <c r="BJ21" s="1">
        <v>21.5</v>
      </c>
      <c r="BK21" s="1">
        <v>16</v>
      </c>
      <c r="BL21" s="1">
        <v>74</v>
      </c>
      <c r="BM21" s="1">
        <v>10</v>
      </c>
      <c r="BN21" s="1">
        <v>6.5</v>
      </c>
      <c r="BO21" s="1">
        <v>65</v>
      </c>
      <c r="BP21" s="1">
        <v>4</v>
      </c>
      <c r="BQ21" s="1">
        <v>2</v>
      </c>
      <c r="BR21" s="1">
        <v>50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34.5</v>
      </c>
      <c r="BZ21" s="1">
        <v>0.5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2.7034426200000001</v>
      </c>
      <c r="CL21" s="1">
        <v>9</v>
      </c>
    </row>
    <row r="22" spans="1:90" x14ac:dyDescent="0.25">
      <c r="A22" s="1" t="s">
        <v>129</v>
      </c>
      <c r="B22" s="1">
        <v>4.8</v>
      </c>
      <c r="C22" s="1">
        <v>2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5</v>
      </c>
      <c r="V22" s="1">
        <v>3.5</v>
      </c>
      <c r="W22" s="1">
        <v>70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1</v>
      </c>
      <c r="AL22" s="1">
        <v>0.9</v>
      </c>
      <c r="AM22" s="1">
        <v>12.2</v>
      </c>
      <c r="AN22" s="1">
        <v>0</v>
      </c>
      <c r="AO22" s="1">
        <v>3.7</v>
      </c>
      <c r="AP22" s="1">
        <v>15</v>
      </c>
      <c r="AQ22" s="1">
        <v>21</v>
      </c>
      <c r="AR22" s="1">
        <v>0</v>
      </c>
      <c r="AS22" s="1">
        <v>3.5</v>
      </c>
      <c r="AT22" s="1">
        <v>1</v>
      </c>
      <c r="AU22" s="1">
        <v>0.5</v>
      </c>
      <c r="AV22" s="1">
        <v>0.5</v>
      </c>
      <c r="AW22" s="1">
        <v>100</v>
      </c>
      <c r="AX22" s="1">
        <v>2.5</v>
      </c>
      <c r="AY22" s="1">
        <v>2.5</v>
      </c>
      <c r="AZ22" s="1">
        <v>0</v>
      </c>
      <c r="BA22" s="1">
        <v>1.5</v>
      </c>
      <c r="BB22" s="1">
        <v>4</v>
      </c>
      <c r="BC22" s="1">
        <v>12</v>
      </c>
      <c r="BD22" s="1">
        <v>7.5</v>
      </c>
      <c r="BE22" s="1">
        <v>3</v>
      </c>
      <c r="BF22" s="1">
        <v>0</v>
      </c>
      <c r="BG22" s="1">
        <v>1.5</v>
      </c>
      <c r="BH22" s="1">
        <v>0.5</v>
      </c>
      <c r="BI22" s="1">
        <v>0.96</v>
      </c>
      <c r="BJ22" s="1">
        <v>73.5</v>
      </c>
      <c r="BK22" s="1">
        <v>69</v>
      </c>
      <c r="BL22" s="1">
        <v>94</v>
      </c>
      <c r="BM22" s="1">
        <v>16</v>
      </c>
      <c r="BN22" s="1">
        <v>13.5</v>
      </c>
      <c r="BO22" s="1">
        <v>84</v>
      </c>
      <c r="BP22" s="1">
        <v>5</v>
      </c>
      <c r="BQ22" s="1">
        <v>3.5</v>
      </c>
      <c r="BR22" s="1">
        <v>70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81</v>
      </c>
      <c r="BZ22" s="1">
        <v>0.5</v>
      </c>
      <c r="CA22" s="1">
        <v>3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3.9058778999999988</v>
      </c>
      <c r="CL22" s="1">
        <v>8</v>
      </c>
    </row>
    <row r="23" spans="1:90" x14ac:dyDescent="0.25">
      <c r="A23" s="1" t="s">
        <v>137</v>
      </c>
      <c r="B23" s="1">
        <v>5.3</v>
      </c>
      <c r="C23" s="1">
        <v>2</v>
      </c>
      <c r="D23" s="1">
        <v>90</v>
      </c>
      <c r="E23" s="1">
        <v>0.02</v>
      </c>
      <c r="F23" s="1">
        <v>0.17</v>
      </c>
      <c r="G23" s="1">
        <v>0</v>
      </c>
      <c r="H23" s="1">
        <v>1</v>
      </c>
      <c r="I23" s="1">
        <v>0.5</v>
      </c>
      <c r="J23" s="1">
        <v>0</v>
      </c>
      <c r="K23" s="1">
        <v>0.5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19.5</v>
      </c>
      <c r="V23" s="1">
        <v>13</v>
      </c>
      <c r="W23" s="1">
        <v>67</v>
      </c>
      <c r="X23" s="1">
        <v>5</v>
      </c>
      <c r="Y23" s="1">
        <v>0.5</v>
      </c>
      <c r="Z23" s="1">
        <v>10</v>
      </c>
      <c r="AA23" s="1">
        <v>1.5</v>
      </c>
      <c r="AB23" s="1">
        <v>0.5</v>
      </c>
      <c r="AC23" s="1">
        <v>0.5</v>
      </c>
      <c r="AD23" s="1">
        <v>0</v>
      </c>
      <c r="AE23" s="1">
        <v>0.02</v>
      </c>
      <c r="AF23" s="1">
        <v>0.5</v>
      </c>
      <c r="AG23" s="1">
        <v>0</v>
      </c>
      <c r="AH23" s="1">
        <v>0</v>
      </c>
      <c r="AI23" s="1">
        <v>0</v>
      </c>
      <c r="AJ23" s="1">
        <v>0</v>
      </c>
      <c r="AK23" s="1">
        <v>4</v>
      </c>
      <c r="AL23" s="1">
        <v>10.7</v>
      </c>
      <c r="AM23" s="1">
        <v>14.4</v>
      </c>
      <c r="AN23" s="1">
        <v>0.1</v>
      </c>
      <c r="AO23" s="1">
        <v>3.7</v>
      </c>
      <c r="AP23" s="1">
        <v>14.5</v>
      </c>
      <c r="AQ23" s="1">
        <v>19</v>
      </c>
      <c r="AR23" s="1">
        <v>0.5</v>
      </c>
      <c r="AS23" s="1">
        <v>3.5</v>
      </c>
      <c r="AT23" s="1">
        <v>1.5</v>
      </c>
      <c r="AU23" s="1">
        <v>2</v>
      </c>
      <c r="AV23" s="1">
        <v>1.5</v>
      </c>
      <c r="AW23" s="1">
        <v>75</v>
      </c>
      <c r="AX23" s="1">
        <v>3.5</v>
      </c>
      <c r="AY23" s="1">
        <v>0.5</v>
      </c>
      <c r="AZ23" s="1">
        <v>1</v>
      </c>
      <c r="BA23" s="1">
        <v>1</v>
      </c>
      <c r="BB23" s="1">
        <v>2.5</v>
      </c>
      <c r="BC23" s="1">
        <v>7</v>
      </c>
      <c r="BD23" s="1">
        <v>5</v>
      </c>
      <c r="BE23" s="1">
        <v>1.5</v>
      </c>
      <c r="BF23" s="1">
        <v>1</v>
      </c>
      <c r="BG23" s="1">
        <v>1.5</v>
      </c>
      <c r="BH23" s="1">
        <v>2</v>
      </c>
      <c r="BI23" s="1">
        <v>0.97</v>
      </c>
      <c r="BJ23" s="1">
        <v>54</v>
      </c>
      <c r="BK23" s="1">
        <v>44.5</v>
      </c>
      <c r="BL23" s="1">
        <v>82</v>
      </c>
      <c r="BM23" s="1">
        <v>38</v>
      </c>
      <c r="BN23" s="1">
        <v>24.5</v>
      </c>
      <c r="BO23" s="1">
        <v>64</v>
      </c>
      <c r="BP23" s="1">
        <v>19.5</v>
      </c>
      <c r="BQ23" s="1">
        <v>13</v>
      </c>
      <c r="BR23" s="1">
        <v>67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77</v>
      </c>
      <c r="BZ23" s="1">
        <v>2</v>
      </c>
      <c r="CA23" s="1">
        <v>10</v>
      </c>
      <c r="CB23" s="1">
        <v>6</v>
      </c>
      <c r="CC23" s="1">
        <v>0.5</v>
      </c>
      <c r="CD23" s="1">
        <v>0</v>
      </c>
      <c r="CE23" s="1">
        <v>1.5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3.8500184199999978</v>
      </c>
      <c r="CL23" s="1">
        <v>8</v>
      </c>
    </row>
    <row r="24" spans="1:90" x14ac:dyDescent="0.25">
      <c r="A24" s="1" t="s">
        <v>72</v>
      </c>
      <c r="B24" s="1">
        <v>5.0999999999999996</v>
      </c>
      <c r="C24" s="1">
        <v>2</v>
      </c>
      <c r="D24" s="1">
        <v>78</v>
      </c>
      <c r="E24" s="1">
        <v>0.05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5</v>
      </c>
      <c r="W24" s="1">
        <v>63</v>
      </c>
      <c r="X24" s="1">
        <v>2.5</v>
      </c>
      <c r="Y24" s="1">
        <v>0.5</v>
      </c>
      <c r="Z24" s="1">
        <v>20</v>
      </c>
      <c r="AA24" s="1">
        <v>0</v>
      </c>
      <c r="AB24" s="1">
        <v>0</v>
      </c>
      <c r="AC24" s="1">
        <v>0.5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8.1999999999999993</v>
      </c>
      <c r="AM24" s="1">
        <v>10.6</v>
      </c>
      <c r="AN24" s="1">
        <v>0.1</v>
      </c>
      <c r="AO24" s="1">
        <v>1.2</v>
      </c>
      <c r="AP24" s="1">
        <v>10.5</v>
      </c>
      <c r="AQ24" s="1">
        <v>10.5</v>
      </c>
      <c r="AR24" s="1">
        <v>0</v>
      </c>
      <c r="AS24" s="1">
        <v>0.5</v>
      </c>
      <c r="AT24" s="1">
        <v>3.5</v>
      </c>
      <c r="AU24" s="1">
        <v>0</v>
      </c>
      <c r="AV24" s="1">
        <v>0</v>
      </c>
      <c r="AX24" s="1">
        <v>4.5</v>
      </c>
      <c r="AY24" s="1">
        <v>4</v>
      </c>
      <c r="AZ24" s="1">
        <v>0.5</v>
      </c>
      <c r="BA24" s="1">
        <v>0.5</v>
      </c>
      <c r="BB24" s="1">
        <v>5</v>
      </c>
      <c r="BC24" s="1">
        <v>23.5</v>
      </c>
      <c r="BD24" s="1">
        <v>16</v>
      </c>
      <c r="BE24" s="1">
        <v>7.5</v>
      </c>
      <c r="BF24" s="1">
        <v>1</v>
      </c>
      <c r="BG24" s="1">
        <v>4.5</v>
      </c>
      <c r="BH24" s="1">
        <v>5.5</v>
      </c>
      <c r="BI24" s="1">
        <v>3.29</v>
      </c>
      <c r="BJ24" s="1">
        <v>17</v>
      </c>
      <c r="BK24" s="1">
        <v>11</v>
      </c>
      <c r="BL24" s="1">
        <v>65</v>
      </c>
      <c r="BM24" s="1">
        <v>15.5</v>
      </c>
      <c r="BN24" s="1">
        <v>9</v>
      </c>
      <c r="BO24" s="1">
        <v>58</v>
      </c>
      <c r="BP24" s="1">
        <v>8</v>
      </c>
      <c r="BQ24" s="1">
        <v>5</v>
      </c>
      <c r="BR24" s="1">
        <v>63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</v>
      </c>
      <c r="BY24" s="1">
        <v>35</v>
      </c>
      <c r="BZ24" s="1">
        <v>1</v>
      </c>
      <c r="CA24" s="1">
        <v>4</v>
      </c>
      <c r="CB24" s="1">
        <v>2.5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2.966150499999999</v>
      </c>
      <c r="CL24" s="1">
        <v>7</v>
      </c>
    </row>
    <row r="25" spans="1:90" x14ac:dyDescent="0.25">
      <c r="A25" s="1" t="s">
        <v>88</v>
      </c>
      <c r="B25" s="1">
        <v>4.5</v>
      </c>
      <c r="C25" s="1">
        <v>2</v>
      </c>
      <c r="D25" s="1">
        <v>90</v>
      </c>
      <c r="E25" s="1">
        <v>0.03</v>
      </c>
      <c r="F25" s="1">
        <v>0</v>
      </c>
      <c r="G25" s="1">
        <v>0.1</v>
      </c>
      <c r="H25" s="1">
        <v>0</v>
      </c>
      <c r="I25" s="1">
        <v>0.5</v>
      </c>
      <c r="J25" s="1">
        <v>0</v>
      </c>
      <c r="K25" s="1">
        <v>0.5</v>
      </c>
      <c r="L25" s="1">
        <v>0</v>
      </c>
      <c r="M25" s="1">
        <v>0</v>
      </c>
      <c r="N25" s="1">
        <v>0.5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9.5</v>
      </c>
      <c r="V25" s="1">
        <v>7</v>
      </c>
      <c r="W25" s="1">
        <v>74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11</v>
      </c>
      <c r="AL25" s="1">
        <v>6.3</v>
      </c>
      <c r="AM25" s="1">
        <v>27.7</v>
      </c>
      <c r="AN25" s="1">
        <v>0.3</v>
      </c>
      <c r="AO25" s="1">
        <v>2.7</v>
      </c>
      <c r="AP25" s="1">
        <v>15</v>
      </c>
      <c r="AQ25" s="1">
        <v>15</v>
      </c>
      <c r="AR25" s="1">
        <v>0.5</v>
      </c>
      <c r="AS25" s="1">
        <v>2</v>
      </c>
      <c r="AT25" s="1">
        <v>1.5</v>
      </c>
      <c r="AU25" s="1">
        <v>3</v>
      </c>
      <c r="AV25" s="1">
        <v>1.5</v>
      </c>
      <c r="AW25" s="1">
        <v>50</v>
      </c>
      <c r="AX25" s="1">
        <v>8.5</v>
      </c>
      <c r="AY25" s="1">
        <v>3</v>
      </c>
      <c r="AZ25" s="1">
        <v>1.5</v>
      </c>
      <c r="BA25" s="1">
        <v>2</v>
      </c>
      <c r="BB25" s="1">
        <v>6.5</v>
      </c>
      <c r="BC25" s="1">
        <v>12.5</v>
      </c>
      <c r="BD25" s="1">
        <v>9</v>
      </c>
      <c r="BE25" s="1">
        <v>4.5</v>
      </c>
      <c r="BF25" s="1">
        <v>2.5</v>
      </c>
      <c r="BG25" s="1">
        <v>4</v>
      </c>
      <c r="BH25" s="1">
        <v>2.5</v>
      </c>
      <c r="BI25" s="1">
        <v>1.62</v>
      </c>
      <c r="BJ25" s="1">
        <v>52.5</v>
      </c>
      <c r="BK25" s="1">
        <v>44</v>
      </c>
      <c r="BL25" s="1">
        <v>84</v>
      </c>
      <c r="BM25" s="1">
        <v>29</v>
      </c>
      <c r="BN25" s="1">
        <v>24</v>
      </c>
      <c r="BO25" s="1">
        <v>83</v>
      </c>
      <c r="BP25" s="1">
        <v>9.5</v>
      </c>
      <c r="BQ25" s="1">
        <v>7</v>
      </c>
      <c r="BR25" s="1">
        <v>74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66.5</v>
      </c>
      <c r="BZ25" s="1">
        <v>1.5</v>
      </c>
      <c r="CA25" s="1">
        <v>8.5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2.7085537599999991</v>
      </c>
      <c r="CL25" s="1">
        <v>7</v>
      </c>
    </row>
    <row r="26" spans="1:90" x14ac:dyDescent="0.25">
      <c r="A26" s="1" t="s">
        <v>100</v>
      </c>
      <c r="B26" s="1">
        <v>4.8</v>
      </c>
      <c r="C26" s="1">
        <v>2</v>
      </c>
      <c r="D26" s="1">
        <v>90</v>
      </c>
      <c r="E26" s="1">
        <v>0.06</v>
      </c>
      <c r="F26" s="1">
        <v>0</v>
      </c>
      <c r="G26" s="1">
        <v>0.1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0.5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6</v>
      </c>
      <c r="V26" s="1">
        <v>2</v>
      </c>
      <c r="W26" s="1">
        <v>33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0.04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11</v>
      </c>
      <c r="AL26" s="1">
        <v>5.25</v>
      </c>
      <c r="AM26" s="1">
        <v>17.7</v>
      </c>
      <c r="AN26" s="1">
        <v>0.3</v>
      </c>
      <c r="AO26" s="1">
        <v>1.9</v>
      </c>
      <c r="AP26" s="1">
        <v>7.5</v>
      </c>
      <c r="AQ26" s="1">
        <v>7.5</v>
      </c>
      <c r="AR26" s="1">
        <v>0</v>
      </c>
      <c r="AS26" s="1">
        <v>1</v>
      </c>
      <c r="AT26" s="1">
        <v>1.5</v>
      </c>
      <c r="AU26" s="1">
        <v>1.5</v>
      </c>
      <c r="AV26" s="1">
        <v>0.5</v>
      </c>
      <c r="AW26" s="1">
        <v>33</v>
      </c>
      <c r="AX26" s="1">
        <v>5.5</v>
      </c>
      <c r="AY26" s="1">
        <v>4.5</v>
      </c>
      <c r="AZ26" s="1">
        <v>1.5</v>
      </c>
      <c r="BA26" s="1">
        <v>0.5</v>
      </c>
      <c r="BB26" s="1">
        <v>6.5</v>
      </c>
      <c r="BC26" s="1">
        <v>19.5</v>
      </c>
      <c r="BD26" s="1">
        <v>14.5</v>
      </c>
      <c r="BE26" s="1">
        <v>5.5</v>
      </c>
      <c r="BF26" s="1">
        <v>2</v>
      </c>
      <c r="BG26" s="1">
        <v>5</v>
      </c>
      <c r="BH26" s="1">
        <v>2.5</v>
      </c>
      <c r="BI26" s="1">
        <v>1.96</v>
      </c>
      <c r="BJ26" s="1">
        <v>25</v>
      </c>
      <c r="BK26" s="1">
        <v>17.5</v>
      </c>
      <c r="BL26" s="1">
        <v>70</v>
      </c>
      <c r="BM26" s="1">
        <v>11</v>
      </c>
      <c r="BN26" s="1">
        <v>5.5</v>
      </c>
      <c r="BO26" s="1">
        <v>50</v>
      </c>
      <c r="BP26" s="1">
        <v>6</v>
      </c>
      <c r="BQ26" s="1">
        <v>2</v>
      </c>
      <c r="BR26" s="1">
        <v>33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37</v>
      </c>
      <c r="BZ26" s="1">
        <v>1</v>
      </c>
      <c r="CA26" s="1">
        <v>6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2.7477542399999995</v>
      </c>
      <c r="CL26" s="1">
        <v>7</v>
      </c>
    </row>
    <row r="27" spans="1:90" x14ac:dyDescent="0.25">
      <c r="A27" s="1" t="s">
        <v>134</v>
      </c>
      <c r="B27" s="1">
        <v>6.3</v>
      </c>
      <c r="C27" s="1">
        <v>2</v>
      </c>
      <c r="D27" s="1">
        <v>90</v>
      </c>
      <c r="E27" s="1">
        <v>0.09</v>
      </c>
      <c r="F27" s="1">
        <v>0.1</v>
      </c>
      <c r="G27" s="1">
        <v>0.3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21</v>
      </c>
      <c r="V27" s="1">
        <v>18</v>
      </c>
      <c r="W27" s="1">
        <v>86</v>
      </c>
      <c r="X27" s="1">
        <v>0.5</v>
      </c>
      <c r="Y27" s="1">
        <v>0.5</v>
      </c>
      <c r="Z27" s="1">
        <v>100</v>
      </c>
      <c r="AA27" s="1">
        <v>0</v>
      </c>
      <c r="AB27" s="1">
        <v>0</v>
      </c>
      <c r="AC27" s="1">
        <v>2</v>
      </c>
      <c r="AD27" s="1">
        <v>0.5</v>
      </c>
      <c r="AE27" s="1">
        <v>0.26</v>
      </c>
      <c r="AF27" s="1">
        <v>0.5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27.35</v>
      </c>
      <c r="AM27" s="1">
        <v>27.3</v>
      </c>
      <c r="AN27" s="1">
        <v>0.8</v>
      </c>
      <c r="AO27" s="1">
        <v>7.1</v>
      </c>
      <c r="AP27" s="1">
        <v>17.5</v>
      </c>
      <c r="AQ27" s="1">
        <v>34</v>
      </c>
      <c r="AR27" s="1">
        <v>1</v>
      </c>
      <c r="AS27" s="1">
        <v>8.5</v>
      </c>
      <c r="AT27" s="1">
        <v>0</v>
      </c>
      <c r="AU27" s="1">
        <v>2</v>
      </c>
      <c r="AV27" s="1">
        <v>1.5</v>
      </c>
      <c r="AW27" s="1">
        <v>75</v>
      </c>
      <c r="AX27" s="1">
        <v>2.5</v>
      </c>
      <c r="AY27" s="1">
        <v>0.5</v>
      </c>
      <c r="AZ27" s="1">
        <v>0</v>
      </c>
      <c r="BA27" s="1">
        <v>0</v>
      </c>
      <c r="BB27" s="1">
        <v>0.5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0.02</v>
      </c>
      <c r="BJ27" s="1">
        <v>88.5</v>
      </c>
      <c r="BK27" s="1">
        <v>85</v>
      </c>
      <c r="BL27" s="1">
        <v>96</v>
      </c>
      <c r="BM27" s="1">
        <v>54</v>
      </c>
      <c r="BN27" s="1">
        <v>50.5</v>
      </c>
      <c r="BO27" s="1">
        <v>94</v>
      </c>
      <c r="BP27" s="1">
        <v>21</v>
      </c>
      <c r="BQ27" s="1">
        <v>18</v>
      </c>
      <c r="BR27" s="1">
        <v>86</v>
      </c>
      <c r="BS27" s="1">
        <v>0.5</v>
      </c>
      <c r="BT27" s="1">
        <v>0.5</v>
      </c>
      <c r="BU27" s="1">
        <v>2</v>
      </c>
      <c r="BV27" s="1">
        <v>0</v>
      </c>
      <c r="BW27" s="1">
        <v>0</v>
      </c>
      <c r="BX27" s="1">
        <v>0</v>
      </c>
      <c r="BY27" s="1">
        <v>93.5</v>
      </c>
      <c r="BZ27" s="1">
        <v>0.5</v>
      </c>
      <c r="CA27" s="1">
        <v>19</v>
      </c>
      <c r="CB27" s="1">
        <v>1.5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3.8998980399999996</v>
      </c>
      <c r="CL27" s="1">
        <v>7</v>
      </c>
    </row>
    <row r="28" spans="1:90" x14ac:dyDescent="0.25">
      <c r="A28" s="1" t="s">
        <v>152</v>
      </c>
      <c r="B28" s="1">
        <v>4.5</v>
      </c>
      <c r="C28" s="1">
        <v>2</v>
      </c>
      <c r="D28" s="1">
        <v>90</v>
      </c>
      <c r="E28" s="1">
        <v>0.04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3.5</v>
      </c>
      <c r="W28" s="1">
        <v>58</v>
      </c>
      <c r="X28" s="1">
        <v>1</v>
      </c>
      <c r="Y28" s="1">
        <v>0.5</v>
      </c>
      <c r="Z28" s="1">
        <v>50</v>
      </c>
      <c r="AA28" s="1">
        <v>0</v>
      </c>
      <c r="AB28" s="1">
        <v>0</v>
      </c>
      <c r="AC28" s="1">
        <v>0.5</v>
      </c>
      <c r="AD28" s="1">
        <v>0</v>
      </c>
      <c r="AE28" s="1">
        <v>0.03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5</v>
      </c>
      <c r="AL28" s="1">
        <v>12.85</v>
      </c>
      <c r="AM28" s="1">
        <v>17.5</v>
      </c>
      <c r="AN28" s="1">
        <v>0.2</v>
      </c>
      <c r="AO28" s="1">
        <v>2.9</v>
      </c>
      <c r="AP28" s="1">
        <v>11</v>
      </c>
      <c r="AQ28" s="1">
        <v>17</v>
      </c>
      <c r="AR28" s="1">
        <v>0</v>
      </c>
      <c r="AS28" s="1">
        <v>3</v>
      </c>
      <c r="AT28" s="1">
        <v>1</v>
      </c>
      <c r="AU28" s="1">
        <v>0</v>
      </c>
      <c r="AV28" s="1">
        <v>0</v>
      </c>
      <c r="AX28" s="1">
        <v>6</v>
      </c>
      <c r="AY28" s="1">
        <v>2.5</v>
      </c>
      <c r="AZ28" s="1">
        <v>1.5</v>
      </c>
      <c r="BA28" s="1">
        <v>0.5</v>
      </c>
      <c r="BB28" s="1">
        <v>4.5</v>
      </c>
      <c r="BC28" s="1">
        <v>14</v>
      </c>
      <c r="BD28" s="1">
        <v>9</v>
      </c>
      <c r="BE28" s="1">
        <v>3.5</v>
      </c>
      <c r="BF28" s="1">
        <v>2</v>
      </c>
      <c r="BG28" s="1">
        <v>2</v>
      </c>
      <c r="BH28" s="1">
        <v>1</v>
      </c>
      <c r="BI28" s="1">
        <v>1.1399999999999999</v>
      </c>
      <c r="BJ28" s="1">
        <v>63.5</v>
      </c>
      <c r="BK28" s="1">
        <v>51.5</v>
      </c>
      <c r="BL28" s="1">
        <v>81</v>
      </c>
      <c r="BM28" s="1">
        <v>22</v>
      </c>
      <c r="BN28" s="1">
        <v>15</v>
      </c>
      <c r="BO28" s="1">
        <v>68</v>
      </c>
      <c r="BP28" s="1">
        <v>6</v>
      </c>
      <c r="BQ28" s="1">
        <v>3.5</v>
      </c>
      <c r="BR28" s="1">
        <v>58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76</v>
      </c>
      <c r="BZ28" s="1">
        <v>2</v>
      </c>
      <c r="CA28" s="1">
        <v>5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4.1787853299999984</v>
      </c>
      <c r="CL28" s="1">
        <v>7</v>
      </c>
    </row>
    <row r="29" spans="1:90" x14ac:dyDescent="0.25">
      <c r="A29" s="1" t="s">
        <v>59</v>
      </c>
      <c r="B29" s="1">
        <v>6.7</v>
      </c>
      <c r="C29" s="1">
        <v>2</v>
      </c>
      <c r="D29" s="1">
        <v>90</v>
      </c>
      <c r="E29" s="1">
        <v>0.06</v>
      </c>
      <c r="F29" s="1">
        <v>0</v>
      </c>
      <c r="G29" s="1">
        <v>0.2</v>
      </c>
      <c r="H29" s="1">
        <v>0</v>
      </c>
      <c r="I29" s="1">
        <v>3</v>
      </c>
      <c r="J29" s="1">
        <v>0.5</v>
      </c>
      <c r="K29" s="1">
        <v>2.5</v>
      </c>
      <c r="L29" s="1">
        <v>0.5</v>
      </c>
      <c r="M29" s="1">
        <v>0</v>
      </c>
      <c r="N29" s="1">
        <v>2</v>
      </c>
      <c r="O29" s="1">
        <v>0.11</v>
      </c>
      <c r="P29" s="1">
        <v>0.11</v>
      </c>
      <c r="Q29" s="1">
        <v>0</v>
      </c>
      <c r="R29" s="1">
        <v>0</v>
      </c>
      <c r="S29" s="1">
        <v>0</v>
      </c>
      <c r="T29" s="1">
        <v>0</v>
      </c>
      <c r="U29" s="1">
        <v>11</v>
      </c>
      <c r="V29" s="1">
        <v>8.5</v>
      </c>
      <c r="W29" s="1">
        <v>77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23</v>
      </c>
      <c r="AL29" s="1">
        <v>6.6</v>
      </c>
      <c r="AM29" s="1">
        <v>19.600000000000001</v>
      </c>
      <c r="AN29" s="1">
        <v>0.9</v>
      </c>
      <c r="AO29" s="1">
        <v>4.8</v>
      </c>
      <c r="AP29" s="1">
        <v>17.5</v>
      </c>
      <c r="AQ29" s="1">
        <v>23.5</v>
      </c>
      <c r="AR29" s="1">
        <v>0</v>
      </c>
      <c r="AS29" s="1">
        <v>4</v>
      </c>
      <c r="AT29" s="1">
        <v>0.5</v>
      </c>
      <c r="AU29" s="1">
        <v>1</v>
      </c>
      <c r="AV29" s="1">
        <v>1</v>
      </c>
      <c r="AW29" s="1">
        <v>100</v>
      </c>
      <c r="AX29" s="1">
        <v>11.5</v>
      </c>
      <c r="AY29" s="1">
        <v>4</v>
      </c>
      <c r="AZ29" s="1">
        <v>1</v>
      </c>
      <c r="BA29" s="1">
        <v>1</v>
      </c>
      <c r="BB29" s="1">
        <v>6</v>
      </c>
      <c r="BC29" s="1">
        <v>7.5</v>
      </c>
      <c r="BD29" s="1">
        <v>6.5</v>
      </c>
      <c r="BE29" s="1">
        <v>3</v>
      </c>
      <c r="BF29" s="1">
        <v>1</v>
      </c>
      <c r="BG29" s="1">
        <v>2.5</v>
      </c>
      <c r="BH29" s="1">
        <v>0.5</v>
      </c>
      <c r="BI29" s="1">
        <v>0.75</v>
      </c>
      <c r="BJ29" s="1">
        <v>65.5</v>
      </c>
      <c r="BK29" s="1">
        <v>57.5</v>
      </c>
      <c r="BL29" s="1">
        <v>88</v>
      </c>
      <c r="BM29" s="1">
        <v>27.5</v>
      </c>
      <c r="BN29" s="1">
        <v>21.5</v>
      </c>
      <c r="BO29" s="1">
        <v>78</v>
      </c>
      <c r="BP29" s="1">
        <v>11</v>
      </c>
      <c r="BQ29" s="1">
        <v>8.5</v>
      </c>
      <c r="BR29" s="1">
        <v>77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76.5</v>
      </c>
      <c r="BZ29" s="1">
        <v>3</v>
      </c>
      <c r="CA29" s="1">
        <v>9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4.0895052499999993</v>
      </c>
      <c r="CL29" s="1">
        <v>6</v>
      </c>
    </row>
    <row r="30" spans="1:90" x14ac:dyDescent="0.25">
      <c r="A30" s="1" t="s">
        <v>64</v>
      </c>
      <c r="B30" s="1">
        <v>4.5</v>
      </c>
      <c r="C30" s="1">
        <v>2</v>
      </c>
      <c r="D30" s="1">
        <v>90</v>
      </c>
      <c r="E30" s="1">
        <v>0.02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</v>
      </c>
      <c r="L30" s="1">
        <v>0.5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12</v>
      </c>
      <c r="V30" s="1">
        <v>7</v>
      </c>
      <c r="W30" s="1">
        <v>58</v>
      </c>
      <c r="X30" s="1">
        <v>1</v>
      </c>
      <c r="Y30" s="1">
        <v>0.5</v>
      </c>
      <c r="Z30" s="1">
        <v>50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0.5</v>
      </c>
      <c r="AL30" s="1">
        <v>8.8000000000000007</v>
      </c>
      <c r="AM30" s="1">
        <v>12.2</v>
      </c>
      <c r="AN30" s="1">
        <v>0.1</v>
      </c>
      <c r="AO30" s="1">
        <v>2.8</v>
      </c>
      <c r="AP30" s="1">
        <v>9.5</v>
      </c>
      <c r="AQ30" s="1">
        <v>15.5</v>
      </c>
      <c r="AR30" s="1">
        <v>0</v>
      </c>
      <c r="AS30" s="1">
        <v>3</v>
      </c>
      <c r="AT30" s="1">
        <v>1</v>
      </c>
      <c r="AU30" s="1">
        <v>1</v>
      </c>
      <c r="AV30" s="1">
        <v>0</v>
      </c>
      <c r="AW30" s="1">
        <v>0</v>
      </c>
      <c r="AX30" s="1">
        <v>4.5</v>
      </c>
      <c r="AY30" s="1">
        <v>1.5</v>
      </c>
      <c r="AZ30" s="1">
        <v>0.5</v>
      </c>
      <c r="BA30" s="1">
        <v>2</v>
      </c>
      <c r="BB30" s="1">
        <v>4</v>
      </c>
      <c r="BC30" s="1">
        <v>14</v>
      </c>
      <c r="BD30" s="1">
        <v>9</v>
      </c>
      <c r="BE30" s="1">
        <v>3.5</v>
      </c>
      <c r="BF30" s="1">
        <v>2</v>
      </c>
      <c r="BG30" s="1">
        <v>2</v>
      </c>
      <c r="BH30" s="1">
        <v>1</v>
      </c>
      <c r="BI30" s="1">
        <v>1.1399999999999999</v>
      </c>
      <c r="BJ30" s="1">
        <v>46</v>
      </c>
      <c r="BK30" s="1">
        <v>34</v>
      </c>
      <c r="BL30" s="1">
        <v>74</v>
      </c>
      <c r="BM30" s="1">
        <v>20.5</v>
      </c>
      <c r="BN30" s="1">
        <v>14</v>
      </c>
      <c r="BO30" s="1">
        <v>68</v>
      </c>
      <c r="BP30" s="1">
        <v>12</v>
      </c>
      <c r="BQ30" s="1">
        <v>7</v>
      </c>
      <c r="BR30" s="1">
        <v>58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0.5</v>
      </c>
      <c r="BY30" s="1">
        <v>67</v>
      </c>
      <c r="BZ30" s="1">
        <v>0</v>
      </c>
      <c r="CA30" s="1">
        <v>9.5</v>
      </c>
      <c r="CB30" s="1">
        <v>2.5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3.6806942199999995</v>
      </c>
      <c r="CL30" s="1">
        <v>6</v>
      </c>
    </row>
    <row r="31" spans="1:90" x14ac:dyDescent="0.25">
      <c r="A31" s="1" t="s">
        <v>67</v>
      </c>
      <c r="B31" s="1">
        <v>5.4</v>
      </c>
      <c r="C31" s="1">
        <v>2</v>
      </c>
      <c r="D31" s="1">
        <v>67.5</v>
      </c>
      <c r="E31" s="1">
        <v>0.01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</v>
      </c>
      <c r="L31" s="1">
        <v>0.5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19</v>
      </c>
      <c r="V31" s="1">
        <v>17.5</v>
      </c>
      <c r="W31" s="1">
        <v>92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0.01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5</v>
      </c>
      <c r="AL31" s="1">
        <v>6.9</v>
      </c>
      <c r="AM31" s="1">
        <v>6.2</v>
      </c>
      <c r="AN31" s="1">
        <v>0.1</v>
      </c>
      <c r="AO31" s="1">
        <v>5.8</v>
      </c>
      <c r="AP31" s="1">
        <v>8.5</v>
      </c>
      <c r="AQ31" s="1">
        <v>14.5</v>
      </c>
      <c r="AR31" s="1">
        <v>0</v>
      </c>
      <c r="AS31" s="1">
        <v>3.5</v>
      </c>
      <c r="AT31" s="1">
        <v>0</v>
      </c>
      <c r="AU31" s="1">
        <v>0</v>
      </c>
      <c r="AV31" s="1">
        <v>0</v>
      </c>
      <c r="AX31" s="1">
        <v>2.5</v>
      </c>
      <c r="AY31" s="1">
        <v>0</v>
      </c>
      <c r="AZ31" s="1">
        <v>0</v>
      </c>
      <c r="BA31" s="1">
        <v>0.5</v>
      </c>
      <c r="BB31" s="1">
        <v>0.5</v>
      </c>
      <c r="BC31" s="1">
        <v>1</v>
      </c>
      <c r="BD31" s="1">
        <v>1</v>
      </c>
      <c r="BE31" s="1">
        <v>0</v>
      </c>
      <c r="BF31" s="1">
        <v>0</v>
      </c>
      <c r="BG31" s="1">
        <v>0</v>
      </c>
      <c r="BH31" s="1">
        <v>0</v>
      </c>
      <c r="BI31" s="1">
        <v>0.02</v>
      </c>
      <c r="BJ31" s="1">
        <v>58.5</v>
      </c>
      <c r="BK31" s="1">
        <v>53.5</v>
      </c>
      <c r="BL31" s="1">
        <v>91</v>
      </c>
      <c r="BM31" s="1">
        <v>39</v>
      </c>
      <c r="BN31" s="1">
        <v>35.5</v>
      </c>
      <c r="BO31" s="1">
        <v>91</v>
      </c>
      <c r="BP31" s="1">
        <v>19</v>
      </c>
      <c r="BQ31" s="1">
        <v>17.5</v>
      </c>
      <c r="BR31" s="1">
        <v>92</v>
      </c>
      <c r="BS31" s="1">
        <v>0.5</v>
      </c>
      <c r="BT31" s="1">
        <v>0</v>
      </c>
      <c r="BU31" s="1">
        <v>2</v>
      </c>
      <c r="BV31" s="1">
        <v>0</v>
      </c>
      <c r="BW31" s="1">
        <v>1</v>
      </c>
      <c r="BX31" s="1">
        <v>1</v>
      </c>
      <c r="BY31" s="1">
        <v>73</v>
      </c>
      <c r="BZ31" s="1">
        <v>0.5</v>
      </c>
      <c r="CA31" s="1">
        <v>10</v>
      </c>
      <c r="CB31" s="1">
        <v>4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4.7794552499999998</v>
      </c>
      <c r="CL31" s="1">
        <v>6</v>
      </c>
    </row>
    <row r="32" spans="1:90" x14ac:dyDescent="0.25">
      <c r="A32" s="1" t="s">
        <v>85</v>
      </c>
      <c r="B32" s="1">
        <v>4.8</v>
      </c>
      <c r="C32" s="1">
        <v>2</v>
      </c>
      <c r="D32" s="1">
        <v>90</v>
      </c>
      <c r="E32" s="1">
        <v>0.05</v>
      </c>
      <c r="F32" s="1">
        <v>0</v>
      </c>
      <c r="G32" s="1">
        <v>0.1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19</v>
      </c>
      <c r="V32" s="1">
        <v>14</v>
      </c>
      <c r="W32" s="1">
        <v>74</v>
      </c>
      <c r="X32" s="1">
        <v>4.5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0.06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7</v>
      </c>
      <c r="AL32" s="1">
        <v>19.100000000000001</v>
      </c>
      <c r="AM32" s="1">
        <v>13</v>
      </c>
      <c r="AN32" s="1">
        <v>0.3</v>
      </c>
      <c r="AO32" s="1">
        <v>3</v>
      </c>
      <c r="AP32" s="1">
        <v>12.5</v>
      </c>
      <c r="AQ32" s="1">
        <v>12.5</v>
      </c>
      <c r="AR32" s="1">
        <v>0</v>
      </c>
      <c r="AS32" s="1">
        <v>2</v>
      </c>
      <c r="AT32" s="1">
        <v>1</v>
      </c>
      <c r="AU32" s="1">
        <v>2</v>
      </c>
      <c r="AV32" s="1">
        <v>0.5</v>
      </c>
      <c r="AW32" s="1">
        <v>25</v>
      </c>
      <c r="AX32" s="1">
        <v>4.5</v>
      </c>
      <c r="AY32" s="1">
        <v>2.5</v>
      </c>
      <c r="AZ32" s="1">
        <v>0.5</v>
      </c>
      <c r="BA32" s="1">
        <v>0</v>
      </c>
      <c r="BB32" s="1">
        <v>3</v>
      </c>
      <c r="BC32" s="1">
        <v>9</v>
      </c>
      <c r="BD32" s="1">
        <v>7</v>
      </c>
      <c r="BE32" s="1">
        <v>4.5</v>
      </c>
      <c r="BF32" s="1">
        <v>1</v>
      </c>
      <c r="BG32" s="1">
        <v>1</v>
      </c>
      <c r="BH32" s="1">
        <v>1.5</v>
      </c>
      <c r="BI32" s="1">
        <v>1.46</v>
      </c>
      <c r="BJ32" s="1">
        <v>42</v>
      </c>
      <c r="BK32" s="1">
        <v>34.5</v>
      </c>
      <c r="BL32" s="1">
        <v>82</v>
      </c>
      <c r="BM32" s="1">
        <v>31.5</v>
      </c>
      <c r="BN32" s="1">
        <v>20.5</v>
      </c>
      <c r="BO32" s="1">
        <v>65</v>
      </c>
      <c r="BP32" s="1">
        <v>19</v>
      </c>
      <c r="BQ32" s="1">
        <v>14</v>
      </c>
      <c r="BR32" s="1">
        <v>74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1.5</v>
      </c>
      <c r="BY32" s="1">
        <v>72.5</v>
      </c>
      <c r="BZ32" s="1">
        <v>3</v>
      </c>
      <c r="CA32" s="1">
        <v>5</v>
      </c>
      <c r="CB32" s="1">
        <v>3.5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4.2614164900000002</v>
      </c>
      <c r="CL32" s="1">
        <v>6</v>
      </c>
    </row>
    <row r="33" spans="1:90" x14ac:dyDescent="0.25">
      <c r="A33" s="1" t="s">
        <v>87</v>
      </c>
      <c r="B33" s="1">
        <v>5</v>
      </c>
      <c r="C33" s="1">
        <v>2</v>
      </c>
      <c r="D33" s="1">
        <v>87</v>
      </c>
      <c r="E33" s="1">
        <v>0.25</v>
      </c>
      <c r="F33" s="1">
        <v>0</v>
      </c>
      <c r="G33" s="1">
        <v>0.4</v>
      </c>
      <c r="H33" s="1">
        <v>0</v>
      </c>
      <c r="I33" s="1">
        <v>1.5</v>
      </c>
      <c r="J33" s="1">
        <v>1</v>
      </c>
      <c r="K33" s="1">
        <v>1.5</v>
      </c>
      <c r="L33" s="1">
        <v>0</v>
      </c>
      <c r="M33" s="1">
        <v>0.5</v>
      </c>
      <c r="N33" s="1">
        <v>1</v>
      </c>
      <c r="O33" s="1">
        <v>0.33</v>
      </c>
      <c r="P33" s="1">
        <v>0.33</v>
      </c>
      <c r="Q33" s="1">
        <v>0</v>
      </c>
      <c r="R33" s="1">
        <v>0</v>
      </c>
      <c r="S33" s="1">
        <v>0</v>
      </c>
      <c r="T33" s="1">
        <v>0</v>
      </c>
      <c r="U33" s="1">
        <v>10.5</v>
      </c>
      <c r="V33" s="1">
        <v>8</v>
      </c>
      <c r="W33" s="1">
        <v>76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0.08</v>
      </c>
      <c r="AF33" s="1">
        <v>0</v>
      </c>
      <c r="AG33" s="1">
        <v>0</v>
      </c>
      <c r="AH33" s="1">
        <v>0.5</v>
      </c>
      <c r="AI33" s="1">
        <v>0</v>
      </c>
      <c r="AJ33" s="1">
        <v>0</v>
      </c>
      <c r="AK33" s="1">
        <v>29</v>
      </c>
      <c r="AL33" s="1">
        <v>5.95</v>
      </c>
      <c r="AM33" s="1">
        <v>22.3</v>
      </c>
      <c r="AN33" s="1">
        <v>2.2000000000000002</v>
      </c>
      <c r="AO33" s="1">
        <v>4.5</v>
      </c>
      <c r="AP33" s="1">
        <v>12.5</v>
      </c>
      <c r="AQ33" s="1">
        <v>12.5</v>
      </c>
      <c r="AR33" s="1">
        <v>0</v>
      </c>
      <c r="AS33" s="1">
        <v>1.5</v>
      </c>
      <c r="AT33" s="1">
        <v>1</v>
      </c>
      <c r="AU33" s="1">
        <v>2.5</v>
      </c>
      <c r="AV33" s="1">
        <v>2</v>
      </c>
      <c r="AW33" s="1">
        <v>80</v>
      </c>
      <c r="AX33" s="1">
        <v>6</v>
      </c>
      <c r="AY33" s="1">
        <v>4</v>
      </c>
      <c r="AZ33" s="1">
        <v>0.5</v>
      </c>
      <c r="BA33" s="1">
        <v>1.5</v>
      </c>
      <c r="BB33" s="1">
        <v>6</v>
      </c>
      <c r="BC33" s="1">
        <v>9</v>
      </c>
      <c r="BD33" s="1">
        <v>7</v>
      </c>
      <c r="BE33" s="1">
        <v>4.5</v>
      </c>
      <c r="BF33" s="1">
        <v>1</v>
      </c>
      <c r="BG33" s="1">
        <v>1</v>
      </c>
      <c r="BH33" s="1">
        <v>1.5</v>
      </c>
      <c r="BI33" s="1">
        <v>1.46</v>
      </c>
      <c r="BJ33" s="1">
        <v>49</v>
      </c>
      <c r="BK33" s="1">
        <v>39.5</v>
      </c>
      <c r="BL33" s="1">
        <v>81</v>
      </c>
      <c r="BM33" s="1">
        <v>24.5</v>
      </c>
      <c r="BN33" s="1">
        <v>17</v>
      </c>
      <c r="BO33" s="1">
        <v>69</v>
      </c>
      <c r="BP33" s="1">
        <v>10.5</v>
      </c>
      <c r="BQ33" s="1">
        <v>8</v>
      </c>
      <c r="BR33" s="1">
        <v>76</v>
      </c>
      <c r="BS33" s="1">
        <v>0</v>
      </c>
      <c r="BT33" s="1">
        <v>0</v>
      </c>
      <c r="BU33" s="1">
        <v>2</v>
      </c>
      <c r="BV33" s="1">
        <v>0</v>
      </c>
      <c r="BW33" s="1">
        <v>1</v>
      </c>
      <c r="BX33" s="1">
        <v>0</v>
      </c>
      <c r="BY33" s="1">
        <v>62.5</v>
      </c>
      <c r="BZ33" s="1">
        <v>2.5</v>
      </c>
      <c r="CA33" s="1">
        <v>9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4.2117508700000021</v>
      </c>
      <c r="CL33" s="1">
        <v>6</v>
      </c>
    </row>
    <row r="34" spans="1:90" x14ac:dyDescent="0.25">
      <c r="A34" s="1" t="s">
        <v>89</v>
      </c>
      <c r="B34" s="1">
        <v>6.2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4.5</v>
      </c>
      <c r="V34" s="1">
        <v>2</v>
      </c>
      <c r="W34" s="1">
        <v>44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0.5</v>
      </c>
      <c r="AI34" s="1">
        <v>0</v>
      </c>
      <c r="AJ34" s="1">
        <v>0.5</v>
      </c>
      <c r="AK34" s="1">
        <v>1</v>
      </c>
      <c r="AL34" s="1">
        <v>2.5</v>
      </c>
      <c r="AM34" s="1">
        <v>13</v>
      </c>
      <c r="AN34" s="1">
        <v>0</v>
      </c>
      <c r="AO34" s="1">
        <v>2</v>
      </c>
      <c r="AP34" s="1">
        <v>9.5</v>
      </c>
      <c r="AQ34" s="1">
        <v>15.5</v>
      </c>
      <c r="AR34" s="1">
        <v>0</v>
      </c>
      <c r="AS34" s="1">
        <v>3.5</v>
      </c>
      <c r="AT34" s="1">
        <v>0.5</v>
      </c>
      <c r="AU34" s="1">
        <v>1.5</v>
      </c>
      <c r="AV34" s="1">
        <v>1</v>
      </c>
      <c r="AW34" s="1">
        <v>67</v>
      </c>
      <c r="AX34" s="1">
        <v>3.5</v>
      </c>
      <c r="AY34" s="1">
        <v>3</v>
      </c>
      <c r="AZ34" s="1">
        <v>0</v>
      </c>
      <c r="BA34" s="1">
        <v>0.5</v>
      </c>
      <c r="BB34" s="1">
        <v>3.5</v>
      </c>
      <c r="BC34" s="1">
        <v>14.5</v>
      </c>
      <c r="BD34" s="1">
        <v>9</v>
      </c>
      <c r="BE34" s="1">
        <v>5.5</v>
      </c>
      <c r="BF34" s="1">
        <v>0.5</v>
      </c>
      <c r="BG34" s="1">
        <v>4</v>
      </c>
      <c r="BH34" s="1">
        <v>2</v>
      </c>
      <c r="BI34" s="1">
        <v>1.79</v>
      </c>
      <c r="BJ34" s="1">
        <v>51.5</v>
      </c>
      <c r="BK34" s="1">
        <v>39</v>
      </c>
      <c r="BL34" s="1">
        <v>76</v>
      </c>
      <c r="BM34" s="1">
        <v>16</v>
      </c>
      <c r="BN34" s="1">
        <v>9.5</v>
      </c>
      <c r="BO34" s="1">
        <v>59</v>
      </c>
      <c r="BP34" s="1">
        <v>4.5</v>
      </c>
      <c r="BQ34" s="1">
        <v>2</v>
      </c>
      <c r="BR34" s="1">
        <v>44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60</v>
      </c>
      <c r="BZ34" s="1">
        <v>0.5</v>
      </c>
      <c r="CA34" s="1">
        <v>3.5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3.4844449999999991</v>
      </c>
      <c r="CL34" s="1">
        <v>6</v>
      </c>
    </row>
    <row r="35" spans="1:90" x14ac:dyDescent="0.25">
      <c r="A35" s="1" t="s">
        <v>97</v>
      </c>
      <c r="B35" s="1">
        <v>4.5</v>
      </c>
      <c r="C35" s="1">
        <v>2</v>
      </c>
      <c r="D35" s="1">
        <v>90</v>
      </c>
      <c r="E35" s="1">
        <v>0.02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8.5</v>
      </c>
      <c r="V35" s="1">
        <v>4.5</v>
      </c>
      <c r="W35" s="1">
        <v>53</v>
      </c>
      <c r="X35" s="1">
        <v>1.5</v>
      </c>
      <c r="Y35" s="1">
        <v>0.5</v>
      </c>
      <c r="Z35" s="1">
        <v>33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2</v>
      </c>
      <c r="AL35" s="1">
        <v>8.4</v>
      </c>
      <c r="AM35" s="1">
        <v>17.600000000000001</v>
      </c>
      <c r="AN35" s="1">
        <v>0.1</v>
      </c>
      <c r="AO35" s="1">
        <v>3.3</v>
      </c>
      <c r="AP35" s="1">
        <v>10</v>
      </c>
      <c r="AQ35" s="1">
        <v>16</v>
      </c>
      <c r="AR35" s="1">
        <v>0</v>
      </c>
      <c r="AS35" s="1">
        <v>3.5</v>
      </c>
      <c r="AT35" s="1">
        <v>1</v>
      </c>
      <c r="AU35" s="1">
        <v>2</v>
      </c>
      <c r="AV35" s="1">
        <v>1</v>
      </c>
      <c r="AW35" s="1">
        <v>50</v>
      </c>
      <c r="AX35" s="1">
        <v>5.5</v>
      </c>
      <c r="AY35" s="1">
        <v>2.5</v>
      </c>
      <c r="AZ35" s="1">
        <v>0</v>
      </c>
      <c r="BA35" s="1">
        <v>2.5</v>
      </c>
      <c r="BB35" s="1">
        <v>5</v>
      </c>
      <c r="BC35" s="1">
        <v>14</v>
      </c>
      <c r="BD35" s="1">
        <v>9</v>
      </c>
      <c r="BE35" s="1">
        <v>3.5</v>
      </c>
      <c r="BF35" s="1">
        <v>2</v>
      </c>
      <c r="BG35" s="1">
        <v>2</v>
      </c>
      <c r="BH35" s="1">
        <v>1</v>
      </c>
      <c r="BI35" s="1">
        <v>1.1399999999999999</v>
      </c>
      <c r="BJ35" s="1">
        <v>43</v>
      </c>
      <c r="BK35" s="1">
        <v>29</v>
      </c>
      <c r="BL35" s="1">
        <v>67</v>
      </c>
      <c r="BM35" s="1">
        <v>21.5</v>
      </c>
      <c r="BN35" s="1">
        <v>13.5</v>
      </c>
      <c r="BO35" s="1">
        <v>63</v>
      </c>
      <c r="BP35" s="1">
        <v>8.5</v>
      </c>
      <c r="BQ35" s="1">
        <v>4.5</v>
      </c>
      <c r="BR35" s="1">
        <v>53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70.5</v>
      </c>
      <c r="BZ35" s="1">
        <v>1</v>
      </c>
      <c r="CA35" s="1">
        <v>6.5</v>
      </c>
      <c r="CB35" s="1">
        <v>2.5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3.7075345199999981</v>
      </c>
      <c r="CL35" s="1">
        <v>6</v>
      </c>
    </row>
    <row r="36" spans="1:90" x14ac:dyDescent="0.25">
      <c r="A36" s="1" t="s">
        <v>101</v>
      </c>
      <c r="B36" s="1">
        <v>4.9000000000000004</v>
      </c>
      <c r="C36" s="1">
        <v>2</v>
      </c>
      <c r="D36" s="1">
        <v>90</v>
      </c>
      <c r="E36" s="1">
        <v>0.11</v>
      </c>
      <c r="F36" s="1">
        <v>0</v>
      </c>
      <c r="G36" s="1">
        <v>0.3</v>
      </c>
      <c r="H36" s="1">
        <v>0</v>
      </c>
      <c r="I36" s="1">
        <v>2.5</v>
      </c>
      <c r="J36" s="1">
        <v>0</v>
      </c>
      <c r="K36" s="1">
        <v>2.5</v>
      </c>
      <c r="L36" s="1">
        <v>0</v>
      </c>
      <c r="M36" s="1">
        <v>0.5</v>
      </c>
      <c r="N36" s="1">
        <v>2.5</v>
      </c>
      <c r="O36" s="1">
        <v>0.22</v>
      </c>
      <c r="P36" s="1">
        <v>0.22</v>
      </c>
      <c r="Q36" s="1">
        <v>0</v>
      </c>
      <c r="R36" s="1">
        <v>0</v>
      </c>
      <c r="S36" s="1">
        <v>0</v>
      </c>
      <c r="T36" s="1">
        <v>0</v>
      </c>
      <c r="U36" s="1">
        <v>8.5</v>
      </c>
      <c r="V36" s="1">
        <v>6.5</v>
      </c>
      <c r="W36" s="1">
        <v>76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0.08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37</v>
      </c>
      <c r="AL36" s="1">
        <v>2.2000000000000002</v>
      </c>
      <c r="AM36" s="1">
        <v>17.2</v>
      </c>
      <c r="AN36" s="1">
        <v>1.6</v>
      </c>
      <c r="AO36" s="1">
        <v>5.4</v>
      </c>
      <c r="AP36" s="1">
        <v>11</v>
      </c>
      <c r="AQ36" s="1">
        <v>17</v>
      </c>
      <c r="AR36" s="1">
        <v>0</v>
      </c>
      <c r="AS36" s="1">
        <v>4</v>
      </c>
      <c r="AT36" s="1">
        <v>0.5</v>
      </c>
      <c r="AU36" s="1">
        <v>2.5</v>
      </c>
      <c r="AV36" s="1">
        <v>1</v>
      </c>
      <c r="AW36" s="1">
        <v>40</v>
      </c>
      <c r="AX36" s="1">
        <v>5.5</v>
      </c>
      <c r="AY36" s="1">
        <v>3.5</v>
      </c>
      <c r="AZ36" s="1">
        <v>0.5</v>
      </c>
      <c r="BA36" s="1">
        <v>1</v>
      </c>
      <c r="BB36" s="1">
        <v>5</v>
      </c>
      <c r="BC36" s="1">
        <v>7.5</v>
      </c>
      <c r="BD36" s="1">
        <v>6.5</v>
      </c>
      <c r="BE36" s="1">
        <v>3</v>
      </c>
      <c r="BF36" s="1">
        <v>1</v>
      </c>
      <c r="BG36" s="1">
        <v>2.5</v>
      </c>
      <c r="BH36" s="1">
        <v>0.5</v>
      </c>
      <c r="BI36" s="1">
        <v>0.75</v>
      </c>
      <c r="BJ36" s="1">
        <v>70.5</v>
      </c>
      <c r="BK36" s="1">
        <v>61</v>
      </c>
      <c r="BL36" s="1">
        <v>87</v>
      </c>
      <c r="BM36" s="1">
        <v>27.5</v>
      </c>
      <c r="BN36" s="1">
        <v>22.5</v>
      </c>
      <c r="BO36" s="1">
        <v>82</v>
      </c>
      <c r="BP36" s="1">
        <v>8.5</v>
      </c>
      <c r="BQ36" s="1">
        <v>6.5</v>
      </c>
      <c r="BR36" s="1">
        <v>76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83.5</v>
      </c>
      <c r="BZ36" s="1">
        <v>3</v>
      </c>
      <c r="CA36" s="1">
        <v>3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4.6428208399999988</v>
      </c>
      <c r="CL36" s="1">
        <v>6</v>
      </c>
    </row>
    <row r="37" spans="1:90" x14ac:dyDescent="0.25">
      <c r="A37" s="1" t="s">
        <v>106</v>
      </c>
      <c r="B37" s="1">
        <v>4.3</v>
      </c>
      <c r="C37" s="1">
        <v>2</v>
      </c>
      <c r="D37" s="1">
        <v>90</v>
      </c>
      <c r="E37" s="1">
        <v>0.14000000000000001</v>
      </c>
      <c r="F37" s="1">
        <v>0</v>
      </c>
      <c r="G37" s="1">
        <v>0.3</v>
      </c>
      <c r="H37" s="1">
        <v>0</v>
      </c>
      <c r="I37" s="1">
        <v>0.5</v>
      </c>
      <c r="J37" s="1">
        <v>0</v>
      </c>
      <c r="K37" s="1">
        <v>0</v>
      </c>
      <c r="L37" s="1">
        <v>0.5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10.5</v>
      </c>
      <c r="V37" s="1">
        <v>9</v>
      </c>
      <c r="W37" s="1">
        <v>86</v>
      </c>
      <c r="X37" s="1">
        <v>2.5</v>
      </c>
      <c r="Y37" s="1">
        <v>0.5</v>
      </c>
      <c r="Z37" s="1">
        <v>20</v>
      </c>
      <c r="AA37" s="1">
        <v>0</v>
      </c>
      <c r="AB37" s="1">
        <v>0</v>
      </c>
      <c r="AC37" s="1">
        <v>1.5</v>
      </c>
      <c r="AD37" s="1">
        <v>0.5</v>
      </c>
      <c r="AE37" s="1">
        <v>0.25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5.5</v>
      </c>
      <c r="AL37" s="1">
        <v>20.05</v>
      </c>
      <c r="AM37" s="1">
        <v>13.5</v>
      </c>
      <c r="AN37" s="1">
        <v>0.8</v>
      </c>
      <c r="AO37" s="1">
        <v>3.2</v>
      </c>
      <c r="AP37" s="1">
        <v>14.5</v>
      </c>
      <c r="AQ37" s="1">
        <v>14.5</v>
      </c>
      <c r="AR37" s="1">
        <v>0</v>
      </c>
      <c r="AS37" s="1">
        <v>1.5</v>
      </c>
      <c r="AT37" s="1">
        <v>1.5</v>
      </c>
      <c r="AU37" s="1">
        <v>1.5</v>
      </c>
      <c r="AV37" s="1">
        <v>0.5</v>
      </c>
      <c r="AW37" s="1">
        <v>33</v>
      </c>
      <c r="AX37" s="1">
        <v>5.5</v>
      </c>
      <c r="AY37" s="1">
        <v>1.5</v>
      </c>
      <c r="AZ37" s="1">
        <v>0</v>
      </c>
      <c r="BA37" s="1">
        <v>4</v>
      </c>
      <c r="BB37" s="1">
        <v>5.5</v>
      </c>
      <c r="BC37" s="1">
        <v>12.5</v>
      </c>
      <c r="BD37" s="1">
        <v>9</v>
      </c>
      <c r="BE37" s="1">
        <v>4.5</v>
      </c>
      <c r="BF37" s="1">
        <v>2.5</v>
      </c>
      <c r="BG37" s="1">
        <v>4</v>
      </c>
      <c r="BH37" s="1">
        <v>2.5</v>
      </c>
      <c r="BI37" s="1">
        <v>1.62</v>
      </c>
      <c r="BJ37" s="1">
        <v>31.5</v>
      </c>
      <c r="BK37" s="1">
        <v>27</v>
      </c>
      <c r="BL37" s="1">
        <v>86</v>
      </c>
      <c r="BM37" s="1">
        <v>23</v>
      </c>
      <c r="BN37" s="1">
        <v>18.5</v>
      </c>
      <c r="BO37" s="1">
        <v>80</v>
      </c>
      <c r="BP37" s="1">
        <v>10.5</v>
      </c>
      <c r="BQ37" s="1">
        <v>9</v>
      </c>
      <c r="BR37" s="1">
        <v>86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2</v>
      </c>
      <c r="BY37" s="1">
        <v>59.5</v>
      </c>
      <c r="BZ37" s="1">
        <v>2.5</v>
      </c>
      <c r="CA37" s="1">
        <v>2.5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3.7068584299999996</v>
      </c>
      <c r="CL37" s="1">
        <v>6</v>
      </c>
    </row>
    <row r="38" spans="1:90" x14ac:dyDescent="0.25">
      <c r="A38" s="1" t="s">
        <v>111</v>
      </c>
      <c r="B38" s="1">
        <v>4.5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</v>
      </c>
      <c r="V38" s="1">
        <v>2.5</v>
      </c>
      <c r="W38" s="1">
        <v>100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0</v>
      </c>
      <c r="AL38" s="1">
        <v>1.3</v>
      </c>
      <c r="AM38" s="1">
        <v>15</v>
      </c>
      <c r="AN38" s="1">
        <v>0</v>
      </c>
      <c r="AO38" s="1">
        <v>3.3</v>
      </c>
      <c r="AP38" s="1">
        <v>16</v>
      </c>
      <c r="AQ38" s="1">
        <v>22</v>
      </c>
      <c r="AR38" s="1">
        <v>0.5</v>
      </c>
      <c r="AS38" s="1">
        <v>4</v>
      </c>
      <c r="AT38" s="1">
        <v>1</v>
      </c>
      <c r="AU38" s="1">
        <v>2</v>
      </c>
      <c r="AV38" s="1">
        <v>2</v>
      </c>
      <c r="AW38" s="1">
        <v>100</v>
      </c>
      <c r="AX38" s="1">
        <v>8</v>
      </c>
      <c r="AY38" s="1">
        <v>3</v>
      </c>
      <c r="AZ38" s="1">
        <v>0.5</v>
      </c>
      <c r="BA38" s="1">
        <v>3.5</v>
      </c>
      <c r="BB38" s="1">
        <v>7</v>
      </c>
      <c r="BC38" s="1">
        <v>14</v>
      </c>
      <c r="BD38" s="1">
        <v>9</v>
      </c>
      <c r="BE38" s="1">
        <v>3.5</v>
      </c>
      <c r="BF38" s="1">
        <v>2</v>
      </c>
      <c r="BG38" s="1">
        <v>2</v>
      </c>
      <c r="BH38" s="1">
        <v>1</v>
      </c>
      <c r="BI38" s="1">
        <v>1.1399999999999999</v>
      </c>
      <c r="BJ38" s="1">
        <v>45.5</v>
      </c>
      <c r="BK38" s="1">
        <v>37</v>
      </c>
      <c r="BL38" s="1">
        <v>81</v>
      </c>
      <c r="BM38" s="1">
        <v>16.5</v>
      </c>
      <c r="BN38" s="1">
        <v>11.5</v>
      </c>
      <c r="BO38" s="1">
        <v>70</v>
      </c>
      <c r="BP38" s="1">
        <v>2.5</v>
      </c>
      <c r="BQ38" s="1">
        <v>2.5</v>
      </c>
      <c r="BR38" s="1">
        <v>100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64.5</v>
      </c>
      <c r="BZ38" s="1">
        <v>0</v>
      </c>
      <c r="CA38" s="1">
        <v>2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3.9436134999999988</v>
      </c>
      <c r="CL38" s="1">
        <v>6</v>
      </c>
    </row>
    <row r="39" spans="1:90" x14ac:dyDescent="0.25">
      <c r="A39" s="1" t="s">
        <v>124</v>
      </c>
      <c r="B39" s="1">
        <v>4.5</v>
      </c>
      <c r="C39" s="1">
        <v>2</v>
      </c>
      <c r="D39" s="1">
        <v>90</v>
      </c>
      <c r="E39" s="1">
        <v>0.2</v>
      </c>
      <c r="F39" s="1">
        <v>0</v>
      </c>
      <c r="G39" s="1">
        <v>0.2</v>
      </c>
      <c r="H39" s="1">
        <v>0</v>
      </c>
      <c r="I39" s="1">
        <v>1</v>
      </c>
      <c r="J39" s="1">
        <v>0</v>
      </c>
      <c r="K39" s="1">
        <v>1</v>
      </c>
      <c r="L39" s="1">
        <v>0</v>
      </c>
      <c r="M39" s="1">
        <v>0.5</v>
      </c>
      <c r="N39" s="1">
        <v>1</v>
      </c>
      <c r="O39" s="1">
        <v>0.17</v>
      </c>
      <c r="P39" s="1">
        <v>0.17</v>
      </c>
      <c r="Q39" s="1">
        <v>0</v>
      </c>
      <c r="R39" s="1">
        <v>0</v>
      </c>
      <c r="S39" s="1">
        <v>0</v>
      </c>
      <c r="T39" s="1">
        <v>0</v>
      </c>
      <c r="U39" s="1">
        <v>6.5</v>
      </c>
      <c r="V39" s="1">
        <v>2.5</v>
      </c>
      <c r="W39" s="1">
        <v>38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13.5</v>
      </c>
      <c r="AL39" s="1">
        <v>0.45</v>
      </c>
      <c r="AM39" s="1">
        <v>18.399999999999999</v>
      </c>
      <c r="AN39" s="1">
        <v>1.1000000000000001</v>
      </c>
      <c r="AO39" s="1">
        <v>4.4000000000000004</v>
      </c>
      <c r="AP39" s="1">
        <v>12</v>
      </c>
      <c r="AQ39" s="1">
        <v>18</v>
      </c>
      <c r="AR39" s="1">
        <v>0</v>
      </c>
      <c r="AS39" s="1">
        <v>3.5</v>
      </c>
      <c r="AT39" s="1">
        <v>1</v>
      </c>
      <c r="AU39" s="1">
        <v>1</v>
      </c>
      <c r="AV39" s="1">
        <v>0.5</v>
      </c>
      <c r="AW39" s="1">
        <v>50</v>
      </c>
      <c r="AX39" s="1">
        <v>4.5</v>
      </c>
      <c r="AY39" s="1">
        <v>4.5</v>
      </c>
      <c r="AZ39" s="1">
        <v>1</v>
      </c>
      <c r="BA39" s="1">
        <v>0.5</v>
      </c>
      <c r="BB39" s="1">
        <v>6</v>
      </c>
      <c r="BC39" s="1">
        <v>14</v>
      </c>
      <c r="BD39" s="1">
        <v>9</v>
      </c>
      <c r="BE39" s="1">
        <v>3.5</v>
      </c>
      <c r="BF39" s="1">
        <v>2</v>
      </c>
      <c r="BG39" s="1">
        <v>2</v>
      </c>
      <c r="BH39" s="1">
        <v>1</v>
      </c>
      <c r="BI39" s="1">
        <v>1.1399999999999999</v>
      </c>
      <c r="BJ39" s="1">
        <v>59</v>
      </c>
      <c r="BK39" s="1">
        <v>50.5</v>
      </c>
      <c r="BL39" s="1">
        <v>86</v>
      </c>
      <c r="BM39" s="1">
        <v>14.5</v>
      </c>
      <c r="BN39" s="1">
        <v>9</v>
      </c>
      <c r="BO39" s="1">
        <v>62</v>
      </c>
      <c r="BP39" s="1">
        <v>6.5</v>
      </c>
      <c r="BQ39" s="1">
        <v>2.5</v>
      </c>
      <c r="BR39" s="1">
        <v>38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71.5</v>
      </c>
      <c r="BZ39" s="1">
        <v>1.5</v>
      </c>
      <c r="CA39" s="1">
        <v>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4.0161912300000004</v>
      </c>
      <c r="CL39" s="1">
        <v>6</v>
      </c>
    </row>
    <row r="40" spans="1:90" x14ac:dyDescent="0.25">
      <c r="A40" s="1" t="s">
        <v>135</v>
      </c>
      <c r="B40" s="1">
        <v>4.9000000000000004</v>
      </c>
      <c r="C40" s="1">
        <v>2</v>
      </c>
      <c r="D40" s="1">
        <v>90</v>
      </c>
      <c r="E40" s="1">
        <v>0.08</v>
      </c>
      <c r="F40" s="1">
        <v>0</v>
      </c>
      <c r="G40" s="1">
        <v>0.2</v>
      </c>
      <c r="H40" s="1">
        <v>0</v>
      </c>
      <c r="I40" s="1">
        <v>2.5</v>
      </c>
      <c r="J40" s="1">
        <v>0</v>
      </c>
      <c r="K40" s="1">
        <v>2.5</v>
      </c>
      <c r="L40" s="1">
        <v>0</v>
      </c>
      <c r="M40" s="1">
        <v>0</v>
      </c>
      <c r="N40" s="1">
        <v>2</v>
      </c>
      <c r="O40" s="1">
        <v>0.06</v>
      </c>
      <c r="P40" s="1">
        <v>0.06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3.5</v>
      </c>
      <c r="W40" s="1">
        <v>88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0.08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31.5</v>
      </c>
      <c r="AL40" s="1">
        <v>5.8</v>
      </c>
      <c r="AM40" s="1">
        <v>14.8</v>
      </c>
      <c r="AN40" s="1">
        <v>0.7</v>
      </c>
      <c r="AO40" s="1">
        <v>4.2</v>
      </c>
      <c r="AP40" s="1">
        <v>12</v>
      </c>
      <c r="AQ40" s="1">
        <v>12</v>
      </c>
      <c r="AR40" s="1">
        <v>0</v>
      </c>
      <c r="AS40" s="1">
        <v>1.5</v>
      </c>
      <c r="AT40" s="1">
        <v>1.5</v>
      </c>
      <c r="AU40" s="1">
        <v>0.5</v>
      </c>
      <c r="AV40" s="1">
        <v>0</v>
      </c>
      <c r="AW40" s="1">
        <v>0</v>
      </c>
      <c r="AX40" s="1">
        <v>3.5</v>
      </c>
      <c r="AY40" s="1">
        <v>3</v>
      </c>
      <c r="AZ40" s="1">
        <v>1</v>
      </c>
      <c r="BA40" s="1">
        <v>1.5</v>
      </c>
      <c r="BB40" s="1">
        <v>5.5</v>
      </c>
      <c r="BC40" s="1">
        <v>7</v>
      </c>
      <c r="BD40" s="1">
        <v>5</v>
      </c>
      <c r="BE40" s="1">
        <v>1.5</v>
      </c>
      <c r="BF40" s="1">
        <v>1</v>
      </c>
      <c r="BG40" s="1">
        <v>1.5</v>
      </c>
      <c r="BH40" s="1">
        <v>2</v>
      </c>
      <c r="BI40" s="1">
        <v>0.97</v>
      </c>
      <c r="BJ40" s="1">
        <v>39.5</v>
      </c>
      <c r="BK40" s="1">
        <v>35</v>
      </c>
      <c r="BL40" s="1">
        <v>89</v>
      </c>
      <c r="BM40" s="1">
        <v>13</v>
      </c>
      <c r="BN40" s="1">
        <v>10</v>
      </c>
      <c r="BO40" s="1">
        <v>77</v>
      </c>
      <c r="BP40" s="1">
        <v>4</v>
      </c>
      <c r="BQ40" s="1">
        <v>3.5</v>
      </c>
      <c r="BR40" s="1">
        <v>88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52</v>
      </c>
      <c r="BZ40" s="1">
        <v>3.5</v>
      </c>
      <c r="CA40" s="1">
        <v>2.5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3.5675570199999984</v>
      </c>
      <c r="CL40" s="1">
        <v>6</v>
      </c>
    </row>
    <row r="41" spans="1:90" x14ac:dyDescent="0.25">
      <c r="A41" s="1" t="s">
        <v>138</v>
      </c>
      <c r="B41" s="1">
        <v>4.7</v>
      </c>
      <c r="C41" s="1">
        <v>2</v>
      </c>
      <c r="D41" s="1">
        <v>90</v>
      </c>
      <c r="E41" s="1">
        <v>0.12</v>
      </c>
      <c r="F41" s="1">
        <v>0.17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17.5</v>
      </c>
      <c r="V41" s="1">
        <v>11.5</v>
      </c>
      <c r="W41" s="1">
        <v>66</v>
      </c>
      <c r="X41" s="1">
        <v>9.5</v>
      </c>
      <c r="Y41" s="1">
        <v>2</v>
      </c>
      <c r="Z41" s="1">
        <v>21</v>
      </c>
      <c r="AA41" s="1">
        <v>0.5</v>
      </c>
      <c r="AB41" s="1">
        <v>0.5</v>
      </c>
      <c r="AC41" s="1">
        <v>1</v>
      </c>
      <c r="AD41" s="1">
        <v>0.5</v>
      </c>
      <c r="AE41" s="1">
        <v>0.22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21.55</v>
      </c>
      <c r="AM41" s="1">
        <v>25.8</v>
      </c>
      <c r="AN41" s="1">
        <v>0.7</v>
      </c>
      <c r="AO41" s="1">
        <v>4.3</v>
      </c>
      <c r="AP41" s="1">
        <v>15</v>
      </c>
      <c r="AQ41" s="1">
        <v>19.5</v>
      </c>
      <c r="AR41" s="1">
        <v>0</v>
      </c>
      <c r="AS41" s="1">
        <v>3</v>
      </c>
      <c r="AT41" s="1">
        <v>1.5</v>
      </c>
      <c r="AU41" s="1">
        <v>2.5</v>
      </c>
      <c r="AV41" s="1">
        <v>1</v>
      </c>
      <c r="AW41" s="1">
        <v>40</v>
      </c>
      <c r="AX41" s="1">
        <v>7.5</v>
      </c>
      <c r="AY41" s="1">
        <v>2</v>
      </c>
      <c r="AZ41" s="1">
        <v>0</v>
      </c>
      <c r="BA41" s="1">
        <v>1.5</v>
      </c>
      <c r="BB41" s="1">
        <v>3.5</v>
      </c>
      <c r="BC41" s="1">
        <v>7</v>
      </c>
      <c r="BD41" s="1">
        <v>5</v>
      </c>
      <c r="BE41" s="1">
        <v>1.5</v>
      </c>
      <c r="BF41" s="1">
        <v>1</v>
      </c>
      <c r="BG41" s="1">
        <v>1.5</v>
      </c>
      <c r="BH41" s="1">
        <v>2</v>
      </c>
      <c r="BI41" s="1">
        <v>0.97</v>
      </c>
      <c r="BJ41" s="1">
        <v>50</v>
      </c>
      <c r="BK41" s="1">
        <v>38</v>
      </c>
      <c r="BL41" s="1">
        <v>76</v>
      </c>
      <c r="BM41" s="1">
        <v>40.5</v>
      </c>
      <c r="BN41" s="1">
        <v>23.5</v>
      </c>
      <c r="BO41" s="1">
        <v>58</v>
      </c>
      <c r="BP41" s="1">
        <v>17.5</v>
      </c>
      <c r="BQ41" s="1">
        <v>11.5</v>
      </c>
      <c r="BR41" s="1">
        <v>66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</v>
      </c>
      <c r="BY41" s="1">
        <v>88</v>
      </c>
      <c r="BZ41" s="1">
        <v>0.5</v>
      </c>
      <c r="CA41" s="1">
        <v>11</v>
      </c>
      <c r="CB41" s="1">
        <v>13</v>
      </c>
      <c r="CC41" s="1">
        <v>0.5</v>
      </c>
      <c r="CD41" s="1">
        <v>0</v>
      </c>
      <c r="CE41" s="1">
        <v>0.5</v>
      </c>
      <c r="CF41" s="1">
        <v>0.5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4.525124319999998</v>
      </c>
      <c r="CL41" s="1">
        <v>6</v>
      </c>
    </row>
    <row r="42" spans="1:90" x14ac:dyDescent="0.25">
      <c r="A42" s="1" t="s">
        <v>141</v>
      </c>
      <c r="B42" s="1">
        <v>4.7</v>
      </c>
      <c r="C42" s="1">
        <v>2</v>
      </c>
      <c r="D42" s="1">
        <v>88.5</v>
      </c>
      <c r="E42" s="1">
        <v>0.01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0.5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4.5</v>
      </c>
      <c r="V42" s="1">
        <v>3</v>
      </c>
      <c r="W42" s="1">
        <v>67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</v>
      </c>
      <c r="AL42" s="1">
        <v>0.25</v>
      </c>
      <c r="AM42" s="1">
        <v>11.9</v>
      </c>
      <c r="AN42" s="1">
        <v>0.1</v>
      </c>
      <c r="AO42" s="1">
        <v>2.8</v>
      </c>
      <c r="AP42" s="1">
        <v>14.5</v>
      </c>
      <c r="AQ42" s="1">
        <v>14.5</v>
      </c>
      <c r="AR42" s="1">
        <v>0</v>
      </c>
      <c r="AS42" s="1">
        <v>2</v>
      </c>
      <c r="AT42" s="1">
        <v>1</v>
      </c>
      <c r="AU42" s="1">
        <v>1</v>
      </c>
      <c r="AV42" s="1">
        <v>1</v>
      </c>
      <c r="AW42" s="1">
        <v>100</v>
      </c>
      <c r="AX42" s="1">
        <v>2.5</v>
      </c>
      <c r="AY42" s="1">
        <v>2.5</v>
      </c>
      <c r="AZ42" s="1">
        <v>0</v>
      </c>
      <c r="BA42" s="1">
        <v>2.5</v>
      </c>
      <c r="BB42" s="1">
        <v>5</v>
      </c>
      <c r="BC42" s="1">
        <v>9</v>
      </c>
      <c r="BD42" s="1">
        <v>7</v>
      </c>
      <c r="BE42" s="1">
        <v>4.5</v>
      </c>
      <c r="BF42" s="1">
        <v>1</v>
      </c>
      <c r="BG42" s="1">
        <v>1</v>
      </c>
      <c r="BH42" s="1">
        <v>1.5</v>
      </c>
      <c r="BI42" s="1">
        <v>1.46</v>
      </c>
      <c r="BJ42" s="1">
        <v>39</v>
      </c>
      <c r="BK42" s="1">
        <v>34</v>
      </c>
      <c r="BL42" s="1">
        <v>87</v>
      </c>
      <c r="BM42" s="1">
        <v>9.5</v>
      </c>
      <c r="BN42" s="1">
        <v>6</v>
      </c>
      <c r="BO42" s="1">
        <v>63</v>
      </c>
      <c r="BP42" s="1">
        <v>4.5</v>
      </c>
      <c r="BQ42" s="1">
        <v>3</v>
      </c>
      <c r="BR42" s="1">
        <v>67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</v>
      </c>
      <c r="BY42" s="1">
        <v>46.5</v>
      </c>
      <c r="BZ42" s="1">
        <v>1</v>
      </c>
      <c r="CA42" s="1">
        <v>3.5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3.3804389599999984</v>
      </c>
      <c r="CL42" s="1">
        <v>6</v>
      </c>
    </row>
    <row r="43" spans="1:90" x14ac:dyDescent="0.25">
      <c r="A43" s="1" t="s">
        <v>83</v>
      </c>
      <c r="B43" s="1">
        <v>4.4000000000000004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12.5</v>
      </c>
      <c r="V43" s="1">
        <v>6.5</v>
      </c>
      <c r="W43" s="1">
        <v>52</v>
      </c>
      <c r="X43" s="1">
        <v>0</v>
      </c>
      <c r="Y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0.04</v>
      </c>
      <c r="AF43" s="1">
        <v>0</v>
      </c>
      <c r="AG43" s="1">
        <v>0</v>
      </c>
      <c r="AH43" s="1">
        <v>0.5</v>
      </c>
      <c r="AI43" s="1">
        <v>0</v>
      </c>
      <c r="AJ43" s="1">
        <v>0</v>
      </c>
      <c r="AK43" s="1">
        <v>1</v>
      </c>
      <c r="AL43" s="1">
        <v>12.3</v>
      </c>
      <c r="AM43" s="1">
        <v>21.5</v>
      </c>
      <c r="AN43" s="1">
        <v>0.1</v>
      </c>
      <c r="AO43" s="1">
        <v>2</v>
      </c>
      <c r="AP43" s="1">
        <v>14</v>
      </c>
      <c r="AQ43" s="1">
        <v>14</v>
      </c>
      <c r="AR43" s="1">
        <v>0</v>
      </c>
      <c r="AS43" s="1">
        <v>1</v>
      </c>
      <c r="AT43" s="1">
        <v>1.5</v>
      </c>
      <c r="AU43" s="1">
        <v>3</v>
      </c>
      <c r="AV43" s="1">
        <v>1.5</v>
      </c>
      <c r="AW43" s="1">
        <v>50</v>
      </c>
      <c r="AX43" s="1">
        <v>8</v>
      </c>
      <c r="AY43" s="1">
        <v>3.5</v>
      </c>
      <c r="AZ43" s="1">
        <v>0.5</v>
      </c>
      <c r="BA43" s="1">
        <v>1.5</v>
      </c>
      <c r="BB43" s="1">
        <v>5.5</v>
      </c>
      <c r="BC43" s="1">
        <v>12.5</v>
      </c>
      <c r="BD43" s="1">
        <v>9</v>
      </c>
      <c r="BE43" s="1">
        <v>4.5</v>
      </c>
      <c r="BF43" s="1">
        <v>2.5</v>
      </c>
      <c r="BG43" s="1">
        <v>4</v>
      </c>
      <c r="BH43" s="1">
        <v>2.5</v>
      </c>
      <c r="BI43" s="1">
        <v>1.62</v>
      </c>
      <c r="BJ43" s="1">
        <v>48.5</v>
      </c>
      <c r="BK43" s="1">
        <v>37.5</v>
      </c>
      <c r="BL43" s="1">
        <v>77</v>
      </c>
      <c r="BM43" s="1">
        <v>27.5</v>
      </c>
      <c r="BN43" s="1">
        <v>18.5</v>
      </c>
      <c r="BO43" s="1">
        <v>67</v>
      </c>
      <c r="BP43" s="1">
        <v>12.5</v>
      </c>
      <c r="BQ43" s="1">
        <v>6.5</v>
      </c>
      <c r="BR43" s="1">
        <v>52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61.5</v>
      </c>
      <c r="BZ43" s="1">
        <v>0.5</v>
      </c>
      <c r="CA43" s="1">
        <v>7.5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3.066192819999999</v>
      </c>
      <c r="CL43" s="1">
        <v>5</v>
      </c>
    </row>
    <row r="44" spans="1:90" x14ac:dyDescent="0.25">
      <c r="A44" s="1" t="s">
        <v>84</v>
      </c>
      <c r="B44" s="1">
        <v>5</v>
      </c>
      <c r="C44" s="1">
        <v>2</v>
      </c>
      <c r="D44" s="1">
        <v>90</v>
      </c>
      <c r="E44" s="1">
        <v>0.17</v>
      </c>
      <c r="F44" s="1">
        <v>0</v>
      </c>
      <c r="G44" s="1">
        <v>0.2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15</v>
      </c>
      <c r="V44" s="1">
        <v>10.5</v>
      </c>
      <c r="W44" s="1">
        <v>70</v>
      </c>
      <c r="X44" s="1">
        <v>6</v>
      </c>
      <c r="Y44" s="1">
        <v>1.5</v>
      </c>
      <c r="Z44" s="1">
        <v>25</v>
      </c>
      <c r="AA44" s="1">
        <v>3</v>
      </c>
      <c r="AB44" s="1">
        <v>1</v>
      </c>
      <c r="AC44" s="1">
        <v>1.5</v>
      </c>
      <c r="AD44" s="1">
        <v>0.5</v>
      </c>
      <c r="AE44" s="1">
        <v>0.24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0</v>
      </c>
      <c r="AL44" s="1">
        <v>26.25</v>
      </c>
      <c r="AM44" s="1">
        <v>9.9</v>
      </c>
      <c r="AN44" s="1">
        <v>0.7</v>
      </c>
      <c r="AO44" s="1">
        <v>3.7</v>
      </c>
      <c r="AP44" s="1">
        <v>13</v>
      </c>
      <c r="AQ44" s="1">
        <v>19</v>
      </c>
      <c r="AR44" s="1">
        <v>1</v>
      </c>
      <c r="AS44" s="1">
        <v>5</v>
      </c>
      <c r="AT44" s="1">
        <v>0.5</v>
      </c>
      <c r="AU44" s="1">
        <v>1</v>
      </c>
      <c r="AV44" s="1">
        <v>0.5</v>
      </c>
      <c r="AW44" s="1">
        <v>50</v>
      </c>
      <c r="AX44" s="1">
        <v>4.5</v>
      </c>
      <c r="AY44" s="1">
        <v>0</v>
      </c>
      <c r="AZ44" s="1">
        <v>0</v>
      </c>
      <c r="BA44" s="1">
        <v>2</v>
      </c>
      <c r="BB44" s="1">
        <v>2</v>
      </c>
      <c r="BC44" s="1">
        <v>11.5</v>
      </c>
      <c r="BD44" s="1">
        <v>6.5</v>
      </c>
      <c r="BE44" s="1">
        <v>4.5</v>
      </c>
      <c r="BF44" s="1">
        <v>0</v>
      </c>
      <c r="BG44" s="1">
        <v>1</v>
      </c>
      <c r="BH44" s="1">
        <v>1.5</v>
      </c>
      <c r="BI44" s="1">
        <v>1.25</v>
      </c>
      <c r="BJ44" s="1">
        <v>49</v>
      </c>
      <c r="BK44" s="1">
        <v>41.5</v>
      </c>
      <c r="BL44" s="1">
        <v>85</v>
      </c>
      <c r="BM44" s="1">
        <v>35.5</v>
      </c>
      <c r="BN44" s="1">
        <v>24</v>
      </c>
      <c r="BO44" s="1">
        <v>68</v>
      </c>
      <c r="BP44" s="1">
        <v>15</v>
      </c>
      <c r="BQ44" s="1">
        <v>10.5</v>
      </c>
      <c r="BR44" s="1">
        <v>70</v>
      </c>
      <c r="BS44" s="1">
        <v>0.5</v>
      </c>
      <c r="BT44" s="1">
        <v>0.5</v>
      </c>
      <c r="BU44" s="1">
        <v>2</v>
      </c>
      <c r="BV44" s="1">
        <v>0</v>
      </c>
      <c r="BW44" s="1">
        <v>0</v>
      </c>
      <c r="BX44" s="1">
        <v>0.5</v>
      </c>
      <c r="BY44" s="1">
        <v>76.5</v>
      </c>
      <c r="BZ44" s="1">
        <v>0</v>
      </c>
      <c r="CA44" s="1">
        <v>3.5</v>
      </c>
      <c r="CB44" s="1">
        <v>8</v>
      </c>
      <c r="CC44" s="1">
        <v>0</v>
      </c>
      <c r="CD44" s="1">
        <v>0</v>
      </c>
      <c r="CE44" s="1">
        <v>3</v>
      </c>
      <c r="CF44" s="1">
        <v>0.5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4.3468560199999988</v>
      </c>
      <c r="CL44" s="1">
        <v>5</v>
      </c>
    </row>
    <row r="45" spans="1:90" x14ac:dyDescent="0.25">
      <c r="A45" s="1" t="s">
        <v>109</v>
      </c>
      <c r="B45" s="1">
        <v>5.7</v>
      </c>
      <c r="C45" s="1">
        <v>2</v>
      </c>
      <c r="D45" s="1">
        <v>90</v>
      </c>
      <c r="E45" s="1">
        <v>0.08</v>
      </c>
      <c r="F45" s="1">
        <v>0.1</v>
      </c>
      <c r="G45" s="1">
        <v>0.2</v>
      </c>
      <c r="H45" s="1">
        <v>1</v>
      </c>
      <c r="I45" s="1">
        <v>3.5</v>
      </c>
      <c r="J45" s="1">
        <v>0.5</v>
      </c>
      <c r="K45" s="1">
        <v>3.5</v>
      </c>
      <c r="L45" s="1">
        <v>0</v>
      </c>
      <c r="M45" s="1">
        <v>0</v>
      </c>
      <c r="N45" s="1">
        <v>1.5</v>
      </c>
      <c r="O45" s="1">
        <v>0.15</v>
      </c>
      <c r="P45" s="1">
        <v>0.15</v>
      </c>
      <c r="Q45" s="1">
        <v>0.5</v>
      </c>
      <c r="R45" s="1">
        <v>0.5</v>
      </c>
      <c r="S45" s="1">
        <v>0</v>
      </c>
      <c r="T45" s="1">
        <v>0</v>
      </c>
      <c r="U45" s="1">
        <v>18</v>
      </c>
      <c r="V45" s="1">
        <v>17.5</v>
      </c>
      <c r="W45" s="1">
        <v>97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0.1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43</v>
      </c>
      <c r="AL45" s="1">
        <v>6.25</v>
      </c>
      <c r="AM45" s="1">
        <v>29.5</v>
      </c>
      <c r="AN45" s="1">
        <v>1.2</v>
      </c>
      <c r="AO45" s="1">
        <v>7.7</v>
      </c>
      <c r="AP45" s="1">
        <v>12.5</v>
      </c>
      <c r="AQ45" s="1">
        <v>30.5</v>
      </c>
      <c r="AR45" s="1">
        <v>1</v>
      </c>
      <c r="AS45" s="1">
        <v>10</v>
      </c>
      <c r="AT45" s="1">
        <v>0</v>
      </c>
      <c r="AU45" s="1">
        <v>1</v>
      </c>
      <c r="AV45" s="1">
        <v>0</v>
      </c>
      <c r="AW45" s="1">
        <v>0</v>
      </c>
      <c r="AX45" s="1">
        <v>6</v>
      </c>
      <c r="AY45" s="1">
        <v>1</v>
      </c>
      <c r="AZ45" s="1">
        <v>0</v>
      </c>
      <c r="BA45" s="1">
        <v>0.5</v>
      </c>
      <c r="BB45" s="1">
        <v>1.5</v>
      </c>
      <c r="BC45" s="1">
        <v>1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  <c r="BI45" s="1">
        <v>0.02</v>
      </c>
      <c r="BJ45" s="1">
        <v>96</v>
      </c>
      <c r="BK45" s="1">
        <v>94</v>
      </c>
      <c r="BL45" s="1">
        <v>98</v>
      </c>
      <c r="BM45" s="1">
        <v>51.5</v>
      </c>
      <c r="BN45" s="1">
        <v>49.5</v>
      </c>
      <c r="BO45" s="1">
        <v>96</v>
      </c>
      <c r="BP45" s="1">
        <v>18</v>
      </c>
      <c r="BQ45" s="1">
        <v>17.5</v>
      </c>
      <c r="BR45" s="1">
        <v>97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106</v>
      </c>
      <c r="BZ45" s="1">
        <v>3.5</v>
      </c>
      <c r="CA45" s="1">
        <v>13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4.4341006299999979</v>
      </c>
      <c r="CL45" s="1">
        <v>5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5.5</v>
      </c>
      <c r="V46" s="1">
        <v>5</v>
      </c>
      <c r="W46" s="1">
        <v>91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6.3</v>
      </c>
      <c r="AM46" s="1">
        <v>18.899999999999999</v>
      </c>
      <c r="AN46" s="1">
        <v>0.1</v>
      </c>
      <c r="AO46" s="1">
        <v>2.9</v>
      </c>
      <c r="AP46" s="1">
        <v>16.5</v>
      </c>
      <c r="AQ46" s="1">
        <v>16.5</v>
      </c>
      <c r="AR46" s="1">
        <v>0</v>
      </c>
      <c r="AS46" s="1">
        <v>2</v>
      </c>
      <c r="AT46" s="1">
        <v>1</v>
      </c>
      <c r="AU46" s="1">
        <v>3.5</v>
      </c>
      <c r="AV46" s="1">
        <v>1</v>
      </c>
      <c r="AW46" s="1">
        <v>29</v>
      </c>
      <c r="AX46" s="1">
        <v>6.5</v>
      </c>
      <c r="AY46" s="1">
        <v>0</v>
      </c>
      <c r="AZ46" s="1">
        <v>1</v>
      </c>
      <c r="BA46" s="1">
        <v>1.5</v>
      </c>
      <c r="BB46" s="1">
        <v>2.5</v>
      </c>
      <c r="BC46" s="1">
        <v>9</v>
      </c>
      <c r="BD46" s="1">
        <v>7</v>
      </c>
      <c r="BE46" s="1">
        <v>4.5</v>
      </c>
      <c r="BF46" s="1">
        <v>1</v>
      </c>
      <c r="BG46" s="1">
        <v>1</v>
      </c>
      <c r="BH46" s="1">
        <v>1.5</v>
      </c>
      <c r="BI46" s="1">
        <v>1.46</v>
      </c>
      <c r="BJ46" s="1">
        <v>43.5</v>
      </c>
      <c r="BK46" s="1">
        <v>40</v>
      </c>
      <c r="BL46" s="1">
        <v>92</v>
      </c>
      <c r="BM46" s="1">
        <v>14</v>
      </c>
      <c r="BN46" s="1">
        <v>12</v>
      </c>
      <c r="BO46" s="1">
        <v>86</v>
      </c>
      <c r="BP46" s="1">
        <v>5.5</v>
      </c>
      <c r="BQ46" s="1">
        <v>5</v>
      </c>
      <c r="BR46" s="1">
        <v>91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54.5</v>
      </c>
      <c r="BZ46" s="1">
        <v>0</v>
      </c>
      <c r="CA46" s="1">
        <v>2.5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3.1261234599999992</v>
      </c>
      <c r="CL46" s="1">
        <v>5</v>
      </c>
    </row>
    <row r="47" spans="1:90" x14ac:dyDescent="0.25">
      <c r="A47" s="1" t="s">
        <v>130</v>
      </c>
      <c r="B47" s="1">
        <v>4.0999999999999996</v>
      </c>
      <c r="C47" s="1">
        <v>2</v>
      </c>
      <c r="D47" s="1">
        <v>90</v>
      </c>
      <c r="E47" s="1">
        <v>0.17</v>
      </c>
      <c r="F47" s="1">
        <v>0.5</v>
      </c>
      <c r="G47" s="1">
        <v>0.2</v>
      </c>
      <c r="H47" s="1">
        <v>1</v>
      </c>
      <c r="I47" s="1">
        <v>2</v>
      </c>
      <c r="J47" s="1">
        <v>0.5</v>
      </c>
      <c r="K47" s="1">
        <v>2</v>
      </c>
      <c r="L47" s="1">
        <v>0</v>
      </c>
      <c r="M47" s="1">
        <v>0</v>
      </c>
      <c r="N47" s="1">
        <v>1.5</v>
      </c>
      <c r="O47" s="1">
        <v>0.12</v>
      </c>
      <c r="P47" s="1">
        <v>0.12</v>
      </c>
      <c r="Q47" s="1">
        <v>0.5</v>
      </c>
      <c r="R47" s="1">
        <v>0.5</v>
      </c>
      <c r="S47" s="1">
        <v>0</v>
      </c>
      <c r="T47" s="1">
        <v>0.5</v>
      </c>
      <c r="U47" s="1">
        <v>5.5</v>
      </c>
      <c r="V47" s="1">
        <v>3.5</v>
      </c>
      <c r="W47" s="1">
        <v>64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0.06</v>
      </c>
      <c r="AF47" s="1">
        <v>0</v>
      </c>
      <c r="AG47" s="1">
        <v>0</v>
      </c>
      <c r="AH47" s="1">
        <v>0.5</v>
      </c>
      <c r="AI47" s="1">
        <v>0</v>
      </c>
      <c r="AJ47" s="1">
        <v>0.5</v>
      </c>
      <c r="AK47" s="1">
        <v>28.5</v>
      </c>
      <c r="AL47" s="1">
        <v>0.35</v>
      </c>
      <c r="AM47" s="1">
        <v>42.2</v>
      </c>
      <c r="AN47" s="1">
        <v>0.9</v>
      </c>
      <c r="AO47" s="1">
        <v>4.2</v>
      </c>
      <c r="AP47" s="1">
        <v>13.5</v>
      </c>
      <c r="AQ47" s="1">
        <v>25.5</v>
      </c>
      <c r="AR47" s="1">
        <v>1.5</v>
      </c>
      <c r="AS47" s="1">
        <v>7.5</v>
      </c>
      <c r="AT47" s="1">
        <v>1</v>
      </c>
      <c r="AU47" s="1">
        <v>0.5</v>
      </c>
      <c r="AV47" s="1">
        <v>0.5</v>
      </c>
      <c r="AW47" s="1">
        <v>100</v>
      </c>
      <c r="AX47" s="1">
        <v>2</v>
      </c>
      <c r="AY47" s="1">
        <v>4.5</v>
      </c>
      <c r="AZ47" s="1">
        <v>2</v>
      </c>
      <c r="BA47" s="1">
        <v>0.5</v>
      </c>
      <c r="BB47" s="1">
        <v>7</v>
      </c>
      <c r="BC47" s="1">
        <v>12</v>
      </c>
      <c r="BD47" s="1">
        <v>7.5</v>
      </c>
      <c r="BE47" s="1">
        <v>3</v>
      </c>
      <c r="BF47" s="1">
        <v>0</v>
      </c>
      <c r="BG47" s="1">
        <v>1.5</v>
      </c>
      <c r="BH47" s="1">
        <v>0.5</v>
      </c>
      <c r="BI47" s="1">
        <v>0.96</v>
      </c>
      <c r="BJ47" s="1">
        <v>76</v>
      </c>
      <c r="BK47" s="1">
        <v>69</v>
      </c>
      <c r="BL47" s="1">
        <v>91</v>
      </c>
      <c r="BM47" s="1">
        <v>13</v>
      </c>
      <c r="BN47" s="1">
        <v>8</v>
      </c>
      <c r="BO47" s="1">
        <v>62</v>
      </c>
      <c r="BP47" s="1">
        <v>5.5</v>
      </c>
      <c r="BQ47" s="1">
        <v>3.5</v>
      </c>
      <c r="BR47" s="1">
        <v>64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88.5</v>
      </c>
      <c r="BZ47" s="1">
        <v>2</v>
      </c>
      <c r="CA47" s="1">
        <v>5.5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3.133560399999999</v>
      </c>
      <c r="CL47" s="1">
        <v>5</v>
      </c>
    </row>
    <row r="48" spans="1:90" x14ac:dyDescent="0.25">
      <c r="A48" s="1" t="s">
        <v>154</v>
      </c>
      <c r="B48" s="1">
        <v>5.7</v>
      </c>
      <c r="C48" s="1">
        <v>2</v>
      </c>
      <c r="D48" s="1">
        <v>90</v>
      </c>
      <c r="E48" s="1">
        <v>7.0000000000000007E-2</v>
      </c>
      <c r="F48" s="1">
        <v>0</v>
      </c>
      <c r="G48" s="1">
        <v>0.1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12.5</v>
      </c>
      <c r="V48" s="1">
        <v>11.5</v>
      </c>
      <c r="W48" s="1">
        <v>92</v>
      </c>
      <c r="X48" s="1">
        <v>4.5</v>
      </c>
      <c r="Y48" s="1">
        <v>0.5</v>
      </c>
      <c r="Z48" s="1">
        <v>11</v>
      </c>
      <c r="AA48" s="1">
        <v>2</v>
      </c>
      <c r="AB48" s="1">
        <v>0</v>
      </c>
      <c r="AC48" s="1">
        <v>3</v>
      </c>
      <c r="AD48" s="1">
        <v>0</v>
      </c>
      <c r="AE48" s="1">
        <v>0.11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5</v>
      </c>
      <c r="AL48" s="1">
        <v>34.799999999999997</v>
      </c>
      <c r="AM48" s="1">
        <v>21.8</v>
      </c>
      <c r="AN48" s="1">
        <v>0.4</v>
      </c>
      <c r="AO48" s="1">
        <v>2.9</v>
      </c>
      <c r="AP48" s="1">
        <v>12.5</v>
      </c>
      <c r="AQ48" s="1">
        <v>18.5</v>
      </c>
      <c r="AR48" s="1">
        <v>0</v>
      </c>
      <c r="AS48" s="1">
        <v>4</v>
      </c>
      <c r="AT48" s="1">
        <v>0.5</v>
      </c>
      <c r="AU48" s="1">
        <v>3</v>
      </c>
      <c r="AV48" s="1">
        <v>1.5</v>
      </c>
      <c r="AW48" s="1">
        <v>50</v>
      </c>
      <c r="AX48" s="1">
        <v>7.5</v>
      </c>
      <c r="AY48" s="1">
        <v>2.5</v>
      </c>
      <c r="AZ48" s="1">
        <v>0</v>
      </c>
      <c r="BA48" s="1">
        <v>2</v>
      </c>
      <c r="BB48" s="1">
        <v>4.5</v>
      </c>
      <c r="BC48" s="1">
        <v>14.5</v>
      </c>
      <c r="BD48" s="1">
        <v>9</v>
      </c>
      <c r="BE48" s="1">
        <v>5.5</v>
      </c>
      <c r="BF48" s="1">
        <v>0.5</v>
      </c>
      <c r="BG48" s="1">
        <v>4</v>
      </c>
      <c r="BH48" s="1">
        <v>2</v>
      </c>
      <c r="BI48" s="1">
        <v>1.79</v>
      </c>
      <c r="BJ48" s="1">
        <v>41.5</v>
      </c>
      <c r="BK48" s="1">
        <v>32</v>
      </c>
      <c r="BL48" s="1">
        <v>77</v>
      </c>
      <c r="BM48" s="1">
        <v>27</v>
      </c>
      <c r="BN48" s="1">
        <v>18</v>
      </c>
      <c r="BO48" s="1">
        <v>67</v>
      </c>
      <c r="BP48" s="1">
        <v>12.5</v>
      </c>
      <c r="BQ48" s="1">
        <v>11.5</v>
      </c>
      <c r="BR48" s="1">
        <v>92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71.5</v>
      </c>
      <c r="BZ48" s="1">
        <v>2.5</v>
      </c>
      <c r="CA48" s="1">
        <v>2.5</v>
      </c>
      <c r="CB48" s="1">
        <v>5</v>
      </c>
      <c r="CC48" s="1">
        <v>0</v>
      </c>
      <c r="CD48" s="1">
        <v>0</v>
      </c>
      <c r="CE48" s="1">
        <v>2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3.9532839099999983</v>
      </c>
      <c r="CL48" s="1">
        <v>5</v>
      </c>
    </row>
    <row r="49" spans="1:90" x14ac:dyDescent="0.25">
      <c r="A49" s="1" t="s">
        <v>150</v>
      </c>
      <c r="B49" s="1">
        <v>5.7</v>
      </c>
      <c r="C49" s="1">
        <v>2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11</v>
      </c>
      <c r="V49" s="1">
        <v>7.5</v>
      </c>
      <c r="W49" s="1">
        <v>68</v>
      </c>
      <c r="X49" s="1">
        <v>1</v>
      </c>
      <c r="Y49" s="1">
        <v>0.5</v>
      </c>
      <c r="Z49" s="1">
        <v>50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3</v>
      </c>
      <c r="AL49" s="1">
        <v>4.75</v>
      </c>
      <c r="AM49" s="1">
        <v>28.8</v>
      </c>
      <c r="AN49" s="1">
        <v>0.1</v>
      </c>
      <c r="AO49" s="1">
        <v>2.6</v>
      </c>
      <c r="AP49" s="1">
        <v>14.5</v>
      </c>
      <c r="AQ49" s="1">
        <v>20.5</v>
      </c>
      <c r="AR49" s="1">
        <v>0</v>
      </c>
      <c r="AS49" s="1">
        <v>4</v>
      </c>
      <c r="AT49" s="1">
        <v>0.5</v>
      </c>
      <c r="AU49" s="1">
        <v>4.5</v>
      </c>
      <c r="AV49" s="1">
        <v>2</v>
      </c>
      <c r="AW49" s="1">
        <v>44</v>
      </c>
      <c r="AX49" s="1">
        <v>2.5</v>
      </c>
      <c r="AY49" s="1">
        <v>5.5</v>
      </c>
      <c r="AZ49" s="1">
        <v>0.5</v>
      </c>
      <c r="BA49" s="1">
        <v>2</v>
      </c>
      <c r="BB49" s="1">
        <v>8</v>
      </c>
      <c r="BC49" s="1">
        <v>14.5</v>
      </c>
      <c r="BD49" s="1">
        <v>9</v>
      </c>
      <c r="BE49" s="1">
        <v>5.5</v>
      </c>
      <c r="BF49" s="1">
        <v>0.5</v>
      </c>
      <c r="BG49" s="1">
        <v>4</v>
      </c>
      <c r="BH49" s="1">
        <v>2</v>
      </c>
      <c r="BI49" s="1">
        <v>1.79</v>
      </c>
      <c r="BJ49" s="1">
        <v>68.5</v>
      </c>
      <c r="BK49" s="1">
        <v>58.5</v>
      </c>
      <c r="BL49" s="1">
        <v>85</v>
      </c>
      <c r="BM49" s="1">
        <v>28</v>
      </c>
      <c r="BN49" s="1">
        <v>20.5</v>
      </c>
      <c r="BO49" s="1">
        <v>73</v>
      </c>
      <c r="BP49" s="1">
        <v>11</v>
      </c>
      <c r="BQ49" s="1">
        <v>7.5</v>
      </c>
      <c r="BR49" s="1">
        <v>68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89.5</v>
      </c>
      <c r="BZ49" s="1">
        <v>1.5</v>
      </c>
      <c r="CA49" s="1">
        <v>3</v>
      </c>
      <c r="CB49" s="1">
        <v>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3.6432937599999988</v>
      </c>
      <c r="CL49" s="1">
        <v>4</v>
      </c>
    </row>
    <row r="50" spans="1:90" x14ac:dyDescent="0.25">
      <c r="A50" s="1" t="s">
        <v>65</v>
      </c>
      <c r="B50" s="1">
        <v>5.0999999999999996</v>
      </c>
      <c r="C50" s="1">
        <v>2</v>
      </c>
      <c r="D50" s="1">
        <v>90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14.5</v>
      </c>
      <c r="V50" s="1">
        <v>13</v>
      </c>
      <c r="W50" s="1">
        <v>90</v>
      </c>
      <c r="X50" s="1">
        <v>2</v>
      </c>
      <c r="Y50" s="1">
        <v>1</v>
      </c>
      <c r="Z50" s="1">
        <v>50</v>
      </c>
      <c r="AA50" s="1">
        <v>0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</v>
      </c>
      <c r="AL50" s="1">
        <v>17.7</v>
      </c>
      <c r="AM50" s="1">
        <v>19.100000000000001</v>
      </c>
      <c r="AN50" s="1">
        <v>0.1</v>
      </c>
      <c r="AO50" s="1">
        <v>3.2</v>
      </c>
      <c r="AP50" s="1">
        <v>16</v>
      </c>
      <c r="AQ50" s="1">
        <v>22</v>
      </c>
      <c r="AR50" s="1">
        <v>1</v>
      </c>
      <c r="AS50" s="1">
        <v>5</v>
      </c>
      <c r="AT50" s="1">
        <v>0.5</v>
      </c>
      <c r="AU50" s="1">
        <v>3</v>
      </c>
      <c r="AV50" s="1">
        <v>2</v>
      </c>
      <c r="AW50" s="1">
        <v>67</v>
      </c>
      <c r="AX50" s="1">
        <v>7.5</v>
      </c>
      <c r="AY50" s="1">
        <v>0.5</v>
      </c>
      <c r="AZ50" s="1">
        <v>0.5</v>
      </c>
      <c r="BA50" s="1">
        <v>1.5</v>
      </c>
      <c r="BB50" s="1">
        <v>2.5</v>
      </c>
      <c r="BC50" s="1">
        <v>11.5</v>
      </c>
      <c r="BD50" s="1">
        <v>6.5</v>
      </c>
      <c r="BE50" s="1">
        <v>4.5</v>
      </c>
      <c r="BF50" s="1">
        <v>0</v>
      </c>
      <c r="BG50" s="1">
        <v>1</v>
      </c>
      <c r="BH50" s="1">
        <v>1.5</v>
      </c>
      <c r="BI50" s="1">
        <v>1.25</v>
      </c>
      <c r="BJ50" s="1">
        <v>53.5</v>
      </c>
      <c r="BK50" s="1">
        <v>48</v>
      </c>
      <c r="BL50" s="1">
        <v>90</v>
      </c>
      <c r="BM50" s="1">
        <v>28.5</v>
      </c>
      <c r="BN50" s="1">
        <v>24.5</v>
      </c>
      <c r="BO50" s="1">
        <v>86</v>
      </c>
      <c r="BP50" s="1">
        <v>14.5</v>
      </c>
      <c r="BQ50" s="1">
        <v>13</v>
      </c>
      <c r="BR50" s="1">
        <v>90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68</v>
      </c>
      <c r="BZ50" s="1">
        <v>0.5</v>
      </c>
      <c r="CA50" s="1">
        <v>5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3.2226756799999996</v>
      </c>
      <c r="CL50" s="1">
        <v>2</v>
      </c>
    </row>
    <row r="51" spans="1:90" x14ac:dyDescent="0.25">
      <c r="A51" s="1" t="s">
        <v>93</v>
      </c>
      <c r="B51" s="1">
        <v>4.5</v>
      </c>
      <c r="C51" s="1">
        <v>2</v>
      </c>
      <c r="D51" s="1">
        <v>90</v>
      </c>
      <c r="E51" s="1">
        <v>0.05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1</v>
      </c>
      <c r="L51" s="1">
        <v>0</v>
      </c>
      <c r="M51" s="1">
        <v>0</v>
      </c>
      <c r="N51" s="1">
        <v>1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8.5</v>
      </c>
      <c r="V51" s="1">
        <v>4</v>
      </c>
      <c r="W51" s="1">
        <v>47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0.03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5</v>
      </c>
      <c r="AL51" s="1">
        <v>0.7</v>
      </c>
      <c r="AM51" s="1">
        <v>13.6</v>
      </c>
      <c r="AN51" s="1">
        <v>0.2</v>
      </c>
      <c r="AO51" s="1">
        <v>4</v>
      </c>
      <c r="AP51" s="1">
        <v>12.5</v>
      </c>
      <c r="AQ51" s="1">
        <v>18.5</v>
      </c>
      <c r="AR51" s="1">
        <v>0</v>
      </c>
      <c r="AS51" s="1">
        <v>4</v>
      </c>
      <c r="AT51" s="1">
        <v>0.5</v>
      </c>
      <c r="AU51" s="1">
        <v>0.5</v>
      </c>
      <c r="AV51" s="1">
        <v>0.5</v>
      </c>
      <c r="AW51" s="1">
        <v>100</v>
      </c>
      <c r="AX51" s="1">
        <v>4.5</v>
      </c>
      <c r="AY51" s="1">
        <v>4</v>
      </c>
      <c r="AZ51" s="1">
        <v>0</v>
      </c>
      <c r="BA51" s="1">
        <v>1.5</v>
      </c>
      <c r="BB51" s="1">
        <v>5.5</v>
      </c>
      <c r="BC51" s="1">
        <v>7</v>
      </c>
      <c r="BD51" s="1">
        <v>5</v>
      </c>
      <c r="BE51" s="1">
        <v>3.5</v>
      </c>
      <c r="BF51" s="1">
        <v>2</v>
      </c>
      <c r="BG51" s="1">
        <v>2.5</v>
      </c>
      <c r="BH51" s="1">
        <v>0.5</v>
      </c>
      <c r="BI51" s="1">
        <v>0.74</v>
      </c>
      <c r="BJ51" s="1">
        <v>64</v>
      </c>
      <c r="BK51" s="1">
        <v>51.5</v>
      </c>
      <c r="BL51" s="1">
        <v>80</v>
      </c>
      <c r="BM51" s="1">
        <v>20.5</v>
      </c>
      <c r="BN51" s="1">
        <v>11.5</v>
      </c>
      <c r="BO51" s="1">
        <v>56</v>
      </c>
      <c r="BP51" s="1">
        <v>8.5</v>
      </c>
      <c r="BQ51" s="1">
        <v>4</v>
      </c>
      <c r="BR51" s="1">
        <v>47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0.5</v>
      </c>
      <c r="BY51" s="1">
        <v>82.5</v>
      </c>
      <c r="BZ51" s="1">
        <v>1.5</v>
      </c>
      <c r="CA51" s="1">
        <v>7</v>
      </c>
      <c r="CB51" s="1">
        <v>4.5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4.5193816900000003</v>
      </c>
      <c r="CL51" s="1">
        <v>2</v>
      </c>
    </row>
    <row r="52" spans="1:90" x14ac:dyDescent="0.25">
      <c r="A52" s="1" t="s">
        <v>104</v>
      </c>
      <c r="B52" s="1">
        <v>5.4</v>
      </c>
      <c r="C52" s="1">
        <v>2</v>
      </c>
      <c r="D52" s="1">
        <v>90</v>
      </c>
      <c r="E52" s="1">
        <v>0.16</v>
      </c>
      <c r="F52" s="1">
        <v>0</v>
      </c>
      <c r="G52" s="1">
        <v>0.2</v>
      </c>
      <c r="H52" s="1">
        <v>0</v>
      </c>
      <c r="I52" s="1">
        <v>1</v>
      </c>
      <c r="J52" s="1">
        <v>0</v>
      </c>
      <c r="K52" s="1">
        <v>1</v>
      </c>
      <c r="L52" s="1">
        <v>0</v>
      </c>
      <c r="M52" s="1">
        <v>0.5</v>
      </c>
      <c r="N52" s="1">
        <v>0.5</v>
      </c>
      <c r="O52" s="1">
        <v>0.18</v>
      </c>
      <c r="P52" s="1">
        <v>0.18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3.5</v>
      </c>
      <c r="W52" s="1">
        <v>47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0.5</v>
      </c>
      <c r="AI52" s="1">
        <v>0</v>
      </c>
      <c r="AJ52" s="1">
        <v>0.5</v>
      </c>
      <c r="AK52" s="1">
        <v>14.5</v>
      </c>
      <c r="AL52" s="1">
        <v>0.95</v>
      </c>
      <c r="AM52" s="1">
        <v>19.899999999999999</v>
      </c>
      <c r="AN52" s="1">
        <v>1.1000000000000001</v>
      </c>
      <c r="AO52" s="1">
        <v>3.7</v>
      </c>
      <c r="AP52" s="1">
        <v>11.5</v>
      </c>
      <c r="AQ52" s="1">
        <v>17.5</v>
      </c>
      <c r="AR52" s="1">
        <v>0.5</v>
      </c>
      <c r="AS52" s="1">
        <v>4</v>
      </c>
      <c r="AT52" s="1">
        <v>0.5</v>
      </c>
      <c r="AU52" s="1">
        <v>1.5</v>
      </c>
      <c r="AV52" s="1">
        <v>0.5</v>
      </c>
      <c r="AW52" s="1">
        <v>33</v>
      </c>
      <c r="AX52" s="1">
        <v>7</v>
      </c>
      <c r="AY52" s="1">
        <v>3.5</v>
      </c>
      <c r="AZ52" s="1">
        <v>1</v>
      </c>
      <c r="BA52" s="1">
        <v>1.5</v>
      </c>
      <c r="BB52" s="1">
        <v>6</v>
      </c>
      <c r="BC52" s="1">
        <v>11.5</v>
      </c>
      <c r="BD52" s="1">
        <v>6.5</v>
      </c>
      <c r="BE52" s="1">
        <v>4.5</v>
      </c>
      <c r="BF52" s="1">
        <v>0</v>
      </c>
      <c r="BG52" s="1">
        <v>1</v>
      </c>
      <c r="BH52" s="1">
        <v>1.5</v>
      </c>
      <c r="BI52" s="1">
        <v>1.25</v>
      </c>
      <c r="BJ52" s="1">
        <v>67</v>
      </c>
      <c r="BK52" s="1">
        <v>57.5</v>
      </c>
      <c r="BL52" s="1">
        <v>86</v>
      </c>
      <c r="BM52" s="1">
        <v>22.5</v>
      </c>
      <c r="BN52" s="1">
        <v>16.5</v>
      </c>
      <c r="BO52" s="1">
        <v>73</v>
      </c>
      <c r="BP52" s="1">
        <v>7.5</v>
      </c>
      <c r="BQ52" s="1">
        <v>3.5</v>
      </c>
      <c r="BR52" s="1">
        <v>47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79</v>
      </c>
      <c r="BZ52" s="1">
        <v>2</v>
      </c>
      <c r="CA52" s="1">
        <v>6.5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4.293257279999998</v>
      </c>
      <c r="CL52" s="1">
        <v>2</v>
      </c>
    </row>
    <row r="53" spans="1:90" x14ac:dyDescent="0.25">
      <c r="A53" s="1" t="s">
        <v>117</v>
      </c>
      <c r="B53" s="1">
        <v>4.5999999999999996</v>
      </c>
      <c r="C53" s="1">
        <v>2</v>
      </c>
      <c r="D53" s="1">
        <v>90</v>
      </c>
      <c r="E53" s="1">
        <v>0.25</v>
      </c>
      <c r="F53" s="1">
        <v>1</v>
      </c>
      <c r="G53" s="1">
        <v>0.2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4.5</v>
      </c>
      <c r="V53" s="1">
        <v>1.5</v>
      </c>
      <c r="W53" s="1">
        <v>33</v>
      </c>
      <c r="X53" s="1">
        <v>0</v>
      </c>
      <c r="Y53" s="1">
        <v>0</v>
      </c>
      <c r="AA53" s="1">
        <v>0</v>
      </c>
      <c r="AB53" s="1">
        <v>0</v>
      </c>
      <c r="AC53" s="1">
        <v>1</v>
      </c>
      <c r="AD53" s="1">
        <v>0.5</v>
      </c>
      <c r="AE53" s="1">
        <v>0.22</v>
      </c>
      <c r="AF53" s="1">
        <v>0.5</v>
      </c>
      <c r="AG53" s="1">
        <v>0</v>
      </c>
      <c r="AH53" s="1">
        <v>0</v>
      </c>
      <c r="AI53" s="1">
        <v>0</v>
      </c>
      <c r="AJ53" s="1">
        <v>0.5</v>
      </c>
      <c r="AK53" s="1">
        <v>2</v>
      </c>
      <c r="AL53" s="1">
        <v>10.3</v>
      </c>
      <c r="AM53" s="1">
        <v>21.3</v>
      </c>
      <c r="AN53" s="1">
        <v>0.7</v>
      </c>
      <c r="AO53" s="1">
        <v>4.5999999999999996</v>
      </c>
      <c r="AP53" s="1">
        <v>18.5</v>
      </c>
      <c r="AQ53" s="1">
        <v>29</v>
      </c>
      <c r="AR53" s="1">
        <v>2.5</v>
      </c>
      <c r="AS53" s="1">
        <v>8</v>
      </c>
      <c r="AT53" s="1">
        <v>0.5</v>
      </c>
      <c r="AU53" s="1">
        <v>1.5</v>
      </c>
      <c r="AV53" s="1">
        <v>1.5</v>
      </c>
      <c r="AW53" s="1">
        <v>100</v>
      </c>
      <c r="AX53" s="1">
        <v>5</v>
      </c>
      <c r="AY53" s="1">
        <v>3.5</v>
      </c>
      <c r="AZ53" s="1">
        <v>0</v>
      </c>
      <c r="BA53" s="1">
        <v>1.5</v>
      </c>
      <c r="BB53" s="1">
        <v>5</v>
      </c>
      <c r="BC53" s="1">
        <v>7</v>
      </c>
      <c r="BD53" s="1">
        <v>5</v>
      </c>
      <c r="BE53" s="1">
        <v>3.5</v>
      </c>
      <c r="BF53" s="1">
        <v>2</v>
      </c>
      <c r="BG53" s="1">
        <v>2.5</v>
      </c>
      <c r="BH53" s="1">
        <v>0.5</v>
      </c>
      <c r="BI53" s="1">
        <v>0.74</v>
      </c>
      <c r="BJ53" s="1">
        <v>46</v>
      </c>
      <c r="BK53" s="1">
        <v>37.5</v>
      </c>
      <c r="BL53" s="1">
        <v>82</v>
      </c>
      <c r="BM53" s="1">
        <v>10</v>
      </c>
      <c r="BN53" s="1">
        <v>3.5</v>
      </c>
      <c r="BO53" s="1">
        <v>35</v>
      </c>
      <c r="BP53" s="1">
        <v>4.5</v>
      </c>
      <c r="BQ53" s="1">
        <v>1.5</v>
      </c>
      <c r="BR53" s="1">
        <v>33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55.5</v>
      </c>
      <c r="BZ53" s="1">
        <v>1</v>
      </c>
      <c r="CA53" s="1">
        <v>3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4.0901865999999991</v>
      </c>
      <c r="CL53" s="1">
        <v>2</v>
      </c>
    </row>
    <row r="54" spans="1:90" x14ac:dyDescent="0.25">
      <c r="A54" s="1" t="s">
        <v>122</v>
      </c>
      <c r="B54" s="1">
        <v>4.5</v>
      </c>
      <c r="C54" s="1">
        <v>2</v>
      </c>
      <c r="D54" s="1">
        <v>90</v>
      </c>
      <c r="E54" s="1">
        <v>0.08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13.5</v>
      </c>
      <c r="V54" s="1">
        <v>6.5</v>
      </c>
      <c r="W54" s="1">
        <v>48</v>
      </c>
      <c r="X54" s="1">
        <v>0.5</v>
      </c>
      <c r="Y54" s="1">
        <v>0.5</v>
      </c>
      <c r="Z54" s="1">
        <v>100</v>
      </c>
      <c r="AA54" s="1">
        <v>0</v>
      </c>
      <c r="AB54" s="1">
        <v>0</v>
      </c>
      <c r="AC54" s="1">
        <v>1.5</v>
      </c>
      <c r="AD54" s="1">
        <v>0</v>
      </c>
      <c r="AE54" s="1">
        <v>0.06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4</v>
      </c>
      <c r="AL54" s="1">
        <v>18.75</v>
      </c>
      <c r="AM54" s="1">
        <v>12.2</v>
      </c>
      <c r="AN54" s="1">
        <v>0.2</v>
      </c>
      <c r="AO54" s="1">
        <v>4.0999999999999996</v>
      </c>
      <c r="AP54" s="1">
        <v>9</v>
      </c>
      <c r="AQ54" s="1">
        <v>15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8.5</v>
      </c>
      <c r="AY54" s="1">
        <v>2</v>
      </c>
      <c r="AZ54" s="1">
        <v>0</v>
      </c>
      <c r="BA54" s="1">
        <v>1.5</v>
      </c>
      <c r="BB54" s="1">
        <v>3.5</v>
      </c>
      <c r="BC54" s="1">
        <v>7</v>
      </c>
      <c r="BD54" s="1">
        <v>5</v>
      </c>
      <c r="BE54" s="1">
        <v>3.5</v>
      </c>
      <c r="BF54" s="1">
        <v>2</v>
      </c>
      <c r="BG54" s="1">
        <v>2.5</v>
      </c>
      <c r="BH54" s="1">
        <v>0.5</v>
      </c>
      <c r="BI54" s="1">
        <v>0.74</v>
      </c>
      <c r="BJ54" s="1">
        <v>32.5</v>
      </c>
      <c r="BK54" s="1">
        <v>21.5</v>
      </c>
      <c r="BL54" s="1">
        <v>66</v>
      </c>
      <c r="BM54" s="1">
        <v>19.5</v>
      </c>
      <c r="BN54" s="1">
        <v>10</v>
      </c>
      <c r="BO54" s="1">
        <v>51</v>
      </c>
      <c r="BP54" s="1">
        <v>13.5</v>
      </c>
      <c r="BQ54" s="1">
        <v>6.5</v>
      </c>
      <c r="BR54" s="1">
        <v>48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2.5</v>
      </c>
      <c r="BY54" s="1">
        <v>52.5</v>
      </c>
      <c r="BZ54" s="1">
        <v>1.5</v>
      </c>
      <c r="CA54" s="1">
        <v>7</v>
      </c>
      <c r="CB54" s="1">
        <v>2.5</v>
      </c>
      <c r="CC54" s="1">
        <v>0.5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3.5553953699999989</v>
      </c>
      <c r="CL54" s="1">
        <v>2</v>
      </c>
    </row>
    <row r="55" spans="1:90" x14ac:dyDescent="0.25">
      <c r="A55" s="1" t="s">
        <v>132</v>
      </c>
      <c r="B55" s="1">
        <v>5.0999999999999996</v>
      </c>
      <c r="C55" s="1">
        <v>2</v>
      </c>
      <c r="D55" s="1">
        <v>90</v>
      </c>
      <c r="E55" s="1">
        <v>0.04</v>
      </c>
      <c r="F55" s="1">
        <v>0</v>
      </c>
      <c r="G55" s="1">
        <v>0.1</v>
      </c>
      <c r="H55" s="1">
        <v>0</v>
      </c>
      <c r="I55" s="1">
        <v>0.5</v>
      </c>
      <c r="J55" s="1">
        <v>0</v>
      </c>
      <c r="K55" s="1">
        <v>0</v>
      </c>
      <c r="L55" s="1">
        <v>0.5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6.5</v>
      </c>
      <c r="W55" s="1">
        <v>87</v>
      </c>
      <c r="X55" s="1">
        <v>7.5</v>
      </c>
      <c r="Y55" s="1">
        <v>2.5</v>
      </c>
      <c r="Z55" s="1">
        <v>33</v>
      </c>
      <c r="AA55" s="1">
        <v>5</v>
      </c>
      <c r="AB55" s="1">
        <v>0.5</v>
      </c>
      <c r="AC55" s="1">
        <v>1.5</v>
      </c>
      <c r="AD55" s="1">
        <v>0</v>
      </c>
      <c r="AE55" s="1">
        <v>0.06</v>
      </c>
      <c r="AF55" s="1">
        <v>0</v>
      </c>
      <c r="AG55" s="1">
        <v>0</v>
      </c>
      <c r="AH55" s="1">
        <v>0.5</v>
      </c>
      <c r="AI55" s="1">
        <v>0</v>
      </c>
      <c r="AJ55" s="1">
        <v>0.5</v>
      </c>
      <c r="AK55" s="1">
        <v>5</v>
      </c>
      <c r="AL55" s="1">
        <v>26.95</v>
      </c>
      <c r="AM55" s="1">
        <v>9.4</v>
      </c>
      <c r="AN55" s="1">
        <v>0.3</v>
      </c>
      <c r="AO55" s="1">
        <v>3.3</v>
      </c>
      <c r="AP55" s="1">
        <v>10</v>
      </c>
      <c r="AQ55" s="1">
        <v>16</v>
      </c>
      <c r="AR55" s="1">
        <v>0</v>
      </c>
      <c r="AS55" s="1">
        <v>3</v>
      </c>
      <c r="AT55" s="1">
        <v>1</v>
      </c>
      <c r="AU55" s="1">
        <v>1.5</v>
      </c>
      <c r="AV55" s="1">
        <v>1.5</v>
      </c>
      <c r="AW55" s="1">
        <v>100</v>
      </c>
      <c r="AX55" s="1">
        <v>6</v>
      </c>
      <c r="AY55" s="1">
        <v>2</v>
      </c>
      <c r="AZ55" s="1">
        <v>0</v>
      </c>
      <c r="BA55" s="1">
        <v>1</v>
      </c>
      <c r="BB55" s="1">
        <v>3</v>
      </c>
      <c r="BC55" s="1">
        <v>15.5</v>
      </c>
      <c r="BD55" s="1">
        <v>6</v>
      </c>
      <c r="BE55" s="1">
        <v>3.5</v>
      </c>
      <c r="BF55" s="1">
        <v>1.5</v>
      </c>
      <c r="BG55" s="1">
        <v>1</v>
      </c>
      <c r="BH55" s="1">
        <v>0.5</v>
      </c>
      <c r="BI55" s="1">
        <v>0.9</v>
      </c>
      <c r="BJ55" s="1">
        <v>26</v>
      </c>
      <c r="BK55" s="1">
        <v>18.5</v>
      </c>
      <c r="BL55" s="1">
        <v>71</v>
      </c>
      <c r="BM55" s="1">
        <v>23</v>
      </c>
      <c r="BN55" s="1">
        <v>13.5</v>
      </c>
      <c r="BO55" s="1">
        <v>59</v>
      </c>
      <c r="BP55" s="1">
        <v>7.5</v>
      </c>
      <c r="BQ55" s="1">
        <v>6.5</v>
      </c>
      <c r="BR55" s="1">
        <v>87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53</v>
      </c>
      <c r="BZ55" s="1">
        <v>0.5</v>
      </c>
      <c r="CA55" s="1">
        <v>2</v>
      </c>
      <c r="CB55" s="1">
        <v>5.5</v>
      </c>
      <c r="CC55" s="1">
        <v>0</v>
      </c>
      <c r="CD55" s="1">
        <v>0</v>
      </c>
      <c r="CE55" s="1">
        <v>4.5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4.6091251300000007</v>
      </c>
      <c r="CL55" s="1">
        <v>2</v>
      </c>
    </row>
    <row r="56" spans="1:90" x14ac:dyDescent="0.25">
      <c r="A56" s="1" t="s">
        <v>140</v>
      </c>
      <c r="B56" s="1">
        <v>4.9000000000000004</v>
      </c>
      <c r="C56" s="1">
        <v>2</v>
      </c>
      <c r="D56" s="1">
        <v>90</v>
      </c>
      <c r="E56" s="1">
        <v>0.02</v>
      </c>
      <c r="F56" s="1">
        <v>0.25</v>
      </c>
      <c r="G56" s="1">
        <v>0</v>
      </c>
      <c r="H56" s="1">
        <v>1</v>
      </c>
      <c r="I56" s="1">
        <v>0.5</v>
      </c>
      <c r="J56" s="1">
        <v>0</v>
      </c>
      <c r="K56" s="1">
        <v>0</v>
      </c>
      <c r="L56" s="1">
        <v>0.5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7.5</v>
      </c>
      <c r="V56" s="1">
        <v>5</v>
      </c>
      <c r="W56" s="1">
        <v>67</v>
      </c>
      <c r="X56" s="1">
        <v>1.5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0.5</v>
      </c>
      <c r="AG56" s="1">
        <v>0</v>
      </c>
      <c r="AH56" s="1">
        <v>0.5</v>
      </c>
      <c r="AI56" s="1">
        <v>0</v>
      </c>
      <c r="AJ56" s="1">
        <v>0.5</v>
      </c>
      <c r="AK56" s="1">
        <v>2.5</v>
      </c>
      <c r="AL56" s="1">
        <v>5.9</v>
      </c>
      <c r="AM56" s="1">
        <v>9.1</v>
      </c>
      <c r="AN56" s="1">
        <v>0.1</v>
      </c>
      <c r="AO56" s="1">
        <v>3.1</v>
      </c>
      <c r="AP56" s="1">
        <v>7</v>
      </c>
      <c r="AQ56" s="1">
        <v>17.5</v>
      </c>
      <c r="AR56" s="1">
        <v>0.5</v>
      </c>
      <c r="AS56" s="1">
        <v>5</v>
      </c>
      <c r="AT56" s="1">
        <v>1</v>
      </c>
      <c r="AU56" s="1">
        <v>1</v>
      </c>
      <c r="AV56" s="1">
        <v>0.5</v>
      </c>
      <c r="AW56" s="1">
        <v>50</v>
      </c>
      <c r="AX56" s="1">
        <v>5</v>
      </c>
      <c r="AY56" s="1">
        <v>0.5</v>
      </c>
      <c r="AZ56" s="1">
        <v>0</v>
      </c>
      <c r="BA56" s="1">
        <v>3</v>
      </c>
      <c r="BB56" s="1">
        <v>3.5</v>
      </c>
      <c r="BC56" s="1">
        <v>15.5</v>
      </c>
      <c r="BD56" s="1">
        <v>6</v>
      </c>
      <c r="BE56" s="1">
        <v>3.5</v>
      </c>
      <c r="BF56" s="1">
        <v>1.5</v>
      </c>
      <c r="BG56" s="1">
        <v>1</v>
      </c>
      <c r="BH56" s="1">
        <v>0.5</v>
      </c>
      <c r="BI56" s="1">
        <v>0.9</v>
      </c>
      <c r="BJ56" s="1">
        <v>22</v>
      </c>
      <c r="BK56" s="1">
        <v>15.5</v>
      </c>
      <c r="BL56" s="1">
        <v>70</v>
      </c>
      <c r="BM56" s="1">
        <v>14</v>
      </c>
      <c r="BN56" s="1">
        <v>8</v>
      </c>
      <c r="BO56" s="1">
        <v>57</v>
      </c>
      <c r="BP56" s="1">
        <v>7.5</v>
      </c>
      <c r="BQ56" s="1">
        <v>5</v>
      </c>
      <c r="BR56" s="1">
        <v>67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1.5</v>
      </c>
      <c r="BY56" s="1">
        <v>45</v>
      </c>
      <c r="BZ56" s="1">
        <v>1</v>
      </c>
      <c r="CA56" s="1">
        <v>5</v>
      </c>
      <c r="CB56" s="1">
        <v>2.5</v>
      </c>
      <c r="CC56" s="1">
        <v>0.5</v>
      </c>
      <c r="CD56" s="1">
        <v>0.5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2.929673020000001</v>
      </c>
      <c r="CL56" s="1">
        <v>2</v>
      </c>
    </row>
    <row r="57" spans="1:90" x14ac:dyDescent="0.25">
      <c r="A57" s="1" t="s">
        <v>63</v>
      </c>
      <c r="B57" s="1">
        <v>4.4000000000000004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18</v>
      </c>
      <c r="V57" s="1">
        <v>14.5</v>
      </c>
      <c r="W57" s="1">
        <v>81</v>
      </c>
      <c r="X57" s="1">
        <v>2</v>
      </c>
      <c r="Y57" s="1">
        <v>0.5</v>
      </c>
      <c r="Z57" s="1">
        <v>25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0</v>
      </c>
      <c r="AL57" s="1">
        <v>7.25</v>
      </c>
      <c r="AM57" s="1">
        <v>29.8</v>
      </c>
      <c r="AN57" s="1">
        <v>0</v>
      </c>
      <c r="AO57" s="1">
        <v>3.2</v>
      </c>
      <c r="AP57" s="1">
        <v>12</v>
      </c>
      <c r="AQ57" s="1">
        <v>18</v>
      </c>
      <c r="AR57" s="1">
        <v>0</v>
      </c>
      <c r="AS57" s="1">
        <v>3</v>
      </c>
      <c r="AT57" s="1">
        <v>1</v>
      </c>
      <c r="AU57" s="1">
        <v>4</v>
      </c>
      <c r="AV57" s="1">
        <v>1.5</v>
      </c>
      <c r="AW57" s="1">
        <v>38</v>
      </c>
      <c r="AX57" s="1">
        <v>3.5</v>
      </c>
      <c r="AY57" s="1">
        <v>1</v>
      </c>
      <c r="AZ57" s="1">
        <v>1.5</v>
      </c>
      <c r="BA57" s="1">
        <v>2</v>
      </c>
      <c r="BB57" s="1">
        <v>4.5</v>
      </c>
      <c r="BC57" s="1">
        <v>12</v>
      </c>
      <c r="BD57" s="1">
        <v>7.5</v>
      </c>
      <c r="BE57" s="1">
        <v>3</v>
      </c>
      <c r="BF57" s="1">
        <v>0</v>
      </c>
      <c r="BG57" s="1">
        <v>1.5</v>
      </c>
      <c r="BH57" s="1">
        <v>0.5</v>
      </c>
      <c r="BI57" s="1">
        <v>0.96</v>
      </c>
      <c r="BJ57" s="1">
        <v>99.5</v>
      </c>
      <c r="BK57" s="1">
        <v>92</v>
      </c>
      <c r="BL57" s="1">
        <v>92</v>
      </c>
      <c r="BM57" s="1">
        <v>44.5</v>
      </c>
      <c r="BN57" s="1">
        <v>38</v>
      </c>
      <c r="BO57" s="1">
        <v>85</v>
      </c>
      <c r="BP57" s="1">
        <v>18</v>
      </c>
      <c r="BQ57" s="1">
        <v>14.5</v>
      </c>
      <c r="BR57" s="1">
        <v>81</v>
      </c>
      <c r="BS57" s="1">
        <v>0.5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116</v>
      </c>
      <c r="BZ57" s="1">
        <v>0</v>
      </c>
      <c r="CA57" s="1">
        <v>10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4.5405530999999986</v>
      </c>
      <c r="CL57" s="1">
        <v>1</v>
      </c>
    </row>
    <row r="58" spans="1:90" x14ac:dyDescent="0.25">
      <c r="A58" s="1" t="s">
        <v>69</v>
      </c>
      <c r="B58" s="1">
        <v>4.4000000000000004</v>
      </c>
      <c r="C58" s="1">
        <v>2</v>
      </c>
      <c r="D58" s="1">
        <v>46</v>
      </c>
      <c r="E58" s="1">
        <v>0.11</v>
      </c>
      <c r="F58" s="1">
        <v>0</v>
      </c>
      <c r="G58" s="1">
        <v>0.1</v>
      </c>
      <c r="H58" s="1">
        <v>0</v>
      </c>
      <c r="I58" s="1">
        <v>0.5</v>
      </c>
      <c r="J58" s="1">
        <v>0.5</v>
      </c>
      <c r="K58" s="1">
        <v>0.5</v>
      </c>
      <c r="L58" s="1">
        <v>0</v>
      </c>
      <c r="M58" s="1">
        <v>0</v>
      </c>
      <c r="N58" s="1">
        <v>0.5</v>
      </c>
      <c r="O58" s="1">
        <v>0.08</v>
      </c>
      <c r="P58" s="1">
        <v>0.08</v>
      </c>
      <c r="Q58" s="1">
        <v>0</v>
      </c>
      <c r="R58" s="1">
        <v>0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8.5</v>
      </c>
      <c r="AL58" s="1">
        <v>0.1</v>
      </c>
      <c r="AM58" s="1">
        <v>10.9</v>
      </c>
      <c r="AN58" s="1">
        <v>0.5</v>
      </c>
      <c r="AO58" s="1">
        <v>3.7</v>
      </c>
      <c r="AP58" s="1">
        <v>8.5</v>
      </c>
      <c r="AQ58" s="1">
        <v>8.5</v>
      </c>
      <c r="AR58" s="1">
        <v>0</v>
      </c>
      <c r="AS58" s="1">
        <v>1.5</v>
      </c>
      <c r="AT58" s="1">
        <v>0.5</v>
      </c>
      <c r="AU58" s="1">
        <v>0</v>
      </c>
      <c r="AV58" s="1">
        <v>0</v>
      </c>
      <c r="AX58" s="1">
        <v>3.5</v>
      </c>
      <c r="AY58" s="1">
        <v>1</v>
      </c>
      <c r="AZ58" s="1">
        <v>1</v>
      </c>
      <c r="BA58" s="1">
        <v>0.5</v>
      </c>
      <c r="BB58" s="1">
        <v>2.5</v>
      </c>
      <c r="BC58" s="1">
        <v>9.5</v>
      </c>
      <c r="BD58" s="1">
        <v>7</v>
      </c>
      <c r="BE58" s="1">
        <v>1.5</v>
      </c>
      <c r="BF58" s="1">
        <v>0.5</v>
      </c>
      <c r="BG58" s="1">
        <v>2.5</v>
      </c>
      <c r="BH58" s="1">
        <v>1.5</v>
      </c>
      <c r="BI58" s="1">
        <v>0.83</v>
      </c>
      <c r="BJ58" s="1">
        <v>18</v>
      </c>
      <c r="BK58" s="1">
        <v>14.5</v>
      </c>
      <c r="BL58" s="1">
        <v>81</v>
      </c>
      <c r="BM58" s="1">
        <v>4</v>
      </c>
      <c r="BN58" s="1">
        <v>2.5</v>
      </c>
      <c r="BO58" s="1">
        <v>63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1</v>
      </c>
      <c r="BW58" s="1">
        <v>0</v>
      </c>
      <c r="BX58" s="1">
        <v>0</v>
      </c>
      <c r="BY58" s="1">
        <v>23.5</v>
      </c>
      <c r="BZ58" s="1">
        <v>0.5</v>
      </c>
      <c r="CA58" s="1">
        <v>1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2.9863785800000007</v>
      </c>
      <c r="CL58" s="1">
        <v>1</v>
      </c>
    </row>
    <row r="59" spans="1:90" x14ac:dyDescent="0.25">
      <c r="A59" s="1" t="s">
        <v>71</v>
      </c>
      <c r="B59" s="1">
        <v>4.3</v>
      </c>
      <c r="C59" s="1">
        <v>2</v>
      </c>
      <c r="D59" s="1">
        <v>90</v>
      </c>
      <c r="E59" s="1">
        <v>0.02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</v>
      </c>
      <c r="V59" s="1">
        <v>2.5</v>
      </c>
      <c r="W59" s="1">
        <v>63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</v>
      </c>
      <c r="AL59" s="1">
        <v>0.65</v>
      </c>
      <c r="AM59" s="1">
        <v>20</v>
      </c>
      <c r="AN59" s="1">
        <v>0</v>
      </c>
      <c r="AO59" s="1">
        <v>2.6</v>
      </c>
      <c r="AP59" s="1">
        <v>15.5</v>
      </c>
      <c r="AQ59" s="1">
        <v>15.5</v>
      </c>
      <c r="AR59" s="1">
        <v>0</v>
      </c>
      <c r="AS59" s="1">
        <v>1.5</v>
      </c>
      <c r="AT59" s="1">
        <v>1.5</v>
      </c>
      <c r="AU59" s="1">
        <v>0</v>
      </c>
      <c r="AV59" s="1">
        <v>0</v>
      </c>
      <c r="AX59" s="1">
        <v>3</v>
      </c>
      <c r="AY59" s="1">
        <v>6.5</v>
      </c>
      <c r="AZ59" s="1">
        <v>0.5</v>
      </c>
      <c r="BA59" s="1">
        <v>1</v>
      </c>
      <c r="BB59" s="1">
        <v>8</v>
      </c>
      <c r="BC59" s="1">
        <v>14</v>
      </c>
      <c r="BD59" s="1">
        <v>8.5</v>
      </c>
      <c r="BE59" s="1">
        <v>5.5</v>
      </c>
      <c r="BF59" s="1">
        <v>0.5</v>
      </c>
      <c r="BG59" s="1">
        <v>2</v>
      </c>
      <c r="BH59" s="1">
        <v>1.5</v>
      </c>
      <c r="BI59" s="1">
        <v>1.54</v>
      </c>
      <c r="BJ59" s="1">
        <v>57</v>
      </c>
      <c r="BK59" s="1">
        <v>53.5</v>
      </c>
      <c r="BL59" s="1">
        <v>94</v>
      </c>
      <c r="BM59" s="1">
        <v>15</v>
      </c>
      <c r="BN59" s="1">
        <v>13</v>
      </c>
      <c r="BO59" s="1">
        <v>87</v>
      </c>
      <c r="BP59" s="1">
        <v>4</v>
      </c>
      <c r="BQ59" s="1">
        <v>2.5</v>
      </c>
      <c r="BR59" s="1">
        <v>63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70.5</v>
      </c>
      <c r="BZ59" s="1">
        <v>1</v>
      </c>
      <c r="CA59" s="1">
        <v>3.5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3.3127673199999998</v>
      </c>
      <c r="CL59" s="1">
        <v>1</v>
      </c>
    </row>
    <row r="60" spans="1:90" x14ac:dyDescent="0.25">
      <c r="A60" s="1" t="s">
        <v>74</v>
      </c>
      <c r="B60" s="1">
        <v>4.4000000000000004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</v>
      </c>
      <c r="V60" s="1">
        <v>3.5</v>
      </c>
      <c r="W60" s="1">
        <v>50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1.5</v>
      </c>
      <c r="AM60" s="1">
        <v>26.9</v>
      </c>
      <c r="AN60" s="1">
        <v>0</v>
      </c>
      <c r="AO60" s="1">
        <v>2.2000000000000002</v>
      </c>
      <c r="AP60" s="1">
        <v>11</v>
      </c>
      <c r="AQ60" s="1">
        <v>11</v>
      </c>
      <c r="AR60" s="1">
        <v>0</v>
      </c>
      <c r="AS60" s="1">
        <v>1.5</v>
      </c>
      <c r="AT60" s="1">
        <v>1.5</v>
      </c>
      <c r="AU60" s="1">
        <v>4</v>
      </c>
      <c r="AV60" s="1">
        <v>1.5</v>
      </c>
      <c r="AW60" s="1">
        <v>38</v>
      </c>
      <c r="AX60" s="1">
        <v>6</v>
      </c>
      <c r="AY60" s="1">
        <v>2.5</v>
      </c>
      <c r="AZ60" s="1">
        <v>1.5</v>
      </c>
      <c r="BA60" s="1">
        <v>2</v>
      </c>
      <c r="BB60" s="1">
        <v>6</v>
      </c>
      <c r="BC60" s="1">
        <v>19.5</v>
      </c>
      <c r="BD60" s="1">
        <v>14.5</v>
      </c>
      <c r="BE60" s="1">
        <v>5.5</v>
      </c>
      <c r="BF60" s="1">
        <v>2</v>
      </c>
      <c r="BG60" s="1">
        <v>5</v>
      </c>
      <c r="BH60" s="1">
        <v>2.5</v>
      </c>
      <c r="BI60" s="1">
        <v>1.96</v>
      </c>
      <c r="BJ60" s="1">
        <v>24.5</v>
      </c>
      <c r="BK60" s="1">
        <v>15.5</v>
      </c>
      <c r="BL60" s="1">
        <v>63</v>
      </c>
      <c r="BM60" s="1">
        <v>17.5</v>
      </c>
      <c r="BN60" s="1">
        <v>8</v>
      </c>
      <c r="BO60" s="1">
        <v>46</v>
      </c>
      <c r="BP60" s="1">
        <v>7</v>
      </c>
      <c r="BQ60" s="1">
        <v>3.5</v>
      </c>
      <c r="BR60" s="1">
        <v>50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</v>
      </c>
      <c r="BY60" s="1">
        <v>57.5</v>
      </c>
      <c r="BZ60" s="1">
        <v>0.5</v>
      </c>
      <c r="CA60" s="1">
        <v>5.5</v>
      </c>
      <c r="CB60" s="1">
        <v>2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3.0866587999999995</v>
      </c>
      <c r="CL60" s="1">
        <v>1</v>
      </c>
    </row>
    <row r="61" spans="1:90" x14ac:dyDescent="0.25">
      <c r="A61" s="1" t="s">
        <v>76</v>
      </c>
      <c r="B61" s="1">
        <v>4.9000000000000004</v>
      </c>
      <c r="C61" s="1">
        <v>2</v>
      </c>
      <c r="D61" s="1">
        <v>90</v>
      </c>
      <c r="E61" s="1">
        <v>0.11</v>
      </c>
      <c r="F61" s="1">
        <v>0</v>
      </c>
      <c r="G61" s="1">
        <v>0.1</v>
      </c>
      <c r="H61" s="1">
        <v>0</v>
      </c>
      <c r="I61" s="1">
        <v>1.5</v>
      </c>
      <c r="J61" s="1">
        <v>0.5</v>
      </c>
      <c r="K61" s="1">
        <v>1.5</v>
      </c>
      <c r="L61" s="1">
        <v>0</v>
      </c>
      <c r="M61" s="1">
        <v>0</v>
      </c>
      <c r="N61" s="1">
        <v>1.5</v>
      </c>
      <c r="O61" s="1">
        <v>0.09</v>
      </c>
      <c r="P61" s="1">
        <v>0.09</v>
      </c>
      <c r="Q61" s="1">
        <v>0</v>
      </c>
      <c r="R61" s="1">
        <v>0</v>
      </c>
      <c r="S61" s="1">
        <v>0</v>
      </c>
      <c r="T61" s="1">
        <v>0</v>
      </c>
      <c r="U61" s="1">
        <v>6</v>
      </c>
      <c r="V61" s="1">
        <v>4.5</v>
      </c>
      <c r="W61" s="1">
        <v>75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15.5</v>
      </c>
      <c r="AL61" s="1">
        <v>0.2</v>
      </c>
      <c r="AM61" s="1">
        <v>22.2</v>
      </c>
      <c r="AN61" s="1">
        <v>0.7</v>
      </c>
      <c r="AO61" s="1">
        <v>2.9</v>
      </c>
      <c r="AP61" s="1">
        <v>9.5</v>
      </c>
      <c r="AQ61" s="1">
        <v>9.5</v>
      </c>
      <c r="AR61" s="1">
        <v>0</v>
      </c>
      <c r="AS61" s="1">
        <v>1.5</v>
      </c>
      <c r="AT61" s="1">
        <v>1.5</v>
      </c>
      <c r="AU61" s="1">
        <v>1.5</v>
      </c>
      <c r="AV61" s="1">
        <v>1.5</v>
      </c>
      <c r="AW61" s="1">
        <v>100</v>
      </c>
      <c r="AX61" s="1">
        <v>3.5</v>
      </c>
      <c r="AY61" s="1">
        <v>5.5</v>
      </c>
      <c r="AZ61" s="1">
        <v>1.5</v>
      </c>
      <c r="BA61" s="1">
        <v>1.5</v>
      </c>
      <c r="BB61" s="1">
        <v>8.5</v>
      </c>
      <c r="BC61" s="1">
        <v>19.5</v>
      </c>
      <c r="BD61" s="1">
        <v>14.5</v>
      </c>
      <c r="BE61" s="1">
        <v>5.5</v>
      </c>
      <c r="BF61" s="1">
        <v>2</v>
      </c>
      <c r="BG61" s="1">
        <v>5</v>
      </c>
      <c r="BH61" s="1">
        <v>2.5</v>
      </c>
      <c r="BI61" s="1">
        <v>1.96</v>
      </c>
      <c r="BJ61" s="1">
        <v>22.5</v>
      </c>
      <c r="BK61" s="1">
        <v>16.5</v>
      </c>
      <c r="BL61" s="1">
        <v>73</v>
      </c>
      <c r="BM61" s="1">
        <v>13.5</v>
      </c>
      <c r="BN61" s="1">
        <v>9.5</v>
      </c>
      <c r="BO61" s="1">
        <v>70</v>
      </c>
      <c r="BP61" s="1">
        <v>6</v>
      </c>
      <c r="BQ61" s="1">
        <v>4.5</v>
      </c>
      <c r="BR61" s="1">
        <v>75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36.5</v>
      </c>
      <c r="BZ61" s="1">
        <v>3</v>
      </c>
      <c r="CA61" s="1">
        <v>5.5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2.4377903699999997</v>
      </c>
      <c r="CL61" s="1">
        <v>1</v>
      </c>
    </row>
    <row r="62" spans="1:90" x14ac:dyDescent="0.25">
      <c r="A62" s="1" t="s">
        <v>80</v>
      </c>
      <c r="B62" s="1">
        <v>4.9000000000000004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</v>
      </c>
      <c r="V62" s="1">
        <v>0.5</v>
      </c>
      <c r="W62" s="1">
        <v>13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0.5</v>
      </c>
      <c r="AM62" s="1">
        <v>19.2</v>
      </c>
      <c r="AN62" s="1">
        <v>0</v>
      </c>
      <c r="AO62" s="1">
        <v>2.1</v>
      </c>
      <c r="AP62" s="1">
        <v>13</v>
      </c>
      <c r="AQ62" s="1">
        <v>13</v>
      </c>
      <c r="AR62" s="1">
        <v>0</v>
      </c>
      <c r="AS62" s="1">
        <v>1</v>
      </c>
      <c r="AT62" s="1">
        <v>2.5</v>
      </c>
      <c r="AU62" s="1">
        <v>0.5</v>
      </c>
      <c r="AV62" s="1">
        <v>0.5</v>
      </c>
      <c r="AW62" s="1">
        <v>100</v>
      </c>
      <c r="AX62" s="1">
        <v>4.5</v>
      </c>
      <c r="AY62" s="1">
        <v>8</v>
      </c>
      <c r="AZ62" s="1">
        <v>0.5</v>
      </c>
      <c r="BA62" s="1">
        <v>1</v>
      </c>
      <c r="BB62" s="1">
        <v>9.5</v>
      </c>
      <c r="BC62" s="1">
        <v>16.5</v>
      </c>
      <c r="BD62" s="1">
        <v>10</v>
      </c>
      <c r="BE62" s="1">
        <v>5.5</v>
      </c>
      <c r="BF62" s="1">
        <v>0</v>
      </c>
      <c r="BG62" s="1">
        <v>4</v>
      </c>
      <c r="BH62" s="1">
        <v>2.5</v>
      </c>
      <c r="BI62" s="1">
        <v>1.88</v>
      </c>
      <c r="BJ62" s="1">
        <v>80.5</v>
      </c>
      <c r="BK62" s="1">
        <v>68</v>
      </c>
      <c r="BL62" s="1">
        <v>84</v>
      </c>
      <c r="BM62" s="1">
        <v>16.5</v>
      </c>
      <c r="BN62" s="1">
        <v>9</v>
      </c>
      <c r="BO62" s="1">
        <v>55</v>
      </c>
      <c r="BP62" s="1">
        <v>4</v>
      </c>
      <c r="BQ62" s="1">
        <v>0.5</v>
      </c>
      <c r="BR62" s="1">
        <v>13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95.5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4.3698578999999995</v>
      </c>
      <c r="CL62" s="1">
        <v>1</v>
      </c>
    </row>
    <row r="63" spans="1:90" x14ac:dyDescent="0.25">
      <c r="A63" s="1" t="s">
        <v>92</v>
      </c>
      <c r="B63" s="1">
        <v>5.4</v>
      </c>
      <c r="C63" s="1">
        <v>2</v>
      </c>
      <c r="D63" s="1">
        <v>90</v>
      </c>
      <c r="E63" s="1">
        <v>0.02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10</v>
      </c>
      <c r="V63" s="1">
        <v>8</v>
      </c>
      <c r="W63" s="1">
        <v>80</v>
      </c>
      <c r="X63" s="1">
        <v>1.5</v>
      </c>
      <c r="Y63" s="1">
        <v>0.5</v>
      </c>
      <c r="Z63" s="1">
        <v>33</v>
      </c>
      <c r="AA63" s="1">
        <v>0</v>
      </c>
      <c r="AB63" s="1">
        <v>0</v>
      </c>
      <c r="AC63" s="1">
        <v>0.5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5</v>
      </c>
      <c r="AL63" s="1">
        <v>10.85</v>
      </c>
      <c r="AM63" s="1">
        <v>16.5</v>
      </c>
      <c r="AN63" s="1">
        <v>0.1</v>
      </c>
      <c r="AO63" s="1">
        <v>3.6</v>
      </c>
      <c r="AP63" s="1">
        <v>15.5</v>
      </c>
      <c r="AQ63" s="1">
        <v>27.5</v>
      </c>
      <c r="AR63" s="1">
        <v>1.5</v>
      </c>
      <c r="AS63" s="1">
        <v>7.5</v>
      </c>
      <c r="AT63" s="1">
        <v>0</v>
      </c>
      <c r="AU63" s="1">
        <v>3</v>
      </c>
      <c r="AV63" s="1">
        <v>2</v>
      </c>
      <c r="AW63" s="1">
        <v>67</v>
      </c>
      <c r="AX63" s="1">
        <v>7</v>
      </c>
      <c r="AY63" s="1">
        <v>2.5</v>
      </c>
      <c r="AZ63" s="1">
        <v>0</v>
      </c>
      <c r="BA63" s="1">
        <v>2</v>
      </c>
      <c r="BB63" s="1">
        <v>4.5</v>
      </c>
      <c r="BC63" s="1">
        <v>17</v>
      </c>
      <c r="BD63" s="1">
        <v>10</v>
      </c>
      <c r="BE63" s="1">
        <v>4</v>
      </c>
      <c r="BF63" s="1">
        <v>1</v>
      </c>
      <c r="BG63" s="1">
        <v>2</v>
      </c>
      <c r="BH63" s="1">
        <v>0.5</v>
      </c>
      <c r="BI63" s="1">
        <v>1.08</v>
      </c>
      <c r="BJ63" s="1">
        <v>31.5</v>
      </c>
      <c r="BK63" s="1">
        <v>24</v>
      </c>
      <c r="BL63" s="1">
        <v>76</v>
      </c>
      <c r="BM63" s="1">
        <v>20.5</v>
      </c>
      <c r="BN63" s="1">
        <v>15.5</v>
      </c>
      <c r="BO63" s="1">
        <v>76</v>
      </c>
      <c r="BP63" s="1">
        <v>10</v>
      </c>
      <c r="BQ63" s="1">
        <v>8</v>
      </c>
      <c r="BR63" s="1">
        <v>80</v>
      </c>
      <c r="BS63" s="1">
        <v>0.5</v>
      </c>
      <c r="BT63" s="1">
        <v>0.5</v>
      </c>
      <c r="BU63" s="1">
        <v>2</v>
      </c>
      <c r="BV63" s="1">
        <v>0</v>
      </c>
      <c r="BW63" s="1">
        <v>0</v>
      </c>
      <c r="BX63" s="1">
        <v>0.5</v>
      </c>
      <c r="BY63" s="1">
        <v>55.5</v>
      </c>
      <c r="BZ63" s="1">
        <v>0.5</v>
      </c>
      <c r="CA63" s="1">
        <v>5.5</v>
      </c>
      <c r="CB63" s="1">
        <v>2.5</v>
      </c>
      <c r="CC63" s="1">
        <v>0.5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3.8990230100000001</v>
      </c>
      <c r="CL63" s="1">
        <v>1</v>
      </c>
    </row>
    <row r="64" spans="1:90" x14ac:dyDescent="0.25">
      <c r="A64" s="1" t="s">
        <v>105</v>
      </c>
      <c r="B64" s="1">
        <v>4.4000000000000004</v>
      </c>
      <c r="C64" s="1">
        <v>2</v>
      </c>
      <c r="D64" s="1">
        <v>90</v>
      </c>
      <c r="E64" s="1">
        <v>0.24</v>
      </c>
      <c r="F64" s="1">
        <v>1</v>
      </c>
      <c r="G64" s="1">
        <v>0.3</v>
      </c>
      <c r="H64" s="1">
        <v>1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12.5</v>
      </c>
      <c r="V64" s="1">
        <v>8.5</v>
      </c>
      <c r="W64" s="1">
        <v>68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0.5</v>
      </c>
      <c r="AE64" s="1">
        <v>0.24</v>
      </c>
      <c r="AF64" s="1">
        <v>0.5</v>
      </c>
      <c r="AG64" s="1">
        <v>0</v>
      </c>
      <c r="AH64" s="1">
        <v>0</v>
      </c>
      <c r="AI64" s="1">
        <v>0</v>
      </c>
      <c r="AJ64" s="1">
        <v>0</v>
      </c>
      <c r="AK64" s="1">
        <v>9</v>
      </c>
      <c r="AL64" s="1">
        <v>11.95</v>
      </c>
      <c r="AM64" s="1">
        <v>23.5</v>
      </c>
      <c r="AN64" s="1">
        <v>0.8</v>
      </c>
      <c r="AO64" s="1">
        <v>3.1</v>
      </c>
      <c r="AP64" s="1">
        <v>14.5</v>
      </c>
      <c r="AQ64" s="1">
        <v>19</v>
      </c>
      <c r="AR64" s="1">
        <v>0.5</v>
      </c>
      <c r="AS64" s="1">
        <v>3.5</v>
      </c>
      <c r="AT64" s="1">
        <v>1.5</v>
      </c>
      <c r="AU64" s="1">
        <v>2</v>
      </c>
      <c r="AV64" s="1">
        <v>1.5</v>
      </c>
      <c r="AW64" s="1">
        <v>75</v>
      </c>
      <c r="AX64" s="1">
        <v>4</v>
      </c>
      <c r="AY64" s="1">
        <v>3</v>
      </c>
      <c r="AZ64" s="1">
        <v>0.5</v>
      </c>
      <c r="BA64" s="1">
        <v>0.5</v>
      </c>
      <c r="BB64" s="1">
        <v>4</v>
      </c>
      <c r="BC64" s="1">
        <v>19.5</v>
      </c>
      <c r="BD64" s="1">
        <v>14.5</v>
      </c>
      <c r="BE64" s="1">
        <v>5.5</v>
      </c>
      <c r="BF64" s="1">
        <v>2</v>
      </c>
      <c r="BG64" s="1">
        <v>5</v>
      </c>
      <c r="BH64" s="1">
        <v>2.5</v>
      </c>
      <c r="BI64" s="1">
        <v>1.96</v>
      </c>
      <c r="BJ64" s="1">
        <v>28.5</v>
      </c>
      <c r="BK64" s="1">
        <v>19.5</v>
      </c>
      <c r="BL64" s="1">
        <v>68</v>
      </c>
      <c r="BM64" s="1">
        <v>18</v>
      </c>
      <c r="BN64" s="1">
        <v>11</v>
      </c>
      <c r="BO64" s="1">
        <v>61</v>
      </c>
      <c r="BP64" s="1">
        <v>12.5</v>
      </c>
      <c r="BQ64" s="1">
        <v>8.5</v>
      </c>
      <c r="BR64" s="1">
        <v>68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52</v>
      </c>
      <c r="BZ64" s="1">
        <v>0.5</v>
      </c>
      <c r="CA64" s="1">
        <v>9.5</v>
      </c>
      <c r="CB64" s="1">
        <v>3.5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3.6760497199999991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89.5</v>
      </c>
      <c r="E65" s="1">
        <v>0.04</v>
      </c>
      <c r="F65" s="1">
        <v>0</v>
      </c>
      <c r="G65" s="1">
        <v>0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</v>
      </c>
      <c r="N65" s="1">
        <v>0.5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3.5</v>
      </c>
      <c r="V65" s="1">
        <v>1.5</v>
      </c>
      <c r="W65" s="1">
        <v>43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5</v>
      </c>
      <c r="AL65" s="1">
        <v>5.25</v>
      </c>
      <c r="AM65" s="1">
        <v>12.4</v>
      </c>
      <c r="AN65" s="1">
        <v>0.1</v>
      </c>
      <c r="AO65" s="1">
        <v>3.8</v>
      </c>
      <c r="AP65" s="1">
        <v>8.5</v>
      </c>
      <c r="AQ65" s="1">
        <v>14.5</v>
      </c>
      <c r="AR65" s="1">
        <v>0</v>
      </c>
      <c r="AS65" s="1">
        <v>4</v>
      </c>
      <c r="AT65" s="1">
        <v>0.5</v>
      </c>
      <c r="AU65" s="1">
        <v>0</v>
      </c>
      <c r="AV65" s="1">
        <v>0</v>
      </c>
      <c r="AX65" s="1">
        <v>2.5</v>
      </c>
      <c r="AY65" s="1">
        <v>5</v>
      </c>
      <c r="AZ65" s="1">
        <v>0.5</v>
      </c>
      <c r="BA65" s="1">
        <v>0</v>
      </c>
      <c r="BB65" s="1">
        <v>5.5</v>
      </c>
      <c r="BC65" s="1">
        <v>9.5</v>
      </c>
      <c r="BD65" s="1">
        <v>7</v>
      </c>
      <c r="BE65" s="1">
        <v>1.5</v>
      </c>
      <c r="BF65" s="1">
        <v>0.5</v>
      </c>
      <c r="BG65" s="1">
        <v>2.5</v>
      </c>
      <c r="BH65" s="1">
        <v>1.5</v>
      </c>
      <c r="BI65" s="1">
        <v>0.83</v>
      </c>
      <c r="BJ65" s="1">
        <v>27.5</v>
      </c>
      <c r="BK65" s="1">
        <v>23</v>
      </c>
      <c r="BL65" s="1">
        <v>84</v>
      </c>
      <c r="BM65" s="1">
        <v>6</v>
      </c>
      <c r="BN65" s="1">
        <v>4</v>
      </c>
      <c r="BO65" s="1">
        <v>67</v>
      </c>
      <c r="BP65" s="1">
        <v>3.5</v>
      </c>
      <c r="BQ65" s="1">
        <v>1.5</v>
      </c>
      <c r="BR65" s="1">
        <v>43</v>
      </c>
      <c r="BS65" s="1">
        <v>0</v>
      </c>
      <c r="BT65" s="1">
        <v>0</v>
      </c>
      <c r="BU65" s="1">
        <v>2</v>
      </c>
      <c r="BV65" s="1">
        <v>0</v>
      </c>
      <c r="BW65" s="1">
        <v>1</v>
      </c>
      <c r="BX65" s="1">
        <v>0</v>
      </c>
      <c r="BY65" s="1">
        <v>35</v>
      </c>
      <c r="BZ65" s="1">
        <v>2</v>
      </c>
      <c r="CA65" s="1">
        <v>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3.0252751299999998</v>
      </c>
      <c r="CL65" s="1">
        <v>1</v>
      </c>
    </row>
    <row r="66" spans="1:90" x14ac:dyDescent="0.25">
      <c r="A66" s="1" t="s">
        <v>123</v>
      </c>
      <c r="B66" s="1">
        <v>4.4000000000000004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0.15</v>
      </c>
      <c r="AM66" s="1">
        <v>12.7</v>
      </c>
      <c r="AN66" s="1">
        <v>0</v>
      </c>
      <c r="AO66" s="1">
        <v>2.6</v>
      </c>
      <c r="AP66" s="1">
        <v>12</v>
      </c>
      <c r="AQ66" s="1">
        <v>12</v>
      </c>
      <c r="AR66" s="1">
        <v>0</v>
      </c>
      <c r="AS66" s="1">
        <v>0.5</v>
      </c>
      <c r="AT66" s="1">
        <v>3.5</v>
      </c>
      <c r="AU66" s="1">
        <v>0.5</v>
      </c>
      <c r="AV66" s="1">
        <v>0.5</v>
      </c>
      <c r="AW66" s="1">
        <v>100</v>
      </c>
      <c r="AX66" s="1">
        <v>1.5</v>
      </c>
      <c r="AY66" s="1">
        <v>4</v>
      </c>
      <c r="AZ66" s="1">
        <v>0.5</v>
      </c>
      <c r="BA66" s="1">
        <v>0.5</v>
      </c>
      <c r="BB66" s="1">
        <v>5</v>
      </c>
      <c r="BC66" s="1">
        <v>12.5</v>
      </c>
      <c r="BD66" s="1">
        <v>7</v>
      </c>
      <c r="BE66" s="1">
        <v>3.5</v>
      </c>
      <c r="BF66" s="1">
        <v>0</v>
      </c>
      <c r="BG66" s="1">
        <v>0.5</v>
      </c>
      <c r="BH66" s="1">
        <v>2.5</v>
      </c>
      <c r="BI66" s="1">
        <v>1.54</v>
      </c>
      <c r="BJ66" s="1">
        <v>39</v>
      </c>
      <c r="BK66" s="1">
        <v>33.5</v>
      </c>
      <c r="BL66" s="1">
        <v>86</v>
      </c>
      <c r="BM66" s="1">
        <v>4.5</v>
      </c>
      <c r="BN66" s="1">
        <v>2.5</v>
      </c>
      <c r="BO66" s="1">
        <v>56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48</v>
      </c>
      <c r="BZ66" s="1">
        <v>0.5</v>
      </c>
      <c r="CA66" s="1">
        <v>0.5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77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3.7014993999999994</v>
      </c>
      <c r="CL66" s="1">
        <v>1</v>
      </c>
    </row>
    <row r="67" spans="1:90" x14ac:dyDescent="0.25">
      <c r="A67" s="1" t="s">
        <v>133</v>
      </c>
      <c r="B67" s="1">
        <v>4.5999999999999996</v>
      </c>
      <c r="C67" s="1">
        <v>2</v>
      </c>
      <c r="D67" s="1">
        <v>90</v>
      </c>
      <c r="E67" s="1">
        <v>0.12</v>
      </c>
      <c r="F67" s="1">
        <v>0</v>
      </c>
      <c r="G67" s="1">
        <v>0.2</v>
      </c>
      <c r="H67" s="1">
        <v>0</v>
      </c>
      <c r="I67" s="1">
        <v>1</v>
      </c>
      <c r="J67" s="1">
        <v>1</v>
      </c>
      <c r="K67" s="1">
        <v>0.5</v>
      </c>
      <c r="L67" s="1">
        <v>0.5</v>
      </c>
      <c r="M67" s="1">
        <v>0</v>
      </c>
      <c r="N67" s="1">
        <v>0.5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7</v>
      </c>
      <c r="V67" s="1">
        <v>3</v>
      </c>
      <c r="W67" s="1">
        <v>43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21</v>
      </c>
      <c r="AL67" s="1">
        <v>0.55000000000000004</v>
      </c>
      <c r="AM67" s="1">
        <v>22.9</v>
      </c>
      <c r="AN67" s="1">
        <v>1.2</v>
      </c>
      <c r="AO67" s="1">
        <v>4.5999999999999996</v>
      </c>
      <c r="AP67" s="1">
        <v>14</v>
      </c>
      <c r="AQ67" s="1">
        <v>26</v>
      </c>
      <c r="AR67" s="1">
        <v>0.5</v>
      </c>
      <c r="AS67" s="1">
        <v>6.5</v>
      </c>
      <c r="AT67" s="1">
        <v>0</v>
      </c>
      <c r="AU67" s="1">
        <v>0</v>
      </c>
      <c r="AV67" s="1">
        <v>0</v>
      </c>
      <c r="AX67" s="1">
        <v>1</v>
      </c>
      <c r="AY67" s="1">
        <v>5.5</v>
      </c>
      <c r="AZ67" s="1">
        <v>1</v>
      </c>
      <c r="BA67" s="1">
        <v>0.5</v>
      </c>
      <c r="BB67" s="1">
        <v>7</v>
      </c>
      <c r="BC67" s="1">
        <v>17</v>
      </c>
      <c r="BD67" s="1">
        <v>10</v>
      </c>
      <c r="BE67" s="1">
        <v>4</v>
      </c>
      <c r="BF67" s="1">
        <v>1</v>
      </c>
      <c r="BG67" s="1">
        <v>2</v>
      </c>
      <c r="BH67" s="1">
        <v>0.5</v>
      </c>
      <c r="BI67" s="1">
        <v>1.08</v>
      </c>
      <c r="BJ67" s="1">
        <v>48.5</v>
      </c>
      <c r="BK67" s="1">
        <v>42</v>
      </c>
      <c r="BL67" s="1">
        <v>87</v>
      </c>
      <c r="BM67" s="1">
        <v>15.5</v>
      </c>
      <c r="BN67" s="1">
        <v>10.5</v>
      </c>
      <c r="BO67" s="1">
        <v>68</v>
      </c>
      <c r="BP67" s="1">
        <v>7</v>
      </c>
      <c r="BQ67" s="1">
        <v>3</v>
      </c>
      <c r="BR67" s="1">
        <v>43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58</v>
      </c>
      <c r="BZ67" s="1">
        <v>1</v>
      </c>
      <c r="CA67" s="1">
        <v>6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0.5</v>
      </c>
      <c r="CH67" s="1">
        <v>0</v>
      </c>
      <c r="CI67" s="1">
        <v>0</v>
      </c>
      <c r="CJ67" s="1">
        <v>0</v>
      </c>
      <c r="CK67" s="1">
        <f t="shared" si="2"/>
        <v>2.4514442599999997</v>
      </c>
      <c r="CL67" s="1">
        <v>1</v>
      </c>
    </row>
    <row r="68" spans="1:90" x14ac:dyDescent="0.25">
      <c r="A68" s="1" t="s">
        <v>136</v>
      </c>
      <c r="B68" s="1">
        <v>4.2</v>
      </c>
      <c r="C68" s="1">
        <v>2</v>
      </c>
      <c r="D68" s="1">
        <v>90</v>
      </c>
      <c r="E68" s="1">
        <v>0.04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8.5</v>
      </c>
      <c r="V68" s="1">
        <v>6</v>
      </c>
      <c r="W68" s="1">
        <v>71</v>
      </c>
      <c r="X68" s="1">
        <v>1</v>
      </c>
      <c r="Y68" s="1">
        <v>1</v>
      </c>
      <c r="Z68" s="1">
        <v>100</v>
      </c>
      <c r="AA68" s="1">
        <v>0</v>
      </c>
      <c r="AB68" s="1">
        <v>0</v>
      </c>
      <c r="AC68" s="1">
        <v>0.5</v>
      </c>
      <c r="AD68" s="1">
        <v>0</v>
      </c>
      <c r="AE68" s="1">
        <v>0.02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0</v>
      </c>
      <c r="AL68" s="1">
        <v>10.9</v>
      </c>
      <c r="AM68" s="1">
        <v>10.7</v>
      </c>
      <c r="AN68" s="1">
        <v>0.1</v>
      </c>
      <c r="AO68" s="1">
        <v>0.6</v>
      </c>
      <c r="AP68" s="1">
        <v>8</v>
      </c>
      <c r="AQ68" s="1">
        <v>8</v>
      </c>
      <c r="AR68" s="1">
        <v>0</v>
      </c>
      <c r="AS68" s="1">
        <v>0</v>
      </c>
      <c r="AT68" s="1">
        <v>3.5</v>
      </c>
      <c r="AU68" s="1">
        <v>1.5</v>
      </c>
      <c r="AV68" s="1">
        <v>1</v>
      </c>
      <c r="AW68" s="1">
        <v>67</v>
      </c>
      <c r="AX68" s="1">
        <v>2.5</v>
      </c>
      <c r="AY68" s="1">
        <v>3</v>
      </c>
      <c r="AZ68" s="1">
        <v>0.5</v>
      </c>
      <c r="BA68" s="1">
        <v>0.5</v>
      </c>
      <c r="BB68" s="1">
        <v>4</v>
      </c>
      <c r="BC68" s="1">
        <v>23.5</v>
      </c>
      <c r="BD68" s="1">
        <v>16</v>
      </c>
      <c r="BE68" s="1">
        <v>7.5</v>
      </c>
      <c r="BF68" s="1">
        <v>1</v>
      </c>
      <c r="BG68" s="1">
        <v>4.5</v>
      </c>
      <c r="BH68" s="1">
        <v>5.5</v>
      </c>
      <c r="BI68" s="1">
        <v>3.29</v>
      </c>
      <c r="BJ68" s="1">
        <v>26</v>
      </c>
      <c r="BK68" s="1">
        <v>19.5</v>
      </c>
      <c r="BL68" s="1">
        <v>75</v>
      </c>
      <c r="BM68" s="1">
        <v>16</v>
      </c>
      <c r="BN68" s="1">
        <v>11.5</v>
      </c>
      <c r="BO68" s="1">
        <v>72</v>
      </c>
      <c r="BP68" s="1">
        <v>8.5</v>
      </c>
      <c r="BQ68" s="1">
        <v>6</v>
      </c>
      <c r="BR68" s="1">
        <v>71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40.5</v>
      </c>
      <c r="BZ68" s="1">
        <v>0</v>
      </c>
      <c r="CA68" s="1">
        <v>3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3.0290085399999995</v>
      </c>
      <c r="CL68" s="1">
        <v>1</v>
      </c>
    </row>
    <row r="69" spans="1:90" x14ac:dyDescent="0.25">
      <c r="A69" s="1" t="s">
        <v>147</v>
      </c>
      <c r="B69" s="1">
        <v>5.0999999999999996</v>
      </c>
      <c r="C69" s="1">
        <v>2</v>
      </c>
      <c r="D69" s="1">
        <v>90</v>
      </c>
      <c r="E69" s="1">
        <v>0.02</v>
      </c>
      <c r="F69" s="1">
        <v>0</v>
      </c>
      <c r="G69" s="1">
        <v>0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13</v>
      </c>
      <c r="V69" s="1">
        <v>6.5</v>
      </c>
      <c r="W69" s="1">
        <v>50</v>
      </c>
      <c r="X69" s="1">
        <v>1.5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0.01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6</v>
      </c>
      <c r="AL69" s="1">
        <v>1.65</v>
      </c>
      <c r="AM69" s="1">
        <v>13.3</v>
      </c>
      <c r="AN69" s="1">
        <v>0.1</v>
      </c>
      <c r="AO69" s="1">
        <v>3.3</v>
      </c>
      <c r="AP69" s="1">
        <v>8.5</v>
      </c>
      <c r="AQ69" s="1">
        <v>14.5</v>
      </c>
      <c r="AR69" s="1">
        <v>0</v>
      </c>
      <c r="AS69" s="1">
        <v>3.5</v>
      </c>
      <c r="AT69" s="1">
        <v>0.5</v>
      </c>
      <c r="AU69" s="1">
        <v>3.5</v>
      </c>
      <c r="AV69" s="1">
        <v>2</v>
      </c>
      <c r="AW69" s="1">
        <v>57</v>
      </c>
      <c r="AX69" s="1">
        <v>5.5</v>
      </c>
      <c r="AY69" s="1">
        <v>3</v>
      </c>
      <c r="AZ69" s="1">
        <v>0</v>
      </c>
      <c r="BA69" s="1">
        <v>0.5</v>
      </c>
      <c r="BB69" s="1">
        <v>3.5</v>
      </c>
      <c r="BC69" s="1">
        <v>9.5</v>
      </c>
      <c r="BD69" s="1">
        <v>7</v>
      </c>
      <c r="BE69" s="1">
        <v>1.5</v>
      </c>
      <c r="BF69" s="1">
        <v>0.5</v>
      </c>
      <c r="BG69" s="1">
        <v>2.5</v>
      </c>
      <c r="BH69" s="1">
        <v>1.5</v>
      </c>
      <c r="BI69" s="1">
        <v>0.83</v>
      </c>
      <c r="BJ69" s="1">
        <v>37</v>
      </c>
      <c r="BK69" s="1">
        <v>26</v>
      </c>
      <c r="BL69" s="1">
        <v>70</v>
      </c>
      <c r="BM69" s="1">
        <v>25.5</v>
      </c>
      <c r="BN69" s="1">
        <v>14</v>
      </c>
      <c r="BO69" s="1">
        <v>55</v>
      </c>
      <c r="BP69" s="1">
        <v>13</v>
      </c>
      <c r="BQ69" s="1">
        <v>6.5</v>
      </c>
      <c r="BR69" s="1">
        <v>50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1</v>
      </c>
      <c r="BY69" s="1">
        <v>58</v>
      </c>
      <c r="BZ69" s="1">
        <v>2</v>
      </c>
      <c r="CA69" s="1">
        <v>9</v>
      </c>
      <c r="CB69" s="1">
        <v>3.5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3.6116046099999997</v>
      </c>
      <c r="CL69" s="1">
        <v>1</v>
      </c>
    </row>
    <row r="70" spans="1:90" x14ac:dyDescent="0.25">
      <c r="A70" s="1" t="s">
        <v>151</v>
      </c>
      <c r="B70" s="1">
        <v>4.3</v>
      </c>
      <c r="C70" s="1">
        <v>2</v>
      </c>
      <c r="D70" s="1">
        <v>90</v>
      </c>
      <c r="E70" s="1">
        <v>0.03</v>
      </c>
      <c r="F70" s="1">
        <v>0</v>
      </c>
      <c r="G70" s="1">
        <v>0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21.5</v>
      </c>
      <c r="V70" s="1">
        <v>13.5</v>
      </c>
      <c r="W70" s="1">
        <v>63</v>
      </c>
      <c r="X70" s="1">
        <v>2</v>
      </c>
      <c r="Y70" s="1">
        <v>0</v>
      </c>
      <c r="Z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</v>
      </c>
      <c r="AL70" s="1">
        <v>8.1999999999999993</v>
      </c>
      <c r="AM70" s="1">
        <v>20.5</v>
      </c>
      <c r="AN70" s="1">
        <v>0.1</v>
      </c>
      <c r="AO70" s="1">
        <v>2.5</v>
      </c>
      <c r="AP70" s="1">
        <v>14</v>
      </c>
      <c r="AQ70" s="1">
        <v>14</v>
      </c>
      <c r="AR70" s="1">
        <v>0</v>
      </c>
      <c r="AS70" s="1">
        <v>1.5</v>
      </c>
      <c r="AT70" s="1">
        <v>1.5</v>
      </c>
      <c r="AU70" s="1">
        <v>2</v>
      </c>
      <c r="AV70" s="1">
        <v>1</v>
      </c>
      <c r="AW70" s="1">
        <v>50</v>
      </c>
      <c r="AX70" s="1">
        <v>7</v>
      </c>
      <c r="AY70" s="1">
        <v>1</v>
      </c>
      <c r="AZ70" s="1">
        <v>0.5</v>
      </c>
      <c r="BA70" s="1">
        <v>0.5</v>
      </c>
      <c r="BB70" s="1">
        <v>2</v>
      </c>
      <c r="BC70" s="1">
        <v>14.5</v>
      </c>
      <c r="BD70" s="1">
        <v>9</v>
      </c>
      <c r="BE70" s="1">
        <v>5.5</v>
      </c>
      <c r="BF70" s="1">
        <v>0</v>
      </c>
      <c r="BG70" s="1">
        <v>2.5</v>
      </c>
      <c r="BH70" s="1">
        <v>2</v>
      </c>
      <c r="BI70" s="1">
        <v>1.76</v>
      </c>
      <c r="BJ70" s="1">
        <v>84.5</v>
      </c>
      <c r="BK70" s="1">
        <v>72.5</v>
      </c>
      <c r="BL70" s="1">
        <v>86</v>
      </c>
      <c r="BM70" s="1">
        <v>49.5</v>
      </c>
      <c r="BN70" s="1">
        <v>38</v>
      </c>
      <c r="BO70" s="1">
        <v>77</v>
      </c>
      <c r="BP70" s="1">
        <v>21.5</v>
      </c>
      <c r="BQ70" s="1">
        <v>13.5</v>
      </c>
      <c r="BR70" s="1">
        <v>63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2</v>
      </c>
      <c r="BY70" s="1">
        <v>104.5</v>
      </c>
      <c r="BZ70" s="1">
        <v>0</v>
      </c>
      <c r="CA70" s="1">
        <v>13.5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3.5334261699999989</v>
      </c>
      <c r="CL70" s="1">
        <v>1</v>
      </c>
    </row>
    <row r="71" spans="1:90" x14ac:dyDescent="0.25">
      <c r="A71" s="1" t="s">
        <v>157</v>
      </c>
      <c r="B71" s="1">
        <v>4.4000000000000004</v>
      </c>
      <c r="C71" s="1">
        <v>2</v>
      </c>
      <c r="D71" s="1">
        <v>90</v>
      </c>
      <c r="E71" s="1">
        <v>0.06</v>
      </c>
      <c r="F71" s="1">
        <v>0</v>
      </c>
      <c r="G71" s="1">
        <v>0.1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7.5</v>
      </c>
      <c r="V71" s="1">
        <v>1.5</v>
      </c>
      <c r="W71" s="1">
        <v>20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11</v>
      </c>
      <c r="AL71" s="1">
        <v>2.0499999999999998</v>
      </c>
      <c r="AM71" s="1">
        <v>11.5</v>
      </c>
      <c r="AN71" s="1">
        <v>0.2</v>
      </c>
      <c r="AO71" s="1">
        <v>4.0999999999999996</v>
      </c>
      <c r="AP71" s="1">
        <v>9.5</v>
      </c>
      <c r="AQ71" s="1">
        <v>15.5</v>
      </c>
      <c r="AR71" s="1">
        <v>0</v>
      </c>
      <c r="AS71" s="1">
        <v>4</v>
      </c>
      <c r="AT71" s="1">
        <v>0.5</v>
      </c>
      <c r="AU71" s="1">
        <v>2</v>
      </c>
      <c r="AV71" s="1">
        <v>1</v>
      </c>
      <c r="AW71" s="1">
        <v>50</v>
      </c>
      <c r="AX71" s="1">
        <v>4</v>
      </c>
      <c r="AY71" s="1">
        <v>3.5</v>
      </c>
      <c r="AZ71" s="1">
        <v>0</v>
      </c>
      <c r="BA71" s="1">
        <v>0.5</v>
      </c>
      <c r="BB71" s="1">
        <v>4</v>
      </c>
      <c r="BC71" s="1">
        <v>7</v>
      </c>
      <c r="BD71" s="1">
        <v>5</v>
      </c>
      <c r="BE71" s="1">
        <v>3.5</v>
      </c>
      <c r="BF71" s="1">
        <v>2</v>
      </c>
      <c r="BG71" s="1">
        <v>2.5</v>
      </c>
      <c r="BH71" s="1">
        <v>0.5</v>
      </c>
      <c r="BI71" s="1">
        <v>0.74</v>
      </c>
      <c r="BJ71" s="1">
        <v>31</v>
      </c>
      <c r="BK71" s="1">
        <v>22</v>
      </c>
      <c r="BL71" s="1">
        <v>71</v>
      </c>
      <c r="BM71" s="1">
        <v>13</v>
      </c>
      <c r="BN71" s="1">
        <v>6.5</v>
      </c>
      <c r="BO71" s="1">
        <v>50</v>
      </c>
      <c r="BP71" s="1">
        <v>7.5</v>
      </c>
      <c r="BQ71" s="1">
        <v>1.5</v>
      </c>
      <c r="BR71" s="1">
        <v>20</v>
      </c>
      <c r="BS71" s="1">
        <v>0.5</v>
      </c>
      <c r="BT71" s="1">
        <v>0.5</v>
      </c>
      <c r="BU71" s="1">
        <v>2</v>
      </c>
      <c r="BV71" s="1">
        <v>0</v>
      </c>
      <c r="BW71" s="1">
        <v>0</v>
      </c>
      <c r="BX71" s="1">
        <v>1</v>
      </c>
      <c r="BY71" s="1">
        <v>53</v>
      </c>
      <c r="BZ71" s="1">
        <v>1.5</v>
      </c>
      <c r="CA71" s="1">
        <v>6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4.04894234</v>
      </c>
      <c r="CL71" s="1">
        <v>1</v>
      </c>
    </row>
    <row r="72" spans="1:90" x14ac:dyDescent="0.25">
      <c r="A72" s="1" t="s">
        <v>159</v>
      </c>
      <c r="B72" s="1">
        <v>4.3</v>
      </c>
      <c r="C72" s="1">
        <v>2</v>
      </c>
      <c r="D72" s="1">
        <v>90</v>
      </c>
      <c r="E72" s="1">
        <v>0.34</v>
      </c>
      <c r="F72" s="1">
        <v>0</v>
      </c>
      <c r="G72" s="1">
        <v>0.3</v>
      </c>
      <c r="H72" s="1">
        <v>0</v>
      </c>
      <c r="I72" s="1">
        <v>0.5</v>
      </c>
      <c r="J72" s="1">
        <v>0</v>
      </c>
      <c r="K72" s="1">
        <v>0.5</v>
      </c>
      <c r="L72" s="1">
        <v>0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8.5</v>
      </c>
      <c r="V72" s="1">
        <v>3.5</v>
      </c>
      <c r="W72" s="1">
        <v>41</v>
      </c>
      <c r="X72" s="1">
        <v>1.5</v>
      </c>
      <c r="Y72" s="1">
        <v>1</v>
      </c>
      <c r="Z72" s="1">
        <v>67</v>
      </c>
      <c r="AA72" s="1">
        <v>0</v>
      </c>
      <c r="AB72" s="1">
        <v>0</v>
      </c>
      <c r="AC72" s="1">
        <v>1.5</v>
      </c>
      <c r="AD72" s="1">
        <v>0.5</v>
      </c>
      <c r="AE72" s="1">
        <v>0.26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</v>
      </c>
      <c r="AL72" s="1">
        <v>23.2</v>
      </c>
      <c r="AM72" s="1">
        <v>19.5</v>
      </c>
      <c r="AN72" s="1">
        <v>0.9</v>
      </c>
      <c r="AO72" s="1">
        <v>3.6</v>
      </c>
      <c r="AP72" s="1">
        <v>17.5</v>
      </c>
      <c r="AQ72" s="1">
        <v>17.5</v>
      </c>
      <c r="AR72" s="1">
        <v>1</v>
      </c>
      <c r="AS72" s="1">
        <v>1.5</v>
      </c>
      <c r="AT72" s="1">
        <v>3.5</v>
      </c>
      <c r="AU72" s="1">
        <v>3</v>
      </c>
      <c r="AV72" s="1">
        <v>3</v>
      </c>
      <c r="AW72" s="1">
        <v>100</v>
      </c>
      <c r="AX72" s="1">
        <v>3.5</v>
      </c>
      <c r="AY72" s="1">
        <v>2</v>
      </c>
      <c r="AZ72" s="1">
        <v>0</v>
      </c>
      <c r="BA72" s="1">
        <v>1</v>
      </c>
      <c r="BB72" s="1">
        <v>3</v>
      </c>
      <c r="BC72" s="1">
        <v>12.5</v>
      </c>
      <c r="BD72" s="1">
        <v>7</v>
      </c>
      <c r="BE72" s="1">
        <v>3.5</v>
      </c>
      <c r="BF72" s="1">
        <v>0</v>
      </c>
      <c r="BG72" s="1">
        <v>0.5</v>
      </c>
      <c r="BH72" s="1">
        <v>2.5</v>
      </c>
      <c r="BI72" s="1">
        <v>1.54</v>
      </c>
      <c r="BJ72" s="1">
        <v>28.5</v>
      </c>
      <c r="BK72" s="1">
        <v>20.5</v>
      </c>
      <c r="BL72" s="1">
        <v>72</v>
      </c>
      <c r="BM72" s="1">
        <v>15.5</v>
      </c>
      <c r="BN72" s="1">
        <v>9.5</v>
      </c>
      <c r="BO72" s="1">
        <v>61</v>
      </c>
      <c r="BP72" s="1">
        <v>8.5</v>
      </c>
      <c r="BQ72" s="1">
        <v>3.5</v>
      </c>
      <c r="BR72" s="1">
        <v>41</v>
      </c>
      <c r="BS72" s="1">
        <v>0.5</v>
      </c>
      <c r="BT72" s="1">
        <v>0</v>
      </c>
      <c r="BU72" s="1">
        <v>2</v>
      </c>
      <c r="BV72" s="1">
        <v>0</v>
      </c>
      <c r="BW72" s="1">
        <v>0</v>
      </c>
      <c r="BX72" s="1">
        <v>1.5</v>
      </c>
      <c r="BY72" s="1">
        <v>56.5</v>
      </c>
      <c r="BZ72" s="1">
        <v>1.5</v>
      </c>
      <c r="CA72" s="1">
        <v>3.5</v>
      </c>
      <c r="CB72" s="1">
        <v>2.5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3.7770728199999994</v>
      </c>
      <c r="CL72" s="1">
        <v>1</v>
      </c>
    </row>
    <row r="73" spans="1:90" x14ac:dyDescent="0.25">
      <c r="A73" s="1" t="s">
        <v>91</v>
      </c>
      <c r="B73" s="1">
        <v>4.9000000000000004</v>
      </c>
      <c r="C73" s="1">
        <v>2</v>
      </c>
      <c r="D73" s="1">
        <v>90</v>
      </c>
      <c r="E73" s="1">
        <v>0.13</v>
      </c>
      <c r="F73" s="1">
        <v>0</v>
      </c>
      <c r="G73" s="1">
        <v>0.1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12</v>
      </c>
      <c r="V73" s="1">
        <v>9</v>
      </c>
      <c r="W73" s="1">
        <v>75</v>
      </c>
      <c r="X73" s="1">
        <v>6</v>
      </c>
      <c r="Y73" s="1">
        <v>3</v>
      </c>
      <c r="Z73" s="1">
        <v>50</v>
      </c>
      <c r="AA73" s="1">
        <v>3.5</v>
      </c>
      <c r="AB73" s="1">
        <v>0.5</v>
      </c>
      <c r="AC73" s="1">
        <v>3.5</v>
      </c>
      <c r="AD73" s="1">
        <v>0</v>
      </c>
      <c r="AE73" s="1">
        <v>0.12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2.5</v>
      </c>
      <c r="AL73" s="1">
        <v>42.05</v>
      </c>
      <c r="AM73" s="1">
        <v>14.1</v>
      </c>
      <c r="AN73" s="1">
        <v>0.4</v>
      </c>
      <c r="AO73" s="1">
        <v>2.7</v>
      </c>
      <c r="AP73" s="1">
        <v>12.5</v>
      </c>
      <c r="AQ73" s="1">
        <v>12.5</v>
      </c>
      <c r="AR73" s="1">
        <v>0</v>
      </c>
      <c r="AS73" s="1">
        <v>1</v>
      </c>
      <c r="AT73" s="1">
        <v>2</v>
      </c>
      <c r="AU73" s="1">
        <v>2</v>
      </c>
      <c r="AV73" s="1">
        <v>1.5</v>
      </c>
      <c r="AW73" s="1">
        <v>75</v>
      </c>
      <c r="AX73" s="1">
        <v>4.5</v>
      </c>
      <c r="AY73" s="1">
        <v>1.5</v>
      </c>
      <c r="AZ73" s="1">
        <v>0</v>
      </c>
      <c r="BA73" s="1">
        <v>0</v>
      </c>
      <c r="BB73" s="1">
        <v>1.5</v>
      </c>
      <c r="BC73" s="1">
        <v>16</v>
      </c>
      <c r="BD73" s="1">
        <v>9</v>
      </c>
      <c r="BE73" s="1">
        <v>4</v>
      </c>
      <c r="BF73" s="1">
        <v>2</v>
      </c>
      <c r="BG73" s="1">
        <v>1.5</v>
      </c>
      <c r="BH73" s="1">
        <v>2.5</v>
      </c>
      <c r="BI73" s="1">
        <v>1.94</v>
      </c>
      <c r="BJ73" s="1">
        <v>33</v>
      </c>
      <c r="BK73" s="1">
        <v>27</v>
      </c>
      <c r="BL73" s="1">
        <v>82</v>
      </c>
      <c r="BM73" s="1">
        <v>26.5</v>
      </c>
      <c r="BN73" s="1">
        <v>18.5</v>
      </c>
      <c r="BO73" s="1">
        <v>70</v>
      </c>
      <c r="BP73" s="1">
        <v>12</v>
      </c>
      <c r="BQ73" s="1">
        <v>9</v>
      </c>
      <c r="BR73" s="1">
        <v>75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54</v>
      </c>
      <c r="BZ73" s="1">
        <v>1</v>
      </c>
      <c r="CA73" s="1">
        <v>7</v>
      </c>
      <c r="CB73" s="1">
        <v>6.5</v>
      </c>
      <c r="CC73" s="1">
        <v>0</v>
      </c>
      <c r="CD73" s="1">
        <v>0</v>
      </c>
      <c r="CE73" s="1">
        <v>3.5</v>
      </c>
      <c r="CF73" s="1">
        <v>0.5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3.4449787799999991</v>
      </c>
      <c r="CL73" s="1">
        <v>0</v>
      </c>
    </row>
    <row r="74" spans="1:90" x14ac:dyDescent="0.25">
      <c r="A74" s="1" t="s">
        <v>108</v>
      </c>
      <c r="B74" s="1">
        <v>4.4000000000000004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1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1</v>
      </c>
      <c r="W74" s="1">
        <v>50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4</v>
      </c>
      <c r="AL74" s="1">
        <v>0.3</v>
      </c>
      <c r="AM74" s="1">
        <v>0</v>
      </c>
      <c r="AN74" s="1">
        <v>0.1</v>
      </c>
      <c r="AO74" s="1">
        <v>1.8</v>
      </c>
      <c r="AP74" s="1">
        <v>2.5</v>
      </c>
      <c r="AQ74" s="1">
        <v>2.5</v>
      </c>
      <c r="AR74" s="1">
        <v>0</v>
      </c>
      <c r="AS74" s="1">
        <v>0.5</v>
      </c>
      <c r="AT74" s="1">
        <v>2</v>
      </c>
      <c r="AU74" s="1">
        <v>0</v>
      </c>
      <c r="AV74" s="1">
        <v>0</v>
      </c>
      <c r="AX74" s="1">
        <v>3</v>
      </c>
      <c r="AY74" s="1">
        <v>2</v>
      </c>
      <c r="AZ74" s="1">
        <v>0.5</v>
      </c>
      <c r="BA74" s="1">
        <v>1</v>
      </c>
      <c r="BB74" s="1">
        <v>3.5</v>
      </c>
      <c r="BC74" s="1">
        <v>16</v>
      </c>
      <c r="BD74" s="1">
        <v>9</v>
      </c>
      <c r="BE74" s="1">
        <v>4</v>
      </c>
      <c r="BF74" s="1">
        <v>2</v>
      </c>
      <c r="BG74" s="1">
        <v>1.5</v>
      </c>
      <c r="BH74" s="1">
        <v>2.5</v>
      </c>
      <c r="BI74" s="1">
        <v>1.94</v>
      </c>
      <c r="BJ74" s="1">
        <v>30</v>
      </c>
      <c r="BK74" s="1">
        <v>25.5</v>
      </c>
      <c r="BL74" s="1">
        <v>85</v>
      </c>
      <c r="BM74" s="1">
        <v>5</v>
      </c>
      <c r="BN74" s="1">
        <v>3</v>
      </c>
      <c r="BO74" s="1">
        <v>60</v>
      </c>
      <c r="BP74" s="1">
        <v>2</v>
      </c>
      <c r="BQ74" s="1">
        <v>1</v>
      </c>
      <c r="BR74" s="1">
        <v>50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36.5</v>
      </c>
      <c r="BZ74" s="1">
        <v>1</v>
      </c>
      <c r="CA74" s="1">
        <v>1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4.0086175099999988</v>
      </c>
      <c r="CL74" s="1">
        <v>0</v>
      </c>
    </row>
    <row r="75" spans="1:90" x14ac:dyDescent="0.25">
      <c r="A75" s="1" t="s">
        <v>139</v>
      </c>
      <c r="B75" s="1">
        <v>4.4000000000000004</v>
      </c>
      <c r="C75" s="1">
        <v>2</v>
      </c>
      <c r="D75" s="1">
        <v>90</v>
      </c>
      <c r="E75" s="1">
        <v>0.03</v>
      </c>
      <c r="F75" s="1">
        <v>0.33</v>
      </c>
      <c r="G75" s="1">
        <v>0</v>
      </c>
      <c r="H75" s="1">
        <v>1</v>
      </c>
      <c r="I75" s="1">
        <v>1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6.5</v>
      </c>
      <c r="V75" s="1">
        <v>2.5</v>
      </c>
      <c r="W75" s="1">
        <v>38</v>
      </c>
      <c r="X75" s="1">
        <v>0</v>
      </c>
      <c r="Y75" s="1">
        <v>0</v>
      </c>
      <c r="AA75" s="1">
        <v>0</v>
      </c>
      <c r="AB75" s="1">
        <v>0</v>
      </c>
      <c r="AC75" s="1">
        <v>0.5</v>
      </c>
      <c r="AD75" s="1">
        <v>0</v>
      </c>
      <c r="AE75" s="1">
        <v>0.03</v>
      </c>
      <c r="AF75" s="1">
        <v>0.5</v>
      </c>
      <c r="AG75" s="1">
        <v>0</v>
      </c>
      <c r="AH75" s="1">
        <v>0.5</v>
      </c>
      <c r="AI75" s="1">
        <v>0</v>
      </c>
      <c r="AJ75" s="1">
        <v>0</v>
      </c>
      <c r="AK75" s="1">
        <v>6</v>
      </c>
      <c r="AL75" s="1">
        <v>7.5</v>
      </c>
      <c r="AM75" s="1">
        <v>22.6</v>
      </c>
      <c r="AN75" s="1">
        <v>0.2</v>
      </c>
      <c r="AO75" s="1">
        <v>2</v>
      </c>
      <c r="AP75" s="1">
        <v>13</v>
      </c>
      <c r="AQ75" s="1">
        <v>17.5</v>
      </c>
      <c r="AR75" s="1">
        <v>0</v>
      </c>
      <c r="AS75" s="1">
        <v>2.5</v>
      </c>
      <c r="AT75" s="1">
        <v>1.5</v>
      </c>
      <c r="AU75" s="1">
        <v>1</v>
      </c>
      <c r="AV75" s="1">
        <v>1</v>
      </c>
      <c r="AW75" s="1">
        <v>100</v>
      </c>
      <c r="AX75" s="1">
        <v>7</v>
      </c>
      <c r="AY75" s="1">
        <v>3</v>
      </c>
      <c r="AZ75" s="1">
        <v>1</v>
      </c>
      <c r="BA75" s="1">
        <v>1.5</v>
      </c>
      <c r="BB75" s="1">
        <v>5.5</v>
      </c>
      <c r="BC75" s="1">
        <v>14.5</v>
      </c>
      <c r="BD75" s="1">
        <v>9</v>
      </c>
      <c r="BE75" s="1">
        <v>5.5</v>
      </c>
      <c r="BF75" s="1">
        <v>0</v>
      </c>
      <c r="BG75" s="1">
        <v>2.5</v>
      </c>
      <c r="BH75" s="1">
        <v>2</v>
      </c>
      <c r="BI75" s="1">
        <v>1.76</v>
      </c>
      <c r="BJ75" s="1">
        <v>78.5</v>
      </c>
      <c r="BK75" s="1">
        <v>69</v>
      </c>
      <c r="BL75" s="1">
        <v>88</v>
      </c>
      <c r="BM75" s="1">
        <v>20.5</v>
      </c>
      <c r="BN75" s="1">
        <v>15</v>
      </c>
      <c r="BO75" s="1">
        <v>73</v>
      </c>
      <c r="BP75" s="1">
        <v>6.5</v>
      </c>
      <c r="BQ75" s="1">
        <v>2.5</v>
      </c>
      <c r="BR75" s="1">
        <v>38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89.5</v>
      </c>
      <c r="BZ75" s="1">
        <v>2</v>
      </c>
      <c r="CA75" s="1">
        <v>6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4.5890400700000002</v>
      </c>
      <c r="CL75" s="1">
        <v>0</v>
      </c>
    </row>
    <row r="76" spans="1:90" x14ac:dyDescent="0.25">
      <c r="A76" s="1" t="s">
        <v>78</v>
      </c>
      <c r="B76" s="1">
        <v>4.2</v>
      </c>
      <c r="C76" s="1">
        <v>2</v>
      </c>
      <c r="D76" s="1">
        <v>90</v>
      </c>
      <c r="E76" s="1">
        <v>0.1</v>
      </c>
      <c r="F76" s="1">
        <v>0</v>
      </c>
      <c r="G76" s="1">
        <v>0.2</v>
      </c>
      <c r="H76" s="1">
        <v>0</v>
      </c>
      <c r="I76" s="1">
        <v>0.5</v>
      </c>
      <c r="J76" s="1">
        <v>0.5</v>
      </c>
      <c r="K76" s="1">
        <v>0.5</v>
      </c>
      <c r="L76" s="1">
        <v>0</v>
      </c>
      <c r="M76" s="1">
        <v>0</v>
      </c>
      <c r="N76" s="1">
        <v>0</v>
      </c>
      <c r="O76" s="1">
        <v>0.1</v>
      </c>
      <c r="P76" s="1">
        <v>0.1</v>
      </c>
      <c r="Q76" s="1">
        <v>0</v>
      </c>
      <c r="R76" s="1">
        <v>0</v>
      </c>
      <c r="S76" s="1">
        <v>0</v>
      </c>
      <c r="T76" s="1">
        <v>0</v>
      </c>
      <c r="U76" s="1">
        <v>10.5</v>
      </c>
      <c r="V76" s="1">
        <v>9</v>
      </c>
      <c r="W76" s="1">
        <v>86</v>
      </c>
      <c r="X76" s="1">
        <v>2.5</v>
      </c>
      <c r="Y76" s="1">
        <v>0.5</v>
      </c>
      <c r="Z76" s="1">
        <v>20</v>
      </c>
      <c r="AA76" s="1">
        <v>0</v>
      </c>
      <c r="AB76" s="1">
        <v>0</v>
      </c>
      <c r="AC76" s="1">
        <v>1</v>
      </c>
      <c r="AD76" s="1">
        <v>0</v>
      </c>
      <c r="AE76" s="1">
        <v>0.08</v>
      </c>
      <c r="AF76" s="1">
        <v>0</v>
      </c>
      <c r="AG76" s="1">
        <v>0</v>
      </c>
      <c r="AH76" s="1">
        <v>0.5</v>
      </c>
      <c r="AI76" s="1">
        <v>0</v>
      </c>
      <c r="AJ76" s="1">
        <v>1</v>
      </c>
      <c r="AK76" s="1">
        <v>20.5</v>
      </c>
      <c r="AL76" s="1">
        <v>14.9</v>
      </c>
      <c r="AM76" s="1">
        <v>18.600000000000001</v>
      </c>
      <c r="AN76" s="1">
        <v>0.9</v>
      </c>
      <c r="AO76" s="1">
        <v>3.7</v>
      </c>
      <c r="AP76" s="1">
        <v>9</v>
      </c>
      <c r="AQ76" s="1">
        <v>21</v>
      </c>
      <c r="AR76" s="1">
        <v>0</v>
      </c>
      <c r="AS76" s="1">
        <v>5.5</v>
      </c>
      <c r="AT76" s="1">
        <v>0</v>
      </c>
      <c r="AU76" s="1">
        <v>1</v>
      </c>
      <c r="AV76" s="1">
        <v>0.5</v>
      </c>
      <c r="AW76" s="1">
        <v>50</v>
      </c>
      <c r="AX76" s="1">
        <v>2.5</v>
      </c>
      <c r="AY76" s="1">
        <v>4</v>
      </c>
      <c r="AZ76" s="1">
        <v>1</v>
      </c>
      <c r="BA76" s="1">
        <v>1</v>
      </c>
      <c r="BB76" s="1">
        <v>6</v>
      </c>
      <c r="BC76" s="1">
        <v>17</v>
      </c>
      <c r="BD76" s="1">
        <v>10</v>
      </c>
      <c r="BE76" s="1">
        <v>4</v>
      </c>
      <c r="BF76" s="1">
        <v>1</v>
      </c>
      <c r="BG76" s="1">
        <v>2</v>
      </c>
      <c r="BH76" s="1">
        <v>0.5</v>
      </c>
      <c r="BI76" s="1">
        <v>1.08</v>
      </c>
      <c r="BJ76" s="1">
        <v>34</v>
      </c>
      <c r="BK76" s="1">
        <v>27.5</v>
      </c>
      <c r="BL76" s="1">
        <v>81</v>
      </c>
      <c r="BM76" s="1">
        <v>25</v>
      </c>
      <c r="BN76" s="1">
        <v>18</v>
      </c>
      <c r="BO76" s="1">
        <v>72</v>
      </c>
      <c r="BP76" s="1">
        <v>10.5</v>
      </c>
      <c r="BQ76" s="1">
        <v>9</v>
      </c>
      <c r="BR76" s="1">
        <v>86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58.5</v>
      </c>
      <c r="BZ76" s="1">
        <v>2.5</v>
      </c>
      <c r="CA76" s="1">
        <v>4.5</v>
      </c>
      <c r="CB76" s="1">
        <v>2.5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3.7502221999999992</v>
      </c>
      <c r="CL76" s="1">
        <v>-3</v>
      </c>
    </row>
    <row r="77" spans="1:90" x14ac:dyDescent="0.25">
      <c r="A77" s="1" t="s">
        <v>82</v>
      </c>
      <c r="B77" s="1">
        <v>4.3</v>
      </c>
      <c r="C77" s="1">
        <v>2</v>
      </c>
      <c r="D77" s="1">
        <v>90</v>
      </c>
      <c r="E77" s="1">
        <v>0.03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0.5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1.5</v>
      </c>
      <c r="V77" s="1">
        <v>0.5</v>
      </c>
      <c r="W77" s="1">
        <v>33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0.5</v>
      </c>
      <c r="AI77" s="1">
        <v>0</v>
      </c>
      <c r="AJ77" s="1">
        <v>0</v>
      </c>
      <c r="AK77" s="1">
        <v>4</v>
      </c>
      <c r="AL77" s="1">
        <v>5.35</v>
      </c>
      <c r="AM77" s="1">
        <v>23.4</v>
      </c>
      <c r="AN77" s="1">
        <v>0.1</v>
      </c>
      <c r="AO77" s="1">
        <v>2</v>
      </c>
      <c r="AP77" s="1">
        <v>15</v>
      </c>
      <c r="AQ77" s="1">
        <v>15</v>
      </c>
      <c r="AR77" s="1">
        <v>0</v>
      </c>
      <c r="AS77" s="1">
        <v>1</v>
      </c>
      <c r="AT77" s="1">
        <v>1.5</v>
      </c>
      <c r="AU77" s="1">
        <v>2.5</v>
      </c>
      <c r="AV77" s="1">
        <v>1.5</v>
      </c>
      <c r="AW77" s="1">
        <v>60</v>
      </c>
      <c r="AX77" s="1">
        <v>6.5</v>
      </c>
      <c r="AY77" s="1">
        <v>2.5</v>
      </c>
      <c r="AZ77" s="1">
        <v>1</v>
      </c>
      <c r="BA77" s="1">
        <v>1.5</v>
      </c>
      <c r="BB77" s="1">
        <v>5</v>
      </c>
      <c r="BC77" s="1">
        <v>14.5</v>
      </c>
      <c r="BD77" s="1">
        <v>9</v>
      </c>
      <c r="BE77" s="1">
        <v>5.5</v>
      </c>
      <c r="BF77" s="1">
        <v>0</v>
      </c>
      <c r="BG77" s="1">
        <v>2.5</v>
      </c>
      <c r="BH77" s="1">
        <v>2</v>
      </c>
      <c r="BI77" s="1">
        <v>1.76</v>
      </c>
      <c r="BJ77" s="1">
        <v>70</v>
      </c>
      <c r="BK77" s="1">
        <v>64.5</v>
      </c>
      <c r="BL77" s="1">
        <v>92</v>
      </c>
      <c r="BM77" s="1">
        <v>14</v>
      </c>
      <c r="BN77" s="1">
        <v>12.5</v>
      </c>
      <c r="BO77" s="1">
        <v>89</v>
      </c>
      <c r="BP77" s="1">
        <v>1.5</v>
      </c>
      <c r="BQ77" s="1">
        <v>0.5</v>
      </c>
      <c r="BR77" s="1">
        <v>33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83</v>
      </c>
      <c r="BZ77" s="1">
        <v>1.5</v>
      </c>
      <c r="CA77" s="1">
        <v>1.5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3.7231364699999996</v>
      </c>
      <c r="CL77" s="1">
        <v>-3</v>
      </c>
    </row>
  </sheetData>
  <sortState xmlns:xlrd2="http://schemas.microsoft.com/office/spreadsheetml/2017/richdata2" ref="A2:CL77">
    <sortCondition ref="C5:C7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C207-9383-4977-BBE2-0C18F40C7F9C}">
  <dimension ref="A1:CL83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62</v>
      </c>
      <c r="B2" s="1">
        <v>4.5</v>
      </c>
      <c r="C2" s="1">
        <v>1</v>
      </c>
      <c r="D2" s="1">
        <v>90</v>
      </c>
      <c r="E2" s="1">
        <v>0.05</v>
      </c>
      <c r="F2" s="1">
        <v>0</v>
      </c>
      <c r="G2" s="1">
        <v>0.1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9</v>
      </c>
      <c r="V2" s="1">
        <v>6</v>
      </c>
      <c r="W2" s="1">
        <v>67</v>
      </c>
      <c r="X2" s="1">
        <v>0</v>
      </c>
      <c r="Y2" s="1">
        <v>0</v>
      </c>
      <c r="AA2" s="1">
        <v>0</v>
      </c>
      <c r="AB2" s="1">
        <v>0</v>
      </c>
      <c r="AC2" s="1">
        <v>3</v>
      </c>
      <c r="AD2" s="1">
        <v>0</v>
      </c>
      <c r="AE2" s="1">
        <v>0.1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0</v>
      </c>
      <c r="AL2" s="1">
        <v>30.7</v>
      </c>
      <c r="AM2" s="1">
        <v>12.4</v>
      </c>
      <c r="AN2" s="1">
        <v>0.3</v>
      </c>
      <c r="AO2" s="1">
        <v>4.0999999999999996</v>
      </c>
      <c r="AP2" s="1">
        <v>7</v>
      </c>
      <c r="AQ2" s="1">
        <v>19</v>
      </c>
      <c r="AR2" s="1">
        <v>0</v>
      </c>
      <c r="AS2" s="1">
        <v>5</v>
      </c>
      <c r="AT2" s="1">
        <v>0</v>
      </c>
      <c r="AU2" s="1">
        <v>1</v>
      </c>
      <c r="AV2" s="1">
        <v>0</v>
      </c>
      <c r="AW2" s="1">
        <v>0</v>
      </c>
      <c r="AX2" s="1">
        <v>3</v>
      </c>
      <c r="AY2" s="1">
        <v>3</v>
      </c>
      <c r="AZ2" s="1">
        <v>0</v>
      </c>
      <c r="BA2" s="1">
        <v>0</v>
      </c>
      <c r="BB2" s="1">
        <v>3</v>
      </c>
      <c r="BC2" s="1">
        <v>10</v>
      </c>
      <c r="BD2" s="1">
        <v>5</v>
      </c>
      <c r="BE2" s="1">
        <v>1</v>
      </c>
      <c r="BF2" s="1">
        <v>1</v>
      </c>
      <c r="BG2" s="1">
        <v>1</v>
      </c>
      <c r="BH2" s="1">
        <v>0</v>
      </c>
      <c r="BI2" s="1">
        <v>0.39</v>
      </c>
      <c r="BJ2" s="1">
        <v>43</v>
      </c>
      <c r="BK2" s="1">
        <v>32</v>
      </c>
      <c r="BL2" s="1">
        <v>74</v>
      </c>
      <c r="BM2" s="1">
        <v>14</v>
      </c>
      <c r="BN2" s="1">
        <v>8</v>
      </c>
      <c r="BO2" s="1">
        <v>57</v>
      </c>
      <c r="BP2" s="1">
        <v>9</v>
      </c>
      <c r="BQ2" s="1">
        <v>6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48</v>
      </c>
      <c r="BZ2" s="1">
        <v>0</v>
      </c>
      <c r="CA2" s="1">
        <v>9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3.6265130999999999</v>
      </c>
      <c r="CL2" s="1">
        <v>7</v>
      </c>
    </row>
    <row r="3" spans="1:90" x14ac:dyDescent="0.25">
      <c r="A3" s="1" t="s">
        <v>178</v>
      </c>
      <c r="B3" s="1">
        <v>5.3</v>
      </c>
      <c r="C3" s="1">
        <v>1</v>
      </c>
      <c r="D3" s="1">
        <v>90</v>
      </c>
      <c r="E3" s="1">
        <v>0.02</v>
      </c>
      <c r="F3" s="1">
        <v>0</v>
      </c>
      <c r="G3" s="1">
        <v>0</v>
      </c>
      <c r="H3" s="1">
        <v>0</v>
      </c>
      <c r="I3" s="1">
        <v>2</v>
      </c>
      <c r="J3" s="1">
        <v>0</v>
      </c>
      <c r="K3" s="1">
        <v>2</v>
      </c>
      <c r="L3" s="1">
        <v>0</v>
      </c>
      <c r="M3" s="1">
        <v>0</v>
      </c>
      <c r="N3" s="1">
        <v>2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6</v>
      </c>
      <c r="V3" s="1">
        <v>4</v>
      </c>
      <c r="W3" s="1">
        <v>67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8</v>
      </c>
      <c r="AL3" s="1">
        <v>0.8</v>
      </c>
      <c r="AM3" s="1">
        <v>22.2</v>
      </c>
      <c r="AN3" s="1">
        <v>0.2</v>
      </c>
      <c r="AO3" s="1">
        <v>5.0999999999999996</v>
      </c>
      <c r="AP3" s="1">
        <v>16</v>
      </c>
      <c r="AQ3" s="1">
        <v>28</v>
      </c>
      <c r="AR3" s="1">
        <v>2</v>
      </c>
      <c r="AS3" s="1">
        <v>8</v>
      </c>
      <c r="AT3" s="1">
        <v>0</v>
      </c>
      <c r="AU3" s="1">
        <v>2</v>
      </c>
      <c r="AV3" s="1">
        <v>2</v>
      </c>
      <c r="AW3" s="1">
        <v>100</v>
      </c>
      <c r="AX3" s="1">
        <v>4</v>
      </c>
      <c r="AY3" s="1">
        <v>2</v>
      </c>
      <c r="AZ3" s="1">
        <v>3</v>
      </c>
      <c r="BA3" s="1">
        <v>0</v>
      </c>
      <c r="BB3" s="1">
        <v>5</v>
      </c>
      <c r="BC3" s="1">
        <v>10</v>
      </c>
      <c r="BD3" s="1">
        <v>5</v>
      </c>
      <c r="BE3" s="1">
        <v>1</v>
      </c>
      <c r="BF3" s="1">
        <v>1</v>
      </c>
      <c r="BG3" s="1">
        <v>1</v>
      </c>
      <c r="BH3" s="1">
        <v>0</v>
      </c>
      <c r="BI3" s="1">
        <v>0.39</v>
      </c>
      <c r="BJ3" s="1">
        <v>49</v>
      </c>
      <c r="BK3" s="1">
        <v>46</v>
      </c>
      <c r="BL3" s="1">
        <v>94</v>
      </c>
      <c r="BM3" s="1">
        <v>19</v>
      </c>
      <c r="BN3" s="1">
        <v>17</v>
      </c>
      <c r="BO3" s="1">
        <v>89</v>
      </c>
      <c r="BP3" s="1">
        <v>6</v>
      </c>
      <c r="BQ3" s="1">
        <v>4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59</v>
      </c>
      <c r="BZ3" s="1">
        <v>2</v>
      </c>
      <c r="CA3" s="1">
        <v>6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2.9440320999999998</v>
      </c>
      <c r="CL3" s="1">
        <v>7</v>
      </c>
    </row>
    <row r="4" spans="1:90" x14ac:dyDescent="0.25">
      <c r="A4" s="1" t="s">
        <v>171</v>
      </c>
      <c r="B4" s="1">
        <v>4.7</v>
      </c>
      <c r="C4" s="1">
        <v>1</v>
      </c>
      <c r="D4" s="1">
        <v>62</v>
      </c>
      <c r="E4" s="1">
        <v>0.03</v>
      </c>
      <c r="F4" s="1">
        <v>0</v>
      </c>
      <c r="G4" s="1">
        <v>0.1</v>
      </c>
      <c r="H4" s="1">
        <v>0</v>
      </c>
      <c r="I4" s="1">
        <v>2</v>
      </c>
      <c r="J4" s="1">
        <v>0</v>
      </c>
      <c r="K4" s="1">
        <v>1</v>
      </c>
      <c r="L4" s="1">
        <v>1</v>
      </c>
      <c r="M4" s="1">
        <v>0</v>
      </c>
      <c r="N4" s="1">
        <v>0</v>
      </c>
      <c r="O4" s="1">
        <v>0.03</v>
      </c>
      <c r="P4" s="1">
        <v>0.03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1</v>
      </c>
      <c r="Y4" s="1">
        <v>1</v>
      </c>
      <c r="Z4" s="1">
        <v>100</v>
      </c>
      <c r="AA4" s="1">
        <v>0</v>
      </c>
      <c r="AB4" s="1">
        <v>0</v>
      </c>
      <c r="AC4" s="1">
        <v>0</v>
      </c>
      <c r="AD4" s="1">
        <v>0</v>
      </c>
      <c r="AE4" s="1">
        <v>0.03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14</v>
      </c>
      <c r="AL4" s="1">
        <v>5.3</v>
      </c>
      <c r="AM4" s="1">
        <v>7.4</v>
      </c>
      <c r="AN4" s="1">
        <v>0.3</v>
      </c>
      <c r="AO4" s="1">
        <v>5.0999999999999996</v>
      </c>
      <c r="AP4" s="1">
        <v>9</v>
      </c>
      <c r="AQ4" s="1">
        <v>21</v>
      </c>
      <c r="AR4" s="1">
        <v>0</v>
      </c>
      <c r="AS4" s="1">
        <v>6</v>
      </c>
      <c r="AT4" s="1">
        <v>0</v>
      </c>
      <c r="AU4" s="1">
        <v>1</v>
      </c>
      <c r="AV4" s="1">
        <v>1</v>
      </c>
      <c r="AW4" s="1">
        <v>100</v>
      </c>
      <c r="AX4" s="1">
        <v>5</v>
      </c>
      <c r="AY4" s="1">
        <v>2</v>
      </c>
      <c r="AZ4" s="1">
        <v>0</v>
      </c>
      <c r="BA4" s="1">
        <v>0</v>
      </c>
      <c r="BB4" s="1">
        <v>2</v>
      </c>
      <c r="BC4" s="1">
        <v>10</v>
      </c>
      <c r="BD4" s="1">
        <v>5</v>
      </c>
      <c r="BE4" s="1">
        <v>1</v>
      </c>
      <c r="BF4" s="1">
        <v>1</v>
      </c>
      <c r="BG4" s="1">
        <v>1</v>
      </c>
      <c r="BH4" s="1">
        <v>0</v>
      </c>
      <c r="BI4" s="1">
        <v>0.39</v>
      </c>
      <c r="BJ4" s="1">
        <v>29</v>
      </c>
      <c r="BK4" s="1">
        <v>20</v>
      </c>
      <c r="BL4" s="1">
        <v>69</v>
      </c>
      <c r="BM4" s="1">
        <v>15</v>
      </c>
      <c r="BN4" s="1">
        <v>12</v>
      </c>
      <c r="BO4" s="1">
        <v>80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1</v>
      </c>
      <c r="BY4" s="1">
        <v>49</v>
      </c>
      <c r="BZ4" s="1">
        <v>2</v>
      </c>
      <c r="CA4" s="1">
        <v>4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4.0787673500000006</v>
      </c>
      <c r="CL4" s="1">
        <v>6</v>
      </c>
    </row>
    <row r="5" spans="1:90" x14ac:dyDescent="0.25">
      <c r="A5" s="1" t="s">
        <v>98</v>
      </c>
      <c r="B5" s="1">
        <v>5</v>
      </c>
      <c r="C5" s="1">
        <v>1</v>
      </c>
      <c r="D5" s="1">
        <v>90</v>
      </c>
      <c r="E5" s="1">
        <v>0.15</v>
      </c>
      <c r="F5" s="1">
        <v>0</v>
      </c>
      <c r="G5" s="1">
        <v>0.3</v>
      </c>
      <c r="H5" s="1">
        <v>0</v>
      </c>
      <c r="I5" s="1">
        <v>2</v>
      </c>
      <c r="J5" s="1">
        <v>1</v>
      </c>
      <c r="K5" s="1">
        <v>1</v>
      </c>
      <c r="L5" s="1">
        <v>1</v>
      </c>
      <c r="M5" s="1">
        <v>0</v>
      </c>
      <c r="N5" s="1">
        <v>0</v>
      </c>
      <c r="O5" s="1">
        <v>0.19</v>
      </c>
      <c r="P5" s="1">
        <v>0.19</v>
      </c>
      <c r="Q5" s="1">
        <v>0</v>
      </c>
      <c r="R5" s="1">
        <v>0</v>
      </c>
      <c r="S5" s="1">
        <v>0</v>
      </c>
      <c r="T5" s="1">
        <v>0</v>
      </c>
      <c r="U5" s="1">
        <v>13</v>
      </c>
      <c r="V5" s="1">
        <v>6</v>
      </c>
      <c r="W5" s="1">
        <v>46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0.06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29</v>
      </c>
      <c r="AL5" s="1">
        <v>0.6</v>
      </c>
      <c r="AM5" s="1">
        <v>0.8</v>
      </c>
      <c r="AN5" s="1">
        <v>1.3</v>
      </c>
      <c r="AO5" s="1">
        <v>3</v>
      </c>
      <c r="AP5" s="1">
        <v>2</v>
      </c>
      <c r="AQ5" s="1">
        <v>2</v>
      </c>
      <c r="AR5" s="1">
        <v>0</v>
      </c>
      <c r="AS5" s="1">
        <v>0</v>
      </c>
      <c r="AT5" s="1">
        <v>3</v>
      </c>
      <c r="AU5" s="1">
        <v>0</v>
      </c>
      <c r="AV5" s="1">
        <v>0</v>
      </c>
      <c r="AX5" s="1">
        <v>9</v>
      </c>
      <c r="AY5" s="1">
        <v>2</v>
      </c>
      <c r="AZ5" s="1">
        <v>0</v>
      </c>
      <c r="BA5" s="1">
        <v>0</v>
      </c>
      <c r="BB5" s="1">
        <v>2</v>
      </c>
      <c r="BC5" s="1">
        <v>12</v>
      </c>
      <c r="BD5" s="1">
        <v>6</v>
      </c>
      <c r="BE5" s="1">
        <v>4</v>
      </c>
      <c r="BF5" s="1">
        <v>0</v>
      </c>
      <c r="BG5" s="1">
        <v>0</v>
      </c>
      <c r="BH5" s="1">
        <v>2</v>
      </c>
      <c r="BI5" s="1">
        <v>1.3</v>
      </c>
      <c r="BJ5" s="1">
        <v>46</v>
      </c>
      <c r="BK5" s="1">
        <v>32</v>
      </c>
      <c r="BL5" s="1">
        <v>70</v>
      </c>
      <c r="BM5" s="1">
        <v>18</v>
      </c>
      <c r="BN5" s="1">
        <v>9</v>
      </c>
      <c r="BO5" s="1">
        <v>50</v>
      </c>
      <c r="BP5" s="1">
        <v>13</v>
      </c>
      <c r="BQ5" s="1">
        <v>6</v>
      </c>
      <c r="BR5" s="1">
        <v>46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54</v>
      </c>
      <c r="BZ5" s="1">
        <v>3</v>
      </c>
      <c r="CA5" s="1">
        <v>11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4.4977461100000005</v>
      </c>
      <c r="CL5" s="1">
        <v>6</v>
      </c>
    </row>
    <row r="6" spans="1:90" x14ac:dyDescent="0.25">
      <c r="A6" s="1" t="s">
        <v>143</v>
      </c>
      <c r="B6" s="1">
        <v>4.5999999999999996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0.3</v>
      </c>
      <c r="AM6" s="1">
        <v>22</v>
      </c>
      <c r="AN6" s="1">
        <v>0</v>
      </c>
      <c r="AO6" s="1">
        <v>1.5</v>
      </c>
      <c r="AP6" s="1">
        <v>16</v>
      </c>
      <c r="AQ6" s="1">
        <v>16</v>
      </c>
      <c r="AR6" s="1">
        <v>0</v>
      </c>
      <c r="AS6" s="1">
        <v>2</v>
      </c>
      <c r="AT6" s="1">
        <v>1</v>
      </c>
      <c r="AU6" s="1">
        <v>1</v>
      </c>
      <c r="AV6" s="1">
        <v>0</v>
      </c>
      <c r="AW6" s="1">
        <v>0</v>
      </c>
      <c r="AX6" s="1">
        <v>5</v>
      </c>
      <c r="AY6" s="1">
        <v>7</v>
      </c>
      <c r="AZ6" s="1">
        <v>1</v>
      </c>
      <c r="BA6" s="1">
        <v>3</v>
      </c>
      <c r="BB6" s="1">
        <v>11</v>
      </c>
      <c r="BC6" s="1">
        <v>23</v>
      </c>
      <c r="BD6" s="1">
        <v>15</v>
      </c>
      <c r="BE6" s="1">
        <v>8</v>
      </c>
      <c r="BF6" s="1">
        <v>1</v>
      </c>
      <c r="BG6" s="1">
        <v>7</v>
      </c>
      <c r="BH6" s="1">
        <v>3</v>
      </c>
      <c r="BI6" s="1">
        <v>2.76</v>
      </c>
      <c r="BJ6" s="1">
        <v>36</v>
      </c>
      <c r="BK6" s="1">
        <v>29</v>
      </c>
      <c r="BL6" s="1">
        <v>81</v>
      </c>
      <c r="BM6" s="1">
        <v>4</v>
      </c>
      <c r="BN6" s="1">
        <v>2</v>
      </c>
      <c r="BO6" s="1">
        <v>50</v>
      </c>
      <c r="BP6" s="1">
        <v>0</v>
      </c>
      <c r="BQ6" s="1">
        <v>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54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3.2694979999999982</v>
      </c>
      <c r="CL6" s="1">
        <v>6</v>
      </c>
    </row>
    <row r="7" spans="1:90" x14ac:dyDescent="0.25">
      <c r="A7" s="1" t="s">
        <v>66</v>
      </c>
      <c r="B7" s="1">
        <v>4.8</v>
      </c>
      <c r="C7" s="1">
        <v>1</v>
      </c>
      <c r="D7" s="1">
        <v>90</v>
      </c>
      <c r="E7" s="1">
        <v>0.04</v>
      </c>
      <c r="F7" s="1">
        <v>0</v>
      </c>
      <c r="G7" s="1">
        <v>0.1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0.02</v>
      </c>
      <c r="P7" s="1">
        <v>0.02</v>
      </c>
      <c r="Q7" s="1">
        <v>0</v>
      </c>
      <c r="R7" s="1">
        <v>0</v>
      </c>
      <c r="S7" s="1">
        <v>0</v>
      </c>
      <c r="T7" s="1">
        <v>0</v>
      </c>
      <c r="U7" s="1">
        <v>24</v>
      </c>
      <c r="V7" s="1">
        <v>23</v>
      </c>
      <c r="W7" s="1">
        <v>96</v>
      </c>
      <c r="X7" s="1">
        <v>3</v>
      </c>
      <c r="Y7" s="1">
        <v>0</v>
      </c>
      <c r="Z7" s="1">
        <v>0</v>
      </c>
      <c r="AA7" s="1">
        <v>0</v>
      </c>
      <c r="AB7" s="1">
        <v>0</v>
      </c>
      <c r="AC7" s="1">
        <v>2</v>
      </c>
      <c r="AD7" s="1">
        <v>0</v>
      </c>
      <c r="AE7" s="1">
        <v>0.09</v>
      </c>
      <c r="AF7" s="1">
        <v>0</v>
      </c>
      <c r="AG7" s="1">
        <v>0</v>
      </c>
      <c r="AH7" s="1">
        <v>1</v>
      </c>
      <c r="AI7" s="1">
        <v>0</v>
      </c>
      <c r="AJ7" s="1">
        <v>0</v>
      </c>
      <c r="AK7" s="1">
        <v>9</v>
      </c>
      <c r="AL7" s="1">
        <v>27.3</v>
      </c>
      <c r="AM7" s="1">
        <v>11.8</v>
      </c>
      <c r="AN7" s="1">
        <v>0.4</v>
      </c>
      <c r="AO7" s="1">
        <v>2</v>
      </c>
      <c r="AP7" s="1">
        <v>13</v>
      </c>
      <c r="AQ7" s="1">
        <v>13</v>
      </c>
      <c r="AR7" s="1">
        <v>0</v>
      </c>
      <c r="AS7" s="1">
        <v>0</v>
      </c>
      <c r="AT7" s="1">
        <v>2</v>
      </c>
      <c r="AU7" s="1">
        <v>1</v>
      </c>
      <c r="AV7" s="1">
        <v>1</v>
      </c>
      <c r="AW7" s="1">
        <v>100</v>
      </c>
      <c r="AX7" s="1">
        <v>5</v>
      </c>
      <c r="AY7" s="1">
        <v>0</v>
      </c>
      <c r="AZ7" s="1">
        <v>0</v>
      </c>
      <c r="BA7" s="1">
        <v>0</v>
      </c>
      <c r="BB7" s="1">
        <v>0</v>
      </c>
      <c r="BC7" s="1">
        <v>10</v>
      </c>
      <c r="BD7" s="1">
        <v>7</v>
      </c>
      <c r="BE7" s="1">
        <v>5</v>
      </c>
      <c r="BF7" s="1">
        <v>0</v>
      </c>
      <c r="BG7" s="1">
        <v>3</v>
      </c>
      <c r="BH7" s="1">
        <v>2</v>
      </c>
      <c r="BI7" s="1">
        <v>1.46</v>
      </c>
      <c r="BJ7" s="1">
        <v>59</v>
      </c>
      <c r="BK7" s="1">
        <v>57</v>
      </c>
      <c r="BL7" s="1">
        <v>97</v>
      </c>
      <c r="BM7" s="1">
        <v>46</v>
      </c>
      <c r="BN7" s="1">
        <v>42</v>
      </c>
      <c r="BO7" s="1">
        <v>91</v>
      </c>
      <c r="BP7" s="1">
        <v>24</v>
      </c>
      <c r="BQ7" s="1">
        <v>23</v>
      </c>
      <c r="BR7" s="1">
        <v>96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3</v>
      </c>
      <c r="BY7" s="1">
        <v>86</v>
      </c>
      <c r="BZ7" s="1">
        <v>0</v>
      </c>
      <c r="CA7" s="1">
        <v>4</v>
      </c>
      <c r="CB7" s="1">
        <v>4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4.5225806199999994</v>
      </c>
      <c r="CL7" s="1">
        <v>5</v>
      </c>
    </row>
    <row r="8" spans="1:90" x14ac:dyDescent="0.25">
      <c r="A8" s="1" t="s">
        <v>70</v>
      </c>
      <c r="B8" s="1">
        <v>3.7</v>
      </c>
      <c r="C8" s="1">
        <v>1</v>
      </c>
      <c r="D8" s="1">
        <v>4</v>
      </c>
      <c r="E8" s="1">
        <v>0.01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4</v>
      </c>
      <c r="Y8" s="1">
        <v>1</v>
      </c>
      <c r="Z8" s="1">
        <v>25</v>
      </c>
      <c r="AA8" s="1">
        <v>2</v>
      </c>
      <c r="AB8" s="1">
        <v>0</v>
      </c>
      <c r="AC8" s="1">
        <v>1</v>
      </c>
      <c r="AD8" s="1">
        <v>0</v>
      </c>
      <c r="AE8" s="1">
        <v>0.03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14.3</v>
      </c>
      <c r="AM8" s="1">
        <v>4</v>
      </c>
      <c r="AN8" s="1">
        <v>0.1</v>
      </c>
      <c r="AO8" s="1">
        <v>3.2</v>
      </c>
      <c r="AP8" s="1">
        <v>4</v>
      </c>
      <c r="AQ8" s="1">
        <v>4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6</v>
      </c>
      <c r="BD8" s="1">
        <v>6</v>
      </c>
      <c r="BE8" s="1">
        <v>3</v>
      </c>
      <c r="BF8" s="1">
        <v>0</v>
      </c>
      <c r="BG8" s="1">
        <v>1</v>
      </c>
      <c r="BH8" s="1">
        <v>0</v>
      </c>
      <c r="BI8" s="1">
        <v>0.59</v>
      </c>
      <c r="BJ8" s="1">
        <v>1</v>
      </c>
      <c r="BK8" s="1">
        <v>1</v>
      </c>
      <c r="BL8" s="1">
        <v>100</v>
      </c>
      <c r="BM8" s="1">
        <v>5</v>
      </c>
      <c r="BN8" s="1">
        <v>2</v>
      </c>
      <c r="BO8" s="1">
        <v>40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7</v>
      </c>
      <c r="BZ8" s="1">
        <v>0</v>
      </c>
      <c r="CA8" s="1">
        <v>0</v>
      </c>
      <c r="CB8" s="1">
        <v>4</v>
      </c>
      <c r="CC8" s="1">
        <v>0</v>
      </c>
      <c r="CD8" s="1">
        <v>0</v>
      </c>
      <c r="CE8" s="1">
        <v>2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4.0633776600000004</v>
      </c>
      <c r="CL8" s="1">
        <v>5</v>
      </c>
    </row>
    <row r="9" spans="1:90" x14ac:dyDescent="0.25">
      <c r="A9" s="1" t="s">
        <v>172</v>
      </c>
      <c r="B9" s="1">
        <v>4.2</v>
      </c>
      <c r="C9" s="1">
        <v>1</v>
      </c>
      <c r="D9" s="1">
        <v>90</v>
      </c>
      <c r="E9" s="1">
        <v>0.08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12</v>
      </c>
      <c r="V9" s="1">
        <v>6</v>
      </c>
      <c r="W9" s="1">
        <v>50</v>
      </c>
      <c r="X9" s="1">
        <v>3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0.03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13.8</v>
      </c>
      <c r="AM9" s="1">
        <v>17</v>
      </c>
      <c r="AN9" s="1">
        <v>0.1</v>
      </c>
      <c r="AO9" s="1">
        <v>0.4</v>
      </c>
      <c r="AP9" s="1">
        <v>6</v>
      </c>
      <c r="AQ9" s="1">
        <v>6</v>
      </c>
      <c r="AR9" s="1">
        <v>0</v>
      </c>
      <c r="AS9" s="1">
        <v>0</v>
      </c>
      <c r="AT9" s="1">
        <v>2</v>
      </c>
      <c r="AU9" s="1">
        <v>2</v>
      </c>
      <c r="AV9" s="1">
        <v>1</v>
      </c>
      <c r="AW9" s="1">
        <v>50</v>
      </c>
      <c r="AX9" s="1">
        <v>2</v>
      </c>
      <c r="AY9" s="1">
        <v>1</v>
      </c>
      <c r="AZ9" s="1">
        <v>1</v>
      </c>
      <c r="BA9" s="1">
        <v>3</v>
      </c>
      <c r="BB9" s="1">
        <v>5</v>
      </c>
      <c r="BC9" s="1">
        <v>14</v>
      </c>
      <c r="BD9" s="1">
        <v>9</v>
      </c>
      <c r="BE9" s="1">
        <v>5</v>
      </c>
      <c r="BF9" s="1">
        <v>1</v>
      </c>
      <c r="BG9" s="1">
        <v>4</v>
      </c>
      <c r="BH9" s="1">
        <v>6</v>
      </c>
      <c r="BI9" s="1">
        <v>2.74</v>
      </c>
      <c r="BJ9" s="1">
        <v>38</v>
      </c>
      <c r="BK9" s="1">
        <v>28</v>
      </c>
      <c r="BL9" s="1">
        <v>74</v>
      </c>
      <c r="BM9" s="1">
        <v>19</v>
      </c>
      <c r="BN9" s="1">
        <v>10</v>
      </c>
      <c r="BO9" s="1">
        <v>53</v>
      </c>
      <c r="BP9" s="1">
        <v>12</v>
      </c>
      <c r="BQ9" s="1">
        <v>6</v>
      </c>
      <c r="BR9" s="1">
        <v>50</v>
      </c>
      <c r="BS9" s="1">
        <v>1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68</v>
      </c>
      <c r="BZ9" s="1">
        <v>0</v>
      </c>
      <c r="CA9" s="1">
        <v>15</v>
      </c>
      <c r="CB9" s="1">
        <v>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4.3800167799999983</v>
      </c>
      <c r="CL9" s="1">
        <v>2</v>
      </c>
    </row>
    <row r="10" spans="1:90" x14ac:dyDescent="0.25">
      <c r="A10" s="1" t="s">
        <v>175</v>
      </c>
      <c r="B10" s="1">
        <v>3.9</v>
      </c>
      <c r="C10" s="1">
        <v>1</v>
      </c>
      <c r="D10" s="1">
        <v>77</v>
      </c>
      <c r="E10" s="1">
        <v>0.55000000000000004</v>
      </c>
      <c r="F10" s="1">
        <v>1</v>
      </c>
      <c r="G10" s="1">
        <v>0.5</v>
      </c>
      <c r="H10" s="1">
        <v>1</v>
      </c>
      <c r="I10" s="1">
        <v>1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0.44</v>
      </c>
      <c r="P10" s="1">
        <v>0.44</v>
      </c>
      <c r="Q10" s="1">
        <v>1</v>
      </c>
      <c r="R10" s="1">
        <v>1</v>
      </c>
      <c r="S10" s="1">
        <v>0</v>
      </c>
      <c r="T10" s="1">
        <v>0</v>
      </c>
      <c r="U10" s="1">
        <v>3</v>
      </c>
      <c r="V10" s="1">
        <v>3</v>
      </c>
      <c r="W10" s="1">
        <v>100</v>
      </c>
      <c r="X10" s="1">
        <v>1</v>
      </c>
      <c r="Y10" s="1">
        <v>1</v>
      </c>
      <c r="Z10" s="1">
        <v>100</v>
      </c>
      <c r="AA10" s="1">
        <v>0</v>
      </c>
      <c r="AB10" s="1">
        <v>0</v>
      </c>
      <c r="AC10" s="1">
        <v>0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17</v>
      </c>
      <c r="AL10" s="1">
        <v>4.9000000000000004</v>
      </c>
      <c r="AM10" s="1">
        <v>40.6</v>
      </c>
      <c r="AN10" s="1">
        <v>2.8</v>
      </c>
      <c r="AO10" s="1">
        <v>4.2</v>
      </c>
      <c r="AP10" s="1">
        <v>9</v>
      </c>
      <c r="AQ10" s="1">
        <v>21</v>
      </c>
      <c r="AR10" s="1">
        <v>0</v>
      </c>
      <c r="AS10" s="1">
        <v>7</v>
      </c>
      <c r="AT10" s="1">
        <v>2</v>
      </c>
      <c r="AU10" s="1">
        <v>0</v>
      </c>
      <c r="AV10" s="1">
        <v>0</v>
      </c>
      <c r="AX10" s="1">
        <v>1</v>
      </c>
      <c r="AY10" s="1">
        <v>3</v>
      </c>
      <c r="AZ10" s="1">
        <v>0</v>
      </c>
      <c r="BA10" s="1">
        <v>2</v>
      </c>
      <c r="BB10" s="1">
        <v>5</v>
      </c>
      <c r="BC10" s="1">
        <v>21</v>
      </c>
      <c r="BD10" s="1">
        <v>12</v>
      </c>
      <c r="BE10" s="1">
        <v>7</v>
      </c>
      <c r="BF10" s="1">
        <v>0</v>
      </c>
      <c r="BG10" s="1">
        <v>3</v>
      </c>
      <c r="BH10" s="1">
        <v>5</v>
      </c>
      <c r="BI10" s="1">
        <v>2.83</v>
      </c>
      <c r="BJ10" s="1">
        <v>10</v>
      </c>
      <c r="BK10" s="1">
        <v>8</v>
      </c>
      <c r="BL10" s="1">
        <v>80</v>
      </c>
      <c r="BM10" s="1">
        <v>6</v>
      </c>
      <c r="BN10" s="1">
        <v>6</v>
      </c>
      <c r="BO10" s="1">
        <v>100</v>
      </c>
      <c r="BP10" s="1">
        <v>3</v>
      </c>
      <c r="BQ10" s="1">
        <v>3</v>
      </c>
      <c r="BR10" s="1">
        <v>100</v>
      </c>
      <c r="BS10" s="1">
        <v>0</v>
      </c>
      <c r="BT10" s="1">
        <v>0</v>
      </c>
      <c r="BU10" s="1">
        <v>1</v>
      </c>
      <c r="BV10" s="1">
        <v>0</v>
      </c>
      <c r="BW10" s="1">
        <v>1</v>
      </c>
      <c r="BX10" s="1">
        <v>0</v>
      </c>
      <c r="BY10" s="1">
        <v>27</v>
      </c>
      <c r="BZ10" s="1">
        <v>1</v>
      </c>
      <c r="CA10" s="1">
        <v>2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2.5682373599999977</v>
      </c>
      <c r="CL10" s="1">
        <v>2</v>
      </c>
    </row>
    <row r="11" spans="1:90" x14ac:dyDescent="0.25">
      <c r="A11" s="1" t="s">
        <v>182</v>
      </c>
      <c r="B11" s="1">
        <v>5.0999999999999996</v>
      </c>
      <c r="C11" s="1">
        <v>1</v>
      </c>
      <c r="D11" s="1">
        <v>82</v>
      </c>
      <c r="E11" s="1">
        <v>0.08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25</v>
      </c>
      <c r="V11" s="1">
        <v>20</v>
      </c>
      <c r="W11" s="1">
        <v>80</v>
      </c>
      <c r="X11" s="1">
        <v>3</v>
      </c>
      <c r="Y11" s="1">
        <v>0</v>
      </c>
      <c r="Z11" s="1">
        <v>0</v>
      </c>
      <c r="AA11" s="1">
        <v>1</v>
      </c>
      <c r="AB11" s="1">
        <v>0</v>
      </c>
      <c r="AC11" s="1">
        <v>1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L11" s="1">
        <v>14.8</v>
      </c>
      <c r="AM11" s="1">
        <v>8.1999999999999993</v>
      </c>
      <c r="AN11" s="1">
        <v>0.1</v>
      </c>
      <c r="AO11" s="1">
        <v>3.8</v>
      </c>
      <c r="AP11" s="1">
        <v>13</v>
      </c>
      <c r="AQ11" s="1">
        <v>25</v>
      </c>
      <c r="AR11" s="1">
        <v>1</v>
      </c>
      <c r="AS11" s="1">
        <v>7</v>
      </c>
      <c r="AT11" s="1">
        <v>0</v>
      </c>
      <c r="AU11" s="1">
        <v>1</v>
      </c>
      <c r="AV11" s="1">
        <v>0</v>
      </c>
      <c r="AW11" s="1">
        <v>0</v>
      </c>
      <c r="AX11" s="1">
        <v>6</v>
      </c>
      <c r="AY11" s="1">
        <v>0</v>
      </c>
      <c r="AZ11" s="1">
        <v>0</v>
      </c>
      <c r="BA11" s="1">
        <v>0</v>
      </c>
      <c r="BB11" s="1">
        <v>0</v>
      </c>
      <c r="BC11" s="1">
        <v>7</v>
      </c>
      <c r="BD11" s="1">
        <v>5</v>
      </c>
      <c r="BE11" s="1">
        <v>1</v>
      </c>
      <c r="BF11" s="1">
        <v>1</v>
      </c>
      <c r="BG11" s="1">
        <v>1</v>
      </c>
      <c r="BH11" s="1">
        <v>2</v>
      </c>
      <c r="BI11" s="1">
        <v>0.81</v>
      </c>
      <c r="BJ11" s="1">
        <v>53</v>
      </c>
      <c r="BK11" s="1">
        <v>43</v>
      </c>
      <c r="BL11" s="1">
        <v>81</v>
      </c>
      <c r="BM11" s="1">
        <v>41</v>
      </c>
      <c r="BN11" s="1">
        <v>32</v>
      </c>
      <c r="BO11" s="1">
        <v>78</v>
      </c>
      <c r="BP11" s="1">
        <v>25</v>
      </c>
      <c r="BQ11" s="1">
        <v>20</v>
      </c>
      <c r="BR11" s="1">
        <v>80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1</v>
      </c>
      <c r="BY11" s="1">
        <v>76</v>
      </c>
      <c r="BZ11" s="1">
        <v>0</v>
      </c>
      <c r="CA11" s="1">
        <v>11</v>
      </c>
      <c r="CB11" s="1">
        <v>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3.6050381800000002</v>
      </c>
      <c r="CL11" s="1">
        <v>2</v>
      </c>
    </row>
    <row r="12" spans="1:90" x14ac:dyDescent="0.25">
      <c r="A12" s="1" t="s">
        <v>142</v>
      </c>
      <c r="B12" s="1">
        <v>4.4000000000000004</v>
      </c>
      <c r="C12" s="1">
        <v>1</v>
      </c>
      <c r="D12" s="1">
        <v>84</v>
      </c>
      <c r="E12" s="1">
        <v>0.06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10.8</v>
      </c>
      <c r="AM12" s="1">
        <v>10.6</v>
      </c>
      <c r="AN12" s="1">
        <v>0.2</v>
      </c>
      <c r="AO12" s="1">
        <v>1.6</v>
      </c>
      <c r="AP12" s="1">
        <v>13</v>
      </c>
      <c r="AQ12" s="1">
        <v>13</v>
      </c>
      <c r="AR12" s="1">
        <v>0</v>
      </c>
      <c r="AS12" s="1">
        <v>1</v>
      </c>
      <c r="AT12" s="1">
        <v>3</v>
      </c>
      <c r="AU12" s="1">
        <v>0</v>
      </c>
      <c r="AV12" s="1">
        <v>0</v>
      </c>
      <c r="AX12" s="1">
        <v>2</v>
      </c>
      <c r="AY12" s="1">
        <v>4</v>
      </c>
      <c r="AZ12" s="1">
        <v>0</v>
      </c>
      <c r="BA12" s="1">
        <v>2</v>
      </c>
      <c r="BB12" s="1">
        <v>6</v>
      </c>
      <c r="BC12" s="1">
        <v>21</v>
      </c>
      <c r="BD12" s="1">
        <v>12</v>
      </c>
      <c r="BE12" s="1">
        <v>7</v>
      </c>
      <c r="BF12" s="1">
        <v>0</v>
      </c>
      <c r="BG12" s="1">
        <v>3</v>
      </c>
      <c r="BH12" s="1">
        <v>5</v>
      </c>
      <c r="BI12" s="1">
        <v>2.83</v>
      </c>
      <c r="BJ12" s="1">
        <v>31</v>
      </c>
      <c r="BK12" s="1">
        <v>26</v>
      </c>
      <c r="BL12" s="1">
        <v>84</v>
      </c>
      <c r="BM12" s="1">
        <v>10</v>
      </c>
      <c r="BN12" s="1">
        <v>7</v>
      </c>
      <c r="BO12" s="1">
        <v>70</v>
      </c>
      <c r="BP12" s="1">
        <v>2</v>
      </c>
      <c r="BQ12" s="1">
        <v>1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41</v>
      </c>
      <c r="BZ12" s="1">
        <v>2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3.4122863499999982</v>
      </c>
      <c r="CL12" s="1">
        <v>2</v>
      </c>
    </row>
    <row r="13" spans="1:90" x14ac:dyDescent="0.25">
      <c r="A13" s="1" t="s">
        <v>61</v>
      </c>
      <c r="B13" s="1">
        <v>4.7</v>
      </c>
      <c r="C13" s="1">
        <v>1</v>
      </c>
      <c r="D13" s="1">
        <v>79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3</v>
      </c>
      <c r="W13" s="1">
        <v>60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0.9</v>
      </c>
      <c r="AM13" s="1">
        <v>4</v>
      </c>
      <c r="AN13" s="1">
        <v>0</v>
      </c>
      <c r="AO13" s="1">
        <v>3.1</v>
      </c>
      <c r="AP13" s="1">
        <v>8</v>
      </c>
      <c r="AQ13" s="1">
        <v>8</v>
      </c>
      <c r="AR13" s="1">
        <v>0</v>
      </c>
      <c r="AS13" s="1">
        <v>2</v>
      </c>
      <c r="AT13" s="1">
        <v>1</v>
      </c>
      <c r="AU13" s="1">
        <v>1</v>
      </c>
      <c r="AV13" s="1">
        <v>1</v>
      </c>
      <c r="AW13" s="1">
        <v>100</v>
      </c>
      <c r="AX13" s="1">
        <v>3</v>
      </c>
      <c r="AY13" s="1">
        <v>1</v>
      </c>
      <c r="AZ13" s="1">
        <v>0</v>
      </c>
      <c r="BA13" s="1">
        <v>0</v>
      </c>
      <c r="BB13" s="1">
        <v>1</v>
      </c>
      <c r="BC13" s="1">
        <v>10</v>
      </c>
      <c r="BD13" s="1">
        <v>8</v>
      </c>
      <c r="BE13" s="1">
        <v>2</v>
      </c>
      <c r="BF13" s="1">
        <v>0</v>
      </c>
      <c r="BG13" s="1">
        <v>1</v>
      </c>
      <c r="BH13" s="1">
        <v>2</v>
      </c>
      <c r="BI13" s="1">
        <v>1.1000000000000001</v>
      </c>
      <c r="BJ13" s="1">
        <v>20</v>
      </c>
      <c r="BK13" s="1">
        <v>13</v>
      </c>
      <c r="BL13" s="1">
        <v>65</v>
      </c>
      <c r="BM13" s="1">
        <v>10</v>
      </c>
      <c r="BN13" s="1">
        <v>6</v>
      </c>
      <c r="BO13" s="1">
        <v>60</v>
      </c>
      <c r="BP13" s="1">
        <v>5</v>
      </c>
      <c r="BQ13" s="1">
        <v>3</v>
      </c>
      <c r="BR13" s="1">
        <v>60</v>
      </c>
      <c r="BS13" s="1">
        <v>0</v>
      </c>
      <c r="BT13" s="1">
        <v>0</v>
      </c>
      <c r="BU13" s="1">
        <v>1</v>
      </c>
      <c r="BV13" s="1">
        <v>0</v>
      </c>
      <c r="BW13" s="1">
        <v>1</v>
      </c>
      <c r="BX13" s="1">
        <v>0</v>
      </c>
      <c r="BY13" s="1">
        <v>28</v>
      </c>
      <c r="BZ13" s="1">
        <v>0</v>
      </c>
      <c r="CA13" s="1">
        <v>2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3.2809470000000003</v>
      </c>
      <c r="CL13" s="1">
        <v>1</v>
      </c>
    </row>
    <row r="14" spans="1:90" x14ac:dyDescent="0.25">
      <c r="A14" s="1" t="s">
        <v>68</v>
      </c>
      <c r="B14" s="1">
        <v>4.7</v>
      </c>
      <c r="C14" s="1">
        <v>1</v>
      </c>
      <c r="D14" s="1">
        <v>61</v>
      </c>
      <c r="E14" s="1">
        <v>7.0000000000000007E-2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1</v>
      </c>
      <c r="W14" s="1">
        <v>50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9</v>
      </c>
      <c r="AL14" s="1">
        <v>0.3</v>
      </c>
      <c r="AM14" s="1">
        <v>27.2</v>
      </c>
      <c r="AN14" s="1">
        <v>0.2</v>
      </c>
      <c r="AO14" s="1">
        <v>1.6</v>
      </c>
      <c r="AP14" s="1">
        <v>10</v>
      </c>
      <c r="AQ14" s="1">
        <v>22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3</v>
      </c>
      <c r="AY14" s="1">
        <v>6</v>
      </c>
      <c r="AZ14" s="1">
        <v>3</v>
      </c>
      <c r="BA14" s="1">
        <v>1</v>
      </c>
      <c r="BB14" s="1">
        <v>10</v>
      </c>
      <c r="BC14" s="1">
        <v>25</v>
      </c>
      <c r="BD14" s="1">
        <v>21</v>
      </c>
      <c r="BE14" s="1">
        <v>8</v>
      </c>
      <c r="BF14" s="1">
        <v>2</v>
      </c>
      <c r="BG14" s="1">
        <v>3</v>
      </c>
      <c r="BH14" s="1">
        <v>3</v>
      </c>
      <c r="BI14" s="1">
        <v>2.68</v>
      </c>
      <c r="BJ14" s="1">
        <v>25</v>
      </c>
      <c r="BK14" s="1">
        <v>22</v>
      </c>
      <c r="BL14" s="1">
        <v>88</v>
      </c>
      <c r="BM14" s="1">
        <v>4</v>
      </c>
      <c r="BN14" s="1">
        <v>2</v>
      </c>
      <c r="BO14" s="1">
        <v>50</v>
      </c>
      <c r="BP14" s="1">
        <v>2</v>
      </c>
      <c r="BQ14" s="1">
        <v>1</v>
      </c>
      <c r="BR14" s="1">
        <v>50</v>
      </c>
      <c r="BS14" s="1">
        <v>0</v>
      </c>
      <c r="BT14" s="1">
        <v>0</v>
      </c>
      <c r="BU14" s="1">
        <v>1</v>
      </c>
      <c r="BV14" s="1">
        <v>0</v>
      </c>
      <c r="BW14" s="1">
        <v>1</v>
      </c>
      <c r="BX14" s="1">
        <v>0</v>
      </c>
      <c r="BY14" s="1">
        <v>39</v>
      </c>
      <c r="BZ14" s="1">
        <v>1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3.4143248999999996</v>
      </c>
      <c r="CL14" s="1">
        <v>1</v>
      </c>
    </row>
    <row r="15" spans="1:90" x14ac:dyDescent="0.25">
      <c r="A15" s="1" t="s">
        <v>81</v>
      </c>
      <c r="B15" s="1">
        <v>4.5999999999999996</v>
      </c>
      <c r="C15" s="1">
        <v>1</v>
      </c>
      <c r="D15" s="1">
        <v>90</v>
      </c>
      <c r="E15" s="1">
        <v>0.03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2</v>
      </c>
      <c r="L15" s="1">
        <v>0</v>
      </c>
      <c r="M15" s="1">
        <v>0</v>
      </c>
      <c r="N15" s="1">
        <v>1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5</v>
      </c>
      <c r="W15" s="1">
        <v>63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11</v>
      </c>
      <c r="AL15" s="1">
        <v>1.6</v>
      </c>
      <c r="AM15" s="1">
        <v>11.4</v>
      </c>
      <c r="AN15" s="1">
        <v>0.2</v>
      </c>
      <c r="AO15" s="1">
        <v>4.7</v>
      </c>
      <c r="AP15" s="1">
        <v>11</v>
      </c>
      <c r="AQ15" s="1">
        <v>23</v>
      </c>
      <c r="AR15" s="1">
        <v>0</v>
      </c>
      <c r="AS15" s="1">
        <v>6</v>
      </c>
      <c r="AT15" s="1">
        <v>0</v>
      </c>
      <c r="AU15" s="1">
        <v>3</v>
      </c>
      <c r="AV15" s="1">
        <v>1</v>
      </c>
      <c r="AW15" s="1">
        <v>33</v>
      </c>
      <c r="AX15" s="1">
        <v>2</v>
      </c>
      <c r="AY15" s="1">
        <v>0</v>
      </c>
      <c r="AZ15" s="1">
        <v>0</v>
      </c>
      <c r="BA15" s="1">
        <v>3</v>
      </c>
      <c r="BB15" s="1">
        <v>3</v>
      </c>
      <c r="BC15" s="1">
        <v>9</v>
      </c>
      <c r="BD15" s="1">
        <v>6</v>
      </c>
      <c r="BE15" s="1">
        <v>2</v>
      </c>
      <c r="BF15" s="1">
        <v>0</v>
      </c>
      <c r="BG15" s="1">
        <v>1</v>
      </c>
      <c r="BH15" s="1">
        <v>0</v>
      </c>
      <c r="BI15" s="1">
        <v>0.51</v>
      </c>
      <c r="BJ15" s="1">
        <v>61</v>
      </c>
      <c r="BK15" s="1">
        <v>55</v>
      </c>
      <c r="BL15" s="1">
        <v>90</v>
      </c>
      <c r="BM15" s="1">
        <v>29</v>
      </c>
      <c r="BN15" s="1">
        <v>24</v>
      </c>
      <c r="BO15" s="1">
        <v>83</v>
      </c>
      <c r="BP15" s="1">
        <v>8</v>
      </c>
      <c r="BQ15" s="1">
        <v>5</v>
      </c>
      <c r="BR15" s="1">
        <v>63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75</v>
      </c>
      <c r="BZ15" s="1">
        <v>2</v>
      </c>
      <c r="CA15" s="1">
        <v>6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3.6934466600000002</v>
      </c>
      <c r="CL15" s="1">
        <v>1</v>
      </c>
    </row>
    <row r="16" spans="1:90" x14ac:dyDescent="0.25">
      <c r="A16" s="1" t="s">
        <v>173</v>
      </c>
      <c r="B16" s="1">
        <v>4.3</v>
      </c>
      <c r="C16" s="1">
        <v>1</v>
      </c>
      <c r="D16" s="1">
        <v>29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0.2</v>
      </c>
      <c r="AM16" s="1">
        <v>5.2</v>
      </c>
      <c r="AN16" s="1">
        <v>0</v>
      </c>
      <c r="AO16" s="1">
        <v>3.7</v>
      </c>
      <c r="AP16" s="1">
        <v>7</v>
      </c>
      <c r="AQ16" s="1">
        <v>7</v>
      </c>
      <c r="AR16" s="1">
        <v>0</v>
      </c>
      <c r="AS16" s="1">
        <v>1</v>
      </c>
      <c r="AT16" s="1">
        <v>1</v>
      </c>
      <c r="AU16" s="1">
        <v>2</v>
      </c>
      <c r="AV16" s="1">
        <v>2</v>
      </c>
      <c r="AW16" s="1">
        <v>100</v>
      </c>
      <c r="AX16" s="1">
        <v>2</v>
      </c>
      <c r="AY16" s="1">
        <v>1</v>
      </c>
      <c r="AZ16" s="1">
        <v>0</v>
      </c>
      <c r="BA16" s="1">
        <v>0</v>
      </c>
      <c r="BB16" s="1">
        <v>1</v>
      </c>
      <c r="BC16" s="1">
        <v>4</v>
      </c>
      <c r="BD16" s="1">
        <v>3</v>
      </c>
      <c r="BE16" s="1">
        <v>2</v>
      </c>
      <c r="BF16" s="1">
        <v>0</v>
      </c>
      <c r="BG16" s="1">
        <v>0</v>
      </c>
      <c r="BH16" s="1">
        <v>0</v>
      </c>
      <c r="BI16" s="1">
        <v>0.4</v>
      </c>
      <c r="BJ16" s="1">
        <v>6</v>
      </c>
      <c r="BK16" s="1">
        <v>5</v>
      </c>
      <c r="BL16" s="1">
        <v>83</v>
      </c>
      <c r="BM16" s="1">
        <v>4</v>
      </c>
      <c r="BN16" s="1">
        <v>2</v>
      </c>
      <c r="BO16" s="1">
        <v>50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12</v>
      </c>
      <c r="BZ16" s="1">
        <v>0</v>
      </c>
      <c r="CA16" s="1">
        <v>0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3.7981723999999999</v>
      </c>
      <c r="CL16" s="1">
        <v>1</v>
      </c>
    </row>
    <row r="17" spans="1:90" x14ac:dyDescent="0.25">
      <c r="A17" s="1" t="s">
        <v>94</v>
      </c>
      <c r="B17" s="1">
        <v>4.8</v>
      </c>
      <c r="C17" s="1">
        <v>1</v>
      </c>
      <c r="D17" s="1">
        <v>90</v>
      </c>
      <c r="E17" s="1">
        <v>0.06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</v>
      </c>
      <c r="V17" s="1">
        <v>5</v>
      </c>
      <c r="W17" s="1">
        <v>63</v>
      </c>
      <c r="X17" s="1">
        <v>5</v>
      </c>
      <c r="Y17" s="1">
        <v>1</v>
      </c>
      <c r="Z17" s="1">
        <v>20</v>
      </c>
      <c r="AA17" s="1">
        <v>0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2</v>
      </c>
      <c r="AL17" s="1">
        <v>15.4</v>
      </c>
      <c r="AM17" s="1">
        <v>12.8</v>
      </c>
      <c r="AN17" s="1">
        <v>0.1</v>
      </c>
      <c r="AO17" s="1">
        <v>4.0999999999999996</v>
      </c>
      <c r="AP17" s="1">
        <v>8</v>
      </c>
      <c r="AQ17" s="1">
        <v>20</v>
      </c>
      <c r="AR17" s="1">
        <v>0</v>
      </c>
      <c r="AS17" s="1">
        <v>6</v>
      </c>
      <c r="AT17" s="1">
        <v>0</v>
      </c>
      <c r="AU17" s="1">
        <v>3</v>
      </c>
      <c r="AV17" s="1">
        <v>1</v>
      </c>
      <c r="AW17" s="1">
        <v>33</v>
      </c>
      <c r="AX17" s="1">
        <v>3</v>
      </c>
      <c r="AY17" s="1">
        <v>1</v>
      </c>
      <c r="AZ17" s="1">
        <v>0</v>
      </c>
      <c r="BA17" s="1">
        <v>2</v>
      </c>
      <c r="BB17" s="1">
        <v>3</v>
      </c>
      <c r="BC17" s="1">
        <v>13</v>
      </c>
      <c r="BD17" s="1">
        <v>5</v>
      </c>
      <c r="BE17" s="1">
        <v>3</v>
      </c>
      <c r="BF17" s="1">
        <v>1</v>
      </c>
      <c r="BG17" s="1">
        <v>2</v>
      </c>
      <c r="BH17" s="1">
        <v>0</v>
      </c>
      <c r="BI17" s="1">
        <v>0.68</v>
      </c>
      <c r="BJ17" s="1">
        <v>26</v>
      </c>
      <c r="BK17" s="1">
        <v>16</v>
      </c>
      <c r="BL17" s="1">
        <v>62</v>
      </c>
      <c r="BM17" s="1">
        <v>19</v>
      </c>
      <c r="BN17" s="1">
        <v>10</v>
      </c>
      <c r="BO17" s="1">
        <v>53</v>
      </c>
      <c r="BP17" s="1">
        <v>8</v>
      </c>
      <c r="BQ17" s="1">
        <v>5</v>
      </c>
      <c r="BR17" s="1">
        <v>63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49</v>
      </c>
      <c r="BZ17" s="1">
        <v>1</v>
      </c>
      <c r="CA17" s="1">
        <v>4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3.4937000599999979</v>
      </c>
      <c r="CL17" s="1">
        <v>1</v>
      </c>
    </row>
    <row r="18" spans="1:90" x14ac:dyDescent="0.25">
      <c r="A18" s="1" t="s">
        <v>95</v>
      </c>
      <c r="B18" s="1">
        <v>5.2</v>
      </c>
      <c r="C18" s="1">
        <v>1</v>
      </c>
      <c r="D18" s="1">
        <v>11</v>
      </c>
      <c r="E18" s="1">
        <v>0.36</v>
      </c>
      <c r="F18" s="1">
        <v>0.5</v>
      </c>
      <c r="G18" s="1">
        <v>0.4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</v>
      </c>
      <c r="V18" s="1">
        <v>1</v>
      </c>
      <c r="W18" s="1">
        <v>50</v>
      </c>
      <c r="X18" s="1">
        <v>0</v>
      </c>
      <c r="Y18" s="1">
        <v>0</v>
      </c>
      <c r="AA18" s="1">
        <v>0</v>
      </c>
      <c r="AB18" s="1">
        <v>0</v>
      </c>
      <c r="AC18" s="1">
        <v>1</v>
      </c>
      <c r="AD18" s="1">
        <v>1</v>
      </c>
      <c r="AE18" s="1">
        <v>0.41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10.3</v>
      </c>
      <c r="AM18" s="1">
        <v>18</v>
      </c>
      <c r="AN18" s="1">
        <v>1.2</v>
      </c>
      <c r="AO18" s="1">
        <v>2.6</v>
      </c>
      <c r="AP18" s="1">
        <v>9</v>
      </c>
      <c r="AQ18" s="1">
        <v>18</v>
      </c>
      <c r="AR18" s="1">
        <v>0</v>
      </c>
      <c r="AS18" s="1">
        <v>4</v>
      </c>
      <c r="AT18" s="1">
        <v>0</v>
      </c>
      <c r="AU18" s="1">
        <v>1</v>
      </c>
      <c r="AV18" s="1">
        <v>1</v>
      </c>
      <c r="AW18" s="1">
        <v>100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14</v>
      </c>
      <c r="BD18" s="1">
        <v>5</v>
      </c>
      <c r="BE18" s="1">
        <v>4</v>
      </c>
      <c r="BF18" s="1">
        <v>0</v>
      </c>
      <c r="BG18" s="1">
        <v>1</v>
      </c>
      <c r="BH18" s="1">
        <v>2</v>
      </c>
      <c r="BI18" s="1">
        <v>1.61</v>
      </c>
      <c r="BJ18" s="1">
        <v>3</v>
      </c>
      <c r="BK18" s="1">
        <v>2</v>
      </c>
      <c r="BL18" s="1">
        <v>67</v>
      </c>
      <c r="BM18" s="1">
        <v>2</v>
      </c>
      <c r="BN18" s="1">
        <v>1</v>
      </c>
      <c r="BO18" s="1">
        <v>50</v>
      </c>
      <c r="BP18" s="1">
        <v>2</v>
      </c>
      <c r="BQ18" s="1">
        <v>1</v>
      </c>
      <c r="BR18" s="1">
        <v>50</v>
      </c>
      <c r="BS18" s="1">
        <v>0</v>
      </c>
      <c r="BT18" s="1">
        <v>0</v>
      </c>
      <c r="BU18" s="1">
        <v>1</v>
      </c>
      <c r="BV18" s="1">
        <v>0</v>
      </c>
      <c r="BW18" s="1">
        <v>1</v>
      </c>
      <c r="BX18" s="1">
        <v>0</v>
      </c>
      <c r="BY18" s="1">
        <v>4</v>
      </c>
      <c r="BZ18" s="1">
        <v>0</v>
      </c>
      <c r="CA18" s="1">
        <v>1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3.4379347599999992</v>
      </c>
      <c r="CL18" s="1">
        <v>1</v>
      </c>
    </row>
    <row r="19" spans="1:90" x14ac:dyDescent="0.25">
      <c r="A19" s="1" t="s">
        <v>99</v>
      </c>
      <c r="B19" s="1">
        <v>4.9000000000000004</v>
      </c>
      <c r="C19" s="1">
        <v>1</v>
      </c>
      <c r="D19" s="1">
        <v>90</v>
      </c>
      <c r="E19" s="1">
        <v>0.1</v>
      </c>
      <c r="F19" s="1">
        <v>0</v>
      </c>
      <c r="G19" s="1">
        <v>0.2</v>
      </c>
      <c r="H19" s="1">
        <v>0</v>
      </c>
      <c r="I19" s="1">
        <v>1</v>
      </c>
      <c r="J19" s="1">
        <v>1</v>
      </c>
      <c r="K19" s="1">
        <v>1</v>
      </c>
      <c r="L19" s="1">
        <v>0</v>
      </c>
      <c r="M19" s="1">
        <v>0</v>
      </c>
      <c r="N19" s="1">
        <v>1</v>
      </c>
      <c r="O19" s="1">
        <v>0.16</v>
      </c>
      <c r="P19" s="1">
        <v>0.16</v>
      </c>
      <c r="Q19" s="1">
        <v>0</v>
      </c>
      <c r="R19" s="1">
        <v>0</v>
      </c>
      <c r="S19" s="1">
        <v>0</v>
      </c>
      <c r="T19" s="1">
        <v>0</v>
      </c>
      <c r="U19" s="1">
        <v>4</v>
      </c>
      <c r="V19" s="1">
        <v>2</v>
      </c>
      <c r="W19" s="1">
        <v>50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17</v>
      </c>
      <c r="AL19" s="1">
        <v>0.3</v>
      </c>
      <c r="AM19" s="1">
        <v>17</v>
      </c>
      <c r="AN19" s="1">
        <v>1.1000000000000001</v>
      </c>
      <c r="AO19" s="1">
        <v>3.2</v>
      </c>
      <c r="AP19" s="1">
        <v>9</v>
      </c>
      <c r="AQ19" s="1">
        <v>9</v>
      </c>
      <c r="AR19" s="1">
        <v>0</v>
      </c>
      <c r="AS19" s="1">
        <v>2</v>
      </c>
      <c r="AT19" s="1">
        <v>1</v>
      </c>
      <c r="AU19" s="1">
        <v>0</v>
      </c>
      <c r="AV19" s="1">
        <v>0</v>
      </c>
      <c r="AX19" s="1">
        <v>3</v>
      </c>
      <c r="AY19" s="1">
        <v>2</v>
      </c>
      <c r="AZ19" s="1">
        <v>1</v>
      </c>
      <c r="BA19" s="1">
        <v>2</v>
      </c>
      <c r="BB19" s="1">
        <v>5</v>
      </c>
      <c r="BC19" s="1">
        <v>11</v>
      </c>
      <c r="BD19" s="1">
        <v>7</v>
      </c>
      <c r="BE19" s="1">
        <v>6</v>
      </c>
      <c r="BF19" s="1">
        <v>1</v>
      </c>
      <c r="BG19" s="1">
        <v>4</v>
      </c>
      <c r="BH19" s="1">
        <v>3</v>
      </c>
      <c r="BI19" s="1">
        <v>1.86</v>
      </c>
      <c r="BJ19" s="1">
        <v>43</v>
      </c>
      <c r="BK19" s="1">
        <v>30</v>
      </c>
      <c r="BL19" s="1">
        <v>70</v>
      </c>
      <c r="BM19" s="1">
        <v>17</v>
      </c>
      <c r="BN19" s="1">
        <v>9</v>
      </c>
      <c r="BO19" s="1">
        <v>53</v>
      </c>
      <c r="BP19" s="1">
        <v>4</v>
      </c>
      <c r="BQ19" s="1">
        <v>2</v>
      </c>
      <c r="BR19" s="1">
        <v>50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54</v>
      </c>
      <c r="BZ19" s="1">
        <v>1</v>
      </c>
      <c r="CA19" s="1">
        <v>4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3.3512271399999993</v>
      </c>
      <c r="CL19" s="1">
        <v>1</v>
      </c>
    </row>
    <row r="20" spans="1:90" x14ac:dyDescent="0.25">
      <c r="A20" s="1" t="s">
        <v>127</v>
      </c>
      <c r="B20" s="1">
        <v>4.7</v>
      </c>
      <c r="C20" s="1">
        <v>1</v>
      </c>
      <c r="D20" s="1">
        <v>90</v>
      </c>
      <c r="E20" s="1">
        <v>0.12</v>
      </c>
      <c r="F20" s="1">
        <v>0</v>
      </c>
      <c r="G20" s="1">
        <v>0.1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0.05</v>
      </c>
      <c r="P20" s="1">
        <v>0.05</v>
      </c>
      <c r="Q20" s="1">
        <v>0</v>
      </c>
      <c r="R20" s="1">
        <v>0</v>
      </c>
      <c r="S20" s="1">
        <v>0</v>
      </c>
      <c r="T20" s="1">
        <v>0</v>
      </c>
      <c r="U20" s="1">
        <v>8</v>
      </c>
      <c r="V20" s="1">
        <v>5</v>
      </c>
      <c r="W20" s="1">
        <v>63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0.05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24</v>
      </c>
      <c r="AL20" s="1">
        <v>1.8</v>
      </c>
      <c r="AM20" s="1">
        <v>12</v>
      </c>
      <c r="AN20" s="1">
        <v>0.5</v>
      </c>
      <c r="AO20" s="1">
        <v>1.4</v>
      </c>
      <c r="AP20" s="1">
        <v>10</v>
      </c>
      <c r="AQ20" s="1">
        <v>10</v>
      </c>
      <c r="AR20" s="1">
        <v>0</v>
      </c>
      <c r="AS20" s="1">
        <v>1</v>
      </c>
      <c r="AT20" s="1">
        <v>3</v>
      </c>
      <c r="AU20" s="1">
        <v>3</v>
      </c>
      <c r="AV20" s="1">
        <v>0</v>
      </c>
      <c r="AW20" s="1">
        <v>0</v>
      </c>
      <c r="AX20" s="1">
        <v>2</v>
      </c>
      <c r="AY20" s="1">
        <v>1</v>
      </c>
      <c r="AZ20" s="1">
        <v>0</v>
      </c>
      <c r="BA20" s="1">
        <v>1</v>
      </c>
      <c r="BB20" s="1">
        <v>2</v>
      </c>
      <c r="BC20" s="1">
        <v>30</v>
      </c>
      <c r="BD20" s="1">
        <v>22</v>
      </c>
      <c r="BE20" s="1">
        <v>9</v>
      </c>
      <c r="BF20" s="1">
        <v>0</v>
      </c>
      <c r="BG20" s="1">
        <v>4</v>
      </c>
      <c r="BH20" s="1">
        <v>5</v>
      </c>
      <c r="BI20" s="1">
        <v>3.48</v>
      </c>
      <c r="BJ20" s="1">
        <v>35</v>
      </c>
      <c r="BK20" s="1">
        <v>29</v>
      </c>
      <c r="BL20" s="1">
        <v>83</v>
      </c>
      <c r="BM20" s="1">
        <v>18</v>
      </c>
      <c r="BN20" s="1">
        <v>13</v>
      </c>
      <c r="BO20" s="1">
        <v>72</v>
      </c>
      <c r="BP20" s="1">
        <v>8</v>
      </c>
      <c r="BQ20" s="1">
        <v>5</v>
      </c>
      <c r="BR20" s="1">
        <v>63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57</v>
      </c>
      <c r="BZ20" s="1">
        <v>4</v>
      </c>
      <c r="CA20" s="1">
        <v>4</v>
      </c>
      <c r="CB20" s="1">
        <v>1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3.6706433699999992</v>
      </c>
      <c r="CL20" s="1">
        <v>1</v>
      </c>
    </row>
    <row r="21" spans="1:90" x14ac:dyDescent="0.25">
      <c r="A21" s="1" t="s">
        <v>180</v>
      </c>
      <c r="B21" s="1">
        <v>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</v>
      </c>
      <c r="V21" s="1">
        <v>5</v>
      </c>
      <c r="W21" s="1">
        <v>56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1.7</v>
      </c>
      <c r="AM21" s="1">
        <v>21.6</v>
      </c>
      <c r="AN21" s="1">
        <v>0</v>
      </c>
      <c r="AO21" s="1">
        <v>1.7</v>
      </c>
      <c r="AP21" s="1">
        <v>14</v>
      </c>
      <c r="AQ21" s="1">
        <v>14</v>
      </c>
      <c r="AR21" s="1">
        <v>0</v>
      </c>
      <c r="AS21" s="1">
        <v>1</v>
      </c>
      <c r="AT21" s="1">
        <v>3</v>
      </c>
      <c r="AU21" s="1">
        <v>4</v>
      </c>
      <c r="AV21" s="1">
        <v>3</v>
      </c>
      <c r="AW21" s="1">
        <v>75</v>
      </c>
      <c r="AX21" s="1">
        <v>4</v>
      </c>
      <c r="AY21" s="1">
        <v>8</v>
      </c>
      <c r="AZ21" s="1">
        <v>0</v>
      </c>
      <c r="BA21" s="1">
        <v>2</v>
      </c>
      <c r="BB21" s="1">
        <v>10</v>
      </c>
      <c r="BC21" s="1">
        <v>18</v>
      </c>
      <c r="BD21" s="1">
        <v>12</v>
      </c>
      <c r="BE21" s="1">
        <v>4</v>
      </c>
      <c r="BF21" s="1">
        <v>1</v>
      </c>
      <c r="BG21" s="1">
        <v>1</v>
      </c>
      <c r="BH21" s="1">
        <v>4</v>
      </c>
      <c r="BI21" s="1">
        <v>2.42</v>
      </c>
      <c r="BJ21" s="1">
        <v>32</v>
      </c>
      <c r="BK21" s="1">
        <v>23</v>
      </c>
      <c r="BL21" s="1">
        <v>72</v>
      </c>
      <c r="BM21" s="1">
        <v>19</v>
      </c>
      <c r="BN21" s="1">
        <v>11</v>
      </c>
      <c r="BO21" s="1">
        <v>58</v>
      </c>
      <c r="BP21" s="1">
        <v>9</v>
      </c>
      <c r="BQ21" s="1">
        <v>5</v>
      </c>
      <c r="BR21" s="1">
        <v>56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65</v>
      </c>
      <c r="BZ21" s="1">
        <v>0</v>
      </c>
      <c r="CA21" s="1">
        <v>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4.1192361999999987</v>
      </c>
      <c r="CL21" s="1">
        <v>1</v>
      </c>
    </row>
    <row r="22" spans="1:90" x14ac:dyDescent="0.25">
      <c r="A22" s="1" t="s">
        <v>146</v>
      </c>
      <c r="B22" s="1">
        <v>4.3</v>
      </c>
      <c r="C22" s="1">
        <v>1</v>
      </c>
      <c r="D22" s="1">
        <v>51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0.4</v>
      </c>
      <c r="AM22" s="1">
        <v>24.2</v>
      </c>
      <c r="AN22" s="1">
        <v>0</v>
      </c>
      <c r="AO22" s="1">
        <v>1.5</v>
      </c>
      <c r="AP22" s="1">
        <v>7</v>
      </c>
      <c r="AQ22" s="1">
        <v>7</v>
      </c>
      <c r="AR22" s="1">
        <v>0</v>
      </c>
      <c r="AS22" s="1">
        <v>1</v>
      </c>
      <c r="AT22" s="1">
        <v>1</v>
      </c>
      <c r="AU22" s="1">
        <v>0</v>
      </c>
      <c r="AV22" s="1">
        <v>0</v>
      </c>
      <c r="AX22" s="1">
        <v>1</v>
      </c>
      <c r="AY22" s="1">
        <v>6</v>
      </c>
      <c r="AZ22" s="1">
        <v>2</v>
      </c>
      <c r="BA22" s="1">
        <v>2</v>
      </c>
      <c r="BB22" s="1">
        <v>10</v>
      </c>
      <c r="BC22" s="1">
        <v>15</v>
      </c>
      <c r="BD22" s="1">
        <v>9</v>
      </c>
      <c r="BE22" s="1">
        <v>8</v>
      </c>
      <c r="BF22" s="1">
        <v>1</v>
      </c>
      <c r="BG22" s="1">
        <v>1</v>
      </c>
      <c r="BH22" s="1">
        <v>0</v>
      </c>
      <c r="BI22" s="1">
        <v>1.47</v>
      </c>
      <c r="BJ22" s="1">
        <v>19</v>
      </c>
      <c r="BK22" s="1">
        <v>16</v>
      </c>
      <c r="BL22" s="1">
        <v>84</v>
      </c>
      <c r="BM22" s="1">
        <v>7</v>
      </c>
      <c r="BN22" s="1">
        <v>6</v>
      </c>
      <c r="BO22" s="1">
        <v>86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1</v>
      </c>
      <c r="BV22" s="1">
        <v>0</v>
      </c>
      <c r="BW22" s="1">
        <v>1</v>
      </c>
      <c r="BX22" s="1">
        <v>0</v>
      </c>
      <c r="BY22" s="1">
        <v>36</v>
      </c>
      <c r="BZ22" s="1">
        <v>1</v>
      </c>
      <c r="CA22" s="1">
        <v>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2.5697363999999987</v>
      </c>
      <c r="CL22" s="1">
        <v>1</v>
      </c>
    </row>
    <row r="23" spans="1:90" x14ac:dyDescent="0.25">
      <c r="A23" s="1" t="s">
        <v>183</v>
      </c>
      <c r="B23" s="1">
        <v>4.5999999999999996</v>
      </c>
      <c r="C23" s="1">
        <v>1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</v>
      </c>
      <c r="V23" s="1">
        <v>1</v>
      </c>
      <c r="W23" s="1">
        <v>50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0.3</v>
      </c>
      <c r="AM23" s="1">
        <v>16.2</v>
      </c>
      <c r="AN23" s="1">
        <v>0</v>
      </c>
      <c r="AO23" s="1">
        <v>1.4</v>
      </c>
      <c r="AP23" s="1">
        <v>8</v>
      </c>
      <c r="AQ23" s="1">
        <v>8</v>
      </c>
      <c r="AR23" s="1">
        <v>0</v>
      </c>
      <c r="AS23" s="1">
        <v>2</v>
      </c>
      <c r="AT23" s="1">
        <v>1</v>
      </c>
      <c r="AU23" s="1">
        <v>4</v>
      </c>
      <c r="AV23" s="1">
        <v>3</v>
      </c>
      <c r="AW23" s="1">
        <v>75</v>
      </c>
      <c r="AX23" s="1">
        <v>2</v>
      </c>
      <c r="AY23" s="1">
        <v>1</v>
      </c>
      <c r="AZ23" s="1">
        <v>1</v>
      </c>
      <c r="BA23" s="1">
        <v>0</v>
      </c>
      <c r="BB23" s="1">
        <v>2</v>
      </c>
      <c r="BC23" s="1">
        <v>25</v>
      </c>
      <c r="BD23" s="1">
        <v>21</v>
      </c>
      <c r="BE23" s="1">
        <v>8</v>
      </c>
      <c r="BF23" s="1">
        <v>2</v>
      </c>
      <c r="BG23" s="1">
        <v>3</v>
      </c>
      <c r="BH23" s="1">
        <v>3</v>
      </c>
      <c r="BI23" s="1">
        <v>2.68</v>
      </c>
      <c r="BJ23" s="1">
        <v>18</v>
      </c>
      <c r="BK23" s="1">
        <v>15</v>
      </c>
      <c r="BL23" s="1">
        <v>83</v>
      </c>
      <c r="BM23" s="1">
        <v>5</v>
      </c>
      <c r="BN23" s="1">
        <v>4</v>
      </c>
      <c r="BO23" s="1">
        <v>80</v>
      </c>
      <c r="BP23" s="1">
        <v>2</v>
      </c>
      <c r="BQ23" s="1">
        <v>1</v>
      </c>
      <c r="BR23" s="1">
        <v>50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42</v>
      </c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2.8275233999999991</v>
      </c>
      <c r="CL23" s="1">
        <v>1</v>
      </c>
    </row>
    <row r="24" spans="1:90" x14ac:dyDescent="0.25">
      <c r="A24" s="1" t="s">
        <v>177</v>
      </c>
      <c r="B24" s="1">
        <v>4.8</v>
      </c>
      <c r="C24" s="1">
        <v>1</v>
      </c>
      <c r="D24" s="1">
        <v>61</v>
      </c>
      <c r="E24" s="1">
        <v>0.01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1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</v>
      </c>
      <c r="AL24" s="1">
        <v>0</v>
      </c>
      <c r="AM24" s="1">
        <v>10.6</v>
      </c>
      <c r="AN24" s="1">
        <v>0.1</v>
      </c>
      <c r="AO24" s="1">
        <v>2.2000000000000002</v>
      </c>
      <c r="AP24" s="1">
        <v>9</v>
      </c>
      <c r="AQ24" s="1">
        <v>9</v>
      </c>
      <c r="AR24" s="1">
        <v>0</v>
      </c>
      <c r="AS24" s="1">
        <v>2</v>
      </c>
      <c r="AT24" s="1">
        <v>1</v>
      </c>
      <c r="AU24" s="1">
        <v>0</v>
      </c>
      <c r="AV24" s="1">
        <v>0</v>
      </c>
      <c r="AX24" s="1">
        <v>3</v>
      </c>
      <c r="AY24" s="1">
        <v>6</v>
      </c>
      <c r="AZ24" s="1">
        <v>0</v>
      </c>
      <c r="BA24" s="1">
        <v>0</v>
      </c>
      <c r="BB24" s="1">
        <v>6</v>
      </c>
      <c r="BC24" s="1">
        <v>11</v>
      </c>
      <c r="BD24" s="1">
        <v>7</v>
      </c>
      <c r="BE24" s="1">
        <v>6</v>
      </c>
      <c r="BF24" s="1">
        <v>1</v>
      </c>
      <c r="BG24" s="1">
        <v>4</v>
      </c>
      <c r="BH24" s="1">
        <v>3</v>
      </c>
      <c r="BI24" s="1">
        <v>1.86</v>
      </c>
      <c r="BJ24" s="1">
        <v>22</v>
      </c>
      <c r="BK24" s="1">
        <v>15</v>
      </c>
      <c r="BL24" s="1">
        <v>68</v>
      </c>
      <c r="BM24" s="1">
        <v>2</v>
      </c>
      <c r="BN24" s="1">
        <v>1</v>
      </c>
      <c r="BO24" s="1">
        <v>50</v>
      </c>
      <c r="BP24" s="1">
        <v>1</v>
      </c>
      <c r="BQ24" s="1">
        <v>0</v>
      </c>
      <c r="BR24" s="1">
        <v>0</v>
      </c>
      <c r="BS24" s="1">
        <v>0</v>
      </c>
      <c r="BT24" s="1">
        <v>0</v>
      </c>
      <c r="BU24" s="1">
        <v>1</v>
      </c>
      <c r="BV24" s="1">
        <v>0</v>
      </c>
      <c r="BW24" s="1">
        <v>1</v>
      </c>
      <c r="BX24" s="1">
        <v>0</v>
      </c>
      <c r="BY24" s="1">
        <v>30</v>
      </c>
      <c r="BZ24" s="1">
        <v>2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3.4896210499999984</v>
      </c>
      <c r="CL24" s="1">
        <v>0</v>
      </c>
    </row>
    <row r="25" spans="1:90" x14ac:dyDescent="0.25">
      <c r="A25" s="1" t="s">
        <v>163</v>
      </c>
      <c r="B25" s="1">
        <v>5.6</v>
      </c>
      <c r="C25" s="1">
        <v>2</v>
      </c>
      <c r="D25" s="1">
        <v>67.5</v>
      </c>
      <c r="E25" s="1">
        <v>0.02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1.5</v>
      </c>
      <c r="W25" s="1">
        <v>38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5.15</v>
      </c>
      <c r="AM25" s="1">
        <v>36.9</v>
      </c>
      <c r="AN25" s="1">
        <v>0.1</v>
      </c>
      <c r="AO25" s="1">
        <v>1.5</v>
      </c>
      <c r="AP25" s="1">
        <v>13.5</v>
      </c>
      <c r="AQ25" s="1">
        <v>19.5</v>
      </c>
      <c r="AR25" s="1">
        <v>0</v>
      </c>
      <c r="AS25" s="1">
        <v>3.5</v>
      </c>
      <c r="AT25" s="1">
        <v>0</v>
      </c>
      <c r="AU25" s="1">
        <v>1.5</v>
      </c>
      <c r="AV25" s="1">
        <v>0.5</v>
      </c>
      <c r="AW25" s="1">
        <v>33</v>
      </c>
      <c r="AX25" s="1">
        <v>2</v>
      </c>
      <c r="AY25" s="1">
        <v>5.5</v>
      </c>
      <c r="AZ25" s="1">
        <v>3.5</v>
      </c>
      <c r="BA25" s="1">
        <v>2.5</v>
      </c>
      <c r="BB25" s="1">
        <v>11.5</v>
      </c>
      <c r="BC25" s="1">
        <v>20.5</v>
      </c>
      <c r="BD25" s="1">
        <v>13</v>
      </c>
      <c r="BE25" s="1">
        <v>7</v>
      </c>
      <c r="BF25" s="1">
        <v>1.5</v>
      </c>
      <c r="BG25" s="1">
        <v>5</v>
      </c>
      <c r="BH25" s="1">
        <v>2</v>
      </c>
      <c r="BI25" s="1">
        <v>2.19</v>
      </c>
      <c r="BJ25" s="1">
        <v>43.5</v>
      </c>
      <c r="BK25" s="1">
        <v>36.5</v>
      </c>
      <c r="BL25" s="1">
        <v>84</v>
      </c>
      <c r="BM25" s="1">
        <v>12.5</v>
      </c>
      <c r="BN25" s="1">
        <v>8</v>
      </c>
      <c r="BO25" s="1">
        <v>64</v>
      </c>
      <c r="BP25" s="1">
        <v>4</v>
      </c>
      <c r="BQ25" s="1">
        <v>1.5</v>
      </c>
      <c r="BR25" s="1">
        <v>38</v>
      </c>
      <c r="BS25" s="1">
        <v>0</v>
      </c>
      <c r="BT25" s="1">
        <v>0</v>
      </c>
      <c r="BU25" s="1">
        <v>1</v>
      </c>
      <c r="BV25" s="1">
        <v>1</v>
      </c>
      <c r="BW25" s="1">
        <v>0</v>
      </c>
      <c r="BX25" s="1">
        <v>0</v>
      </c>
      <c r="BY25" s="1">
        <v>59.5</v>
      </c>
      <c r="BZ25" s="1">
        <v>0</v>
      </c>
      <c r="CA25" s="1">
        <v>4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2.8106666199999988</v>
      </c>
      <c r="CL25" s="1">
        <v>15</v>
      </c>
    </row>
    <row r="26" spans="1:90" x14ac:dyDescent="0.25">
      <c r="A26" s="1" t="s">
        <v>147</v>
      </c>
      <c r="B26" s="1">
        <v>5.0999999999999996</v>
      </c>
      <c r="C26" s="1">
        <v>2</v>
      </c>
      <c r="D26" s="1">
        <v>90</v>
      </c>
      <c r="E26" s="1">
        <v>0.02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0.01</v>
      </c>
      <c r="P26" s="1">
        <v>0.01</v>
      </c>
      <c r="Q26" s="1">
        <v>0</v>
      </c>
      <c r="R26" s="1">
        <v>0</v>
      </c>
      <c r="S26" s="1">
        <v>0</v>
      </c>
      <c r="T26" s="1">
        <v>0</v>
      </c>
      <c r="U26" s="1">
        <v>11.5</v>
      </c>
      <c r="V26" s="1">
        <v>5</v>
      </c>
      <c r="W26" s="1">
        <v>43</v>
      </c>
      <c r="X26" s="1">
        <v>4.5</v>
      </c>
      <c r="Y26" s="1">
        <v>1</v>
      </c>
      <c r="Z26" s="1">
        <v>22</v>
      </c>
      <c r="AA26" s="1">
        <v>0</v>
      </c>
      <c r="AB26" s="1">
        <v>0</v>
      </c>
      <c r="AC26" s="1">
        <v>0</v>
      </c>
      <c r="AD26" s="1">
        <v>0</v>
      </c>
      <c r="AE26" s="1">
        <v>0.01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6</v>
      </c>
      <c r="AL26" s="1">
        <v>5.9</v>
      </c>
      <c r="AM26" s="1">
        <v>15.6</v>
      </c>
      <c r="AN26" s="1">
        <v>0.1</v>
      </c>
      <c r="AO26" s="1">
        <v>2.5</v>
      </c>
      <c r="AP26" s="1">
        <v>10</v>
      </c>
      <c r="AQ26" s="1">
        <v>10</v>
      </c>
      <c r="AR26" s="1">
        <v>0</v>
      </c>
      <c r="AS26" s="1">
        <v>1</v>
      </c>
      <c r="AT26" s="1">
        <v>2</v>
      </c>
      <c r="AU26" s="1">
        <v>2.5</v>
      </c>
      <c r="AV26" s="1">
        <v>1</v>
      </c>
      <c r="AW26" s="1">
        <v>40</v>
      </c>
      <c r="AX26" s="1">
        <v>5</v>
      </c>
      <c r="AY26" s="1">
        <v>3</v>
      </c>
      <c r="AZ26" s="1">
        <v>0</v>
      </c>
      <c r="BA26" s="1">
        <v>2</v>
      </c>
      <c r="BB26" s="1">
        <v>5</v>
      </c>
      <c r="BC26" s="1">
        <v>11</v>
      </c>
      <c r="BD26" s="1">
        <v>7</v>
      </c>
      <c r="BE26" s="1">
        <v>3</v>
      </c>
      <c r="BF26" s="1">
        <v>0</v>
      </c>
      <c r="BG26" s="1">
        <v>0.5</v>
      </c>
      <c r="BH26" s="1">
        <v>2</v>
      </c>
      <c r="BI26" s="1">
        <v>1.2</v>
      </c>
      <c r="BJ26" s="1">
        <v>31</v>
      </c>
      <c r="BK26" s="1">
        <v>21</v>
      </c>
      <c r="BL26" s="1">
        <v>68</v>
      </c>
      <c r="BM26" s="1">
        <v>24</v>
      </c>
      <c r="BN26" s="1">
        <v>12</v>
      </c>
      <c r="BO26" s="1">
        <v>50</v>
      </c>
      <c r="BP26" s="1">
        <v>11.5</v>
      </c>
      <c r="BQ26" s="1">
        <v>5</v>
      </c>
      <c r="BR26" s="1">
        <v>43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</v>
      </c>
      <c r="BY26" s="1">
        <v>55</v>
      </c>
      <c r="BZ26" s="1">
        <v>2.5</v>
      </c>
      <c r="CA26" s="1">
        <v>6</v>
      </c>
      <c r="CB26" s="1">
        <v>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4.0691472099999997</v>
      </c>
      <c r="CL26" s="1">
        <v>15</v>
      </c>
    </row>
    <row r="27" spans="1:90" x14ac:dyDescent="0.25">
      <c r="A27" s="1" t="s">
        <v>89</v>
      </c>
      <c r="B27" s="1">
        <v>6.2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0.5</v>
      </c>
      <c r="L27" s="1">
        <v>0.5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5.5</v>
      </c>
      <c r="V27" s="1">
        <v>2.5</v>
      </c>
      <c r="W27" s="1">
        <v>45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0.5</v>
      </c>
      <c r="AI27" s="1">
        <v>0</v>
      </c>
      <c r="AJ27" s="1">
        <v>0.5</v>
      </c>
      <c r="AK27" s="1">
        <v>3</v>
      </c>
      <c r="AL27" s="1">
        <v>2.2000000000000002</v>
      </c>
      <c r="AM27" s="1">
        <v>12.6</v>
      </c>
      <c r="AN27" s="1">
        <v>0.1</v>
      </c>
      <c r="AO27" s="1">
        <v>1.4</v>
      </c>
      <c r="AP27" s="1">
        <v>10</v>
      </c>
      <c r="AQ27" s="1">
        <v>16</v>
      </c>
      <c r="AR27" s="1">
        <v>0</v>
      </c>
      <c r="AS27" s="1">
        <v>3.5</v>
      </c>
      <c r="AT27" s="1">
        <v>0.5</v>
      </c>
      <c r="AU27" s="1">
        <v>1.5</v>
      </c>
      <c r="AV27" s="1">
        <v>1</v>
      </c>
      <c r="AW27" s="1">
        <v>67</v>
      </c>
      <c r="AX27" s="1">
        <v>4.5</v>
      </c>
      <c r="AY27" s="1">
        <v>4.5</v>
      </c>
      <c r="AZ27" s="1">
        <v>0</v>
      </c>
      <c r="BA27" s="1">
        <v>0.5</v>
      </c>
      <c r="BB27" s="1">
        <v>5</v>
      </c>
      <c r="BC27" s="1">
        <v>20.5</v>
      </c>
      <c r="BD27" s="1">
        <v>13</v>
      </c>
      <c r="BE27" s="1">
        <v>7</v>
      </c>
      <c r="BF27" s="1">
        <v>1.5</v>
      </c>
      <c r="BG27" s="1">
        <v>5</v>
      </c>
      <c r="BH27" s="1">
        <v>2</v>
      </c>
      <c r="BI27" s="1">
        <v>2.19</v>
      </c>
      <c r="BJ27" s="1">
        <v>39</v>
      </c>
      <c r="BK27" s="1">
        <v>28.5</v>
      </c>
      <c r="BL27" s="1">
        <v>73</v>
      </c>
      <c r="BM27" s="1">
        <v>10.5</v>
      </c>
      <c r="BN27" s="1">
        <v>6.5</v>
      </c>
      <c r="BO27" s="1">
        <v>62</v>
      </c>
      <c r="BP27" s="1">
        <v>5.5</v>
      </c>
      <c r="BQ27" s="1">
        <v>2.5</v>
      </c>
      <c r="BR27" s="1">
        <v>45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50.5</v>
      </c>
      <c r="BZ27" s="1">
        <v>0.5</v>
      </c>
      <c r="CA27" s="1">
        <v>4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3.0933708599999989</v>
      </c>
      <c r="CL27" s="1">
        <v>14</v>
      </c>
    </row>
    <row r="28" spans="1:90" x14ac:dyDescent="0.25">
      <c r="A28" s="1" t="s">
        <v>59</v>
      </c>
      <c r="B28" s="1">
        <v>6.7</v>
      </c>
      <c r="C28" s="1">
        <v>2</v>
      </c>
      <c r="D28" s="1">
        <v>90</v>
      </c>
      <c r="E28" s="1">
        <v>0.05</v>
      </c>
      <c r="F28" s="1">
        <v>0</v>
      </c>
      <c r="G28" s="1">
        <v>0.2</v>
      </c>
      <c r="H28" s="1">
        <v>0</v>
      </c>
      <c r="I28" s="1">
        <v>2.5</v>
      </c>
      <c r="J28" s="1">
        <v>0.5</v>
      </c>
      <c r="K28" s="1">
        <v>2</v>
      </c>
      <c r="L28" s="1">
        <v>0.5</v>
      </c>
      <c r="M28" s="1">
        <v>0</v>
      </c>
      <c r="N28" s="1">
        <v>2</v>
      </c>
      <c r="O28" s="1">
        <v>0.1</v>
      </c>
      <c r="P28" s="1">
        <v>0.1</v>
      </c>
      <c r="Q28" s="1">
        <v>0</v>
      </c>
      <c r="R28" s="1">
        <v>0</v>
      </c>
      <c r="S28" s="1">
        <v>0</v>
      </c>
      <c r="T28" s="1">
        <v>0</v>
      </c>
      <c r="U28" s="1">
        <v>11.5</v>
      </c>
      <c r="V28" s="1">
        <v>9.5</v>
      </c>
      <c r="W28" s="1">
        <v>83</v>
      </c>
      <c r="X28" s="1">
        <v>0</v>
      </c>
      <c r="Y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19.5</v>
      </c>
      <c r="AL28" s="1">
        <v>8.4</v>
      </c>
      <c r="AM28" s="1">
        <v>15.9</v>
      </c>
      <c r="AN28" s="1">
        <v>0.8</v>
      </c>
      <c r="AO28" s="1">
        <v>4.9000000000000004</v>
      </c>
      <c r="AP28" s="1">
        <v>17.5</v>
      </c>
      <c r="AQ28" s="1">
        <v>23.5</v>
      </c>
      <c r="AR28" s="1">
        <v>0</v>
      </c>
      <c r="AS28" s="1">
        <v>4</v>
      </c>
      <c r="AT28" s="1">
        <v>0.5</v>
      </c>
      <c r="AU28" s="1">
        <v>1</v>
      </c>
      <c r="AV28" s="1">
        <v>1</v>
      </c>
      <c r="AW28" s="1">
        <v>100</v>
      </c>
      <c r="AX28" s="1">
        <v>11</v>
      </c>
      <c r="AY28" s="1">
        <v>2.5</v>
      </c>
      <c r="AZ28" s="1">
        <v>0.5</v>
      </c>
      <c r="BA28" s="1">
        <v>0.5</v>
      </c>
      <c r="BB28" s="1">
        <v>3.5</v>
      </c>
      <c r="BC28" s="1">
        <v>7.5</v>
      </c>
      <c r="BD28" s="1">
        <v>7</v>
      </c>
      <c r="BE28" s="1">
        <v>3.5</v>
      </c>
      <c r="BF28" s="1">
        <v>0.5</v>
      </c>
      <c r="BG28" s="1">
        <v>2</v>
      </c>
      <c r="BH28" s="1">
        <v>0</v>
      </c>
      <c r="BI28" s="1">
        <v>0.71</v>
      </c>
      <c r="BJ28" s="1">
        <v>68.5</v>
      </c>
      <c r="BK28" s="1">
        <v>63.5</v>
      </c>
      <c r="BL28" s="1">
        <v>93</v>
      </c>
      <c r="BM28" s="1">
        <v>31.5</v>
      </c>
      <c r="BN28" s="1">
        <v>27</v>
      </c>
      <c r="BO28" s="1">
        <v>86</v>
      </c>
      <c r="BP28" s="1">
        <v>11.5</v>
      </c>
      <c r="BQ28" s="1">
        <v>9.5</v>
      </c>
      <c r="BR28" s="1">
        <v>83</v>
      </c>
      <c r="BS28" s="1">
        <v>0.5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77</v>
      </c>
      <c r="BZ28" s="1">
        <v>2.5</v>
      </c>
      <c r="CA28" s="1">
        <v>9.5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4.3464334999999998</v>
      </c>
      <c r="CL28" s="1">
        <v>12</v>
      </c>
    </row>
    <row r="29" spans="1:90" x14ac:dyDescent="0.25">
      <c r="A29" s="1" t="s">
        <v>154</v>
      </c>
      <c r="B29" s="1">
        <v>5.7</v>
      </c>
      <c r="C29" s="1">
        <v>2</v>
      </c>
      <c r="D29" s="1">
        <v>90</v>
      </c>
      <c r="E29" s="1">
        <v>0.05</v>
      </c>
      <c r="F29" s="1">
        <v>0</v>
      </c>
      <c r="G29" s="1">
        <v>0.1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9</v>
      </c>
      <c r="V29" s="1">
        <v>7</v>
      </c>
      <c r="W29" s="1">
        <v>78</v>
      </c>
      <c r="X29" s="1">
        <v>4.5</v>
      </c>
      <c r="Y29" s="1">
        <v>0.5</v>
      </c>
      <c r="Z29" s="1">
        <v>11</v>
      </c>
      <c r="AA29" s="1">
        <v>0.5</v>
      </c>
      <c r="AB29" s="1">
        <v>0</v>
      </c>
      <c r="AC29" s="1">
        <v>0.5</v>
      </c>
      <c r="AD29" s="1">
        <v>0</v>
      </c>
      <c r="AE29" s="1">
        <v>0.04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8</v>
      </c>
      <c r="AL29" s="1">
        <v>9.15</v>
      </c>
      <c r="AM29" s="1">
        <v>13.4</v>
      </c>
      <c r="AN29" s="1">
        <v>0.2</v>
      </c>
      <c r="AO29" s="1">
        <v>1.5</v>
      </c>
      <c r="AP29" s="1">
        <v>8.5</v>
      </c>
      <c r="AQ29" s="1">
        <v>14.5</v>
      </c>
      <c r="AR29" s="1">
        <v>0</v>
      </c>
      <c r="AS29" s="1">
        <v>3.5</v>
      </c>
      <c r="AT29" s="1">
        <v>0.5</v>
      </c>
      <c r="AU29" s="1">
        <v>3</v>
      </c>
      <c r="AV29" s="1">
        <v>1.5</v>
      </c>
      <c r="AW29" s="1">
        <v>50</v>
      </c>
      <c r="AX29" s="1">
        <v>8.5</v>
      </c>
      <c r="AY29" s="1">
        <v>2.5</v>
      </c>
      <c r="AZ29" s="1">
        <v>0</v>
      </c>
      <c r="BA29" s="1">
        <v>1</v>
      </c>
      <c r="BB29" s="1">
        <v>3.5</v>
      </c>
      <c r="BC29" s="1">
        <v>20.5</v>
      </c>
      <c r="BD29" s="1">
        <v>13</v>
      </c>
      <c r="BE29" s="1">
        <v>7</v>
      </c>
      <c r="BF29" s="1">
        <v>1.5</v>
      </c>
      <c r="BG29" s="1">
        <v>5</v>
      </c>
      <c r="BH29" s="1">
        <v>2</v>
      </c>
      <c r="BI29" s="1">
        <v>2.19</v>
      </c>
      <c r="BJ29" s="1">
        <v>35.5</v>
      </c>
      <c r="BK29" s="1">
        <v>28</v>
      </c>
      <c r="BL29" s="1">
        <v>79</v>
      </c>
      <c r="BM29" s="1">
        <v>23.5</v>
      </c>
      <c r="BN29" s="1">
        <v>16</v>
      </c>
      <c r="BO29" s="1">
        <v>68</v>
      </c>
      <c r="BP29" s="1">
        <v>9</v>
      </c>
      <c r="BQ29" s="1">
        <v>7</v>
      </c>
      <c r="BR29" s="1">
        <v>78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65</v>
      </c>
      <c r="BZ29" s="1">
        <v>1.5</v>
      </c>
      <c r="CA29" s="1">
        <v>4</v>
      </c>
      <c r="CB29" s="1">
        <v>3</v>
      </c>
      <c r="CC29" s="1">
        <v>0</v>
      </c>
      <c r="CD29" s="1">
        <v>0</v>
      </c>
      <c r="CE29" s="1">
        <v>0.5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3.9490029799999982</v>
      </c>
      <c r="CL29" s="1">
        <v>10</v>
      </c>
    </row>
    <row r="30" spans="1:90" x14ac:dyDescent="0.25">
      <c r="A30" s="1" t="s">
        <v>93</v>
      </c>
      <c r="B30" s="1">
        <v>4.5</v>
      </c>
      <c r="C30" s="1">
        <v>2</v>
      </c>
      <c r="D30" s="1">
        <v>90</v>
      </c>
      <c r="E30" s="1">
        <v>0.03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7</v>
      </c>
      <c r="V30" s="1">
        <v>3</v>
      </c>
      <c r="W30" s="1">
        <v>43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</v>
      </c>
      <c r="AL30" s="1">
        <v>0.55000000000000004</v>
      </c>
      <c r="AM30" s="1">
        <v>17.2</v>
      </c>
      <c r="AN30" s="1">
        <v>0.1</v>
      </c>
      <c r="AO30" s="1">
        <v>4.4000000000000004</v>
      </c>
      <c r="AP30" s="1">
        <v>15.5</v>
      </c>
      <c r="AQ30" s="1">
        <v>15.5</v>
      </c>
      <c r="AR30" s="1">
        <v>0</v>
      </c>
      <c r="AS30" s="1">
        <v>2</v>
      </c>
      <c r="AT30" s="1">
        <v>1</v>
      </c>
      <c r="AU30" s="1">
        <v>1.5</v>
      </c>
      <c r="AV30" s="1">
        <v>1.5</v>
      </c>
      <c r="AW30" s="1">
        <v>100</v>
      </c>
      <c r="AX30" s="1">
        <v>3.5</v>
      </c>
      <c r="AY30" s="1">
        <v>3.5</v>
      </c>
      <c r="AZ30" s="1">
        <v>0</v>
      </c>
      <c r="BA30" s="1">
        <v>2.5</v>
      </c>
      <c r="BB30" s="1">
        <v>6</v>
      </c>
      <c r="BC30" s="1">
        <v>5.5</v>
      </c>
      <c r="BD30" s="1">
        <v>4</v>
      </c>
      <c r="BE30" s="1">
        <v>3.5</v>
      </c>
      <c r="BF30" s="1">
        <v>1.5</v>
      </c>
      <c r="BG30" s="1">
        <v>1.5</v>
      </c>
      <c r="BH30" s="1">
        <v>0</v>
      </c>
      <c r="BI30" s="1">
        <v>0.62</v>
      </c>
      <c r="BJ30" s="1">
        <v>59.5</v>
      </c>
      <c r="BK30" s="1">
        <v>47.5</v>
      </c>
      <c r="BL30" s="1">
        <v>80</v>
      </c>
      <c r="BM30" s="1">
        <v>16</v>
      </c>
      <c r="BN30" s="1">
        <v>8</v>
      </c>
      <c r="BO30" s="1">
        <v>50</v>
      </c>
      <c r="BP30" s="1">
        <v>7</v>
      </c>
      <c r="BQ30" s="1">
        <v>3</v>
      </c>
      <c r="BR30" s="1">
        <v>43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79.5</v>
      </c>
      <c r="BZ30" s="1">
        <v>1</v>
      </c>
      <c r="CA30" s="1">
        <v>5</v>
      </c>
      <c r="CB30" s="1">
        <v>5.5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4.2583153799999991</v>
      </c>
      <c r="CL30" s="1">
        <v>8</v>
      </c>
    </row>
    <row r="31" spans="1:90" x14ac:dyDescent="0.25">
      <c r="A31" s="1" t="s">
        <v>134</v>
      </c>
      <c r="B31" s="1">
        <v>6.3</v>
      </c>
      <c r="C31" s="1">
        <v>2</v>
      </c>
      <c r="D31" s="1">
        <v>90</v>
      </c>
      <c r="E31" s="1">
        <v>0.03</v>
      </c>
      <c r="F31" s="1">
        <v>0</v>
      </c>
      <c r="G31" s="1">
        <v>0.1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14.5</v>
      </c>
      <c r="V31" s="1">
        <v>12.5</v>
      </c>
      <c r="W31" s="1">
        <v>86</v>
      </c>
      <c r="X31" s="1">
        <v>0.5</v>
      </c>
      <c r="Y31" s="1">
        <v>0.5</v>
      </c>
      <c r="Z31" s="1">
        <v>100</v>
      </c>
      <c r="AA31" s="1">
        <v>0</v>
      </c>
      <c r="AB31" s="1">
        <v>0</v>
      </c>
      <c r="AC31" s="1">
        <v>2.5</v>
      </c>
      <c r="AD31" s="1">
        <v>0</v>
      </c>
      <c r="AE31" s="1">
        <v>0.09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3</v>
      </c>
      <c r="AL31" s="1">
        <v>24.65</v>
      </c>
      <c r="AM31" s="1">
        <v>15.8</v>
      </c>
      <c r="AN31" s="1">
        <v>0.3</v>
      </c>
      <c r="AO31" s="1">
        <v>5.6</v>
      </c>
      <c r="AP31" s="1">
        <v>17</v>
      </c>
      <c r="AQ31" s="1">
        <v>29</v>
      </c>
      <c r="AR31" s="1">
        <v>0.5</v>
      </c>
      <c r="AS31" s="1">
        <v>6.5</v>
      </c>
      <c r="AT31" s="1">
        <v>0</v>
      </c>
      <c r="AU31" s="1">
        <v>0.5</v>
      </c>
      <c r="AV31" s="1">
        <v>0.5</v>
      </c>
      <c r="AW31" s="1">
        <v>100</v>
      </c>
      <c r="AX31" s="1">
        <v>4.5</v>
      </c>
      <c r="AY31" s="1">
        <v>0</v>
      </c>
      <c r="AZ31" s="1">
        <v>0.5</v>
      </c>
      <c r="BA31" s="1">
        <v>0.5</v>
      </c>
      <c r="BB31" s="1">
        <v>1</v>
      </c>
      <c r="BC31" s="1">
        <v>3.5</v>
      </c>
      <c r="BD31" s="1">
        <v>3.5</v>
      </c>
      <c r="BE31" s="1">
        <v>0.5</v>
      </c>
      <c r="BF31" s="1">
        <v>0</v>
      </c>
      <c r="BG31" s="1">
        <v>1.5</v>
      </c>
      <c r="BH31" s="1">
        <v>0.5</v>
      </c>
      <c r="BI31" s="1">
        <v>0.31</v>
      </c>
      <c r="BJ31" s="1">
        <v>81</v>
      </c>
      <c r="BK31" s="1">
        <v>77</v>
      </c>
      <c r="BL31" s="1">
        <v>95</v>
      </c>
      <c r="BM31" s="1">
        <v>38.5</v>
      </c>
      <c r="BN31" s="1">
        <v>35.5</v>
      </c>
      <c r="BO31" s="1">
        <v>92</v>
      </c>
      <c r="BP31" s="1">
        <v>14.5</v>
      </c>
      <c r="BQ31" s="1">
        <v>12.5</v>
      </c>
      <c r="BR31" s="1">
        <v>86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84</v>
      </c>
      <c r="BZ31" s="1">
        <v>1.5</v>
      </c>
      <c r="CA31" s="1">
        <v>11.5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3.3256165799999997</v>
      </c>
      <c r="CL31" s="1">
        <v>8</v>
      </c>
    </row>
    <row r="32" spans="1:90" x14ac:dyDescent="0.25">
      <c r="A32" s="1" t="s">
        <v>157</v>
      </c>
      <c r="B32" s="1">
        <v>4.4000000000000004</v>
      </c>
      <c r="C32" s="1">
        <v>2</v>
      </c>
      <c r="D32" s="1">
        <v>90</v>
      </c>
      <c r="E32" s="1">
        <v>0.01</v>
      </c>
      <c r="F32" s="1">
        <v>0</v>
      </c>
      <c r="G32" s="1">
        <v>0</v>
      </c>
      <c r="H32" s="1">
        <v>0</v>
      </c>
      <c r="I32" s="1">
        <v>0.5</v>
      </c>
      <c r="J32" s="1">
        <v>0</v>
      </c>
      <c r="K32" s="1">
        <v>0.5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7.5</v>
      </c>
      <c r="V32" s="1">
        <v>3.5</v>
      </c>
      <c r="W32" s="1">
        <v>47</v>
      </c>
      <c r="X32" s="1">
        <v>1.5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</v>
      </c>
      <c r="AK32" s="1">
        <v>3</v>
      </c>
      <c r="AL32" s="1">
        <v>2.25</v>
      </c>
      <c r="AM32" s="1">
        <v>12.4</v>
      </c>
      <c r="AN32" s="1">
        <v>0.1</v>
      </c>
      <c r="AO32" s="1">
        <v>3.7</v>
      </c>
      <c r="AP32" s="1">
        <v>9</v>
      </c>
      <c r="AQ32" s="1">
        <v>9</v>
      </c>
      <c r="AR32" s="1">
        <v>0</v>
      </c>
      <c r="AS32" s="1">
        <v>1.5</v>
      </c>
      <c r="AT32" s="1">
        <v>1</v>
      </c>
      <c r="AU32" s="1">
        <v>2</v>
      </c>
      <c r="AV32" s="1">
        <v>1.5</v>
      </c>
      <c r="AW32" s="1">
        <v>75</v>
      </c>
      <c r="AX32" s="1">
        <v>5</v>
      </c>
      <c r="AY32" s="1">
        <v>3</v>
      </c>
      <c r="AZ32" s="1">
        <v>0</v>
      </c>
      <c r="BA32" s="1">
        <v>0</v>
      </c>
      <c r="BB32" s="1">
        <v>3</v>
      </c>
      <c r="BC32" s="1">
        <v>5.5</v>
      </c>
      <c r="BD32" s="1">
        <v>4</v>
      </c>
      <c r="BE32" s="1">
        <v>3.5</v>
      </c>
      <c r="BF32" s="1">
        <v>1.5</v>
      </c>
      <c r="BG32" s="1">
        <v>1.5</v>
      </c>
      <c r="BH32" s="1">
        <v>0</v>
      </c>
      <c r="BI32" s="1">
        <v>0.62</v>
      </c>
      <c r="BJ32" s="1">
        <v>30.5</v>
      </c>
      <c r="BK32" s="1">
        <v>20.5</v>
      </c>
      <c r="BL32" s="1">
        <v>67</v>
      </c>
      <c r="BM32" s="1">
        <v>15</v>
      </c>
      <c r="BN32" s="1">
        <v>7.5</v>
      </c>
      <c r="BO32" s="1">
        <v>50</v>
      </c>
      <c r="BP32" s="1">
        <v>7.5</v>
      </c>
      <c r="BQ32" s="1">
        <v>3.5</v>
      </c>
      <c r="BR32" s="1">
        <v>47</v>
      </c>
      <c r="BS32" s="1">
        <v>0.5</v>
      </c>
      <c r="BT32" s="1">
        <v>0.5</v>
      </c>
      <c r="BU32" s="1">
        <v>2</v>
      </c>
      <c r="BV32" s="1">
        <v>0</v>
      </c>
      <c r="BW32" s="1">
        <v>0</v>
      </c>
      <c r="BX32" s="1">
        <v>1</v>
      </c>
      <c r="BY32" s="1">
        <v>53</v>
      </c>
      <c r="BZ32" s="1">
        <v>1.5</v>
      </c>
      <c r="CA32" s="1">
        <v>6</v>
      </c>
      <c r="CB32" s="1">
        <v>1.5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4.091491959999999</v>
      </c>
      <c r="CL32" s="1">
        <v>7</v>
      </c>
    </row>
    <row r="33" spans="1:90" x14ac:dyDescent="0.25">
      <c r="A33" s="1" t="s">
        <v>67</v>
      </c>
      <c r="B33" s="1">
        <v>5.4</v>
      </c>
      <c r="C33" s="1">
        <v>2</v>
      </c>
      <c r="D33" s="1">
        <v>67.5</v>
      </c>
      <c r="E33" s="1">
        <v>0.04</v>
      </c>
      <c r="F33" s="1">
        <v>0</v>
      </c>
      <c r="G33" s="1">
        <v>0.1</v>
      </c>
      <c r="H33" s="1">
        <v>0</v>
      </c>
      <c r="I33" s="1">
        <v>1</v>
      </c>
      <c r="J33" s="1">
        <v>0.5</v>
      </c>
      <c r="K33" s="1">
        <v>1</v>
      </c>
      <c r="L33" s="1">
        <v>0</v>
      </c>
      <c r="M33" s="1">
        <v>0</v>
      </c>
      <c r="N33" s="1">
        <v>0.5</v>
      </c>
      <c r="O33" s="1">
        <v>0.1</v>
      </c>
      <c r="P33" s="1">
        <v>0.1</v>
      </c>
      <c r="Q33" s="1">
        <v>0</v>
      </c>
      <c r="R33" s="1">
        <v>0</v>
      </c>
      <c r="S33" s="1">
        <v>0</v>
      </c>
      <c r="T33" s="1">
        <v>0</v>
      </c>
      <c r="U33" s="1">
        <v>11</v>
      </c>
      <c r="V33" s="1">
        <v>9</v>
      </c>
      <c r="W33" s="1">
        <v>82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0.5</v>
      </c>
      <c r="AK33" s="1">
        <v>17.5</v>
      </c>
      <c r="AL33" s="1">
        <v>3.85</v>
      </c>
      <c r="AM33" s="1">
        <v>10.6</v>
      </c>
      <c r="AN33" s="1">
        <v>0.7</v>
      </c>
      <c r="AO33" s="1">
        <v>5.4</v>
      </c>
      <c r="AP33" s="1">
        <v>9</v>
      </c>
      <c r="AQ33" s="1">
        <v>15</v>
      </c>
      <c r="AR33" s="1">
        <v>0</v>
      </c>
      <c r="AS33" s="1">
        <v>3.5</v>
      </c>
      <c r="AT33" s="1">
        <v>0</v>
      </c>
      <c r="AU33" s="1">
        <v>1</v>
      </c>
      <c r="AV33" s="1">
        <v>0</v>
      </c>
      <c r="AW33" s="1">
        <v>0</v>
      </c>
      <c r="AX33" s="1">
        <v>3.5</v>
      </c>
      <c r="AY33" s="1">
        <v>0.5</v>
      </c>
      <c r="AZ33" s="1">
        <v>0.5</v>
      </c>
      <c r="BA33" s="1">
        <v>1</v>
      </c>
      <c r="BB33" s="1">
        <v>2</v>
      </c>
      <c r="BC33" s="1">
        <v>3.5</v>
      </c>
      <c r="BD33" s="1">
        <v>3.5</v>
      </c>
      <c r="BE33" s="1">
        <v>0.5</v>
      </c>
      <c r="BF33" s="1">
        <v>0</v>
      </c>
      <c r="BG33" s="1">
        <v>1.5</v>
      </c>
      <c r="BH33" s="1">
        <v>0.5</v>
      </c>
      <c r="BI33" s="1">
        <v>0.31</v>
      </c>
      <c r="BJ33" s="1">
        <v>43</v>
      </c>
      <c r="BK33" s="1">
        <v>38</v>
      </c>
      <c r="BL33" s="1">
        <v>88</v>
      </c>
      <c r="BM33" s="1">
        <v>23</v>
      </c>
      <c r="BN33" s="1">
        <v>19.5</v>
      </c>
      <c r="BO33" s="1">
        <v>85</v>
      </c>
      <c r="BP33" s="1">
        <v>11</v>
      </c>
      <c r="BQ33" s="1">
        <v>9</v>
      </c>
      <c r="BR33" s="1">
        <v>82</v>
      </c>
      <c r="BS33" s="1">
        <v>0.5</v>
      </c>
      <c r="BT33" s="1">
        <v>0</v>
      </c>
      <c r="BU33" s="1">
        <v>2</v>
      </c>
      <c r="BV33" s="1">
        <v>0</v>
      </c>
      <c r="BW33" s="1">
        <v>1</v>
      </c>
      <c r="BX33" s="1">
        <v>0</v>
      </c>
      <c r="BY33" s="1">
        <v>60</v>
      </c>
      <c r="BZ33" s="1">
        <v>1</v>
      </c>
      <c r="CA33" s="1">
        <v>9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4.3348297399999991</v>
      </c>
      <c r="CL33" s="1">
        <v>6</v>
      </c>
    </row>
    <row r="34" spans="1:90" x14ac:dyDescent="0.25">
      <c r="A34" s="1" t="s">
        <v>69</v>
      </c>
      <c r="B34" s="1">
        <v>4.4000000000000004</v>
      </c>
      <c r="C34" s="1">
        <v>2</v>
      </c>
      <c r="D34" s="1">
        <v>90</v>
      </c>
      <c r="E34" s="1">
        <v>0.08</v>
      </c>
      <c r="F34" s="1">
        <v>0</v>
      </c>
      <c r="G34" s="1">
        <v>0.1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0.5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2.5</v>
      </c>
      <c r="V34" s="1">
        <v>0.5</v>
      </c>
      <c r="W34" s="1">
        <v>20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9.5</v>
      </c>
      <c r="AL34" s="1">
        <v>0.25</v>
      </c>
      <c r="AM34" s="1">
        <v>19.2</v>
      </c>
      <c r="AN34" s="1">
        <v>0.6</v>
      </c>
      <c r="AO34" s="1">
        <v>3.6</v>
      </c>
      <c r="AP34" s="1">
        <v>16.5</v>
      </c>
      <c r="AQ34" s="1">
        <v>16.5</v>
      </c>
      <c r="AR34" s="1">
        <v>0</v>
      </c>
      <c r="AS34" s="1">
        <v>1.5</v>
      </c>
      <c r="AT34" s="1">
        <v>2</v>
      </c>
      <c r="AU34" s="1">
        <v>1</v>
      </c>
      <c r="AV34" s="1">
        <v>1</v>
      </c>
      <c r="AW34" s="1">
        <v>100</v>
      </c>
      <c r="AX34" s="1">
        <v>6.5</v>
      </c>
      <c r="AY34" s="1">
        <v>2.5</v>
      </c>
      <c r="AZ34" s="1">
        <v>1</v>
      </c>
      <c r="BA34" s="1">
        <v>2</v>
      </c>
      <c r="BB34" s="1">
        <v>5.5</v>
      </c>
      <c r="BC34" s="1">
        <v>11</v>
      </c>
      <c r="BD34" s="1">
        <v>7</v>
      </c>
      <c r="BE34" s="1">
        <v>3</v>
      </c>
      <c r="BF34" s="1">
        <v>0</v>
      </c>
      <c r="BG34" s="1">
        <v>0.5</v>
      </c>
      <c r="BH34" s="1">
        <v>2</v>
      </c>
      <c r="BI34" s="1">
        <v>1.2</v>
      </c>
      <c r="BJ34" s="1">
        <v>40</v>
      </c>
      <c r="BK34" s="1">
        <v>34</v>
      </c>
      <c r="BL34" s="1">
        <v>85</v>
      </c>
      <c r="BM34" s="1">
        <v>9</v>
      </c>
      <c r="BN34" s="1">
        <v>5</v>
      </c>
      <c r="BO34" s="1">
        <v>56</v>
      </c>
      <c r="BP34" s="1">
        <v>2.5</v>
      </c>
      <c r="BQ34" s="1">
        <v>0.5</v>
      </c>
      <c r="BR34" s="1">
        <v>20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50</v>
      </c>
      <c r="BZ34" s="1">
        <v>1</v>
      </c>
      <c r="CA34" s="1">
        <v>2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3.5056757000000003</v>
      </c>
      <c r="CL34" s="1">
        <v>6</v>
      </c>
    </row>
    <row r="35" spans="1:90" x14ac:dyDescent="0.25">
      <c r="A35" s="1" t="s">
        <v>72</v>
      </c>
      <c r="B35" s="1">
        <v>5.0999999999999996</v>
      </c>
      <c r="C35" s="1">
        <v>2</v>
      </c>
      <c r="D35" s="1">
        <v>90</v>
      </c>
      <c r="E35" s="1">
        <v>0.09</v>
      </c>
      <c r="F35" s="1">
        <v>0</v>
      </c>
      <c r="G35" s="1">
        <v>0.1</v>
      </c>
      <c r="H35" s="1">
        <v>0</v>
      </c>
      <c r="I35" s="1">
        <v>1</v>
      </c>
      <c r="J35" s="1">
        <v>0</v>
      </c>
      <c r="K35" s="1">
        <v>0.5</v>
      </c>
      <c r="L35" s="1">
        <v>0.5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10.5</v>
      </c>
      <c r="V35" s="1">
        <v>8</v>
      </c>
      <c r="W35" s="1">
        <v>76</v>
      </c>
      <c r="X35" s="1">
        <v>3</v>
      </c>
      <c r="Y35" s="1">
        <v>1</v>
      </c>
      <c r="Z35" s="1">
        <v>33</v>
      </c>
      <c r="AA35" s="1">
        <v>0</v>
      </c>
      <c r="AB35" s="1">
        <v>0</v>
      </c>
      <c r="AC35" s="1">
        <v>1.5</v>
      </c>
      <c r="AD35" s="1">
        <v>0</v>
      </c>
      <c r="AE35" s="1">
        <v>0.08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10.5</v>
      </c>
      <c r="AL35" s="1">
        <v>21.25</v>
      </c>
      <c r="AM35" s="1">
        <v>15.3</v>
      </c>
      <c r="AN35" s="1">
        <v>0.4</v>
      </c>
      <c r="AO35" s="1">
        <v>3.2</v>
      </c>
      <c r="AP35" s="1">
        <v>13</v>
      </c>
      <c r="AQ35" s="1">
        <v>19</v>
      </c>
      <c r="AR35" s="1">
        <v>0.5</v>
      </c>
      <c r="AS35" s="1">
        <v>3.5</v>
      </c>
      <c r="AT35" s="1">
        <v>2.5</v>
      </c>
      <c r="AU35" s="1">
        <v>0.5</v>
      </c>
      <c r="AV35" s="1">
        <v>0</v>
      </c>
      <c r="AW35" s="1">
        <v>0</v>
      </c>
      <c r="AX35" s="1">
        <v>4</v>
      </c>
      <c r="AY35" s="1">
        <v>4.5</v>
      </c>
      <c r="AZ35" s="1">
        <v>0.5</v>
      </c>
      <c r="BA35" s="1">
        <v>0</v>
      </c>
      <c r="BB35" s="1">
        <v>5</v>
      </c>
      <c r="BC35" s="1">
        <v>17.5</v>
      </c>
      <c r="BD35" s="1">
        <v>11</v>
      </c>
      <c r="BE35" s="1">
        <v>5.5</v>
      </c>
      <c r="BF35" s="1">
        <v>1</v>
      </c>
      <c r="BG35" s="1">
        <v>3</v>
      </c>
      <c r="BH35" s="1">
        <v>3</v>
      </c>
      <c r="BI35" s="1">
        <v>2.12</v>
      </c>
      <c r="BJ35" s="1">
        <v>24</v>
      </c>
      <c r="BK35" s="1">
        <v>19</v>
      </c>
      <c r="BL35" s="1">
        <v>79</v>
      </c>
      <c r="BM35" s="1">
        <v>18.5</v>
      </c>
      <c r="BN35" s="1">
        <v>12</v>
      </c>
      <c r="BO35" s="1">
        <v>65</v>
      </c>
      <c r="BP35" s="1">
        <v>10.5</v>
      </c>
      <c r="BQ35" s="1">
        <v>8</v>
      </c>
      <c r="BR35" s="1">
        <v>76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45</v>
      </c>
      <c r="BZ35" s="1">
        <v>1</v>
      </c>
      <c r="CA35" s="1">
        <v>4</v>
      </c>
      <c r="CB35" s="1">
        <v>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3.3628159199999987</v>
      </c>
      <c r="CL35" s="1">
        <v>6</v>
      </c>
    </row>
    <row r="36" spans="1:90" x14ac:dyDescent="0.25">
      <c r="A36" s="1" t="s">
        <v>77</v>
      </c>
      <c r="B36" s="1">
        <v>4.7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19</v>
      </c>
      <c r="V36" s="1">
        <v>10.5</v>
      </c>
      <c r="W36" s="1">
        <v>55</v>
      </c>
      <c r="X36" s="1">
        <v>5</v>
      </c>
      <c r="Y36" s="1">
        <v>0</v>
      </c>
      <c r="Z36" s="1">
        <v>0</v>
      </c>
      <c r="AA36" s="1">
        <v>0</v>
      </c>
      <c r="AB36" s="1">
        <v>1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0</v>
      </c>
      <c r="AL36" s="1">
        <v>7.15</v>
      </c>
      <c r="AM36" s="1">
        <v>9.5</v>
      </c>
      <c r="AN36" s="1">
        <v>0.1</v>
      </c>
      <c r="AO36" s="1">
        <v>2.4</v>
      </c>
      <c r="AP36" s="1">
        <v>6</v>
      </c>
      <c r="AQ36" s="1">
        <v>6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X36" s="1">
        <v>3.5</v>
      </c>
      <c r="AY36" s="1">
        <v>1.5</v>
      </c>
      <c r="AZ36" s="1">
        <v>0.5</v>
      </c>
      <c r="BA36" s="1">
        <v>1.5</v>
      </c>
      <c r="BB36" s="1">
        <v>3.5</v>
      </c>
      <c r="BC36" s="1">
        <v>11</v>
      </c>
      <c r="BD36" s="1">
        <v>7</v>
      </c>
      <c r="BE36" s="1">
        <v>3</v>
      </c>
      <c r="BF36" s="1">
        <v>0</v>
      </c>
      <c r="BG36" s="1">
        <v>0.5</v>
      </c>
      <c r="BH36" s="1">
        <v>2</v>
      </c>
      <c r="BI36" s="1">
        <v>1.2</v>
      </c>
      <c r="BJ36" s="1">
        <v>42.5</v>
      </c>
      <c r="BK36" s="1">
        <v>30.5</v>
      </c>
      <c r="BL36" s="1">
        <v>72</v>
      </c>
      <c r="BM36" s="1">
        <v>31</v>
      </c>
      <c r="BN36" s="1">
        <v>16</v>
      </c>
      <c r="BO36" s="1">
        <v>52</v>
      </c>
      <c r="BP36" s="1">
        <v>19</v>
      </c>
      <c r="BQ36" s="1">
        <v>10.5</v>
      </c>
      <c r="BR36" s="1">
        <v>55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64.5</v>
      </c>
      <c r="BZ36" s="1">
        <v>0</v>
      </c>
      <c r="CA36" s="1">
        <v>14.5</v>
      </c>
      <c r="CB36" s="1">
        <v>5.5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3.4147711599999986</v>
      </c>
      <c r="CL36" s="1">
        <v>6</v>
      </c>
    </row>
    <row r="37" spans="1:90" x14ac:dyDescent="0.25">
      <c r="A37" s="1" t="s">
        <v>112</v>
      </c>
      <c r="B37" s="1">
        <v>4.9000000000000004</v>
      </c>
      <c r="C37" s="1">
        <v>2</v>
      </c>
      <c r="D37" s="1">
        <v>89.5</v>
      </c>
      <c r="E37" s="1">
        <v>0.19</v>
      </c>
      <c r="F37" s="1">
        <v>0</v>
      </c>
      <c r="G37" s="1">
        <v>0.2</v>
      </c>
      <c r="H37" s="1">
        <v>0</v>
      </c>
      <c r="I37" s="1">
        <v>2</v>
      </c>
      <c r="J37" s="1">
        <v>1</v>
      </c>
      <c r="K37" s="1">
        <v>2</v>
      </c>
      <c r="L37" s="1">
        <v>0</v>
      </c>
      <c r="M37" s="1">
        <v>0</v>
      </c>
      <c r="N37" s="1">
        <v>1.5</v>
      </c>
      <c r="O37" s="1">
        <v>0.18</v>
      </c>
      <c r="P37" s="1">
        <v>0.18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1.5</v>
      </c>
      <c r="W37" s="1">
        <v>30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25</v>
      </c>
      <c r="AL37" s="1">
        <v>0.25</v>
      </c>
      <c r="AM37" s="1">
        <v>15.1</v>
      </c>
      <c r="AN37" s="1">
        <v>1.2</v>
      </c>
      <c r="AO37" s="1">
        <v>4.0999999999999996</v>
      </c>
      <c r="AP37" s="1">
        <v>6.5</v>
      </c>
      <c r="AQ37" s="1">
        <v>6.5</v>
      </c>
      <c r="AR37" s="1">
        <v>0</v>
      </c>
      <c r="AS37" s="1">
        <v>1.5</v>
      </c>
      <c r="AT37" s="1">
        <v>2</v>
      </c>
      <c r="AU37" s="1">
        <v>1</v>
      </c>
      <c r="AV37" s="1">
        <v>0.5</v>
      </c>
      <c r="AW37" s="1">
        <v>50</v>
      </c>
      <c r="AX37" s="1">
        <v>3</v>
      </c>
      <c r="AY37" s="1">
        <v>4.5</v>
      </c>
      <c r="AZ37" s="1">
        <v>1</v>
      </c>
      <c r="BA37" s="1">
        <v>0.5</v>
      </c>
      <c r="BB37" s="1">
        <v>6</v>
      </c>
      <c r="BC37" s="1">
        <v>11</v>
      </c>
      <c r="BD37" s="1">
        <v>7</v>
      </c>
      <c r="BE37" s="1">
        <v>3</v>
      </c>
      <c r="BF37" s="1">
        <v>0</v>
      </c>
      <c r="BG37" s="1">
        <v>0.5</v>
      </c>
      <c r="BH37" s="1">
        <v>2</v>
      </c>
      <c r="BI37" s="1">
        <v>1.2</v>
      </c>
      <c r="BJ37" s="1">
        <v>28.5</v>
      </c>
      <c r="BK37" s="1">
        <v>22</v>
      </c>
      <c r="BL37" s="1">
        <v>77</v>
      </c>
      <c r="BM37" s="1">
        <v>9</v>
      </c>
      <c r="BN37" s="1">
        <v>5.5</v>
      </c>
      <c r="BO37" s="1">
        <v>61</v>
      </c>
      <c r="BP37" s="1">
        <v>5</v>
      </c>
      <c r="BQ37" s="1">
        <v>1.5</v>
      </c>
      <c r="BR37" s="1">
        <v>30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0</v>
      </c>
      <c r="BY37" s="1">
        <v>42</v>
      </c>
      <c r="BZ37" s="1">
        <v>4</v>
      </c>
      <c r="CA37" s="1">
        <v>3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3.6374291599999986</v>
      </c>
      <c r="CL37" s="1">
        <v>6</v>
      </c>
    </row>
    <row r="38" spans="1:90" x14ac:dyDescent="0.25">
      <c r="A38" s="1" t="s">
        <v>148</v>
      </c>
      <c r="B38" s="1">
        <v>7.1</v>
      </c>
      <c r="C38" s="1">
        <v>2</v>
      </c>
      <c r="D38" s="1">
        <v>90</v>
      </c>
      <c r="E38" s="1">
        <v>0.09</v>
      </c>
      <c r="F38" s="1">
        <v>0.17</v>
      </c>
      <c r="G38" s="1">
        <v>0.3</v>
      </c>
      <c r="H38" s="1">
        <v>1</v>
      </c>
      <c r="I38" s="1">
        <v>1.5</v>
      </c>
      <c r="J38" s="1">
        <v>0.5</v>
      </c>
      <c r="K38" s="1">
        <v>0.5</v>
      </c>
      <c r="L38" s="1">
        <v>1</v>
      </c>
      <c r="M38" s="1">
        <v>0.5</v>
      </c>
      <c r="N38" s="1">
        <v>0</v>
      </c>
      <c r="O38" s="1">
        <v>0.24</v>
      </c>
      <c r="P38" s="1">
        <v>0.24</v>
      </c>
      <c r="Q38" s="1">
        <v>0</v>
      </c>
      <c r="R38" s="1">
        <v>0</v>
      </c>
      <c r="S38" s="1">
        <v>0</v>
      </c>
      <c r="T38" s="1">
        <v>0</v>
      </c>
      <c r="U38" s="1">
        <v>28.5</v>
      </c>
      <c r="V38" s="1">
        <v>22.5</v>
      </c>
      <c r="W38" s="1">
        <v>79</v>
      </c>
      <c r="X38" s="1">
        <v>4.5</v>
      </c>
      <c r="Y38" s="1">
        <v>1</v>
      </c>
      <c r="Z38" s="1">
        <v>22</v>
      </c>
      <c r="AA38" s="1">
        <v>0.5</v>
      </c>
      <c r="AB38" s="1">
        <v>0</v>
      </c>
      <c r="AC38" s="1">
        <v>0.5</v>
      </c>
      <c r="AD38" s="1">
        <v>0</v>
      </c>
      <c r="AE38" s="1">
        <v>0.06</v>
      </c>
      <c r="AF38" s="1">
        <v>0.5</v>
      </c>
      <c r="AG38" s="1">
        <v>0</v>
      </c>
      <c r="AH38" s="1">
        <v>0</v>
      </c>
      <c r="AI38" s="1">
        <v>0</v>
      </c>
      <c r="AJ38" s="1">
        <v>1</v>
      </c>
      <c r="AK38" s="1">
        <v>19.5</v>
      </c>
      <c r="AL38" s="1">
        <v>22.55</v>
      </c>
      <c r="AM38" s="1">
        <v>18.899999999999999</v>
      </c>
      <c r="AN38" s="1">
        <v>1.7</v>
      </c>
      <c r="AO38" s="1">
        <v>7</v>
      </c>
      <c r="AP38" s="1">
        <v>17</v>
      </c>
      <c r="AQ38" s="1">
        <v>33.5</v>
      </c>
      <c r="AR38" s="1">
        <v>1.5</v>
      </c>
      <c r="AS38" s="1">
        <v>9</v>
      </c>
      <c r="AT38" s="1">
        <v>0</v>
      </c>
      <c r="AU38" s="1">
        <v>2</v>
      </c>
      <c r="AV38" s="1">
        <v>2</v>
      </c>
      <c r="AW38" s="1">
        <v>100</v>
      </c>
      <c r="AX38" s="1">
        <v>4.5</v>
      </c>
      <c r="AY38" s="1">
        <v>1</v>
      </c>
      <c r="AZ38" s="1">
        <v>0</v>
      </c>
      <c r="BA38" s="1">
        <v>1.5</v>
      </c>
      <c r="BB38" s="1">
        <v>2.5</v>
      </c>
      <c r="BC38" s="1">
        <v>3.5</v>
      </c>
      <c r="BD38" s="1">
        <v>3.5</v>
      </c>
      <c r="BE38" s="1">
        <v>0.5</v>
      </c>
      <c r="BF38" s="1">
        <v>0</v>
      </c>
      <c r="BG38" s="1">
        <v>1.5</v>
      </c>
      <c r="BH38" s="1">
        <v>0.5</v>
      </c>
      <c r="BI38" s="1">
        <v>0.31</v>
      </c>
      <c r="BJ38" s="1">
        <v>79</v>
      </c>
      <c r="BK38" s="1">
        <v>70</v>
      </c>
      <c r="BL38" s="1">
        <v>89</v>
      </c>
      <c r="BM38" s="1">
        <v>57</v>
      </c>
      <c r="BN38" s="1">
        <v>46.5</v>
      </c>
      <c r="BO38" s="1">
        <v>82</v>
      </c>
      <c r="BP38" s="1">
        <v>28.5</v>
      </c>
      <c r="BQ38" s="1">
        <v>22.5</v>
      </c>
      <c r="BR38" s="1">
        <v>79</v>
      </c>
      <c r="BS38" s="1">
        <v>1.5</v>
      </c>
      <c r="BT38" s="1">
        <v>0</v>
      </c>
      <c r="BU38" s="1">
        <v>2</v>
      </c>
      <c r="BV38" s="1">
        <v>0</v>
      </c>
      <c r="BW38" s="1">
        <v>0</v>
      </c>
      <c r="BX38" s="1">
        <v>1.5</v>
      </c>
      <c r="BY38" s="1">
        <v>102.5</v>
      </c>
      <c r="BZ38" s="1">
        <v>2</v>
      </c>
      <c r="CA38" s="1">
        <v>11.5</v>
      </c>
      <c r="CB38" s="1">
        <v>7.5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6.3552061000000002</v>
      </c>
      <c r="CL38" s="1">
        <v>6</v>
      </c>
    </row>
    <row r="39" spans="1:90" x14ac:dyDescent="0.25">
      <c r="A39" s="1" t="s">
        <v>150</v>
      </c>
      <c r="B39" s="1">
        <v>5.7</v>
      </c>
      <c r="C39" s="1">
        <v>2</v>
      </c>
      <c r="D39" s="1">
        <v>58</v>
      </c>
      <c r="E39" s="1">
        <v>0.03</v>
      </c>
      <c r="F39" s="1">
        <v>0.25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3</v>
      </c>
      <c r="W39" s="1">
        <v>55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0.5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7.9</v>
      </c>
      <c r="AM39" s="1">
        <v>28.7</v>
      </c>
      <c r="AN39" s="1">
        <v>0.1</v>
      </c>
      <c r="AO39" s="1">
        <v>1.5</v>
      </c>
      <c r="AP39" s="1">
        <v>10</v>
      </c>
      <c r="AQ39" s="1">
        <v>14.5</v>
      </c>
      <c r="AR39" s="1">
        <v>0</v>
      </c>
      <c r="AS39" s="1">
        <v>3</v>
      </c>
      <c r="AT39" s="1">
        <v>0.5</v>
      </c>
      <c r="AU39" s="1">
        <v>3.5</v>
      </c>
      <c r="AV39" s="1">
        <v>1.5</v>
      </c>
      <c r="AW39" s="1">
        <v>43</v>
      </c>
      <c r="AX39" s="1">
        <v>1.5</v>
      </c>
      <c r="AY39" s="1">
        <v>5.5</v>
      </c>
      <c r="AZ39" s="1">
        <v>0</v>
      </c>
      <c r="BA39" s="1">
        <v>1.5</v>
      </c>
      <c r="BB39" s="1">
        <v>7</v>
      </c>
      <c r="BC39" s="1">
        <v>20.5</v>
      </c>
      <c r="BD39" s="1">
        <v>13</v>
      </c>
      <c r="BE39" s="1">
        <v>7</v>
      </c>
      <c r="BF39" s="1">
        <v>1.5</v>
      </c>
      <c r="BG39" s="1">
        <v>5</v>
      </c>
      <c r="BH39" s="1">
        <v>2</v>
      </c>
      <c r="BI39" s="1">
        <v>2.19</v>
      </c>
      <c r="BJ39" s="1">
        <v>30.5</v>
      </c>
      <c r="BK39" s="1">
        <v>23</v>
      </c>
      <c r="BL39" s="1">
        <v>75</v>
      </c>
      <c r="BM39" s="1">
        <v>11</v>
      </c>
      <c r="BN39" s="1">
        <v>6</v>
      </c>
      <c r="BO39" s="1">
        <v>55</v>
      </c>
      <c r="BP39" s="1">
        <v>5.5</v>
      </c>
      <c r="BQ39" s="1">
        <v>3</v>
      </c>
      <c r="BR39" s="1">
        <v>55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0.5</v>
      </c>
      <c r="BY39" s="1">
        <v>48</v>
      </c>
      <c r="BZ39" s="1">
        <v>1</v>
      </c>
      <c r="CA39" s="1">
        <v>1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3.3008963799999989</v>
      </c>
      <c r="CL39" s="1">
        <v>6</v>
      </c>
    </row>
    <row r="40" spans="1:90" x14ac:dyDescent="0.25">
      <c r="A40" s="1" t="s">
        <v>106</v>
      </c>
      <c r="B40" s="1">
        <v>4.3</v>
      </c>
      <c r="C40" s="1">
        <v>2</v>
      </c>
      <c r="D40" s="1">
        <v>90</v>
      </c>
      <c r="E40" s="1">
        <v>0.16</v>
      </c>
      <c r="F40" s="1">
        <v>0</v>
      </c>
      <c r="G40" s="1">
        <v>0.3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12.5</v>
      </c>
      <c r="V40" s="1">
        <v>10</v>
      </c>
      <c r="W40" s="1">
        <v>80</v>
      </c>
      <c r="X40" s="1">
        <v>2.5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0.5</v>
      </c>
      <c r="AE40" s="1">
        <v>0.26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5</v>
      </c>
      <c r="AL40" s="1">
        <v>23.45</v>
      </c>
      <c r="AM40" s="1">
        <v>11.4</v>
      </c>
      <c r="AN40" s="1">
        <v>0.9</v>
      </c>
      <c r="AO40" s="1">
        <v>4.2</v>
      </c>
      <c r="AP40" s="1">
        <v>13.5</v>
      </c>
      <c r="AQ40" s="1">
        <v>19.5</v>
      </c>
      <c r="AR40" s="1">
        <v>0</v>
      </c>
      <c r="AS40" s="1">
        <v>3.5</v>
      </c>
      <c r="AT40" s="1">
        <v>1</v>
      </c>
      <c r="AU40" s="1">
        <v>1</v>
      </c>
      <c r="AV40" s="1">
        <v>0.5</v>
      </c>
      <c r="AW40" s="1">
        <v>50</v>
      </c>
      <c r="AX40" s="1">
        <v>7</v>
      </c>
      <c r="AY40" s="1">
        <v>2</v>
      </c>
      <c r="AZ40" s="1">
        <v>0</v>
      </c>
      <c r="BA40" s="1">
        <v>1</v>
      </c>
      <c r="BB40" s="1">
        <v>3</v>
      </c>
      <c r="BC40" s="1">
        <v>11.5</v>
      </c>
      <c r="BD40" s="1">
        <v>6</v>
      </c>
      <c r="BE40" s="1">
        <v>4</v>
      </c>
      <c r="BF40" s="1">
        <v>0.5</v>
      </c>
      <c r="BG40" s="1">
        <v>2.5</v>
      </c>
      <c r="BH40" s="1">
        <v>1</v>
      </c>
      <c r="BI40" s="1">
        <v>1.07</v>
      </c>
      <c r="BJ40" s="1">
        <v>39</v>
      </c>
      <c r="BK40" s="1">
        <v>33</v>
      </c>
      <c r="BL40" s="1">
        <v>85</v>
      </c>
      <c r="BM40" s="1">
        <v>27.5</v>
      </c>
      <c r="BN40" s="1">
        <v>21</v>
      </c>
      <c r="BO40" s="1">
        <v>76</v>
      </c>
      <c r="BP40" s="1">
        <v>12.5</v>
      </c>
      <c r="BQ40" s="1">
        <v>10</v>
      </c>
      <c r="BR40" s="1">
        <v>80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1</v>
      </c>
      <c r="BY40" s="1">
        <v>62.5</v>
      </c>
      <c r="BZ40" s="1">
        <v>2.5</v>
      </c>
      <c r="CA40" s="1">
        <v>3.5</v>
      </c>
      <c r="CB40" s="1">
        <v>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3.9379955499999983</v>
      </c>
      <c r="CL40" s="1">
        <v>5</v>
      </c>
    </row>
    <row r="41" spans="1:90" x14ac:dyDescent="0.25">
      <c r="A41" s="1" t="s">
        <v>117</v>
      </c>
      <c r="B41" s="1">
        <v>4.5999999999999996</v>
      </c>
      <c r="C41" s="1">
        <v>2</v>
      </c>
      <c r="D41" s="1">
        <v>90</v>
      </c>
      <c r="E41" s="1">
        <v>0.21</v>
      </c>
      <c r="F41" s="1">
        <v>1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</v>
      </c>
      <c r="V41" s="1">
        <v>1</v>
      </c>
      <c r="W41" s="1">
        <v>33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0.5</v>
      </c>
      <c r="AE41" s="1">
        <v>0.2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5.3</v>
      </c>
      <c r="AM41" s="1">
        <v>22.8</v>
      </c>
      <c r="AN41" s="1">
        <v>0.7</v>
      </c>
      <c r="AO41" s="1">
        <v>4.9000000000000004</v>
      </c>
      <c r="AP41" s="1">
        <v>15</v>
      </c>
      <c r="AQ41" s="1">
        <v>19.5</v>
      </c>
      <c r="AR41" s="1">
        <v>1</v>
      </c>
      <c r="AS41" s="1">
        <v>4.5</v>
      </c>
      <c r="AT41" s="1">
        <v>1</v>
      </c>
      <c r="AU41" s="1">
        <v>2</v>
      </c>
      <c r="AV41" s="1">
        <v>1.5</v>
      </c>
      <c r="AW41" s="1">
        <v>75</v>
      </c>
      <c r="AX41" s="1">
        <v>4</v>
      </c>
      <c r="AY41" s="1">
        <v>5</v>
      </c>
      <c r="AZ41" s="1">
        <v>0</v>
      </c>
      <c r="BA41" s="1">
        <v>1</v>
      </c>
      <c r="BB41" s="1">
        <v>6</v>
      </c>
      <c r="BC41" s="1">
        <v>5.5</v>
      </c>
      <c r="BD41" s="1">
        <v>4</v>
      </c>
      <c r="BE41" s="1">
        <v>3.5</v>
      </c>
      <c r="BF41" s="1">
        <v>1.5</v>
      </c>
      <c r="BG41" s="1">
        <v>1.5</v>
      </c>
      <c r="BH41" s="1">
        <v>0</v>
      </c>
      <c r="BI41" s="1">
        <v>0.62</v>
      </c>
      <c r="BJ41" s="1">
        <v>43</v>
      </c>
      <c r="BK41" s="1">
        <v>32.5</v>
      </c>
      <c r="BL41" s="1">
        <v>76</v>
      </c>
      <c r="BM41" s="1">
        <v>7</v>
      </c>
      <c r="BN41" s="1">
        <v>2.5</v>
      </c>
      <c r="BO41" s="1">
        <v>36</v>
      </c>
      <c r="BP41" s="1">
        <v>3</v>
      </c>
      <c r="BQ41" s="1">
        <v>1</v>
      </c>
      <c r="BR41" s="1">
        <v>33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53</v>
      </c>
      <c r="BZ41" s="1">
        <v>1</v>
      </c>
      <c r="CA41" s="1">
        <v>2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4.4490594599999982</v>
      </c>
      <c r="CL41" s="1">
        <v>5</v>
      </c>
    </row>
    <row r="42" spans="1:90" x14ac:dyDescent="0.25">
      <c r="A42" s="1" t="s">
        <v>122</v>
      </c>
      <c r="B42" s="1">
        <v>4.5</v>
      </c>
      <c r="C42" s="1">
        <v>2</v>
      </c>
      <c r="D42" s="1">
        <v>90</v>
      </c>
      <c r="E42" s="1">
        <v>0.05</v>
      </c>
      <c r="F42" s="1">
        <v>0</v>
      </c>
      <c r="G42" s="1">
        <v>0.1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9.5</v>
      </c>
      <c r="W42" s="1">
        <v>66</v>
      </c>
      <c r="X42" s="1">
        <v>2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4</v>
      </c>
      <c r="AL42" s="1">
        <v>12.1</v>
      </c>
      <c r="AM42" s="1">
        <v>9.8000000000000007</v>
      </c>
      <c r="AN42" s="1">
        <v>0.2</v>
      </c>
      <c r="AO42" s="1">
        <v>4.3</v>
      </c>
      <c r="AP42" s="1">
        <v>6.5</v>
      </c>
      <c r="AQ42" s="1">
        <v>6.5</v>
      </c>
      <c r="AR42" s="1">
        <v>0</v>
      </c>
      <c r="AS42" s="1">
        <v>2</v>
      </c>
      <c r="AT42" s="1">
        <v>1</v>
      </c>
      <c r="AU42" s="1">
        <v>1</v>
      </c>
      <c r="AV42" s="1">
        <v>1</v>
      </c>
      <c r="AW42" s="1">
        <v>100</v>
      </c>
      <c r="AX42" s="1">
        <v>5.5</v>
      </c>
      <c r="AY42" s="1">
        <v>2</v>
      </c>
      <c r="AZ42" s="1">
        <v>0</v>
      </c>
      <c r="BA42" s="1">
        <v>0.5</v>
      </c>
      <c r="BB42" s="1">
        <v>2.5</v>
      </c>
      <c r="BC42" s="1">
        <v>5.5</v>
      </c>
      <c r="BD42" s="1">
        <v>4</v>
      </c>
      <c r="BE42" s="1">
        <v>3.5</v>
      </c>
      <c r="BF42" s="1">
        <v>1.5</v>
      </c>
      <c r="BG42" s="1">
        <v>1.5</v>
      </c>
      <c r="BH42" s="1">
        <v>0</v>
      </c>
      <c r="BI42" s="1">
        <v>0.62</v>
      </c>
      <c r="BJ42" s="1">
        <v>32.5</v>
      </c>
      <c r="BK42" s="1">
        <v>22.5</v>
      </c>
      <c r="BL42" s="1">
        <v>69</v>
      </c>
      <c r="BM42" s="1">
        <v>23</v>
      </c>
      <c r="BN42" s="1">
        <v>13</v>
      </c>
      <c r="BO42" s="1">
        <v>57</v>
      </c>
      <c r="BP42" s="1">
        <v>14.5</v>
      </c>
      <c r="BQ42" s="1">
        <v>9.5</v>
      </c>
      <c r="BR42" s="1">
        <v>66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55.5</v>
      </c>
      <c r="BZ42" s="1">
        <v>1.5</v>
      </c>
      <c r="CA42" s="1">
        <v>7</v>
      </c>
      <c r="CB42" s="1">
        <v>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3.6424335899999987</v>
      </c>
      <c r="CL42" s="1">
        <v>5</v>
      </c>
    </row>
    <row r="43" spans="1:90" x14ac:dyDescent="0.25">
      <c r="A43" s="1" t="s">
        <v>130</v>
      </c>
      <c r="B43" s="1">
        <v>4.0999999999999996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0.5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7</v>
      </c>
      <c r="V43" s="1">
        <v>3.5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0.5</v>
      </c>
      <c r="AI43" s="1">
        <v>0</v>
      </c>
      <c r="AJ43" s="1">
        <v>0.5</v>
      </c>
      <c r="AK43" s="1">
        <v>2</v>
      </c>
      <c r="AL43" s="1">
        <v>0.75</v>
      </c>
      <c r="AM43" s="1">
        <v>17</v>
      </c>
      <c r="AN43" s="1">
        <v>0</v>
      </c>
      <c r="AO43" s="1">
        <v>2.6</v>
      </c>
      <c r="AP43" s="1">
        <v>11</v>
      </c>
      <c r="AQ43" s="1">
        <v>17</v>
      </c>
      <c r="AR43" s="1">
        <v>0</v>
      </c>
      <c r="AS43" s="1">
        <v>3</v>
      </c>
      <c r="AT43" s="1">
        <v>1</v>
      </c>
      <c r="AU43" s="1">
        <v>1</v>
      </c>
      <c r="AV43" s="1">
        <v>0.5</v>
      </c>
      <c r="AW43" s="1">
        <v>50</v>
      </c>
      <c r="AX43" s="1">
        <v>3.5</v>
      </c>
      <c r="AY43" s="1">
        <v>4</v>
      </c>
      <c r="AZ43" s="1">
        <v>0.5</v>
      </c>
      <c r="BA43" s="1">
        <v>1.5</v>
      </c>
      <c r="BB43" s="1">
        <v>6</v>
      </c>
      <c r="BC43" s="1">
        <v>10.5</v>
      </c>
      <c r="BD43" s="1">
        <v>6.5</v>
      </c>
      <c r="BE43" s="1">
        <v>3</v>
      </c>
      <c r="BF43" s="1">
        <v>0.5</v>
      </c>
      <c r="BG43" s="1">
        <v>0.5</v>
      </c>
      <c r="BH43" s="1">
        <v>1.5</v>
      </c>
      <c r="BI43" s="1">
        <v>1.18</v>
      </c>
      <c r="BJ43" s="1">
        <v>63</v>
      </c>
      <c r="BK43" s="1">
        <v>54</v>
      </c>
      <c r="BL43" s="1">
        <v>86</v>
      </c>
      <c r="BM43" s="1">
        <v>18.5</v>
      </c>
      <c r="BN43" s="1">
        <v>12</v>
      </c>
      <c r="BO43" s="1">
        <v>65</v>
      </c>
      <c r="BP43" s="1">
        <v>7</v>
      </c>
      <c r="BQ43" s="1">
        <v>3.5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72.5</v>
      </c>
      <c r="BZ43" s="1">
        <v>0.5</v>
      </c>
      <c r="CA43" s="1">
        <v>6.5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3.8399408199999998</v>
      </c>
      <c r="CL43" s="1">
        <v>5</v>
      </c>
    </row>
    <row r="44" spans="1:90" x14ac:dyDescent="0.25">
      <c r="A44" s="1" t="s">
        <v>65</v>
      </c>
      <c r="B44" s="1">
        <v>5.0999999999999996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15</v>
      </c>
      <c r="V44" s="1">
        <v>13</v>
      </c>
      <c r="W44" s="1">
        <v>87</v>
      </c>
      <c r="X44" s="1">
        <v>1.5</v>
      </c>
      <c r="Y44" s="1">
        <v>0</v>
      </c>
      <c r="Z44" s="1">
        <v>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2</v>
      </c>
      <c r="AL44" s="1">
        <v>9.1999999999999993</v>
      </c>
      <c r="AM44" s="1">
        <v>18.5</v>
      </c>
      <c r="AN44" s="1">
        <v>0.1</v>
      </c>
      <c r="AO44" s="1">
        <v>3.1</v>
      </c>
      <c r="AP44" s="1">
        <v>18</v>
      </c>
      <c r="AQ44" s="1">
        <v>24</v>
      </c>
      <c r="AR44" s="1">
        <v>1</v>
      </c>
      <c r="AS44" s="1">
        <v>5</v>
      </c>
      <c r="AT44" s="1">
        <v>0.5</v>
      </c>
      <c r="AU44" s="1">
        <v>2.5</v>
      </c>
      <c r="AV44" s="1">
        <v>2</v>
      </c>
      <c r="AW44" s="1">
        <v>80</v>
      </c>
      <c r="AX44" s="1">
        <v>7</v>
      </c>
      <c r="AY44" s="1">
        <v>1</v>
      </c>
      <c r="AZ44" s="1">
        <v>1</v>
      </c>
      <c r="BA44" s="1">
        <v>2.5</v>
      </c>
      <c r="BB44" s="1">
        <v>4.5</v>
      </c>
      <c r="BC44" s="1">
        <v>13.5</v>
      </c>
      <c r="BD44" s="1">
        <v>7.5</v>
      </c>
      <c r="BE44" s="1">
        <v>4.5</v>
      </c>
      <c r="BF44" s="1">
        <v>0.5</v>
      </c>
      <c r="BG44" s="1">
        <v>1.5</v>
      </c>
      <c r="BH44" s="1">
        <v>1.5</v>
      </c>
      <c r="BI44" s="1">
        <v>1.28</v>
      </c>
      <c r="BJ44" s="1">
        <v>52</v>
      </c>
      <c r="BK44" s="1">
        <v>47</v>
      </c>
      <c r="BL44" s="1">
        <v>90</v>
      </c>
      <c r="BM44" s="1">
        <v>27.5</v>
      </c>
      <c r="BN44" s="1">
        <v>23.5</v>
      </c>
      <c r="BO44" s="1">
        <v>85</v>
      </c>
      <c r="BP44" s="1">
        <v>15</v>
      </c>
      <c r="BQ44" s="1">
        <v>13</v>
      </c>
      <c r="BR44" s="1">
        <v>87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65.5</v>
      </c>
      <c r="BZ44" s="1">
        <v>1</v>
      </c>
      <c r="CA44" s="1">
        <v>4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3.1080971599999985</v>
      </c>
      <c r="CL44" s="1">
        <v>2</v>
      </c>
    </row>
    <row r="45" spans="1:90" x14ac:dyDescent="0.25">
      <c r="A45" s="1" t="s">
        <v>162</v>
      </c>
      <c r="B45" s="1">
        <v>5.5</v>
      </c>
      <c r="C45" s="1">
        <v>2</v>
      </c>
      <c r="D45" s="1">
        <v>90</v>
      </c>
      <c r="E45" s="1">
        <v>0.09</v>
      </c>
      <c r="F45" s="1">
        <v>0.2</v>
      </c>
      <c r="G45" s="1">
        <v>0.2</v>
      </c>
      <c r="H45" s="1">
        <v>1</v>
      </c>
      <c r="I45" s="1">
        <v>1</v>
      </c>
      <c r="J45" s="1">
        <v>0</v>
      </c>
      <c r="K45" s="1">
        <v>1</v>
      </c>
      <c r="L45" s="1">
        <v>0</v>
      </c>
      <c r="M45" s="1">
        <v>0.5</v>
      </c>
      <c r="N45" s="1">
        <v>1</v>
      </c>
      <c r="O45" s="1">
        <v>0.15</v>
      </c>
      <c r="P45" s="1">
        <v>0.15</v>
      </c>
      <c r="Q45" s="1">
        <v>0</v>
      </c>
      <c r="R45" s="1">
        <v>0</v>
      </c>
      <c r="S45" s="1">
        <v>0</v>
      </c>
      <c r="T45" s="1">
        <v>0</v>
      </c>
      <c r="U45" s="1">
        <v>8.5</v>
      </c>
      <c r="V45" s="1">
        <v>5.5</v>
      </c>
      <c r="W45" s="1">
        <v>65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0.02</v>
      </c>
      <c r="AF45" s="1">
        <v>0.5</v>
      </c>
      <c r="AG45" s="1">
        <v>0</v>
      </c>
      <c r="AH45" s="1">
        <v>0</v>
      </c>
      <c r="AI45" s="1">
        <v>0</v>
      </c>
      <c r="AJ45" s="1">
        <v>0.5</v>
      </c>
      <c r="AK45" s="1">
        <v>4</v>
      </c>
      <c r="AL45" s="1">
        <v>6.35</v>
      </c>
      <c r="AM45" s="1">
        <v>25.7</v>
      </c>
      <c r="AN45" s="1">
        <v>1</v>
      </c>
      <c r="AO45" s="1">
        <v>4</v>
      </c>
      <c r="AP45" s="1">
        <v>13</v>
      </c>
      <c r="AQ45" s="1">
        <v>23.5</v>
      </c>
      <c r="AR45" s="1">
        <v>1.5</v>
      </c>
      <c r="AS45" s="1">
        <v>7</v>
      </c>
      <c r="AT45" s="1">
        <v>0.5</v>
      </c>
      <c r="AU45" s="1">
        <v>2</v>
      </c>
      <c r="AV45" s="1">
        <v>1.5</v>
      </c>
      <c r="AW45" s="1">
        <v>75</v>
      </c>
      <c r="AX45" s="1">
        <v>3</v>
      </c>
      <c r="AY45" s="1">
        <v>3</v>
      </c>
      <c r="AZ45" s="1">
        <v>0.5</v>
      </c>
      <c r="BA45" s="1">
        <v>0.5</v>
      </c>
      <c r="BB45" s="1">
        <v>4</v>
      </c>
      <c r="BC45" s="1">
        <v>13.5</v>
      </c>
      <c r="BD45" s="1">
        <v>7.5</v>
      </c>
      <c r="BE45" s="1">
        <v>4.5</v>
      </c>
      <c r="BF45" s="1">
        <v>0.5</v>
      </c>
      <c r="BG45" s="1">
        <v>1.5</v>
      </c>
      <c r="BH45" s="1">
        <v>1.5</v>
      </c>
      <c r="BI45" s="1">
        <v>1.28</v>
      </c>
      <c r="BJ45" s="1">
        <v>61</v>
      </c>
      <c r="BK45" s="1">
        <v>54.5</v>
      </c>
      <c r="BL45" s="1">
        <v>89</v>
      </c>
      <c r="BM45" s="1">
        <v>24.5</v>
      </c>
      <c r="BN45" s="1">
        <v>19</v>
      </c>
      <c r="BO45" s="1">
        <v>78</v>
      </c>
      <c r="BP45" s="1">
        <v>8.5</v>
      </c>
      <c r="BQ45" s="1">
        <v>5.5</v>
      </c>
      <c r="BR45" s="1">
        <v>65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70.5</v>
      </c>
      <c r="BZ45" s="1">
        <v>1</v>
      </c>
      <c r="CA45" s="1">
        <v>6.5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3.2732611899999995</v>
      </c>
      <c r="CL45" s="1">
        <v>2</v>
      </c>
    </row>
    <row r="46" spans="1:90" x14ac:dyDescent="0.25">
      <c r="A46" s="1" t="s">
        <v>71</v>
      </c>
      <c r="B46" s="1">
        <v>4.3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4.5</v>
      </c>
      <c r="V46" s="1">
        <v>2</v>
      </c>
      <c r="W46" s="1">
        <v>44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0.35</v>
      </c>
      <c r="AM46" s="1">
        <v>13.6</v>
      </c>
      <c r="AN46" s="1">
        <v>0</v>
      </c>
      <c r="AO46" s="1">
        <v>2</v>
      </c>
      <c r="AP46" s="1">
        <v>13</v>
      </c>
      <c r="AQ46" s="1">
        <v>13</v>
      </c>
      <c r="AR46" s="1">
        <v>0</v>
      </c>
      <c r="AS46" s="1">
        <v>1.5</v>
      </c>
      <c r="AT46" s="1">
        <v>1.5</v>
      </c>
      <c r="AU46" s="1">
        <v>0.5</v>
      </c>
      <c r="AV46" s="1">
        <v>0</v>
      </c>
      <c r="AW46" s="1">
        <v>0</v>
      </c>
      <c r="AX46" s="1">
        <v>3</v>
      </c>
      <c r="AY46" s="1">
        <v>3.5</v>
      </c>
      <c r="AZ46" s="1">
        <v>0.5</v>
      </c>
      <c r="BA46" s="1">
        <v>0</v>
      </c>
      <c r="BB46" s="1">
        <v>4</v>
      </c>
      <c r="BC46" s="1">
        <v>14.5</v>
      </c>
      <c r="BD46" s="1">
        <v>9</v>
      </c>
      <c r="BE46" s="1">
        <v>6.5</v>
      </c>
      <c r="BF46" s="1">
        <v>1</v>
      </c>
      <c r="BG46" s="1">
        <v>2.5</v>
      </c>
      <c r="BH46" s="1">
        <v>3</v>
      </c>
      <c r="BI46" s="1">
        <v>2.1</v>
      </c>
      <c r="BJ46" s="1">
        <v>51.5</v>
      </c>
      <c r="BK46" s="1">
        <v>48.5</v>
      </c>
      <c r="BL46" s="1">
        <v>94</v>
      </c>
      <c r="BM46" s="1">
        <v>11.5</v>
      </c>
      <c r="BN46" s="1">
        <v>9</v>
      </c>
      <c r="BO46" s="1">
        <v>78</v>
      </c>
      <c r="BP46" s="1">
        <v>4.5</v>
      </c>
      <c r="BQ46" s="1">
        <v>2</v>
      </c>
      <c r="BR46" s="1">
        <v>44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58</v>
      </c>
      <c r="BZ46" s="1">
        <v>0</v>
      </c>
      <c r="CA46" s="1">
        <v>3.5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3.3293606999999987</v>
      </c>
      <c r="CL46" s="1">
        <v>2</v>
      </c>
    </row>
    <row r="47" spans="1:90" x14ac:dyDescent="0.25">
      <c r="A47" s="1" t="s">
        <v>74</v>
      </c>
      <c r="B47" s="1">
        <v>4.4000000000000004</v>
      </c>
      <c r="C47" s="1">
        <v>2</v>
      </c>
      <c r="D47" s="1">
        <v>90</v>
      </c>
      <c r="E47" s="1">
        <v>0.03</v>
      </c>
      <c r="F47" s="1">
        <v>0</v>
      </c>
      <c r="G47" s="1">
        <v>0.1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4.5</v>
      </c>
      <c r="W47" s="1">
        <v>64</v>
      </c>
      <c r="X47" s="1">
        <v>2</v>
      </c>
      <c r="Y47" s="1">
        <v>0.5</v>
      </c>
      <c r="Z47" s="1">
        <v>25</v>
      </c>
      <c r="AA47" s="1">
        <v>0</v>
      </c>
      <c r="AB47" s="1">
        <v>0</v>
      </c>
      <c r="AC47" s="1">
        <v>1.5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18.55</v>
      </c>
      <c r="AM47" s="1">
        <v>20.9</v>
      </c>
      <c r="AN47" s="1">
        <v>0.2</v>
      </c>
      <c r="AO47" s="1">
        <v>2.7</v>
      </c>
      <c r="AP47" s="1">
        <v>13.5</v>
      </c>
      <c r="AQ47" s="1">
        <v>13.5</v>
      </c>
      <c r="AR47" s="1">
        <v>0</v>
      </c>
      <c r="AS47" s="1">
        <v>1.5</v>
      </c>
      <c r="AT47" s="1">
        <v>2</v>
      </c>
      <c r="AU47" s="1">
        <v>2</v>
      </c>
      <c r="AV47" s="1">
        <v>1</v>
      </c>
      <c r="AW47" s="1">
        <v>50</v>
      </c>
      <c r="AX47" s="1">
        <v>6.5</v>
      </c>
      <c r="AY47" s="1">
        <v>1.5</v>
      </c>
      <c r="AZ47" s="1">
        <v>0.5</v>
      </c>
      <c r="BA47" s="1">
        <v>2.5</v>
      </c>
      <c r="BB47" s="1">
        <v>4.5</v>
      </c>
      <c r="BC47" s="1">
        <v>13</v>
      </c>
      <c r="BD47" s="1">
        <v>8.5</v>
      </c>
      <c r="BE47" s="1">
        <v>4</v>
      </c>
      <c r="BF47" s="1">
        <v>1</v>
      </c>
      <c r="BG47" s="1">
        <v>3</v>
      </c>
      <c r="BH47" s="1">
        <v>2.5</v>
      </c>
      <c r="BI47" s="1">
        <v>1.54</v>
      </c>
      <c r="BJ47" s="1">
        <v>28.5</v>
      </c>
      <c r="BK47" s="1">
        <v>20.5</v>
      </c>
      <c r="BL47" s="1">
        <v>72</v>
      </c>
      <c r="BM47" s="1">
        <v>17.5</v>
      </c>
      <c r="BN47" s="1">
        <v>10.5</v>
      </c>
      <c r="BO47" s="1">
        <v>60</v>
      </c>
      <c r="BP47" s="1">
        <v>7</v>
      </c>
      <c r="BQ47" s="1">
        <v>4.5</v>
      </c>
      <c r="BR47" s="1">
        <v>64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1.5</v>
      </c>
      <c r="BY47" s="1">
        <v>61</v>
      </c>
      <c r="BZ47" s="1">
        <v>0.5</v>
      </c>
      <c r="CA47" s="1">
        <v>4.5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3.2453397799999992</v>
      </c>
      <c r="CL47" s="1">
        <v>2</v>
      </c>
    </row>
    <row r="48" spans="1:90" x14ac:dyDescent="0.25">
      <c r="A48" s="1" t="s">
        <v>76</v>
      </c>
      <c r="B48" s="1">
        <v>4.9000000000000004</v>
      </c>
      <c r="C48" s="1">
        <v>2</v>
      </c>
      <c r="D48" s="1">
        <v>90</v>
      </c>
      <c r="E48" s="1">
        <v>0.06</v>
      </c>
      <c r="F48" s="1">
        <v>0</v>
      </c>
      <c r="G48" s="1">
        <v>0.1</v>
      </c>
      <c r="H48" s="1">
        <v>0</v>
      </c>
      <c r="I48" s="1">
        <v>0.5</v>
      </c>
      <c r="J48" s="1">
        <v>0.5</v>
      </c>
      <c r="K48" s="1">
        <v>0.5</v>
      </c>
      <c r="L48" s="1">
        <v>0</v>
      </c>
      <c r="M48" s="1">
        <v>0</v>
      </c>
      <c r="N48" s="1">
        <v>0.5</v>
      </c>
      <c r="O48" s="1">
        <v>0.08</v>
      </c>
      <c r="P48" s="1">
        <v>0.08</v>
      </c>
      <c r="Q48" s="1">
        <v>0</v>
      </c>
      <c r="R48" s="1">
        <v>0</v>
      </c>
      <c r="S48" s="1">
        <v>0</v>
      </c>
      <c r="T48" s="1">
        <v>0</v>
      </c>
      <c r="U48" s="1">
        <v>7.5</v>
      </c>
      <c r="V48" s="1">
        <v>1.5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9.5</v>
      </c>
      <c r="AL48" s="1">
        <v>0.15</v>
      </c>
      <c r="AM48" s="1">
        <v>19.7</v>
      </c>
      <c r="AN48" s="1">
        <v>0.6</v>
      </c>
      <c r="AO48" s="1">
        <v>3.1</v>
      </c>
      <c r="AP48" s="1">
        <v>12.5</v>
      </c>
      <c r="AQ48" s="1">
        <v>12.5</v>
      </c>
      <c r="AR48" s="1">
        <v>0</v>
      </c>
      <c r="AS48" s="1">
        <v>1.5</v>
      </c>
      <c r="AT48" s="1">
        <v>2</v>
      </c>
      <c r="AU48" s="1">
        <v>2</v>
      </c>
      <c r="AV48" s="1">
        <v>2</v>
      </c>
      <c r="AW48" s="1">
        <v>100</v>
      </c>
      <c r="AX48" s="1">
        <v>6</v>
      </c>
      <c r="AY48" s="1">
        <v>4.5</v>
      </c>
      <c r="AZ48" s="1">
        <v>1</v>
      </c>
      <c r="BA48" s="1">
        <v>0.5</v>
      </c>
      <c r="BB48" s="1">
        <v>6</v>
      </c>
      <c r="BC48" s="1">
        <v>13</v>
      </c>
      <c r="BD48" s="1">
        <v>8.5</v>
      </c>
      <c r="BE48" s="1">
        <v>4</v>
      </c>
      <c r="BF48" s="1">
        <v>1</v>
      </c>
      <c r="BG48" s="1">
        <v>3</v>
      </c>
      <c r="BH48" s="1">
        <v>2.5</v>
      </c>
      <c r="BI48" s="1">
        <v>1.54</v>
      </c>
      <c r="BJ48" s="1">
        <v>34.5</v>
      </c>
      <c r="BK48" s="1">
        <v>22</v>
      </c>
      <c r="BL48" s="1">
        <v>64</v>
      </c>
      <c r="BM48" s="1">
        <v>14.5</v>
      </c>
      <c r="BN48" s="1">
        <v>5.5</v>
      </c>
      <c r="BO48" s="1">
        <v>38</v>
      </c>
      <c r="BP48" s="1">
        <v>7.5</v>
      </c>
      <c r="BQ48" s="1">
        <v>1.5</v>
      </c>
      <c r="BR48" s="1">
        <v>20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45.5</v>
      </c>
      <c r="BZ48" s="1">
        <v>1</v>
      </c>
      <c r="CA48" s="1">
        <v>6.5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3.2102778800000005</v>
      </c>
      <c r="CL48" s="1">
        <v>2</v>
      </c>
    </row>
    <row r="49" spans="1:90" x14ac:dyDescent="0.25">
      <c r="A49" s="1" t="s">
        <v>84</v>
      </c>
      <c r="B49" s="1">
        <v>5</v>
      </c>
      <c r="C49" s="1">
        <v>2</v>
      </c>
      <c r="D49" s="1">
        <v>90</v>
      </c>
      <c r="E49" s="1">
        <v>0.25</v>
      </c>
      <c r="F49" s="1">
        <v>0.2</v>
      </c>
      <c r="G49" s="1">
        <v>0.5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21.5</v>
      </c>
      <c r="V49" s="1">
        <v>17.5</v>
      </c>
      <c r="W49" s="1">
        <v>81</v>
      </c>
      <c r="X49" s="1">
        <v>9</v>
      </c>
      <c r="Y49" s="1">
        <v>2</v>
      </c>
      <c r="Z49" s="1">
        <v>22</v>
      </c>
      <c r="AA49" s="1">
        <v>5</v>
      </c>
      <c r="AB49" s="1">
        <v>0</v>
      </c>
      <c r="AC49" s="1">
        <v>2.5</v>
      </c>
      <c r="AD49" s="1">
        <v>1</v>
      </c>
      <c r="AE49" s="1">
        <v>0.46</v>
      </c>
      <c r="AF49" s="1">
        <v>0.5</v>
      </c>
      <c r="AG49" s="1">
        <v>0</v>
      </c>
      <c r="AH49" s="1">
        <v>0</v>
      </c>
      <c r="AI49" s="1">
        <v>0</v>
      </c>
      <c r="AJ49" s="1">
        <v>0.5</v>
      </c>
      <c r="AK49" s="1">
        <v>3</v>
      </c>
      <c r="AL49" s="1">
        <v>39.4</v>
      </c>
      <c r="AM49" s="1">
        <v>22.3</v>
      </c>
      <c r="AN49" s="1">
        <v>1.4</v>
      </c>
      <c r="AO49" s="1">
        <v>4.4000000000000004</v>
      </c>
      <c r="AP49" s="1">
        <v>16</v>
      </c>
      <c r="AQ49" s="1">
        <v>26.5</v>
      </c>
      <c r="AR49" s="1">
        <v>0</v>
      </c>
      <c r="AS49" s="1">
        <v>5.5</v>
      </c>
      <c r="AT49" s="1">
        <v>0.5</v>
      </c>
      <c r="AU49" s="1">
        <v>1.5</v>
      </c>
      <c r="AV49" s="1">
        <v>0</v>
      </c>
      <c r="AW49" s="1">
        <v>0</v>
      </c>
      <c r="AX49" s="1">
        <v>2</v>
      </c>
      <c r="AY49" s="1">
        <v>0.5</v>
      </c>
      <c r="AZ49" s="1">
        <v>0.5</v>
      </c>
      <c r="BA49" s="1">
        <v>1.5</v>
      </c>
      <c r="BB49" s="1">
        <v>2.5</v>
      </c>
      <c r="BC49" s="1">
        <v>13.5</v>
      </c>
      <c r="BD49" s="1">
        <v>7.5</v>
      </c>
      <c r="BE49" s="1">
        <v>4.5</v>
      </c>
      <c r="BF49" s="1">
        <v>0.5</v>
      </c>
      <c r="BG49" s="1">
        <v>1.5</v>
      </c>
      <c r="BH49" s="1">
        <v>1.5</v>
      </c>
      <c r="BI49" s="1">
        <v>1.28</v>
      </c>
      <c r="BJ49" s="1">
        <v>58</v>
      </c>
      <c r="BK49" s="1">
        <v>52</v>
      </c>
      <c r="BL49" s="1">
        <v>90</v>
      </c>
      <c r="BM49" s="1">
        <v>50</v>
      </c>
      <c r="BN49" s="1">
        <v>37</v>
      </c>
      <c r="BO49" s="1">
        <v>74</v>
      </c>
      <c r="BP49" s="1">
        <v>21.5</v>
      </c>
      <c r="BQ49" s="1">
        <v>17.5</v>
      </c>
      <c r="BR49" s="1">
        <v>81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87</v>
      </c>
      <c r="BZ49" s="1">
        <v>1.5</v>
      </c>
      <c r="CA49" s="1">
        <v>4</v>
      </c>
      <c r="CB49" s="1">
        <v>8</v>
      </c>
      <c r="CC49" s="1">
        <v>0</v>
      </c>
      <c r="CD49" s="1">
        <v>0</v>
      </c>
      <c r="CE49" s="1">
        <v>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4.533238599999998</v>
      </c>
      <c r="CL49" s="1">
        <v>2</v>
      </c>
    </row>
    <row r="50" spans="1:90" x14ac:dyDescent="0.25">
      <c r="A50" s="1" t="s">
        <v>100</v>
      </c>
      <c r="B50" s="1">
        <v>4.8</v>
      </c>
      <c r="C50" s="1">
        <v>2</v>
      </c>
      <c r="D50" s="1">
        <v>90</v>
      </c>
      <c r="E50" s="1">
        <v>0.28999999999999998</v>
      </c>
      <c r="F50" s="1">
        <v>0.5</v>
      </c>
      <c r="G50" s="1">
        <v>0.5</v>
      </c>
      <c r="H50" s="1">
        <v>1</v>
      </c>
      <c r="I50" s="1">
        <v>1.5</v>
      </c>
      <c r="J50" s="1">
        <v>0.5</v>
      </c>
      <c r="K50" s="1">
        <v>1.5</v>
      </c>
      <c r="L50" s="1">
        <v>0</v>
      </c>
      <c r="M50" s="1">
        <v>1</v>
      </c>
      <c r="N50" s="1">
        <v>0.5</v>
      </c>
      <c r="O50" s="1">
        <v>0.39</v>
      </c>
      <c r="P50" s="1">
        <v>0.39</v>
      </c>
      <c r="Q50" s="1">
        <v>0.5</v>
      </c>
      <c r="R50" s="1">
        <v>0.5</v>
      </c>
      <c r="S50" s="1">
        <v>0</v>
      </c>
      <c r="T50" s="1">
        <v>0.5</v>
      </c>
      <c r="U50" s="1">
        <v>8</v>
      </c>
      <c r="V50" s="1">
        <v>2</v>
      </c>
      <c r="W50" s="1">
        <v>25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0.06</v>
      </c>
      <c r="AF50" s="1">
        <v>0</v>
      </c>
      <c r="AG50" s="1">
        <v>0</v>
      </c>
      <c r="AH50" s="1">
        <v>0.5</v>
      </c>
      <c r="AI50" s="1">
        <v>0</v>
      </c>
      <c r="AJ50" s="1">
        <v>0</v>
      </c>
      <c r="AK50" s="1">
        <v>21</v>
      </c>
      <c r="AL50" s="1">
        <v>5.15</v>
      </c>
      <c r="AM50" s="1">
        <v>32.799999999999997</v>
      </c>
      <c r="AN50" s="1">
        <v>2.5</v>
      </c>
      <c r="AO50" s="1">
        <v>4.5999999999999996</v>
      </c>
      <c r="AP50" s="1">
        <v>8.5</v>
      </c>
      <c r="AQ50" s="1">
        <v>14.5</v>
      </c>
      <c r="AR50" s="1">
        <v>0</v>
      </c>
      <c r="AS50" s="1">
        <v>4</v>
      </c>
      <c r="AT50" s="1">
        <v>2</v>
      </c>
      <c r="AU50" s="1">
        <v>0</v>
      </c>
      <c r="AV50" s="1">
        <v>0</v>
      </c>
      <c r="AX50" s="1">
        <v>6.5</v>
      </c>
      <c r="AY50" s="1">
        <v>5</v>
      </c>
      <c r="AZ50" s="1">
        <v>1</v>
      </c>
      <c r="BA50" s="1">
        <v>2</v>
      </c>
      <c r="BB50" s="1">
        <v>8</v>
      </c>
      <c r="BC50" s="1">
        <v>13</v>
      </c>
      <c r="BD50" s="1">
        <v>8.5</v>
      </c>
      <c r="BE50" s="1">
        <v>4</v>
      </c>
      <c r="BF50" s="1">
        <v>1</v>
      </c>
      <c r="BG50" s="1">
        <v>3</v>
      </c>
      <c r="BH50" s="1">
        <v>2.5</v>
      </c>
      <c r="BI50" s="1">
        <v>1.54</v>
      </c>
      <c r="BJ50" s="1">
        <v>38</v>
      </c>
      <c r="BK50" s="1">
        <v>25</v>
      </c>
      <c r="BL50" s="1">
        <v>66</v>
      </c>
      <c r="BM50" s="1">
        <v>17.5</v>
      </c>
      <c r="BN50" s="1">
        <v>8.5</v>
      </c>
      <c r="BO50" s="1">
        <v>49</v>
      </c>
      <c r="BP50" s="1">
        <v>8</v>
      </c>
      <c r="BQ50" s="1">
        <v>2</v>
      </c>
      <c r="BR50" s="1">
        <v>25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51</v>
      </c>
      <c r="BZ50" s="1">
        <v>1.5</v>
      </c>
      <c r="CA50" s="1">
        <v>8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2.9284176499999997</v>
      </c>
      <c r="CL50" s="1">
        <v>2</v>
      </c>
    </row>
    <row r="51" spans="1:90" x14ac:dyDescent="0.25">
      <c r="A51" s="1" t="s">
        <v>104</v>
      </c>
      <c r="B51" s="1">
        <v>5.4</v>
      </c>
      <c r="C51" s="1">
        <v>2</v>
      </c>
      <c r="D51" s="1">
        <v>90</v>
      </c>
      <c r="E51" s="1">
        <v>0.08</v>
      </c>
      <c r="F51" s="1">
        <v>0</v>
      </c>
      <c r="G51" s="1">
        <v>0.2</v>
      </c>
      <c r="H51" s="1">
        <v>0</v>
      </c>
      <c r="I51" s="1">
        <v>1</v>
      </c>
      <c r="J51" s="1">
        <v>0.5</v>
      </c>
      <c r="K51" s="1">
        <v>1</v>
      </c>
      <c r="L51" s="1">
        <v>0</v>
      </c>
      <c r="M51" s="1">
        <v>0</v>
      </c>
      <c r="N51" s="1">
        <v>1</v>
      </c>
      <c r="O51" s="1">
        <v>0.1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9.5</v>
      </c>
      <c r="V51" s="1">
        <v>7</v>
      </c>
      <c r="W51" s="1">
        <v>74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0.04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19.5</v>
      </c>
      <c r="AL51" s="1">
        <v>1.65</v>
      </c>
      <c r="AM51" s="1">
        <v>27</v>
      </c>
      <c r="AN51" s="1">
        <v>0.7</v>
      </c>
      <c r="AO51" s="1">
        <v>3.8</v>
      </c>
      <c r="AP51" s="1">
        <v>16</v>
      </c>
      <c r="AQ51" s="1">
        <v>22</v>
      </c>
      <c r="AR51" s="1">
        <v>0.5</v>
      </c>
      <c r="AS51" s="1">
        <v>4.5</v>
      </c>
      <c r="AT51" s="1">
        <v>0.5</v>
      </c>
      <c r="AU51" s="1">
        <v>1</v>
      </c>
      <c r="AV51" s="1">
        <v>0</v>
      </c>
      <c r="AW51" s="1">
        <v>0</v>
      </c>
      <c r="AX51" s="1">
        <v>6</v>
      </c>
      <c r="AY51" s="1">
        <v>4</v>
      </c>
      <c r="AZ51" s="1">
        <v>1.5</v>
      </c>
      <c r="BA51" s="1">
        <v>1</v>
      </c>
      <c r="BB51" s="1">
        <v>6.5</v>
      </c>
      <c r="BC51" s="1">
        <v>13.5</v>
      </c>
      <c r="BD51" s="1">
        <v>7.5</v>
      </c>
      <c r="BE51" s="1">
        <v>4.5</v>
      </c>
      <c r="BF51" s="1">
        <v>0.5</v>
      </c>
      <c r="BG51" s="1">
        <v>1.5</v>
      </c>
      <c r="BH51" s="1">
        <v>1.5</v>
      </c>
      <c r="BI51" s="1">
        <v>1.28</v>
      </c>
      <c r="BJ51" s="1">
        <v>66</v>
      </c>
      <c r="BK51" s="1">
        <v>62.5</v>
      </c>
      <c r="BL51" s="1">
        <v>95</v>
      </c>
      <c r="BM51" s="1">
        <v>28.5</v>
      </c>
      <c r="BN51" s="1">
        <v>25</v>
      </c>
      <c r="BO51" s="1">
        <v>88</v>
      </c>
      <c r="BP51" s="1">
        <v>9.5</v>
      </c>
      <c r="BQ51" s="1">
        <v>7</v>
      </c>
      <c r="BR51" s="1">
        <v>74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76</v>
      </c>
      <c r="BZ51" s="1">
        <v>2</v>
      </c>
      <c r="CA51" s="1">
        <v>8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3.1781126800000008</v>
      </c>
      <c r="CL51" s="1">
        <v>2</v>
      </c>
    </row>
    <row r="52" spans="1:90" x14ac:dyDescent="0.25">
      <c r="A52" s="1" t="s">
        <v>105</v>
      </c>
      <c r="B52" s="1">
        <v>4.4000000000000004</v>
      </c>
      <c r="C52" s="1">
        <v>2</v>
      </c>
      <c r="D52" s="1">
        <v>90</v>
      </c>
      <c r="E52" s="1">
        <v>0.17</v>
      </c>
      <c r="F52" s="1">
        <v>0.5</v>
      </c>
      <c r="G52" s="1">
        <v>0.3</v>
      </c>
      <c r="H52" s="1">
        <v>1</v>
      </c>
      <c r="I52" s="1">
        <v>0.5</v>
      </c>
      <c r="J52" s="1">
        <v>0</v>
      </c>
      <c r="K52" s="1">
        <v>0.5</v>
      </c>
      <c r="L52" s="1">
        <v>0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11.5</v>
      </c>
      <c r="V52" s="1">
        <v>6</v>
      </c>
      <c r="W52" s="1">
        <v>52</v>
      </c>
      <c r="X52" s="1">
        <v>1</v>
      </c>
      <c r="Y52" s="1">
        <v>0.5</v>
      </c>
      <c r="Z52" s="1">
        <v>50</v>
      </c>
      <c r="AA52" s="1">
        <v>0</v>
      </c>
      <c r="AB52" s="1">
        <v>0</v>
      </c>
      <c r="AC52" s="1">
        <v>1</v>
      </c>
      <c r="AD52" s="1">
        <v>0.5</v>
      </c>
      <c r="AE52" s="1">
        <v>0.24</v>
      </c>
      <c r="AF52" s="1">
        <v>0.5</v>
      </c>
      <c r="AG52" s="1">
        <v>0</v>
      </c>
      <c r="AH52" s="1">
        <v>0</v>
      </c>
      <c r="AI52" s="1">
        <v>0</v>
      </c>
      <c r="AJ52" s="1">
        <v>0</v>
      </c>
      <c r="AK52" s="1">
        <v>9</v>
      </c>
      <c r="AL52" s="1">
        <v>13.3</v>
      </c>
      <c r="AM52" s="1">
        <v>23.1</v>
      </c>
      <c r="AN52" s="1">
        <v>0.8</v>
      </c>
      <c r="AO52" s="1">
        <v>3.4</v>
      </c>
      <c r="AP52" s="1">
        <v>12.5</v>
      </c>
      <c r="AQ52" s="1">
        <v>17</v>
      </c>
      <c r="AR52" s="1">
        <v>0.5</v>
      </c>
      <c r="AS52" s="1">
        <v>3.5</v>
      </c>
      <c r="AT52" s="1">
        <v>2</v>
      </c>
      <c r="AU52" s="1">
        <v>1.5</v>
      </c>
      <c r="AV52" s="1">
        <v>1</v>
      </c>
      <c r="AW52" s="1">
        <v>67</v>
      </c>
      <c r="AX52" s="1">
        <v>5.5</v>
      </c>
      <c r="AY52" s="1">
        <v>2.5</v>
      </c>
      <c r="AZ52" s="1">
        <v>0.5</v>
      </c>
      <c r="BA52" s="1">
        <v>1.5</v>
      </c>
      <c r="BB52" s="1">
        <v>4.5</v>
      </c>
      <c r="BC52" s="1">
        <v>13</v>
      </c>
      <c r="BD52" s="1">
        <v>8.5</v>
      </c>
      <c r="BE52" s="1">
        <v>4</v>
      </c>
      <c r="BF52" s="1">
        <v>1</v>
      </c>
      <c r="BG52" s="1">
        <v>3</v>
      </c>
      <c r="BH52" s="1">
        <v>2.5</v>
      </c>
      <c r="BI52" s="1">
        <v>1.54</v>
      </c>
      <c r="BJ52" s="1">
        <v>28.5</v>
      </c>
      <c r="BK52" s="1">
        <v>19</v>
      </c>
      <c r="BL52" s="1">
        <v>67</v>
      </c>
      <c r="BM52" s="1">
        <v>16.5</v>
      </c>
      <c r="BN52" s="1">
        <v>9</v>
      </c>
      <c r="BO52" s="1">
        <v>55</v>
      </c>
      <c r="BP52" s="1">
        <v>11.5</v>
      </c>
      <c r="BQ52" s="1">
        <v>6</v>
      </c>
      <c r="BR52" s="1">
        <v>52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48</v>
      </c>
      <c r="BZ52" s="1">
        <v>0.5</v>
      </c>
      <c r="CA52" s="1">
        <v>7.5</v>
      </c>
      <c r="CB52" s="1">
        <v>2.5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3.2861577999999985</v>
      </c>
      <c r="CL52" s="1">
        <v>2</v>
      </c>
    </row>
    <row r="53" spans="1:90" x14ac:dyDescent="0.25">
      <c r="A53" s="1" t="s">
        <v>108</v>
      </c>
      <c r="B53" s="1">
        <v>4.4000000000000004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0.5</v>
      </c>
      <c r="J53" s="1">
        <v>0</v>
      </c>
      <c r="K53" s="1">
        <v>0.5</v>
      </c>
      <c r="L53" s="1">
        <v>0</v>
      </c>
      <c r="M53" s="1">
        <v>0</v>
      </c>
      <c r="N53" s="1">
        <v>0.5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100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</v>
      </c>
      <c r="AI53" s="1">
        <v>0</v>
      </c>
      <c r="AJ53" s="1">
        <v>0</v>
      </c>
      <c r="AK53" s="1">
        <v>2</v>
      </c>
      <c r="AL53" s="1">
        <v>0.2</v>
      </c>
      <c r="AM53" s="1">
        <v>19.5</v>
      </c>
      <c r="AN53" s="1">
        <v>0</v>
      </c>
      <c r="AO53" s="1">
        <v>0.9</v>
      </c>
      <c r="AP53" s="1">
        <v>9</v>
      </c>
      <c r="AQ53" s="1">
        <v>9</v>
      </c>
      <c r="AR53" s="1">
        <v>0</v>
      </c>
      <c r="AS53" s="1">
        <v>0</v>
      </c>
      <c r="AT53" s="1">
        <v>3</v>
      </c>
      <c r="AU53" s="1">
        <v>1</v>
      </c>
      <c r="AV53" s="1">
        <v>0.5</v>
      </c>
      <c r="AW53" s="1">
        <v>50</v>
      </c>
      <c r="AX53" s="1">
        <v>3</v>
      </c>
      <c r="AY53" s="1">
        <v>3</v>
      </c>
      <c r="AZ53" s="1">
        <v>2.5</v>
      </c>
      <c r="BA53" s="1">
        <v>1.5</v>
      </c>
      <c r="BB53" s="1">
        <v>7</v>
      </c>
      <c r="BC53" s="1">
        <v>21.5</v>
      </c>
      <c r="BD53" s="1">
        <v>12</v>
      </c>
      <c r="BE53" s="1">
        <v>6.5</v>
      </c>
      <c r="BF53" s="1">
        <v>0.5</v>
      </c>
      <c r="BG53" s="1">
        <v>2</v>
      </c>
      <c r="BH53" s="1">
        <v>4.5</v>
      </c>
      <c r="BI53" s="1">
        <v>2.82</v>
      </c>
      <c r="BJ53" s="1">
        <v>28</v>
      </c>
      <c r="BK53" s="1">
        <v>24.5</v>
      </c>
      <c r="BL53" s="1">
        <v>88</v>
      </c>
      <c r="BM53" s="1">
        <v>3</v>
      </c>
      <c r="BN53" s="1">
        <v>2</v>
      </c>
      <c r="BO53" s="1">
        <v>67</v>
      </c>
      <c r="BP53" s="1">
        <v>1</v>
      </c>
      <c r="BQ53" s="1">
        <v>1</v>
      </c>
      <c r="BR53" s="1">
        <v>100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39</v>
      </c>
      <c r="BZ53" s="1">
        <v>0.5</v>
      </c>
      <c r="CA53" s="1">
        <v>0.5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2.9084936599999982</v>
      </c>
      <c r="CL53" s="1">
        <v>2</v>
      </c>
    </row>
    <row r="54" spans="1:90" x14ac:dyDescent="0.25">
      <c r="A54" s="1" t="s">
        <v>129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</v>
      </c>
      <c r="V54" s="1">
        <v>5.5</v>
      </c>
      <c r="W54" s="1">
        <v>61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0</v>
      </c>
      <c r="AL54" s="1">
        <v>1.4</v>
      </c>
      <c r="AM54" s="1">
        <v>13.5</v>
      </c>
      <c r="AN54" s="1">
        <v>0</v>
      </c>
      <c r="AO54" s="1">
        <v>3.1</v>
      </c>
      <c r="AP54" s="1">
        <v>15.5</v>
      </c>
      <c r="AQ54" s="1">
        <v>21.5</v>
      </c>
      <c r="AR54" s="1">
        <v>1</v>
      </c>
      <c r="AS54" s="1">
        <v>4.5</v>
      </c>
      <c r="AT54" s="1">
        <v>1</v>
      </c>
      <c r="AU54" s="1">
        <v>0.5</v>
      </c>
      <c r="AV54" s="1">
        <v>0.5</v>
      </c>
      <c r="AW54" s="1">
        <v>100</v>
      </c>
      <c r="AX54" s="1">
        <v>3</v>
      </c>
      <c r="AY54" s="1">
        <v>3</v>
      </c>
      <c r="AZ54" s="1">
        <v>0</v>
      </c>
      <c r="BA54" s="1">
        <v>2</v>
      </c>
      <c r="BB54" s="1">
        <v>5</v>
      </c>
      <c r="BC54" s="1">
        <v>10.5</v>
      </c>
      <c r="BD54" s="1">
        <v>6.5</v>
      </c>
      <c r="BE54" s="1">
        <v>3</v>
      </c>
      <c r="BF54" s="1">
        <v>0.5</v>
      </c>
      <c r="BG54" s="1">
        <v>0.5</v>
      </c>
      <c r="BH54" s="1">
        <v>1.5</v>
      </c>
      <c r="BI54" s="1">
        <v>1.18</v>
      </c>
      <c r="BJ54" s="1">
        <v>67.5</v>
      </c>
      <c r="BK54" s="1">
        <v>59.5</v>
      </c>
      <c r="BL54" s="1">
        <v>88</v>
      </c>
      <c r="BM54" s="1">
        <v>23</v>
      </c>
      <c r="BN54" s="1">
        <v>17</v>
      </c>
      <c r="BO54" s="1">
        <v>74</v>
      </c>
      <c r="BP54" s="1">
        <v>9</v>
      </c>
      <c r="BQ54" s="1">
        <v>5.5</v>
      </c>
      <c r="BR54" s="1">
        <v>61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74.5</v>
      </c>
      <c r="BZ54" s="1">
        <v>0</v>
      </c>
      <c r="CA54" s="1">
        <v>7</v>
      </c>
      <c r="CB54" s="1">
        <v>0.5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3.7738979999999986</v>
      </c>
      <c r="CL54" s="1">
        <v>2</v>
      </c>
    </row>
    <row r="55" spans="1:90" x14ac:dyDescent="0.25">
      <c r="A55" s="1" t="s">
        <v>139</v>
      </c>
      <c r="B55" s="1">
        <v>4.4000000000000004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0.5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3.5</v>
      </c>
      <c r="W55" s="1">
        <v>47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3</v>
      </c>
      <c r="AL55" s="1">
        <v>2.1</v>
      </c>
      <c r="AM55" s="1">
        <v>23.2</v>
      </c>
      <c r="AN55" s="1">
        <v>0.1</v>
      </c>
      <c r="AO55" s="1">
        <v>1.5</v>
      </c>
      <c r="AP55" s="1">
        <v>14</v>
      </c>
      <c r="AQ55" s="1">
        <v>14</v>
      </c>
      <c r="AR55" s="1">
        <v>0</v>
      </c>
      <c r="AS55" s="1">
        <v>1</v>
      </c>
      <c r="AT55" s="1">
        <v>2</v>
      </c>
      <c r="AU55" s="1">
        <v>1</v>
      </c>
      <c r="AV55" s="1">
        <v>1</v>
      </c>
      <c r="AW55" s="1">
        <v>100</v>
      </c>
      <c r="AX55" s="1">
        <v>8</v>
      </c>
      <c r="AY55" s="1">
        <v>3</v>
      </c>
      <c r="AZ55" s="1">
        <v>2</v>
      </c>
      <c r="BA55" s="1">
        <v>1.5</v>
      </c>
      <c r="BB55" s="1">
        <v>6.5</v>
      </c>
      <c r="BC55" s="1">
        <v>21</v>
      </c>
      <c r="BD55" s="1">
        <v>15.5</v>
      </c>
      <c r="BE55" s="1">
        <v>6</v>
      </c>
      <c r="BF55" s="1">
        <v>0</v>
      </c>
      <c r="BG55" s="1">
        <v>3</v>
      </c>
      <c r="BH55" s="1">
        <v>3.5</v>
      </c>
      <c r="BI55" s="1">
        <v>2.38</v>
      </c>
      <c r="BJ55" s="1">
        <v>68</v>
      </c>
      <c r="BK55" s="1">
        <v>57.5</v>
      </c>
      <c r="BL55" s="1">
        <v>85</v>
      </c>
      <c r="BM55" s="1">
        <v>18.5</v>
      </c>
      <c r="BN55" s="1">
        <v>12.5</v>
      </c>
      <c r="BO55" s="1">
        <v>68</v>
      </c>
      <c r="BP55" s="1">
        <v>7.5</v>
      </c>
      <c r="BQ55" s="1">
        <v>3.5</v>
      </c>
      <c r="BR55" s="1">
        <v>47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78</v>
      </c>
      <c r="BZ55" s="1">
        <v>1</v>
      </c>
      <c r="CA55" s="1">
        <v>7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3.6669355599999989</v>
      </c>
      <c r="CL55" s="1">
        <v>2</v>
      </c>
    </row>
    <row r="56" spans="1:90" x14ac:dyDescent="0.25">
      <c r="A56" s="1" t="s">
        <v>151</v>
      </c>
      <c r="B56" s="1">
        <v>4.3</v>
      </c>
      <c r="C56" s="1">
        <v>2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8</v>
      </c>
      <c r="W56" s="1">
        <v>53</v>
      </c>
      <c r="X56" s="1">
        <v>2.5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</v>
      </c>
      <c r="AL56" s="1">
        <v>1.85</v>
      </c>
      <c r="AM56" s="1">
        <v>21</v>
      </c>
      <c r="AN56" s="1">
        <v>0</v>
      </c>
      <c r="AO56" s="1">
        <v>2</v>
      </c>
      <c r="AP56" s="1">
        <v>11.5</v>
      </c>
      <c r="AQ56" s="1">
        <v>11.5</v>
      </c>
      <c r="AR56" s="1">
        <v>0</v>
      </c>
      <c r="AS56" s="1">
        <v>1.5</v>
      </c>
      <c r="AT56" s="1">
        <v>2</v>
      </c>
      <c r="AU56" s="1">
        <v>2</v>
      </c>
      <c r="AV56" s="1">
        <v>1</v>
      </c>
      <c r="AW56" s="1">
        <v>50</v>
      </c>
      <c r="AX56" s="1">
        <v>6.5</v>
      </c>
      <c r="AY56" s="1">
        <v>0.5</v>
      </c>
      <c r="AZ56" s="1">
        <v>2.5</v>
      </c>
      <c r="BA56" s="1">
        <v>0.5</v>
      </c>
      <c r="BB56" s="1">
        <v>3.5</v>
      </c>
      <c r="BC56" s="1">
        <v>21</v>
      </c>
      <c r="BD56" s="1">
        <v>15.5</v>
      </c>
      <c r="BE56" s="1">
        <v>6</v>
      </c>
      <c r="BF56" s="1">
        <v>0</v>
      </c>
      <c r="BG56" s="1">
        <v>3</v>
      </c>
      <c r="BH56" s="1">
        <v>3.5</v>
      </c>
      <c r="BI56" s="1">
        <v>2.38</v>
      </c>
      <c r="BJ56" s="1">
        <v>58.5</v>
      </c>
      <c r="BK56" s="1">
        <v>44.5</v>
      </c>
      <c r="BL56" s="1">
        <v>76</v>
      </c>
      <c r="BM56" s="1">
        <v>28.5</v>
      </c>
      <c r="BN56" s="1">
        <v>17.5</v>
      </c>
      <c r="BO56" s="1">
        <v>61</v>
      </c>
      <c r="BP56" s="1">
        <v>15</v>
      </c>
      <c r="BQ56" s="1">
        <v>8</v>
      </c>
      <c r="BR56" s="1">
        <v>53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2</v>
      </c>
      <c r="BY56" s="1">
        <v>84</v>
      </c>
      <c r="BZ56" s="1">
        <v>0.5</v>
      </c>
      <c r="CA56" s="1">
        <v>11</v>
      </c>
      <c r="CB56" s="1">
        <v>1.5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2.9910636599999991</v>
      </c>
      <c r="CL56" s="1">
        <v>2</v>
      </c>
    </row>
    <row r="57" spans="1:90" x14ac:dyDescent="0.25">
      <c r="A57" s="1" t="s">
        <v>161</v>
      </c>
      <c r="B57" s="1">
        <v>4.2</v>
      </c>
      <c r="C57" s="1">
        <v>2</v>
      </c>
      <c r="D57" s="1">
        <v>67.5</v>
      </c>
      <c r="E57" s="1">
        <v>0.08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12.5</v>
      </c>
      <c r="W57" s="1">
        <v>83</v>
      </c>
      <c r="X57" s="1">
        <v>3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0.04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1.5</v>
      </c>
      <c r="AL57" s="1">
        <v>13.05</v>
      </c>
      <c r="AM57" s="1">
        <v>9.8000000000000007</v>
      </c>
      <c r="AN57" s="1">
        <v>0.1</v>
      </c>
      <c r="AO57" s="1">
        <v>2.2000000000000002</v>
      </c>
      <c r="AP57" s="1">
        <v>10.5</v>
      </c>
      <c r="AQ57" s="1">
        <v>16.5</v>
      </c>
      <c r="AR57" s="1">
        <v>0.5</v>
      </c>
      <c r="AS57" s="1">
        <v>3.5</v>
      </c>
      <c r="AT57" s="1">
        <v>0.5</v>
      </c>
      <c r="AU57" s="1">
        <v>2.5</v>
      </c>
      <c r="AV57" s="1">
        <v>2</v>
      </c>
      <c r="AW57" s="1">
        <v>80</v>
      </c>
      <c r="AX57" s="1">
        <v>5</v>
      </c>
      <c r="AY57" s="1">
        <v>0.5</v>
      </c>
      <c r="AZ57" s="1">
        <v>0.5</v>
      </c>
      <c r="BA57" s="1">
        <v>2</v>
      </c>
      <c r="BB57" s="1">
        <v>3</v>
      </c>
      <c r="BC57" s="1">
        <v>10.5</v>
      </c>
      <c r="BD57" s="1">
        <v>6.5</v>
      </c>
      <c r="BE57" s="1">
        <v>3</v>
      </c>
      <c r="BF57" s="1">
        <v>0.5</v>
      </c>
      <c r="BG57" s="1">
        <v>0.5</v>
      </c>
      <c r="BH57" s="1">
        <v>1.5</v>
      </c>
      <c r="BI57" s="1">
        <v>1.18</v>
      </c>
      <c r="BJ57" s="1">
        <v>39.5</v>
      </c>
      <c r="BK57" s="1">
        <v>34</v>
      </c>
      <c r="BL57" s="1">
        <v>86</v>
      </c>
      <c r="BM57" s="1">
        <v>24.5</v>
      </c>
      <c r="BN57" s="1">
        <v>17.5</v>
      </c>
      <c r="BO57" s="1">
        <v>71</v>
      </c>
      <c r="BP57" s="1">
        <v>15</v>
      </c>
      <c r="BQ57" s="1">
        <v>12.5</v>
      </c>
      <c r="BR57" s="1">
        <v>83</v>
      </c>
      <c r="BS57" s="1">
        <v>0</v>
      </c>
      <c r="BT57" s="1">
        <v>0</v>
      </c>
      <c r="BU57" s="1">
        <v>1</v>
      </c>
      <c r="BV57" s="1">
        <v>1</v>
      </c>
      <c r="BW57" s="1">
        <v>0</v>
      </c>
      <c r="BX57" s="1">
        <v>2</v>
      </c>
      <c r="BY57" s="1">
        <v>64.5</v>
      </c>
      <c r="BZ57" s="1">
        <v>0.5</v>
      </c>
      <c r="CA57" s="1">
        <v>7.5</v>
      </c>
      <c r="CB57" s="1">
        <v>3.5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3.9603523799999989</v>
      </c>
      <c r="CL57" s="1">
        <v>1</v>
      </c>
    </row>
    <row r="58" spans="1:90" x14ac:dyDescent="0.25">
      <c r="A58" s="1" t="s">
        <v>80</v>
      </c>
      <c r="B58" s="1">
        <v>4.9000000000000004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0</v>
      </c>
      <c r="AL58" s="1">
        <v>0.55000000000000004</v>
      </c>
      <c r="AM58" s="1">
        <v>28.8</v>
      </c>
      <c r="AN58" s="1">
        <v>0</v>
      </c>
      <c r="AO58" s="1">
        <v>1.4</v>
      </c>
      <c r="AP58" s="1">
        <v>13</v>
      </c>
      <c r="AQ58" s="1">
        <v>13</v>
      </c>
      <c r="AR58" s="1">
        <v>0</v>
      </c>
      <c r="AS58" s="1">
        <v>1.5</v>
      </c>
      <c r="AT58" s="1">
        <v>1</v>
      </c>
      <c r="AU58" s="1">
        <v>1.5</v>
      </c>
      <c r="AV58" s="1">
        <v>1</v>
      </c>
      <c r="AW58" s="1">
        <v>67</v>
      </c>
      <c r="AX58" s="1">
        <v>4</v>
      </c>
      <c r="AY58" s="1">
        <v>6.5</v>
      </c>
      <c r="AZ58" s="1">
        <v>2</v>
      </c>
      <c r="BA58" s="1">
        <v>1</v>
      </c>
      <c r="BB58" s="1">
        <v>9.5</v>
      </c>
      <c r="BC58" s="1">
        <v>19.5</v>
      </c>
      <c r="BD58" s="1">
        <v>13</v>
      </c>
      <c r="BE58" s="1">
        <v>6</v>
      </c>
      <c r="BF58" s="1">
        <v>1</v>
      </c>
      <c r="BG58" s="1">
        <v>2</v>
      </c>
      <c r="BH58" s="1">
        <v>2.5</v>
      </c>
      <c r="BI58" s="1">
        <v>2.14</v>
      </c>
      <c r="BJ58" s="1">
        <v>61</v>
      </c>
      <c r="BK58" s="1">
        <v>51</v>
      </c>
      <c r="BL58" s="1">
        <v>84</v>
      </c>
      <c r="BM58" s="1">
        <v>18</v>
      </c>
      <c r="BN58" s="1">
        <v>11</v>
      </c>
      <c r="BO58" s="1">
        <v>61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1</v>
      </c>
      <c r="BY58" s="1">
        <v>79.5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3.7736200999999991</v>
      </c>
      <c r="CL58" s="1">
        <v>1</v>
      </c>
    </row>
    <row r="59" spans="1:90" x14ac:dyDescent="0.25">
      <c r="A59" s="1" t="s">
        <v>83</v>
      </c>
      <c r="B59" s="1">
        <v>4.4000000000000004</v>
      </c>
      <c r="C59" s="1">
        <v>2</v>
      </c>
      <c r="D59" s="1">
        <v>90</v>
      </c>
      <c r="E59" s="1">
        <v>0.02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12</v>
      </c>
      <c r="V59" s="1">
        <v>7</v>
      </c>
      <c r="W59" s="1">
        <v>58</v>
      </c>
      <c r="X59" s="1">
        <v>0</v>
      </c>
      <c r="Y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0.5</v>
      </c>
      <c r="AK59" s="1">
        <v>1</v>
      </c>
      <c r="AL59" s="1">
        <v>11.8</v>
      </c>
      <c r="AM59" s="1">
        <v>25.3</v>
      </c>
      <c r="AN59" s="1">
        <v>0.1</v>
      </c>
      <c r="AO59" s="1">
        <v>3</v>
      </c>
      <c r="AP59" s="1">
        <v>15</v>
      </c>
      <c r="AQ59" s="1">
        <v>21</v>
      </c>
      <c r="AR59" s="1">
        <v>0</v>
      </c>
      <c r="AS59" s="1">
        <v>3</v>
      </c>
      <c r="AT59" s="1">
        <v>1</v>
      </c>
      <c r="AU59" s="1">
        <v>1</v>
      </c>
      <c r="AV59" s="1">
        <v>0.5</v>
      </c>
      <c r="AW59" s="1">
        <v>50</v>
      </c>
      <c r="AX59" s="1">
        <v>7</v>
      </c>
      <c r="AY59" s="1">
        <v>3.5</v>
      </c>
      <c r="AZ59" s="1">
        <v>1.5</v>
      </c>
      <c r="BA59" s="1">
        <v>2</v>
      </c>
      <c r="BB59" s="1">
        <v>7</v>
      </c>
      <c r="BC59" s="1">
        <v>11.5</v>
      </c>
      <c r="BD59" s="1">
        <v>6</v>
      </c>
      <c r="BE59" s="1">
        <v>4</v>
      </c>
      <c r="BF59" s="1">
        <v>0.5</v>
      </c>
      <c r="BG59" s="1">
        <v>2.5</v>
      </c>
      <c r="BH59" s="1">
        <v>1</v>
      </c>
      <c r="BI59" s="1">
        <v>1.07</v>
      </c>
      <c r="BJ59" s="1">
        <v>64</v>
      </c>
      <c r="BK59" s="1">
        <v>54.5</v>
      </c>
      <c r="BL59" s="1">
        <v>85</v>
      </c>
      <c r="BM59" s="1">
        <v>29.5</v>
      </c>
      <c r="BN59" s="1">
        <v>22.5</v>
      </c>
      <c r="BO59" s="1">
        <v>76</v>
      </c>
      <c r="BP59" s="1">
        <v>12</v>
      </c>
      <c r="BQ59" s="1">
        <v>7</v>
      </c>
      <c r="BR59" s="1">
        <v>58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74</v>
      </c>
      <c r="BZ59" s="1">
        <v>0.5</v>
      </c>
      <c r="CA59" s="1">
        <v>8.5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3.0241489199999991</v>
      </c>
      <c r="CL59" s="1">
        <v>1</v>
      </c>
    </row>
    <row r="60" spans="1:90" x14ac:dyDescent="0.25">
      <c r="A60" s="1" t="s">
        <v>85</v>
      </c>
      <c r="B60" s="1">
        <v>4.8</v>
      </c>
      <c r="C60" s="1">
        <v>2</v>
      </c>
      <c r="D60" s="1">
        <v>90</v>
      </c>
      <c r="E60" s="1">
        <v>0.21</v>
      </c>
      <c r="F60" s="1">
        <v>0</v>
      </c>
      <c r="G60" s="1">
        <v>0.5</v>
      </c>
      <c r="H60" s="1">
        <v>0</v>
      </c>
      <c r="I60" s="1">
        <v>1.5</v>
      </c>
      <c r="J60" s="1">
        <v>0.5</v>
      </c>
      <c r="K60" s="1">
        <v>1.5</v>
      </c>
      <c r="L60" s="1">
        <v>0</v>
      </c>
      <c r="M60" s="1">
        <v>1</v>
      </c>
      <c r="N60" s="1">
        <v>0</v>
      </c>
      <c r="O60" s="1">
        <v>0.39</v>
      </c>
      <c r="P60" s="1">
        <v>0.39</v>
      </c>
      <c r="Q60" s="1">
        <v>0</v>
      </c>
      <c r="R60" s="1">
        <v>0</v>
      </c>
      <c r="S60" s="1">
        <v>0</v>
      </c>
      <c r="T60" s="1">
        <v>0</v>
      </c>
      <c r="U60" s="1">
        <v>16</v>
      </c>
      <c r="V60" s="1">
        <v>13</v>
      </c>
      <c r="W60" s="1">
        <v>81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22.5</v>
      </c>
      <c r="AL60" s="1">
        <v>8.9499999999999993</v>
      </c>
      <c r="AM60" s="1">
        <v>12.6</v>
      </c>
      <c r="AN60" s="1">
        <v>2.6</v>
      </c>
      <c r="AO60" s="1">
        <v>6.8</v>
      </c>
      <c r="AP60" s="1">
        <v>9.5</v>
      </c>
      <c r="AQ60" s="1">
        <v>15.5</v>
      </c>
      <c r="AR60" s="1">
        <v>0</v>
      </c>
      <c r="AS60" s="1">
        <v>4</v>
      </c>
      <c r="AT60" s="1">
        <v>0.5</v>
      </c>
      <c r="AU60" s="1">
        <v>2</v>
      </c>
      <c r="AV60" s="1">
        <v>2</v>
      </c>
      <c r="AW60" s="1">
        <v>100</v>
      </c>
      <c r="AX60" s="1">
        <v>4</v>
      </c>
      <c r="AY60" s="1">
        <v>3.5</v>
      </c>
      <c r="AZ60" s="1">
        <v>0</v>
      </c>
      <c r="BA60" s="1">
        <v>1</v>
      </c>
      <c r="BB60" s="1">
        <v>4.5</v>
      </c>
      <c r="BC60" s="1">
        <v>8</v>
      </c>
      <c r="BD60" s="1">
        <v>4.5</v>
      </c>
      <c r="BE60" s="1">
        <v>2.5</v>
      </c>
      <c r="BF60" s="1">
        <v>1.5</v>
      </c>
      <c r="BG60" s="1">
        <v>0.5</v>
      </c>
      <c r="BH60" s="1">
        <v>0.5</v>
      </c>
      <c r="BI60" s="1">
        <v>0.64</v>
      </c>
      <c r="BJ60" s="1">
        <v>39</v>
      </c>
      <c r="BK60" s="1">
        <v>32</v>
      </c>
      <c r="BL60" s="1">
        <v>82</v>
      </c>
      <c r="BM60" s="1">
        <v>25</v>
      </c>
      <c r="BN60" s="1">
        <v>19.5</v>
      </c>
      <c r="BO60" s="1">
        <v>78</v>
      </c>
      <c r="BP60" s="1">
        <v>16</v>
      </c>
      <c r="BQ60" s="1">
        <v>13</v>
      </c>
      <c r="BR60" s="1">
        <v>81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62</v>
      </c>
      <c r="BZ60" s="1">
        <v>3</v>
      </c>
      <c r="CA60" s="1">
        <v>4</v>
      </c>
      <c r="CB60" s="1">
        <v>1.5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4.6170634700000006</v>
      </c>
      <c r="CL60" s="1">
        <v>1</v>
      </c>
    </row>
    <row r="61" spans="1:90" x14ac:dyDescent="0.25">
      <c r="A61" s="1" t="s">
        <v>88</v>
      </c>
      <c r="B61" s="1">
        <v>4.5</v>
      </c>
      <c r="C61" s="1">
        <v>2</v>
      </c>
      <c r="D61" s="1">
        <v>90</v>
      </c>
      <c r="E61" s="1">
        <v>0.04</v>
      </c>
      <c r="F61" s="1">
        <v>0</v>
      </c>
      <c r="G61" s="1">
        <v>0.1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10.5</v>
      </c>
      <c r="V61" s="1">
        <v>8</v>
      </c>
      <c r="W61" s="1">
        <v>76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0.5</v>
      </c>
      <c r="AI61" s="1">
        <v>0</v>
      </c>
      <c r="AJ61" s="1">
        <v>0.5</v>
      </c>
      <c r="AK61" s="1">
        <v>10</v>
      </c>
      <c r="AL61" s="1">
        <v>11.6</v>
      </c>
      <c r="AM61" s="1">
        <v>30.5</v>
      </c>
      <c r="AN61" s="1">
        <v>0.3</v>
      </c>
      <c r="AO61" s="1">
        <v>3.2</v>
      </c>
      <c r="AP61" s="1">
        <v>15.5</v>
      </c>
      <c r="AQ61" s="1">
        <v>21.5</v>
      </c>
      <c r="AR61" s="1">
        <v>1</v>
      </c>
      <c r="AS61" s="1">
        <v>4</v>
      </c>
      <c r="AT61" s="1">
        <v>1</v>
      </c>
      <c r="AU61" s="1">
        <v>4</v>
      </c>
      <c r="AV61" s="1">
        <v>2</v>
      </c>
      <c r="AW61" s="1">
        <v>50</v>
      </c>
      <c r="AX61" s="1">
        <v>9</v>
      </c>
      <c r="AY61" s="1">
        <v>5.5</v>
      </c>
      <c r="AZ61" s="1">
        <v>1</v>
      </c>
      <c r="BA61" s="1">
        <v>2.5</v>
      </c>
      <c r="BB61" s="1">
        <v>9</v>
      </c>
      <c r="BC61" s="1">
        <v>11.5</v>
      </c>
      <c r="BD61" s="1">
        <v>6</v>
      </c>
      <c r="BE61" s="1">
        <v>4</v>
      </c>
      <c r="BF61" s="1">
        <v>0.5</v>
      </c>
      <c r="BG61" s="1">
        <v>2.5</v>
      </c>
      <c r="BH61" s="1">
        <v>1</v>
      </c>
      <c r="BI61" s="1">
        <v>1.07</v>
      </c>
      <c r="BJ61" s="1">
        <v>69</v>
      </c>
      <c r="BK61" s="1">
        <v>58</v>
      </c>
      <c r="BL61" s="1">
        <v>84</v>
      </c>
      <c r="BM61" s="1">
        <v>34</v>
      </c>
      <c r="BN61" s="1">
        <v>26.5</v>
      </c>
      <c r="BO61" s="1">
        <v>78</v>
      </c>
      <c r="BP61" s="1">
        <v>10.5</v>
      </c>
      <c r="BQ61" s="1">
        <v>8</v>
      </c>
      <c r="BR61" s="1">
        <v>76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86</v>
      </c>
      <c r="BZ61" s="1">
        <v>1</v>
      </c>
      <c r="CA61" s="1">
        <v>10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3.4805905199999989</v>
      </c>
      <c r="CL61" s="1">
        <v>1</v>
      </c>
    </row>
    <row r="62" spans="1:90" x14ac:dyDescent="0.25">
      <c r="A62" s="1" t="s">
        <v>91</v>
      </c>
      <c r="B62" s="1">
        <v>4.9000000000000004</v>
      </c>
      <c r="C62" s="1">
        <v>2</v>
      </c>
      <c r="D62" s="1">
        <v>90</v>
      </c>
      <c r="E62" s="1">
        <v>0.09</v>
      </c>
      <c r="F62" s="1">
        <v>0</v>
      </c>
      <c r="G62" s="1">
        <v>0.1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0.02</v>
      </c>
      <c r="P62" s="1">
        <v>0.02</v>
      </c>
      <c r="Q62" s="1">
        <v>0</v>
      </c>
      <c r="R62" s="1">
        <v>0</v>
      </c>
      <c r="S62" s="1">
        <v>0</v>
      </c>
      <c r="T62" s="1">
        <v>0</v>
      </c>
      <c r="U62" s="1">
        <v>10</v>
      </c>
      <c r="V62" s="1">
        <v>8</v>
      </c>
      <c r="W62" s="1">
        <v>80</v>
      </c>
      <c r="X62" s="1">
        <v>4</v>
      </c>
      <c r="Y62" s="1">
        <v>0.5</v>
      </c>
      <c r="Z62" s="1">
        <v>13</v>
      </c>
      <c r="AA62" s="1">
        <v>3</v>
      </c>
      <c r="AB62" s="1">
        <v>0</v>
      </c>
      <c r="AC62" s="1">
        <v>2</v>
      </c>
      <c r="AD62" s="1">
        <v>0</v>
      </c>
      <c r="AE62" s="1">
        <v>0.08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6.5</v>
      </c>
      <c r="AL62" s="1">
        <v>17.3</v>
      </c>
      <c r="AM62" s="1">
        <v>11</v>
      </c>
      <c r="AN62" s="1">
        <v>0.3</v>
      </c>
      <c r="AO62" s="1">
        <v>1.8</v>
      </c>
      <c r="AP62" s="1">
        <v>15</v>
      </c>
      <c r="AQ62" s="1">
        <v>15</v>
      </c>
      <c r="AR62" s="1">
        <v>0</v>
      </c>
      <c r="AS62" s="1">
        <v>0.5</v>
      </c>
      <c r="AT62" s="1">
        <v>3</v>
      </c>
      <c r="AU62" s="1">
        <v>2</v>
      </c>
      <c r="AV62" s="1">
        <v>2</v>
      </c>
      <c r="AW62" s="1">
        <v>100</v>
      </c>
      <c r="AX62" s="1">
        <v>5</v>
      </c>
      <c r="AY62" s="1">
        <v>3</v>
      </c>
      <c r="AZ62" s="1">
        <v>0</v>
      </c>
      <c r="BA62" s="1">
        <v>0</v>
      </c>
      <c r="BB62" s="1">
        <v>3</v>
      </c>
      <c r="BC62" s="1">
        <v>21.5</v>
      </c>
      <c r="BD62" s="1">
        <v>12</v>
      </c>
      <c r="BE62" s="1">
        <v>6.5</v>
      </c>
      <c r="BF62" s="1">
        <v>0.5</v>
      </c>
      <c r="BG62" s="1">
        <v>2</v>
      </c>
      <c r="BH62" s="1">
        <v>4.5</v>
      </c>
      <c r="BI62" s="1">
        <v>2.82</v>
      </c>
      <c r="BJ62" s="1">
        <v>31.5</v>
      </c>
      <c r="BK62" s="1">
        <v>26.5</v>
      </c>
      <c r="BL62" s="1">
        <v>84</v>
      </c>
      <c r="BM62" s="1">
        <v>22</v>
      </c>
      <c r="BN62" s="1">
        <v>14</v>
      </c>
      <c r="BO62" s="1">
        <v>64</v>
      </c>
      <c r="BP62" s="1">
        <v>10</v>
      </c>
      <c r="BQ62" s="1">
        <v>8</v>
      </c>
      <c r="BR62" s="1">
        <v>80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57</v>
      </c>
      <c r="BZ62" s="1">
        <v>1</v>
      </c>
      <c r="CA62" s="1">
        <v>5</v>
      </c>
      <c r="CB62" s="1">
        <v>5</v>
      </c>
      <c r="CC62" s="1">
        <v>0</v>
      </c>
      <c r="CD62" s="1">
        <v>0</v>
      </c>
      <c r="CE62" s="1">
        <v>3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4.5331943199999989</v>
      </c>
      <c r="CL62" s="1">
        <v>1</v>
      </c>
    </row>
    <row r="63" spans="1:90" x14ac:dyDescent="0.25">
      <c r="A63" s="1" t="s">
        <v>92</v>
      </c>
      <c r="B63" s="1">
        <v>5.4</v>
      </c>
      <c r="C63" s="1">
        <v>2</v>
      </c>
      <c r="D63" s="1">
        <v>90</v>
      </c>
      <c r="E63" s="1">
        <v>7.0000000000000007E-2</v>
      </c>
      <c r="F63" s="1">
        <v>0</v>
      </c>
      <c r="G63" s="1">
        <v>0.1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8.5</v>
      </c>
      <c r="V63" s="1">
        <v>6</v>
      </c>
      <c r="W63" s="1">
        <v>71</v>
      </c>
      <c r="X63" s="1">
        <v>3</v>
      </c>
      <c r="Y63" s="1">
        <v>1</v>
      </c>
      <c r="Z63" s="1">
        <v>33</v>
      </c>
      <c r="AA63" s="1">
        <v>0.5</v>
      </c>
      <c r="AB63" s="1">
        <v>0</v>
      </c>
      <c r="AC63" s="1">
        <v>1</v>
      </c>
      <c r="AD63" s="1">
        <v>0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6</v>
      </c>
      <c r="AL63" s="1">
        <v>16.05</v>
      </c>
      <c r="AM63" s="1">
        <v>20</v>
      </c>
      <c r="AN63" s="1">
        <v>0.2</v>
      </c>
      <c r="AO63" s="1">
        <v>3.3</v>
      </c>
      <c r="AP63" s="1">
        <v>13.5</v>
      </c>
      <c r="AQ63" s="1">
        <v>19.5</v>
      </c>
      <c r="AR63" s="1">
        <v>1.5</v>
      </c>
      <c r="AS63" s="1">
        <v>5</v>
      </c>
      <c r="AT63" s="1">
        <v>1.5</v>
      </c>
      <c r="AU63" s="1">
        <v>3</v>
      </c>
      <c r="AV63" s="1">
        <v>2.5</v>
      </c>
      <c r="AW63" s="1">
        <v>83</v>
      </c>
      <c r="AX63" s="1">
        <v>4.5</v>
      </c>
      <c r="AY63" s="1">
        <v>1.5</v>
      </c>
      <c r="AZ63" s="1">
        <v>1</v>
      </c>
      <c r="BA63" s="1">
        <v>2</v>
      </c>
      <c r="BB63" s="1">
        <v>4.5</v>
      </c>
      <c r="BC63" s="1">
        <v>13.5</v>
      </c>
      <c r="BD63" s="1">
        <v>9</v>
      </c>
      <c r="BE63" s="1">
        <v>3</v>
      </c>
      <c r="BF63" s="1">
        <v>0.5</v>
      </c>
      <c r="BG63" s="1">
        <v>1</v>
      </c>
      <c r="BH63" s="1">
        <v>2</v>
      </c>
      <c r="BI63" s="1">
        <v>1.46</v>
      </c>
      <c r="BJ63" s="1">
        <v>26.5</v>
      </c>
      <c r="BK63" s="1">
        <v>20.5</v>
      </c>
      <c r="BL63" s="1">
        <v>77</v>
      </c>
      <c r="BM63" s="1">
        <v>21</v>
      </c>
      <c r="BN63" s="1">
        <v>15</v>
      </c>
      <c r="BO63" s="1">
        <v>71</v>
      </c>
      <c r="BP63" s="1">
        <v>8.5</v>
      </c>
      <c r="BQ63" s="1">
        <v>6</v>
      </c>
      <c r="BR63" s="1">
        <v>71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49.5</v>
      </c>
      <c r="BZ63" s="1">
        <v>1</v>
      </c>
      <c r="CA63" s="1">
        <v>4.5</v>
      </c>
      <c r="CB63" s="1">
        <v>3.5</v>
      </c>
      <c r="CC63" s="1">
        <v>0</v>
      </c>
      <c r="CD63" s="1">
        <v>0</v>
      </c>
      <c r="CE63" s="1">
        <v>0.5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2.8871238099999994</v>
      </c>
      <c r="CL63" s="1">
        <v>1</v>
      </c>
    </row>
    <row r="64" spans="1:90" x14ac:dyDescent="0.25">
      <c r="A64" s="1" t="s">
        <v>96</v>
      </c>
      <c r="B64" s="1">
        <v>4.9000000000000004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5.5</v>
      </c>
      <c r="V64" s="1">
        <v>4</v>
      </c>
      <c r="W64" s="1">
        <v>73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1</v>
      </c>
      <c r="AL64" s="1">
        <v>0.65</v>
      </c>
      <c r="AM64" s="1">
        <v>11.5</v>
      </c>
      <c r="AN64" s="1">
        <v>0</v>
      </c>
      <c r="AO64" s="1">
        <v>3.4</v>
      </c>
      <c r="AP64" s="1">
        <v>15</v>
      </c>
      <c r="AQ64" s="1">
        <v>21</v>
      </c>
      <c r="AR64" s="1">
        <v>1.5</v>
      </c>
      <c r="AS64" s="1">
        <v>5</v>
      </c>
      <c r="AT64" s="1">
        <v>1</v>
      </c>
      <c r="AU64" s="1">
        <v>0.5</v>
      </c>
      <c r="AV64" s="1">
        <v>0.5</v>
      </c>
      <c r="AW64" s="1">
        <v>100</v>
      </c>
      <c r="AX64" s="1">
        <v>5</v>
      </c>
      <c r="AY64" s="1">
        <v>2</v>
      </c>
      <c r="AZ64" s="1">
        <v>0</v>
      </c>
      <c r="BA64" s="1">
        <v>1.5</v>
      </c>
      <c r="BB64" s="1">
        <v>3.5</v>
      </c>
      <c r="BC64" s="1">
        <v>10</v>
      </c>
      <c r="BD64" s="1">
        <v>8</v>
      </c>
      <c r="BE64" s="1">
        <v>2.5</v>
      </c>
      <c r="BF64" s="1">
        <v>1</v>
      </c>
      <c r="BG64" s="1">
        <v>3</v>
      </c>
      <c r="BH64" s="1">
        <v>1.5</v>
      </c>
      <c r="BI64" s="1">
        <v>1.05</v>
      </c>
      <c r="BJ64" s="1">
        <v>47</v>
      </c>
      <c r="BK64" s="1">
        <v>42.5</v>
      </c>
      <c r="BL64" s="1">
        <v>90</v>
      </c>
      <c r="BM64" s="1">
        <v>17.5</v>
      </c>
      <c r="BN64" s="1">
        <v>14</v>
      </c>
      <c r="BO64" s="1">
        <v>80</v>
      </c>
      <c r="BP64" s="1">
        <v>5.5</v>
      </c>
      <c r="BQ64" s="1">
        <v>4</v>
      </c>
      <c r="BR64" s="1">
        <v>73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53</v>
      </c>
      <c r="BZ64" s="1">
        <v>0.5</v>
      </c>
      <c r="CA64" s="1">
        <v>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2.7685049999999984</v>
      </c>
      <c r="CL64" s="1">
        <v>1</v>
      </c>
    </row>
    <row r="65" spans="1:90" x14ac:dyDescent="0.25">
      <c r="A65" s="1" t="s">
        <v>166</v>
      </c>
      <c r="B65" s="1">
        <v>4.3</v>
      </c>
      <c r="C65" s="1">
        <v>2</v>
      </c>
      <c r="D65" s="1">
        <v>64.5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9</v>
      </c>
      <c r="V65" s="1">
        <v>7.5</v>
      </c>
      <c r="W65" s="1">
        <v>83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1.35</v>
      </c>
      <c r="AM65" s="1">
        <v>15.1</v>
      </c>
      <c r="AN65" s="1">
        <v>0</v>
      </c>
      <c r="AO65" s="1">
        <v>1.4</v>
      </c>
      <c r="AP65" s="1">
        <v>8.5</v>
      </c>
      <c r="AQ65" s="1">
        <v>8.5</v>
      </c>
      <c r="AR65" s="1">
        <v>0</v>
      </c>
      <c r="AS65" s="1">
        <v>1</v>
      </c>
      <c r="AT65" s="1">
        <v>1</v>
      </c>
      <c r="AU65" s="1">
        <v>2.5</v>
      </c>
      <c r="AV65" s="1">
        <v>1</v>
      </c>
      <c r="AW65" s="1">
        <v>40</v>
      </c>
      <c r="AX65" s="1">
        <v>2</v>
      </c>
      <c r="AY65" s="1">
        <v>4</v>
      </c>
      <c r="AZ65" s="1">
        <v>0</v>
      </c>
      <c r="BA65" s="1">
        <v>0.5</v>
      </c>
      <c r="BB65" s="1">
        <v>4.5</v>
      </c>
      <c r="BC65" s="1">
        <v>14.5</v>
      </c>
      <c r="BD65" s="1">
        <v>9</v>
      </c>
      <c r="BE65" s="1">
        <v>6.5</v>
      </c>
      <c r="BF65" s="1">
        <v>1</v>
      </c>
      <c r="BG65" s="1">
        <v>2.5</v>
      </c>
      <c r="BH65" s="1">
        <v>3</v>
      </c>
      <c r="BI65" s="1">
        <v>2.1</v>
      </c>
      <c r="BJ65" s="1">
        <v>24.5</v>
      </c>
      <c r="BK65" s="1">
        <v>19.5</v>
      </c>
      <c r="BL65" s="1">
        <v>80</v>
      </c>
      <c r="BM65" s="1">
        <v>15</v>
      </c>
      <c r="BN65" s="1">
        <v>11</v>
      </c>
      <c r="BO65" s="1">
        <v>73</v>
      </c>
      <c r="BP65" s="1">
        <v>9</v>
      </c>
      <c r="BQ65" s="1">
        <v>7.5</v>
      </c>
      <c r="BR65" s="1">
        <v>83</v>
      </c>
      <c r="BS65" s="1">
        <v>0</v>
      </c>
      <c r="BT65" s="1">
        <v>0</v>
      </c>
      <c r="BU65" s="1">
        <v>1</v>
      </c>
      <c r="BV65" s="1">
        <v>1</v>
      </c>
      <c r="BW65" s="1">
        <v>0</v>
      </c>
      <c r="BX65" s="1">
        <v>1.5</v>
      </c>
      <c r="BY65" s="1">
        <v>43</v>
      </c>
      <c r="BZ65" s="1">
        <v>0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3.2993551999999995</v>
      </c>
      <c r="CL65" s="1">
        <v>1</v>
      </c>
    </row>
    <row r="66" spans="1:90" x14ac:dyDescent="0.25">
      <c r="A66" s="1" t="s">
        <v>97</v>
      </c>
      <c r="B66" s="1">
        <v>4.5</v>
      </c>
      <c r="C66" s="1">
        <v>2</v>
      </c>
      <c r="D66" s="1">
        <v>90</v>
      </c>
      <c r="E66" s="1">
        <v>0.02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12</v>
      </c>
      <c r="V66" s="1">
        <v>7.5</v>
      </c>
      <c r="W66" s="1">
        <v>63</v>
      </c>
      <c r="X66" s="1">
        <v>2</v>
      </c>
      <c r="Y66" s="1">
        <v>0.5</v>
      </c>
      <c r="Z66" s="1">
        <v>25</v>
      </c>
      <c r="AA66" s="1">
        <v>0</v>
      </c>
      <c r="AB66" s="1">
        <v>0</v>
      </c>
      <c r="AC66" s="1">
        <v>1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2</v>
      </c>
      <c r="AL66" s="1">
        <v>13.75</v>
      </c>
      <c r="AM66" s="1">
        <v>19.2</v>
      </c>
      <c r="AN66" s="1">
        <v>0.1</v>
      </c>
      <c r="AO66" s="1">
        <v>4.0999999999999996</v>
      </c>
      <c r="AP66" s="1">
        <v>11.5</v>
      </c>
      <c r="AQ66" s="1">
        <v>17.5</v>
      </c>
      <c r="AR66" s="1">
        <v>0</v>
      </c>
      <c r="AS66" s="1">
        <v>3.5</v>
      </c>
      <c r="AT66" s="1">
        <v>1</v>
      </c>
      <c r="AU66" s="1">
        <v>2.5</v>
      </c>
      <c r="AV66" s="1">
        <v>1</v>
      </c>
      <c r="AW66" s="1">
        <v>40</v>
      </c>
      <c r="AX66" s="1">
        <v>7.5</v>
      </c>
      <c r="AY66" s="1">
        <v>3</v>
      </c>
      <c r="AZ66" s="1">
        <v>0</v>
      </c>
      <c r="BA66" s="1">
        <v>1</v>
      </c>
      <c r="BB66" s="1">
        <v>4</v>
      </c>
      <c r="BC66" s="1">
        <v>8</v>
      </c>
      <c r="BD66" s="1">
        <v>6</v>
      </c>
      <c r="BE66" s="1">
        <v>2.5</v>
      </c>
      <c r="BF66" s="1">
        <v>1</v>
      </c>
      <c r="BG66" s="1">
        <v>1.5</v>
      </c>
      <c r="BH66" s="1">
        <v>1</v>
      </c>
      <c r="BI66" s="1">
        <v>0.88</v>
      </c>
      <c r="BJ66" s="1">
        <v>44.5</v>
      </c>
      <c r="BK66" s="1">
        <v>30.5</v>
      </c>
      <c r="BL66" s="1">
        <v>69</v>
      </c>
      <c r="BM66" s="1">
        <v>26.5</v>
      </c>
      <c r="BN66" s="1">
        <v>16.5</v>
      </c>
      <c r="BO66" s="1">
        <v>62</v>
      </c>
      <c r="BP66" s="1">
        <v>12</v>
      </c>
      <c r="BQ66" s="1">
        <v>7.5</v>
      </c>
      <c r="BR66" s="1">
        <v>63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2</v>
      </c>
      <c r="BY66" s="1">
        <v>73.5</v>
      </c>
      <c r="BZ66" s="1">
        <v>1</v>
      </c>
      <c r="CA66" s="1">
        <v>8</v>
      </c>
      <c r="CB66" s="1">
        <v>2.5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3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3.7438117199999983</v>
      </c>
      <c r="CL66" s="1">
        <v>1</v>
      </c>
    </row>
    <row r="67" spans="1:90" x14ac:dyDescent="0.25">
      <c r="A67" s="1" t="s">
        <v>103</v>
      </c>
      <c r="B67" s="1">
        <v>4.2</v>
      </c>
      <c r="C67" s="1">
        <v>2</v>
      </c>
      <c r="D67" s="1">
        <v>90</v>
      </c>
      <c r="E67" s="1">
        <v>0.1</v>
      </c>
      <c r="F67" s="1">
        <v>1</v>
      </c>
      <c r="G67" s="1">
        <v>0.2</v>
      </c>
      <c r="H67" s="1">
        <v>2</v>
      </c>
      <c r="I67" s="1">
        <v>1</v>
      </c>
      <c r="J67" s="1">
        <v>0</v>
      </c>
      <c r="K67" s="1">
        <v>0.5</v>
      </c>
      <c r="L67" s="1">
        <v>0.5</v>
      </c>
      <c r="M67" s="1">
        <v>0.5</v>
      </c>
      <c r="N67" s="1">
        <v>0</v>
      </c>
      <c r="O67" s="1">
        <v>0.18</v>
      </c>
      <c r="P67" s="1">
        <v>0.18</v>
      </c>
      <c r="Q67" s="1">
        <v>0</v>
      </c>
      <c r="R67" s="1">
        <v>0</v>
      </c>
      <c r="S67" s="1">
        <v>0</v>
      </c>
      <c r="T67" s="1">
        <v>0</v>
      </c>
      <c r="U67" s="1">
        <v>11</v>
      </c>
      <c r="V67" s="1">
        <v>7</v>
      </c>
      <c r="W67" s="1">
        <v>64</v>
      </c>
      <c r="X67" s="1">
        <v>4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1</v>
      </c>
      <c r="AG67" s="1">
        <v>0</v>
      </c>
      <c r="AH67" s="1">
        <v>0.5</v>
      </c>
      <c r="AI67" s="1">
        <v>0</v>
      </c>
      <c r="AJ67" s="1">
        <v>0.5</v>
      </c>
      <c r="AK67" s="1">
        <v>17.5</v>
      </c>
      <c r="AL67" s="1">
        <v>2.95</v>
      </c>
      <c r="AM67" s="1">
        <v>12.2</v>
      </c>
      <c r="AN67" s="1">
        <v>1.2</v>
      </c>
      <c r="AO67" s="1">
        <v>4.8</v>
      </c>
      <c r="AP67" s="1">
        <v>5.5</v>
      </c>
      <c r="AQ67" s="1">
        <v>20.5</v>
      </c>
      <c r="AR67" s="1">
        <v>1</v>
      </c>
      <c r="AS67" s="1">
        <v>7.5</v>
      </c>
      <c r="AT67" s="1">
        <v>0.5</v>
      </c>
      <c r="AU67" s="1">
        <v>4</v>
      </c>
      <c r="AV67" s="1">
        <v>2</v>
      </c>
      <c r="AW67" s="1">
        <v>50</v>
      </c>
      <c r="AX67" s="1">
        <v>6.5</v>
      </c>
      <c r="AY67" s="1">
        <v>2</v>
      </c>
      <c r="AZ67" s="1">
        <v>0</v>
      </c>
      <c r="BA67" s="1">
        <v>1.5</v>
      </c>
      <c r="BB67" s="1">
        <v>3.5</v>
      </c>
      <c r="BC67" s="1">
        <v>8</v>
      </c>
      <c r="BD67" s="1">
        <v>4.5</v>
      </c>
      <c r="BE67" s="1">
        <v>2.5</v>
      </c>
      <c r="BF67" s="1">
        <v>1.5</v>
      </c>
      <c r="BG67" s="1">
        <v>0.5</v>
      </c>
      <c r="BH67" s="1">
        <v>0.5</v>
      </c>
      <c r="BI67" s="1">
        <v>0.64</v>
      </c>
      <c r="BJ67" s="1">
        <v>43.5</v>
      </c>
      <c r="BK67" s="1">
        <v>36.5</v>
      </c>
      <c r="BL67" s="1">
        <v>84</v>
      </c>
      <c r="BM67" s="1">
        <v>29.5</v>
      </c>
      <c r="BN67" s="1">
        <v>20.5</v>
      </c>
      <c r="BO67" s="1">
        <v>69</v>
      </c>
      <c r="BP67" s="1">
        <v>11</v>
      </c>
      <c r="BQ67" s="1">
        <v>7</v>
      </c>
      <c r="BR67" s="1">
        <v>64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70</v>
      </c>
      <c r="BZ67" s="1">
        <v>1</v>
      </c>
      <c r="CA67" s="1">
        <v>5</v>
      </c>
      <c r="CB67" s="1">
        <v>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5.4613129200000001</v>
      </c>
      <c r="CL67" s="1">
        <v>1</v>
      </c>
    </row>
    <row r="68" spans="1:90" x14ac:dyDescent="0.25">
      <c r="A68" s="1" t="s">
        <v>111</v>
      </c>
      <c r="B68" s="1">
        <v>4.5</v>
      </c>
      <c r="C68" s="1">
        <v>2</v>
      </c>
      <c r="D68" s="1">
        <v>78.5</v>
      </c>
      <c r="E68" s="1">
        <v>0.01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7.5</v>
      </c>
      <c r="V68" s="1">
        <v>7</v>
      </c>
      <c r="W68" s="1">
        <v>93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2</v>
      </c>
      <c r="AL68" s="1">
        <v>1.95</v>
      </c>
      <c r="AM68" s="1">
        <v>10.1</v>
      </c>
      <c r="AN68" s="1">
        <v>0</v>
      </c>
      <c r="AO68" s="1">
        <v>4.0999999999999996</v>
      </c>
      <c r="AP68" s="1">
        <v>14.5</v>
      </c>
      <c r="AQ68" s="1">
        <v>20.5</v>
      </c>
      <c r="AR68" s="1">
        <v>0</v>
      </c>
      <c r="AS68" s="1">
        <v>3.5</v>
      </c>
      <c r="AT68" s="1">
        <v>1</v>
      </c>
      <c r="AU68" s="1">
        <v>1</v>
      </c>
      <c r="AV68" s="1">
        <v>1</v>
      </c>
      <c r="AW68" s="1">
        <v>100</v>
      </c>
      <c r="AX68" s="1">
        <v>4.5</v>
      </c>
      <c r="AY68" s="1">
        <v>2</v>
      </c>
      <c r="AZ68" s="1">
        <v>0.5</v>
      </c>
      <c r="BA68" s="1">
        <v>2</v>
      </c>
      <c r="BB68" s="1">
        <v>4.5</v>
      </c>
      <c r="BC68" s="1">
        <v>8</v>
      </c>
      <c r="BD68" s="1">
        <v>6</v>
      </c>
      <c r="BE68" s="1">
        <v>2.5</v>
      </c>
      <c r="BF68" s="1">
        <v>1</v>
      </c>
      <c r="BG68" s="1">
        <v>1.5</v>
      </c>
      <c r="BH68" s="1">
        <v>1</v>
      </c>
      <c r="BI68" s="1">
        <v>0.88</v>
      </c>
      <c r="BJ68" s="1">
        <v>40</v>
      </c>
      <c r="BK68" s="1">
        <v>34.5</v>
      </c>
      <c r="BL68" s="1">
        <v>86</v>
      </c>
      <c r="BM68" s="1">
        <v>19.5</v>
      </c>
      <c r="BN68" s="1">
        <v>15.5</v>
      </c>
      <c r="BO68" s="1">
        <v>79</v>
      </c>
      <c r="BP68" s="1">
        <v>7.5</v>
      </c>
      <c r="BQ68" s="1">
        <v>7</v>
      </c>
      <c r="BR68" s="1">
        <v>93</v>
      </c>
      <c r="BS68" s="1">
        <v>0</v>
      </c>
      <c r="BT68" s="1">
        <v>0</v>
      </c>
      <c r="BU68" s="1">
        <v>2</v>
      </c>
      <c r="BV68" s="1">
        <v>0</v>
      </c>
      <c r="BW68" s="1">
        <v>1</v>
      </c>
      <c r="BX68" s="1">
        <v>1</v>
      </c>
      <c r="BY68" s="1">
        <v>53</v>
      </c>
      <c r="BZ68" s="1">
        <v>0.5</v>
      </c>
      <c r="CA68" s="1">
        <v>4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3.4463613599999978</v>
      </c>
      <c r="CL68" s="1">
        <v>1</v>
      </c>
    </row>
    <row r="69" spans="1:90" x14ac:dyDescent="0.25">
      <c r="A69" s="1" t="s">
        <v>114</v>
      </c>
      <c r="B69" s="1">
        <v>4.5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5</v>
      </c>
      <c r="W69" s="1">
        <v>83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0</v>
      </c>
      <c r="AL69" s="1">
        <v>1.1499999999999999</v>
      </c>
      <c r="AM69" s="1">
        <v>13.7</v>
      </c>
      <c r="AN69" s="1">
        <v>0</v>
      </c>
      <c r="AO69" s="1">
        <v>3.7</v>
      </c>
      <c r="AP69" s="1">
        <v>12</v>
      </c>
      <c r="AQ69" s="1">
        <v>18</v>
      </c>
      <c r="AR69" s="1">
        <v>0</v>
      </c>
      <c r="AS69" s="1">
        <v>3.5</v>
      </c>
      <c r="AT69" s="1">
        <v>0.5</v>
      </c>
      <c r="AU69" s="1">
        <v>2</v>
      </c>
      <c r="AV69" s="1">
        <v>1</v>
      </c>
      <c r="AW69" s="1">
        <v>50</v>
      </c>
      <c r="AX69" s="1">
        <v>6.5</v>
      </c>
      <c r="AY69" s="1">
        <v>2</v>
      </c>
      <c r="AZ69" s="1">
        <v>0.5</v>
      </c>
      <c r="BA69" s="1">
        <v>0</v>
      </c>
      <c r="BB69" s="1">
        <v>2.5</v>
      </c>
      <c r="BC69" s="1">
        <v>8</v>
      </c>
      <c r="BD69" s="1">
        <v>4.5</v>
      </c>
      <c r="BE69" s="1">
        <v>2.5</v>
      </c>
      <c r="BF69" s="1">
        <v>1.5</v>
      </c>
      <c r="BG69" s="1">
        <v>0.5</v>
      </c>
      <c r="BH69" s="1">
        <v>0.5</v>
      </c>
      <c r="BI69" s="1">
        <v>0.64</v>
      </c>
      <c r="BJ69" s="1">
        <v>48.5</v>
      </c>
      <c r="BK69" s="1">
        <v>43.5</v>
      </c>
      <c r="BL69" s="1">
        <v>90</v>
      </c>
      <c r="BM69" s="1">
        <v>18</v>
      </c>
      <c r="BN69" s="1">
        <v>15.5</v>
      </c>
      <c r="BO69" s="1">
        <v>86</v>
      </c>
      <c r="BP69" s="1">
        <v>6</v>
      </c>
      <c r="BQ69" s="1">
        <v>5</v>
      </c>
      <c r="BR69" s="1">
        <v>83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56.5</v>
      </c>
      <c r="BZ69" s="1">
        <v>0</v>
      </c>
      <c r="CA69" s="1">
        <v>4.5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3.5183848999999991</v>
      </c>
      <c r="CL69" s="1">
        <v>1</v>
      </c>
    </row>
    <row r="70" spans="1:90" x14ac:dyDescent="0.25">
      <c r="A70" s="1" t="s">
        <v>115</v>
      </c>
      <c r="B70" s="1">
        <v>4.9000000000000004</v>
      </c>
      <c r="C70" s="1">
        <v>2</v>
      </c>
      <c r="D70" s="1">
        <v>90</v>
      </c>
      <c r="E70" s="1">
        <v>0.16</v>
      </c>
      <c r="F70" s="1">
        <v>0.2</v>
      </c>
      <c r="G70" s="1">
        <v>0.3</v>
      </c>
      <c r="H70" s="1">
        <v>1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0.5</v>
      </c>
      <c r="O70" s="1">
        <v>0.22</v>
      </c>
      <c r="P70" s="1">
        <v>0.22</v>
      </c>
      <c r="Q70" s="1">
        <v>0.5</v>
      </c>
      <c r="R70" s="1">
        <v>0.5</v>
      </c>
      <c r="S70" s="1">
        <v>0</v>
      </c>
      <c r="T70" s="1">
        <v>0.5</v>
      </c>
      <c r="U70" s="1">
        <v>4.5</v>
      </c>
      <c r="V70" s="1">
        <v>3</v>
      </c>
      <c r="W70" s="1">
        <v>67</v>
      </c>
      <c r="X70" s="1">
        <v>0</v>
      </c>
      <c r="Y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0.06</v>
      </c>
      <c r="AF70" s="1">
        <v>0</v>
      </c>
      <c r="AG70" s="1">
        <v>0</v>
      </c>
      <c r="AH70" s="1">
        <v>0</v>
      </c>
      <c r="AI70" s="1">
        <v>0</v>
      </c>
      <c r="AJ70" s="1">
        <v>0.5</v>
      </c>
      <c r="AK70" s="1">
        <v>8.5</v>
      </c>
      <c r="AL70" s="1">
        <v>10.3</v>
      </c>
      <c r="AM70" s="1">
        <v>43.1</v>
      </c>
      <c r="AN70" s="1">
        <v>1.5</v>
      </c>
      <c r="AO70" s="1">
        <v>4.7</v>
      </c>
      <c r="AP70" s="1">
        <v>13</v>
      </c>
      <c r="AQ70" s="1">
        <v>25</v>
      </c>
      <c r="AR70" s="1">
        <v>0.5</v>
      </c>
      <c r="AS70" s="1">
        <v>7.5</v>
      </c>
      <c r="AT70" s="1">
        <v>0.5</v>
      </c>
      <c r="AU70" s="1">
        <v>2.5</v>
      </c>
      <c r="AV70" s="1">
        <v>0.5</v>
      </c>
      <c r="AW70" s="1">
        <v>20</v>
      </c>
      <c r="AX70" s="1">
        <v>4</v>
      </c>
      <c r="AY70" s="1">
        <v>3.5</v>
      </c>
      <c r="AZ70" s="1">
        <v>1.5</v>
      </c>
      <c r="BA70" s="1">
        <v>4</v>
      </c>
      <c r="BB70" s="1">
        <v>9</v>
      </c>
      <c r="BC70" s="1">
        <v>12.5</v>
      </c>
      <c r="BD70" s="1">
        <v>6</v>
      </c>
      <c r="BE70" s="1">
        <v>4.5</v>
      </c>
      <c r="BF70" s="1">
        <v>0.5</v>
      </c>
      <c r="BG70" s="1">
        <v>2</v>
      </c>
      <c r="BH70" s="1">
        <v>1.5</v>
      </c>
      <c r="BI70" s="1">
        <v>1.25</v>
      </c>
      <c r="BJ70" s="1">
        <v>35</v>
      </c>
      <c r="BK70" s="1">
        <v>28.5</v>
      </c>
      <c r="BL70" s="1">
        <v>81</v>
      </c>
      <c r="BM70" s="1">
        <v>11</v>
      </c>
      <c r="BN70" s="1">
        <v>8.5</v>
      </c>
      <c r="BO70" s="1">
        <v>77</v>
      </c>
      <c r="BP70" s="1">
        <v>4.5</v>
      </c>
      <c r="BQ70" s="1">
        <v>3</v>
      </c>
      <c r="BR70" s="1">
        <v>67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48.5</v>
      </c>
      <c r="BZ70" s="1">
        <v>0.5</v>
      </c>
      <c r="CA70" s="1">
        <v>4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1.7160364399999994</v>
      </c>
      <c r="CL70" s="1">
        <v>1</v>
      </c>
    </row>
    <row r="71" spans="1:90" x14ac:dyDescent="0.25">
      <c r="A71" s="1" t="s">
        <v>123</v>
      </c>
      <c r="B71" s="1">
        <v>4.4000000000000004</v>
      </c>
      <c r="C71" s="1">
        <v>2</v>
      </c>
      <c r="D71" s="1">
        <v>90</v>
      </c>
      <c r="E71" s="1">
        <v>0.02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3.5</v>
      </c>
      <c r="V71" s="1">
        <v>1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0.02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2</v>
      </c>
      <c r="AL71" s="1">
        <v>5.7</v>
      </c>
      <c r="AM71" s="1">
        <v>21.2</v>
      </c>
      <c r="AN71" s="1">
        <v>0.1</v>
      </c>
      <c r="AO71" s="1">
        <v>2</v>
      </c>
      <c r="AP71" s="1">
        <v>12</v>
      </c>
      <c r="AQ71" s="1">
        <v>12</v>
      </c>
      <c r="AR71" s="1">
        <v>0</v>
      </c>
      <c r="AS71" s="1">
        <v>1</v>
      </c>
      <c r="AT71" s="1">
        <v>1.5</v>
      </c>
      <c r="AU71" s="1">
        <v>0.5</v>
      </c>
      <c r="AV71" s="1">
        <v>0.5</v>
      </c>
      <c r="AW71" s="1">
        <v>100</v>
      </c>
      <c r="AX71" s="1">
        <v>2.5</v>
      </c>
      <c r="AY71" s="1">
        <v>5</v>
      </c>
      <c r="AZ71" s="1">
        <v>1.5</v>
      </c>
      <c r="BA71" s="1">
        <v>0.5</v>
      </c>
      <c r="BB71" s="1">
        <v>7</v>
      </c>
      <c r="BC71" s="1">
        <v>19.5</v>
      </c>
      <c r="BD71" s="1">
        <v>14</v>
      </c>
      <c r="BE71" s="1">
        <v>4.5</v>
      </c>
      <c r="BF71" s="1">
        <v>0.5</v>
      </c>
      <c r="BG71" s="1">
        <v>2</v>
      </c>
      <c r="BH71" s="1">
        <v>2</v>
      </c>
      <c r="BI71" s="1">
        <v>1.62</v>
      </c>
      <c r="BJ71" s="1">
        <v>45.5</v>
      </c>
      <c r="BK71" s="1">
        <v>38.5</v>
      </c>
      <c r="BL71" s="1">
        <v>85</v>
      </c>
      <c r="BM71" s="1">
        <v>10.5</v>
      </c>
      <c r="BN71" s="1">
        <v>7.5</v>
      </c>
      <c r="BO71" s="1">
        <v>71</v>
      </c>
      <c r="BP71" s="1">
        <v>3.5</v>
      </c>
      <c r="BQ71" s="1">
        <v>1</v>
      </c>
      <c r="BR71" s="1">
        <v>29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56</v>
      </c>
      <c r="BZ71" s="1">
        <v>1</v>
      </c>
      <c r="CA71" s="1">
        <v>2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3.1584852199999989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0.1</v>
      </c>
      <c r="F72" s="1">
        <v>0</v>
      </c>
      <c r="G72" s="1">
        <v>0.2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0.5</v>
      </c>
      <c r="N72" s="1">
        <v>1</v>
      </c>
      <c r="O72" s="1">
        <v>0.17</v>
      </c>
      <c r="P72" s="1">
        <v>0.17</v>
      </c>
      <c r="Q72" s="1">
        <v>0</v>
      </c>
      <c r="R72" s="1">
        <v>0</v>
      </c>
      <c r="S72" s="1">
        <v>0</v>
      </c>
      <c r="T72" s="1">
        <v>0</v>
      </c>
      <c r="U72" s="1">
        <v>6.5</v>
      </c>
      <c r="V72" s="1">
        <v>3.5</v>
      </c>
      <c r="W72" s="1">
        <v>54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13.5</v>
      </c>
      <c r="AL72" s="1">
        <v>0.7</v>
      </c>
      <c r="AM72" s="1">
        <v>16.7</v>
      </c>
      <c r="AN72" s="1">
        <v>1.1000000000000001</v>
      </c>
      <c r="AO72" s="1">
        <v>5.2</v>
      </c>
      <c r="AP72" s="1">
        <v>14</v>
      </c>
      <c r="AQ72" s="1">
        <v>20</v>
      </c>
      <c r="AR72" s="1">
        <v>0</v>
      </c>
      <c r="AS72" s="1">
        <v>3.5</v>
      </c>
      <c r="AT72" s="1">
        <v>1</v>
      </c>
      <c r="AU72" s="1">
        <v>1</v>
      </c>
      <c r="AV72" s="1">
        <v>1</v>
      </c>
      <c r="AW72" s="1">
        <v>100</v>
      </c>
      <c r="AX72" s="1">
        <v>3.5</v>
      </c>
      <c r="AY72" s="1">
        <v>4.5</v>
      </c>
      <c r="AZ72" s="1">
        <v>0.5</v>
      </c>
      <c r="BA72" s="1">
        <v>0.5</v>
      </c>
      <c r="BB72" s="1">
        <v>5.5</v>
      </c>
      <c r="BC72" s="1">
        <v>8</v>
      </c>
      <c r="BD72" s="1">
        <v>6</v>
      </c>
      <c r="BE72" s="1">
        <v>2.5</v>
      </c>
      <c r="BF72" s="1">
        <v>1</v>
      </c>
      <c r="BG72" s="1">
        <v>1.5</v>
      </c>
      <c r="BH72" s="1">
        <v>1</v>
      </c>
      <c r="BI72" s="1">
        <v>0.88</v>
      </c>
      <c r="BJ72" s="1">
        <v>64</v>
      </c>
      <c r="BK72" s="1">
        <v>56</v>
      </c>
      <c r="BL72" s="1">
        <v>88</v>
      </c>
      <c r="BM72" s="1">
        <v>18</v>
      </c>
      <c r="BN72" s="1">
        <v>13</v>
      </c>
      <c r="BO72" s="1">
        <v>72</v>
      </c>
      <c r="BP72" s="1">
        <v>6.5</v>
      </c>
      <c r="BQ72" s="1">
        <v>3.5</v>
      </c>
      <c r="BR72" s="1">
        <v>54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73</v>
      </c>
      <c r="BZ72" s="1">
        <v>1.5</v>
      </c>
      <c r="CA72" s="1">
        <v>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4.2731162300000003</v>
      </c>
      <c r="CL72" s="1">
        <v>1</v>
      </c>
    </row>
    <row r="73" spans="1:90" x14ac:dyDescent="0.25">
      <c r="A73" s="1" t="s">
        <v>133</v>
      </c>
      <c r="B73" s="1">
        <v>4.5999999999999996</v>
      </c>
      <c r="C73" s="1">
        <v>2</v>
      </c>
      <c r="D73" s="1">
        <v>51</v>
      </c>
      <c r="E73" s="1">
        <v>0.1</v>
      </c>
      <c r="F73" s="1">
        <v>0</v>
      </c>
      <c r="G73" s="1">
        <v>0.1</v>
      </c>
      <c r="H73" s="1">
        <v>0</v>
      </c>
      <c r="I73" s="1">
        <v>0.5</v>
      </c>
      <c r="J73" s="1">
        <v>0.5</v>
      </c>
      <c r="K73" s="1">
        <v>0</v>
      </c>
      <c r="L73" s="1">
        <v>0.5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</v>
      </c>
      <c r="R73" s="1">
        <v>0</v>
      </c>
      <c r="S73" s="1">
        <v>0</v>
      </c>
      <c r="T73" s="1">
        <v>0</v>
      </c>
      <c r="U73" s="1">
        <v>4</v>
      </c>
      <c r="V73" s="1">
        <v>2.5</v>
      </c>
      <c r="W73" s="1">
        <v>63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0.01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4.5</v>
      </c>
      <c r="AL73" s="1">
        <v>0.55000000000000004</v>
      </c>
      <c r="AM73" s="1">
        <v>14.1</v>
      </c>
      <c r="AN73" s="1">
        <v>0.5</v>
      </c>
      <c r="AO73" s="1">
        <v>3</v>
      </c>
      <c r="AP73" s="1">
        <v>9</v>
      </c>
      <c r="AQ73" s="1">
        <v>15</v>
      </c>
      <c r="AR73" s="1">
        <v>0.5</v>
      </c>
      <c r="AS73" s="1">
        <v>4</v>
      </c>
      <c r="AT73" s="1">
        <v>0</v>
      </c>
      <c r="AU73" s="1">
        <v>0</v>
      </c>
      <c r="AV73" s="1">
        <v>0</v>
      </c>
      <c r="AX73" s="1">
        <v>0.5</v>
      </c>
      <c r="AY73" s="1">
        <v>2</v>
      </c>
      <c r="AZ73" s="1">
        <v>1</v>
      </c>
      <c r="BA73" s="1">
        <v>0</v>
      </c>
      <c r="BB73" s="1">
        <v>3</v>
      </c>
      <c r="BC73" s="1">
        <v>13.5</v>
      </c>
      <c r="BD73" s="1">
        <v>9</v>
      </c>
      <c r="BE73" s="1">
        <v>3</v>
      </c>
      <c r="BF73" s="1">
        <v>0.5</v>
      </c>
      <c r="BG73" s="1">
        <v>1</v>
      </c>
      <c r="BH73" s="1">
        <v>2</v>
      </c>
      <c r="BI73" s="1">
        <v>1.46</v>
      </c>
      <c r="BJ73" s="1">
        <v>31.5</v>
      </c>
      <c r="BK73" s="1">
        <v>28</v>
      </c>
      <c r="BL73" s="1">
        <v>89</v>
      </c>
      <c r="BM73" s="1">
        <v>12</v>
      </c>
      <c r="BN73" s="1">
        <v>9</v>
      </c>
      <c r="BO73" s="1">
        <v>75</v>
      </c>
      <c r="BP73" s="1">
        <v>4</v>
      </c>
      <c r="BQ73" s="1">
        <v>2.5</v>
      </c>
      <c r="BR73" s="1">
        <v>63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</v>
      </c>
      <c r="BY73" s="1">
        <v>35</v>
      </c>
      <c r="BZ73" s="1">
        <v>0.5</v>
      </c>
      <c r="CA73" s="1">
        <v>3.5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  <c r="CK73" s="1">
        <f t="shared" si="2"/>
        <v>2.4826891299999989</v>
      </c>
      <c r="CL73" s="1">
        <v>1</v>
      </c>
    </row>
    <row r="74" spans="1:90" x14ac:dyDescent="0.25">
      <c r="A74" s="1" t="s">
        <v>137</v>
      </c>
      <c r="B74" s="1">
        <v>5.3</v>
      </c>
      <c r="C74" s="1">
        <v>2</v>
      </c>
      <c r="D74" s="1">
        <v>90</v>
      </c>
      <c r="E74" s="1">
        <v>7.0000000000000007E-2</v>
      </c>
      <c r="F74" s="1">
        <v>0.5</v>
      </c>
      <c r="G74" s="1">
        <v>0.1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18</v>
      </c>
      <c r="V74" s="1">
        <v>11.5</v>
      </c>
      <c r="W74" s="1">
        <v>64</v>
      </c>
      <c r="X74" s="1">
        <v>3</v>
      </c>
      <c r="Y74" s="1">
        <v>0.5</v>
      </c>
      <c r="Z74" s="1">
        <v>17</v>
      </c>
      <c r="AA74" s="1">
        <v>1.5</v>
      </c>
      <c r="AB74" s="1">
        <v>0.5</v>
      </c>
      <c r="AC74" s="1">
        <v>1.5</v>
      </c>
      <c r="AD74" s="1">
        <v>0</v>
      </c>
      <c r="AE74" s="1">
        <v>0.06</v>
      </c>
      <c r="AF74" s="1">
        <v>0.5</v>
      </c>
      <c r="AG74" s="1">
        <v>0</v>
      </c>
      <c r="AH74" s="1">
        <v>0</v>
      </c>
      <c r="AI74" s="1">
        <v>0</v>
      </c>
      <c r="AJ74" s="1">
        <v>0.5</v>
      </c>
      <c r="AK74" s="1">
        <v>5.5</v>
      </c>
      <c r="AL74" s="1">
        <v>20.9</v>
      </c>
      <c r="AM74" s="1">
        <v>15.1</v>
      </c>
      <c r="AN74" s="1">
        <v>0.3</v>
      </c>
      <c r="AO74" s="1">
        <v>3.7</v>
      </c>
      <c r="AP74" s="1">
        <v>16</v>
      </c>
      <c r="AQ74" s="1">
        <v>26.5</v>
      </c>
      <c r="AR74" s="1">
        <v>1.5</v>
      </c>
      <c r="AS74" s="1">
        <v>6.5</v>
      </c>
      <c r="AT74" s="1">
        <v>1</v>
      </c>
      <c r="AU74" s="1">
        <v>1.5</v>
      </c>
      <c r="AV74" s="1">
        <v>1.5</v>
      </c>
      <c r="AW74" s="1">
        <v>100</v>
      </c>
      <c r="AX74" s="1">
        <v>4</v>
      </c>
      <c r="AY74" s="1">
        <v>1.5</v>
      </c>
      <c r="AZ74" s="1">
        <v>0.5</v>
      </c>
      <c r="BA74" s="1">
        <v>1.5</v>
      </c>
      <c r="BB74" s="1">
        <v>3.5</v>
      </c>
      <c r="BC74" s="1">
        <v>10</v>
      </c>
      <c r="BD74" s="1">
        <v>8</v>
      </c>
      <c r="BE74" s="1">
        <v>2.5</v>
      </c>
      <c r="BF74" s="1">
        <v>1</v>
      </c>
      <c r="BG74" s="1">
        <v>3</v>
      </c>
      <c r="BH74" s="1">
        <v>1.5</v>
      </c>
      <c r="BI74" s="1">
        <v>1.05</v>
      </c>
      <c r="BJ74" s="1">
        <v>54</v>
      </c>
      <c r="BK74" s="1">
        <v>44</v>
      </c>
      <c r="BL74" s="1">
        <v>81</v>
      </c>
      <c r="BM74" s="1">
        <v>38</v>
      </c>
      <c r="BN74" s="1">
        <v>26.5</v>
      </c>
      <c r="BO74" s="1">
        <v>70</v>
      </c>
      <c r="BP74" s="1">
        <v>18</v>
      </c>
      <c r="BQ74" s="1">
        <v>11.5</v>
      </c>
      <c r="BR74" s="1">
        <v>64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74</v>
      </c>
      <c r="BZ74" s="1">
        <v>1</v>
      </c>
      <c r="CA74" s="1">
        <v>8</v>
      </c>
      <c r="CB74" s="1">
        <v>5.5</v>
      </c>
      <c r="CC74" s="1">
        <v>0</v>
      </c>
      <c r="CD74" s="1">
        <v>0</v>
      </c>
      <c r="CE74" s="1">
        <v>1.5</v>
      </c>
      <c r="CF74" s="1">
        <v>0</v>
      </c>
      <c r="CG74" s="1">
        <v>0.5</v>
      </c>
      <c r="CH74" s="1">
        <v>0</v>
      </c>
      <c r="CI74" s="1">
        <v>0</v>
      </c>
      <c r="CJ74" s="1">
        <v>0</v>
      </c>
      <c r="CK74" s="1">
        <f t="shared" si="2"/>
        <v>3.2309275100000003</v>
      </c>
      <c r="CL74" s="1">
        <v>1</v>
      </c>
    </row>
    <row r="75" spans="1:90" x14ac:dyDescent="0.25">
      <c r="A75" s="1" t="s">
        <v>138</v>
      </c>
      <c r="B75" s="1">
        <v>4.7</v>
      </c>
      <c r="C75" s="1">
        <v>2</v>
      </c>
      <c r="D75" s="1">
        <v>90</v>
      </c>
      <c r="E75" s="1">
        <v>0.02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16</v>
      </c>
      <c r="V75" s="1">
        <v>10.5</v>
      </c>
      <c r="W75" s="1">
        <v>66</v>
      </c>
      <c r="X75" s="1">
        <v>8.5</v>
      </c>
      <c r="Y75" s="1">
        <v>2</v>
      </c>
      <c r="Z75" s="1">
        <v>24</v>
      </c>
      <c r="AA75" s="1">
        <v>0</v>
      </c>
      <c r="AB75" s="1">
        <v>0.5</v>
      </c>
      <c r="AC75" s="1">
        <v>0.5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16.45</v>
      </c>
      <c r="AM75" s="1">
        <v>16.5</v>
      </c>
      <c r="AN75" s="1">
        <v>0.1</v>
      </c>
      <c r="AO75" s="1">
        <v>3.4</v>
      </c>
      <c r="AP75" s="1">
        <v>10</v>
      </c>
      <c r="AQ75" s="1">
        <v>16</v>
      </c>
      <c r="AR75" s="1">
        <v>0</v>
      </c>
      <c r="AS75" s="1">
        <v>3.5</v>
      </c>
      <c r="AT75" s="1">
        <v>1</v>
      </c>
      <c r="AU75" s="1">
        <v>3.5</v>
      </c>
      <c r="AV75" s="1">
        <v>1</v>
      </c>
      <c r="AW75" s="1">
        <v>29</v>
      </c>
      <c r="AX75" s="1">
        <v>5</v>
      </c>
      <c r="AY75" s="1">
        <v>1.5</v>
      </c>
      <c r="AZ75" s="1">
        <v>0</v>
      </c>
      <c r="BA75" s="1">
        <v>2</v>
      </c>
      <c r="BB75" s="1">
        <v>3.5</v>
      </c>
      <c r="BC75" s="1">
        <v>10</v>
      </c>
      <c r="BD75" s="1">
        <v>8</v>
      </c>
      <c r="BE75" s="1">
        <v>2.5</v>
      </c>
      <c r="BF75" s="1">
        <v>1</v>
      </c>
      <c r="BG75" s="1">
        <v>3</v>
      </c>
      <c r="BH75" s="1">
        <v>1.5</v>
      </c>
      <c r="BI75" s="1">
        <v>1.05</v>
      </c>
      <c r="BJ75" s="1">
        <v>40</v>
      </c>
      <c r="BK75" s="1">
        <v>28.5</v>
      </c>
      <c r="BL75" s="1">
        <v>71</v>
      </c>
      <c r="BM75" s="1">
        <v>35.5</v>
      </c>
      <c r="BN75" s="1">
        <v>20.5</v>
      </c>
      <c r="BO75" s="1">
        <v>58</v>
      </c>
      <c r="BP75" s="1">
        <v>16</v>
      </c>
      <c r="BQ75" s="1">
        <v>10.5</v>
      </c>
      <c r="BR75" s="1">
        <v>66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74</v>
      </c>
      <c r="BZ75" s="1">
        <v>0.5</v>
      </c>
      <c r="CA75" s="1">
        <v>8</v>
      </c>
      <c r="CB75" s="1">
        <v>10.5</v>
      </c>
      <c r="CC75" s="1">
        <v>0</v>
      </c>
      <c r="CD75" s="1">
        <v>0</v>
      </c>
      <c r="CE75" s="1">
        <v>0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3.8537198199999989</v>
      </c>
      <c r="CL75" s="1">
        <v>1</v>
      </c>
    </row>
    <row r="76" spans="1:90" x14ac:dyDescent="0.25">
      <c r="A76" s="1" t="s">
        <v>170</v>
      </c>
      <c r="B76" s="1">
        <v>5.3</v>
      </c>
      <c r="C76" s="1">
        <v>2</v>
      </c>
      <c r="D76" s="1">
        <v>84.5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3</v>
      </c>
      <c r="W76" s="1">
        <v>67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1.5</v>
      </c>
      <c r="AM76" s="1">
        <v>8.8000000000000007</v>
      </c>
      <c r="AN76" s="1">
        <v>0</v>
      </c>
      <c r="AO76" s="1">
        <v>1.9</v>
      </c>
      <c r="AP76" s="1">
        <v>7.5</v>
      </c>
      <c r="AQ76" s="1">
        <v>7.5</v>
      </c>
      <c r="AR76" s="1">
        <v>0</v>
      </c>
      <c r="AS76" s="1">
        <v>2</v>
      </c>
      <c r="AT76" s="1">
        <v>1</v>
      </c>
      <c r="AU76" s="1">
        <v>2.5</v>
      </c>
      <c r="AV76" s="1">
        <v>1</v>
      </c>
      <c r="AW76" s="1">
        <v>40</v>
      </c>
      <c r="AX76" s="1">
        <v>3</v>
      </c>
      <c r="AY76" s="1">
        <v>0.5</v>
      </c>
      <c r="AZ76" s="1">
        <v>0</v>
      </c>
      <c r="BA76" s="1">
        <v>0</v>
      </c>
      <c r="BB76" s="1">
        <v>0.5</v>
      </c>
      <c r="BC76" s="1">
        <v>19.5</v>
      </c>
      <c r="BD76" s="1">
        <v>13</v>
      </c>
      <c r="BE76" s="1">
        <v>6</v>
      </c>
      <c r="BF76" s="1">
        <v>1</v>
      </c>
      <c r="BG76" s="1">
        <v>2</v>
      </c>
      <c r="BH76" s="1">
        <v>2.5</v>
      </c>
      <c r="BI76" s="1">
        <v>2.14</v>
      </c>
      <c r="BJ76" s="1">
        <v>33</v>
      </c>
      <c r="BK76" s="1">
        <v>26.5</v>
      </c>
      <c r="BL76" s="1">
        <v>80</v>
      </c>
      <c r="BM76" s="1">
        <v>16</v>
      </c>
      <c r="BN76" s="1">
        <v>11</v>
      </c>
      <c r="BO76" s="1">
        <v>69</v>
      </c>
      <c r="BP76" s="1">
        <v>4.5</v>
      </c>
      <c r="BQ76" s="1">
        <v>3</v>
      </c>
      <c r="BR76" s="1">
        <v>67</v>
      </c>
      <c r="BS76" s="1">
        <v>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>
        <v>46.5</v>
      </c>
      <c r="BZ76" s="1">
        <v>0</v>
      </c>
      <c r="CA76" s="1">
        <v>2</v>
      </c>
      <c r="CB76" s="1">
        <v>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3.3935780999999996</v>
      </c>
      <c r="CL76" s="1">
        <v>1</v>
      </c>
    </row>
    <row r="77" spans="1:90" x14ac:dyDescent="0.25">
      <c r="A77" s="1" t="s">
        <v>152</v>
      </c>
      <c r="B77" s="1">
        <v>4.5</v>
      </c>
      <c r="C77" s="1">
        <v>2</v>
      </c>
      <c r="D77" s="1">
        <v>90</v>
      </c>
      <c r="E77" s="1">
        <v>0.02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</v>
      </c>
      <c r="V77" s="1">
        <v>3.5</v>
      </c>
      <c r="W77" s="1">
        <v>70</v>
      </c>
      <c r="X77" s="1">
        <v>1</v>
      </c>
      <c r="Y77" s="1">
        <v>0.5</v>
      </c>
      <c r="Z77" s="1">
        <v>50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3</v>
      </c>
      <c r="AL77" s="1">
        <v>12.75</v>
      </c>
      <c r="AM77" s="1">
        <v>21</v>
      </c>
      <c r="AN77" s="1">
        <v>0.1</v>
      </c>
      <c r="AO77" s="1">
        <v>4.2</v>
      </c>
      <c r="AP77" s="1">
        <v>18.5</v>
      </c>
      <c r="AQ77" s="1">
        <v>24.5</v>
      </c>
      <c r="AR77" s="1">
        <v>0.5</v>
      </c>
      <c r="AS77" s="1">
        <v>4</v>
      </c>
      <c r="AT77" s="1">
        <v>1</v>
      </c>
      <c r="AU77" s="1">
        <v>1.5</v>
      </c>
      <c r="AV77" s="1">
        <v>1.5</v>
      </c>
      <c r="AW77" s="1">
        <v>100</v>
      </c>
      <c r="AX77" s="1">
        <v>6</v>
      </c>
      <c r="AY77" s="1">
        <v>3</v>
      </c>
      <c r="AZ77" s="1">
        <v>1</v>
      </c>
      <c r="BA77" s="1">
        <v>1</v>
      </c>
      <c r="BB77" s="1">
        <v>5</v>
      </c>
      <c r="BC77" s="1">
        <v>8</v>
      </c>
      <c r="BD77" s="1">
        <v>6</v>
      </c>
      <c r="BE77" s="1">
        <v>2.5</v>
      </c>
      <c r="BF77" s="1">
        <v>1</v>
      </c>
      <c r="BG77" s="1">
        <v>1.5</v>
      </c>
      <c r="BH77" s="1">
        <v>1</v>
      </c>
      <c r="BI77" s="1">
        <v>0.88</v>
      </c>
      <c r="BJ77" s="1">
        <v>58.5</v>
      </c>
      <c r="BK77" s="1">
        <v>51</v>
      </c>
      <c r="BL77" s="1">
        <v>87</v>
      </c>
      <c r="BM77" s="1">
        <v>19</v>
      </c>
      <c r="BN77" s="1">
        <v>15</v>
      </c>
      <c r="BO77" s="1">
        <v>79</v>
      </c>
      <c r="BP77" s="1">
        <v>5</v>
      </c>
      <c r="BQ77" s="1">
        <v>3.5</v>
      </c>
      <c r="BR77" s="1">
        <v>70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0.5</v>
      </c>
      <c r="BY77" s="1">
        <v>71.5</v>
      </c>
      <c r="BZ77" s="1">
        <v>1.5</v>
      </c>
      <c r="CA77" s="1">
        <v>4.5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3.4754518199999991</v>
      </c>
      <c r="CL77" s="1">
        <v>1</v>
      </c>
    </row>
    <row r="78" spans="1:90" x14ac:dyDescent="0.25">
      <c r="A78" s="1" t="s">
        <v>159</v>
      </c>
      <c r="B78" s="1">
        <v>4.3</v>
      </c>
      <c r="C78" s="1">
        <v>2</v>
      </c>
      <c r="D78" s="1">
        <v>90</v>
      </c>
      <c r="E78" s="1">
        <v>0.39</v>
      </c>
      <c r="F78" s="1">
        <v>0</v>
      </c>
      <c r="G78" s="1">
        <v>0.4</v>
      </c>
      <c r="H78" s="1">
        <v>0</v>
      </c>
      <c r="I78" s="1">
        <v>1.5</v>
      </c>
      <c r="J78" s="1">
        <v>0.5</v>
      </c>
      <c r="K78" s="1">
        <v>1</v>
      </c>
      <c r="L78" s="1">
        <v>0.5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10</v>
      </c>
      <c r="V78" s="1">
        <v>4</v>
      </c>
      <c r="W78" s="1">
        <v>40</v>
      </c>
      <c r="X78" s="1">
        <v>2.5</v>
      </c>
      <c r="Y78" s="1">
        <v>2</v>
      </c>
      <c r="Z78" s="1">
        <v>80</v>
      </c>
      <c r="AA78" s="1">
        <v>0</v>
      </c>
      <c r="AB78" s="1">
        <v>0</v>
      </c>
      <c r="AC78" s="1">
        <v>2</v>
      </c>
      <c r="AD78" s="1">
        <v>0.5</v>
      </c>
      <c r="AE78" s="1">
        <v>0.28999999999999998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16.5</v>
      </c>
      <c r="AL78" s="1">
        <v>31.4</v>
      </c>
      <c r="AM78" s="1">
        <v>27.7</v>
      </c>
      <c r="AN78" s="1">
        <v>1.5</v>
      </c>
      <c r="AO78" s="1">
        <v>3.6</v>
      </c>
      <c r="AP78" s="1">
        <v>18</v>
      </c>
      <c r="AQ78" s="1">
        <v>18</v>
      </c>
      <c r="AR78" s="1">
        <v>1</v>
      </c>
      <c r="AS78" s="1">
        <v>2</v>
      </c>
      <c r="AT78" s="1">
        <v>1.5</v>
      </c>
      <c r="AU78" s="1">
        <v>3.5</v>
      </c>
      <c r="AV78" s="1">
        <v>3</v>
      </c>
      <c r="AW78" s="1">
        <v>86</v>
      </c>
      <c r="AX78" s="1">
        <v>7</v>
      </c>
      <c r="AY78" s="1">
        <v>2</v>
      </c>
      <c r="AZ78" s="1">
        <v>1</v>
      </c>
      <c r="BA78" s="1">
        <v>1.5</v>
      </c>
      <c r="BB78" s="1">
        <v>4.5</v>
      </c>
      <c r="BC78" s="1">
        <v>19.5</v>
      </c>
      <c r="BD78" s="1">
        <v>14</v>
      </c>
      <c r="BE78" s="1">
        <v>4.5</v>
      </c>
      <c r="BF78" s="1">
        <v>0.5</v>
      </c>
      <c r="BG78" s="1">
        <v>2</v>
      </c>
      <c r="BH78" s="1">
        <v>2</v>
      </c>
      <c r="BI78" s="1">
        <v>1.62</v>
      </c>
      <c r="BJ78" s="1">
        <v>33.5</v>
      </c>
      <c r="BK78" s="1">
        <v>23.5</v>
      </c>
      <c r="BL78" s="1">
        <v>70</v>
      </c>
      <c r="BM78" s="1">
        <v>21.5</v>
      </c>
      <c r="BN78" s="1">
        <v>14.5</v>
      </c>
      <c r="BO78" s="1">
        <v>67</v>
      </c>
      <c r="BP78" s="1">
        <v>10</v>
      </c>
      <c r="BQ78" s="1">
        <v>4</v>
      </c>
      <c r="BR78" s="1">
        <v>40</v>
      </c>
      <c r="BS78" s="1">
        <v>0.5</v>
      </c>
      <c r="BT78" s="1">
        <v>0</v>
      </c>
      <c r="BU78" s="1">
        <v>2</v>
      </c>
      <c r="BV78" s="1">
        <v>0</v>
      </c>
      <c r="BW78" s="1">
        <v>0</v>
      </c>
      <c r="BX78" s="1">
        <v>1.5</v>
      </c>
      <c r="BY78" s="1">
        <v>64</v>
      </c>
      <c r="BZ78" s="1">
        <v>2.5</v>
      </c>
      <c r="CA78" s="1">
        <v>4.5</v>
      </c>
      <c r="CB78" s="1">
        <v>4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4.029709539999998</v>
      </c>
      <c r="CL78" s="1">
        <v>1</v>
      </c>
    </row>
    <row r="79" spans="1:90" x14ac:dyDescent="0.25">
      <c r="A79" s="1" t="s">
        <v>160</v>
      </c>
      <c r="B79" s="1">
        <v>3.9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7.5</v>
      </c>
      <c r="V79" s="1">
        <v>6</v>
      </c>
      <c r="W79" s="1">
        <v>80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0.5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7.45</v>
      </c>
      <c r="AM79" s="1">
        <v>19.600000000000001</v>
      </c>
      <c r="AN79" s="1">
        <v>0.1</v>
      </c>
      <c r="AO79" s="1">
        <v>2.6</v>
      </c>
      <c r="AP79" s="1">
        <v>14.5</v>
      </c>
      <c r="AQ79" s="1">
        <v>14.5</v>
      </c>
      <c r="AR79" s="1">
        <v>0</v>
      </c>
      <c r="AS79" s="1">
        <v>1.5</v>
      </c>
      <c r="AT79" s="1">
        <v>1.5</v>
      </c>
      <c r="AU79" s="1">
        <v>4.5</v>
      </c>
      <c r="AV79" s="1">
        <v>3.5</v>
      </c>
      <c r="AW79" s="1">
        <v>78</v>
      </c>
      <c r="AX79" s="1">
        <v>6</v>
      </c>
      <c r="AY79" s="1">
        <v>1.5</v>
      </c>
      <c r="AZ79" s="1">
        <v>1</v>
      </c>
      <c r="BA79" s="1">
        <v>1</v>
      </c>
      <c r="BB79" s="1">
        <v>3.5</v>
      </c>
      <c r="BC79" s="1">
        <v>19.5</v>
      </c>
      <c r="BD79" s="1">
        <v>14</v>
      </c>
      <c r="BE79" s="1">
        <v>4.5</v>
      </c>
      <c r="BF79" s="1">
        <v>0.5</v>
      </c>
      <c r="BG79" s="1">
        <v>2</v>
      </c>
      <c r="BH79" s="1">
        <v>2</v>
      </c>
      <c r="BI79" s="1">
        <v>1.62</v>
      </c>
      <c r="BJ79" s="1">
        <v>34</v>
      </c>
      <c r="BK79" s="1">
        <v>29</v>
      </c>
      <c r="BL79" s="1">
        <v>85</v>
      </c>
      <c r="BM79" s="1">
        <v>13.5</v>
      </c>
      <c r="BN79" s="1">
        <v>10</v>
      </c>
      <c r="BO79" s="1">
        <v>74</v>
      </c>
      <c r="BP79" s="1">
        <v>7.5</v>
      </c>
      <c r="BQ79" s="1">
        <v>6</v>
      </c>
      <c r="BR79" s="1">
        <v>80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64</v>
      </c>
      <c r="BZ79" s="1">
        <v>1</v>
      </c>
      <c r="CA79" s="1">
        <v>3.5</v>
      </c>
      <c r="CB79" s="1">
        <v>1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3.507580519999999</v>
      </c>
      <c r="CL79" s="1">
        <v>0</v>
      </c>
    </row>
    <row r="80" spans="1:90" x14ac:dyDescent="0.25">
      <c r="A80" s="1" t="s">
        <v>64</v>
      </c>
      <c r="B80" s="1">
        <v>4.5</v>
      </c>
      <c r="C80" s="1">
        <v>2</v>
      </c>
      <c r="D80" s="1">
        <v>90</v>
      </c>
      <c r="E80" s="1">
        <v>0.01</v>
      </c>
      <c r="F80" s="1">
        <v>0</v>
      </c>
      <c r="G80" s="1">
        <v>0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11.5</v>
      </c>
      <c r="V80" s="1">
        <v>7</v>
      </c>
      <c r="W80" s="1">
        <v>61</v>
      </c>
      <c r="X80" s="1">
        <v>2.5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0.01</v>
      </c>
      <c r="AF80" s="1">
        <v>0</v>
      </c>
      <c r="AG80" s="1">
        <v>0</v>
      </c>
      <c r="AH80" s="1">
        <v>0</v>
      </c>
      <c r="AI80" s="1">
        <v>0</v>
      </c>
      <c r="AJ80" s="1">
        <v>0.5</v>
      </c>
      <c r="AK80" s="1">
        <v>4</v>
      </c>
      <c r="AL80" s="1">
        <v>1.8</v>
      </c>
      <c r="AM80" s="1">
        <v>13</v>
      </c>
      <c r="AN80" s="1">
        <v>0.1</v>
      </c>
      <c r="AO80" s="1">
        <v>4.0999999999999996</v>
      </c>
      <c r="AP80" s="1">
        <v>12.5</v>
      </c>
      <c r="AQ80" s="1">
        <v>18.5</v>
      </c>
      <c r="AR80" s="1">
        <v>0</v>
      </c>
      <c r="AS80" s="1">
        <v>3.5</v>
      </c>
      <c r="AT80" s="1">
        <v>1</v>
      </c>
      <c r="AU80" s="1">
        <v>1</v>
      </c>
      <c r="AV80" s="1">
        <v>0</v>
      </c>
      <c r="AW80" s="1">
        <v>0</v>
      </c>
      <c r="AX80" s="1">
        <v>3</v>
      </c>
      <c r="AY80" s="1">
        <v>3</v>
      </c>
      <c r="AZ80" s="1">
        <v>0</v>
      </c>
      <c r="BA80" s="1">
        <v>1.5</v>
      </c>
      <c r="BB80" s="1">
        <v>4.5</v>
      </c>
      <c r="BC80" s="1">
        <v>8</v>
      </c>
      <c r="BD80" s="1">
        <v>6</v>
      </c>
      <c r="BE80" s="1">
        <v>2.5</v>
      </c>
      <c r="BF80" s="1">
        <v>1</v>
      </c>
      <c r="BG80" s="1">
        <v>1.5</v>
      </c>
      <c r="BH80" s="1">
        <v>1</v>
      </c>
      <c r="BI80" s="1">
        <v>0.88</v>
      </c>
      <c r="BJ80" s="1">
        <v>54.5</v>
      </c>
      <c r="BK80" s="1">
        <v>40</v>
      </c>
      <c r="BL80" s="1">
        <v>73</v>
      </c>
      <c r="BM80" s="1">
        <v>26.5</v>
      </c>
      <c r="BN80" s="1">
        <v>16</v>
      </c>
      <c r="BO80" s="1">
        <v>60</v>
      </c>
      <c r="BP80" s="1">
        <v>11.5</v>
      </c>
      <c r="BQ80" s="1">
        <v>7</v>
      </c>
      <c r="BR80" s="1">
        <v>61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0.5</v>
      </c>
      <c r="BY80" s="1">
        <v>74</v>
      </c>
      <c r="BZ80" s="1">
        <v>0</v>
      </c>
      <c r="CA80" s="1">
        <v>7.5</v>
      </c>
      <c r="CB80" s="1">
        <v>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4.3379153499999994</v>
      </c>
      <c r="CL80" s="1">
        <v>0</v>
      </c>
    </row>
    <row r="81" spans="1:90" x14ac:dyDescent="0.25">
      <c r="A81" s="1" t="s">
        <v>141</v>
      </c>
      <c r="B81" s="1">
        <v>4.7</v>
      </c>
      <c r="C81" s="1">
        <v>2</v>
      </c>
      <c r="D81" s="1">
        <v>88.5</v>
      </c>
      <c r="E81" s="1">
        <v>0.01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1</v>
      </c>
      <c r="L81" s="1">
        <v>0</v>
      </c>
      <c r="M81" s="1">
        <v>0</v>
      </c>
      <c r="N81" s="1">
        <v>1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2.5</v>
      </c>
      <c r="W81" s="1">
        <v>83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</v>
      </c>
      <c r="AI81" s="1">
        <v>0</v>
      </c>
      <c r="AJ81" s="1">
        <v>0.5</v>
      </c>
      <c r="AK81" s="1">
        <v>5</v>
      </c>
      <c r="AL81" s="1">
        <v>0.25</v>
      </c>
      <c r="AM81" s="1">
        <v>8</v>
      </c>
      <c r="AN81" s="1">
        <v>0.1</v>
      </c>
      <c r="AO81" s="1">
        <v>4.3</v>
      </c>
      <c r="AP81" s="1">
        <v>12.5</v>
      </c>
      <c r="AQ81" s="1">
        <v>18.5</v>
      </c>
      <c r="AR81" s="1">
        <v>0</v>
      </c>
      <c r="AS81" s="1">
        <v>4</v>
      </c>
      <c r="AT81" s="1">
        <v>0.5</v>
      </c>
      <c r="AU81" s="1">
        <v>0</v>
      </c>
      <c r="AV81" s="1">
        <v>0</v>
      </c>
      <c r="AX81" s="1">
        <v>3</v>
      </c>
      <c r="AY81" s="1">
        <v>3</v>
      </c>
      <c r="AZ81" s="1">
        <v>0</v>
      </c>
      <c r="BA81" s="1">
        <v>1</v>
      </c>
      <c r="BB81" s="1">
        <v>4</v>
      </c>
      <c r="BC81" s="1">
        <v>8</v>
      </c>
      <c r="BD81" s="1">
        <v>4.5</v>
      </c>
      <c r="BE81" s="1">
        <v>2.5</v>
      </c>
      <c r="BF81" s="1">
        <v>1.5</v>
      </c>
      <c r="BG81" s="1">
        <v>0.5</v>
      </c>
      <c r="BH81" s="1">
        <v>0.5</v>
      </c>
      <c r="BI81" s="1">
        <v>0.64</v>
      </c>
      <c r="BJ81" s="1">
        <v>42.5</v>
      </c>
      <c r="BK81" s="1">
        <v>40</v>
      </c>
      <c r="BL81" s="1">
        <v>94</v>
      </c>
      <c r="BM81" s="1">
        <v>11</v>
      </c>
      <c r="BN81" s="1">
        <v>10</v>
      </c>
      <c r="BO81" s="1">
        <v>91</v>
      </c>
      <c r="BP81" s="1">
        <v>3</v>
      </c>
      <c r="BQ81" s="1">
        <v>2.5</v>
      </c>
      <c r="BR81" s="1">
        <v>83</v>
      </c>
      <c r="BS81" s="1">
        <v>0</v>
      </c>
      <c r="BT81" s="1">
        <v>0</v>
      </c>
      <c r="BU81" s="1">
        <v>2</v>
      </c>
      <c r="BV81" s="1">
        <v>0</v>
      </c>
      <c r="BW81" s="1">
        <v>1</v>
      </c>
      <c r="BX81" s="1">
        <v>0</v>
      </c>
      <c r="BY81" s="1">
        <v>49.5</v>
      </c>
      <c r="BZ81" s="1">
        <v>1.5</v>
      </c>
      <c r="CA81" s="1">
        <v>3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3.6165623499999993</v>
      </c>
      <c r="CL81" s="1">
        <v>0</v>
      </c>
    </row>
    <row r="82" spans="1:90" x14ac:dyDescent="0.25">
      <c r="A82" s="1" t="s">
        <v>87</v>
      </c>
      <c r="B82" s="1">
        <v>5</v>
      </c>
      <c r="C82" s="1">
        <v>2</v>
      </c>
      <c r="D82" s="1">
        <v>90</v>
      </c>
      <c r="E82" s="1">
        <v>0.28000000000000003</v>
      </c>
      <c r="F82" s="1">
        <v>0</v>
      </c>
      <c r="G82" s="1">
        <v>0.6</v>
      </c>
      <c r="H82" s="1">
        <v>0</v>
      </c>
      <c r="I82" s="1">
        <v>1.5</v>
      </c>
      <c r="J82" s="1">
        <v>1.5</v>
      </c>
      <c r="K82" s="1">
        <v>1.5</v>
      </c>
      <c r="L82" s="1">
        <v>0</v>
      </c>
      <c r="M82" s="1">
        <v>1</v>
      </c>
      <c r="N82" s="1">
        <v>1</v>
      </c>
      <c r="O82" s="1">
        <v>0.54</v>
      </c>
      <c r="P82" s="1">
        <v>0.54</v>
      </c>
      <c r="Q82" s="1">
        <v>0</v>
      </c>
      <c r="R82" s="1">
        <v>0</v>
      </c>
      <c r="S82" s="1">
        <v>0</v>
      </c>
      <c r="T82" s="1">
        <v>0</v>
      </c>
      <c r="U82" s="1">
        <v>9</v>
      </c>
      <c r="V82" s="1">
        <v>7.5</v>
      </c>
      <c r="W82" s="1">
        <v>83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0.08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33.5</v>
      </c>
      <c r="AL82" s="1">
        <v>1.05</v>
      </c>
      <c r="AM82" s="1">
        <v>25.8</v>
      </c>
      <c r="AN82" s="1">
        <v>3.5</v>
      </c>
      <c r="AO82" s="1">
        <v>7.2</v>
      </c>
      <c r="AP82" s="1">
        <v>9.5</v>
      </c>
      <c r="AQ82" s="1">
        <v>15.5</v>
      </c>
      <c r="AR82" s="1">
        <v>0</v>
      </c>
      <c r="AS82" s="1">
        <v>3.5</v>
      </c>
      <c r="AT82" s="1">
        <v>0.5</v>
      </c>
      <c r="AU82" s="1">
        <v>1</v>
      </c>
      <c r="AV82" s="1">
        <v>0.5</v>
      </c>
      <c r="AW82" s="1">
        <v>50</v>
      </c>
      <c r="AX82" s="1">
        <v>3.5</v>
      </c>
      <c r="AY82" s="1">
        <v>5.5</v>
      </c>
      <c r="AZ82" s="1">
        <v>0.5</v>
      </c>
      <c r="BA82" s="1">
        <v>1.5</v>
      </c>
      <c r="BB82" s="1">
        <v>7.5</v>
      </c>
      <c r="BC82" s="1">
        <v>8</v>
      </c>
      <c r="BD82" s="1">
        <v>4.5</v>
      </c>
      <c r="BE82" s="1">
        <v>2.5</v>
      </c>
      <c r="BF82" s="1">
        <v>1.5</v>
      </c>
      <c r="BG82" s="1">
        <v>0.5</v>
      </c>
      <c r="BH82" s="1">
        <v>0.5</v>
      </c>
      <c r="BI82" s="1">
        <v>0.64</v>
      </c>
      <c r="BJ82" s="1">
        <v>51.5</v>
      </c>
      <c r="BK82" s="1">
        <v>44.5</v>
      </c>
      <c r="BL82" s="1">
        <v>86</v>
      </c>
      <c r="BM82" s="1">
        <v>22.5</v>
      </c>
      <c r="BN82" s="1">
        <v>18.5</v>
      </c>
      <c r="BO82" s="1">
        <v>82</v>
      </c>
      <c r="BP82" s="1">
        <v>9</v>
      </c>
      <c r="BQ82" s="1">
        <v>7.5</v>
      </c>
      <c r="BR82" s="1">
        <v>83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67</v>
      </c>
      <c r="BZ82" s="1">
        <v>1.5</v>
      </c>
      <c r="CA82" s="1">
        <v>8.5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4.2298623400000022</v>
      </c>
      <c r="CL82" s="1">
        <v>-1</v>
      </c>
    </row>
    <row r="83" spans="1:90" x14ac:dyDescent="0.25">
      <c r="A83" s="1" t="s">
        <v>132</v>
      </c>
      <c r="B83" s="1">
        <v>5.0999999999999996</v>
      </c>
      <c r="C83" s="1">
        <v>2</v>
      </c>
      <c r="D83" s="1">
        <v>90</v>
      </c>
      <c r="E83" s="1">
        <v>0.06</v>
      </c>
      <c r="F83" s="1">
        <v>0</v>
      </c>
      <c r="G83" s="1">
        <v>0.1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15.5</v>
      </c>
      <c r="V83" s="1">
        <v>12.5</v>
      </c>
      <c r="W83" s="1">
        <v>81</v>
      </c>
      <c r="X83" s="1">
        <v>5.5</v>
      </c>
      <c r="Y83" s="1">
        <v>1.5</v>
      </c>
      <c r="Z83" s="1">
        <v>27</v>
      </c>
      <c r="AA83" s="1">
        <v>4.5</v>
      </c>
      <c r="AB83" s="1">
        <v>0.5</v>
      </c>
      <c r="AC83" s="1">
        <v>2</v>
      </c>
      <c r="AD83" s="1">
        <v>0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0.5</v>
      </c>
      <c r="AK83" s="1">
        <v>10</v>
      </c>
      <c r="AL83" s="1">
        <v>29.2</v>
      </c>
      <c r="AM83" s="1">
        <v>10.6</v>
      </c>
      <c r="AN83" s="1">
        <v>0.4</v>
      </c>
      <c r="AO83" s="1">
        <v>3.5</v>
      </c>
      <c r="AP83" s="1">
        <v>11.5</v>
      </c>
      <c r="AQ83" s="1">
        <v>17.5</v>
      </c>
      <c r="AR83" s="1">
        <v>0</v>
      </c>
      <c r="AS83" s="1">
        <v>4</v>
      </c>
      <c r="AT83" s="1">
        <v>0.5</v>
      </c>
      <c r="AU83" s="1">
        <v>0</v>
      </c>
      <c r="AV83" s="1">
        <v>0</v>
      </c>
      <c r="AX83" s="1">
        <v>4.5</v>
      </c>
      <c r="AY83" s="1">
        <v>1</v>
      </c>
      <c r="AZ83" s="1">
        <v>0</v>
      </c>
      <c r="BA83" s="1">
        <v>2</v>
      </c>
      <c r="BB83" s="1">
        <v>3</v>
      </c>
      <c r="BC83" s="1">
        <v>12.5</v>
      </c>
      <c r="BD83" s="1">
        <v>6</v>
      </c>
      <c r="BE83" s="1">
        <v>4.5</v>
      </c>
      <c r="BF83" s="1">
        <v>0.5</v>
      </c>
      <c r="BG83" s="1">
        <v>2</v>
      </c>
      <c r="BH83" s="1">
        <v>1.5</v>
      </c>
      <c r="BI83" s="1">
        <v>1.25</v>
      </c>
      <c r="BJ83" s="1">
        <v>39.5</v>
      </c>
      <c r="BK83" s="1">
        <v>30</v>
      </c>
      <c r="BL83" s="1">
        <v>76</v>
      </c>
      <c r="BM83" s="1">
        <v>29</v>
      </c>
      <c r="BN83" s="1">
        <v>19.5</v>
      </c>
      <c r="BO83" s="1">
        <v>67</v>
      </c>
      <c r="BP83" s="1">
        <v>15.5</v>
      </c>
      <c r="BQ83" s="1">
        <v>12.5</v>
      </c>
      <c r="BR83" s="1">
        <v>81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64</v>
      </c>
      <c r="BZ83" s="1">
        <v>1</v>
      </c>
      <c r="CA83" s="1">
        <v>4.5</v>
      </c>
      <c r="CB83" s="1">
        <v>3.5</v>
      </c>
      <c r="CC83" s="1">
        <v>0</v>
      </c>
      <c r="CD83" s="1">
        <v>0</v>
      </c>
      <c r="CE83" s="1">
        <v>2.5</v>
      </c>
      <c r="CF83" s="1">
        <v>0.5</v>
      </c>
      <c r="CG83" s="1">
        <v>0.5</v>
      </c>
      <c r="CH83" s="1">
        <v>0</v>
      </c>
      <c r="CI83" s="1">
        <v>0</v>
      </c>
      <c r="CJ83" s="1">
        <v>0</v>
      </c>
      <c r="CK83" s="1">
        <f t="shared" si="2"/>
        <v>3.0450555399999994</v>
      </c>
      <c r="CL83" s="1">
        <v>-1</v>
      </c>
    </row>
  </sheetData>
  <sortState xmlns:xlrd2="http://schemas.microsoft.com/office/spreadsheetml/2017/richdata2" ref="A2:CL83">
    <sortCondition ref="C12:C8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60F5-2D92-4248-8E02-8D7AA6E61518}">
  <dimension ref="A1:CL8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109</v>
      </c>
      <c r="B2" s="1">
        <v>5.7</v>
      </c>
      <c r="C2" s="1">
        <v>1</v>
      </c>
      <c r="D2" s="1">
        <v>90</v>
      </c>
      <c r="E2" s="1">
        <v>0.03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21</v>
      </c>
      <c r="V2" s="1">
        <v>19</v>
      </c>
      <c r="W2" s="1">
        <v>90</v>
      </c>
      <c r="X2" s="1">
        <v>1</v>
      </c>
      <c r="Y2" s="1">
        <v>1</v>
      </c>
      <c r="Z2" s="1">
        <v>100</v>
      </c>
      <c r="AA2" s="1">
        <v>0</v>
      </c>
      <c r="AB2" s="1">
        <v>0</v>
      </c>
      <c r="AC2" s="1">
        <v>1</v>
      </c>
      <c r="AD2" s="1">
        <v>0</v>
      </c>
      <c r="AE2" s="1">
        <v>0.05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8</v>
      </c>
      <c r="AL2" s="1">
        <v>19.8</v>
      </c>
      <c r="AM2" s="1">
        <v>19.2</v>
      </c>
      <c r="AN2" s="1">
        <v>0.3</v>
      </c>
      <c r="AO2" s="1">
        <v>3.5</v>
      </c>
      <c r="AP2" s="1">
        <v>13</v>
      </c>
      <c r="AQ2" s="1">
        <v>25</v>
      </c>
      <c r="AR2" s="1">
        <v>0</v>
      </c>
      <c r="AS2" s="1">
        <v>5</v>
      </c>
      <c r="AT2" s="1">
        <v>0</v>
      </c>
      <c r="AU2" s="1">
        <v>0</v>
      </c>
      <c r="AV2" s="1">
        <v>0</v>
      </c>
      <c r="AX2" s="1">
        <v>8</v>
      </c>
      <c r="AY2" s="1">
        <v>4</v>
      </c>
      <c r="AZ2" s="1">
        <v>0</v>
      </c>
      <c r="BA2" s="1">
        <v>0</v>
      </c>
      <c r="BB2" s="1">
        <v>4</v>
      </c>
      <c r="BC2" s="1">
        <v>6</v>
      </c>
      <c r="BD2" s="1">
        <v>6</v>
      </c>
      <c r="BE2" s="1">
        <v>1</v>
      </c>
      <c r="BF2" s="1">
        <v>0</v>
      </c>
      <c r="BG2" s="1">
        <v>3</v>
      </c>
      <c r="BH2" s="1">
        <v>1</v>
      </c>
      <c r="BI2" s="1">
        <v>0.59</v>
      </c>
      <c r="BJ2" s="1">
        <v>110</v>
      </c>
      <c r="BK2" s="1">
        <v>104</v>
      </c>
      <c r="BL2" s="1">
        <v>95</v>
      </c>
      <c r="BM2" s="1">
        <v>51</v>
      </c>
      <c r="BN2" s="1">
        <v>48</v>
      </c>
      <c r="BO2" s="1">
        <v>94</v>
      </c>
      <c r="BP2" s="1">
        <v>21</v>
      </c>
      <c r="BQ2" s="1">
        <v>19</v>
      </c>
      <c r="BR2" s="1">
        <v>90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116</v>
      </c>
      <c r="BZ2" s="1">
        <v>3</v>
      </c>
      <c r="CA2" s="1">
        <v>17</v>
      </c>
      <c r="CB2" s="1">
        <v>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4.8396857599999983</v>
      </c>
      <c r="CL2" s="1">
        <v>5</v>
      </c>
    </row>
    <row r="3" spans="1:90" x14ac:dyDescent="0.25">
      <c r="A3" s="1" t="s">
        <v>165</v>
      </c>
      <c r="B3" s="1">
        <v>7.1</v>
      </c>
      <c r="C3" s="1">
        <v>1</v>
      </c>
      <c r="D3" s="1">
        <v>90</v>
      </c>
      <c r="E3" s="1">
        <v>0.05</v>
      </c>
      <c r="F3" s="1">
        <v>0</v>
      </c>
      <c r="G3" s="1">
        <v>0.2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14</v>
      </c>
      <c r="V3" s="1">
        <v>10</v>
      </c>
      <c r="W3" s="1">
        <v>71</v>
      </c>
      <c r="X3" s="1">
        <v>7</v>
      </c>
      <c r="Y3" s="1">
        <v>1</v>
      </c>
      <c r="Z3" s="1">
        <v>14</v>
      </c>
      <c r="AA3" s="1">
        <v>3</v>
      </c>
      <c r="AB3" s="1">
        <v>0</v>
      </c>
      <c r="AC3" s="1">
        <v>4</v>
      </c>
      <c r="AD3" s="1">
        <v>0</v>
      </c>
      <c r="AE3" s="1">
        <v>0.15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6</v>
      </c>
      <c r="AL3" s="1">
        <v>46.8</v>
      </c>
      <c r="AM3" s="1">
        <v>16.8</v>
      </c>
      <c r="AN3" s="1">
        <v>0.5</v>
      </c>
      <c r="AO3" s="1">
        <v>4.3</v>
      </c>
      <c r="AP3" s="1">
        <v>18</v>
      </c>
      <c r="AQ3" s="1">
        <v>30</v>
      </c>
      <c r="AR3" s="1">
        <v>1</v>
      </c>
      <c r="AS3" s="1">
        <v>7</v>
      </c>
      <c r="AT3" s="1">
        <v>0</v>
      </c>
      <c r="AU3" s="1">
        <v>1</v>
      </c>
      <c r="AV3" s="1">
        <v>1</v>
      </c>
      <c r="AW3" s="1">
        <v>100</v>
      </c>
      <c r="AX3" s="1">
        <v>9</v>
      </c>
      <c r="AY3" s="1">
        <v>2</v>
      </c>
      <c r="AZ3" s="1">
        <v>0</v>
      </c>
      <c r="BA3" s="1">
        <v>0</v>
      </c>
      <c r="BB3" s="1">
        <v>2</v>
      </c>
      <c r="BC3" s="1">
        <v>9</v>
      </c>
      <c r="BD3" s="1">
        <v>8</v>
      </c>
      <c r="BE3" s="1">
        <v>4</v>
      </c>
      <c r="BF3" s="1">
        <v>1</v>
      </c>
      <c r="BG3" s="1">
        <v>3</v>
      </c>
      <c r="BH3" s="1">
        <v>0</v>
      </c>
      <c r="BI3" s="1">
        <v>0.83</v>
      </c>
      <c r="BJ3" s="1">
        <v>51</v>
      </c>
      <c r="BK3" s="1">
        <v>42</v>
      </c>
      <c r="BL3" s="1">
        <v>82</v>
      </c>
      <c r="BM3" s="1">
        <v>33</v>
      </c>
      <c r="BN3" s="1">
        <v>21</v>
      </c>
      <c r="BO3" s="1">
        <v>64</v>
      </c>
      <c r="BP3" s="1">
        <v>14</v>
      </c>
      <c r="BQ3" s="1">
        <v>10</v>
      </c>
      <c r="BR3" s="1">
        <v>71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77</v>
      </c>
      <c r="BZ3" s="1">
        <v>2</v>
      </c>
      <c r="CA3" s="1">
        <v>9</v>
      </c>
      <c r="CB3" s="1">
        <v>6</v>
      </c>
      <c r="CC3" s="1">
        <v>0</v>
      </c>
      <c r="CD3" s="1">
        <v>0</v>
      </c>
      <c r="CE3" s="1">
        <v>3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4.0484110900000001</v>
      </c>
      <c r="CL3" s="1">
        <v>3</v>
      </c>
    </row>
    <row r="4" spans="1:90" x14ac:dyDescent="0.25">
      <c r="A4" s="1" t="s">
        <v>184</v>
      </c>
      <c r="B4" s="1">
        <v>5.4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0.2</v>
      </c>
      <c r="AM4" s="1">
        <v>30.4</v>
      </c>
      <c r="AN4" s="1">
        <v>0</v>
      </c>
      <c r="AO4" s="1">
        <v>1.5</v>
      </c>
      <c r="AP4" s="1">
        <v>16</v>
      </c>
      <c r="AQ4" s="1">
        <v>16</v>
      </c>
      <c r="AR4" s="1">
        <v>0</v>
      </c>
      <c r="AS4" s="1">
        <v>1</v>
      </c>
      <c r="AT4" s="1">
        <v>2</v>
      </c>
      <c r="AU4" s="1">
        <v>1</v>
      </c>
      <c r="AV4" s="1">
        <v>1</v>
      </c>
      <c r="AW4" s="1">
        <v>100</v>
      </c>
      <c r="AX4" s="1">
        <v>3</v>
      </c>
      <c r="AY4" s="1">
        <v>12</v>
      </c>
      <c r="AZ4" s="1">
        <v>1</v>
      </c>
      <c r="BA4" s="1">
        <v>2</v>
      </c>
      <c r="BB4" s="1">
        <v>15</v>
      </c>
      <c r="BC4" s="1">
        <v>17</v>
      </c>
      <c r="BD4" s="1">
        <v>12</v>
      </c>
      <c r="BE4" s="1">
        <v>10</v>
      </c>
      <c r="BF4" s="1">
        <v>0</v>
      </c>
      <c r="BG4" s="1">
        <v>2</v>
      </c>
      <c r="BH4" s="1">
        <v>3</v>
      </c>
      <c r="BI4" s="1">
        <v>2.62</v>
      </c>
      <c r="BJ4" s="1">
        <v>29</v>
      </c>
      <c r="BK4" s="1">
        <v>27</v>
      </c>
      <c r="BL4" s="1">
        <v>93</v>
      </c>
      <c r="BM4" s="1">
        <v>10</v>
      </c>
      <c r="BN4" s="1">
        <v>9</v>
      </c>
      <c r="BO4" s="1">
        <v>90</v>
      </c>
      <c r="BP4" s="1">
        <v>0</v>
      </c>
      <c r="BQ4" s="1">
        <v>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46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3.0035807999999995</v>
      </c>
      <c r="CL4" s="1">
        <v>2</v>
      </c>
    </row>
    <row r="5" spans="1:90" x14ac:dyDescent="0.25">
      <c r="A5" s="1" t="s">
        <v>66</v>
      </c>
      <c r="B5" s="1">
        <v>4.8</v>
      </c>
      <c r="C5" s="1">
        <v>1</v>
      </c>
      <c r="D5" s="1">
        <v>90</v>
      </c>
      <c r="E5" s="1">
        <v>0.12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10</v>
      </c>
      <c r="V5" s="1">
        <v>9</v>
      </c>
      <c r="W5" s="1">
        <v>90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2</v>
      </c>
      <c r="AD5" s="1">
        <v>0</v>
      </c>
      <c r="AE5" s="1">
        <v>7.0000000000000007E-2</v>
      </c>
      <c r="AF5" s="1">
        <v>0</v>
      </c>
      <c r="AG5" s="1">
        <v>0</v>
      </c>
      <c r="AH5" s="1">
        <v>1</v>
      </c>
      <c r="AI5" s="1">
        <v>0</v>
      </c>
      <c r="AJ5" s="1">
        <v>1</v>
      </c>
      <c r="AK5" s="1">
        <v>2</v>
      </c>
      <c r="AL5" s="1">
        <v>23.1</v>
      </c>
      <c r="AM5" s="1">
        <v>20.2</v>
      </c>
      <c r="AN5" s="1">
        <v>0.2</v>
      </c>
      <c r="AO5" s="1">
        <v>2.5</v>
      </c>
      <c r="AP5" s="1">
        <v>14</v>
      </c>
      <c r="AQ5" s="1">
        <v>26</v>
      </c>
      <c r="AR5" s="1">
        <v>0</v>
      </c>
      <c r="AS5" s="1">
        <v>5</v>
      </c>
      <c r="AT5" s="1">
        <v>0</v>
      </c>
      <c r="AU5" s="1">
        <v>2</v>
      </c>
      <c r="AV5" s="1">
        <v>1</v>
      </c>
      <c r="AW5" s="1">
        <v>50</v>
      </c>
      <c r="AX5" s="1">
        <v>6</v>
      </c>
      <c r="AY5" s="1">
        <v>3</v>
      </c>
      <c r="AZ5" s="1">
        <v>0</v>
      </c>
      <c r="BA5" s="1">
        <v>2</v>
      </c>
      <c r="BB5" s="1">
        <v>5</v>
      </c>
      <c r="BC5" s="1">
        <v>16</v>
      </c>
      <c r="BD5" s="1">
        <v>9</v>
      </c>
      <c r="BE5" s="1">
        <v>1</v>
      </c>
      <c r="BF5" s="1">
        <v>2</v>
      </c>
      <c r="BG5" s="1">
        <v>4</v>
      </c>
      <c r="BH5" s="1">
        <v>2</v>
      </c>
      <c r="BI5" s="1">
        <v>1.05</v>
      </c>
      <c r="BJ5" s="1">
        <v>38</v>
      </c>
      <c r="BK5" s="1">
        <v>32</v>
      </c>
      <c r="BL5" s="1">
        <v>84</v>
      </c>
      <c r="BM5" s="1">
        <v>21</v>
      </c>
      <c r="BN5" s="1">
        <v>18</v>
      </c>
      <c r="BO5" s="1">
        <v>86</v>
      </c>
      <c r="BP5" s="1">
        <v>10</v>
      </c>
      <c r="BQ5" s="1">
        <v>9</v>
      </c>
      <c r="BR5" s="1">
        <v>90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3</v>
      </c>
      <c r="BY5" s="1">
        <v>64</v>
      </c>
      <c r="BZ5" s="1">
        <v>1</v>
      </c>
      <c r="CA5" s="1">
        <v>2</v>
      </c>
      <c r="CB5" s="1">
        <v>3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3.5922333200000001</v>
      </c>
      <c r="CL5" s="1">
        <v>2</v>
      </c>
    </row>
    <row r="6" spans="1:90" x14ac:dyDescent="0.25">
      <c r="A6" s="1" t="s">
        <v>188</v>
      </c>
      <c r="B6" s="1">
        <v>4.3</v>
      </c>
      <c r="C6" s="1">
        <v>1</v>
      </c>
      <c r="D6" s="1">
        <v>59</v>
      </c>
      <c r="E6" s="1">
        <v>0.15</v>
      </c>
      <c r="F6" s="1">
        <v>0.33</v>
      </c>
      <c r="G6" s="1">
        <v>0.5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</v>
      </c>
      <c r="V6" s="1">
        <v>7</v>
      </c>
      <c r="W6" s="1">
        <v>78</v>
      </c>
      <c r="X6" s="1">
        <v>5</v>
      </c>
      <c r="Y6" s="1">
        <v>1</v>
      </c>
      <c r="Z6" s="1">
        <v>20</v>
      </c>
      <c r="AA6" s="1">
        <v>0</v>
      </c>
      <c r="AB6" s="1">
        <v>0</v>
      </c>
      <c r="AC6" s="1">
        <v>3</v>
      </c>
      <c r="AD6" s="1">
        <v>1</v>
      </c>
      <c r="AE6" s="1">
        <v>0.48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2</v>
      </c>
      <c r="AL6" s="1">
        <v>36.5</v>
      </c>
      <c r="AM6" s="1">
        <v>25.4</v>
      </c>
      <c r="AN6" s="1">
        <v>1.5</v>
      </c>
      <c r="AO6" s="1">
        <v>3.4</v>
      </c>
      <c r="AP6" s="1">
        <v>14</v>
      </c>
      <c r="AQ6" s="1">
        <v>23</v>
      </c>
      <c r="AR6" s="1">
        <v>0</v>
      </c>
      <c r="AS6" s="1">
        <v>4</v>
      </c>
      <c r="AT6" s="1">
        <v>1</v>
      </c>
      <c r="AU6" s="1">
        <v>0</v>
      </c>
      <c r="AV6" s="1">
        <v>0</v>
      </c>
      <c r="AX6" s="1">
        <v>2</v>
      </c>
      <c r="AY6" s="1">
        <v>0</v>
      </c>
      <c r="AZ6" s="1">
        <v>0</v>
      </c>
      <c r="BA6" s="1">
        <v>0</v>
      </c>
      <c r="BB6" s="1">
        <v>0</v>
      </c>
      <c r="BC6" s="1">
        <v>12</v>
      </c>
      <c r="BD6" s="1">
        <v>7</v>
      </c>
      <c r="BE6" s="1">
        <v>5</v>
      </c>
      <c r="BF6" s="1">
        <v>1</v>
      </c>
      <c r="BG6" s="1">
        <v>2</v>
      </c>
      <c r="BH6" s="1">
        <v>1</v>
      </c>
      <c r="BI6" s="1">
        <v>1.25</v>
      </c>
      <c r="BJ6" s="1">
        <v>29</v>
      </c>
      <c r="BK6" s="1">
        <v>25</v>
      </c>
      <c r="BL6" s="1">
        <v>86</v>
      </c>
      <c r="BM6" s="1">
        <v>20</v>
      </c>
      <c r="BN6" s="1">
        <v>14</v>
      </c>
      <c r="BO6" s="1">
        <v>70</v>
      </c>
      <c r="BP6" s="1">
        <v>9</v>
      </c>
      <c r="BQ6" s="1">
        <v>7</v>
      </c>
      <c r="BR6" s="1">
        <v>78</v>
      </c>
      <c r="BS6" s="1">
        <v>0</v>
      </c>
      <c r="BT6" s="1">
        <v>0</v>
      </c>
      <c r="BU6" s="1">
        <v>1</v>
      </c>
      <c r="BV6" s="1">
        <v>0</v>
      </c>
      <c r="BW6" s="1">
        <v>1</v>
      </c>
      <c r="BX6" s="1">
        <v>1</v>
      </c>
      <c r="BY6" s="1">
        <v>42</v>
      </c>
      <c r="BZ6" s="1">
        <v>1</v>
      </c>
      <c r="CA6" s="1">
        <v>4</v>
      </c>
      <c r="CB6" s="1">
        <v>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3.723253399999999</v>
      </c>
      <c r="CL6" s="1">
        <v>2</v>
      </c>
    </row>
    <row r="7" spans="1:90" x14ac:dyDescent="0.25">
      <c r="A7" s="1" t="s">
        <v>149</v>
      </c>
      <c r="B7" s="1">
        <v>4.4000000000000004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0</v>
      </c>
      <c r="AL7" s="1">
        <v>0.1</v>
      </c>
      <c r="AM7" s="1">
        <v>35.200000000000003</v>
      </c>
      <c r="AN7" s="1">
        <v>0</v>
      </c>
      <c r="AO7" s="1">
        <v>3.4</v>
      </c>
      <c r="AP7" s="1">
        <v>20</v>
      </c>
      <c r="AQ7" s="1">
        <v>32</v>
      </c>
      <c r="AR7" s="1">
        <v>3</v>
      </c>
      <c r="AS7" s="1">
        <v>9</v>
      </c>
      <c r="AT7" s="1">
        <v>0</v>
      </c>
      <c r="AU7" s="1">
        <v>2</v>
      </c>
      <c r="AV7" s="1">
        <v>1</v>
      </c>
      <c r="AW7" s="1">
        <v>50</v>
      </c>
      <c r="AX7" s="1">
        <v>3</v>
      </c>
      <c r="AY7" s="1">
        <v>5</v>
      </c>
      <c r="AZ7" s="1">
        <v>3</v>
      </c>
      <c r="BA7" s="1">
        <v>4</v>
      </c>
      <c r="BB7" s="1">
        <v>12</v>
      </c>
      <c r="BC7" s="1">
        <v>16</v>
      </c>
      <c r="BD7" s="1">
        <v>9</v>
      </c>
      <c r="BE7" s="1">
        <v>1</v>
      </c>
      <c r="BF7" s="1">
        <v>2</v>
      </c>
      <c r="BG7" s="1">
        <v>4</v>
      </c>
      <c r="BH7" s="1">
        <v>2</v>
      </c>
      <c r="BI7" s="1">
        <v>1.05</v>
      </c>
      <c r="BJ7" s="1">
        <v>32</v>
      </c>
      <c r="BK7" s="1">
        <v>30</v>
      </c>
      <c r="BL7" s="1">
        <v>94</v>
      </c>
      <c r="BM7" s="1">
        <v>5</v>
      </c>
      <c r="BN7" s="1">
        <v>3</v>
      </c>
      <c r="BO7" s="1">
        <v>60</v>
      </c>
      <c r="BP7" s="1">
        <v>1</v>
      </c>
      <c r="BQ7" s="1">
        <v>0</v>
      </c>
      <c r="BR7" s="1">
        <v>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1</v>
      </c>
      <c r="BY7" s="1">
        <v>50</v>
      </c>
      <c r="BZ7" s="1">
        <v>0</v>
      </c>
      <c r="CA7" s="1">
        <v>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2.2429814000000001</v>
      </c>
      <c r="CL7" s="1">
        <v>2</v>
      </c>
    </row>
    <row r="8" spans="1:90" x14ac:dyDescent="0.25">
      <c r="A8" s="1" t="s">
        <v>75</v>
      </c>
      <c r="B8" s="1">
        <v>4.3</v>
      </c>
      <c r="C8" s="1">
        <v>1</v>
      </c>
      <c r="D8" s="1">
        <v>12</v>
      </c>
      <c r="E8" s="1">
        <v>0.02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0.01</v>
      </c>
      <c r="P8" s="1">
        <v>0.01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0.01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>
        <v>3</v>
      </c>
      <c r="AL8" s="1">
        <v>0.7</v>
      </c>
      <c r="AM8" s="1">
        <v>4.2</v>
      </c>
      <c r="AN8" s="1">
        <v>0.1</v>
      </c>
      <c r="AO8" s="1">
        <v>1.7</v>
      </c>
      <c r="AP8" s="1">
        <v>-2</v>
      </c>
      <c r="AQ8" s="1">
        <v>-2</v>
      </c>
      <c r="AR8" s="1">
        <v>0</v>
      </c>
      <c r="AS8" s="1">
        <v>0</v>
      </c>
      <c r="AT8" s="1">
        <v>0</v>
      </c>
      <c r="AU8" s="1">
        <v>1</v>
      </c>
      <c r="AV8" s="1">
        <v>1</v>
      </c>
      <c r="AW8" s="1">
        <v>100</v>
      </c>
      <c r="AX8" s="1">
        <v>1</v>
      </c>
      <c r="AY8" s="1">
        <v>2</v>
      </c>
      <c r="AZ8" s="1">
        <v>0</v>
      </c>
      <c r="BA8" s="1">
        <v>1</v>
      </c>
      <c r="BB8" s="1">
        <v>3</v>
      </c>
      <c r="BC8" s="1">
        <v>18</v>
      </c>
      <c r="BD8" s="1">
        <v>13</v>
      </c>
      <c r="BE8" s="1">
        <v>3</v>
      </c>
      <c r="BF8" s="1">
        <v>3</v>
      </c>
      <c r="BG8" s="1">
        <v>7</v>
      </c>
      <c r="BH8" s="1">
        <v>0</v>
      </c>
      <c r="BI8" s="1">
        <v>0.75</v>
      </c>
      <c r="BJ8" s="1">
        <v>7</v>
      </c>
      <c r="BK8" s="1">
        <v>5</v>
      </c>
      <c r="BL8" s="1">
        <v>71</v>
      </c>
      <c r="BM8" s="1">
        <v>4</v>
      </c>
      <c r="BN8" s="1">
        <v>4</v>
      </c>
      <c r="BO8" s="1">
        <v>100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17</v>
      </c>
      <c r="BZ8" s="1">
        <v>1</v>
      </c>
      <c r="CA8" s="1">
        <v>1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2.8363654099999991</v>
      </c>
      <c r="CL8" s="1">
        <v>1</v>
      </c>
    </row>
    <row r="9" spans="1:90" x14ac:dyDescent="0.25">
      <c r="A9" s="1" t="s">
        <v>81</v>
      </c>
      <c r="B9" s="1">
        <v>4.5999999999999996</v>
      </c>
      <c r="C9" s="1">
        <v>1</v>
      </c>
      <c r="D9" s="1">
        <v>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5.8</v>
      </c>
      <c r="AN9" s="1">
        <v>0</v>
      </c>
      <c r="AO9" s="1">
        <v>0.2</v>
      </c>
      <c r="AP9" s="1">
        <v>3</v>
      </c>
      <c r="AQ9" s="1">
        <v>3</v>
      </c>
      <c r="AR9" s="1">
        <v>0</v>
      </c>
      <c r="AS9" s="1">
        <v>1</v>
      </c>
      <c r="AT9" s="1">
        <v>1</v>
      </c>
      <c r="AU9" s="1">
        <v>0</v>
      </c>
      <c r="AV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1</v>
      </c>
      <c r="BC9" s="1">
        <v>20</v>
      </c>
      <c r="BD9" s="1">
        <v>17</v>
      </c>
      <c r="BE9" s="1">
        <v>10</v>
      </c>
      <c r="BF9" s="1">
        <v>0</v>
      </c>
      <c r="BG9" s="1">
        <v>4</v>
      </c>
      <c r="BH9" s="1">
        <v>3</v>
      </c>
      <c r="BI9" s="1">
        <v>2.87</v>
      </c>
      <c r="BJ9" s="1">
        <v>10</v>
      </c>
      <c r="BK9" s="1">
        <v>8</v>
      </c>
      <c r="BL9" s="1">
        <v>80</v>
      </c>
      <c r="BM9" s="1">
        <v>3</v>
      </c>
      <c r="BN9" s="1">
        <v>1</v>
      </c>
      <c r="BO9" s="1">
        <v>33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0</v>
      </c>
      <c r="BY9" s="1">
        <v>11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3.3629385999999992</v>
      </c>
      <c r="CL9" s="1">
        <v>1</v>
      </c>
    </row>
    <row r="10" spans="1:90" x14ac:dyDescent="0.25">
      <c r="A10" s="1" t="s">
        <v>101</v>
      </c>
      <c r="B10" s="1">
        <v>4.9000000000000004</v>
      </c>
      <c r="C10" s="1">
        <v>1</v>
      </c>
      <c r="D10" s="1">
        <v>90</v>
      </c>
      <c r="E10" s="1">
        <v>0.03</v>
      </c>
      <c r="F10" s="1">
        <v>0</v>
      </c>
      <c r="G10" s="1">
        <v>0.1</v>
      </c>
      <c r="H10" s="1">
        <v>0</v>
      </c>
      <c r="I10" s="1">
        <v>1</v>
      </c>
      <c r="J10" s="1">
        <v>0</v>
      </c>
      <c r="K10" s="1">
        <v>1</v>
      </c>
      <c r="L10" s="1">
        <v>0</v>
      </c>
      <c r="M10" s="1">
        <v>0</v>
      </c>
      <c r="N10" s="1">
        <v>1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9</v>
      </c>
      <c r="V10" s="1">
        <v>8</v>
      </c>
      <c r="W10" s="1">
        <v>89</v>
      </c>
      <c r="X10" s="1">
        <v>0</v>
      </c>
      <c r="Y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20</v>
      </c>
      <c r="AL10" s="1">
        <v>13.4</v>
      </c>
      <c r="AM10" s="1">
        <v>11.6</v>
      </c>
      <c r="AN10" s="1">
        <v>0.5</v>
      </c>
      <c r="AO10" s="1">
        <v>4.2</v>
      </c>
      <c r="AP10" s="1">
        <v>15</v>
      </c>
      <c r="AQ10" s="1">
        <v>27</v>
      </c>
      <c r="AR10" s="1">
        <v>0</v>
      </c>
      <c r="AS10" s="1">
        <v>6</v>
      </c>
      <c r="AT10" s="1">
        <v>0</v>
      </c>
      <c r="AU10" s="1">
        <v>0</v>
      </c>
      <c r="AV10" s="1">
        <v>0</v>
      </c>
      <c r="AX10" s="1">
        <v>5</v>
      </c>
      <c r="AY10" s="1">
        <v>2</v>
      </c>
      <c r="AZ10" s="1">
        <v>0</v>
      </c>
      <c r="BA10" s="1">
        <v>0</v>
      </c>
      <c r="BB10" s="1">
        <v>2</v>
      </c>
      <c r="BC10" s="1">
        <v>9</v>
      </c>
      <c r="BD10" s="1">
        <v>8</v>
      </c>
      <c r="BE10" s="1">
        <v>4</v>
      </c>
      <c r="BF10" s="1">
        <v>1</v>
      </c>
      <c r="BG10" s="1">
        <v>3</v>
      </c>
      <c r="BH10" s="1">
        <v>0</v>
      </c>
      <c r="BI10" s="1">
        <v>0.83</v>
      </c>
      <c r="BJ10" s="1">
        <v>68</v>
      </c>
      <c r="BK10" s="1">
        <v>64</v>
      </c>
      <c r="BL10" s="1">
        <v>94</v>
      </c>
      <c r="BM10" s="1">
        <v>25</v>
      </c>
      <c r="BN10" s="1">
        <v>24</v>
      </c>
      <c r="BO10" s="1">
        <v>96</v>
      </c>
      <c r="BP10" s="1">
        <v>9</v>
      </c>
      <c r="BQ10" s="1">
        <v>8</v>
      </c>
      <c r="BR10" s="1">
        <v>89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72</v>
      </c>
      <c r="BZ10" s="1">
        <v>2</v>
      </c>
      <c r="CA10" s="1">
        <v>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3.6493579399999985</v>
      </c>
      <c r="CL10" s="1">
        <v>1</v>
      </c>
    </row>
    <row r="11" spans="1:90" x14ac:dyDescent="0.25">
      <c r="A11" s="1" t="s">
        <v>187</v>
      </c>
      <c r="B11" s="1">
        <v>4.4000000000000004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2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0.6</v>
      </c>
      <c r="AM11" s="1">
        <v>17.399999999999999</v>
      </c>
      <c r="AN11" s="1">
        <v>0</v>
      </c>
      <c r="AO11" s="1">
        <v>1.2</v>
      </c>
      <c r="AP11" s="1">
        <v>14</v>
      </c>
      <c r="AQ11" s="1">
        <v>14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8</v>
      </c>
      <c r="AY11" s="1">
        <v>3</v>
      </c>
      <c r="AZ11" s="1">
        <v>1</v>
      </c>
      <c r="BA11" s="1">
        <v>3</v>
      </c>
      <c r="BB11" s="1">
        <v>7</v>
      </c>
      <c r="BC11" s="1">
        <v>12</v>
      </c>
      <c r="BD11" s="1">
        <v>11</v>
      </c>
      <c r="BE11" s="1">
        <v>8</v>
      </c>
      <c r="BF11" s="1">
        <v>0</v>
      </c>
      <c r="BG11" s="1">
        <v>3</v>
      </c>
      <c r="BH11" s="1">
        <v>6</v>
      </c>
      <c r="BI11" s="1">
        <v>3.13</v>
      </c>
      <c r="BJ11" s="1">
        <v>57</v>
      </c>
      <c r="BK11" s="1">
        <v>49</v>
      </c>
      <c r="BL11" s="1">
        <v>86</v>
      </c>
      <c r="BM11" s="1">
        <v>19</v>
      </c>
      <c r="BN11" s="1">
        <v>15</v>
      </c>
      <c r="BO11" s="1">
        <v>79</v>
      </c>
      <c r="BP11" s="1">
        <v>4</v>
      </c>
      <c r="BQ11" s="1">
        <v>2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68</v>
      </c>
      <c r="BZ11" s="1">
        <v>0</v>
      </c>
      <c r="CA11" s="1">
        <v>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3.2867137999999998</v>
      </c>
      <c r="CL11" s="1">
        <v>1</v>
      </c>
    </row>
    <row r="12" spans="1:90" x14ac:dyDescent="0.25">
      <c r="A12" s="1" t="s">
        <v>135</v>
      </c>
      <c r="B12" s="1">
        <v>4.9000000000000004</v>
      </c>
      <c r="C12" s="1">
        <v>1</v>
      </c>
      <c r="D12" s="1">
        <v>90</v>
      </c>
      <c r="E12" s="1">
        <v>0.28999999999999998</v>
      </c>
      <c r="F12" s="1">
        <v>0</v>
      </c>
      <c r="G12" s="1">
        <v>0.2</v>
      </c>
      <c r="H12" s="1">
        <v>0</v>
      </c>
      <c r="I12" s="1">
        <v>1</v>
      </c>
      <c r="J12" s="1">
        <v>1</v>
      </c>
      <c r="K12" s="1">
        <v>1</v>
      </c>
      <c r="L12" s="1">
        <v>0</v>
      </c>
      <c r="M12" s="1">
        <v>0</v>
      </c>
      <c r="N12" s="1">
        <v>1</v>
      </c>
      <c r="O12" s="1">
        <v>0.16</v>
      </c>
      <c r="P12" s="1">
        <v>0.16</v>
      </c>
      <c r="Q12" s="1">
        <v>0</v>
      </c>
      <c r="R12" s="1">
        <v>0</v>
      </c>
      <c r="S12" s="1">
        <v>0</v>
      </c>
      <c r="T12" s="1">
        <v>0</v>
      </c>
      <c r="U12" s="1">
        <v>17</v>
      </c>
      <c r="V12" s="1">
        <v>13</v>
      </c>
      <c r="W12" s="1">
        <v>76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17</v>
      </c>
      <c r="AL12" s="1">
        <v>1.6</v>
      </c>
      <c r="AM12" s="1">
        <v>29</v>
      </c>
      <c r="AN12" s="1">
        <v>1.1000000000000001</v>
      </c>
      <c r="AO12" s="1">
        <v>5.0999999999999996</v>
      </c>
      <c r="AP12" s="1">
        <v>14</v>
      </c>
      <c r="AQ12" s="1">
        <v>26</v>
      </c>
      <c r="AR12" s="1">
        <v>0</v>
      </c>
      <c r="AS12" s="1">
        <v>6</v>
      </c>
      <c r="AT12" s="1">
        <v>0</v>
      </c>
      <c r="AU12" s="1">
        <v>0</v>
      </c>
      <c r="AV12" s="1">
        <v>0</v>
      </c>
      <c r="AX12" s="1">
        <v>4</v>
      </c>
      <c r="AY12" s="1">
        <v>6</v>
      </c>
      <c r="AZ12" s="1">
        <v>1</v>
      </c>
      <c r="BA12" s="1">
        <v>2</v>
      </c>
      <c r="BB12" s="1">
        <v>9</v>
      </c>
      <c r="BC12" s="1">
        <v>11</v>
      </c>
      <c r="BD12" s="1">
        <v>10</v>
      </c>
      <c r="BE12" s="1">
        <v>3</v>
      </c>
      <c r="BF12" s="1">
        <v>0</v>
      </c>
      <c r="BG12" s="1">
        <v>3</v>
      </c>
      <c r="BH12" s="1">
        <v>0</v>
      </c>
      <c r="BI12" s="1">
        <v>0.7</v>
      </c>
      <c r="BJ12" s="1">
        <v>67</v>
      </c>
      <c r="BK12" s="1">
        <v>56</v>
      </c>
      <c r="BL12" s="1">
        <v>84</v>
      </c>
      <c r="BM12" s="1">
        <v>41</v>
      </c>
      <c r="BN12" s="1">
        <v>31</v>
      </c>
      <c r="BO12" s="1">
        <v>76</v>
      </c>
      <c r="BP12" s="1">
        <v>17</v>
      </c>
      <c r="BQ12" s="1">
        <v>13</v>
      </c>
      <c r="BR12" s="1">
        <v>76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79</v>
      </c>
      <c r="BZ12" s="1">
        <v>1</v>
      </c>
      <c r="CA12" s="1">
        <v>16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2.6994541799999991</v>
      </c>
      <c r="CL12" s="1">
        <v>1</v>
      </c>
    </row>
    <row r="13" spans="1:90" x14ac:dyDescent="0.25">
      <c r="A13" s="1" t="s">
        <v>143</v>
      </c>
      <c r="B13" s="1">
        <v>4.5999999999999996</v>
      </c>
      <c r="C13" s="1">
        <v>1</v>
      </c>
      <c r="D13" s="1">
        <v>90</v>
      </c>
      <c r="E13" s="1">
        <v>0.02</v>
      </c>
      <c r="F13" s="1">
        <v>0</v>
      </c>
      <c r="G13" s="1">
        <v>0.1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10</v>
      </c>
      <c r="V13" s="1">
        <v>10</v>
      </c>
      <c r="W13" s="1">
        <v>100</v>
      </c>
      <c r="X13" s="1">
        <v>0</v>
      </c>
      <c r="Y13" s="1">
        <v>0</v>
      </c>
      <c r="AA13" s="1">
        <v>0</v>
      </c>
      <c r="AB13" s="1">
        <v>0</v>
      </c>
      <c r="AC13" s="1">
        <v>2</v>
      </c>
      <c r="AD13" s="1">
        <v>0</v>
      </c>
      <c r="AE13" s="1">
        <v>7.0000000000000007E-2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</v>
      </c>
      <c r="AL13" s="1">
        <v>21.6</v>
      </c>
      <c r="AM13" s="1">
        <v>12.2</v>
      </c>
      <c r="AN13" s="1">
        <v>0.2</v>
      </c>
      <c r="AO13" s="1">
        <v>4.3</v>
      </c>
      <c r="AP13" s="1">
        <v>14</v>
      </c>
      <c r="AQ13" s="1">
        <v>26</v>
      </c>
      <c r="AR13" s="1">
        <v>0</v>
      </c>
      <c r="AS13" s="1">
        <v>6</v>
      </c>
      <c r="AT13" s="1">
        <v>0</v>
      </c>
      <c r="AU13" s="1">
        <v>0</v>
      </c>
      <c r="AV13" s="1">
        <v>0</v>
      </c>
      <c r="AX13" s="1">
        <v>2</v>
      </c>
      <c r="AY13" s="1">
        <v>1</v>
      </c>
      <c r="AZ13" s="1">
        <v>0</v>
      </c>
      <c r="BA13" s="1">
        <v>3</v>
      </c>
      <c r="BB13" s="1">
        <v>4</v>
      </c>
      <c r="BC13" s="1">
        <v>8</v>
      </c>
      <c r="BD13" s="1">
        <v>3</v>
      </c>
      <c r="BE13" s="1">
        <v>2</v>
      </c>
      <c r="BF13" s="1">
        <v>0</v>
      </c>
      <c r="BG13" s="1">
        <v>1</v>
      </c>
      <c r="BH13" s="1">
        <v>1</v>
      </c>
      <c r="BI13" s="1">
        <v>0.68</v>
      </c>
      <c r="BJ13" s="1">
        <v>56</v>
      </c>
      <c r="BK13" s="1">
        <v>49</v>
      </c>
      <c r="BL13" s="1">
        <v>88</v>
      </c>
      <c r="BM13" s="1">
        <v>21</v>
      </c>
      <c r="BN13" s="1">
        <v>17</v>
      </c>
      <c r="BO13" s="1">
        <v>81</v>
      </c>
      <c r="BP13" s="1">
        <v>10</v>
      </c>
      <c r="BQ13" s="1">
        <v>10</v>
      </c>
      <c r="BR13" s="1">
        <v>100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66</v>
      </c>
      <c r="BZ13" s="1">
        <v>0</v>
      </c>
      <c r="CA13" s="1">
        <v>6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3.6964007199999998</v>
      </c>
      <c r="CL13" s="1">
        <v>1</v>
      </c>
    </row>
    <row r="14" spans="1:90" x14ac:dyDescent="0.25">
      <c r="A14" s="1" t="s">
        <v>146</v>
      </c>
      <c r="B14" s="1">
        <v>4.3</v>
      </c>
      <c r="C14" s="1">
        <v>1</v>
      </c>
      <c r="D14" s="1">
        <v>90</v>
      </c>
      <c r="E14" s="1">
        <v>0.01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1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0.01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6</v>
      </c>
      <c r="AL14" s="1">
        <v>0.3</v>
      </c>
      <c r="AM14" s="1">
        <v>15.2</v>
      </c>
      <c r="AN14" s="1">
        <v>0.1</v>
      </c>
      <c r="AO14" s="1">
        <v>2</v>
      </c>
      <c r="AP14" s="1">
        <v>10</v>
      </c>
      <c r="AQ14" s="1">
        <v>10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8</v>
      </c>
      <c r="AY14" s="1">
        <v>5</v>
      </c>
      <c r="AZ14" s="1">
        <v>1</v>
      </c>
      <c r="BA14" s="1">
        <v>2</v>
      </c>
      <c r="BB14" s="1">
        <v>8</v>
      </c>
      <c r="BC14" s="1">
        <v>12</v>
      </c>
      <c r="BD14" s="1">
        <v>7</v>
      </c>
      <c r="BE14" s="1">
        <v>5</v>
      </c>
      <c r="BF14" s="1">
        <v>1</v>
      </c>
      <c r="BG14" s="1">
        <v>2</v>
      </c>
      <c r="BH14" s="1">
        <v>1</v>
      </c>
      <c r="BI14" s="1">
        <v>1.25</v>
      </c>
      <c r="BJ14" s="1">
        <v>45</v>
      </c>
      <c r="BK14" s="1">
        <v>39</v>
      </c>
      <c r="BL14" s="1">
        <v>87</v>
      </c>
      <c r="BM14" s="1">
        <v>7</v>
      </c>
      <c r="BN14" s="1">
        <v>5</v>
      </c>
      <c r="BO14" s="1">
        <v>71</v>
      </c>
      <c r="BP14" s="1">
        <v>1</v>
      </c>
      <c r="BQ14" s="1">
        <v>1</v>
      </c>
      <c r="BR14" s="1">
        <v>100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58</v>
      </c>
      <c r="BZ14" s="1">
        <v>2</v>
      </c>
      <c r="CA14" s="1">
        <v>1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3.8325472499999989</v>
      </c>
      <c r="CL14" s="1">
        <v>1</v>
      </c>
    </row>
    <row r="15" spans="1:90" x14ac:dyDescent="0.25">
      <c r="A15" s="1" t="s">
        <v>189</v>
      </c>
      <c r="B15" s="1">
        <v>4.4000000000000004</v>
      </c>
      <c r="C15" s="1">
        <v>1</v>
      </c>
      <c r="D15" s="1">
        <v>20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1.2</v>
      </c>
      <c r="AN15" s="1">
        <v>0</v>
      </c>
      <c r="AO15" s="1">
        <v>2.1</v>
      </c>
      <c r="AP15" s="1">
        <v>2</v>
      </c>
      <c r="AQ15" s="1">
        <v>2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0</v>
      </c>
      <c r="AY15" s="1">
        <v>1</v>
      </c>
      <c r="AZ15" s="1">
        <v>0</v>
      </c>
      <c r="BA15" s="1">
        <v>1</v>
      </c>
      <c r="BB15" s="1">
        <v>2</v>
      </c>
      <c r="BC15" s="1">
        <v>14</v>
      </c>
      <c r="BD15" s="1">
        <v>7</v>
      </c>
      <c r="BE15" s="1">
        <v>3</v>
      </c>
      <c r="BF15" s="1">
        <v>1</v>
      </c>
      <c r="BG15" s="1">
        <v>1</v>
      </c>
      <c r="BH15" s="1">
        <v>1</v>
      </c>
      <c r="BI15" s="1">
        <v>1.06</v>
      </c>
      <c r="BJ15" s="1">
        <v>8</v>
      </c>
      <c r="BK15" s="1">
        <v>1</v>
      </c>
      <c r="BL15" s="1">
        <v>13</v>
      </c>
      <c r="BM15" s="1">
        <v>3</v>
      </c>
      <c r="BN15" s="1">
        <v>0</v>
      </c>
      <c r="BO15" s="1">
        <v>0</v>
      </c>
      <c r="BP15" s="1">
        <v>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10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4.530061400000001</v>
      </c>
      <c r="CL15" s="1">
        <v>1</v>
      </c>
    </row>
    <row r="16" spans="1:90" x14ac:dyDescent="0.25">
      <c r="A16" s="1" t="s">
        <v>155</v>
      </c>
      <c r="B16" s="1">
        <v>8.5</v>
      </c>
      <c r="C16" s="1">
        <v>1</v>
      </c>
      <c r="D16" s="1">
        <v>90</v>
      </c>
      <c r="E16" s="1">
        <v>0.22</v>
      </c>
      <c r="F16" s="1">
        <v>0.33</v>
      </c>
      <c r="G16" s="1">
        <v>0.8</v>
      </c>
      <c r="H16" s="1">
        <v>1</v>
      </c>
      <c r="I16" s="1">
        <v>3</v>
      </c>
      <c r="J16" s="1">
        <v>1</v>
      </c>
      <c r="K16" s="1">
        <v>1</v>
      </c>
      <c r="L16" s="1">
        <v>2</v>
      </c>
      <c r="M16" s="1">
        <v>0</v>
      </c>
      <c r="N16" s="1">
        <v>0</v>
      </c>
      <c r="O16" s="1">
        <v>0.18</v>
      </c>
      <c r="P16" s="1">
        <v>0.18</v>
      </c>
      <c r="Q16" s="1">
        <v>0</v>
      </c>
      <c r="R16" s="1">
        <v>0</v>
      </c>
      <c r="S16" s="1">
        <v>0</v>
      </c>
      <c r="T16" s="1">
        <v>0</v>
      </c>
      <c r="U16" s="1">
        <v>15</v>
      </c>
      <c r="V16" s="1">
        <v>12</v>
      </c>
      <c r="W16" s="1">
        <v>80</v>
      </c>
      <c r="X16" s="1">
        <v>9</v>
      </c>
      <c r="Y16" s="1">
        <v>2</v>
      </c>
      <c r="Z16" s="1">
        <v>22</v>
      </c>
      <c r="AA16" s="1">
        <v>8</v>
      </c>
      <c r="AB16" s="1">
        <v>1</v>
      </c>
      <c r="AC16" s="1">
        <v>5</v>
      </c>
      <c r="AD16" s="1">
        <v>1</v>
      </c>
      <c r="AE16" s="1">
        <v>0.6</v>
      </c>
      <c r="AF16" s="1">
        <v>1</v>
      </c>
      <c r="AG16" s="1">
        <v>0</v>
      </c>
      <c r="AH16" s="1">
        <v>0</v>
      </c>
      <c r="AI16" s="1">
        <v>0</v>
      </c>
      <c r="AJ16" s="1">
        <v>1</v>
      </c>
      <c r="AK16" s="1">
        <v>28</v>
      </c>
      <c r="AL16" s="1">
        <v>66.3</v>
      </c>
      <c r="AM16" s="1">
        <v>36.4</v>
      </c>
      <c r="AN16" s="1">
        <v>2.9</v>
      </c>
      <c r="AO16" s="1">
        <v>6.8</v>
      </c>
      <c r="AP16" s="1">
        <v>17</v>
      </c>
      <c r="AQ16" s="1">
        <v>38</v>
      </c>
      <c r="AR16" s="1">
        <v>3</v>
      </c>
      <c r="AS16" s="1">
        <v>12</v>
      </c>
      <c r="AT16" s="1">
        <v>0</v>
      </c>
      <c r="AU16" s="1">
        <v>0</v>
      </c>
      <c r="AV16" s="1">
        <v>0</v>
      </c>
      <c r="AX16" s="1">
        <v>8</v>
      </c>
      <c r="AY16" s="1">
        <v>1</v>
      </c>
      <c r="AZ16" s="1">
        <v>0</v>
      </c>
      <c r="BA16" s="1">
        <v>2</v>
      </c>
      <c r="BB16" s="1">
        <v>3</v>
      </c>
      <c r="BC16" s="1">
        <v>9</v>
      </c>
      <c r="BD16" s="1">
        <v>8</v>
      </c>
      <c r="BE16" s="1">
        <v>4</v>
      </c>
      <c r="BF16" s="1">
        <v>1</v>
      </c>
      <c r="BG16" s="1">
        <v>3</v>
      </c>
      <c r="BH16" s="1">
        <v>0</v>
      </c>
      <c r="BI16" s="1">
        <v>0.83</v>
      </c>
      <c r="BJ16" s="1">
        <v>47</v>
      </c>
      <c r="BK16" s="1">
        <v>37</v>
      </c>
      <c r="BL16" s="1">
        <v>79</v>
      </c>
      <c r="BM16" s="1">
        <v>35</v>
      </c>
      <c r="BN16" s="1">
        <v>23</v>
      </c>
      <c r="BO16" s="1">
        <v>66</v>
      </c>
      <c r="BP16" s="1">
        <v>15</v>
      </c>
      <c r="BQ16" s="1">
        <v>12</v>
      </c>
      <c r="BR16" s="1">
        <v>80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72</v>
      </c>
      <c r="BZ16" s="1">
        <v>2</v>
      </c>
      <c r="CA16" s="1">
        <v>10</v>
      </c>
      <c r="CB16" s="1">
        <v>12</v>
      </c>
      <c r="CC16" s="1">
        <v>0</v>
      </c>
      <c r="CD16" s="1">
        <v>0</v>
      </c>
      <c r="CE16" s="1">
        <v>7</v>
      </c>
      <c r="CF16" s="1">
        <v>0</v>
      </c>
      <c r="CG16" s="1">
        <v>1</v>
      </c>
      <c r="CH16" s="1">
        <v>0</v>
      </c>
      <c r="CI16" s="1">
        <v>0</v>
      </c>
      <c r="CJ16" s="1">
        <v>0</v>
      </c>
      <c r="CK16" s="1">
        <f t="shared" si="0"/>
        <v>2.6025179399999967</v>
      </c>
      <c r="CL16" s="1">
        <v>1</v>
      </c>
    </row>
    <row r="17" spans="1:90" x14ac:dyDescent="0.25">
      <c r="A17" s="1" t="s">
        <v>185</v>
      </c>
      <c r="B17" s="1">
        <v>4.5</v>
      </c>
      <c r="C17" s="1">
        <v>1</v>
      </c>
      <c r="D17" s="1">
        <v>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2.4</v>
      </c>
      <c r="AN17" s="1">
        <v>0</v>
      </c>
      <c r="AO17" s="1">
        <v>2.1</v>
      </c>
      <c r="AP17" s="1">
        <v>4</v>
      </c>
      <c r="AQ17" s="1">
        <v>4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1</v>
      </c>
      <c r="AY17" s="1">
        <v>2</v>
      </c>
      <c r="AZ17" s="1">
        <v>0</v>
      </c>
      <c r="BA17" s="1">
        <v>0</v>
      </c>
      <c r="BB17" s="1">
        <v>2</v>
      </c>
      <c r="BC17" s="1">
        <v>11</v>
      </c>
      <c r="BD17" s="1">
        <v>4</v>
      </c>
      <c r="BE17" s="1">
        <v>0</v>
      </c>
      <c r="BF17" s="1">
        <v>0</v>
      </c>
      <c r="BG17" s="1">
        <v>1</v>
      </c>
      <c r="BH17" s="1">
        <v>3</v>
      </c>
      <c r="BI17" s="1">
        <v>1.04</v>
      </c>
      <c r="BJ17" s="1">
        <v>3</v>
      </c>
      <c r="BK17" s="1">
        <v>2</v>
      </c>
      <c r="BL17" s="1">
        <v>67</v>
      </c>
      <c r="BM17" s="1">
        <v>2</v>
      </c>
      <c r="BN17" s="1">
        <v>1</v>
      </c>
      <c r="BO17" s="1">
        <v>50</v>
      </c>
      <c r="BP17" s="1">
        <v>1</v>
      </c>
      <c r="BQ17" s="1">
        <v>1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6</v>
      </c>
      <c r="BZ17" s="1">
        <v>0</v>
      </c>
      <c r="CA17" s="1">
        <v>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3.8593258000000006</v>
      </c>
      <c r="CL17" s="1">
        <v>0</v>
      </c>
    </row>
    <row r="18" spans="1:90" x14ac:dyDescent="0.25">
      <c r="A18" s="1" t="s">
        <v>78</v>
      </c>
      <c r="B18" s="1">
        <v>4.2</v>
      </c>
      <c r="C18" s="1">
        <v>1</v>
      </c>
      <c r="D18" s="1">
        <v>58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</v>
      </c>
      <c r="AK18" s="1">
        <v>0</v>
      </c>
      <c r="AL18" s="1">
        <v>0</v>
      </c>
      <c r="AM18" s="1">
        <v>3.6</v>
      </c>
      <c r="AN18" s="1">
        <v>0</v>
      </c>
      <c r="AO18" s="1">
        <v>0.5</v>
      </c>
      <c r="AP18" s="1">
        <v>4</v>
      </c>
      <c r="AQ18" s="1">
        <v>-5</v>
      </c>
      <c r="AR18" s="1">
        <v>0</v>
      </c>
      <c r="AS18" s="1">
        <v>-3</v>
      </c>
      <c r="AT18" s="1">
        <v>3</v>
      </c>
      <c r="AU18" s="1">
        <v>0</v>
      </c>
      <c r="AV18" s="1">
        <v>0</v>
      </c>
      <c r="AX18" s="1">
        <v>3</v>
      </c>
      <c r="AY18" s="1">
        <v>5</v>
      </c>
      <c r="AZ18" s="1">
        <v>0</v>
      </c>
      <c r="BA18" s="1">
        <v>1</v>
      </c>
      <c r="BB18" s="1">
        <v>6</v>
      </c>
      <c r="BC18" s="1">
        <v>18</v>
      </c>
      <c r="BD18" s="1">
        <v>12</v>
      </c>
      <c r="BE18" s="1">
        <v>4</v>
      </c>
      <c r="BF18" s="1">
        <v>1</v>
      </c>
      <c r="BG18" s="1">
        <v>1</v>
      </c>
      <c r="BH18" s="1">
        <v>4</v>
      </c>
      <c r="BI18" s="1">
        <v>2.42</v>
      </c>
      <c r="BJ18" s="1">
        <v>23</v>
      </c>
      <c r="BK18" s="1">
        <v>15</v>
      </c>
      <c r="BL18" s="1">
        <v>65</v>
      </c>
      <c r="BM18" s="1">
        <v>8</v>
      </c>
      <c r="BN18" s="1">
        <v>3</v>
      </c>
      <c r="BO18" s="1">
        <v>38</v>
      </c>
      <c r="BP18" s="1">
        <v>1</v>
      </c>
      <c r="BQ18" s="1">
        <v>0</v>
      </c>
      <c r="BR18" s="1">
        <v>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31</v>
      </c>
      <c r="BZ18" s="1">
        <v>0</v>
      </c>
      <c r="CA18" s="1">
        <v>1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4.3903421999999992</v>
      </c>
      <c r="CL18" s="1">
        <v>0</v>
      </c>
    </row>
    <row r="19" spans="1:90" x14ac:dyDescent="0.25">
      <c r="A19" s="1" t="s">
        <v>95</v>
      </c>
      <c r="B19" s="1">
        <v>5.2</v>
      </c>
      <c r="C19" s="1">
        <v>1</v>
      </c>
      <c r="D19" s="1">
        <v>90</v>
      </c>
      <c r="E19" s="1">
        <v>0.1</v>
      </c>
      <c r="F19" s="1">
        <v>0</v>
      </c>
      <c r="G19" s="1">
        <v>0.1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23</v>
      </c>
      <c r="V19" s="1">
        <v>16</v>
      </c>
      <c r="W19" s="1">
        <v>70</v>
      </c>
      <c r="X19" s="1">
        <v>3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0</v>
      </c>
      <c r="AE19" s="1">
        <v>0.09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8</v>
      </c>
      <c r="AL19" s="1">
        <v>25.3</v>
      </c>
      <c r="AM19" s="1">
        <v>20.399999999999999</v>
      </c>
      <c r="AN19" s="1">
        <v>0.4</v>
      </c>
      <c r="AO19" s="1">
        <v>2.9</v>
      </c>
      <c r="AP19" s="1">
        <v>12</v>
      </c>
      <c r="AQ19" s="1">
        <v>12</v>
      </c>
      <c r="AR19" s="1">
        <v>0</v>
      </c>
      <c r="AS19" s="1">
        <v>1</v>
      </c>
      <c r="AT19" s="1">
        <v>2</v>
      </c>
      <c r="AU19" s="1">
        <v>4</v>
      </c>
      <c r="AV19" s="1">
        <v>2</v>
      </c>
      <c r="AW19" s="1">
        <v>50</v>
      </c>
      <c r="AX19" s="1">
        <v>7</v>
      </c>
      <c r="AY19" s="1">
        <v>2</v>
      </c>
      <c r="AZ19" s="1">
        <v>0</v>
      </c>
      <c r="BA19" s="1">
        <v>3</v>
      </c>
      <c r="BB19" s="1">
        <v>5</v>
      </c>
      <c r="BC19" s="1">
        <v>12</v>
      </c>
      <c r="BD19" s="1">
        <v>9</v>
      </c>
      <c r="BE19" s="1">
        <v>5</v>
      </c>
      <c r="BF19" s="1">
        <v>2</v>
      </c>
      <c r="BG19" s="1">
        <v>4</v>
      </c>
      <c r="BH19" s="1">
        <v>1</v>
      </c>
      <c r="BI19" s="1">
        <v>1.52</v>
      </c>
      <c r="BJ19" s="1">
        <v>65</v>
      </c>
      <c r="BK19" s="1">
        <v>53</v>
      </c>
      <c r="BL19" s="1">
        <v>82</v>
      </c>
      <c r="BM19" s="1">
        <v>40</v>
      </c>
      <c r="BN19" s="1">
        <v>29</v>
      </c>
      <c r="BO19" s="1">
        <v>73</v>
      </c>
      <c r="BP19" s="1">
        <v>23</v>
      </c>
      <c r="BQ19" s="1">
        <v>16</v>
      </c>
      <c r="BR19" s="1">
        <v>70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2</v>
      </c>
      <c r="BY19" s="1">
        <v>102</v>
      </c>
      <c r="BZ19" s="1">
        <v>4</v>
      </c>
      <c r="CA19" s="1">
        <v>6</v>
      </c>
      <c r="CB19" s="1">
        <v>10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4.7370157799999992</v>
      </c>
      <c r="CL19" s="1">
        <v>0</v>
      </c>
    </row>
    <row r="20" spans="1:90" x14ac:dyDescent="0.25">
      <c r="A20" s="1" t="s">
        <v>148</v>
      </c>
      <c r="B20" s="1">
        <v>7.1</v>
      </c>
      <c r="C20" s="1">
        <v>2</v>
      </c>
      <c r="D20" s="1">
        <v>90</v>
      </c>
      <c r="E20" s="1">
        <v>0.04</v>
      </c>
      <c r="F20" s="1">
        <v>1</v>
      </c>
      <c r="G20" s="1">
        <v>0.1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22</v>
      </c>
      <c r="V20" s="1">
        <v>17</v>
      </c>
      <c r="W20" s="1">
        <v>77</v>
      </c>
      <c r="X20" s="1">
        <v>3.5</v>
      </c>
      <c r="Y20" s="1">
        <v>0.5</v>
      </c>
      <c r="Z20" s="1">
        <v>14</v>
      </c>
      <c r="AA20" s="1">
        <v>0</v>
      </c>
      <c r="AB20" s="1">
        <v>0</v>
      </c>
      <c r="AC20" s="1">
        <v>0.5</v>
      </c>
      <c r="AD20" s="1">
        <v>0</v>
      </c>
      <c r="AE20" s="1">
        <v>0.04</v>
      </c>
      <c r="AF20" s="1">
        <v>0.5</v>
      </c>
      <c r="AG20" s="1">
        <v>0</v>
      </c>
      <c r="AH20" s="1">
        <v>0</v>
      </c>
      <c r="AI20" s="1">
        <v>0</v>
      </c>
      <c r="AJ20" s="1">
        <v>1</v>
      </c>
      <c r="AK20" s="1">
        <v>13.5</v>
      </c>
      <c r="AL20" s="1">
        <v>16.850000000000001</v>
      </c>
      <c r="AM20" s="1">
        <v>17.399999999999999</v>
      </c>
      <c r="AN20" s="1">
        <v>0.3</v>
      </c>
      <c r="AO20" s="1">
        <v>4.5999999999999996</v>
      </c>
      <c r="AP20" s="1">
        <v>15.5</v>
      </c>
      <c r="AQ20" s="1">
        <v>32</v>
      </c>
      <c r="AR20" s="1">
        <v>1.5</v>
      </c>
      <c r="AS20" s="1">
        <v>9</v>
      </c>
      <c r="AT20" s="1">
        <v>0</v>
      </c>
      <c r="AU20" s="1">
        <v>3.5</v>
      </c>
      <c r="AV20" s="1">
        <v>3</v>
      </c>
      <c r="AW20" s="1">
        <v>86</v>
      </c>
      <c r="AX20" s="1">
        <v>6.5</v>
      </c>
      <c r="AY20" s="1">
        <v>1</v>
      </c>
      <c r="AZ20" s="1">
        <v>0</v>
      </c>
      <c r="BA20" s="1">
        <v>2</v>
      </c>
      <c r="BB20" s="1">
        <v>3</v>
      </c>
      <c r="BC20" s="1">
        <v>8</v>
      </c>
      <c r="BD20" s="1">
        <v>6</v>
      </c>
      <c r="BE20" s="1">
        <v>1.5</v>
      </c>
      <c r="BF20" s="1">
        <v>0</v>
      </c>
      <c r="BG20" s="1">
        <v>1.5</v>
      </c>
      <c r="BH20" s="1">
        <v>0.5</v>
      </c>
      <c r="BI20" s="1">
        <v>0.57999999999999996</v>
      </c>
      <c r="BJ20" s="1">
        <v>67</v>
      </c>
      <c r="BK20" s="1">
        <v>56</v>
      </c>
      <c r="BL20" s="1">
        <v>84</v>
      </c>
      <c r="BM20" s="1">
        <v>40.5</v>
      </c>
      <c r="BN20" s="1">
        <v>30.5</v>
      </c>
      <c r="BO20" s="1">
        <v>75</v>
      </c>
      <c r="BP20" s="1">
        <v>22</v>
      </c>
      <c r="BQ20" s="1">
        <v>17</v>
      </c>
      <c r="BR20" s="1">
        <v>77</v>
      </c>
      <c r="BS20" s="1">
        <v>1.5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93</v>
      </c>
      <c r="BZ20" s="1">
        <v>0.5</v>
      </c>
      <c r="CA20" s="1">
        <v>10</v>
      </c>
      <c r="CB20" s="1">
        <v>7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6.3534593199999989</v>
      </c>
      <c r="CL20" s="1">
        <v>12</v>
      </c>
    </row>
    <row r="21" spans="1:90" x14ac:dyDescent="0.25">
      <c r="A21" s="1" t="s">
        <v>115</v>
      </c>
      <c r="B21" s="1">
        <v>4.9000000000000004</v>
      </c>
      <c r="C21" s="1">
        <v>2</v>
      </c>
      <c r="D21" s="1">
        <v>90</v>
      </c>
      <c r="E21" s="1">
        <v>0.33</v>
      </c>
      <c r="F21" s="1">
        <v>0.33</v>
      </c>
      <c r="G21" s="1">
        <v>0.4</v>
      </c>
      <c r="H21" s="1">
        <v>1</v>
      </c>
      <c r="I21" s="1">
        <v>1.5</v>
      </c>
      <c r="J21" s="1">
        <v>0.5</v>
      </c>
      <c r="K21" s="1">
        <v>1.5</v>
      </c>
      <c r="L21" s="1">
        <v>0</v>
      </c>
      <c r="M21" s="1">
        <v>1</v>
      </c>
      <c r="N21" s="1">
        <v>1.5</v>
      </c>
      <c r="O21" s="1">
        <v>0.37</v>
      </c>
      <c r="P21" s="1">
        <v>0.37</v>
      </c>
      <c r="Q21" s="1">
        <v>0.5</v>
      </c>
      <c r="R21" s="1">
        <v>0.5</v>
      </c>
      <c r="S21" s="1">
        <v>0</v>
      </c>
      <c r="T21" s="1">
        <v>0.5</v>
      </c>
      <c r="U21" s="1">
        <v>4</v>
      </c>
      <c r="V21" s="1">
        <v>2.5</v>
      </c>
      <c r="W21" s="1">
        <v>63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0.06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12.5</v>
      </c>
      <c r="AL21" s="1">
        <v>10.15</v>
      </c>
      <c r="AM21" s="1">
        <v>38.299999999999997</v>
      </c>
      <c r="AN21" s="1">
        <v>2.4</v>
      </c>
      <c r="AO21" s="1">
        <v>5.5</v>
      </c>
      <c r="AP21" s="1">
        <v>10.5</v>
      </c>
      <c r="AQ21" s="1">
        <v>16.5</v>
      </c>
      <c r="AR21" s="1">
        <v>0.5</v>
      </c>
      <c r="AS21" s="1">
        <v>5</v>
      </c>
      <c r="AT21" s="1">
        <v>2</v>
      </c>
      <c r="AU21" s="1">
        <v>0.5</v>
      </c>
      <c r="AV21" s="1">
        <v>0</v>
      </c>
      <c r="AW21" s="1">
        <v>0</v>
      </c>
      <c r="AX21" s="1">
        <v>4</v>
      </c>
      <c r="AY21" s="1">
        <v>4</v>
      </c>
      <c r="AZ21" s="1">
        <v>1.5</v>
      </c>
      <c r="BA21" s="1">
        <v>3</v>
      </c>
      <c r="BB21" s="1">
        <v>8.5</v>
      </c>
      <c r="BC21" s="1">
        <v>13</v>
      </c>
      <c r="BD21" s="1">
        <v>7</v>
      </c>
      <c r="BE21" s="1">
        <v>4.5</v>
      </c>
      <c r="BF21" s="1">
        <v>2.5</v>
      </c>
      <c r="BG21" s="1">
        <v>3</v>
      </c>
      <c r="BH21" s="1">
        <v>1.5</v>
      </c>
      <c r="BI21" s="1">
        <v>1.31</v>
      </c>
      <c r="BJ21" s="1">
        <v>37</v>
      </c>
      <c r="BK21" s="1">
        <v>27.5</v>
      </c>
      <c r="BL21" s="1">
        <v>74</v>
      </c>
      <c r="BM21" s="1">
        <v>10</v>
      </c>
      <c r="BN21" s="1">
        <v>6</v>
      </c>
      <c r="BO21" s="1">
        <v>60</v>
      </c>
      <c r="BP21" s="1">
        <v>4</v>
      </c>
      <c r="BQ21" s="1">
        <v>2.5</v>
      </c>
      <c r="BR21" s="1">
        <v>63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49</v>
      </c>
      <c r="BZ21" s="1">
        <v>1.5</v>
      </c>
      <c r="CA21" s="1">
        <v>3.5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2.263015610000001</v>
      </c>
      <c r="CL21" s="1">
        <v>8</v>
      </c>
    </row>
    <row r="22" spans="1:90" x14ac:dyDescent="0.25">
      <c r="A22" s="1" t="s">
        <v>67</v>
      </c>
      <c r="B22" s="1">
        <v>5.4</v>
      </c>
      <c r="C22" s="1">
        <v>2</v>
      </c>
      <c r="D22" s="1">
        <v>90</v>
      </c>
      <c r="E22" s="1">
        <v>0.18</v>
      </c>
      <c r="F22" s="1">
        <v>0</v>
      </c>
      <c r="G22" s="1">
        <v>0.3</v>
      </c>
      <c r="H22" s="1">
        <v>0</v>
      </c>
      <c r="I22" s="1">
        <v>1</v>
      </c>
      <c r="J22" s="1">
        <v>0.5</v>
      </c>
      <c r="K22" s="1">
        <v>1</v>
      </c>
      <c r="L22" s="1">
        <v>0</v>
      </c>
      <c r="M22" s="1">
        <v>0</v>
      </c>
      <c r="N22" s="1">
        <v>0.5</v>
      </c>
      <c r="O22" s="1">
        <v>0.1</v>
      </c>
      <c r="P22" s="1">
        <v>0.1</v>
      </c>
      <c r="Q22" s="1">
        <v>0</v>
      </c>
      <c r="R22" s="1">
        <v>0</v>
      </c>
      <c r="S22" s="1">
        <v>0</v>
      </c>
      <c r="T22" s="1">
        <v>0</v>
      </c>
      <c r="U22" s="1">
        <v>13.5</v>
      </c>
      <c r="V22" s="1">
        <v>12.5</v>
      </c>
      <c r="W22" s="1">
        <v>93</v>
      </c>
      <c r="X22" s="1">
        <v>1.5</v>
      </c>
      <c r="Y22" s="1">
        <v>0.5</v>
      </c>
      <c r="Z22" s="1">
        <v>33</v>
      </c>
      <c r="AA22" s="1">
        <v>0</v>
      </c>
      <c r="AB22" s="1">
        <v>0</v>
      </c>
      <c r="AC22" s="1">
        <v>0.5</v>
      </c>
      <c r="AD22" s="1">
        <v>0.5</v>
      </c>
      <c r="AE22" s="1">
        <v>0.24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17.5</v>
      </c>
      <c r="AL22" s="1">
        <v>10</v>
      </c>
      <c r="AM22" s="1">
        <v>20</v>
      </c>
      <c r="AN22" s="1">
        <v>1.3</v>
      </c>
      <c r="AO22" s="1">
        <v>5.7</v>
      </c>
      <c r="AP22" s="1">
        <v>15.5</v>
      </c>
      <c r="AQ22" s="1">
        <v>27.5</v>
      </c>
      <c r="AR22" s="1">
        <v>0</v>
      </c>
      <c r="AS22" s="1">
        <v>6</v>
      </c>
      <c r="AT22" s="1">
        <v>0</v>
      </c>
      <c r="AU22" s="1">
        <v>1</v>
      </c>
      <c r="AV22" s="1">
        <v>0</v>
      </c>
      <c r="AW22" s="1">
        <v>0</v>
      </c>
      <c r="AX22" s="1">
        <v>4.5</v>
      </c>
      <c r="AY22" s="1">
        <v>2</v>
      </c>
      <c r="AZ22" s="1">
        <v>1</v>
      </c>
      <c r="BA22" s="1">
        <v>1</v>
      </c>
      <c r="BB22" s="1">
        <v>4</v>
      </c>
      <c r="BC22" s="1">
        <v>8</v>
      </c>
      <c r="BD22" s="1">
        <v>6</v>
      </c>
      <c r="BE22" s="1">
        <v>1.5</v>
      </c>
      <c r="BF22" s="1">
        <v>0</v>
      </c>
      <c r="BG22" s="1">
        <v>1.5</v>
      </c>
      <c r="BH22" s="1">
        <v>0.5</v>
      </c>
      <c r="BI22" s="1">
        <v>0.57999999999999996</v>
      </c>
      <c r="BJ22" s="1">
        <v>55.5</v>
      </c>
      <c r="BK22" s="1">
        <v>53</v>
      </c>
      <c r="BL22" s="1">
        <v>95</v>
      </c>
      <c r="BM22" s="1">
        <v>28.5</v>
      </c>
      <c r="BN22" s="1">
        <v>25.5</v>
      </c>
      <c r="BO22" s="1">
        <v>89</v>
      </c>
      <c r="BP22" s="1">
        <v>13.5</v>
      </c>
      <c r="BQ22" s="1">
        <v>12.5</v>
      </c>
      <c r="BR22" s="1">
        <v>93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78</v>
      </c>
      <c r="BZ22" s="1">
        <v>1</v>
      </c>
      <c r="CA22" s="1">
        <v>11.5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3.8480267800000005</v>
      </c>
      <c r="CL22" s="1">
        <v>7</v>
      </c>
    </row>
    <row r="23" spans="1:90" x14ac:dyDescent="0.25">
      <c r="A23" s="1" t="s">
        <v>161</v>
      </c>
      <c r="B23" s="1">
        <v>4.2</v>
      </c>
      <c r="C23" s="1">
        <v>2</v>
      </c>
      <c r="D23" s="1">
        <v>90</v>
      </c>
      <c r="E23" s="1">
        <v>0.02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10</v>
      </c>
      <c r="W23" s="1">
        <v>77</v>
      </c>
      <c r="X23" s="1">
        <v>2.5</v>
      </c>
      <c r="Y23" s="1">
        <v>0</v>
      </c>
      <c r="Z23" s="1">
        <v>0</v>
      </c>
      <c r="AA23" s="1">
        <v>0</v>
      </c>
      <c r="AB23" s="1">
        <v>0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1</v>
      </c>
      <c r="AI23" s="1">
        <v>0</v>
      </c>
      <c r="AJ23" s="1">
        <v>0.5</v>
      </c>
      <c r="AK23" s="1">
        <v>0</v>
      </c>
      <c r="AL23" s="1">
        <v>9.25</v>
      </c>
      <c r="AM23" s="1">
        <v>12.8</v>
      </c>
      <c r="AN23" s="1">
        <v>0.1</v>
      </c>
      <c r="AO23" s="1">
        <v>2.5</v>
      </c>
      <c r="AP23" s="1">
        <v>11.5</v>
      </c>
      <c r="AQ23" s="1">
        <v>17.5</v>
      </c>
      <c r="AR23" s="1">
        <v>0.5</v>
      </c>
      <c r="AS23" s="1">
        <v>3.5</v>
      </c>
      <c r="AT23" s="1">
        <v>0.5</v>
      </c>
      <c r="AU23" s="1">
        <v>2.5</v>
      </c>
      <c r="AV23" s="1">
        <v>2</v>
      </c>
      <c r="AW23" s="1">
        <v>80</v>
      </c>
      <c r="AX23" s="1">
        <v>5</v>
      </c>
      <c r="AY23" s="1">
        <v>2</v>
      </c>
      <c r="AZ23" s="1">
        <v>0</v>
      </c>
      <c r="BA23" s="1">
        <v>2.5</v>
      </c>
      <c r="BB23" s="1">
        <v>4.5</v>
      </c>
      <c r="BC23" s="1">
        <v>10.5</v>
      </c>
      <c r="BD23" s="1">
        <v>6</v>
      </c>
      <c r="BE23" s="1">
        <v>2</v>
      </c>
      <c r="BF23" s="1">
        <v>1</v>
      </c>
      <c r="BG23" s="1">
        <v>1</v>
      </c>
      <c r="BH23" s="1">
        <v>1.5</v>
      </c>
      <c r="BI23" s="1">
        <v>0.94</v>
      </c>
      <c r="BJ23" s="1">
        <v>37</v>
      </c>
      <c r="BK23" s="1">
        <v>28.5</v>
      </c>
      <c r="BL23" s="1">
        <v>77</v>
      </c>
      <c r="BM23" s="1">
        <v>25</v>
      </c>
      <c r="BN23" s="1">
        <v>17</v>
      </c>
      <c r="BO23" s="1">
        <v>68</v>
      </c>
      <c r="BP23" s="1">
        <v>13</v>
      </c>
      <c r="BQ23" s="1">
        <v>10</v>
      </c>
      <c r="BR23" s="1">
        <v>77</v>
      </c>
      <c r="BS23" s="1">
        <v>0.5</v>
      </c>
      <c r="BT23" s="1">
        <v>0</v>
      </c>
      <c r="BU23" s="1">
        <v>2</v>
      </c>
      <c r="BV23" s="1">
        <v>0</v>
      </c>
      <c r="BW23" s="1">
        <v>0</v>
      </c>
      <c r="BX23" s="1">
        <v>1.5</v>
      </c>
      <c r="BY23" s="1">
        <v>65</v>
      </c>
      <c r="BZ23" s="1">
        <v>0</v>
      </c>
      <c r="CA23" s="1">
        <v>6.5</v>
      </c>
      <c r="CB23" s="1">
        <v>4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4.6225719199999986</v>
      </c>
      <c r="CL23" s="1">
        <v>7</v>
      </c>
    </row>
    <row r="24" spans="1:90" x14ac:dyDescent="0.25">
      <c r="A24" s="1" t="s">
        <v>87</v>
      </c>
      <c r="B24" s="1">
        <v>5</v>
      </c>
      <c r="C24" s="1">
        <v>2</v>
      </c>
      <c r="D24" s="1">
        <v>67.5</v>
      </c>
      <c r="E24" s="1">
        <v>0.13</v>
      </c>
      <c r="F24" s="1">
        <v>0</v>
      </c>
      <c r="G24" s="1">
        <v>0.2</v>
      </c>
      <c r="H24" s="1">
        <v>0</v>
      </c>
      <c r="I24" s="1">
        <v>1</v>
      </c>
      <c r="J24" s="1">
        <v>0.5</v>
      </c>
      <c r="K24" s="1">
        <v>0.5</v>
      </c>
      <c r="L24" s="1">
        <v>0.5</v>
      </c>
      <c r="M24" s="1">
        <v>0.5</v>
      </c>
      <c r="N24" s="1">
        <v>0.5</v>
      </c>
      <c r="O24" s="1">
        <v>0.22</v>
      </c>
      <c r="P24" s="1">
        <v>0.22</v>
      </c>
      <c r="Q24" s="1">
        <v>0</v>
      </c>
      <c r="R24" s="1">
        <v>0</v>
      </c>
      <c r="S24" s="1">
        <v>0</v>
      </c>
      <c r="T24" s="1">
        <v>0</v>
      </c>
      <c r="U24" s="1">
        <v>11</v>
      </c>
      <c r="V24" s="1">
        <v>10.5</v>
      </c>
      <c r="W24" s="1">
        <v>95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0.02</v>
      </c>
      <c r="AF24" s="1">
        <v>0</v>
      </c>
      <c r="AG24" s="1">
        <v>0</v>
      </c>
      <c r="AH24" s="1">
        <v>0.5</v>
      </c>
      <c r="AI24" s="1">
        <v>0</v>
      </c>
      <c r="AJ24" s="1">
        <v>0.5</v>
      </c>
      <c r="AK24" s="1">
        <v>9</v>
      </c>
      <c r="AL24" s="1">
        <v>1.95</v>
      </c>
      <c r="AM24" s="1">
        <v>13.5</v>
      </c>
      <c r="AN24" s="1">
        <v>1.4</v>
      </c>
      <c r="AO24" s="1">
        <v>3.9</v>
      </c>
      <c r="AP24" s="1">
        <v>7.5</v>
      </c>
      <c r="AQ24" s="1">
        <v>13.5</v>
      </c>
      <c r="AR24" s="1">
        <v>0</v>
      </c>
      <c r="AS24" s="1">
        <v>2.5</v>
      </c>
      <c r="AT24" s="1">
        <v>1</v>
      </c>
      <c r="AU24" s="1">
        <v>0</v>
      </c>
      <c r="AV24" s="1">
        <v>0</v>
      </c>
      <c r="AX24" s="1">
        <v>1</v>
      </c>
      <c r="AY24" s="1">
        <v>3.5</v>
      </c>
      <c r="AZ24" s="1">
        <v>0</v>
      </c>
      <c r="BA24" s="1">
        <v>2</v>
      </c>
      <c r="BB24" s="1">
        <v>5.5</v>
      </c>
      <c r="BC24" s="1">
        <v>7.5</v>
      </c>
      <c r="BD24" s="1">
        <v>4</v>
      </c>
      <c r="BE24" s="1">
        <v>2.5</v>
      </c>
      <c r="BF24" s="1">
        <v>0.5</v>
      </c>
      <c r="BG24" s="1">
        <v>0.5</v>
      </c>
      <c r="BH24" s="1">
        <v>1.5</v>
      </c>
      <c r="BI24" s="1">
        <v>1.06</v>
      </c>
      <c r="BJ24" s="1">
        <v>50</v>
      </c>
      <c r="BK24" s="1">
        <v>45</v>
      </c>
      <c r="BL24" s="1">
        <v>90</v>
      </c>
      <c r="BM24" s="1">
        <v>26.5</v>
      </c>
      <c r="BN24" s="1">
        <v>24</v>
      </c>
      <c r="BO24" s="1">
        <v>91</v>
      </c>
      <c r="BP24" s="1">
        <v>11</v>
      </c>
      <c r="BQ24" s="1">
        <v>10.5</v>
      </c>
      <c r="BR24" s="1">
        <v>95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0.5</v>
      </c>
      <c r="BY24" s="1">
        <v>60.5</v>
      </c>
      <c r="BZ24" s="1">
        <v>0.5</v>
      </c>
      <c r="CA24" s="1">
        <v>9.5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3.7835757600000002</v>
      </c>
      <c r="CL24" s="1">
        <v>7</v>
      </c>
    </row>
    <row r="25" spans="1:90" x14ac:dyDescent="0.25">
      <c r="A25" s="1" t="s">
        <v>93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1.5</v>
      </c>
      <c r="W25" s="1">
        <v>43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0.35</v>
      </c>
      <c r="AM25" s="1">
        <v>15</v>
      </c>
      <c r="AN25" s="1">
        <v>0</v>
      </c>
      <c r="AO25" s="1">
        <v>4.0999999999999996</v>
      </c>
      <c r="AP25" s="1">
        <v>15</v>
      </c>
      <c r="AQ25" s="1">
        <v>21</v>
      </c>
      <c r="AR25" s="1">
        <v>1</v>
      </c>
      <c r="AS25" s="1">
        <v>5</v>
      </c>
      <c r="AT25" s="1">
        <v>0.5</v>
      </c>
      <c r="AU25" s="1">
        <v>1</v>
      </c>
      <c r="AV25" s="1">
        <v>1</v>
      </c>
      <c r="AW25" s="1">
        <v>100</v>
      </c>
      <c r="AX25" s="1">
        <v>4</v>
      </c>
      <c r="AY25" s="1">
        <v>4</v>
      </c>
      <c r="AZ25" s="1">
        <v>0</v>
      </c>
      <c r="BA25" s="1">
        <v>2</v>
      </c>
      <c r="BB25" s="1">
        <v>6</v>
      </c>
      <c r="BC25" s="1">
        <v>7.5</v>
      </c>
      <c r="BD25" s="1">
        <v>3.5</v>
      </c>
      <c r="BE25" s="1">
        <v>1</v>
      </c>
      <c r="BF25" s="1">
        <v>0</v>
      </c>
      <c r="BG25" s="1">
        <v>0.5</v>
      </c>
      <c r="BH25" s="1">
        <v>1.5</v>
      </c>
      <c r="BI25" s="1">
        <v>0.72</v>
      </c>
      <c r="BJ25" s="1">
        <v>37.5</v>
      </c>
      <c r="BK25" s="1">
        <v>30</v>
      </c>
      <c r="BL25" s="1">
        <v>80</v>
      </c>
      <c r="BM25" s="1">
        <v>10</v>
      </c>
      <c r="BN25" s="1">
        <v>4.5</v>
      </c>
      <c r="BO25" s="1">
        <v>45</v>
      </c>
      <c r="BP25" s="1">
        <v>3.5</v>
      </c>
      <c r="BQ25" s="1">
        <v>1.5</v>
      </c>
      <c r="BR25" s="1">
        <v>43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54.5</v>
      </c>
      <c r="BZ25" s="1">
        <v>0</v>
      </c>
      <c r="CA25" s="1">
        <v>2.5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3.9713369999999983</v>
      </c>
      <c r="CL25" s="1">
        <v>7</v>
      </c>
    </row>
    <row r="26" spans="1:90" x14ac:dyDescent="0.25">
      <c r="A26" s="1" t="s">
        <v>98</v>
      </c>
      <c r="B26" s="1">
        <v>5</v>
      </c>
      <c r="C26" s="1">
        <v>2</v>
      </c>
      <c r="D26" s="1">
        <v>90</v>
      </c>
      <c r="E26" s="1">
        <v>0.24</v>
      </c>
      <c r="F26" s="1">
        <v>0</v>
      </c>
      <c r="G26" s="1">
        <v>0.3</v>
      </c>
      <c r="H26" s="1">
        <v>0</v>
      </c>
      <c r="I26" s="1">
        <v>2</v>
      </c>
      <c r="J26" s="1">
        <v>1</v>
      </c>
      <c r="K26" s="1">
        <v>1.5</v>
      </c>
      <c r="L26" s="1">
        <v>0.5</v>
      </c>
      <c r="M26" s="1">
        <v>0</v>
      </c>
      <c r="N26" s="1">
        <v>0.5</v>
      </c>
      <c r="O26" s="1">
        <v>0.2</v>
      </c>
      <c r="P26" s="1">
        <v>0.2</v>
      </c>
      <c r="Q26" s="1">
        <v>0</v>
      </c>
      <c r="R26" s="1">
        <v>0</v>
      </c>
      <c r="S26" s="1">
        <v>0</v>
      </c>
      <c r="T26" s="1">
        <v>0</v>
      </c>
      <c r="U26" s="1">
        <v>15.5</v>
      </c>
      <c r="V26" s="1">
        <v>7.5</v>
      </c>
      <c r="W26" s="1">
        <v>48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0.09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35</v>
      </c>
      <c r="AL26" s="1">
        <v>5.95</v>
      </c>
      <c r="AM26" s="1">
        <v>14.5</v>
      </c>
      <c r="AN26" s="1">
        <v>1.5</v>
      </c>
      <c r="AO26" s="1">
        <v>4.3</v>
      </c>
      <c r="AP26" s="1">
        <v>7</v>
      </c>
      <c r="AQ26" s="1">
        <v>13</v>
      </c>
      <c r="AR26" s="1">
        <v>0</v>
      </c>
      <c r="AS26" s="1">
        <v>3</v>
      </c>
      <c r="AT26" s="1">
        <v>1.5</v>
      </c>
      <c r="AU26" s="1">
        <v>0</v>
      </c>
      <c r="AV26" s="1">
        <v>0</v>
      </c>
      <c r="AX26" s="1">
        <v>6</v>
      </c>
      <c r="AY26" s="1">
        <v>2</v>
      </c>
      <c r="AZ26" s="1">
        <v>1.5</v>
      </c>
      <c r="BA26" s="1">
        <v>1</v>
      </c>
      <c r="BB26" s="1">
        <v>4.5</v>
      </c>
      <c r="BC26" s="1">
        <v>11.5</v>
      </c>
      <c r="BD26" s="1">
        <v>7</v>
      </c>
      <c r="BE26" s="1">
        <v>2.5</v>
      </c>
      <c r="BF26" s="1">
        <v>0.5</v>
      </c>
      <c r="BG26" s="1">
        <v>1.5</v>
      </c>
      <c r="BH26" s="1">
        <v>1.5</v>
      </c>
      <c r="BI26" s="1">
        <v>1</v>
      </c>
      <c r="BJ26" s="1">
        <v>52</v>
      </c>
      <c r="BK26" s="1">
        <v>38.5</v>
      </c>
      <c r="BL26" s="1">
        <v>74</v>
      </c>
      <c r="BM26" s="1">
        <v>24.5</v>
      </c>
      <c r="BN26" s="1">
        <v>13.5</v>
      </c>
      <c r="BO26" s="1">
        <v>55</v>
      </c>
      <c r="BP26" s="1">
        <v>15.5</v>
      </c>
      <c r="BQ26" s="1">
        <v>7.5</v>
      </c>
      <c r="BR26" s="1">
        <v>48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64.5</v>
      </c>
      <c r="BZ26" s="1">
        <v>3.5</v>
      </c>
      <c r="CA26" s="1">
        <v>12.5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3.7842551400000013</v>
      </c>
      <c r="CL26" s="1">
        <v>7</v>
      </c>
    </row>
    <row r="27" spans="1:90" x14ac:dyDescent="0.25">
      <c r="A27" s="1" t="s">
        <v>104</v>
      </c>
      <c r="B27" s="1">
        <v>5.4</v>
      </c>
      <c r="C27" s="1">
        <v>2</v>
      </c>
      <c r="D27" s="1">
        <v>90</v>
      </c>
      <c r="E27" s="1">
        <v>0.04</v>
      </c>
      <c r="F27" s="1">
        <v>0</v>
      </c>
      <c r="G27" s="1">
        <v>0.1</v>
      </c>
      <c r="H27" s="1">
        <v>0</v>
      </c>
      <c r="I27" s="1">
        <v>1</v>
      </c>
      <c r="J27" s="1">
        <v>0.5</v>
      </c>
      <c r="K27" s="1">
        <v>1</v>
      </c>
      <c r="L27" s="1">
        <v>0</v>
      </c>
      <c r="M27" s="1">
        <v>0</v>
      </c>
      <c r="N27" s="1">
        <v>1</v>
      </c>
      <c r="O27" s="1">
        <v>0.09</v>
      </c>
      <c r="P27" s="1">
        <v>0.09</v>
      </c>
      <c r="Q27" s="1">
        <v>0</v>
      </c>
      <c r="R27" s="1">
        <v>0</v>
      </c>
      <c r="S27" s="1">
        <v>0</v>
      </c>
      <c r="T27" s="1">
        <v>0</v>
      </c>
      <c r="U27" s="1">
        <v>8</v>
      </c>
      <c r="V27" s="1">
        <v>7</v>
      </c>
      <c r="W27" s="1">
        <v>88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12.5</v>
      </c>
      <c r="AL27" s="1">
        <v>1.95</v>
      </c>
      <c r="AM27" s="1">
        <v>22.9</v>
      </c>
      <c r="AN27" s="1">
        <v>0.6</v>
      </c>
      <c r="AO27" s="1">
        <v>3.6</v>
      </c>
      <c r="AP27" s="1">
        <v>13.5</v>
      </c>
      <c r="AQ27" s="1">
        <v>13.5</v>
      </c>
      <c r="AR27" s="1">
        <v>0</v>
      </c>
      <c r="AS27" s="1">
        <v>2</v>
      </c>
      <c r="AT27" s="1">
        <v>1</v>
      </c>
      <c r="AU27" s="1">
        <v>1</v>
      </c>
      <c r="AV27" s="1">
        <v>0</v>
      </c>
      <c r="AW27" s="1">
        <v>0</v>
      </c>
      <c r="AX27" s="1">
        <v>4.5</v>
      </c>
      <c r="AY27" s="1">
        <v>4.5</v>
      </c>
      <c r="AZ27" s="1">
        <v>1.5</v>
      </c>
      <c r="BA27" s="1">
        <v>0</v>
      </c>
      <c r="BB27" s="1">
        <v>6</v>
      </c>
      <c r="BC27" s="1">
        <v>12.5</v>
      </c>
      <c r="BD27" s="1">
        <v>5.5</v>
      </c>
      <c r="BE27" s="1">
        <v>3.5</v>
      </c>
      <c r="BF27" s="1">
        <v>0.5</v>
      </c>
      <c r="BG27" s="1">
        <v>0.5</v>
      </c>
      <c r="BH27" s="1">
        <v>1.5</v>
      </c>
      <c r="BI27" s="1">
        <v>1.26</v>
      </c>
      <c r="BJ27" s="1">
        <v>57</v>
      </c>
      <c r="BK27" s="1">
        <v>53.5</v>
      </c>
      <c r="BL27" s="1">
        <v>94</v>
      </c>
      <c r="BM27" s="1">
        <v>25</v>
      </c>
      <c r="BN27" s="1">
        <v>22</v>
      </c>
      <c r="BO27" s="1">
        <v>88</v>
      </c>
      <c r="BP27" s="1">
        <v>8</v>
      </c>
      <c r="BQ27" s="1">
        <v>7</v>
      </c>
      <c r="BR27" s="1">
        <v>88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68</v>
      </c>
      <c r="BZ27" s="1">
        <v>2</v>
      </c>
      <c r="CA27" s="1">
        <v>5.5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3.6950716499999992</v>
      </c>
      <c r="CL27" s="1">
        <v>7</v>
      </c>
    </row>
    <row r="28" spans="1:90" x14ac:dyDescent="0.25">
      <c r="A28" s="1" t="s">
        <v>77</v>
      </c>
      <c r="B28" s="1">
        <v>4.7</v>
      </c>
      <c r="C28" s="1">
        <v>2</v>
      </c>
      <c r="D28" s="1">
        <v>75.5</v>
      </c>
      <c r="E28" s="1">
        <v>0.03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15</v>
      </c>
      <c r="V28" s="1">
        <v>10</v>
      </c>
      <c r="W28" s="1">
        <v>67</v>
      </c>
      <c r="X28" s="1">
        <v>6.5</v>
      </c>
      <c r="Y28" s="1">
        <v>1.5</v>
      </c>
      <c r="Z28" s="1">
        <v>23</v>
      </c>
      <c r="AA28" s="1">
        <v>0</v>
      </c>
      <c r="AB28" s="1">
        <v>1</v>
      </c>
      <c r="AC28" s="1">
        <v>1</v>
      </c>
      <c r="AD28" s="1">
        <v>0</v>
      </c>
      <c r="AE28" s="1">
        <v>0.03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0</v>
      </c>
      <c r="AL28" s="1">
        <v>18.8</v>
      </c>
      <c r="AM28" s="1">
        <v>8.3000000000000007</v>
      </c>
      <c r="AN28" s="1">
        <v>0.1</v>
      </c>
      <c r="AO28" s="1">
        <v>2.9</v>
      </c>
      <c r="AP28" s="1">
        <v>6.5</v>
      </c>
      <c r="AQ28" s="1">
        <v>12.5</v>
      </c>
      <c r="AR28" s="1">
        <v>0</v>
      </c>
      <c r="AS28" s="1">
        <v>3</v>
      </c>
      <c r="AT28" s="1">
        <v>1.5</v>
      </c>
      <c r="AU28" s="1">
        <v>1</v>
      </c>
      <c r="AV28" s="1">
        <v>0.5</v>
      </c>
      <c r="AW28" s="1">
        <v>50</v>
      </c>
      <c r="AX28" s="1">
        <v>1.5</v>
      </c>
      <c r="AY28" s="1">
        <v>1</v>
      </c>
      <c r="AZ28" s="1">
        <v>0</v>
      </c>
      <c r="BA28" s="1">
        <v>1</v>
      </c>
      <c r="BB28" s="1">
        <v>2</v>
      </c>
      <c r="BC28" s="1">
        <v>11.5</v>
      </c>
      <c r="BD28" s="1">
        <v>7</v>
      </c>
      <c r="BE28" s="1">
        <v>2.5</v>
      </c>
      <c r="BF28" s="1">
        <v>0.5</v>
      </c>
      <c r="BG28" s="1">
        <v>1.5</v>
      </c>
      <c r="BH28" s="1">
        <v>1.5</v>
      </c>
      <c r="BI28" s="1">
        <v>1</v>
      </c>
      <c r="BJ28" s="1">
        <v>27.5</v>
      </c>
      <c r="BK28" s="1">
        <v>21</v>
      </c>
      <c r="BL28" s="1">
        <v>76</v>
      </c>
      <c r="BM28" s="1">
        <v>27</v>
      </c>
      <c r="BN28" s="1">
        <v>16</v>
      </c>
      <c r="BO28" s="1">
        <v>59</v>
      </c>
      <c r="BP28" s="1">
        <v>15</v>
      </c>
      <c r="BQ28" s="1">
        <v>10</v>
      </c>
      <c r="BR28" s="1">
        <v>67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43.5</v>
      </c>
      <c r="BZ28" s="1">
        <v>0</v>
      </c>
      <c r="CA28" s="1">
        <v>8</v>
      </c>
      <c r="CB28" s="1">
        <v>5.5</v>
      </c>
      <c r="CC28" s="1">
        <v>0.5</v>
      </c>
      <c r="CD28" s="1">
        <v>0</v>
      </c>
      <c r="CE28" s="1">
        <v>0</v>
      </c>
      <c r="CF28" s="1">
        <v>0.5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3.2651680800000009</v>
      </c>
      <c r="CL28" s="1">
        <v>6</v>
      </c>
    </row>
    <row r="29" spans="1:90" x14ac:dyDescent="0.25">
      <c r="A29" s="1" t="s">
        <v>85</v>
      </c>
      <c r="B29" s="1">
        <v>4.8</v>
      </c>
      <c r="C29" s="1">
        <v>2</v>
      </c>
      <c r="D29" s="1">
        <v>86</v>
      </c>
      <c r="E29" s="1">
        <v>0.25</v>
      </c>
      <c r="F29" s="1">
        <v>0</v>
      </c>
      <c r="G29" s="1">
        <v>0.5</v>
      </c>
      <c r="H29" s="1">
        <v>0</v>
      </c>
      <c r="I29" s="1">
        <v>2</v>
      </c>
      <c r="J29" s="1">
        <v>0.5</v>
      </c>
      <c r="K29" s="1">
        <v>2</v>
      </c>
      <c r="L29" s="1">
        <v>0</v>
      </c>
      <c r="M29" s="1">
        <v>1</v>
      </c>
      <c r="N29" s="1">
        <v>0</v>
      </c>
      <c r="O29" s="1">
        <v>0.41</v>
      </c>
      <c r="P29" s="1">
        <v>0.41</v>
      </c>
      <c r="Q29" s="1">
        <v>0</v>
      </c>
      <c r="R29" s="1">
        <v>0</v>
      </c>
      <c r="S29" s="1">
        <v>0</v>
      </c>
      <c r="T29" s="1">
        <v>0</v>
      </c>
      <c r="U29" s="1">
        <v>17.5</v>
      </c>
      <c r="V29" s="1">
        <v>16</v>
      </c>
      <c r="W29" s="1">
        <v>91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31.5</v>
      </c>
      <c r="AL29" s="1">
        <v>5.35</v>
      </c>
      <c r="AM29" s="1">
        <v>10.7</v>
      </c>
      <c r="AN29" s="1">
        <v>2.7</v>
      </c>
      <c r="AO29" s="1">
        <v>6.2</v>
      </c>
      <c r="AP29" s="1">
        <v>10.5</v>
      </c>
      <c r="AQ29" s="1">
        <v>16.5</v>
      </c>
      <c r="AR29" s="1">
        <v>0</v>
      </c>
      <c r="AS29" s="1">
        <v>3.5</v>
      </c>
      <c r="AT29" s="1">
        <v>1</v>
      </c>
      <c r="AU29" s="1">
        <v>2</v>
      </c>
      <c r="AV29" s="1">
        <v>2</v>
      </c>
      <c r="AW29" s="1">
        <v>100</v>
      </c>
      <c r="AX29" s="1">
        <v>4.5</v>
      </c>
      <c r="AY29" s="1">
        <v>2</v>
      </c>
      <c r="AZ29" s="1">
        <v>0</v>
      </c>
      <c r="BA29" s="1">
        <v>1</v>
      </c>
      <c r="BB29" s="1">
        <v>3</v>
      </c>
      <c r="BC29" s="1">
        <v>7.5</v>
      </c>
      <c r="BD29" s="1">
        <v>4</v>
      </c>
      <c r="BE29" s="1">
        <v>2.5</v>
      </c>
      <c r="BF29" s="1">
        <v>0.5</v>
      </c>
      <c r="BG29" s="1">
        <v>0.5</v>
      </c>
      <c r="BH29" s="1">
        <v>1.5</v>
      </c>
      <c r="BI29" s="1">
        <v>1.06</v>
      </c>
      <c r="BJ29" s="1">
        <v>42.5</v>
      </c>
      <c r="BK29" s="1">
        <v>37.5</v>
      </c>
      <c r="BL29" s="1">
        <v>88</v>
      </c>
      <c r="BM29" s="1">
        <v>27.5</v>
      </c>
      <c r="BN29" s="1">
        <v>25</v>
      </c>
      <c r="BO29" s="1">
        <v>91</v>
      </c>
      <c r="BP29" s="1">
        <v>17.5</v>
      </c>
      <c r="BQ29" s="1">
        <v>16</v>
      </c>
      <c r="BR29" s="1">
        <v>91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1</v>
      </c>
      <c r="BY29" s="1">
        <v>64.5</v>
      </c>
      <c r="BZ29" s="1">
        <v>3.5</v>
      </c>
      <c r="CA29" s="1">
        <v>3.5</v>
      </c>
      <c r="CB29" s="1">
        <v>1.5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4.529146690000001</v>
      </c>
      <c r="CL29" s="1">
        <v>6</v>
      </c>
    </row>
    <row r="30" spans="1:90" x14ac:dyDescent="0.25">
      <c r="A30" s="1" t="s">
        <v>99</v>
      </c>
      <c r="B30" s="1">
        <v>4.9000000000000004</v>
      </c>
      <c r="C30" s="1">
        <v>2</v>
      </c>
      <c r="D30" s="1">
        <v>90</v>
      </c>
      <c r="E30" s="1">
        <v>0.08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0.5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3.5</v>
      </c>
      <c r="V30" s="1">
        <v>2</v>
      </c>
      <c r="W30" s="1">
        <v>57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9.5</v>
      </c>
      <c r="AL30" s="1">
        <v>0.3</v>
      </c>
      <c r="AM30" s="1">
        <v>17.5</v>
      </c>
      <c r="AN30" s="1">
        <v>0.6</v>
      </c>
      <c r="AO30" s="1">
        <v>3.5</v>
      </c>
      <c r="AP30" s="1">
        <v>11</v>
      </c>
      <c r="AQ30" s="1">
        <v>11</v>
      </c>
      <c r="AR30" s="1">
        <v>0</v>
      </c>
      <c r="AS30" s="1">
        <v>1.5</v>
      </c>
      <c r="AT30" s="1">
        <v>2</v>
      </c>
      <c r="AU30" s="1">
        <v>1</v>
      </c>
      <c r="AV30" s="1">
        <v>1</v>
      </c>
      <c r="AW30" s="1">
        <v>100</v>
      </c>
      <c r="AX30" s="1">
        <v>2.5</v>
      </c>
      <c r="AY30" s="1">
        <v>4</v>
      </c>
      <c r="AZ30" s="1">
        <v>0.5</v>
      </c>
      <c r="BA30" s="1">
        <v>1</v>
      </c>
      <c r="BB30" s="1">
        <v>5.5</v>
      </c>
      <c r="BC30" s="1">
        <v>13</v>
      </c>
      <c r="BD30" s="1">
        <v>7</v>
      </c>
      <c r="BE30" s="1">
        <v>4.5</v>
      </c>
      <c r="BF30" s="1">
        <v>2.5</v>
      </c>
      <c r="BG30" s="1">
        <v>3</v>
      </c>
      <c r="BH30" s="1">
        <v>1.5</v>
      </c>
      <c r="BI30" s="1">
        <v>1.31</v>
      </c>
      <c r="BJ30" s="1">
        <v>34.5</v>
      </c>
      <c r="BK30" s="1">
        <v>24</v>
      </c>
      <c r="BL30" s="1">
        <v>70</v>
      </c>
      <c r="BM30" s="1">
        <v>11.5</v>
      </c>
      <c r="BN30" s="1">
        <v>5.5</v>
      </c>
      <c r="BO30" s="1">
        <v>48</v>
      </c>
      <c r="BP30" s="1">
        <v>3.5</v>
      </c>
      <c r="BQ30" s="1">
        <v>2</v>
      </c>
      <c r="BR30" s="1">
        <v>57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45.5</v>
      </c>
      <c r="BZ30" s="1">
        <v>1</v>
      </c>
      <c r="CA30" s="1">
        <v>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3.410273800000001</v>
      </c>
      <c r="CL30" s="1">
        <v>6</v>
      </c>
    </row>
    <row r="31" spans="1:90" x14ac:dyDescent="0.25">
      <c r="A31" s="1" t="s">
        <v>103</v>
      </c>
      <c r="B31" s="1">
        <v>4.2</v>
      </c>
      <c r="C31" s="1">
        <v>2</v>
      </c>
      <c r="D31" s="1">
        <v>81</v>
      </c>
      <c r="E31" s="1">
        <v>0.12</v>
      </c>
      <c r="F31" s="1">
        <v>1</v>
      </c>
      <c r="G31" s="1">
        <v>0.2</v>
      </c>
      <c r="H31" s="1">
        <v>2</v>
      </c>
      <c r="I31" s="1">
        <v>2</v>
      </c>
      <c r="J31" s="1">
        <v>0</v>
      </c>
      <c r="K31" s="1">
        <v>0.5</v>
      </c>
      <c r="L31" s="1">
        <v>1.5</v>
      </c>
      <c r="M31" s="1">
        <v>0.5</v>
      </c>
      <c r="N31" s="1">
        <v>0</v>
      </c>
      <c r="O31" s="1">
        <v>0.18</v>
      </c>
      <c r="P31" s="1">
        <v>0.18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7.5</v>
      </c>
      <c r="W31" s="1">
        <v>63</v>
      </c>
      <c r="X31" s="1">
        <v>3.5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0.04</v>
      </c>
      <c r="AF31" s="1">
        <v>1</v>
      </c>
      <c r="AG31" s="1">
        <v>0</v>
      </c>
      <c r="AH31" s="1">
        <v>0.5</v>
      </c>
      <c r="AI31" s="1">
        <v>0</v>
      </c>
      <c r="AJ31" s="1">
        <v>0.5</v>
      </c>
      <c r="AK31" s="1">
        <v>19.5</v>
      </c>
      <c r="AL31" s="1">
        <v>3.55</v>
      </c>
      <c r="AM31" s="1">
        <v>3.1</v>
      </c>
      <c r="AN31" s="1">
        <v>1.2</v>
      </c>
      <c r="AO31" s="1">
        <v>4.2</v>
      </c>
      <c r="AP31" s="1">
        <v>3</v>
      </c>
      <c r="AQ31" s="1">
        <v>18</v>
      </c>
      <c r="AR31" s="1">
        <v>1</v>
      </c>
      <c r="AS31" s="1">
        <v>7</v>
      </c>
      <c r="AT31" s="1">
        <v>1</v>
      </c>
      <c r="AU31" s="1">
        <v>3</v>
      </c>
      <c r="AV31" s="1">
        <v>2</v>
      </c>
      <c r="AW31" s="1">
        <v>67</v>
      </c>
      <c r="AX31" s="1">
        <v>5</v>
      </c>
      <c r="AY31" s="1">
        <v>0</v>
      </c>
      <c r="AZ31" s="1">
        <v>0</v>
      </c>
      <c r="BA31" s="1">
        <v>1</v>
      </c>
      <c r="BB31" s="1">
        <v>1</v>
      </c>
      <c r="BC31" s="1">
        <v>7.5</v>
      </c>
      <c r="BD31" s="1">
        <v>4</v>
      </c>
      <c r="BE31" s="1">
        <v>2.5</v>
      </c>
      <c r="BF31" s="1">
        <v>0.5</v>
      </c>
      <c r="BG31" s="1">
        <v>0.5</v>
      </c>
      <c r="BH31" s="1">
        <v>1.5</v>
      </c>
      <c r="BI31" s="1">
        <v>1.06</v>
      </c>
      <c r="BJ31" s="1">
        <v>43</v>
      </c>
      <c r="BK31" s="1">
        <v>35.5</v>
      </c>
      <c r="BL31" s="1">
        <v>83</v>
      </c>
      <c r="BM31" s="1">
        <v>29.5</v>
      </c>
      <c r="BN31" s="1">
        <v>20</v>
      </c>
      <c r="BO31" s="1">
        <v>68</v>
      </c>
      <c r="BP31" s="1">
        <v>12</v>
      </c>
      <c r="BQ31" s="1">
        <v>7.5</v>
      </c>
      <c r="BR31" s="1">
        <v>63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0</v>
      </c>
      <c r="BY31" s="1">
        <v>68</v>
      </c>
      <c r="BZ31" s="1">
        <v>1.5</v>
      </c>
      <c r="CA31" s="1">
        <v>5.5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5.4008590399999985</v>
      </c>
      <c r="CL31" s="1">
        <v>6</v>
      </c>
    </row>
    <row r="32" spans="1:90" x14ac:dyDescent="0.25">
      <c r="A32" s="1" t="s">
        <v>112</v>
      </c>
      <c r="B32" s="1">
        <v>4.9000000000000004</v>
      </c>
      <c r="C32" s="1">
        <v>2</v>
      </c>
      <c r="D32" s="1">
        <v>90</v>
      </c>
      <c r="E32" s="1">
        <v>0.19</v>
      </c>
      <c r="F32" s="1">
        <v>0</v>
      </c>
      <c r="G32" s="1">
        <v>0.2</v>
      </c>
      <c r="H32" s="1">
        <v>0</v>
      </c>
      <c r="I32" s="1">
        <v>1.5</v>
      </c>
      <c r="J32" s="1">
        <v>1</v>
      </c>
      <c r="K32" s="1">
        <v>1.5</v>
      </c>
      <c r="L32" s="1">
        <v>0</v>
      </c>
      <c r="M32" s="1">
        <v>0</v>
      </c>
      <c r="N32" s="1">
        <v>1</v>
      </c>
      <c r="O32" s="1">
        <v>0.18</v>
      </c>
      <c r="P32" s="1">
        <v>0.18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3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0.06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24</v>
      </c>
      <c r="AL32" s="1">
        <v>0.7</v>
      </c>
      <c r="AM32" s="1">
        <v>13.8</v>
      </c>
      <c r="AN32" s="1">
        <v>1.2</v>
      </c>
      <c r="AO32" s="1">
        <v>4.5999999999999996</v>
      </c>
      <c r="AP32" s="1">
        <v>8</v>
      </c>
      <c r="AQ32" s="1">
        <v>14</v>
      </c>
      <c r="AR32" s="1">
        <v>0</v>
      </c>
      <c r="AS32" s="1">
        <v>3.5</v>
      </c>
      <c r="AT32" s="1">
        <v>1.5</v>
      </c>
      <c r="AU32" s="1">
        <v>1</v>
      </c>
      <c r="AV32" s="1">
        <v>0.5</v>
      </c>
      <c r="AW32" s="1">
        <v>50</v>
      </c>
      <c r="AX32" s="1">
        <v>3.5</v>
      </c>
      <c r="AY32" s="1">
        <v>3.5</v>
      </c>
      <c r="AZ32" s="1">
        <v>0.5</v>
      </c>
      <c r="BA32" s="1">
        <v>1</v>
      </c>
      <c r="BB32" s="1">
        <v>5</v>
      </c>
      <c r="BC32" s="1">
        <v>11.5</v>
      </c>
      <c r="BD32" s="1">
        <v>7</v>
      </c>
      <c r="BE32" s="1">
        <v>2.5</v>
      </c>
      <c r="BF32" s="1">
        <v>0.5</v>
      </c>
      <c r="BG32" s="1">
        <v>1.5</v>
      </c>
      <c r="BH32" s="1">
        <v>1.5</v>
      </c>
      <c r="BI32" s="1">
        <v>1</v>
      </c>
      <c r="BJ32" s="1">
        <v>33</v>
      </c>
      <c r="BK32" s="1">
        <v>24</v>
      </c>
      <c r="BL32" s="1">
        <v>73</v>
      </c>
      <c r="BM32" s="1">
        <v>15.5</v>
      </c>
      <c r="BN32" s="1">
        <v>9</v>
      </c>
      <c r="BO32" s="1">
        <v>58</v>
      </c>
      <c r="BP32" s="1">
        <v>8</v>
      </c>
      <c r="BQ32" s="1">
        <v>3</v>
      </c>
      <c r="BR32" s="1">
        <v>38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47</v>
      </c>
      <c r="BZ32" s="1">
        <v>4</v>
      </c>
      <c r="CA32" s="1">
        <v>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3.7353060599999988</v>
      </c>
      <c r="CL32" s="1">
        <v>6</v>
      </c>
    </row>
    <row r="33" spans="1:90" x14ac:dyDescent="0.25">
      <c r="A33" s="1" t="s">
        <v>114</v>
      </c>
      <c r="B33" s="1">
        <v>4.5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9.5</v>
      </c>
      <c r="V33" s="1">
        <v>9</v>
      </c>
      <c r="W33" s="1">
        <v>95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0</v>
      </c>
      <c r="AH33" s="1">
        <v>0.5</v>
      </c>
      <c r="AI33" s="1">
        <v>0</v>
      </c>
      <c r="AJ33" s="1">
        <v>0.5</v>
      </c>
      <c r="AK33" s="1">
        <v>0</v>
      </c>
      <c r="AL33" s="1">
        <v>7.2</v>
      </c>
      <c r="AM33" s="1">
        <v>11.1</v>
      </c>
      <c r="AN33" s="1">
        <v>0.1</v>
      </c>
      <c r="AO33" s="1">
        <v>3.1</v>
      </c>
      <c r="AP33" s="1">
        <v>9.5</v>
      </c>
      <c r="AQ33" s="1">
        <v>15.5</v>
      </c>
      <c r="AR33" s="1">
        <v>0</v>
      </c>
      <c r="AS33" s="1">
        <v>3</v>
      </c>
      <c r="AT33" s="1">
        <v>1</v>
      </c>
      <c r="AU33" s="1">
        <v>1.5</v>
      </c>
      <c r="AV33" s="1">
        <v>0.5</v>
      </c>
      <c r="AW33" s="1">
        <v>33</v>
      </c>
      <c r="AX33" s="1">
        <v>7</v>
      </c>
      <c r="AY33" s="1">
        <v>2</v>
      </c>
      <c r="AZ33" s="1">
        <v>0</v>
      </c>
      <c r="BA33" s="1">
        <v>0.5</v>
      </c>
      <c r="BB33" s="1">
        <v>2.5</v>
      </c>
      <c r="BC33" s="1">
        <v>7.5</v>
      </c>
      <c r="BD33" s="1">
        <v>4</v>
      </c>
      <c r="BE33" s="1">
        <v>2.5</v>
      </c>
      <c r="BF33" s="1">
        <v>0.5</v>
      </c>
      <c r="BG33" s="1">
        <v>0.5</v>
      </c>
      <c r="BH33" s="1">
        <v>1.5</v>
      </c>
      <c r="BI33" s="1">
        <v>1.06</v>
      </c>
      <c r="BJ33" s="1">
        <v>66</v>
      </c>
      <c r="BK33" s="1">
        <v>57.5</v>
      </c>
      <c r="BL33" s="1">
        <v>87</v>
      </c>
      <c r="BM33" s="1">
        <v>29</v>
      </c>
      <c r="BN33" s="1">
        <v>24</v>
      </c>
      <c r="BO33" s="1">
        <v>83</v>
      </c>
      <c r="BP33" s="1">
        <v>9.5</v>
      </c>
      <c r="BQ33" s="1">
        <v>9</v>
      </c>
      <c r="BR33" s="1">
        <v>95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72.5</v>
      </c>
      <c r="BZ33" s="1">
        <v>0</v>
      </c>
      <c r="CA33" s="1">
        <v>7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4.0378723599999997</v>
      </c>
      <c r="CL33" s="1">
        <v>6</v>
      </c>
    </row>
    <row r="34" spans="1:90" x14ac:dyDescent="0.25">
      <c r="A34" s="1" t="s">
        <v>177</v>
      </c>
      <c r="B34" s="1">
        <v>4.8</v>
      </c>
      <c r="C34" s="1">
        <v>2</v>
      </c>
      <c r="D34" s="1">
        <v>70.5</v>
      </c>
      <c r="E34" s="1">
        <v>0.02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4.5</v>
      </c>
      <c r="V34" s="1">
        <v>3.5</v>
      </c>
      <c r="W34" s="1">
        <v>78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0.5</v>
      </c>
      <c r="AI34" s="1">
        <v>0</v>
      </c>
      <c r="AJ34" s="1">
        <v>0</v>
      </c>
      <c r="AK34" s="1">
        <v>3</v>
      </c>
      <c r="AL34" s="1">
        <v>7.65</v>
      </c>
      <c r="AM34" s="1">
        <v>12.9</v>
      </c>
      <c r="AN34" s="1">
        <v>0.1</v>
      </c>
      <c r="AO34" s="1">
        <v>2.5</v>
      </c>
      <c r="AP34" s="1">
        <v>7</v>
      </c>
      <c r="AQ34" s="1">
        <v>7</v>
      </c>
      <c r="AR34" s="1">
        <v>0</v>
      </c>
      <c r="AS34" s="1">
        <v>1</v>
      </c>
      <c r="AT34" s="1">
        <v>2</v>
      </c>
      <c r="AU34" s="1">
        <v>0.5</v>
      </c>
      <c r="AV34" s="1">
        <v>0.5</v>
      </c>
      <c r="AW34" s="1">
        <v>100</v>
      </c>
      <c r="AX34" s="1">
        <v>3</v>
      </c>
      <c r="AY34" s="1">
        <v>3</v>
      </c>
      <c r="AZ34" s="1">
        <v>1</v>
      </c>
      <c r="BA34" s="1">
        <v>0</v>
      </c>
      <c r="BB34" s="1">
        <v>4</v>
      </c>
      <c r="BC34" s="1">
        <v>13</v>
      </c>
      <c r="BD34" s="1">
        <v>7</v>
      </c>
      <c r="BE34" s="1">
        <v>4.5</v>
      </c>
      <c r="BF34" s="1">
        <v>2.5</v>
      </c>
      <c r="BG34" s="1">
        <v>3</v>
      </c>
      <c r="BH34" s="1">
        <v>1.5</v>
      </c>
      <c r="BI34" s="1">
        <v>1.31</v>
      </c>
      <c r="BJ34" s="1">
        <v>21.5</v>
      </c>
      <c r="BK34" s="1">
        <v>15</v>
      </c>
      <c r="BL34" s="1">
        <v>70</v>
      </c>
      <c r="BM34" s="1">
        <v>10</v>
      </c>
      <c r="BN34" s="1">
        <v>7</v>
      </c>
      <c r="BO34" s="1">
        <v>70</v>
      </c>
      <c r="BP34" s="1">
        <v>4.5</v>
      </c>
      <c r="BQ34" s="1">
        <v>3.5</v>
      </c>
      <c r="BR34" s="1">
        <v>78</v>
      </c>
      <c r="BS34" s="1">
        <v>0</v>
      </c>
      <c r="BT34" s="1">
        <v>0</v>
      </c>
      <c r="BU34" s="1">
        <v>2</v>
      </c>
      <c r="BV34" s="1">
        <v>0</v>
      </c>
      <c r="BW34" s="1">
        <v>2</v>
      </c>
      <c r="BX34" s="1">
        <v>0</v>
      </c>
      <c r="BY34" s="1">
        <v>35</v>
      </c>
      <c r="BZ34" s="1">
        <v>1</v>
      </c>
      <c r="CA34" s="1">
        <v>2</v>
      </c>
      <c r="CB34" s="1">
        <v>1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2.8856501199999993</v>
      </c>
      <c r="CL34" s="1">
        <v>6</v>
      </c>
    </row>
    <row r="35" spans="1:90" x14ac:dyDescent="0.25">
      <c r="A35" s="1" t="s">
        <v>141</v>
      </c>
      <c r="B35" s="1">
        <v>4.7</v>
      </c>
      <c r="C35" s="1">
        <v>2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6.5</v>
      </c>
      <c r="V35" s="1">
        <v>5</v>
      </c>
      <c r="W35" s="1">
        <v>77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0.5</v>
      </c>
      <c r="AI35" s="1">
        <v>0</v>
      </c>
      <c r="AJ35" s="1">
        <v>0.5</v>
      </c>
      <c r="AK35" s="1">
        <v>2</v>
      </c>
      <c r="AL35" s="1">
        <v>1.1499999999999999</v>
      </c>
      <c r="AM35" s="1">
        <v>12.3</v>
      </c>
      <c r="AN35" s="1">
        <v>0</v>
      </c>
      <c r="AO35" s="1">
        <v>3.1</v>
      </c>
      <c r="AP35" s="1">
        <v>11</v>
      </c>
      <c r="AQ35" s="1">
        <v>17</v>
      </c>
      <c r="AR35" s="1">
        <v>0</v>
      </c>
      <c r="AS35" s="1">
        <v>3</v>
      </c>
      <c r="AT35" s="1">
        <v>1</v>
      </c>
      <c r="AU35" s="1">
        <v>2</v>
      </c>
      <c r="AV35" s="1">
        <v>0.5</v>
      </c>
      <c r="AW35" s="1">
        <v>25</v>
      </c>
      <c r="AX35" s="1">
        <v>4</v>
      </c>
      <c r="AY35" s="1">
        <v>2.5</v>
      </c>
      <c r="AZ35" s="1">
        <v>0</v>
      </c>
      <c r="BA35" s="1">
        <v>0.5</v>
      </c>
      <c r="BB35" s="1">
        <v>3</v>
      </c>
      <c r="BC35" s="1">
        <v>7.5</v>
      </c>
      <c r="BD35" s="1">
        <v>4</v>
      </c>
      <c r="BE35" s="1">
        <v>2.5</v>
      </c>
      <c r="BF35" s="1">
        <v>0.5</v>
      </c>
      <c r="BG35" s="1">
        <v>0.5</v>
      </c>
      <c r="BH35" s="1">
        <v>1.5</v>
      </c>
      <c r="BI35" s="1">
        <v>1.06</v>
      </c>
      <c r="BJ35" s="1">
        <v>56.5</v>
      </c>
      <c r="BK35" s="1">
        <v>53</v>
      </c>
      <c r="BL35" s="1">
        <v>94</v>
      </c>
      <c r="BM35" s="1">
        <v>23.5</v>
      </c>
      <c r="BN35" s="1">
        <v>21</v>
      </c>
      <c r="BO35" s="1">
        <v>89</v>
      </c>
      <c r="BP35" s="1">
        <v>6.5</v>
      </c>
      <c r="BQ35" s="1">
        <v>5</v>
      </c>
      <c r="BR35" s="1">
        <v>77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63.5</v>
      </c>
      <c r="BZ35" s="1">
        <v>0.5</v>
      </c>
      <c r="CA35" s="1">
        <v>6.5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3.4895567599999993</v>
      </c>
      <c r="CL35" s="1">
        <v>6</v>
      </c>
    </row>
    <row r="36" spans="1:90" x14ac:dyDescent="0.25">
      <c r="A36" s="1" t="s">
        <v>132</v>
      </c>
      <c r="B36" s="1">
        <v>5.0999999999999996</v>
      </c>
      <c r="C36" s="1">
        <v>2</v>
      </c>
      <c r="D36" s="1">
        <v>90</v>
      </c>
      <c r="E36" s="1">
        <v>0.22</v>
      </c>
      <c r="F36" s="1">
        <v>0</v>
      </c>
      <c r="G36" s="1">
        <v>0.3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15.5</v>
      </c>
      <c r="V36" s="1">
        <v>11</v>
      </c>
      <c r="W36" s="1">
        <v>71</v>
      </c>
      <c r="X36" s="1">
        <v>4.5</v>
      </c>
      <c r="Y36" s="1">
        <v>1.5</v>
      </c>
      <c r="Z36" s="1">
        <v>33</v>
      </c>
      <c r="AA36" s="1">
        <v>2</v>
      </c>
      <c r="AB36" s="1">
        <v>1</v>
      </c>
      <c r="AC36" s="1">
        <v>2.5</v>
      </c>
      <c r="AD36" s="1">
        <v>0.5</v>
      </c>
      <c r="AE36" s="1">
        <v>0.28000000000000003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6</v>
      </c>
      <c r="AL36" s="1">
        <v>33.549999999999997</v>
      </c>
      <c r="AM36" s="1">
        <v>16.100000000000001</v>
      </c>
      <c r="AN36" s="1">
        <v>0.9</v>
      </c>
      <c r="AO36" s="1">
        <v>3.9</v>
      </c>
      <c r="AP36" s="1">
        <v>12</v>
      </c>
      <c r="AQ36" s="1">
        <v>12</v>
      </c>
      <c r="AR36" s="1">
        <v>0</v>
      </c>
      <c r="AS36" s="1">
        <v>0.5</v>
      </c>
      <c r="AT36" s="1">
        <v>2</v>
      </c>
      <c r="AU36" s="1">
        <v>1.5</v>
      </c>
      <c r="AV36" s="1">
        <v>0.5</v>
      </c>
      <c r="AW36" s="1">
        <v>33</v>
      </c>
      <c r="AX36" s="1">
        <v>6</v>
      </c>
      <c r="AY36" s="1">
        <v>1</v>
      </c>
      <c r="AZ36" s="1">
        <v>0.5</v>
      </c>
      <c r="BA36" s="1">
        <v>2.5</v>
      </c>
      <c r="BB36" s="1">
        <v>4</v>
      </c>
      <c r="BC36" s="1">
        <v>13</v>
      </c>
      <c r="BD36" s="1">
        <v>7</v>
      </c>
      <c r="BE36" s="1">
        <v>4.5</v>
      </c>
      <c r="BF36" s="1">
        <v>2.5</v>
      </c>
      <c r="BG36" s="1">
        <v>3</v>
      </c>
      <c r="BH36" s="1">
        <v>1.5</v>
      </c>
      <c r="BI36" s="1">
        <v>1.31</v>
      </c>
      <c r="BJ36" s="1">
        <v>47</v>
      </c>
      <c r="BK36" s="1">
        <v>33</v>
      </c>
      <c r="BL36" s="1">
        <v>70</v>
      </c>
      <c r="BM36" s="1">
        <v>27.5</v>
      </c>
      <c r="BN36" s="1">
        <v>17.5</v>
      </c>
      <c r="BO36" s="1">
        <v>64</v>
      </c>
      <c r="BP36" s="1">
        <v>15.5</v>
      </c>
      <c r="BQ36" s="1">
        <v>11</v>
      </c>
      <c r="BR36" s="1">
        <v>71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73</v>
      </c>
      <c r="BZ36" s="1">
        <v>1</v>
      </c>
      <c r="CA36" s="1">
        <v>6.5</v>
      </c>
      <c r="CB36" s="1">
        <v>4</v>
      </c>
      <c r="CC36" s="1">
        <v>0</v>
      </c>
      <c r="CD36" s="1">
        <v>0</v>
      </c>
      <c r="CE36" s="1">
        <v>0.5</v>
      </c>
      <c r="CF36" s="1">
        <v>1</v>
      </c>
      <c r="CG36" s="1">
        <v>0.5</v>
      </c>
      <c r="CH36" s="1">
        <v>0</v>
      </c>
      <c r="CI36" s="1">
        <v>0</v>
      </c>
      <c r="CJ36" s="1">
        <v>0</v>
      </c>
      <c r="CK36" s="1">
        <f t="shared" si="1"/>
        <v>2.6890599099999997</v>
      </c>
      <c r="CL36" s="1">
        <v>5</v>
      </c>
    </row>
    <row r="37" spans="1:90" x14ac:dyDescent="0.25">
      <c r="A37" s="1" t="s">
        <v>134</v>
      </c>
      <c r="B37" s="1">
        <v>6.3</v>
      </c>
      <c r="C37" s="1">
        <v>2</v>
      </c>
      <c r="D37" s="1">
        <v>90</v>
      </c>
      <c r="E37" s="1">
        <v>0.06</v>
      </c>
      <c r="F37" s="1">
        <v>0</v>
      </c>
      <c r="G37" s="1">
        <v>0.1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</v>
      </c>
      <c r="N37" s="1">
        <v>0.5</v>
      </c>
      <c r="O37" s="1">
        <v>0.02</v>
      </c>
      <c r="P37" s="1">
        <v>0.02</v>
      </c>
      <c r="Q37" s="1">
        <v>0</v>
      </c>
      <c r="R37" s="1">
        <v>0</v>
      </c>
      <c r="S37" s="1">
        <v>0</v>
      </c>
      <c r="T37" s="1">
        <v>0</v>
      </c>
      <c r="U37" s="1">
        <v>11.5</v>
      </c>
      <c r="V37" s="1">
        <v>9</v>
      </c>
      <c r="W37" s="1">
        <v>78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2.5</v>
      </c>
      <c r="AD37" s="1">
        <v>0</v>
      </c>
      <c r="AE37" s="1">
        <v>0.1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6</v>
      </c>
      <c r="AL37" s="1">
        <v>22.4</v>
      </c>
      <c r="AM37" s="1">
        <v>28.4</v>
      </c>
      <c r="AN37" s="1">
        <v>0.4</v>
      </c>
      <c r="AO37" s="1">
        <v>4.8</v>
      </c>
      <c r="AP37" s="1">
        <v>17.5</v>
      </c>
      <c r="AQ37" s="1">
        <v>29.5</v>
      </c>
      <c r="AR37" s="1">
        <v>1.5</v>
      </c>
      <c r="AS37" s="1">
        <v>7.5</v>
      </c>
      <c r="AT37" s="1">
        <v>0</v>
      </c>
      <c r="AU37" s="1">
        <v>0.5</v>
      </c>
      <c r="AV37" s="1">
        <v>0</v>
      </c>
      <c r="AW37" s="1">
        <v>0</v>
      </c>
      <c r="AX37" s="1">
        <v>4.5</v>
      </c>
      <c r="AY37" s="1">
        <v>3</v>
      </c>
      <c r="AZ37" s="1">
        <v>2.5</v>
      </c>
      <c r="BA37" s="1">
        <v>2</v>
      </c>
      <c r="BB37" s="1">
        <v>7.5</v>
      </c>
      <c r="BC37" s="1">
        <v>8</v>
      </c>
      <c r="BD37" s="1">
        <v>6</v>
      </c>
      <c r="BE37" s="1">
        <v>1.5</v>
      </c>
      <c r="BF37" s="1">
        <v>0</v>
      </c>
      <c r="BG37" s="1">
        <v>1.5</v>
      </c>
      <c r="BH37" s="1">
        <v>0.5</v>
      </c>
      <c r="BI37" s="1">
        <v>0.57999999999999996</v>
      </c>
      <c r="BJ37" s="1">
        <v>89</v>
      </c>
      <c r="BK37" s="1">
        <v>82</v>
      </c>
      <c r="BL37" s="1">
        <v>92</v>
      </c>
      <c r="BM37" s="1">
        <v>33.5</v>
      </c>
      <c r="BN37" s="1">
        <v>29</v>
      </c>
      <c r="BO37" s="1">
        <v>87</v>
      </c>
      <c r="BP37" s="1">
        <v>11.5</v>
      </c>
      <c r="BQ37" s="1">
        <v>9</v>
      </c>
      <c r="BR37" s="1">
        <v>78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100.5</v>
      </c>
      <c r="BZ37" s="1">
        <v>2.5</v>
      </c>
      <c r="CA37" s="1">
        <v>7</v>
      </c>
      <c r="CB37" s="1">
        <v>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4.0125736399999994</v>
      </c>
      <c r="CL37" s="1">
        <v>5</v>
      </c>
    </row>
    <row r="38" spans="1:90" x14ac:dyDescent="0.25">
      <c r="A38" s="1" t="s">
        <v>147</v>
      </c>
      <c r="B38" s="1">
        <v>5.0999999999999996</v>
      </c>
      <c r="C38" s="1">
        <v>2</v>
      </c>
      <c r="D38" s="1">
        <v>88</v>
      </c>
      <c r="E38" s="1">
        <v>0.13</v>
      </c>
      <c r="F38" s="1">
        <v>0.33</v>
      </c>
      <c r="G38" s="1">
        <v>0.2</v>
      </c>
      <c r="H38" s="1">
        <v>1</v>
      </c>
      <c r="I38" s="1">
        <v>1.5</v>
      </c>
      <c r="J38" s="1">
        <v>0.5</v>
      </c>
      <c r="K38" s="1">
        <v>1</v>
      </c>
      <c r="L38" s="1">
        <v>0.5</v>
      </c>
      <c r="M38" s="1">
        <v>0</v>
      </c>
      <c r="N38" s="1">
        <v>0</v>
      </c>
      <c r="O38" s="1">
        <v>0.11</v>
      </c>
      <c r="P38" s="1">
        <v>0.11</v>
      </c>
      <c r="Q38" s="1">
        <v>0.5</v>
      </c>
      <c r="R38" s="1">
        <v>0.5</v>
      </c>
      <c r="S38" s="1">
        <v>0</v>
      </c>
      <c r="T38" s="1">
        <v>0</v>
      </c>
      <c r="U38" s="1">
        <v>10</v>
      </c>
      <c r="V38" s="1">
        <v>5</v>
      </c>
      <c r="W38" s="1">
        <v>50</v>
      </c>
      <c r="X38" s="1">
        <v>4</v>
      </c>
      <c r="Y38" s="1">
        <v>1</v>
      </c>
      <c r="Z38" s="1">
        <v>25</v>
      </c>
      <c r="AA38" s="1">
        <v>0</v>
      </c>
      <c r="AB38" s="1">
        <v>0</v>
      </c>
      <c r="AC38" s="1">
        <v>0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24</v>
      </c>
      <c r="AL38" s="1">
        <v>6.05</v>
      </c>
      <c r="AM38" s="1">
        <v>26.7</v>
      </c>
      <c r="AN38" s="1">
        <v>0.8</v>
      </c>
      <c r="AO38" s="1">
        <v>4.3</v>
      </c>
      <c r="AP38" s="1">
        <v>11</v>
      </c>
      <c r="AQ38" s="1">
        <v>23</v>
      </c>
      <c r="AR38" s="1">
        <v>1.5</v>
      </c>
      <c r="AS38" s="1">
        <v>8</v>
      </c>
      <c r="AT38" s="1">
        <v>1.5</v>
      </c>
      <c r="AU38" s="1">
        <v>1</v>
      </c>
      <c r="AV38" s="1">
        <v>1</v>
      </c>
      <c r="AW38" s="1">
        <v>100</v>
      </c>
      <c r="AX38" s="1">
        <v>4</v>
      </c>
      <c r="AY38" s="1">
        <v>2.5</v>
      </c>
      <c r="AZ38" s="1">
        <v>0</v>
      </c>
      <c r="BA38" s="1">
        <v>2</v>
      </c>
      <c r="BB38" s="1">
        <v>4.5</v>
      </c>
      <c r="BC38" s="1">
        <v>11.5</v>
      </c>
      <c r="BD38" s="1">
        <v>7</v>
      </c>
      <c r="BE38" s="1">
        <v>2.5</v>
      </c>
      <c r="BF38" s="1">
        <v>0.5</v>
      </c>
      <c r="BG38" s="1">
        <v>1.5</v>
      </c>
      <c r="BH38" s="1">
        <v>1.5</v>
      </c>
      <c r="BI38" s="1">
        <v>1</v>
      </c>
      <c r="BJ38" s="1">
        <v>24</v>
      </c>
      <c r="BK38" s="1">
        <v>15</v>
      </c>
      <c r="BL38" s="1">
        <v>63</v>
      </c>
      <c r="BM38" s="1">
        <v>21</v>
      </c>
      <c r="BN38" s="1">
        <v>10</v>
      </c>
      <c r="BO38" s="1">
        <v>48</v>
      </c>
      <c r="BP38" s="1">
        <v>10</v>
      </c>
      <c r="BQ38" s="1">
        <v>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1</v>
      </c>
      <c r="BY38" s="1">
        <v>48.5</v>
      </c>
      <c r="BZ38" s="1">
        <v>4</v>
      </c>
      <c r="CA38" s="1">
        <v>5.5</v>
      </c>
      <c r="CB38" s="1">
        <v>7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3.8060077699999999</v>
      </c>
      <c r="CL38" s="1">
        <v>5</v>
      </c>
    </row>
    <row r="39" spans="1:90" x14ac:dyDescent="0.25">
      <c r="A39" s="1" t="s">
        <v>92</v>
      </c>
      <c r="B39" s="1">
        <v>5.4</v>
      </c>
      <c r="C39" s="1">
        <v>2</v>
      </c>
      <c r="D39" s="1">
        <v>90</v>
      </c>
      <c r="E39" s="1">
        <v>0.05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6.5</v>
      </c>
      <c r="V39" s="1">
        <v>4</v>
      </c>
      <c r="W39" s="1">
        <v>62</v>
      </c>
      <c r="X39" s="1">
        <v>3</v>
      </c>
      <c r="Y39" s="1">
        <v>1.5</v>
      </c>
      <c r="Z39" s="1">
        <v>50</v>
      </c>
      <c r="AA39" s="1">
        <v>0.5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13.25</v>
      </c>
      <c r="AM39" s="1">
        <v>20.5</v>
      </c>
      <c r="AN39" s="1">
        <v>0.1</v>
      </c>
      <c r="AO39" s="1">
        <v>1.6</v>
      </c>
      <c r="AP39" s="1">
        <v>12</v>
      </c>
      <c r="AQ39" s="1">
        <v>12</v>
      </c>
      <c r="AR39" s="1">
        <v>0</v>
      </c>
      <c r="AS39" s="1">
        <v>1</v>
      </c>
      <c r="AT39" s="1">
        <v>3</v>
      </c>
      <c r="AU39" s="1">
        <v>2</v>
      </c>
      <c r="AV39" s="1">
        <v>0.5</v>
      </c>
      <c r="AW39" s="1">
        <v>25</v>
      </c>
      <c r="AX39" s="1">
        <v>5.5</v>
      </c>
      <c r="AY39" s="1">
        <v>2</v>
      </c>
      <c r="AZ39" s="1">
        <v>1</v>
      </c>
      <c r="BA39" s="1">
        <v>1.5</v>
      </c>
      <c r="BB39" s="1">
        <v>4.5</v>
      </c>
      <c r="BC39" s="1">
        <v>19</v>
      </c>
      <c r="BD39" s="1">
        <v>14.5</v>
      </c>
      <c r="BE39" s="1">
        <v>7</v>
      </c>
      <c r="BF39" s="1">
        <v>0.5</v>
      </c>
      <c r="BG39" s="1">
        <v>2.5</v>
      </c>
      <c r="BH39" s="1">
        <v>3.5</v>
      </c>
      <c r="BI39" s="1">
        <v>2.64</v>
      </c>
      <c r="BJ39" s="1">
        <v>36</v>
      </c>
      <c r="BK39" s="1">
        <v>27</v>
      </c>
      <c r="BL39" s="1">
        <v>75</v>
      </c>
      <c r="BM39" s="1">
        <v>25</v>
      </c>
      <c r="BN39" s="1">
        <v>18.5</v>
      </c>
      <c r="BO39" s="1">
        <v>74</v>
      </c>
      <c r="BP39" s="1">
        <v>6.5</v>
      </c>
      <c r="BQ39" s="1">
        <v>4</v>
      </c>
      <c r="BR39" s="1">
        <v>62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59.5</v>
      </c>
      <c r="BZ39" s="1">
        <v>1</v>
      </c>
      <c r="CA39" s="1">
        <v>3</v>
      </c>
      <c r="CB39" s="1">
        <v>2.5</v>
      </c>
      <c r="CC39" s="1">
        <v>0</v>
      </c>
      <c r="CD39" s="1">
        <v>0</v>
      </c>
      <c r="CE39" s="1">
        <v>0.5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3.0400472999999995</v>
      </c>
      <c r="CL39" s="1">
        <v>4</v>
      </c>
    </row>
    <row r="40" spans="1:90" x14ac:dyDescent="0.25">
      <c r="A40" s="1" t="s">
        <v>117</v>
      </c>
      <c r="B40" s="1">
        <v>4.5999999999999996</v>
      </c>
      <c r="C40" s="1">
        <v>2</v>
      </c>
      <c r="D40" s="1">
        <v>86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1.5</v>
      </c>
      <c r="V40" s="1">
        <v>0.5</v>
      </c>
      <c r="W40" s="1">
        <v>33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1</v>
      </c>
      <c r="AL40" s="1">
        <v>0.2</v>
      </c>
      <c r="AM40" s="1">
        <v>16</v>
      </c>
      <c r="AN40" s="1">
        <v>0</v>
      </c>
      <c r="AO40" s="1">
        <v>3.5</v>
      </c>
      <c r="AP40" s="1">
        <v>10.5</v>
      </c>
      <c r="AQ40" s="1">
        <v>16.5</v>
      </c>
      <c r="AR40" s="1">
        <v>0</v>
      </c>
      <c r="AS40" s="1">
        <v>3.5</v>
      </c>
      <c r="AT40" s="1">
        <v>0.5</v>
      </c>
      <c r="AU40" s="1">
        <v>2.5</v>
      </c>
      <c r="AV40" s="1">
        <v>1.5</v>
      </c>
      <c r="AW40" s="1">
        <v>60</v>
      </c>
      <c r="AX40" s="1">
        <v>3</v>
      </c>
      <c r="AY40" s="1">
        <v>5</v>
      </c>
      <c r="AZ40" s="1">
        <v>0.5</v>
      </c>
      <c r="BA40" s="1">
        <v>1.5</v>
      </c>
      <c r="BB40" s="1">
        <v>7</v>
      </c>
      <c r="BC40" s="1">
        <v>7.5</v>
      </c>
      <c r="BD40" s="1">
        <v>3.5</v>
      </c>
      <c r="BE40" s="1">
        <v>1</v>
      </c>
      <c r="BF40" s="1">
        <v>0</v>
      </c>
      <c r="BG40" s="1">
        <v>0.5</v>
      </c>
      <c r="BH40" s="1">
        <v>1.5</v>
      </c>
      <c r="BI40" s="1">
        <v>0.72</v>
      </c>
      <c r="BJ40" s="1">
        <v>33</v>
      </c>
      <c r="BK40" s="1">
        <v>24.5</v>
      </c>
      <c r="BL40" s="1">
        <v>74</v>
      </c>
      <c r="BM40" s="1">
        <v>8</v>
      </c>
      <c r="BN40" s="1">
        <v>3.5</v>
      </c>
      <c r="BO40" s="1">
        <v>44</v>
      </c>
      <c r="BP40" s="1">
        <v>1.5</v>
      </c>
      <c r="BQ40" s="1">
        <v>0.5</v>
      </c>
      <c r="BR40" s="1">
        <v>33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</v>
      </c>
      <c r="BY40" s="1">
        <v>44</v>
      </c>
      <c r="BZ40" s="1">
        <v>0.5</v>
      </c>
      <c r="CA40" s="1">
        <v>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4.0038114999999994</v>
      </c>
      <c r="CL40" s="1">
        <v>4</v>
      </c>
    </row>
    <row r="41" spans="1:90" x14ac:dyDescent="0.25">
      <c r="A41" s="1" t="s">
        <v>62</v>
      </c>
      <c r="B41" s="1">
        <v>4.5</v>
      </c>
      <c r="C41" s="1">
        <v>2</v>
      </c>
      <c r="D41" s="1">
        <v>90</v>
      </c>
      <c r="E41" s="1">
        <v>0.03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5.5</v>
      </c>
      <c r="V41" s="1">
        <v>4</v>
      </c>
      <c r="W41" s="1">
        <v>73</v>
      </c>
      <c r="X41" s="1">
        <v>0</v>
      </c>
      <c r="Y41" s="1">
        <v>0</v>
      </c>
      <c r="AA41" s="1">
        <v>0</v>
      </c>
      <c r="AB41" s="1">
        <v>0</v>
      </c>
      <c r="AC41" s="1">
        <v>1.5</v>
      </c>
      <c r="AD41" s="1">
        <v>0</v>
      </c>
      <c r="AE41" s="1">
        <v>0.05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0</v>
      </c>
      <c r="AL41" s="1">
        <v>15.45</v>
      </c>
      <c r="AM41" s="1">
        <v>17.899999999999999</v>
      </c>
      <c r="AN41" s="1">
        <v>0.2</v>
      </c>
      <c r="AO41" s="1">
        <v>4</v>
      </c>
      <c r="AP41" s="1">
        <v>11</v>
      </c>
      <c r="AQ41" s="1">
        <v>23</v>
      </c>
      <c r="AR41" s="1">
        <v>0.5</v>
      </c>
      <c r="AS41" s="1">
        <v>6</v>
      </c>
      <c r="AT41" s="1">
        <v>0</v>
      </c>
      <c r="AU41" s="1">
        <v>1</v>
      </c>
      <c r="AV41" s="1">
        <v>0</v>
      </c>
      <c r="AW41" s="1">
        <v>0</v>
      </c>
      <c r="AX41" s="1">
        <v>1.5</v>
      </c>
      <c r="AY41" s="1">
        <v>4.5</v>
      </c>
      <c r="AZ41" s="1">
        <v>0</v>
      </c>
      <c r="BA41" s="1">
        <v>2</v>
      </c>
      <c r="BB41" s="1">
        <v>6.5</v>
      </c>
      <c r="BC41" s="1">
        <v>14</v>
      </c>
      <c r="BD41" s="1">
        <v>9</v>
      </c>
      <c r="BE41" s="1">
        <v>2</v>
      </c>
      <c r="BF41" s="1">
        <v>2</v>
      </c>
      <c r="BG41" s="1">
        <v>4</v>
      </c>
      <c r="BH41" s="1">
        <v>0</v>
      </c>
      <c r="BI41" s="1">
        <v>0.56999999999999995</v>
      </c>
      <c r="BJ41" s="1">
        <v>50.5</v>
      </c>
      <c r="BK41" s="1">
        <v>40</v>
      </c>
      <c r="BL41" s="1">
        <v>79</v>
      </c>
      <c r="BM41" s="1">
        <v>13</v>
      </c>
      <c r="BN41" s="1">
        <v>8.5</v>
      </c>
      <c r="BO41" s="1">
        <v>65</v>
      </c>
      <c r="BP41" s="1">
        <v>5.5</v>
      </c>
      <c r="BQ41" s="1">
        <v>4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62.5</v>
      </c>
      <c r="BZ41" s="1">
        <v>0</v>
      </c>
      <c r="CA41" s="1">
        <v>5.5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3.44830528</v>
      </c>
      <c r="CL41" s="1">
        <v>2</v>
      </c>
    </row>
    <row r="42" spans="1:90" x14ac:dyDescent="0.25">
      <c r="A42" s="1" t="s">
        <v>64</v>
      </c>
      <c r="B42" s="1">
        <v>4.5</v>
      </c>
      <c r="C42" s="1">
        <v>2</v>
      </c>
      <c r="D42" s="1">
        <v>90</v>
      </c>
      <c r="E42" s="1">
        <v>0.17</v>
      </c>
      <c r="F42" s="1">
        <v>0</v>
      </c>
      <c r="G42" s="1">
        <v>0.3</v>
      </c>
      <c r="H42" s="1">
        <v>0</v>
      </c>
      <c r="I42" s="1">
        <v>1.5</v>
      </c>
      <c r="J42" s="1">
        <v>0.5</v>
      </c>
      <c r="K42" s="1">
        <v>0</v>
      </c>
      <c r="L42" s="1">
        <v>1.5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12</v>
      </c>
      <c r="V42" s="1">
        <v>7.5</v>
      </c>
      <c r="W42" s="1">
        <v>63</v>
      </c>
      <c r="X42" s="1">
        <v>4</v>
      </c>
      <c r="Y42" s="1">
        <v>0.5</v>
      </c>
      <c r="Z42" s="1">
        <v>13</v>
      </c>
      <c r="AA42" s="1">
        <v>0</v>
      </c>
      <c r="AB42" s="1">
        <v>0</v>
      </c>
      <c r="AC42" s="1">
        <v>0.5</v>
      </c>
      <c r="AD42" s="1">
        <v>0.5</v>
      </c>
      <c r="AE42" s="1">
        <v>0.22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8</v>
      </c>
      <c r="AL42" s="1">
        <v>4.3499999999999996</v>
      </c>
      <c r="AM42" s="1">
        <v>19.8</v>
      </c>
      <c r="AN42" s="1">
        <v>1.1000000000000001</v>
      </c>
      <c r="AO42" s="1">
        <v>4</v>
      </c>
      <c r="AP42" s="1">
        <v>8</v>
      </c>
      <c r="AQ42" s="1">
        <v>14</v>
      </c>
      <c r="AR42" s="1">
        <v>0</v>
      </c>
      <c r="AS42" s="1">
        <v>3</v>
      </c>
      <c r="AT42" s="1">
        <v>1.5</v>
      </c>
      <c r="AU42" s="1">
        <v>2.5</v>
      </c>
      <c r="AV42" s="1">
        <v>1</v>
      </c>
      <c r="AW42" s="1">
        <v>40</v>
      </c>
      <c r="AX42" s="1">
        <v>3</v>
      </c>
      <c r="AY42" s="1">
        <v>3.5</v>
      </c>
      <c r="AZ42" s="1">
        <v>1</v>
      </c>
      <c r="BA42" s="1">
        <v>0</v>
      </c>
      <c r="BB42" s="1">
        <v>4.5</v>
      </c>
      <c r="BC42" s="1">
        <v>13.5</v>
      </c>
      <c r="BD42" s="1">
        <v>9</v>
      </c>
      <c r="BE42" s="1">
        <v>5.5</v>
      </c>
      <c r="BF42" s="1">
        <v>1</v>
      </c>
      <c r="BG42" s="1">
        <v>2.5</v>
      </c>
      <c r="BH42" s="1">
        <v>2</v>
      </c>
      <c r="BI42" s="1">
        <v>1.66</v>
      </c>
      <c r="BJ42" s="1">
        <v>46</v>
      </c>
      <c r="BK42" s="1">
        <v>34.5</v>
      </c>
      <c r="BL42" s="1">
        <v>75</v>
      </c>
      <c r="BM42" s="1">
        <v>27.5</v>
      </c>
      <c r="BN42" s="1">
        <v>16</v>
      </c>
      <c r="BO42" s="1">
        <v>58</v>
      </c>
      <c r="BP42" s="1">
        <v>12</v>
      </c>
      <c r="BQ42" s="1">
        <v>7.5</v>
      </c>
      <c r="BR42" s="1">
        <v>63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67</v>
      </c>
      <c r="BZ42" s="1">
        <v>0</v>
      </c>
      <c r="CA42" s="1">
        <v>6.5</v>
      </c>
      <c r="CB42" s="1">
        <v>5.5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4.019410839999999</v>
      </c>
      <c r="CL42" s="1">
        <v>2</v>
      </c>
    </row>
    <row r="43" spans="1:90" x14ac:dyDescent="0.25">
      <c r="A43" s="1" t="s">
        <v>65</v>
      </c>
      <c r="B43" s="1">
        <v>5.0999999999999996</v>
      </c>
      <c r="C43" s="1">
        <v>2</v>
      </c>
      <c r="D43" s="1">
        <v>90</v>
      </c>
      <c r="E43" s="1">
        <v>0.05</v>
      </c>
      <c r="F43" s="1">
        <v>0</v>
      </c>
      <c r="G43" s="1">
        <v>0.1</v>
      </c>
      <c r="H43" s="1">
        <v>0</v>
      </c>
      <c r="I43" s="1">
        <v>0.5</v>
      </c>
      <c r="J43" s="1">
        <v>0.5</v>
      </c>
      <c r="K43" s="1">
        <v>0.5</v>
      </c>
      <c r="L43" s="1">
        <v>0</v>
      </c>
      <c r="M43" s="1">
        <v>0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18</v>
      </c>
      <c r="V43" s="1">
        <v>15</v>
      </c>
      <c r="W43" s="1">
        <v>83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12.5</v>
      </c>
      <c r="AL43" s="1">
        <v>10.45</v>
      </c>
      <c r="AM43" s="1">
        <v>21.1</v>
      </c>
      <c r="AN43" s="1">
        <v>0.7</v>
      </c>
      <c r="AO43" s="1">
        <v>3.7</v>
      </c>
      <c r="AP43" s="1">
        <v>18.5</v>
      </c>
      <c r="AQ43" s="1">
        <v>18.5</v>
      </c>
      <c r="AR43" s="1">
        <v>0</v>
      </c>
      <c r="AS43" s="1">
        <v>2</v>
      </c>
      <c r="AT43" s="1">
        <v>1</v>
      </c>
      <c r="AU43" s="1">
        <v>3</v>
      </c>
      <c r="AV43" s="1">
        <v>2.5</v>
      </c>
      <c r="AW43" s="1">
        <v>83</v>
      </c>
      <c r="AX43" s="1">
        <v>4</v>
      </c>
      <c r="AY43" s="1">
        <v>2.5</v>
      </c>
      <c r="AZ43" s="1">
        <v>0.5</v>
      </c>
      <c r="BA43" s="1">
        <v>1</v>
      </c>
      <c r="BB43" s="1">
        <v>4</v>
      </c>
      <c r="BC43" s="1">
        <v>12.5</v>
      </c>
      <c r="BD43" s="1">
        <v>5.5</v>
      </c>
      <c r="BE43" s="1">
        <v>3.5</v>
      </c>
      <c r="BF43" s="1">
        <v>0.5</v>
      </c>
      <c r="BG43" s="1">
        <v>0.5</v>
      </c>
      <c r="BH43" s="1">
        <v>1.5</v>
      </c>
      <c r="BI43" s="1">
        <v>1.26</v>
      </c>
      <c r="BJ43" s="1">
        <v>54.5</v>
      </c>
      <c r="BK43" s="1">
        <v>48.5</v>
      </c>
      <c r="BL43" s="1">
        <v>89</v>
      </c>
      <c r="BM43" s="1">
        <v>35</v>
      </c>
      <c r="BN43" s="1">
        <v>29</v>
      </c>
      <c r="BO43" s="1">
        <v>83</v>
      </c>
      <c r="BP43" s="1">
        <v>18</v>
      </c>
      <c r="BQ43" s="1">
        <v>15</v>
      </c>
      <c r="BR43" s="1">
        <v>83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2</v>
      </c>
      <c r="BY43" s="1">
        <v>76.5</v>
      </c>
      <c r="BZ43" s="1">
        <v>2.5</v>
      </c>
      <c r="CA43" s="1">
        <v>2</v>
      </c>
      <c r="CB43" s="1">
        <v>2.5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4.3199182099999982</v>
      </c>
      <c r="CL43" s="1">
        <v>2</v>
      </c>
    </row>
    <row r="44" spans="1:90" x14ac:dyDescent="0.25">
      <c r="A44" s="1" t="s">
        <v>162</v>
      </c>
      <c r="B44" s="1">
        <v>5.5</v>
      </c>
      <c r="C44" s="1">
        <v>2</v>
      </c>
      <c r="D44" s="1">
        <v>90</v>
      </c>
      <c r="E44" s="1">
        <v>0.06</v>
      </c>
      <c r="F44" s="1">
        <v>0</v>
      </c>
      <c r="G44" s="1">
        <v>0.2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0.5</v>
      </c>
      <c r="N44" s="1">
        <v>1</v>
      </c>
      <c r="O44" s="1">
        <v>0.15</v>
      </c>
      <c r="P44" s="1">
        <v>0.15</v>
      </c>
      <c r="Q44" s="1">
        <v>0</v>
      </c>
      <c r="R44" s="1">
        <v>0</v>
      </c>
      <c r="S44" s="1">
        <v>0</v>
      </c>
      <c r="T44" s="1">
        <v>0</v>
      </c>
      <c r="U44" s="1">
        <v>14</v>
      </c>
      <c r="V44" s="1">
        <v>12</v>
      </c>
      <c r="W44" s="1">
        <v>86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</v>
      </c>
      <c r="AL44" s="1">
        <v>2.4</v>
      </c>
      <c r="AM44" s="1">
        <v>21.9</v>
      </c>
      <c r="AN44" s="1">
        <v>0.9</v>
      </c>
      <c r="AO44" s="1">
        <v>3.9</v>
      </c>
      <c r="AP44" s="1">
        <v>14.5</v>
      </c>
      <c r="AQ44" s="1">
        <v>14.5</v>
      </c>
      <c r="AR44" s="1">
        <v>0</v>
      </c>
      <c r="AS44" s="1">
        <v>2</v>
      </c>
      <c r="AT44" s="1">
        <v>1</v>
      </c>
      <c r="AU44" s="1">
        <v>2.5</v>
      </c>
      <c r="AV44" s="1">
        <v>1.5</v>
      </c>
      <c r="AW44" s="1">
        <v>60</v>
      </c>
      <c r="AX44" s="1">
        <v>6</v>
      </c>
      <c r="AY44" s="1">
        <v>3.5</v>
      </c>
      <c r="AZ44" s="1">
        <v>0.5</v>
      </c>
      <c r="BA44" s="1">
        <v>0.5</v>
      </c>
      <c r="BB44" s="1">
        <v>4.5</v>
      </c>
      <c r="BC44" s="1">
        <v>12.5</v>
      </c>
      <c r="BD44" s="1">
        <v>5.5</v>
      </c>
      <c r="BE44" s="1">
        <v>3.5</v>
      </c>
      <c r="BF44" s="1">
        <v>0.5</v>
      </c>
      <c r="BG44" s="1">
        <v>0.5</v>
      </c>
      <c r="BH44" s="1">
        <v>1.5</v>
      </c>
      <c r="BI44" s="1">
        <v>1.26</v>
      </c>
      <c r="BJ44" s="1">
        <v>74.5</v>
      </c>
      <c r="BK44" s="1">
        <v>69</v>
      </c>
      <c r="BL44" s="1">
        <v>93</v>
      </c>
      <c r="BM44" s="1">
        <v>33</v>
      </c>
      <c r="BN44" s="1">
        <v>29.5</v>
      </c>
      <c r="BO44" s="1">
        <v>89</v>
      </c>
      <c r="BP44" s="1">
        <v>14</v>
      </c>
      <c r="BQ44" s="1">
        <v>12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85.5</v>
      </c>
      <c r="BZ44" s="1">
        <v>1</v>
      </c>
      <c r="CA44" s="1">
        <v>10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3.9412686099999981</v>
      </c>
      <c r="CL44" s="1">
        <v>2</v>
      </c>
    </row>
    <row r="45" spans="1:90" x14ac:dyDescent="0.25">
      <c r="A45" s="1" t="s">
        <v>171</v>
      </c>
      <c r="B45" s="1">
        <v>4.7</v>
      </c>
      <c r="C45" s="1">
        <v>2</v>
      </c>
      <c r="D45" s="1">
        <v>76</v>
      </c>
      <c r="E45" s="1">
        <v>0.02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0.5</v>
      </c>
      <c r="L45" s="1">
        <v>0.5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10</v>
      </c>
      <c r="V45" s="1">
        <v>7</v>
      </c>
      <c r="W45" s="1">
        <v>70</v>
      </c>
      <c r="X45" s="1">
        <v>0.5</v>
      </c>
      <c r="Y45" s="1">
        <v>0.5</v>
      </c>
      <c r="Z45" s="1">
        <v>100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7</v>
      </c>
      <c r="AL45" s="1">
        <v>4.0999999999999996</v>
      </c>
      <c r="AM45" s="1">
        <v>12.4</v>
      </c>
      <c r="AN45" s="1">
        <v>0.1</v>
      </c>
      <c r="AO45" s="1">
        <v>4.5</v>
      </c>
      <c r="AP45" s="1">
        <v>11</v>
      </c>
      <c r="AQ45" s="1">
        <v>23</v>
      </c>
      <c r="AR45" s="1">
        <v>0</v>
      </c>
      <c r="AS45" s="1">
        <v>6</v>
      </c>
      <c r="AT45" s="1">
        <v>0</v>
      </c>
      <c r="AU45" s="1">
        <v>1</v>
      </c>
      <c r="AV45" s="1">
        <v>0.5</v>
      </c>
      <c r="AW45" s="1">
        <v>50</v>
      </c>
      <c r="AX45" s="1">
        <v>5.5</v>
      </c>
      <c r="AY45" s="1">
        <v>3.5</v>
      </c>
      <c r="AZ45" s="1">
        <v>0</v>
      </c>
      <c r="BA45" s="1">
        <v>0.5</v>
      </c>
      <c r="BB45" s="1">
        <v>4</v>
      </c>
      <c r="BC45" s="1">
        <v>14</v>
      </c>
      <c r="BD45" s="1">
        <v>9</v>
      </c>
      <c r="BE45" s="1">
        <v>2</v>
      </c>
      <c r="BF45" s="1">
        <v>2</v>
      </c>
      <c r="BG45" s="1">
        <v>4</v>
      </c>
      <c r="BH45" s="1">
        <v>0</v>
      </c>
      <c r="BI45" s="1">
        <v>0.56999999999999995</v>
      </c>
      <c r="BJ45" s="1">
        <v>41.5</v>
      </c>
      <c r="BK45" s="1">
        <v>30</v>
      </c>
      <c r="BL45" s="1">
        <v>72</v>
      </c>
      <c r="BM45" s="1">
        <v>18.5</v>
      </c>
      <c r="BN45" s="1">
        <v>13.5</v>
      </c>
      <c r="BO45" s="1">
        <v>73</v>
      </c>
      <c r="BP45" s="1">
        <v>10</v>
      </c>
      <c r="BQ45" s="1">
        <v>7</v>
      </c>
      <c r="BR45" s="1">
        <v>70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0.5</v>
      </c>
      <c r="BY45" s="1">
        <v>64.5</v>
      </c>
      <c r="BZ45" s="1">
        <v>1</v>
      </c>
      <c r="CA45" s="1">
        <v>5.5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3.9504639999999993</v>
      </c>
      <c r="CL45" s="1">
        <v>2</v>
      </c>
    </row>
    <row r="46" spans="1:90" x14ac:dyDescent="0.25">
      <c r="A46" s="1" t="s">
        <v>72</v>
      </c>
      <c r="B46" s="1">
        <v>5.0999999999999996</v>
      </c>
      <c r="C46" s="1">
        <v>2</v>
      </c>
      <c r="D46" s="1">
        <v>84</v>
      </c>
      <c r="E46" s="1">
        <v>0.06</v>
      </c>
      <c r="F46" s="1">
        <v>0</v>
      </c>
      <c r="G46" s="1">
        <v>0.1</v>
      </c>
      <c r="H46" s="1">
        <v>0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0.02</v>
      </c>
      <c r="P46" s="1">
        <v>0.02</v>
      </c>
      <c r="Q46" s="1">
        <v>0</v>
      </c>
      <c r="R46" s="1">
        <v>0</v>
      </c>
      <c r="S46" s="1">
        <v>0</v>
      </c>
      <c r="T46" s="1">
        <v>0</v>
      </c>
      <c r="U46" s="1">
        <v>15</v>
      </c>
      <c r="V46" s="1">
        <v>10.5</v>
      </c>
      <c r="W46" s="1">
        <v>70</v>
      </c>
      <c r="X46" s="1">
        <v>4</v>
      </c>
      <c r="Y46" s="1">
        <v>0.5</v>
      </c>
      <c r="Z46" s="1">
        <v>13</v>
      </c>
      <c r="AA46" s="1">
        <v>0</v>
      </c>
      <c r="AB46" s="1">
        <v>0</v>
      </c>
      <c r="AC46" s="1">
        <v>1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11.5</v>
      </c>
      <c r="AL46" s="1">
        <v>15.65</v>
      </c>
      <c r="AM46" s="1">
        <v>9.3000000000000007</v>
      </c>
      <c r="AN46" s="1">
        <v>0.3</v>
      </c>
      <c r="AO46" s="1">
        <v>4.7</v>
      </c>
      <c r="AP46" s="1">
        <v>10</v>
      </c>
      <c r="AQ46" s="1">
        <v>22</v>
      </c>
      <c r="AR46" s="1">
        <v>0.5</v>
      </c>
      <c r="AS46" s="1">
        <v>6.5</v>
      </c>
      <c r="AT46" s="1">
        <v>0</v>
      </c>
      <c r="AU46" s="1">
        <v>0.5</v>
      </c>
      <c r="AV46" s="1">
        <v>0</v>
      </c>
      <c r="AW46" s="1">
        <v>0</v>
      </c>
      <c r="AX46" s="1">
        <v>2.5</v>
      </c>
      <c r="AY46" s="1">
        <v>3</v>
      </c>
      <c r="AZ46" s="1">
        <v>0</v>
      </c>
      <c r="BA46" s="1">
        <v>0</v>
      </c>
      <c r="BB46" s="1">
        <v>3</v>
      </c>
      <c r="BC46" s="1">
        <v>14</v>
      </c>
      <c r="BD46" s="1">
        <v>9</v>
      </c>
      <c r="BE46" s="1">
        <v>2</v>
      </c>
      <c r="BF46" s="1">
        <v>2</v>
      </c>
      <c r="BG46" s="1">
        <v>4</v>
      </c>
      <c r="BH46" s="1">
        <v>0</v>
      </c>
      <c r="BI46" s="1">
        <v>0.56999999999999995</v>
      </c>
      <c r="BJ46" s="1">
        <v>32</v>
      </c>
      <c r="BK46" s="1">
        <v>26</v>
      </c>
      <c r="BL46" s="1">
        <v>81</v>
      </c>
      <c r="BM46" s="1">
        <v>26</v>
      </c>
      <c r="BN46" s="1">
        <v>17</v>
      </c>
      <c r="BO46" s="1">
        <v>65</v>
      </c>
      <c r="BP46" s="1">
        <v>15</v>
      </c>
      <c r="BQ46" s="1">
        <v>10.5</v>
      </c>
      <c r="BR46" s="1">
        <v>70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0</v>
      </c>
      <c r="BY46" s="1">
        <v>50</v>
      </c>
      <c r="BZ46" s="1">
        <v>1.5</v>
      </c>
      <c r="CA46" s="1">
        <v>5.5</v>
      </c>
      <c r="CB46" s="1">
        <v>5.5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3.3371144399999988</v>
      </c>
      <c r="CL46" s="1">
        <v>2</v>
      </c>
    </row>
    <row r="47" spans="1:90" x14ac:dyDescent="0.25">
      <c r="A47" s="1" t="s">
        <v>163</v>
      </c>
      <c r="B47" s="1">
        <v>5.6</v>
      </c>
      <c r="C47" s="1">
        <v>2</v>
      </c>
      <c r="D47" s="1">
        <v>90</v>
      </c>
      <c r="E47" s="1">
        <v>0.13</v>
      </c>
      <c r="F47" s="1">
        <v>0.17</v>
      </c>
      <c r="G47" s="1">
        <v>0.3</v>
      </c>
      <c r="H47" s="1">
        <v>1</v>
      </c>
      <c r="I47" s="1">
        <v>1</v>
      </c>
      <c r="J47" s="1">
        <v>1</v>
      </c>
      <c r="K47" s="1">
        <v>1</v>
      </c>
      <c r="L47" s="1">
        <v>0</v>
      </c>
      <c r="M47" s="1">
        <v>0</v>
      </c>
      <c r="N47" s="1">
        <v>1</v>
      </c>
      <c r="O47" s="1">
        <v>0.18</v>
      </c>
      <c r="P47" s="1">
        <v>0.18</v>
      </c>
      <c r="Q47" s="1">
        <v>0.5</v>
      </c>
      <c r="R47" s="1">
        <v>0.5</v>
      </c>
      <c r="S47" s="1">
        <v>0</v>
      </c>
      <c r="T47" s="1">
        <v>0.5</v>
      </c>
      <c r="U47" s="1">
        <v>5.5</v>
      </c>
      <c r="V47" s="1">
        <v>2.5</v>
      </c>
      <c r="W47" s="1">
        <v>45</v>
      </c>
      <c r="X47" s="1">
        <v>0</v>
      </c>
      <c r="Y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0.1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28</v>
      </c>
      <c r="AL47" s="1">
        <v>10.5</v>
      </c>
      <c r="AM47" s="1">
        <v>50.1</v>
      </c>
      <c r="AN47" s="1">
        <v>1.4</v>
      </c>
      <c r="AO47" s="1">
        <v>4.8</v>
      </c>
      <c r="AP47" s="1">
        <v>20</v>
      </c>
      <c r="AQ47" s="1">
        <v>38</v>
      </c>
      <c r="AR47" s="1">
        <v>1.5</v>
      </c>
      <c r="AS47" s="1">
        <v>10.5</v>
      </c>
      <c r="AT47" s="1">
        <v>0</v>
      </c>
      <c r="AU47" s="1">
        <v>1</v>
      </c>
      <c r="AV47" s="1">
        <v>1</v>
      </c>
      <c r="AW47" s="1">
        <v>100</v>
      </c>
      <c r="AX47" s="1">
        <v>5</v>
      </c>
      <c r="AY47" s="1">
        <v>6</v>
      </c>
      <c r="AZ47" s="1">
        <v>2</v>
      </c>
      <c r="BA47" s="1">
        <v>2</v>
      </c>
      <c r="BB47" s="1">
        <v>10</v>
      </c>
      <c r="BC47" s="1">
        <v>13</v>
      </c>
      <c r="BD47" s="1">
        <v>7</v>
      </c>
      <c r="BE47" s="1">
        <v>4</v>
      </c>
      <c r="BF47" s="1">
        <v>1</v>
      </c>
      <c r="BG47" s="1">
        <v>2</v>
      </c>
      <c r="BH47" s="1">
        <v>1</v>
      </c>
      <c r="BI47" s="1">
        <v>1.1499999999999999</v>
      </c>
      <c r="BJ47" s="1">
        <v>65.5</v>
      </c>
      <c r="BK47" s="1">
        <v>56.5</v>
      </c>
      <c r="BL47" s="1">
        <v>86</v>
      </c>
      <c r="BM47" s="1">
        <v>21.5</v>
      </c>
      <c r="BN47" s="1">
        <v>17</v>
      </c>
      <c r="BO47" s="1">
        <v>79</v>
      </c>
      <c r="BP47" s="1">
        <v>5.5</v>
      </c>
      <c r="BQ47" s="1">
        <v>2.5</v>
      </c>
      <c r="BR47" s="1">
        <v>45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79.5</v>
      </c>
      <c r="BZ47" s="1">
        <v>2.5</v>
      </c>
      <c r="CA47" s="1">
        <v>5</v>
      </c>
      <c r="CB47" s="1">
        <v>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2.4793544999999981</v>
      </c>
      <c r="CL47" s="1">
        <v>2</v>
      </c>
    </row>
    <row r="48" spans="1:90" x14ac:dyDescent="0.25">
      <c r="A48" s="1" t="s">
        <v>88</v>
      </c>
      <c r="B48" s="1">
        <v>4.5</v>
      </c>
      <c r="C48" s="1">
        <v>2</v>
      </c>
      <c r="D48" s="1">
        <v>71.5</v>
      </c>
      <c r="E48" s="1">
        <v>0.02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3</v>
      </c>
      <c r="W48" s="1">
        <v>60</v>
      </c>
      <c r="X48" s="1">
        <v>0</v>
      </c>
      <c r="Y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0.02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0</v>
      </c>
      <c r="AL48" s="1">
        <v>5.5</v>
      </c>
      <c r="AM48" s="1">
        <v>22.4</v>
      </c>
      <c r="AN48" s="1">
        <v>0.1</v>
      </c>
      <c r="AO48" s="1">
        <v>2.6</v>
      </c>
      <c r="AP48" s="1">
        <v>8.5</v>
      </c>
      <c r="AQ48" s="1">
        <v>14.5</v>
      </c>
      <c r="AR48" s="1">
        <v>1</v>
      </c>
      <c r="AS48" s="1">
        <v>4</v>
      </c>
      <c r="AT48" s="1">
        <v>0</v>
      </c>
      <c r="AU48" s="1">
        <v>1</v>
      </c>
      <c r="AV48" s="1">
        <v>0.5</v>
      </c>
      <c r="AW48" s="1">
        <v>50</v>
      </c>
      <c r="AX48" s="1">
        <v>4.5</v>
      </c>
      <c r="AY48" s="1">
        <v>5</v>
      </c>
      <c r="AZ48" s="1">
        <v>1.5</v>
      </c>
      <c r="BA48" s="1">
        <v>3</v>
      </c>
      <c r="BB48" s="1">
        <v>9.5</v>
      </c>
      <c r="BC48" s="1">
        <v>14.5</v>
      </c>
      <c r="BD48" s="1">
        <v>7</v>
      </c>
      <c r="BE48" s="1">
        <v>2</v>
      </c>
      <c r="BF48" s="1">
        <v>1.5</v>
      </c>
      <c r="BG48" s="1">
        <v>3</v>
      </c>
      <c r="BH48" s="1">
        <v>1</v>
      </c>
      <c r="BI48" s="1">
        <v>0.86</v>
      </c>
      <c r="BJ48" s="1">
        <v>43</v>
      </c>
      <c r="BK48" s="1">
        <v>37</v>
      </c>
      <c r="BL48" s="1">
        <v>86</v>
      </c>
      <c r="BM48" s="1">
        <v>17</v>
      </c>
      <c r="BN48" s="1">
        <v>11.5</v>
      </c>
      <c r="BO48" s="1">
        <v>68</v>
      </c>
      <c r="BP48" s="1">
        <v>5</v>
      </c>
      <c r="BQ48" s="1">
        <v>3</v>
      </c>
      <c r="BR48" s="1">
        <v>60</v>
      </c>
      <c r="BS48" s="1">
        <v>0</v>
      </c>
      <c r="BT48" s="1">
        <v>0</v>
      </c>
      <c r="BU48" s="1">
        <v>1</v>
      </c>
      <c r="BV48" s="1">
        <v>1</v>
      </c>
      <c r="BW48" s="1">
        <v>0</v>
      </c>
      <c r="BX48" s="1">
        <v>0</v>
      </c>
      <c r="BY48" s="1">
        <v>56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3.1906681199999998</v>
      </c>
      <c r="CL48" s="1">
        <v>2</v>
      </c>
    </row>
    <row r="49" spans="1:90" x14ac:dyDescent="0.25">
      <c r="A49" s="1" t="s">
        <v>96</v>
      </c>
      <c r="B49" s="1">
        <v>4.9000000000000004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1.5</v>
      </c>
      <c r="W49" s="1">
        <v>60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0</v>
      </c>
      <c r="AL49" s="1">
        <v>0.4</v>
      </c>
      <c r="AM49" s="1">
        <v>18</v>
      </c>
      <c r="AN49" s="1">
        <v>0</v>
      </c>
      <c r="AO49" s="1">
        <v>2.8</v>
      </c>
      <c r="AP49" s="1">
        <v>16.5</v>
      </c>
      <c r="AQ49" s="1">
        <v>22.5</v>
      </c>
      <c r="AR49" s="1">
        <v>1.5</v>
      </c>
      <c r="AS49" s="1">
        <v>5</v>
      </c>
      <c r="AT49" s="1">
        <v>1</v>
      </c>
      <c r="AU49" s="1">
        <v>0.5</v>
      </c>
      <c r="AV49" s="1">
        <v>0.5</v>
      </c>
      <c r="AW49" s="1">
        <v>100</v>
      </c>
      <c r="AX49" s="1">
        <v>5.5</v>
      </c>
      <c r="AY49" s="1">
        <v>5</v>
      </c>
      <c r="AZ49" s="1">
        <v>0.5</v>
      </c>
      <c r="BA49" s="1">
        <v>0.5</v>
      </c>
      <c r="BB49" s="1">
        <v>6</v>
      </c>
      <c r="BC49" s="1">
        <v>14</v>
      </c>
      <c r="BD49" s="1">
        <v>11</v>
      </c>
      <c r="BE49" s="1">
        <v>6.5</v>
      </c>
      <c r="BF49" s="1">
        <v>0</v>
      </c>
      <c r="BG49" s="1">
        <v>2.5</v>
      </c>
      <c r="BH49" s="1">
        <v>1.5</v>
      </c>
      <c r="BI49" s="1">
        <v>1.66</v>
      </c>
      <c r="BJ49" s="1">
        <v>48</v>
      </c>
      <c r="BK49" s="1">
        <v>43</v>
      </c>
      <c r="BL49" s="1">
        <v>90</v>
      </c>
      <c r="BM49" s="1">
        <v>13.5</v>
      </c>
      <c r="BN49" s="1">
        <v>10</v>
      </c>
      <c r="BO49" s="1">
        <v>74</v>
      </c>
      <c r="BP49" s="1">
        <v>2.5</v>
      </c>
      <c r="BQ49" s="1">
        <v>1.5</v>
      </c>
      <c r="BR49" s="1">
        <v>60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55.5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3.0316360000000002</v>
      </c>
      <c r="CL49" s="1">
        <v>2</v>
      </c>
    </row>
    <row r="50" spans="1:90" x14ac:dyDescent="0.25">
      <c r="A50" s="1" t="s">
        <v>97</v>
      </c>
      <c r="B50" s="1">
        <v>4.5</v>
      </c>
      <c r="C50" s="1">
        <v>2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13.5</v>
      </c>
      <c r="V50" s="1">
        <v>10</v>
      </c>
      <c r="W50" s="1">
        <v>74</v>
      </c>
      <c r="X50" s="1">
        <v>1.5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</v>
      </c>
      <c r="AL50" s="1">
        <v>7.2</v>
      </c>
      <c r="AM50" s="1">
        <v>25.1</v>
      </c>
      <c r="AN50" s="1">
        <v>0.1</v>
      </c>
      <c r="AO50" s="1">
        <v>3.5</v>
      </c>
      <c r="AP50" s="1">
        <v>11</v>
      </c>
      <c r="AQ50" s="1">
        <v>17</v>
      </c>
      <c r="AR50" s="1">
        <v>0</v>
      </c>
      <c r="AS50" s="1">
        <v>3.5</v>
      </c>
      <c r="AT50" s="1">
        <v>1.5</v>
      </c>
      <c r="AU50" s="1">
        <v>6</v>
      </c>
      <c r="AV50" s="1">
        <v>3.5</v>
      </c>
      <c r="AW50" s="1">
        <v>58</v>
      </c>
      <c r="AX50" s="1">
        <v>8</v>
      </c>
      <c r="AY50" s="1">
        <v>4</v>
      </c>
      <c r="AZ50" s="1">
        <v>0</v>
      </c>
      <c r="BA50" s="1">
        <v>2</v>
      </c>
      <c r="BB50" s="1">
        <v>6</v>
      </c>
      <c r="BC50" s="1">
        <v>13.5</v>
      </c>
      <c r="BD50" s="1">
        <v>9</v>
      </c>
      <c r="BE50" s="1">
        <v>5.5</v>
      </c>
      <c r="BF50" s="1">
        <v>1</v>
      </c>
      <c r="BG50" s="1">
        <v>2.5</v>
      </c>
      <c r="BH50" s="1">
        <v>2</v>
      </c>
      <c r="BI50" s="1">
        <v>1.66</v>
      </c>
      <c r="BJ50" s="1">
        <v>49.5</v>
      </c>
      <c r="BK50" s="1">
        <v>32.5</v>
      </c>
      <c r="BL50" s="1">
        <v>66</v>
      </c>
      <c r="BM50" s="1">
        <v>31</v>
      </c>
      <c r="BN50" s="1">
        <v>18.5</v>
      </c>
      <c r="BO50" s="1">
        <v>60</v>
      </c>
      <c r="BP50" s="1">
        <v>13.5</v>
      </c>
      <c r="BQ50" s="1">
        <v>10</v>
      </c>
      <c r="BR50" s="1">
        <v>74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1.5</v>
      </c>
      <c r="BY50" s="1">
        <v>88</v>
      </c>
      <c r="BZ50" s="1">
        <v>0.5</v>
      </c>
      <c r="CA50" s="1">
        <v>8.5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4.0390718599999982</v>
      </c>
      <c r="CL50" s="1">
        <v>2</v>
      </c>
    </row>
    <row r="51" spans="1:90" x14ac:dyDescent="0.25">
      <c r="A51" s="1" t="s">
        <v>106</v>
      </c>
      <c r="B51" s="1">
        <v>4.3</v>
      </c>
      <c r="C51" s="1">
        <v>2</v>
      </c>
      <c r="D51" s="1">
        <v>88</v>
      </c>
      <c r="E51" s="1">
        <v>0.02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8.5</v>
      </c>
      <c r="V51" s="1">
        <v>4.5</v>
      </c>
      <c r="W51" s="1">
        <v>53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0.02</v>
      </c>
      <c r="AF51" s="1">
        <v>0</v>
      </c>
      <c r="AG51" s="1">
        <v>0</v>
      </c>
      <c r="AH51" s="1">
        <v>0.5</v>
      </c>
      <c r="AI51" s="1">
        <v>0</v>
      </c>
      <c r="AJ51" s="1">
        <v>1</v>
      </c>
      <c r="AK51" s="1">
        <v>0</v>
      </c>
      <c r="AL51" s="1">
        <v>6.65</v>
      </c>
      <c r="AM51" s="1">
        <v>13.1</v>
      </c>
      <c r="AN51" s="1">
        <v>0.1</v>
      </c>
      <c r="AO51" s="1">
        <v>3.2</v>
      </c>
      <c r="AP51" s="1">
        <v>9.5</v>
      </c>
      <c r="AQ51" s="1">
        <v>21.5</v>
      </c>
      <c r="AR51" s="1">
        <v>0</v>
      </c>
      <c r="AS51" s="1">
        <v>5.5</v>
      </c>
      <c r="AT51" s="1">
        <v>0</v>
      </c>
      <c r="AU51" s="1">
        <v>1.5</v>
      </c>
      <c r="AV51" s="1">
        <v>1</v>
      </c>
      <c r="AW51" s="1">
        <v>67</v>
      </c>
      <c r="AX51" s="1">
        <v>7</v>
      </c>
      <c r="AY51" s="1">
        <v>2</v>
      </c>
      <c r="AZ51" s="1">
        <v>0.5</v>
      </c>
      <c r="BA51" s="1">
        <v>1.5</v>
      </c>
      <c r="BB51" s="1">
        <v>4</v>
      </c>
      <c r="BC51" s="1">
        <v>14.5</v>
      </c>
      <c r="BD51" s="1">
        <v>7</v>
      </c>
      <c r="BE51" s="1">
        <v>2</v>
      </c>
      <c r="BF51" s="1">
        <v>1.5</v>
      </c>
      <c r="BG51" s="1">
        <v>3</v>
      </c>
      <c r="BH51" s="1">
        <v>1</v>
      </c>
      <c r="BI51" s="1">
        <v>0.86</v>
      </c>
      <c r="BJ51" s="1">
        <v>29.5</v>
      </c>
      <c r="BK51" s="1">
        <v>23.5</v>
      </c>
      <c r="BL51" s="1">
        <v>80</v>
      </c>
      <c r="BM51" s="1">
        <v>18</v>
      </c>
      <c r="BN51" s="1">
        <v>11</v>
      </c>
      <c r="BO51" s="1">
        <v>61</v>
      </c>
      <c r="BP51" s="1">
        <v>8.5</v>
      </c>
      <c r="BQ51" s="1">
        <v>4.5</v>
      </c>
      <c r="BR51" s="1">
        <v>53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2</v>
      </c>
      <c r="BY51" s="1">
        <v>52.5</v>
      </c>
      <c r="BZ51" s="1">
        <v>0</v>
      </c>
      <c r="CA51" s="1">
        <v>4</v>
      </c>
      <c r="CB51" s="1">
        <v>3.5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3.5558965199999992</v>
      </c>
      <c r="CL51" s="1">
        <v>2</v>
      </c>
    </row>
    <row r="52" spans="1:90" x14ac:dyDescent="0.25">
      <c r="A52" s="1" t="s">
        <v>124</v>
      </c>
      <c r="B52" s="1">
        <v>4.5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</v>
      </c>
      <c r="V52" s="1">
        <v>5</v>
      </c>
      <c r="W52" s="1">
        <v>71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0</v>
      </c>
      <c r="AL52" s="1">
        <v>0.65</v>
      </c>
      <c r="AM52" s="1">
        <v>20.9</v>
      </c>
      <c r="AN52" s="1">
        <v>0</v>
      </c>
      <c r="AO52" s="1">
        <v>3.4</v>
      </c>
      <c r="AP52" s="1">
        <v>14.5</v>
      </c>
      <c r="AQ52" s="1">
        <v>20.5</v>
      </c>
      <c r="AR52" s="1">
        <v>0</v>
      </c>
      <c r="AS52" s="1">
        <v>3.5</v>
      </c>
      <c r="AT52" s="1">
        <v>1.5</v>
      </c>
      <c r="AU52" s="1">
        <v>3</v>
      </c>
      <c r="AV52" s="1">
        <v>1.5</v>
      </c>
      <c r="AW52" s="1">
        <v>50</v>
      </c>
      <c r="AX52" s="1">
        <v>4.5</v>
      </c>
      <c r="AY52" s="1">
        <v>2.5</v>
      </c>
      <c r="AZ52" s="1">
        <v>1</v>
      </c>
      <c r="BA52" s="1">
        <v>0</v>
      </c>
      <c r="BB52" s="1">
        <v>3.5</v>
      </c>
      <c r="BC52" s="1">
        <v>13.5</v>
      </c>
      <c r="BD52" s="1">
        <v>9</v>
      </c>
      <c r="BE52" s="1">
        <v>5.5</v>
      </c>
      <c r="BF52" s="1">
        <v>1</v>
      </c>
      <c r="BG52" s="1">
        <v>2.5</v>
      </c>
      <c r="BH52" s="1">
        <v>2</v>
      </c>
      <c r="BI52" s="1">
        <v>1.66</v>
      </c>
      <c r="BJ52" s="1">
        <v>52</v>
      </c>
      <c r="BK52" s="1">
        <v>45</v>
      </c>
      <c r="BL52" s="1">
        <v>87</v>
      </c>
      <c r="BM52" s="1">
        <v>15</v>
      </c>
      <c r="BN52" s="1">
        <v>11.5</v>
      </c>
      <c r="BO52" s="1">
        <v>77</v>
      </c>
      <c r="BP52" s="1">
        <v>7</v>
      </c>
      <c r="BQ52" s="1">
        <v>5</v>
      </c>
      <c r="BR52" s="1">
        <v>71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60.5</v>
      </c>
      <c r="BZ52" s="1">
        <v>0</v>
      </c>
      <c r="CA52" s="1">
        <v>6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3.1437872999999983</v>
      </c>
      <c r="CL52" s="1">
        <v>2</v>
      </c>
    </row>
    <row r="53" spans="1:90" x14ac:dyDescent="0.25">
      <c r="A53" s="1" t="s">
        <v>178</v>
      </c>
      <c r="B53" s="1">
        <v>5.3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1</v>
      </c>
      <c r="L53" s="1">
        <v>0</v>
      </c>
      <c r="M53" s="1">
        <v>0</v>
      </c>
      <c r="N53" s="1">
        <v>1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3.5</v>
      </c>
      <c r="V53" s="1">
        <v>2.5</v>
      </c>
      <c r="W53" s="1">
        <v>71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0.01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4</v>
      </c>
      <c r="AL53" s="1">
        <v>0.55000000000000004</v>
      </c>
      <c r="AM53" s="1">
        <v>26.4</v>
      </c>
      <c r="AN53" s="1">
        <v>0.1</v>
      </c>
      <c r="AO53" s="1">
        <v>4.5</v>
      </c>
      <c r="AP53" s="1">
        <v>15.5</v>
      </c>
      <c r="AQ53" s="1">
        <v>27.5</v>
      </c>
      <c r="AR53" s="1">
        <v>1.5</v>
      </c>
      <c r="AS53" s="1">
        <v>7.5</v>
      </c>
      <c r="AT53" s="1">
        <v>0</v>
      </c>
      <c r="AU53" s="1">
        <v>2.5</v>
      </c>
      <c r="AV53" s="1">
        <v>1.5</v>
      </c>
      <c r="AW53" s="1">
        <v>60</v>
      </c>
      <c r="AX53" s="1">
        <v>3.5</v>
      </c>
      <c r="AY53" s="1">
        <v>6</v>
      </c>
      <c r="AZ53" s="1">
        <v>2.5</v>
      </c>
      <c r="BA53" s="1">
        <v>0</v>
      </c>
      <c r="BB53" s="1">
        <v>8.5</v>
      </c>
      <c r="BC53" s="1">
        <v>14</v>
      </c>
      <c r="BD53" s="1">
        <v>9</v>
      </c>
      <c r="BE53" s="1">
        <v>2</v>
      </c>
      <c r="BF53" s="1">
        <v>2</v>
      </c>
      <c r="BG53" s="1">
        <v>4</v>
      </c>
      <c r="BH53" s="1">
        <v>0</v>
      </c>
      <c r="BI53" s="1">
        <v>0.56999999999999995</v>
      </c>
      <c r="BJ53" s="1">
        <v>51.5</v>
      </c>
      <c r="BK53" s="1">
        <v>45.5</v>
      </c>
      <c r="BL53" s="1">
        <v>88</v>
      </c>
      <c r="BM53" s="1">
        <v>13</v>
      </c>
      <c r="BN53" s="1">
        <v>10.5</v>
      </c>
      <c r="BO53" s="1">
        <v>81</v>
      </c>
      <c r="BP53" s="1">
        <v>3.5</v>
      </c>
      <c r="BQ53" s="1">
        <v>2.5</v>
      </c>
      <c r="BR53" s="1">
        <v>71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64.5</v>
      </c>
      <c r="BZ53" s="1">
        <v>1</v>
      </c>
      <c r="CA53" s="1">
        <v>3.5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3.0412376499999985</v>
      </c>
      <c r="CL53" s="1">
        <v>2</v>
      </c>
    </row>
    <row r="54" spans="1:90" x14ac:dyDescent="0.25">
      <c r="A54" s="1" t="s">
        <v>129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4</v>
      </c>
      <c r="W54" s="1">
        <v>53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0</v>
      </c>
      <c r="AL54" s="1">
        <v>1.05</v>
      </c>
      <c r="AM54" s="1">
        <v>15.4</v>
      </c>
      <c r="AN54" s="1">
        <v>0</v>
      </c>
      <c r="AO54" s="1">
        <v>3.5</v>
      </c>
      <c r="AP54" s="1">
        <v>14</v>
      </c>
      <c r="AQ54" s="1">
        <v>20</v>
      </c>
      <c r="AR54" s="1">
        <v>1</v>
      </c>
      <c r="AS54" s="1">
        <v>5</v>
      </c>
      <c r="AT54" s="1">
        <v>0.5</v>
      </c>
      <c r="AU54" s="1">
        <v>0</v>
      </c>
      <c r="AV54" s="1">
        <v>0</v>
      </c>
      <c r="AX54" s="1">
        <v>3</v>
      </c>
      <c r="AY54" s="1">
        <v>3.5</v>
      </c>
      <c r="AZ54" s="1">
        <v>1</v>
      </c>
      <c r="BA54" s="1">
        <v>1</v>
      </c>
      <c r="BB54" s="1">
        <v>5.5</v>
      </c>
      <c r="BC54" s="1">
        <v>10.5</v>
      </c>
      <c r="BD54" s="1">
        <v>6</v>
      </c>
      <c r="BE54" s="1">
        <v>2</v>
      </c>
      <c r="BF54" s="1">
        <v>1</v>
      </c>
      <c r="BG54" s="1">
        <v>1</v>
      </c>
      <c r="BH54" s="1">
        <v>1.5</v>
      </c>
      <c r="BI54" s="1">
        <v>0.94</v>
      </c>
      <c r="BJ54" s="1">
        <v>45</v>
      </c>
      <c r="BK54" s="1">
        <v>37</v>
      </c>
      <c r="BL54" s="1">
        <v>82</v>
      </c>
      <c r="BM54" s="1">
        <v>17.5</v>
      </c>
      <c r="BN54" s="1">
        <v>11</v>
      </c>
      <c r="BO54" s="1">
        <v>63</v>
      </c>
      <c r="BP54" s="1">
        <v>7.5</v>
      </c>
      <c r="BQ54" s="1">
        <v>4</v>
      </c>
      <c r="BR54" s="1">
        <v>53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0.5</v>
      </c>
      <c r="BY54" s="1">
        <v>52</v>
      </c>
      <c r="BZ54" s="1">
        <v>0</v>
      </c>
      <c r="CA54" s="1">
        <v>6.5</v>
      </c>
      <c r="CB54" s="1">
        <v>0.5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3.1941587999999994</v>
      </c>
      <c r="CL54" s="1">
        <v>2</v>
      </c>
    </row>
    <row r="55" spans="1:90" x14ac:dyDescent="0.25">
      <c r="A55" s="1" t="s">
        <v>130</v>
      </c>
      <c r="B55" s="1">
        <v>4.0999999999999996</v>
      </c>
      <c r="C55" s="1">
        <v>2</v>
      </c>
      <c r="D55" s="1">
        <v>90</v>
      </c>
      <c r="E55" s="1">
        <v>7.0000000000000007E-2</v>
      </c>
      <c r="F55" s="1">
        <v>0.33</v>
      </c>
      <c r="G55" s="1">
        <v>0.1</v>
      </c>
      <c r="H55" s="1">
        <v>1</v>
      </c>
      <c r="I55" s="1">
        <v>1</v>
      </c>
      <c r="J55" s="1">
        <v>0</v>
      </c>
      <c r="K55" s="1">
        <v>1</v>
      </c>
      <c r="L55" s="1">
        <v>0</v>
      </c>
      <c r="M55" s="1">
        <v>0</v>
      </c>
      <c r="N55" s="1">
        <v>1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2.5</v>
      </c>
      <c r="W55" s="1">
        <v>33</v>
      </c>
      <c r="X55" s="1">
        <v>0.5</v>
      </c>
      <c r="Y55" s="1">
        <v>0.5</v>
      </c>
      <c r="Z55" s="1">
        <v>100</v>
      </c>
      <c r="AA55" s="1">
        <v>0</v>
      </c>
      <c r="AB55" s="1">
        <v>0</v>
      </c>
      <c r="AC55" s="1">
        <v>0.5</v>
      </c>
      <c r="AD55" s="1">
        <v>0</v>
      </c>
      <c r="AE55" s="1">
        <v>0.04</v>
      </c>
      <c r="AF55" s="1">
        <v>0.5</v>
      </c>
      <c r="AG55" s="1">
        <v>0</v>
      </c>
      <c r="AH55" s="1">
        <v>0.5</v>
      </c>
      <c r="AI55" s="1">
        <v>0</v>
      </c>
      <c r="AJ55" s="1">
        <v>0.5</v>
      </c>
      <c r="AK55" s="1">
        <v>11</v>
      </c>
      <c r="AL55" s="1">
        <v>7.55</v>
      </c>
      <c r="AM55" s="1">
        <v>19.899999999999999</v>
      </c>
      <c r="AN55" s="1">
        <v>0.3</v>
      </c>
      <c r="AO55" s="1">
        <v>3.2</v>
      </c>
      <c r="AP55" s="1">
        <v>11.5</v>
      </c>
      <c r="AQ55" s="1">
        <v>22</v>
      </c>
      <c r="AR55" s="1">
        <v>0</v>
      </c>
      <c r="AS55" s="1">
        <v>5</v>
      </c>
      <c r="AT55" s="1">
        <v>0.5</v>
      </c>
      <c r="AU55" s="1">
        <v>1.5</v>
      </c>
      <c r="AV55" s="1">
        <v>0.5</v>
      </c>
      <c r="AW55" s="1">
        <v>33</v>
      </c>
      <c r="AX55" s="1">
        <v>4</v>
      </c>
      <c r="AY55" s="1">
        <v>5</v>
      </c>
      <c r="AZ55" s="1">
        <v>0.5</v>
      </c>
      <c r="BA55" s="1">
        <v>1.5</v>
      </c>
      <c r="BB55" s="1">
        <v>7</v>
      </c>
      <c r="BC55" s="1">
        <v>10.5</v>
      </c>
      <c r="BD55" s="1">
        <v>6</v>
      </c>
      <c r="BE55" s="1">
        <v>2</v>
      </c>
      <c r="BF55" s="1">
        <v>1</v>
      </c>
      <c r="BG55" s="1">
        <v>1</v>
      </c>
      <c r="BH55" s="1">
        <v>1.5</v>
      </c>
      <c r="BI55" s="1">
        <v>0.94</v>
      </c>
      <c r="BJ55" s="1">
        <v>41</v>
      </c>
      <c r="BK55" s="1">
        <v>31</v>
      </c>
      <c r="BL55" s="1">
        <v>76</v>
      </c>
      <c r="BM55" s="1">
        <v>15.5</v>
      </c>
      <c r="BN55" s="1">
        <v>8.5</v>
      </c>
      <c r="BO55" s="1">
        <v>55</v>
      </c>
      <c r="BP55" s="1">
        <v>7.5</v>
      </c>
      <c r="BQ55" s="1">
        <v>2.5</v>
      </c>
      <c r="BR55" s="1">
        <v>33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52</v>
      </c>
      <c r="BZ55" s="1">
        <v>1</v>
      </c>
      <c r="CA55" s="1">
        <v>7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3.8379014999999983</v>
      </c>
      <c r="CL55" s="1">
        <v>2</v>
      </c>
    </row>
    <row r="56" spans="1:90" x14ac:dyDescent="0.25">
      <c r="A56" s="1" t="s">
        <v>137</v>
      </c>
      <c r="B56" s="1">
        <v>5.3</v>
      </c>
      <c r="C56" s="1">
        <v>2</v>
      </c>
      <c r="D56" s="1">
        <v>90</v>
      </c>
      <c r="E56" s="1">
        <v>0.08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14.5</v>
      </c>
      <c r="V56" s="1">
        <v>11.5</v>
      </c>
      <c r="W56" s="1">
        <v>79</v>
      </c>
      <c r="X56" s="1">
        <v>3.5</v>
      </c>
      <c r="Y56" s="1">
        <v>0.5</v>
      </c>
      <c r="Z56" s="1">
        <v>14</v>
      </c>
      <c r="AA56" s="1">
        <v>0.5</v>
      </c>
      <c r="AB56" s="1">
        <v>0.5</v>
      </c>
      <c r="AC56" s="1">
        <v>2</v>
      </c>
      <c r="AD56" s="1">
        <v>0</v>
      </c>
      <c r="AE56" s="1">
        <v>0.08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4.5</v>
      </c>
      <c r="AL56" s="1">
        <v>25.95</v>
      </c>
      <c r="AM56" s="1">
        <v>12.7</v>
      </c>
      <c r="AN56" s="1">
        <v>0.3</v>
      </c>
      <c r="AO56" s="1">
        <v>3.1</v>
      </c>
      <c r="AP56" s="1">
        <v>15</v>
      </c>
      <c r="AQ56" s="1">
        <v>21</v>
      </c>
      <c r="AR56" s="1">
        <v>1</v>
      </c>
      <c r="AS56" s="1">
        <v>4.5</v>
      </c>
      <c r="AT56" s="1">
        <v>1</v>
      </c>
      <c r="AU56" s="1">
        <v>0</v>
      </c>
      <c r="AV56" s="1">
        <v>0</v>
      </c>
      <c r="AX56" s="1">
        <v>4</v>
      </c>
      <c r="AY56" s="1">
        <v>2</v>
      </c>
      <c r="AZ56" s="1">
        <v>0</v>
      </c>
      <c r="BA56" s="1">
        <v>0.5</v>
      </c>
      <c r="BB56" s="1">
        <v>2.5</v>
      </c>
      <c r="BC56" s="1">
        <v>14</v>
      </c>
      <c r="BD56" s="1">
        <v>11</v>
      </c>
      <c r="BE56" s="1">
        <v>6.5</v>
      </c>
      <c r="BF56" s="1">
        <v>0</v>
      </c>
      <c r="BG56" s="1">
        <v>2.5</v>
      </c>
      <c r="BH56" s="1">
        <v>1.5</v>
      </c>
      <c r="BI56" s="1">
        <v>1.66</v>
      </c>
      <c r="BJ56" s="1">
        <v>56</v>
      </c>
      <c r="BK56" s="1">
        <v>50</v>
      </c>
      <c r="BL56" s="1">
        <v>89</v>
      </c>
      <c r="BM56" s="1">
        <v>32</v>
      </c>
      <c r="BN56" s="1">
        <v>25</v>
      </c>
      <c r="BO56" s="1">
        <v>78</v>
      </c>
      <c r="BP56" s="1">
        <v>14.5</v>
      </c>
      <c r="BQ56" s="1">
        <v>11.5</v>
      </c>
      <c r="BR56" s="1">
        <v>79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0.5</v>
      </c>
      <c r="BY56" s="1">
        <v>70.5</v>
      </c>
      <c r="BZ56" s="1">
        <v>0</v>
      </c>
      <c r="CA56" s="1">
        <v>5.5</v>
      </c>
      <c r="CB56" s="1">
        <v>4.5</v>
      </c>
      <c r="CC56" s="1">
        <v>0</v>
      </c>
      <c r="CD56" s="1">
        <v>0</v>
      </c>
      <c r="CE56" s="1">
        <v>0.5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  <c r="CK56" s="1">
        <f t="shared" si="1"/>
        <v>2.8586973699999998</v>
      </c>
      <c r="CL56" s="1">
        <v>2</v>
      </c>
    </row>
    <row r="57" spans="1:90" x14ac:dyDescent="0.25">
      <c r="A57" s="1" t="s">
        <v>138</v>
      </c>
      <c r="B57" s="1">
        <v>4.7</v>
      </c>
      <c r="C57" s="1">
        <v>2</v>
      </c>
      <c r="D57" s="1">
        <v>90</v>
      </c>
      <c r="E57" s="1">
        <v>0.02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12.5</v>
      </c>
      <c r="V57" s="1">
        <v>8.5</v>
      </c>
      <c r="W57" s="1">
        <v>68</v>
      </c>
      <c r="X57" s="1">
        <v>5</v>
      </c>
      <c r="Y57" s="1">
        <v>0.5</v>
      </c>
      <c r="Z57" s="1">
        <v>10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1</v>
      </c>
      <c r="AL57" s="1">
        <v>10.199999999999999</v>
      </c>
      <c r="AM57" s="1">
        <v>11.5</v>
      </c>
      <c r="AN57" s="1">
        <v>0.1</v>
      </c>
      <c r="AO57" s="1">
        <v>2.8</v>
      </c>
      <c r="AP57" s="1">
        <v>10</v>
      </c>
      <c r="AQ57" s="1">
        <v>16</v>
      </c>
      <c r="AR57" s="1">
        <v>0</v>
      </c>
      <c r="AS57" s="1">
        <v>3.5</v>
      </c>
      <c r="AT57" s="1">
        <v>1</v>
      </c>
      <c r="AU57" s="1">
        <v>2</v>
      </c>
      <c r="AV57" s="1">
        <v>0.5</v>
      </c>
      <c r="AW57" s="1">
        <v>25</v>
      </c>
      <c r="AX57" s="1">
        <v>3</v>
      </c>
      <c r="AY57" s="1">
        <v>2</v>
      </c>
      <c r="AZ57" s="1">
        <v>0</v>
      </c>
      <c r="BA57" s="1">
        <v>1</v>
      </c>
      <c r="BB57" s="1">
        <v>3</v>
      </c>
      <c r="BC57" s="1">
        <v>14</v>
      </c>
      <c r="BD57" s="1">
        <v>11</v>
      </c>
      <c r="BE57" s="1">
        <v>6.5</v>
      </c>
      <c r="BF57" s="1">
        <v>0</v>
      </c>
      <c r="BG57" s="1">
        <v>2.5</v>
      </c>
      <c r="BH57" s="1">
        <v>1.5</v>
      </c>
      <c r="BI57" s="1">
        <v>1.66</v>
      </c>
      <c r="BJ57" s="1">
        <v>36.5</v>
      </c>
      <c r="BK57" s="1">
        <v>29.5</v>
      </c>
      <c r="BL57" s="1">
        <v>81</v>
      </c>
      <c r="BM57" s="1">
        <v>27.5</v>
      </c>
      <c r="BN57" s="1">
        <v>17.5</v>
      </c>
      <c r="BO57" s="1">
        <v>64</v>
      </c>
      <c r="BP57" s="1">
        <v>12.5</v>
      </c>
      <c r="BQ57" s="1">
        <v>8.5</v>
      </c>
      <c r="BR57" s="1">
        <v>68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62</v>
      </c>
      <c r="BZ57" s="1">
        <v>0.5</v>
      </c>
      <c r="CA57" s="1">
        <v>4.5</v>
      </c>
      <c r="CB57" s="1">
        <v>7.5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3.8332783199999994</v>
      </c>
      <c r="CL57" s="1">
        <v>2</v>
      </c>
    </row>
    <row r="58" spans="1:90" x14ac:dyDescent="0.25">
      <c r="A58" s="1" t="s">
        <v>142</v>
      </c>
      <c r="B58" s="1">
        <v>4.4000000000000004</v>
      </c>
      <c r="C58" s="1">
        <v>2</v>
      </c>
      <c r="D58" s="1">
        <v>87</v>
      </c>
      <c r="E58" s="1">
        <v>0.04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4.5</v>
      </c>
      <c r="V58" s="1">
        <v>1.5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0.5</v>
      </c>
      <c r="AD58" s="1">
        <v>0</v>
      </c>
      <c r="AE58" s="1">
        <v>0.03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6</v>
      </c>
      <c r="AL58" s="1">
        <v>5.6</v>
      </c>
      <c r="AM58" s="1">
        <v>13</v>
      </c>
      <c r="AN58" s="1">
        <v>0.2</v>
      </c>
      <c r="AO58" s="1">
        <v>1.9</v>
      </c>
      <c r="AP58" s="1">
        <v>11</v>
      </c>
      <c r="AQ58" s="1">
        <v>11</v>
      </c>
      <c r="AR58" s="1">
        <v>0</v>
      </c>
      <c r="AS58" s="1">
        <v>1.5</v>
      </c>
      <c r="AT58" s="1">
        <v>2</v>
      </c>
      <c r="AU58" s="1">
        <v>0.5</v>
      </c>
      <c r="AV58" s="1">
        <v>0</v>
      </c>
      <c r="AW58" s="1">
        <v>0</v>
      </c>
      <c r="AX58" s="1">
        <v>1</v>
      </c>
      <c r="AY58" s="1">
        <v>4</v>
      </c>
      <c r="AZ58" s="1">
        <v>0.5</v>
      </c>
      <c r="BA58" s="1">
        <v>2</v>
      </c>
      <c r="BB58" s="1">
        <v>6.5</v>
      </c>
      <c r="BC58" s="1">
        <v>21.5</v>
      </c>
      <c r="BD58" s="1">
        <v>11</v>
      </c>
      <c r="BE58" s="1">
        <v>8</v>
      </c>
      <c r="BF58" s="1">
        <v>0.5</v>
      </c>
      <c r="BG58" s="1">
        <v>1.5</v>
      </c>
      <c r="BH58" s="1">
        <v>3</v>
      </c>
      <c r="BI58" s="1">
        <v>2.35</v>
      </c>
      <c r="BJ58" s="1">
        <v>26.5</v>
      </c>
      <c r="BK58" s="1">
        <v>20</v>
      </c>
      <c r="BL58" s="1">
        <v>75</v>
      </c>
      <c r="BM58" s="1">
        <v>11</v>
      </c>
      <c r="BN58" s="1">
        <v>5.5</v>
      </c>
      <c r="BO58" s="1">
        <v>50</v>
      </c>
      <c r="BP58" s="1">
        <v>4.5</v>
      </c>
      <c r="BQ58" s="1">
        <v>1.5</v>
      </c>
      <c r="BR58" s="1">
        <v>33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</v>
      </c>
      <c r="BY58" s="1">
        <v>37</v>
      </c>
      <c r="BZ58" s="1">
        <v>3</v>
      </c>
      <c r="CA58" s="1">
        <v>1.5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3.9635415199999997</v>
      </c>
      <c r="CL58" s="1">
        <v>2</v>
      </c>
    </row>
    <row r="59" spans="1:90" x14ac:dyDescent="0.25">
      <c r="A59" s="1" t="s">
        <v>150</v>
      </c>
      <c r="B59" s="1">
        <v>5.7</v>
      </c>
      <c r="C59" s="1">
        <v>2</v>
      </c>
      <c r="D59" s="1">
        <v>58</v>
      </c>
      <c r="E59" s="1">
        <v>0.12</v>
      </c>
      <c r="F59" s="1">
        <v>0.17</v>
      </c>
      <c r="G59" s="1">
        <v>0.3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9.5</v>
      </c>
      <c r="V59" s="1">
        <v>7</v>
      </c>
      <c r="W59" s="1">
        <v>74</v>
      </c>
      <c r="X59" s="1">
        <v>0</v>
      </c>
      <c r="Y59" s="1">
        <v>0</v>
      </c>
      <c r="AA59" s="1">
        <v>0</v>
      </c>
      <c r="AB59" s="1">
        <v>0</v>
      </c>
      <c r="AC59" s="1">
        <v>1.5</v>
      </c>
      <c r="AD59" s="1">
        <v>0.5</v>
      </c>
      <c r="AE59" s="1">
        <v>0.24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5</v>
      </c>
      <c r="AL59" s="1">
        <v>17.95</v>
      </c>
      <c r="AM59" s="1">
        <v>18.899999999999999</v>
      </c>
      <c r="AN59" s="1">
        <v>0.8</v>
      </c>
      <c r="AO59" s="1">
        <v>3.5</v>
      </c>
      <c r="AP59" s="1">
        <v>12</v>
      </c>
      <c r="AQ59" s="1">
        <v>22.5</v>
      </c>
      <c r="AR59" s="1">
        <v>0</v>
      </c>
      <c r="AS59" s="1">
        <v>5</v>
      </c>
      <c r="AT59" s="1">
        <v>0</v>
      </c>
      <c r="AU59" s="1">
        <v>1.5</v>
      </c>
      <c r="AV59" s="1">
        <v>1</v>
      </c>
      <c r="AW59" s="1">
        <v>67</v>
      </c>
      <c r="AX59" s="1">
        <v>0.5</v>
      </c>
      <c r="AY59" s="1">
        <v>2</v>
      </c>
      <c r="AZ59" s="1">
        <v>0</v>
      </c>
      <c r="BA59" s="1">
        <v>0.5</v>
      </c>
      <c r="BB59" s="1">
        <v>2.5</v>
      </c>
      <c r="BC59" s="1">
        <v>13</v>
      </c>
      <c r="BD59" s="1">
        <v>7</v>
      </c>
      <c r="BE59" s="1">
        <v>4</v>
      </c>
      <c r="BF59" s="1">
        <v>1</v>
      </c>
      <c r="BG59" s="1">
        <v>2</v>
      </c>
      <c r="BH59" s="1">
        <v>1</v>
      </c>
      <c r="BI59" s="1">
        <v>1.1499999999999999</v>
      </c>
      <c r="BJ59" s="1">
        <v>29</v>
      </c>
      <c r="BK59" s="1">
        <v>23.5</v>
      </c>
      <c r="BL59" s="1">
        <v>81</v>
      </c>
      <c r="BM59" s="1">
        <v>16.5</v>
      </c>
      <c r="BN59" s="1">
        <v>13</v>
      </c>
      <c r="BO59" s="1">
        <v>79</v>
      </c>
      <c r="BP59" s="1">
        <v>9.5</v>
      </c>
      <c r="BQ59" s="1">
        <v>7</v>
      </c>
      <c r="BR59" s="1">
        <v>74</v>
      </c>
      <c r="BS59" s="1">
        <v>0</v>
      </c>
      <c r="BT59" s="1">
        <v>0</v>
      </c>
      <c r="BU59" s="1">
        <v>1</v>
      </c>
      <c r="BV59" s="1">
        <v>1</v>
      </c>
      <c r="BW59" s="1">
        <v>0</v>
      </c>
      <c r="BX59" s="1">
        <v>0.5</v>
      </c>
      <c r="BY59" s="1">
        <v>42</v>
      </c>
      <c r="BZ59" s="1">
        <v>2.5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3.5849252100000002</v>
      </c>
      <c r="CL59" s="1">
        <v>2</v>
      </c>
    </row>
    <row r="60" spans="1:90" x14ac:dyDescent="0.25">
      <c r="A60" s="1" t="s">
        <v>152</v>
      </c>
      <c r="B60" s="1">
        <v>4.5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9.5</v>
      </c>
      <c r="V60" s="1">
        <v>5</v>
      </c>
      <c r="W60" s="1">
        <v>53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0.02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0</v>
      </c>
      <c r="AL60" s="1">
        <v>0.6</v>
      </c>
      <c r="AM60" s="1">
        <v>17.100000000000001</v>
      </c>
      <c r="AN60" s="1">
        <v>0.1</v>
      </c>
      <c r="AO60" s="1">
        <v>3.5</v>
      </c>
      <c r="AP60" s="1">
        <v>17</v>
      </c>
      <c r="AQ60" s="1">
        <v>23</v>
      </c>
      <c r="AR60" s="1">
        <v>0.5</v>
      </c>
      <c r="AS60" s="1">
        <v>4</v>
      </c>
      <c r="AT60" s="1">
        <v>1.5</v>
      </c>
      <c r="AU60" s="1">
        <v>1.5</v>
      </c>
      <c r="AV60" s="1">
        <v>1.5</v>
      </c>
      <c r="AW60" s="1">
        <v>100</v>
      </c>
      <c r="AX60" s="1">
        <v>5.5</v>
      </c>
      <c r="AY60" s="1">
        <v>2.5</v>
      </c>
      <c r="AZ60" s="1">
        <v>0.5</v>
      </c>
      <c r="BA60" s="1">
        <v>3</v>
      </c>
      <c r="BB60" s="1">
        <v>6</v>
      </c>
      <c r="BC60" s="1">
        <v>13.5</v>
      </c>
      <c r="BD60" s="1">
        <v>9</v>
      </c>
      <c r="BE60" s="1">
        <v>5.5</v>
      </c>
      <c r="BF60" s="1">
        <v>1</v>
      </c>
      <c r="BG60" s="1">
        <v>2.5</v>
      </c>
      <c r="BH60" s="1">
        <v>2</v>
      </c>
      <c r="BI60" s="1">
        <v>1.66</v>
      </c>
      <c r="BJ60" s="1">
        <v>51.5</v>
      </c>
      <c r="BK60" s="1">
        <v>44.5</v>
      </c>
      <c r="BL60" s="1">
        <v>86</v>
      </c>
      <c r="BM60" s="1">
        <v>17</v>
      </c>
      <c r="BN60" s="1">
        <v>12</v>
      </c>
      <c r="BO60" s="1">
        <v>71</v>
      </c>
      <c r="BP60" s="1">
        <v>9.5</v>
      </c>
      <c r="BQ60" s="1">
        <v>5</v>
      </c>
      <c r="BR60" s="1">
        <v>53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61.5</v>
      </c>
      <c r="BZ60" s="1">
        <v>0</v>
      </c>
      <c r="CA60" s="1">
        <v>9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3.1288098599999983</v>
      </c>
      <c r="CL60" s="1">
        <v>2</v>
      </c>
    </row>
    <row r="61" spans="1:90" x14ac:dyDescent="0.25">
      <c r="A61" s="1" t="s">
        <v>59</v>
      </c>
      <c r="B61" s="1">
        <v>6.7</v>
      </c>
      <c r="C61" s="1">
        <v>2</v>
      </c>
      <c r="D61" s="1">
        <v>90</v>
      </c>
      <c r="E61" s="1">
        <v>0.09</v>
      </c>
      <c r="F61" s="1">
        <v>0.17</v>
      </c>
      <c r="G61" s="1">
        <v>0.3</v>
      </c>
      <c r="H61" s="1">
        <v>1</v>
      </c>
      <c r="I61" s="1">
        <v>1.5</v>
      </c>
      <c r="J61" s="1">
        <v>0</v>
      </c>
      <c r="K61" s="1">
        <v>1.5</v>
      </c>
      <c r="L61" s="1">
        <v>0</v>
      </c>
      <c r="M61" s="1">
        <v>0</v>
      </c>
      <c r="N61" s="1">
        <v>1.5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7</v>
      </c>
      <c r="V61" s="1">
        <v>4.5</v>
      </c>
      <c r="W61" s="1">
        <v>64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0.5</v>
      </c>
      <c r="AE61" s="1">
        <v>0.26</v>
      </c>
      <c r="AF61" s="1">
        <v>0.5</v>
      </c>
      <c r="AG61" s="1">
        <v>0</v>
      </c>
      <c r="AH61" s="1">
        <v>0</v>
      </c>
      <c r="AI61" s="1">
        <v>0</v>
      </c>
      <c r="AJ61" s="1">
        <v>1</v>
      </c>
      <c r="AK61" s="1">
        <v>17</v>
      </c>
      <c r="AL61" s="1">
        <v>12.4</v>
      </c>
      <c r="AM61" s="1">
        <v>25.4</v>
      </c>
      <c r="AN61" s="1">
        <v>1</v>
      </c>
      <c r="AO61" s="1">
        <v>4.5</v>
      </c>
      <c r="AP61" s="1">
        <v>17.5</v>
      </c>
      <c r="AQ61" s="1">
        <v>34</v>
      </c>
      <c r="AR61" s="1">
        <v>1.5</v>
      </c>
      <c r="AS61" s="1">
        <v>9</v>
      </c>
      <c r="AT61" s="1">
        <v>0</v>
      </c>
      <c r="AU61" s="1">
        <v>0</v>
      </c>
      <c r="AV61" s="1">
        <v>0</v>
      </c>
      <c r="AX61" s="1">
        <v>5.5</v>
      </c>
      <c r="AY61" s="1">
        <v>4.5</v>
      </c>
      <c r="AZ61" s="1">
        <v>1</v>
      </c>
      <c r="BA61" s="1">
        <v>0.5</v>
      </c>
      <c r="BB61" s="1">
        <v>6</v>
      </c>
      <c r="BC61" s="1">
        <v>11</v>
      </c>
      <c r="BD61" s="1">
        <v>7</v>
      </c>
      <c r="BE61" s="1">
        <v>3</v>
      </c>
      <c r="BF61" s="1">
        <v>1</v>
      </c>
      <c r="BG61" s="1">
        <v>2.5</v>
      </c>
      <c r="BH61" s="1">
        <v>1</v>
      </c>
      <c r="BI61" s="1">
        <v>0.98</v>
      </c>
      <c r="BJ61" s="1">
        <v>60</v>
      </c>
      <c r="BK61" s="1">
        <v>54.5</v>
      </c>
      <c r="BL61" s="1">
        <v>91</v>
      </c>
      <c r="BM61" s="1">
        <v>21.5</v>
      </c>
      <c r="BN61" s="1">
        <v>17.5</v>
      </c>
      <c r="BO61" s="1">
        <v>81</v>
      </c>
      <c r="BP61" s="1">
        <v>7</v>
      </c>
      <c r="BQ61" s="1">
        <v>4.5</v>
      </c>
      <c r="BR61" s="1">
        <v>64</v>
      </c>
      <c r="BS61" s="1">
        <v>0.5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69.5</v>
      </c>
      <c r="BZ61" s="1">
        <v>3.5</v>
      </c>
      <c r="CA61" s="1">
        <v>5.5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4.4198642999999995</v>
      </c>
      <c r="CL61" s="1">
        <v>1</v>
      </c>
    </row>
    <row r="62" spans="1:90" x14ac:dyDescent="0.25">
      <c r="A62" s="1" t="s">
        <v>71</v>
      </c>
      <c r="B62" s="1">
        <v>4.3</v>
      </c>
      <c r="C62" s="1">
        <v>2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7.5</v>
      </c>
      <c r="V62" s="1">
        <v>3</v>
      </c>
      <c r="W62" s="1">
        <v>40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</v>
      </c>
      <c r="AL62" s="1">
        <v>0.35</v>
      </c>
      <c r="AM62" s="1">
        <v>18.100000000000001</v>
      </c>
      <c r="AN62" s="1">
        <v>0</v>
      </c>
      <c r="AO62" s="1">
        <v>2.2999999999999998</v>
      </c>
      <c r="AP62" s="1">
        <v>16.5</v>
      </c>
      <c r="AQ62" s="1">
        <v>16.5</v>
      </c>
      <c r="AR62" s="1">
        <v>0</v>
      </c>
      <c r="AS62" s="1">
        <v>1.5</v>
      </c>
      <c r="AT62" s="1">
        <v>1.5</v>
      </c>
      <c r="AU62" s="1">
        <v>1.5</v>
      </c>
      <c r="AV62" s="1">
        <v>1</v>
      </c>
      <c r="AW62" s="1">
        <v>67</v>
      </c>
      <c r="AX62" s="1">
        <v>4</v>
      </c>
      <c r="AY62" s="1">
        <v>5</v>
      </c>
      <c r="AZ62" s="1">
        <v>1</v>
      </c>
      <c r="BA62" s="1">
        <v>0</v>
      </c>
      <c r="BB62" s="1">
        <v>6</v>
      </c>
      <c r="BC62" s="1">
        <v>13</v>
      </c>
      <c r="BD62" s="1">
        <v>8</v>
      </c>
      <c r="BE62" s="1">
        <v>5</v>
      </c>
      <c r="BF62" s="1">
        <v>1</v>
      </c>
      <c r="BG62" s="1">
        <v>3</v>
      </c>
      <c r="BH62" s="1">
        <v>3.5</v>
      </c>
      <c r="BI62" s="1">
        <v>2</v>
      </c>
      <c r="BJ62" s="1">
        <v>49</v>
      </c>
      <c r="BK62" s="1">
        <v>43</v>
      </c>
      <c r="BL62" s="1">
        <v>88</v>
      </c>
      <c r="BM62" s="1">
        <v>18.5</v>
      </c>
      <c r="BN62" s="1">
        <v>13.5</v>
      </c>
      <c r="BO62" s="1">
        <v>73</v>
      </c>
      <c r="BP62" s="1">
        <v>7.5</v>
      </c>
      <c r="BQ62" s="1">
        <v>3</v>
      </c>
      <c r="BR62" s="1">
        <v>40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59</v>
      </c>
      <c r="BZ62" s="1">
        <v>1</v>
      </c>
      <c r="CA62" s="1">
        <v>6.5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3.1251513599999994</v>
      </c>
      <c r="CL62" s="1">
        <v>1</v>
      </c>
    </row>
    <row r="63" spans="1:90" x14ac:dyDescent="0.25">
      <c r="A63" s="1" t="s">
        <v>74</v>
      </c>
      <c r="B63" s="1">
        <v>4.4000000000000004</v>
      </c>
      <c r="C63" s="1">
        <v>2</v>
      </c>
      <c r="D63" s="1">
        <v>90</v>
      </c>
      <c r="E63" s="1">
        <v>0.05</v>
      </c>
      <c r="F63" s="1">
        <v>0</v>
      </c>
      <c r="G63" s="1">
        <v>0.1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5.5</v>
      </c>
      <c r="W63" s="1">
        <v>61</v>
      </c>
      <c r="X63" s="1">
        <v>5</v>
      </c>
      <c r="Y63" s="1">
        <v>1</v>
      </c>
      <c r="Z63" s="1">
        <v>20</v>
      </c>
      <c r="AA63" s="1">
        <v>0</v>
      </c>
      <c r="AB63" s="1">
        <v>0</v>
      </c>
      <c r="AC63" s="1">
        <v>2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26.15</v>
      </c>
      <c r="AM63" s="1">
        <v>14</v>
      </c>
      <c r="AN63" s="1">
        <v>0.2</v>
      </c>
      <c r="AO63" s="1">
        <v>2.9</v>
      </c>
      <c r="AP63" s="1">
        <v>11</v>
      </c>
      <c r="AQ63" s="1">
        <v>11</v>
      </c>
      <c r="AR63" s="1">
        <v>0</v>
      </c>
      <c r="AS63" s="1">
        <v>1.5</v>
      </c>
      <c r="AT63" s="1">
        <v>2</v>
      </c>
      <c r="AU63" s="1">
        <v>1</v>
      </c>
      <c r="AV63" s="1">
        <v>0.5</v>
      </c>
      <c r="AW63" s="1">
        <v>50</v>
      </c>
      <c r="AX63" s="1">
        <v>4.5</v>
      </c>
      <c r="AY63" s="1">
        <v>0.5</v>
      </c>
      <c r="AZ63" s="1">
        <v>0</v>
      </c>
      <c r="BA63" s="1">
        <v>2.5</v>
      </c>
      <c r="BB63" s="1">
        <v>3</v>
      </c>
      <c r="BC63" s="1">
        <v>13.5</v>
      </c>
      <c r="BD63" s="1">
        <v>7</v>
      </c>
      <c r="BE63" s="1">
        <v>4.5</v>
      </c>
      <c r="BF63" s="1">
        <v>0.5</v>
      </c>
      <c r="BG63" s="1">
        <v>3</v>
      </c>
      <c r="BH63" s="1">
        <v>2</v>
      </c>
      <c r="BI63" s="1">
        <v>1.46</v>
      </c>
      <c r="BJ63" s="1">
        <v>36.5</v>
      </c>
      <c r="BK63" s="1">
        <v>25</v>
      </c>
      <c r="BL63" s="1">
        <v>68</v>
      </c>
      <c r="BM63" s="1">
        <v>25.5</v>
      </c>
      <c r="BN63" s="1">
        <v>14</v>
      </c>
      <c r="BO63" s="1">
        <v>55</v>
      </c>
      <c r="BP63" s="1">
        <v>9</v>
      </c>
      <c r="BQ63" s="1">
        <v>5.5</v>
      </c>
      <c r="BR63" s="1">
        <v>61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69.5</v>
      </c>
      <c r="BZ63" s="1">
        <v>0.5</v>
      </c>
      <c r="CA63" s="1">
        <v>4.5</v>
      </c>
      <c r="CB63" s="1">
        <v>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3.6866412999999998</v>
      </c>
      <c r="CL63" s="1">
        <v>1</v>
      </c>
    </row>
    <row r="64" spans="1:90" x14ac:dyDescent="0.25">
      <c r="A64" s="1" t="s">
        <v>80</v>
      </c>
      <c r="B64" s="1">
        <v>4.9000000000000004</v>
      </c>
      <c r="C64" s="1">
        <v>2</v>
      </c>
      <c r="D64" s="1">
        <v>90</v>
      </c>
      <c r="E64" s="1">
        <v>0.01</v>
      </c>
      <c r="F64" s="1">
        <v>0</v>
      </c>
      <c r="G64" s="1">
        <v>0</v>
      </c>
      <c r="H64" s="1">
        <v>0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0.5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6.5</v>
      </c>
      <c r="V64" s="1">
        <v>2.5</v>
      </c>
      <c r="W64" s="1">
        <v>38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0.5</v>
      </c>
      <c r="AI64" s="1">
        <v>0</v>
      </c>
      <c r="AJ64" s="1">
        <v>0</v>
      </c>
      <c r="AK64" s="1">
        <v>2</v>
      </c>
      <c r="AL64" s="1">
        <v>0.6</v>
      </c>
      <c r="AM64" s="1">
        <v>24.6</v>
      </c>
      <c r="AN64" s="1">
        <v>0</v>
      </c>
      <c r="AO64" s="1">
        <v>1.5</v>
      </c>
      <c r="AP64" s="1">
        <v>12.5</v>
      </c>
      <c r="AQ64" s="1">
        <v>12.5</v>
      </c>
      <c r="AR64" s="1">
        <v>0</v>
      </c>
      <c r="AS64" s="1">
        <v>1</v>
      </c>
      <c r="AT64" s="1">
        <v>1.5</v>
      </c>
      <c r="AU64" s="1">
        <v>2.5</v>
      </c>
      <c r="AV64" s="1">
        <v>1.5</v>
      </c>
      <c r="AW64" s="1">
        <v>60</v>
      </c>
      <c r="AX64" s="1">
        <v>4.5</v>
      </c>
      <c r="AY64" s="1">
        <v>4.5</v>
      </c>
      <c r="AZ64" s="1">
        <v>1.5</v>
      </c>
      <c r="BA64" s="1">
        <v>0.5</v>
      </c>
      <c r="BB64" s="1">
        <v>6.5</v>
      </c>
      <c r="BC64" s="1">
        <v>18.5</v>
      </c>
      <c r="BD64" s="1">
        <v>15</v>
      </c>
      <c r="BE64" s="1">
        <v>6.5</v>
      </c>
      <c r="BF64" s="1">
        <v>2</v>
      </c>
      <c r="BG64" s="1">
        <v>3.5</v>
      </c>
      <c r="BH64" s="1">
        <v>2</v>
      </c>
      <c r="BI64" s="1">
        <v>2.1</v>
      </c>
      <c r="BJ64" s="1">
        <v>63.5</v>
      </c>
      <c r="BK64" s="1">
        <v>55</v>
      </c>
      <c r="BL64" s="1">
        <v>87</v>
      </c>
      <c r="BM64" s="1">
        <v>21</v>
      </c>
      <c r="BN64" s="1">
        <v>14.5</v>
      </c>
      <c r="BO64" s="1">
        <v>69</v>
      </c>
      <c r="BP64" s="1">
        <v>6.5</v>
      </c>
      <c r="BQ64" s="1">
        <v>2.5</v>
      </c>
      <c r="BR64" s="1">
        <v>38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78</v>
      </c>
      <c r="BZ64" s="1">
        <v>0.5</v>
      </c>
      <c r="CA64" s="1">
        <v>6.5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3.3321413599999987</v>
      </c>
      <c r="CL64" s="1">
        <v>1</v>
      </c>
    </row>
    <row r="65" spans="1:90" x14ac:dyDescent="0.25">
      <c r="A65" s="1" t="s">
        <v>89</v>
      </c>
      <c r="B65" s="1">
        <v>6.2</v>
      </c>
      <c r="C65" s="1">
        <v>2</v>
      </c>
      <c r="D65" s="1">
        <v>90</v>
      </c>
      <c r="E65" s="1">
        <v>0.11</v>
      </c>
      <c r="F65" s="1">
        <v>0.17</v>
      </c>
      <c r="G65" s="1">
        <v>0.2</v>
      </c>
      <c r="H65" s="1">
        <v>1</v>
      </c>
      <c r="I65" s="1">
        <v>2</v>
      </c>
      <c r="J65" s="1">
        <v>1</v>
      </c>
      <c r="K65" s="1">
        <v>1.5</v>
      </c>
      <c r="L65" s="1">
        <v>0.5</v>
      </c>
      <c r="M65" s="1">
        <v>0</v>
      </c>
      <c r="N65" s="1">
        <v>0.5</v>
      </c>
      <c r="O65" s="1">
        <v>0.16</v>
      </c>
      <c r="P65" s="1">
        <v>0.16</v>
      </c>
      <c r="Q65" s="1">
        <v>0.5</v>
      </c>
      <c r="R65" s="1">
        <v>0.5</v>
      </c>
      <c r="S65" s="1">
        <v>0</v>
      </c>
      <c r="T65" s="1">
        <v>0</v>
      </c>
      <c r="U65" s="1">
        <v>6.5</v>
      </c>
      <c r="V65" s="1">
        <v>4</v>
      </c>
      <c r="W65" s="1">
        <v>62</v>
      </c>
      <c r="X65" s="1">
        <v>0.5</v>
      </c>
      <c r="Y65" s="1">
        <v>0.5</v>
      </c>
      <c r="Z65" s="1">
        <v>100</v>
      </c>
      <c r="AA65" s="1">
        <v>0</v>
      </c>
      <c r="AB65" s="1">
        <v>0</v>
      </c>
      <c r="AC65" s="1">
        <v>0.5</v>
      </c>
      <c r="AD65" s="1">
        <v>0</v>
      </c>
      <c r="AE65" s="1">
        <v>0.06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20</v>
      </c>
      <c r="AL65" s="1">
        <v>8.35</v>
      </c>
      <c r="AM65" s="1">
        <v>30.2</v>
      </c>
      <c r="AN65" s="1">
        <v>1.2</v>
      </c>
      <c r="AO65" s="1">
        <v>4.4000000000000004</v>
      </c>
      <c r="AP65" s="1">
        <v>14</v>
      </c>
      <c r="AQ65" s="1">
        <v>32</v>
      </c>
      <c r="AR65" s="1">
        <v>1</v>
      </c>
      <c r="AS65" s="1">
        <v>10</v>
      </c>
      <c r="AT65" s="1">
        <v>0</v>
      </c>
      <c r="AU65" s="1">
        <v>0</v>
      </c>
      <c r="AV65" s="1">
        <v>0</v>
      </c>
      <c r="AX65" s="1">
        <v>3</v>
      </c>
      <c r="AY65" s="1">
        <v>4</v>
      </c>
      <c r="AZ65" s="1">
        <v>0</v>
      </c>
      <c r="BA65" s="1">
        <v>1</v>
      </c>
      <c r="BB65" s="1">
        <v>5</v>
      </c>
      <c r="BC65" s="1">
        <v>13</v>
      </c>
      <c r="BD65" s="1">
        <v>7</v>
      </c>
      <c r="BE65" s="1">
        <v>4</v>
      </c>
      <c r="BF65" s="1">
        <v>1</v>
      </c>
      <c r="BG65" s="1">
        <v>2</v>
      </c>
      <c r="BH65" s="1">
        <v>1</v>
      </c>
      <c r="BI65" s="1">
        <v>1.1499999999999999</v>
      </c>
      <c r="BJ65" s="1">
        <v>48.5</v>
      </c>
      <c r="BK65" s="1">
        <v>42.5</v>
      </c>
      <c r="BL65" s="1">
        <v>88</v>
      </c>
      <c r="BM65" s="1">
        <v>16</v>
      </c>
      <c r="BN65" s="1">
        <v>13</v>
      </c>
      <c r="BO65" s="1">
        <v>81</v>
      </c>
      <c r="BP65" s="1">
        <v>6.5</v>
      </c>
      <c r="BQ65" s="1">
        <v>4</v>
      </c>
      <c r="BR65" s="1">
        <v>62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58.5</v>
      </c>
      <c r="BZ65" s="1">
        <v>1.5</v>
      </c>
      <c r="CA65" s="1">
        <v>4.5</v>
      </c>
      <c r="CB65" s="1">
        <v>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3.1706649999999987</v>
      </c>
      <c r="CL65" s="1">
        <v>1</v>
      </c>
    </row>
    <row r="66" spans="1:90" x14ac:dyDescent="0.25">
      <c r="A66" s="1" t="s">
        <v>172</v>
      </c>
      <c r="B66" s="1">
        <v>4.2</v>
      </c>
      <c r="C66" s="1">
        <v>2</v>
      </c>
      <c r="D66" s="1">
        <v>90</v>
      </c>
      <c r="E66" s="1">
        <v>0.13</v>
      </c>
      <c r="F66" s="1">
        <v>0</v>
      </c>
      <c r="G66" s="1">
        <v>0.2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14</v>
      </c>
      <c r="V66" s="1">
        <v>8</v>
      </c>
      <c r="W66" s="1">
        <v>57</v>
      </c>
      <c r="X66" s="1">
        <v>1.5</v>
      </c>
      <c r="Y66" s="1">
        <v>0</v>
      </c>
      <c r="Z66" s="1">
        <v>0</v>
      </c>
      <c r="AA66" s="1">
        <v>0</v>
      </c>
      <c r="AB66" s="1">
        <v>0.5</v>
      </c>
      <c r="AC66" s="1">
        <v>1</v>
      </c>
      <c r="AD66" s="1">
        <v>0.5</v>
      </c>
      <c r="AE66" s="1">
        <v>0.22</v>
      </c>
      <c r="AF66" s="1">
        <v>0</v>
      </c>
      <c r="AG66" s="1">
        <v>0</v>
      </c>
      <c r="AH66" s="1">
        <v>0.5</v>
      </c>
      <c r="AI66" s="1">
        <v>0</v>
      </c>
      <c r="AJ66" s="1">
        <v>0</v>
      </c>
      <c r="AK66" s="1">
        <v>1</v>
      </c>
      <c r="AL66" s="1">
        <v>16.149999999999999</v>
      </c>
      <c r="AM66" s="1">
        <v>12.9</v>
      </c>
      <c r="AN66" s="1">
        <v>0.7</v>
      </c>
      <c r="AO66" s="1">
        <v>2.2999999999999998</v>
      </c>
      <c r="AP66" s="1">
        <v>9</v>
      </c>
      <c r="AQ66" s="1">
        <v>9</v>
      </c>
      <c r="AR66" s="1">
        <v>0</v>
      </c>
      <c r="AS66" s="1">
        <v>1</v>
      </c>
      <c r="AT66" s="1">
        <v>1.5</v>
      </c>
      <c r="AU66" s="1">
        <v>1.5</v>
      </c>
      <c r="AV66" s="1">
        <v>0.5</v>
      </c>
      <c r="AW66" s="1">
        <v>33</v>
      </c>
      <c r="AX66" s="1">
        <v>4.5</v>
      </c>
      <c r="AY66" s="1">
        <v>0.5</v>
      </c>
      <c r="AZ66" s="1">
        <v>0.5</v>
      </c>
      <c r="BA66" s="1">
        <v>3.5</v>
      </c>
      <c r="BB66" s="1">
        <v>4.5</v>
      </c>
      <c r="BC66" s="1">
        <v>13</v>
      </c>
      <c r="BD66" s="1">
        <v>8</v>
      </c>
      <c r="BE66" s="1">
        <v>5</v>
      </c>
      <c r="BF66" s="1">
        <v>1</v>
      </c>
      <c r="BG66" s="1">
        <v>3</v>
      </c>
      <c r="BH66" s="1">
        <v>3.5</v>
      </c>
      <c r="BI66" s="1">
        <v>2</v>
      </c>
      <c r="BJ66" s="1">
        <v>38.5</v>
      </c>
      <c r="BK66" s="1">
        <v>28</v>
      </c>
      <c r="BL66" s="1">
        <v>73</v>
      </c>
      <c r="BM66" s="1">
        <v>21.5</v>
      </c>
      <c r="BN66" s="1">
        <v>12.5</v>
      </c>
      <c r="BO66" s="1">
        <v>58</v>
      </c>
      <c r="BP66" s="1">
        <v>14</v>
      </c>
      <c r="BQ66" s="1">
        <v>8</v>
      </c>
      <c r="BR66" s="1">
        <v>57</v>
      </c>
      <c r="BS66" s="1">
        <v>1.5</v>
      </c>
      <c r="BT66" s="1">
        <v>0.5</v>
      </c>
      <c r="BU66" s="1">
        <v>2</v>
      </c>
      <c r="BV66" s="1">
        <v>0</v>
      </c>
      <c r="BW66" s="1">
        <v>0</v>
      </c>
      <c r="BX66" s="1">
        <v>1</v>
      </c>
      <c r="BY66" s="1">
        <v>70</v>
      </c>
      <c r="BZ66" s="1">
        <v>0.5</v>
      </c>
      <c r="CA66" s="1">
        <v>12.5</v>
      </c>
      <c r="CB66" s="1">
        <v>5.5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8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5.2101168799999993</v>
      </c>
      <c r="CL66" s="1">
        <v>1</v>
      </c>
    </row>
    <row r="67" spans="1:90" x14ac:dyDescent="0.25">
      <c r="A67" s="1" t="s">
        <v>91</v>
      </c>
      <c r="B67" s="1">
        <v>4.9000000000000004</v>
      </c>
      <c r="C67" s="1">
        <v>2</v>
      </c>
      <c r="D67" s="1">
        <v>90</v>
      </c>
      <c r="E67" s="1">
        <v>0.09</v>
      </c>
      <c r="F67" s="1">
        <v>0</v>
      </c>
      <c r="G67" s="1">
        <v>0.1</v>
      </c>
      <c r="H67" s="1">
        <v>0</v>
      </c>
      <c r="I67" s="1">
        <v>1.5</v>
      </c>
      <c r="J67" s="1">
        <v>0</v>
      </c>
      <c r="K67" s="1">
        <v>0</v>
      </c>
      <c r="L67" s="1">
        <v>1.5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9.5</v>
      </c>
      <c r="V67" s="1">
        <v>7.5</v>
      </c>
      <c r="W67" s="1">
        <v>79</v>
      </c>
      <c r="X67" s="1">
        <v>6</v>
      </c>
      <c r="Y67" s="1">
        <v>1.5</v>
      </c>
      <c r="Z67" s="1">
        <v>25</v>
      </c>
      <c r="AA67" s="1">
        <v>3.5</v>
      </c>
      <c r="AB67" s="1">
        <v>0</v>
      </c>
      <c r="AC67" s="1">
        <v>2</v>
      </c>
      <c r="AD67" s="1">
        <v>0</v>
      </c>
      <c r="AE67" s="1">
        <v>0.09</v>
      </c>
      <c r="AF67" s="1">
        <v>0</v>
      </c>
      <c r="AG67" s="1">
        <v>0</v>
      </c>
      <c r="AH67" s="1">
        <v>0.5</v>
      </c>
      <c r="AI67" s="1">
        <v>0</v>
      </c>
      <c r="AJ67" s="1">
        <v>0</v>
      </c>
      <c r="AK67" s="1">
        <v>8.5</v>
      </c>
      <c r="AL67" s="1">
        <v>28.3</v>
      </c>
      <c r="AM67" s="1">
        <v>13.4</v>
      </c>
      <c r="AN67" s="1">
        <v>0.4</v>
      </c>
      <c r="AO67" s="1">
        <v>1.7</v>
      </c>
      <c r="AP67" s="1">
        <v>15</v>
      </c>
      <c r="AQ67" s="1">
        <v>15</v>
      </c>
      <c r="AR67" s="1">
        <v>0</v>
      </c>
      <c r="AS67" s="1">
        <v>0.5</v>
      </c>
      <c r="AT67" s="1">
        <v>2.5</v>
      </c>
      <c r="AU67" s="1">
        <v>2</v>
      </c>
      <c r="AV67" s="1">
        <v>2</v>
      </c>
      <c r="AW67" s="1">
        <v>100</v>
      </c>
      <c r="AX67" s="1">
        <v>5.5</v>
      </c>
      <c r="AY67" s="1">
        <v>3.5</v>
      </c>
      <c r="AZ67" s="1">
        <v>0</v>
      </c>
      <c r="BA67" s="1">
        <v>0</v>
      </c>
      <c r="BB67" s="1">
        <v>3.5</v>
      </c>
      <c r="BC67" s="1">
        <v>21.5</v>
      </c>
      <c r="BD67" s="1">
        <v>11</v>
      </c>
      <c r="BE67" s="1">
        <v>8</v>
      </c>
      <c r="BF67" s="1">
        <v>0.5</v>
      </c>
      <c r="BG67" s="1">
        <v>1.5</v>
      </c>
      <c r="BH67" s="1">
        <v>3</v>
      </c>
      <c r="BI67" s="1">
        <v>2.35</v>
      </c>
      <c r="BJ67" s="1">
        <v>36.5</v>
      </c>
      <c r="BK67" s="1">
        <v>29.5</v>
      </c>
      <c r="BL67" s="1">
        <v>81</v>
      </c>
      <c r="BM67" s="1">
        <v>26</v>
      </c>
      <c r="BN67" s="1">
        <v>16.5</v>
      </c>
      <c r="BO67" s="1">
        <v>63</v>
      </c>
      <c r="BP67" s="1">
        <v>9.5</v>
      </c>
      <c r="BQ67" s="1">
        <v>7.5</v>
      </c>
      <c r="BR67" s="1">
        <v>79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63</v>
      </c>
      <c r="BZ67" s="1">
        <v>0</v>
      </c>
      <c r="CA67" s="1">
        <v>5</v>
      </c>
      <c r="CB67" s="1">
        <v>7.5</v>
      </c>
      <c r="CC67" s="1">
        <v>0</v>
      </c>
      <c r="CD67" s="1">
        <v>0</v>
      </c>
      <c r="CE67" s="1">
        <v>3.5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4.7218261199999993</v>
      </c>
      <c r="CL67" s="1">
        <v>1</v>
      </c>
    </row>
    <row r="68" spans="1:90" x14ac:dyDescent="0.25">
      <c r="A68" s="1" t="s">
        <v>166</v>
      </c>
      <c r="B68" s="1">
        <v>4.3</v>
      </c>
      <c r="C68" s="1">
        <v>2</v>
      </c>
      <c r="D68" s="1">
        <v>60.5</v>
      </c>
      <c r="E68" s="1">
        <v>0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</v>
      </c>
      <c r="L68" s="1">
        <v>0.5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11</v>
      </c>
      <c r="V68" s="1">
        <v>9</v>
      </c>
      <c r="W68" s="1">
        <v>82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1.5</v>
      </c>
      <c r="AL68" s="1">
        <v>1.7</v>
      </c>
      <c r="AM68" s="1">
        <v>11</v>
      </c>
      <c r="AN68" s="1">
        <v>0</v>
      </c>
      <c r="AO68" s="1">
        <v>1.6</v>
      </c>
      <c r="AP68" s="1">
        <v>8.5</v>
      </c>
      <c r="AQ68" s="1">
        <v>8.5</v>
      </c>
      <c r="AR68" s="1">
        <v>0</v>
      </c>
      <c r="AS68" s="1">
        <v>1</v>
      </c>
      <c r="AT68" s="1">
        <v>1</v>
      </c>
      <c r="AU68" s="1">
        <v>0.5</v>
      </c>
      <c r="AV68" s="1">
        <v>0</v>
      </c>
      <c r="AW68" s="1">
        <v>0</v>
      </c>
      <c r="AX68" s="1">
        <v>2.5</v>
      </c>
      <c r="AY68" s="1">
        <v>3.5</v>
      </c>
      <c r="AZ68" s="1">
        <v>0</v>
      </c>
      <c r="BA68" s="1">
        <v>1</v>
      </c>
      <c r="BB68" s="1">
        <v>4.5</v>
      </c>
      <c r="BC68" s="1">
        <v>13</v>
      </c>
      <c r="BD68" s="1">
        <v>8</v>
      </c>
      <c r="BE68" s="1">
        <v>5</v>
      </c>
      <c r="BF68" s="1">
        <v>1</v>
      </c>
      <c r="BG68" s="1">
        <v>3</v>
      </c>
      <c r="BH68" s="1">
        <v>3.5</v>
      </c>
      <c r="BI68" s="1">
        <v>2</v>
      </c>
      <c r="BJ68" s="1">
        <v>23.5</v>
      </c>
      <c r="BK68" s="1">
        <v>20</v>
      </c>
      <c r="BL68" s="1">
        <v>85</v>
      </c>
      <c r="BM68" s="1">
        <v>15</v>
      </c>
      <c r="BN68" s="1">
        <v>11</v>
      </c>
      <c r="BO68" s="1">
        <v>73</v>
      </c>
      <c r="BP68" s="1">
        <v>11</v>
      </c>
      <c r="BQ68" s="1">
        <v>9</v>
      </c>
      <c r="BR68" s="1">
        <v>82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2</v>
      </c>
      <c r="BY68" s="1">
        <v>38.5</v>
      </c>
      <c r="BZ68" s="1">
        <v>0</v>
      </c>
      <c r="CA68" s="1">
        <v>6.5</v>
      </c>
      <c r="CB68" s="1">
        <v>2.5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3.1892330000000002</v>
      </c>
      <c r="CL68" s="1">
        <v>1</v>
      </c>
    </row>
    <row r="69" spans="1:90" x14ac:dyDescent="0.25">
      <c r="A69" s="1" t="s">
        <v>100</v>
      </c>
      <c r="B69" s="1">
        <v>4.8</v>
      </c>
      <c r="C69" s="1">
        <v>2</v>
      </c>
      <c r="D69" s="1">
        <v>90</v>
      </c>
      <c r="E69" s="1">
        <v>0.34</v>
      </c>
      <c r="F69" s="1">
        <v>1</v>
      </c>
      <c r="G69" s="1">
        <v>0.5</v>
      </c>
      <c r="H69" s="1">
        <v>1</v>
      </c>
      <c r="I69" s="1">
        <v>2</v>
      </c>
      <c r="J69" s="1">
        <v>0.5</v>
      </c>
      <c r="K69" s="1">
        <v>2</v>
      </c>
      <c r="L69" s="1">
        <v>0</v>
      </c>
      <c r="M69" s="1">
        <v>1</v>
      </c>
      <c r="N69" s="1">
        <v>1.5</v>
      </c>
      <c r="O69" s="1">
        <v>0.39</v>
      </c>
      <c r="P69" s="1">
        <v>0.39</v>
      </c>
      <c r="Q69" s="1">
        <v>0.5</v>
      </c>
      <c r="R69" s="1">
        <v>0.5</v>
      </c>
      <c r="S69" s="1">
        <v>0</v>
      </c>
      <c r="T69" s="1">
        <v>0.5</v>
      </c>
      <c r="U69" s="1">
        <v>13</v>
      </c>
      <c r="V69" s="1">
        <v>4</v>
      </c>
      <c r="W69" s="1">
        <v>31</v>
      </c>
      <c r="X69" s="1">
        <v>0.5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0.06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20.5</v>
      </c>
      <c r="AL69" s="1">
        <v>5.45</v>
      </c>
      <c r="AM69" s="1">
        <v>27.5</v>
      </c>
      <c r="AN69" s="1">
        <v>2.5</v>
      </c>
      <c r="AO69" s="1">
        <v>5.3</v>
      </c>
      <c r="AP69" s="1">
        <v>9</v>
      </c>
      <c r="AQ69" s="1">
        <v>15</v>
      </c>
      <c r="AR69" s="1">
        <v>0</v>
      </c>
      <c r="AS69" s="1">
        <v>4.5</v>
      </c>
      <c r="AT69" s="1">
        <v>2</v>
      </c>
      <c r="AU69" s="1">
        <v>0</v>
      </c>
      <c r="AV69" s="1">
        <v>0</v>
      </c>
      <c r="AX69" s="1">
        <v>7.5</v>
      </c>
      <c r="AY69" s="1">
        <v>2</v>
      </c>
      <c r="AZ69" s="1">
        <v>0.5</v>
      </c>
      <c r="BA69" s="1">
        <v>3</v>
      </c>
      <c r="BB69" s="1">
        <v>5.5</v>
      </c>
      <c r="BC69" s="1">
        <v>13.5</v>
      </c>
      <c r="BD69" s="1">
        <v>7</v>
      </c>
      <c r="BE69" s="1">
        <v>4.5</v>
      </c>
      <c r="BF69" s="1">
        <v>0.5</v>
      </c>
      <c r="BG69" s="1">
        <v>3</v>
      </c>
      <c r="BH69" s="1">
        <v>2</v>
      </c>
      <c r="BI69" s="1">
        <v>1.46</v>
      </c>
      <c r="BJ69" s="1">
        <v>54</v>
      </c>
      <c r="BK69" s="1">
        <v>38.5</v>
      </c>
      <c r="BL69" s="1">
        <v>71</v>
      </c>
      <c r="BM69" s="1">
        <v>26</v>
      </c>
      <c r="BN69" s="1">
        <v>14.5</v>
      </c>
      <c r="BO69" s="1">
        <v>56</v>
      </c>
      <c r="BP69" s="1">
        <v>13</v>
      </c>
      <c r="BQ69" s="1">
        <v>4</v>
      </c>
      <c r="BR69" s="1">
        <v>31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64.5</v>
      </c>
      <c r="BZ69" s="1">
        <v>3.5</v>
      </c>
      <c r="CA69" s="1">
        <v>12.5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3.2813223499999991</v>
      </c>
      <c r="CL69" s="1">
        <v>1</v>
      </c>
    </row>
    <row r="70" spans="1:90" x14ac:dyDescent="0.25">
      <c r="A70" s="1" t="s">
        <v>175</v>
      </c>
      <c r="B70" s="1">
        <v>3.9</v>
      </c>
      <c r="C70" s="1">
        <v>2</v>
      </c>
      <c r="D70" s="1">
        <v>79</v>
      </c>
      <c r="E70" s="1">
        <v>0.2</v>
      </c>
      <c r="F70" s="1">
        <v>0.5</v>
      </c>
      <c r="G70" s="1">
        <v>0.2</v>
      </c>
      <c r="H70" s="1">
        <v>1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</v>
      </c>
      <c r="O70" s="1">
        <v>0.22</v>
      </c>
      <c r="P70" s="1">
        <v>0.22</v>
      </c>
      <c r="Q70" s="1">
        <v>0.5</v>
      </c>
      <c r="R70" s="1">
        <v>0.5</v>
      </c>
      <c r="S70" s="1">
        <v>0</v>
      </c>
      <c r="T70" s="1">
        <v>0</v>
      </c>
      <c r="U70" s="1">
        <v>5</v>
      </c>
      <c r="V70" s="1">
        <v>3</v>
      </c>
      <c r="W70" s="1">
        <v>60</v>
      </c>
      <c r="X70" s="1">
        <v>0.5</v>
      </c>
      <c r="Y70" s="1">
        <v>0.5</v>
      </c>
      <c r="Z70" s="1">
        <v>100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8.5</v>
      </c>
      <c r="AL70" s="1">
        <v>2.65</v>
      </c>
      <c r="AM70" s="1">
        <v>30.9</v>
      </c>
      <c r="AN70" s="1">
        <v>1.4</v>
      </c>
      <c r="AO70" s="1">
        <v>3.2</v>
      </c>
      <c r="AP70" s="1">
        <v>12</v>
      </c>
      <c r="AQ70" s="1">
        <v>18</v>
      </c>
      <c r="AR70" s="1">
        <v>0</v>
      </c>
      <c r="AS70" s="1">
        <v>4.5</v>
      </c>
      <c r="AT70" s="1">
        <v>1.5</v>
      </c>
      <c r="AU70" s="1">
        <v>3.5</v>
      </c>
      <c r="AV70" s="1">
        <v>2.5</v>
      </c>
      <c r="AW70" s="1">
        <v>71</v>
      </c>
      <c r="AX70" s="1">
        <v>2.5</v>
      </c>
      <c r="AY70" s="1">
        <v>4</v>
      </c>
      <c r="AZ70" s="1">
        <v>0</v>
      </c>
      <c r="BA70" s="1">
        <v>1</v>
      </c>
      <c r="BB70" s="1">
        <v>5</v>
      </c>
      <c r="BC70" s="1">
        <v>21.5</v>
      </c>
      <c r="BD70" s="1">
        <v>11</v>
      </c>
      <c r="BE70" s="1">
        <v>8</v>
      </c>
      <c r="BF70" s="1">
        <v>0.5</v>
      </c>
      <c r="BG70" s="1">
        <v>1.5</v>
      </c>
      <c r="BH70" s="1">
        <v>3</v>
      </c>
      <c r="BI70" s="1">
        <v>2.35</v>
      </c>
      <c r="BJ70" s="1">
        <v>14.5</v>
      </c>
      <c r="BK70" s="1">
        <v>10.5</v>
      </c>
      <c r="BL70" s="1">
        <v>72</v>
      </c>
      <c r="BM70" s="1">
        <v>8.5</v>
      </c>
      <c r="BN70" s="1">
        <v>6.5</v>
      </c>
      <c r="BO70" s="1">
        <v>76</v>
      </c>
      <c r="BP70" s="1">
        <v>5</v>
      </c>
      <c r="BQ70" s="1">
        <v>3</v>
      </c>
      <c r="BR70" s="1">
        <v>60</v>
      </c>
      <c r="BS70" s="1">
        <v>0</v>
      </c>
      <c r="BT70" s="1">
        <v>0</v>
      </c>
      <c r="BU70" s="1">
        <v>2</v>
      </c>
      <c r="BV70" s="1">
        <v>0</v>
      </c>
      <c r="BW70" s="1">
        <v>2</v>
      </c>
      <c r="BX70" s="1">
        <v>0.5</v>
      </c>
      <c r="BY70" s="1">
        <v>33</v>
      </c>
      <c r="BZ70" s="1">
        <v>0.5</v>
      </c>
      <c r="CA70" s="1">
        <v>4.5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3.2387346800000008</v>
      </c>
      <c r="CL70" s="1">
        <v>1</v>
      </c>
    </row>
    <row r="71" spans="1:90" x14ac:dyDescent="0.25">
      <c r="A71" s="1" t="s">
        <v>105</v>
      </c>
      <c r="B71" s="1">
        <v>4.4000000000000004</v>
      </c>
      <c r="C71" s="1">
        <v>2</v>
      </c>
      <c r="D71" s="1">
        <v>90</v>
      </c>
      <c r="E71" s="1">
        <v>0.04</v>
      </c>
      <c r="F71" s="1">
        <v>0</v>
      </c>
      <c r="G71" s="1">
        <v>0.1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12.5</v>
      </c>
      <c r="V71" s="1">
        <v>6</v>
      </c>
      <c r="W71" s="1">
        <v>48</v>
      </c>
      <c r="X71" s="1">
        <v>4</v>
      </c>
      <c r="Y71" s="1">
        <v>1</v>
      </c>
      <c r="Z71" s="1">
        <v>25</v>
      </c>
      <c r="AA71" s="1">
        <v>0</v>
      </c>
      <c r="AB71" s="1">
        <v>0</v>
      </c>
      <c r="AC71" s="1">
        <v>1.5</v>
      </c>
      <c r="AD71" s="1">
        <v>0</v>
      </c>
      <c r="AE71" s="1">
        <v>0.05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20.65</v>
      </c>
      <c r="AM71" s="1">
        <v>16.3</v>
      </c>
      <c r="AN71" s="1">
        <v>0.2</v>
      </c>
      <c r="AO71" s="1">
        <v>2.8</v>
      </c>
      <c r="AP71" s="1">
        <v>10</v>
      </c>
      <c r="AQ71" s="1">
        <v>10</v>
      </c>
      <c r="AR71" s="1">
        <v>0</v>
      </c>
      <c r="AS71" s="1">
        <v>1.5</v>
      </c>
      <c r="AT71" s="1">
        <v>2</v>
      </c>
      <c r="AU71" s="1">
        <v>1</v>
      </c>
      <c r="AV71" s="1">
        <v>0</v>
      </c>
      <c r="AW71" s="1">
        <v>0</v>
      </c>
      <c r="AX71" s="1">
        <v>4</v>
      </c>
      <c r="AY71" s="1">
        <v>2.5</v>
      </c>
      <c r="AZ71" s="1">
        <v>0.5</v>
      </c>
      <c r="BA71" s="1">
        <v>2</v>
      </c>
      <c r="BB71" s="1">
        <v>5</v>
      </c>
      <c r="BC71" s="1">
        <v>13.5</v>
      </c>
      <c r="BD71" s="1">
        <v>7</v>
      </c>
      <c r="BE71" s="1">
        <v>4.5</v>
      </c>
      <c r="BF71" s="1">
        <v>0.5</v>
      </c>
      <c r="BG71" s="1">
        <v>3</v>
      </c>
      <c r="BH71" s="1">
        <v>2</v>
      </c>
      <c r="BI71" s="1">
        <v>1.46</v>
      </c>
      <c r="BJ71" s="1">
        <v>31</v>
      </c>
      <c r="BK71" s="1">
        <v>22.5</v>
      </c>
      <c r="BL71" s="1">
        <v>73</v>
      </c>
      <c r="BM71" s="1">
        <v>23</v>
      </c>
      <c r="BN71" s="1">
        <v>12.5</v>
      </c>
      <c r="BO71" s="1">
        <v>54</v>
      </c>
      <c r="BP71" s="1">
        <v>12.5</v>
      </c>
      <c r="BQ71" s="1">
        <v>6</v>
      </c>
      <c r="BR71" s="1">
        <v>48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55</v>
      </c>
      <c r="BZ71" s="1">
        <v>0</v>
      </c>
      <c r="CA71" s="1">
        <v>7</v>
      </c>
      <c r="CB71" s="1">
        <v>4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3.1465087399999985</v>
      </c>
      <c r="CL71" s="1">
        <v>1</v>
      </c>
    </row>
    <row r="72" spans="1:90" x14ac:dyDescent="0.25">
      <c r="A72" s="1" t="s">
        <v>111</v>
      </c>
      <c r="B72" s="1">
        <v>4.5</v>
      </c>
      <c r="C72" s="1">
        <v>2</v>
      </c>
      <c r="D72" s="1">
        <v>74</v>
      </c>
      <c r="E72" s="1">
        <v>0.01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0.5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6.5</v>
      </c>
      <c r="V72" s="1">
        <v>5.5</v>
      </c>
      <c r="W72" s="1">
        <v>85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3</v>
      </c>
      <c r="AL72" s="1">
        <v>1.45</v>
      </c>
      <c r="AM72" s="1">
        <v>7.4</v>
      </c>
      <c r="AN72" s="1">
        <v>0.1</v>
      </c>
      <c r="AO72" s="1">
        <v>3.4</v>
      </c>
      <c r="AP72" s="1">
        <v>9</v>
      </c>
      <c r="AQ72" s="1">
        <v>15</v>
      </c>
      <c r="AR72" s="1">
        <v>0</v>
      </c>
      <c r="AS72" s="1">
        <v>3.5</v>
      </c>
      <c r="AT72" s="1">
        <v>1</v>
      </c>
      <c r="AU72" s="1">
        <v>1</v>
      </c>
      <c r="AV72" s="1">
        <v>1</v>
      </c>
      <c r="AW72" s="1">
        <v>100</v>
      </c>
      <c r="AX72" s="1">
        <v>2</v>
      </c>
      <c r="AY72" s="1">
        <v>1</v>
      </c>
      <c r="AZ72" s="1">
        <v>0.5</v>
      </c>
      <c r="BA72" s="1">
        <v>1.5</v>
      </c>
      <c r="BB72" s="1">
        <v>3</v>
      </c>
      <c r="BC72" s="1">
        <v>13.5</v>
      </c>
      <c r="BD72" s="1">
        <v>9</v>
      </c>
      <c r="BE72" s="1">
        <v>5.5</v>
      </c>
      <c r="BF72" s="1">
        <v>1</v>
      </c>
      <c r="BG72" s="1">
        <v>2.5</v>
      </c>
      <c r="BH72" s="1">
        <v>2</v>
      </c>
      <c r="BI72" s="1">
        <v>1.66</v>
      </c>
      <c r="BJ72" s="1">
        <v>24</v>
      </c>
      <c r="BK72" s="1">
        <v>21.5</v>
      </c>
      <c r="BL72" s="1">
        <v>90</v>
      </c>
      <c r="BM72" s="1">
        <v>11</v>
      </c>
      <c r="BN72" s="1">
        <v>9</v>
      </c>
      <c r="BO72" s="1">
        <v>82</v>
      </c>
      <c r="BP72" s="1">
        <v>6.5</v>
      </c>
      <c r="BQ72" s="1">
        <v>5.5</v>
      </c>
      <c r="BR72" s="1">
        <v>85</v>
      </c>
      <c r="BS72" s="1">
        <v>0</v>
      </c>
      <c r="BT72" s="1">
        <v>0</v>
      </c>
      <c r="BU72" s="1">
        <v>2</v>
      </c>
      <c r="BV72" s="1">
        <v>0</v>
      </c>
      <c r="BW72" s="1">
        <v>2</v>
      </c>
      <c r="BX72" s="1">
        <v>1</v>
      </c>
      <c r="BY72" s="1">
        <v>35</v>
      </c>
      <c r="BZ72" s="1">
        <v>1</v>
      </c>
      <c r="CA72" s="1">
        <v>2.5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2.7547954599999991</v>
      </c>
      <c r="CL72" s="1">
        <v>1</v>
      </c>
    </row>
    <row r="73" spans="1:90" x14ac:dyDescent="0.25">
      <c r="A73" s="1" t="s">
        <v>122</v>
      </c>
      <c r="B73" s="1">
        <v>4.5</v>
      </c>
      <c r="C73" s="1">
        <v>2</v>
      </c>
      <c r="D73" s="1">
        <v>82.5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8.5</v>
      </c>
      <c r="V73" s="1">
        <v>7.5</v>
      </c>
      <c r="W73" s="1">
        <v>88</v>
      </c>
      <c r="X73" s="1">
        <v>2</v>
      </c>
      <c r="Y73" s="1">
        <v>0</v>
      </c>
      <c r="Z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0.5</v>
      </c>
      <c r="AI73" s="1">
        <v>0</v>
      </c>
      <c r="AJ73" s="1">
        <v>0.5</v>
      </c>
      <c r="AK73" s="1">
        <v>0</v>
      </c>
      <c r="AL73" s="1">
        <v>6.85</v>
      </c>
      <c r="AM73" s="1">
        <v>5.2</v>
      </c>
      <c r="AN73" s="1">
        <v>0.1</v>
      </c>
      <c r="AO73" s="1">
        <v>3.5</v>
      </c>
      <c r="AP73" s="1">
        <v>5</v>
      </c>
      <c r="AQ73" s="1">
        <v>11</v>
      </c>
      <c r="AR73" s="1">
        <v>0</v>
      </c>
      <c r="AS73" s="1">
        <v>3.5</v>
      </c>
      <c r="AT73" s="1">
        <v>0.5</v>
      </c>
      <c r="AU73" s="1">
        <v>1</v>
      </c>
      <c r="AV73" s="1">
        <v>1</v>
      </c>
      <c r="AW73" s="1">
        <v>100</v>
      </c>
      <c r="AX73" s="1">
        <v>4.5</v>
      </c>
      <c r="AY73" s="1">
        <v>1</v>
      </c>
      <c r="AZ73" s="1">
        <v>0</v>
      </c>
      <c r="BA73" s="1">
        <v>0.5</v>
      </c>
      <c r="BB73" s="1">
        <v>1.5</v>
      </c>
      <c r="BC73" s="1">
        <v>7.5</v>
      </c>
      <c r="BD73" s="1">
        <v>3.5</v>
      </c>
      <c r="BE73" s="1">
        <v>1</v>
      </c>
      <c r="BF73" s="1">
        <v>0</v>
      </c>
      <c r="BG73" s="1">
        <v>0.5</v>
      </c>
      <c r="BH73" s="1">
        <v>1.5</v>
      </c>
      <c r="BI73" s="1">
        <v>0.72</v>
      </c>
      <c r="BJ73" s="1">
        <v>26.5</v>
      </c>
      <c r="BK73" s="1">
        <v>21</v>
      </c>
      <c r="BL73" s="1">
        <v>79</v>
      </c>
      <c r="BM73" s="1">
        <v>17.5</v>
      </c>
      <c r="BN73" s="1">
        <v>12.5</v>
      </c>
      <c r="BO73" s="1">
        <v>71</v>
      </c>
      <c r="BP73" s="1">
        <v>8.5</v>
      </c>
      <c r="BQ73" s="1">
        <v>7.5</v>
      </c>
      <c r="BR73" s="1">
        <v>88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</v>
      </c>
      <c r="BY73" s="1">
        <v>44</v>
      </c>
      <c r="BZ73" s="1">
        <v>0</v>
      </c>
      <c r="CA73" s="1">
        <v>4.5</v>
      </c>
      <c r="CB73" s="1">
        <v>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3.6360140599999999</v>
      </c>
      <c r="CL73" s="1">
        <v>1</v>
      </c>
    </row>
    <row r="74" spans="1:90" x14ac:dyDescent="0.25">
      <c r="A74" s="1" t="s">
        <v>123</v>
      </c>
      <c r="B74" s="1">
        <v>4.4000000000000004</v>
      </c>
      <c r="C74" s="1">
        <v>2</v>
      </c>
      <c r="D74" s="1">
        <v>90</v>
      </c>
      <c r="E74" s="1">
        <v>0.04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</v>
      </c>
      <c r="V74" s="1">
        <v>2.5</v>
      </c>
      <c r="W74" s="1">
        <v>63</v>
      </c>
      <c r="X74" s="1">
        <v>0</v>
      </c>
      <c r="Y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0.04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1</v>
      </c>
      <c r="AL74" s="1">
        <v>10.75</v>
      </c>
      <c r="AM74" s="1">
        <v>27.5</v>
      </c>
      <c r="AN74" s="1">
        <v>0.1</v>
      </c>
      <c r="AO74" s="1">
        <v>1.2</v>
      </c>
      <c r="AP74" s="1">
        <v>14.5</v>
      </c>
      <c r="AQ74" s="1">
        <v>14.5</v>
      </c>
      <c r="AR74" s="1">
        <v>0</v>
      </c>
      <c r="AS74" s="1">
        <v>1</v>
      </c>
      <c r="AT74" s="1">
        <v>2</v>
      </c>
      <c r="AU74" s="1">
        <v>1.5</v>
      </c>
      <c r="AV74" s="1">
        <v>0.5</v>
      </c>
      <c r="AW74" s="1">
        <v>33</v>
      </c>
      <c r="AX74" s="1">
        <v>3</v>
      </c>
      <c r="AY74" s="1">
        <v>5.5</v>
      </c>
      <c r="AZ74" s="1">
        <v>1.5</v>
      </c>
      <c r="BA74" s="1">
        <v>2.5</v>
      </c>
      <c r="BB74" s="1">
        <v>9.5</v>
      </c>
      <c r="BC74" s="1">
        <v>21</v>
      </c>
      <c r="BD74" s="1">
        <v>16</v>
      </c>
      <c r="BE74" s="1">
        <v>7</v>
      </c>
      <c r="BF74" s="1">
        <v>0.5</v>
      </c>
      <c r="BG74" s="1">
        <v>3.5</v>
      </c>
      <c r="BH74" s="1">
        <v>4</v>
      </c>
      <c r="BI74" s="1">
        <v>2.62</v>
      </c>
      <c r="BJ74" s="1">
        <v>48</v>
      </c>
      <c r="BK74" s="1">
        <v>44.5</v>
      </c>
      <c r="BL74" s="1">
        <v>93</v>
      </c>
      <c r="BM74" s="1">
        <v>13.5</v>
      </c>
      <c r="BN74" s="1">
        <v>12</v>
      </c>
      <c r="BO74" s="1">
        <v>89</v>
      </c>
      <c r="BP74" s="1">
        <v>4</v>
      </c>
      <c r="BQ74" s="1">
        <v>2.5</v>
      </c>
      <c r="BR74" s="1">
        <v>63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62.5</v>
      </c>
      <c r="BZ74" s="1">
        <v>0.5</v>
      </c>
      <c r="CA74" s="1">
        <v>3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2.7491371399999998</v>
      </c>
      <c r="CL74" s="1">
        <v>1</v>
      </c>
    </row>
    <row r="75" spans="1:90" x14ac:dyDescent="0.25">
      <c r="A75" s="1" t="s">
        <v>180</v>
      </c>
      <c r="B75" s="1">
        <v>5</v>
      </c>
      <c r="C75" s="1">
        <v>2</v>
      </c>
      <c r="D75" s="1">
        <v>90</v>
      </c>
      <c r="E75" s="1">
        <v>0.04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6</v>
      </c>
      <c r="V75" s="1">
        <v>4</v>
      </c>
      <c r="W75" s="1">
        <v>67</v>
      </c>
      <c r="X75" s="1">
        <v>1</v>
      </c>
      <c r="Y75" s="1">
        <v>0.5</v>
      </c>
      <c r="Z75" s="1">
        <v>50</v>
      </c>
      <c r="AA75" s="1">
        <v>0</v>
      </c>
      <c r="AB75" s="1">
        <v>0</v>
      </c>
      <c r="AC75" s="1">
        <v>0.5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8.5</v>
      </c>
      <c r="AM75" s="1">
        <v>25.6</v>
      </c>
      <c r="AN75" s="1">
        <v>0.1</v>
      </c>
      <c r="AO75" s="1">
        <v>1.6</v>
      </c>
      <c r="AP75" s="1">
        <v>15.5</v>
      </c>
      <c r="AQ75" s="1">
        <v>15.5</v>
      </c>
      <c r="AR75" s="1">
        <v>0</v>
      </c>
      <c r="AS75" s="1">
        <v>1</v>
      </c>
      <c r="AT75" s="1">
        <v>3</v>
      </c>
      <c r="AU75" s="1">
        <v>4.5</v>
      </c>
      <c r="AV75" s="1">
        <v>3</v>
      </c>
      <c r="AW75" s="1">
        <v>67</v>
      </c>
      <c r="AX75" s="1">
        <v>4</v>
      </c>
      <c r="AY75" s="1">
        <v>6.5</v>
      </c>
      <c r="AZ75" s="1">
        <v>0.5</v>
      </c>
      <c r="BA75" s="1">
        <v>1.5</v>
      </c>
      <c r="BB75" s="1">
        <v>8.5</v>
      </c>
      <c r="BC75" s="1">
        <v>19</v>
      </c>
      <c r="BD75" s="1">
        <v>14.5</v>
      </c>
      <c r="BE75" s="1">
        <v>7</v>
      </c>
      <c r="BF75" s="1">
        <v>0.5</v>
      </c>
      <c r="BG75" s="1">
        <v>2.5</v>
      </c>
      <c r="BH75" s="1">
        <v>3.5</v>
      </c>
      <c r="BI75" s="1">
        <v>2.64</v>
      </c>
      <c r="BJ75" s="1">
        <v>31.5</v>
      </c>
      <c r="BK75" s="1">
        <v>24</v>
      </c>
      <c r="BL75" s="1">
        <v>76</v>
      </c>
      <c r="BM75" s="1">
        <v>16</v>
      </c>
      <c r="BN75" s="1">
        <v>11</v>
      </c>
      <c r="BO75" s="1">
        <v>69</v>
      </c>
      <c r="BP75" s="1">
        <v>6</v>
      </c>
      <c r="BQ75" s="1">
        <v>4</v>
      </c>
      <c r="BR75" s="1">
        <v>67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63</v>
      </c>
      <c r="BZ75" s="1">
        <v>0</v>
      </c>
      <c r="CA75" s="1">
        <v>2.5</v>
      </c>
      <c r="CB75" s="1">
        <v>1</v>
      </c>
      <c r="CC75" s="1">
        <v>0.5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3.7034748399999997</v>
      </c>
      <c r="CL75" s="1">
        <v>1</v>
      </c>
    </row>
    <row r="76" spans="1:90" x14ac:dyDescent="0.25">
      <c r="A76" s="1" t="s">
        <v>133</v>
      </c>
      <c r="B76" s="1">
        <v>4.5999999999999996</v>
      </c>
      <c r="C76" s="1">
        <v>2</v>
      </c>
      <c r="D76" s="1">
        <v>51</v>
      </c>
      <c r="E76" s="1">
        <v>0.06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3</v>
      </c>
      <c r="V76" s="1">
        <v>1.5</v>
      </c>
      <c r="W76" s="1">
        <v>50</v>
      </c>
      <c r="X76" s="1">
        <v>0</v>
      </c>
      <c r="Y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5.2</v>
      </c>
      <c r="AM76" s="1">
        <v>15.3</v>
      </c>
      <c r="AN76" s="1">
        <v>0.1</v>
      </c>
      <c r="AO76" s="1">
        <v>1.1000000000000001</v>
      </c>
      <c r="AP76" s="1">
        <v>11</v>
      </c>
      <c r="AQ76" s="1">
        <v>11</v>
      </c>
      <c r="AR76" s="1">
        <v>0</v>
      </c>
      <c r="AS76" s="1">
        <v>1</v>
      </c>
      <c r="AT76" s="1">
        <v>1.5</v>
      </c>
      <c r="AU76" s="1">
        <v>0</v>
      </c>
      <c r="AV76" s="1">
        <v>0</v>
      </c>
      <c r="AX76" s="1">
        <v>3</v>
      </c>
      <c r="AY76" s="1">
        <v>5</v>
      </c>
      <c r="AZ76" s="1">
        <v>0.5</v>
      </c>
      <c r="BA76" s="1">
        <v>0.5</v>
      </c>
      <c r="BB76" s="1">
        <v>6</v>
      </c>
      <c r="BC76" s="1">
        <v>19</v>
      </c>
      <c r="BD76" s="1">
        <v>14.5</v>
      </c>
      <c r="BE76" s="1">
        <v>7</v>
      </c>
      <c r="BF76" s="1">
        <v>0.5</v>
      </c>
      <c r="BG76" s="1">
        <v>2.5</v>
      </c>
      <c r="BH76" s="1">
        <v>3.5</v>
      </c>
      <c r="BI76" s="1">
        <v>2.64</v>
      </c>
      <c r="BJ76" s="1">
        <v>34.5</v>
      </c>
      <c r="BK76" s="1">
        <v>28.5</v>
      </c>
      <c r="BL76" s="1">
        <v>83</v>
      </c>
      <c r="BM76" s="1">
        <v>11.5</v>
      </c>
      <c r="BN76" s="1">
        <v>6.5</v>
      </c>
      <c r="BO76" s="1">
        <v>57</v>
      </c>
      <c r="BP76" s="1">
        <v>3</v>
      </c>
      <c r="BQ76" s="1">
        <v>1.5</v>
      </c>
      <c r="BR76" s="1">
        <v>50</v>
      </c>
      <c r="BS76" s="1">
        <v>0</v>
      </c>
      <c r="BT76" s="1">
        <v>0</v>
      </c>
      <c r="BU76" s="1">
        <v>2</v>
      </c>
      <c r="BV76" s="1">
        <v>0</v>
      </c>
      <c r="BW76" s="1">
        <v>1</v>
      </c>
      <c r="BX76" s="1">
        <v>0</v>
      </c>
      <c r="BY76" s="1">
        <v>41</v>
      </c>
      <c r="BZ76" s="1">
        <v>1</v>
      </c>
      <c r="CA76" s="1">
        <v>2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3.5058210599999988</v>
      </c>
      <c r="CL76" s="1">
        <v>1</v>
      </c>
    </row>
    <row r="77" spans="1:90" x14ac:dyDescent="0.25">
      <c r="A77" s="1" t="s">
        <v>182</v>
      </c>
      <c r="B77" s="1">
        <v>5.0999999999999996</v>
      </c>
      <c r="C77" s="1">
        <v>2</v>
      </c>
      <c r="D77" s="1">
        <v>86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20.5</v>
      </c>
      <c r="V77" s="1">
        <v>17</v>
      </c>
      <c r="W77" s="1">
        <v>83</v>
      </c>
      <c r="X77" s="1">
        <v>2</v>
      </c>
      <c r="Y77" s="1">
        <v>0</v>
      </c>
      <c r="Z77" s="1">
        <v>0</v>
      </c>
      <c r="AA77" s="1">
        <v>0.5</v>
      </c>
      <c r="AB77" s="1">
        <v>0</v>
      </c>
      <c r="AC77" s="1">
        <v>1</v>
      </c>
      <c r="AD77" s="1">
        <v>0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0</v>
      </c>
      <c r="AL77" s="1">
        <v>15.55</v>
      </c>
      <c r="AM77" s="1">
        <v>16.600000000000001</v>
      </c>
      <c r="AN77" s="1">
        <v>0.1</v>
      </c>
      <c r="AO77" s="1">
        <v>3.6</v>
      </c>
      <c r="AP77" s="1">
        <v>15</v>
      </c>
      <c r="AQ77" s="1">
        <v>21</v>
      </c>
      <c r="AR77" s="1">
        <v>0.5</v>
      </c>
      <c r="AS77" s="1">
        <v>4.5</v>
      </c>
      <c r="AT77" s="1">
        <v>0.5</v>
      </c>
      <c r="AU77" s="1">
        <v>2</v>
      </c>
      <c r="AV77" s="1">
        <v>1</v>
      </c>
      <c r="AW77" s="1">
        <v>50</v>
      </c>
      <c r="AX77" s="1">
        <v>6</v>
      </c>
      <c r="AY77" s="1">
        <v>2.5</v>
      </c>
      <c r="AZ77" s="1">
        <v>0.5</v>
      </c>
      <c r="BA77" s="1">
        <v>0.5</v>
      </c>
      <c r="BB77" s="1">
        <v>3.5</v>
      </c>
      <c r="BC77" s="1">
        <v>10.5</v>
      </c>
      <c r="BD77" s="1">
        <v>6</v>
      </c>
      <c r="BE77" s="1">
        <v>2</v>
      </c>
      <c r="BF77" s="1">
        <v>1</v>
      </c>
      <c r="BG77" s="1">
        <v>1</v>
      </c>
      <c r="BH77" s="1">
        <v>1.5</v>
      </c>
      <c r="BI77" s="1">
        <v>0.94</v>
      </c>
      <c r="BJ77" s="1">
        <v>47.5</v>
      </c>
      <c r="BK77" s="1">
        <v>40</v>
      </c>
      <c r="BL77" s="1">
        <v>84</v>
      </c>
      <c r="BM77" s="1">
        <v>33</v>
      </c>
      <c r="BN77" s="1">
        <v>26</v>
      </c>
      <c r="BO77" s="1">
        <v>79</v>
      </c>
      <c r="BP77" s="1">
        <v>20.5</v>
      </c>
      <c r="BQ77" s="1">
        <v>17</v>
      </c>
      <c r="BR77" s="1">
        <v>83</v>
      </c>
      <c r="BS77" s="1">
        <v>1</v>
      </c>
      <c r="BT77" s="1">
        <v>0.5</v>
      </c>
      <c r="BU77" s="1">
        <v>2</v>
      </c>
      <c r="BV77" s="1">
        <v>0</v>
      </c>
      <c r="BW77" s="1">
        <v>1</v>
      </c>
      <c r="BX77" s="1">
        <v>1.5</v>
      </c>
      <c r="BY77" s="1">
        <v>74</v>
      </c>
      <c r="BZ77" s="1">
        <v>0</v>
      </c>
      <c r="CA77" s="1">
        <v>9</v>
      </c>
      <c r="CB77" s="1">
        <v>3.5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4.7928456799999992</v>
      </c>
      <c r="CL77" s="1">
        <v>1</v>
      </c>
    </row>
    <row r="78" spans="1:90" x14ac:dyDescent="0.25">
      <c r="A78" s="1" t="s">
        <v>139</v>
      </c>
      <c r="B78" s="1">
        <v>4.4000000000000004</v>
      </c>
      <c r="C78" s="1">
        <v>2</v>
      </c>
      <c r="D78" s="1">
        <v>90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6</v>
      </c>
      <c r="V78" s="1">
        <v>4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0</v>
      </c>
      <c r="AL78" s="1">
        <v>5.4</v>
      </c>
      <c r="AM78" s="1">
        <v>33</v>
      </c>
      <c r="AN78" s="1">
        <v>0.1</v>
      </c>
      <c r="AO78" s="1">
        <v>1.3</v>
      </c>
      <c r="AP78" s="1">
        <v>16.5</v>
      </c>
      <c r="AQ78" s="1">
        <v>16.5</v>
      </c>
      <c r="AR78" s="1">
        <v>0</v>
      </c>
      <c r="AS78" s="1">
        <v>1</v>
      </c>
      <c r="AT78" s="1">
        <v>2</v>
      </c>
      <c r="AU78" s="1">
        <v>3</v>
      </c>
      <c r="AV78" s="1">
        <v>2</v>
      </c>
      <c r="AW78" s="1">
        <v>67</v>
      </c>
      <c r="AX78" s="1">
        <v>7.5</v>
      </c>
      <c r="AY78" s="1">
        <v>3.5</v>
      </c>
      <c r="AZ78" s="1">
        <v>2.5</v>
      </c>
      <c r="BA78" s="1">
        <v>2</v>
      </c>
      <c r="BB78" s="1">
        <v>8</v>
      </c>
      <c r="BC78" s="1">
        <v>23.5</v>
      </c>
      <c r="BD78" s="1">
        <v>16</v>
      </c>
      <c r="BE78" s="1">
        <v>8</v>
      </c>
      <c r="BF78" s="1">
        <v>0</v>
      </c>
      <c r="BG78" s="1">
        <v>3</v>
      </c>
      <c r="BH78" s="1">
        <v>3</v>
      </c>
      <c r="BI78" s="1">
        <v>2.52</v>
      </c>
      <c r="BJ78" s="1">
        <v>64.5</v>
      </c>
      <c r="BK78" s="1">
        <v>57.5</v>
      </c>
      <c r="BL78" s="1">
        <v>89</v>
      </c>
      <c r="BM78" s="1">
        <v>14.5</v>
      </c>
      <c r="BN78" s="1">
        <v>11</v>
      </c>
      <c r="BO78" s="1">
        <v>76</v>
      </c>
      <c r="BP78" s="1">
        <v>6</v>
      </c>
      <c r="BQ78" s="1">
        <v>4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79.5</v>
      </c>
      <c r="BZ78" s="1">
        <v>0</v>
      </c>
      <c r="CA78" s="1">
        <v>5.5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3.1388846599999987</v>
      </c>
      <c r="CL78" s="1">
        <v>1</v>
      </c>
    </row>
    <row r="79" spans="1:90" x14ac:dyDescent="0.25">
      <c r="A79" s="1" t="s">
        <v>170</v>
      </c>
      <c r="B79" s="1">
        <v>5.3</v>
      </c>
      <c r="C79" s="1">
        <v>2</v>
      </c>
      <c r="D79" s="1">
        <v>56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6.5</v>
      </c>
      <c r="V79" s="1">
        <v>5</v>
      </c>
      <c r="W79" s="1">
        <v>77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1.85</v>
      </c>
      <c r="AM79" s="1">
        <v>8</v>
      </c>
      <c r="AN79" s="1">
        <v>0</v>
      </c>
      <c r="AO79" s="1">
        <v>1.4</v>
      </c>
      <c r="AP79" s="1">
        <v>5</v>
      </c>
      <c r="AQ79" s="1">
        <v>5</v>
      </c>
      <c r="AR79" s="1">
        <v>0</v>
      </c>
      <c r="AS79" s="1">
        <v>1.5</v>
      </c>
      <c r="AT79" s="1">
        <v>0.5</v>
      </c>
      <c r="AU79" s="1">
        <v>2</v>
      </c>
      <c r="AV79" s="1">
        <v>0.5</v>
      </c>
      <c r="AW79" s="1">
        <v>25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18.5</v>
      </c>
      <c r="BD79" s="1">
        <v>15</v>
      </c>
      <c r="BE79" s="1">
        <v>6.5</v>
      </c>
      <c r="BF79" s="1">
        <v>2</v>
      </c>
      <c r="BG79" s="1">
        <v>3.5</v>
      </c>
      <c r="BH79" s="1">
        <v>2</v>
      </c>
      <c r="BI79" s="1">
        <v>2.1</v>
      </c>
      <c r="BJ79" s="1">
        <v>25</v>
      </c>
      <c r="BK79" s="1">
        <v>21</v>
      </c>
      <c r="BL79" s="1">
        <v>84</v>
      </c>
      <c r="BM79" s="1">
        <v>14.5</v>
      </c>
      <c r="BN79" s="1">
        <v>11.5</v>
      </c>
      <c r="BO79" s="1">
        <v>79</v>
      </c>
      <c r="BP79" s="1">
        <v>6.5</v>
      </c>
      <c r="BQ79" s="1">
        <v>5</v>
      </c>
      <c r="BR79" s="1">
        <v>77</v>
      </c>
      <c r="BS79" s="1">
        <v>0</v>
      </c>
      <c r="BT79" s="1">
        <v>0</v>
      </c>
      <c r="BU79" s="1">
        <v>1</v>
      </c>
      <c r="BV79" s="1">
        <v>1</v>
      </c>
      <c r="BW79" s="1">
        <v>0</v>
      </c>
      <c r="BX79" s="1">
        <v>0.5</v>
      </c>
      <c r="BY79" s="1">
        <v>36</v>
      </c>
      <c r="BZ79" s="1">
        <v>0.5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2.9875924999999999</v>
      </c>
      <c r="CL79" s="1">
        <v>1</v>
      </c>
    </row>
    <row r="80" spans="1:90" x14ac:dyDescent="0.25">
      <c r="A80" s="1" t="s">
        <v>183</v>
      </c>
      <c r="B80" s="1">
        <v>4.5999999999999996</v>
      </c>
      <c r="C80" s="1">
        <v>2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6</v>
      </c>
      <c r="V80" s="1">
        <v>4.5</v>
      </c>
      <c r="W80" s="1">
        <v>75</v>
      </c>
      <c r="X80" s="1">
        <v>1.5</v>
      </c>
      <c r="Y80" s="1">
        <v>1</v>
      </c>
      <c r="Z80" s="1">
        <v>67</v>
      </c>
      <c r="AA80" s="1">
        <v>2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5.05</v>
      </c>
      <c r="AM80" s="1">
        <v>10</v>
      </c>
      <c r="AN80" s="1">
        <v>0</v>
      </c>
      <c r="AO80" s="1">
        <v>1.9</v>
      </c>
      <c r="AP80" s="1">
        <v>7.5</v>
      </c>
      <c r="AQ80" s="1">
        <v>7.5</v>
      </c>
      <c r="AR80" s="1">
        <v>0</v>
      </c>
      <c r="AS80" s="1">
        <v>1.5</v>
      </c>
      <c r="AT80" s="1">
        <v>1.5</v>
      </c>
      <c r="AU80" s="1">
        <v>2</v>
      </c>
      <c r="AV80" s="1">
        <v>1.5</v>
      </c>
      <c r="AW80" s="1">
        <v>75</v>
      </c>
      <c r="AX80" s="1">
        <v>2</v>
      </c>
      <c r="AY80" s="1">
        <v>1.5</v>
      </c>
      <c r="AZ80" s="1">
        <v>0.5</v>
      </c>
      <c r="BA80" s="1">
        <v>0.5</v>
      </c>
      <c r="BB80" s="1">
        <v>2.5</v>
      </c>
      <c r="BC80" s="1">
        <v>18.5</v>
      </c>
      <c r="BD80" s="1">
        <v>15</v>
      </c>
      <c r="BE80" s="1">
        <v>6.5</v>
      </c>
      <c r="BF80" s="1">
        <v>2</v>
      </c>
      <c r="BG80" s="1">
        <v>3.5</v>
      </c>
      <c r="BH80" s="1">
        <v>2</v>
      </c>
      <c r="BI80" s="1">
        <v>2.1</v>
      </c>
      <c r="BJ80" s="1">
        <v>28</v>
      </c>
      <c r="BK80" s="1">
        <v>22</v>
      </c>
      <c r="BL80" s="1">
        <v>79</v>
      </c>
      <c r="BM80" s="1">
        <v>13.5</v>
      </c>
      <c r="BN80" s="1">
        <v>10</v>
      </c>
      <c r="BO80" s="1">
        <v>74</v>
      </c>
      <c r="BP80" s="1">
        <v>6</v>
      </c>
      <c r="BQ80" s="1">
        <v>4.5</v>
      </c>
      <c r="BR80" s="1">
        <v>75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</v>
      </c>
      <c r="BY80" s="1">
        <v>48</v>
      </c>
      <c r="BZ80" s="1">
        <v>0</v>
      </c>
      <c r="CA80" s="1">
        <v>3.5</v>
      </c>
      <c r="CB80" s="1">
        <v>2</v>
      </c>
      <c r="CC80" s="1">
        <v>0</v>
      </c>
      <c r="CD80" s="1">
        <v>0</v>
      </c>
      <c r="CE80" s="1">
        <v>1.5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3.3342300000000002</v>
      </c>
      <c r="CL80" s="1">
        <v>1</v>
      </c>
    </row>
    <row r="81" spans="1:90" x14ac:dyDescent="0.25">
      <c r="A81" s="1" t="s">
        <v>154</v>
      </c>
      <c r="B81" s="1">
        <v>5.7</v>
      </c>
      <c r="C81" s="1">
        <v>2</v>
      </c>
      <c r="D81" s="1">
        <v>90</v>
      </c>
      <c r="E81" s="1">
        <v>0.25</v>
      </c>
      <c r="F81" s="1">
        <v>0.17</v>
      </c>
      <c r="G81" s="1">
        <v>0.5</v>
      </c>
      <c r="H81" s="1">
        <v>1</v>
      </c>
      <c r="I81" s="1">
        <v>3</v>
      </c>
      <c r="J81" s="1">
        <v>1</v>
      </c>
      <c r="K81" s="1">
        <v>2.5</v>
      </c>
      <c r="L81" s="1">
        <v>0.5</v>
      </c>
      <c r="M81" s="1">
        <v>0.5</v>
      </c>
      <c r="N81" s="1">
        <v>0</v>
      </c>
      <c r="O81" s="1">
        <v>0.36</v>
      </c>
      <c r="P81" s="1">
        <v>0.36</v>
      </c>
      <c r="Q81" s="1">
        <v>0</v>
      </c>
      <c r="R81" s="1">
        <v>0</v>
      </c>
      <c r="S81" s="1">
        <v>0</v>
      </c>
      <c r="T81" s="1">
        <v>0</v>
      </c>
      <c r="U81" s="1">
        <v>13.5</v>
      </c>
      <c r="V81" s="1">
        <v>11.5</v>
      </c>
      <c r="W81" s="1">
        <v>85</v>
      </c>
      <c r="X81" s="1">
        <v>10</v>
      </c>
      <c r="Y81" s="1">
        <v>3</v>
      </c>
      <c r="Z81" s="1">
        <v>30</v>
      </c>
      <c r="AA81" s="1">
        <v>5</v>
      </c>
      <c r="AB81" s="1">
        <v>0</v>
      </c>
      <c r="AC81" s="1">
        <v>2</v>
      </c>
      <c r="AD81" s="1">
        <v>0</v>
      </c>
      <c r="AE81" s="1">
        <v>0.16</v>
      </c>
      <c r="AF81" s="1">
        <v>0.5</v>
      </c>
      <c r="AG81" s="1">
        <v>0</v>
      </c>
      <c r="AH81" s="1">
        <v>0.5</v>
      </c>
      <c r="AI81" s="1">
        <v>0</v>
      </c>
      <c r="AJ81" s="1">
        <v>1</v>
      </c>
      <c r="AK81" s="1">
        <v>42.5</v>
      </c>
      <c r="AL81" s="1">
        <v>34.299999999999997</v>
      </c>
      <c r="AM81" s="1">
        <v>20.8</v>
      </c>
      <c r="AN81" s="1">
        <v>2.6</v>
      </c>
      <c r="AO81" s="1">
        <v>5.4</v>
      </c>
      <c r="AP81" s="1">
        <v>10</v>
      </c>
      <c r="AQ81" s="1">
        <v>26.5</v>
      </c>
      <c r="AR81" s="1">
        <v>0.5</v>
      </c>
      <c r="AS81" s="1">
        <v>7.5</v>
      </c>
      <c r="AT81" s="1">
        <v>0</v>
      </c>
      <c r="AU81" s="1">
        <v>0</v>
      </c>
      <c r="AV81" s="1">
        <v>0</v>
      </c>
      <c r="AX81" s="1">
        <v>4.5</v>
      </c>
      <c r="AY81" s="1">
        <v>3</v>
      </c>
      <c r="AZ81" s="1">
        <v>0</v>
      </c>
      <c r="BA81" s="1">
        <v>2.5</v>
      </c>
      <c r="BB81" s="1">
        <v>5.5</v>
      </c>
      <c r="BC81" s="1">
        <v>13</v>
      </c>
      <c r="BD81" s="1">
        <v>7</v>
      </c>
      <c r="BE81" s="1">
        <v>4</v>
      </c>
      <c r="BF81" s="1">
        <v>1</v>
      </c>
      <c r="BG81" s="1">
        <v>2</v>
      </c>
      <c r="BH81" s="1">
        <v>1</v>
      </c>
      <c r="BI81" s="1">
        <v>1.1499999999999999</v>
      </c>
      <c r="BJ81" s="1">
        <v>42</v>
      </c>
      <c r="BK81" s="1">
        <v>36.5</v>
      </c>
      <c r="BL81" s="1">
        <v>87</v>
      </c>
      <c r="BM81" s="1">
        <v>36.5</v>
      </c>
      <c r="BN81" s="1">
        <v>27</v>
      </c>
      <c r="BO81" s="1">
        <v>74</v>
      </c>
      <c r="BP81" s="1">
        <v>13.5</v>
      </c>
      <c r="BQ81" s="1">
        <v>11.5</v>
      </c>
      <c r="BR81" s="1">
        <v>85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0.5</v>
      </c>
      <c r="BY81" s="1">
        <v>78</v>
      </c>
      <c r="BZ81" s="1">
        <v>3</v>
      </c>
      <c r="CA81" s="1">
        <v>5</v>
      </c>
      <c r="CB81" s="1">
        <v>10.5</v>
      </c>
      <c r="CC81" s="1">
        <v>0</v>
      </c>
      <c r="CD81" s="1">
        <v>0</v>
      </c>
      <c r="CE81" s="1">
        <v>4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5.6649502399999987</v>
      </c>
      <c r="CL81" s="1">
        <v>1</v>
      </c>
    </row>
    <row r="82" spans="1:90" x14ac:dyDescent="0.25">
      <c r="A82" s="1" t="s">
        <v>157</v>
      </c>
      <c r="B82" s="1">
        <v>4.4000000000000004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5.5</v>
      </c>
      <c r="V82" s="1">
        <v>4</v>
      </c>
      <c r="W82" s="1">
        <v>73</v>
      </c>
      <c r="X82" s="1">
        <v>1.5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1</v>
      </c>
      <c r="AL82" s="1">
        <v>0.7</v>
      </c>
      <c r="AM82" s="1">
        <v>13.7</v>
      </c>
      <c r="AN82" s="1">
        <v>0</v>
      </c>
      <c r="AO82" s="1">
        <v>3.5</v>
      </c>
      <c r="AP82" s="1">
        <v>10.5</v>
      </c>
      <c r="AQ82" s="1">
        <v>16.5</v>
      </c>
      <c r="AR82" s="1">
        <v>0.5</v>
      </c>
      <c r="AS82" s="1">
        <v>4</v>
      </c>
      <c r="AT82" s="1">
        <v>0.5</v>
      </c>
      <c r="AU82" s="1">
        <v>0.5</v>
      </c>
      <c r="AV82" s="1">
        <v>0.5</v>
      </c>
      <c r="AW82" s="1">
        <v>100</v>
      </c>
      <c r="AX82" s="1">
        <v>5.5</v>
      </c>
      <c r="AY82" s="1">
        <v>4</v>
      </c>
      <c r="AZ82" s="1">
        <v>0.5</v>
      </c>
      <c r="BA82" s="1">
        <v>1.5</v>
      </c>
      <c r="BB82" s="1">
        <v>6</v>
      </c>
      <c r="BC82" s="1">
        <v>7.5</v>
      </c>
      <c r="BD82" s="1">
        <v>3.5</v>
      </c>
      <c r="BE82" s="1">
        <v>1</v>
      </c>
      <c r="BF82" s="1">
        <v>0</v>
      </c>
      <c r="BG82" s="1">
        <v>0.5</v>
      </c>
      <c r="BH82" s="1">
        <v>1.5</v>
      </c>
      <c r="BI82" s="1">
        <v>0.72</v>
      </c>
      <c r="BJ82" s="1">
        <v>23</v>
      </c>
      <c r="BK82" s="1">
        <v>15</v>
      </c>
      <c r="BL82" s="1">
        <v>65</v>
      </c>
      <c r="BM82" s="1">
        <v>12</v>
      </c>
      <c r="BN82" s="1">
        <v>5.5</v>
      </c>
      <c r="BO82" s="1">
        <v>46</v>
      </c>
      <c r="BP82" s="1">
        <v>5.5</v>
      </c>
      <c r="BQ82" s="1">
        <v>4</v>
      </c>
      <c r="BR82" s="1">
        <v>73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48</v>
      </c>
      <c r="BZ82" s="1">
        <v>0.5</v>
      </c>
      <c r="CA82" s="1">
        <v>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3.7528879000000002</v>
      </c>
      <c r="CL82" s="1">
        <v>1</v>
      </c>
    </row>
    <row r="83" spans="1:90" x14ac:dyDescent="0.25">
      <c r="A83" s="1" t="s">
        <v>159</v>
      </c>
      <c r="B83" s="1">
        <v>4.3</v>
      </c>
      <c r="C83" s="1">
        <v>2</v>
      </c>
      <c r="D83" s="1">
        <v>90</v>
      </c>
      <c r="E83" s="1">
        <v>0.16</v>
      </c>
      <c r="F83" s="1">
        <v>0</v>
      </c>
      <c r="G83" s="1">
        <v>0.1</v>
      </c>
      <c r="H83" s="1">
        <v>0</v>
      </c>
      <c r="I83" s="1">
        <v>1</v>
      </c>
      <c r="J83" s="1">
        <v>0.5</v>
      </c>
      <c r="K83" s="1">
        <v>0.5</v>
      </c>
      <c r="L83" s="1">
        <v>0.5</v>
      </c>
      <c r="M83" s="1">
        <v>0</v>
      </c>
      <c r="N83" s="1">
        <v>0</v>
      </c>
      <c r="O83" s="1">
        <v>0.08</v>
      </c>
      <c r="P83" s="1">
        <v>0.08</v>
      </c>
      <c r="Q83" s="1">
        <v>0</v>
      </c>
      <c r="R83" s="1">
        <v>0</v>
      </c>
      <c r="S83" s="1">
        <v>0</v>
      </c>
      <c r="T83" s="1">
        <v>0</v>
      </c>
      <c r="U83" s="1">
        <v>7</v>
      </c>
      <c r="V83" s="1">
        <v>4</v>
      </c>
      <c r="W83" s="1">
        <v>57</v>
      </c>
      <c r="X83" s="1">
        <v>2.5</v>
      </c>
      <c r="Y83" s="1">
        <v>1.5</v>
      </c>
      <c r="Z83" s="1">
        <v>60</v>
      </c>
      <c r="AA83" s="1">
        <v>0</v>
      </c>
      <c r="AB83" s="1">
        <v>0</v>
      </c>
      <c r="AC83" s="1">
        <v>1</v>
      </c>
      <c r="AD83" s="1">
        <v>0</v>
      </c>
      <c r="AE83" s="1">
        <v>0.06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8.5</v>
      </c>
      <c r="AL83" s="1">
        <v>18.2</v>
      </c>
      <c r="AM83" s="1">
        <v>18.8</v>
      </c>
      <c r="AN83" s="1">
        <v>0.6</v>
      </c>
      <c r="AO83" s="1">
        <v>1.7</v>
      </c>
      <c r="AP83" s="1">
        <v>12.5</v>
      </c>
      <c r="AQ83" s="1">
        <v>12.5</v>
      </c>
      <c r="AR83" s="1">
        <v>0</v>
      </c>
      <c r="AS83" s="1">
        <v>1</v>
      </c>
      <c r="AT83" s="1">
        <v>2</v>
      </c>
      <c r="AU83" s="1">
        <v>1.5</v>
      </c>
      <c r="AV83" s="1">
        <v>1</v>
      </c>
      <c r="AW83" s="1">
        <v>67</v>
      </c>
      <c r="AX83" s="1">
        <v>7.5</v>
      </c>
      <c r="AY83" s="1">
        <v>1.5</v>
      </c>
      <c r="AZ83" s="1">
        <v>1</v>
      </c>
      <c r="BA83" s="1">
        <v>1</v>
      </c>
      <c r="BB83" s="1">
        <v>3.5</v>
      </c>
      <c r="BC83" s="1">
        <v>21</v>
      </c>
      <c r="BD83" s="1">
        <v>16</v>
      </c>
      <c r="BE83" s="1">
        <v>7</v>
      </c>
      <c r="BF83" s="1">
        <v>0.5</v>
      </c>
      <c r="BG83" s="1">
        <v>3.5</v>
      </c>
      <c r="BH83" s="1">
        <v>4</v>
      </c>
      <c r="BI83" s="1">
        <v>2.62</v>
      </c>
      <c r="BJ83" s="1">
        <v>32.5</v>
      </c>
      <c r="BK83" s="1">
        <v>25</v>
      </c>
      <c r="BL83" s="1">
        <v>77</v>
      </c>
      <c r="BM83" s="1">
        <v>21</v>
      </c>
      <c r="BN83" s="1">
        <v>15.5</v>
      </c>
      <c r="BO83" s="1">
        <v>74</v>
      </c>
      <c r="BP83" s="1">
        <v>7</v>
      </c>
      <c r="BQ83" s="1">
        <v>4</v>
      </c>
      <c r="BR83" s="1">
        <v>57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1.5</v>
      </c>
      <c r="BY83" s="1">
        <v>61</v>
      </c>
      <c r="BZ83" s="1">
        <v>2</v>
      </c>
      <c r="CA83" s="1">
        <v>4</v>
      </c>
      <c r="CB83" s="1">
        <v>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3.3467726799999991</v>
      </c>
      <c r="CL83" s="1">
        <v>1</v>
      </c>
    </row>
    <row r="84" spans="1:90" x14ac:dyDescent="0.25">
      <c r="A84" s="1" t="s">
        <v>160</v>
      </c>
      <c r="B84" s="1">
        <v>3.9</v>
      </c>
      <c r="C84" s="1">
        <v>2</v>
      </c>
      <c r="D84" s="1">
        <v>90</v>
      </c>
      <c r="E84" s="1">
        <v>0.06</v>
      </c>
      <c r="F84" s="1">
        <v>0</v>
      </c>
      <c r="G84" s="1">
        <v>0.1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8</v>
      </c>
      <c r="V84" s="1">
        <v>4.5</v>
      </c>
      <c r="W84" s="1">
        <v>56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0.5</v>
      </c>
      <c r="AD84" s="1">
        <v>0</v>
      </c>
      <c r="AE84" s="1">
        <v>0.04</v>
      </c>
      <c r="AF84" s="1">
        <v>0</v>
      </c>
      <c r="AG84" s="1">
        <v>0</v>
      </c>
      <c r="AH84" s="1">
        <v>0.5</v>
      </c>
      <c r="AI84" s="1">
        <v>0</v>
      </c>
      <c r="AJ84" s="1">
        <v>0</v>
      </c>
      <c r="AK84" s="1">
        <v>8</v>
      </c>
      <c r="AL84" s="1">
        <v>7.05</v>
      </c>
      <c r="AM84" s="1">
        <v>14.9</v>
      </c>
      <c r="AN84" s="1">
        <v>0.2</v>
      </c>
      <c r="AO84" s="1">
        <v>1.2</v>
      </c>
      <c r="AP84" s="1">
        <v>10.5</v>
      </c>
      <c r="AQ84" s="1">
        <v>10.5</v>
      </c>
      <c r="AR84" s="1">
        <v>0</v>
      </c>
      <c r="AS84" s="1">
        <v>1</v>
      </c>
      <c r="AT84" s="1">
        <v>2</v>
      </c>
      <c r="AU84" s="1">
        <v>3</v>
      </c>
      <c r="AV84" s="1">
        <v>2.5</v>
      </c>
      <c r="AW84" s="1">
        <v>83</v>
      </c>
      <c r="AX84" s="1">
        <v>7</v>
      </c>
      <c r="AY84" s="1">
        <v>1.5</v>
      </c>
      <c r="AZ84" s="1">
        <v>1</v>
      </c>
      <c r="BA84" s="1">
        <v>1</v>
      </c>
      <c r="BB84" s="1">
        <v>3.5</v>
      </c>
      <c r="BC84" s="1">
        <v>21</v>
      </c>
      <c r="BD84" s="1">
        <v>16</v>
      </c>
      <c r="BE84" s="1">
        <v>7</v>
      </c>
      <c r="BF84" s="1">
        <v>0.5</v>
      </c>
      <c r="BG84" s="1">
        <v>3.5</v>
      </c>
      <c r="BH84" s="1">
        <v>4</v>
      </c>
      <c r="BI84" s="1">
        <v>2.62</v>
      </c>
      <c r="BJ84" s="1">
        <v>33.5</v>
      </c>
      <c r="BK84" s="1">
        <v>25</v>
      </c>
      <c r="BL84" s="1">
        <v>75</v>
      </c>
      <c r="BM84" s="1">
        <v>17</v>
      </c>
      <c r="BN84" s="1">
        <v>11</v>
      </c>
      <c r="BO84" s="1">
        <v>65</v>
      </c>
      <c r="BP84" s="1">
        <v>8</v>
      </c>
      <c r="BQ84" s="1">
        <v>4.5</v>
      </c>
      <c r="BR84" s="1">
        <v>56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0.5</v>
      </c>
      <c r="BY84" s="1">
        <v>59</v>
      </c>
      <c r="BZ84" s="1">
        <v>4</v>
      </c>
      <c r="CA84" s="1">
        <v>3</v>
      </c>
      <c r="CB84" s="1">
        <v>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3.8791736399999994</v>
      </c>
      <c r="CL84" s="1">
        <v>0</v>
      </c>
    </row>
    <row r="85" spans="1:90" x14ac:dyDescent="0.25">
      <c r="A85" s="1" t="s">
        <v>68</v>
      </c>
      <c r="B85" s="1">
        <v>4.7</v>
      </c>
      <c r="C85" s="1">
        <v>2</v>
      </c>
      <c r="D85" s="1">
        <v>75.5</v>
      </c>
      <c r="E85" s="1">
        <v>0.02</v>
      </c>
      <c r="F85" s="1">
        <v>0</v>
      </c>
      <c r="G85" s="1">
        <v>0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0.5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6</v>
      </c>
      <c r="V85" s="1">
        <v>5.5</v>
      </c>
      <c r="W85" s="1">
        <v>92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0.01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5.5</v>
      </c>
      <c r="AL85" s="1">
        <v>1.3</v>
      </c>
      <c r="AM85" s="1">
        <v>23.5</v>
      </c>
      <c r="AN85" s="1">
        <v>0.1</v>
      </c>
      <c r="AO85" s="1">
        <v>2.1</v>
      </c>
      <c r="AP85" s="1">
        <v>13.5</v>
      </c>
      <c r="AQ85" s="1">
        <v>19.5</v>
      </c>
      <c r="AR85" s="1">
        <v>0</v>
      </c>
      <c r="AS85" s="1">
        <v>3.5</v>
      </c>
      <c r="AT85" s="1">
        <v>1</v>
      </c>
      <c r="AU85" s="1">
        <v>2</v>
      </c>
      <c r="AV85" s="1">
        <v>1.5</v>
      </c>
      <c r="AW85" s="1">
        <v>75</v>
      </c>
      <c r="AX85" s="1">
        <v>3.5</v>
      </c>
      <c r="AY85" s="1">
        <v>4.5</v>
      </c>
      <c r="AZ85" s="1">
        <v>2</v>
      </c>
      <c r="BA85" s="1">
        <v>1</v>
      </c>
      <c r="BB85" s="1">
        <v>7.5</v>
      </c>
      <c r="BC85" s="1">
        <v>18.5</v>
      </c>
      <c r="BD85" s="1">
        <v>15</v>
      </c>
      <c r="BE85" s="1">
        <v>6.5</v>
      </c>
      <c r="BF85" s="1">
        <v>2</v>
      </c>
      <c r="BG85" s="1">
        <v>3.5</v>
      </c>
      <c r="BH85" s="1">
        <v>2</v>
      </c>
      <c r="BI85" s="1">
        <v>2.1</v>
      </c>
      <c r="BJ85" s="1">
        <v>55</v>
      </c>
      <c r="BK85" s="1">
        <v>52.5</v>
      </c>
      <c r="BL85" s="1">
        <v>95</v>
      </c>
      <c r="BM85" s="1">
        <v>16.5</v>
      </c>
      <c r="BN85" s="1">
        <v>15.5</v>
      </c>
      <c r="BO85" s="1">
        <v>94</v>
      </c>
      <c r="BP85" s="1">
        <v>6</v>
      </c>
      <c r="BQ85" s="1">
        <v>5.5</v>
      </c>
      <c r="BR85" s="1">
        <v>92</v>
      </c>
      <c r="BS85" s="1">
        <v>0</v>
      </c>
      <c r="BT85" s="1">
        <v>0</v>
      </c>
      <c r="BU85" s="1">
        <v>2</v>
      </c>
      <c r="BV85" s="1">
        <v>0</v>
      </c>
      <c r="BW85" s="1">
        <v>1</v>
      </c>
      <c r="BX85" s="1">
        <v>0</v>
      </c>
      <c r="BY85" s="1">
        <v>68</v>
      </c>
      <c r="BZ85" s="1">
        <v>1</v>
      </c>
      <c r="CA85" s="1">
        <v>4.5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3.23399451</v>
      </c>
      <c r="CL85" s="1">
        <v>0</v>
      </c>
    </row>
    <row r="86" spans="1:90" x14ac:dyDescent="0.25">
      <c r="A86" s="1" t="s">
        <v>76</v>
      </c>
      <c r="B86" s="1">
        <v>4.9000000000000004</v>
      </c>
      <c r="C86" s="1">
        <v>2</v>
      </c>
      <c r="D86" s="1">
        <v>90</v>
      </c>
      <c r="E86" s="1">
        <v>0.02</v>
      </c>
      <c r="F86" s="1">
        <v>0</v>
      </c>
      <c r="G86" s="1">
        <v>0</v>
      </c>
      <c r="H86" s="1">
        <v>0</v>
      </c>
      <c r="I86" s="1">
        <v>0.5</v>
      </c>
      <c r="J86" s="1">
        <v>0</v>
      </c>
      <c r="K86" s="1">
        <v>0.5</v>
      </c>
      <c r="L86" s="1">
        <v>0</v>
      </c>
      <c r="M86" s="1">
        <v>0</v>
      </c>
      <c r="N86" s="1">
        <v>0.5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13.5</v>
      </c>
      <c r="V86" s="1">
        <v>4</v>
      </c>
      <c r="W86" s="1">
        <v>30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</v>
      </c>
      <c r="AL86" s="1">
        <v>0.55000000000000004</v>
      </c>
      <c r="AM86" s="1">
        <v>16.899999999999999</v>
      </c>
      <c r="AN86" s="1">
        <v>0.1</v>
      </c>
      <c r="AO86" s="1">
        <v>2.8</v>
      </c>
      <c r="AP86" s="1">
        <v>14.5</v>
      </c>
      <c r="AQ86" s="1">
        <v>14.5</v>
      </c>
      <c r="AR86" s="1">
        <v>0</v>
      </c>
      <c r="AS86" s="1">
        <v>1.5</v>
      </c>
      <c r="AT86" s="1">
        <v>2</v>
      </c>
      <c r="AU86" s="1">
        <v>1.5</v>
      </c>
      <c r="AV86" s="1">
        <v>1.5</v>
      </c>
      <c r="AW86" s="1">
        <v>100</v>
      </c>
      <c r="AX86" s="1">
        <v>7</v>
      </c>
      <c r="AY86" s="1">
        <v>4</v>
      </c>
      <c r="AZ86" s="1">
        <v>0.5</v>
      </c>
      <c r="BA86" s="1">
        <v>3</v>
      </c>
      <c r="BB86" s="1">
        <v>7.5</v>
      </c>
      <c r="BC86" s="1">
        <v>13.5</v>
      </c>
      <c r="BD86" s="1">
        <v>7</v>
      </c>
      <c r="BE86" s="1">
        <v>4.5</v>
      </c>
      <c r="BF86" s="1">
        <v>0.5</v>
      </c>
      <c r="BG86" s="1">
        <v>3</v>
      </c>
      <c r="BH86" s="1">
        <v>2</v>
      </c>
      <c r="BI86" s="1">
        <v>1.46</v>
      </c>
      <c r="BJ86" s="1">
        <v>45.5</v>
      </c>
      <c r="BK86" s="1">
        <v>30</v>
      </c>
      <c r="BL86" s="1">
        <v>66</v>
      </c>
      <c r="BM86" s="1">
        <v>23.5</v>
      </c>
      <c r="BN86" s="1">
        <v>11.5</v>
      </c>
      <c r="BO86" s="1">
        <v>49</v>
      </c>
      <c r="BP86" s="1">
        <v>13.5</v>
      </c>
      <c r="BQ86" s="1">
        <v>4</v>
      </c>
      <c r="BR86" s="1">
        <v>30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58</v>
      </c>
      <c r="BZ86" s="1">
        <v>1.5</v>
      </c>
      <c r="CA86" s="1">
        <v>9.5</v>
      </c>
      <c r="CB86" s="1">
        <v>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3.2621178099999995</v>
      </c>
      <c r="CL86" s="1">
        <v>0</v>
      </c>
    </row>
    <row r="87" spans="1:90" x14ac:dyDescent="0.25">
      <c r="A87" s="1" t="s">
        <v>84</v>
      </c>
      <c r="B87" s="1">
        <v>5</v>
      </c>
      <c r="C87" s="1">
        <v>2</v>
      </c>
      <c r="D87" s="1">
        <v>90</v>
      </c>
      <c r="E87" s="1">
        <v>0.23</v>
      </c>
      <c r="F87" s="1">
        <v>0.17</v>
      </c>
      <c r="G87" s="1">
        <v>0.6</v>
      </c>
      <c r="H87" s="1">
        <v>1</v>
      </c>
      <c r="I87" s="1">
        <v>0.5</v>
      </c>
      <c r="J87" s="1">
        <v>0.5</v>
      </c>
      <c r="K87" s="1">
        <v>0</v>
      </c>
      <c r="L87" s="1">
        <v>0.5</v>
      </c>
      <c r="M87" s="1">
        <v>0</v>
      </c>
      <c r="N87" s="1">
        <v>0</v>
      </c>
      <c r="O87" s="1">
        <v>0.08</v>
      </c>
      <c r="P87" s="1">
        <v>0.08</v>
      </c>
      <c r="Q87" s="1">
        <v>0</v>
      </c>
      <c r="R87" s="1">
        <v>0</v>
      </c>
      <c r="S87" s="1">
        <v>0</v>
      </c>
      <c r="T87" s="1">
        <v>0</v>
      </c>
      <c r="U87" s="1">
        <v>25.5</v>
      </c>
      <c r="V87" s="1">
        <v>24</v>
      </c>
      <c r="W87" s="1">
        <v>94</v>
      </c>
      <c r="X87" s="1">
        <v>13.5</v>
      </c>
      <c r="Y87" s="1">
        <v>4</v>
      </c>
      <c r="Z87" s="1">
        <v>30</v>
      </c>
      <c r="AA87" s="1">
        <v>8</v>
      </c>
      <c r="AB87" s="1">
        <v>0</v>
      </c>
      <c r="AC87" s="1">
        <v>4.5</v>
      </c>
      <c r="AD87" s="1">
        <v>1</v>
      </c>
      <c r="AE87" s="1">
        <v>0.54</v>
      </c>
      <c r="AF87" s="1">
        <v>0.5</v>
      </c>
      <c r="AG87" s="1">
        <v>0</v>
      </c>
      <c r="AH87" s="1">
        <v>0</v>
      </c>
      <c r="AI87" s="1">
        <v>0</v>
      </c>
      <c r="AJ87" s="1">
        <v>0</v>
      </c>
      <c r="AK87" s="1">
        <v>7.5</v>
      </c>
      <c r="AL87" s="1">
        <v>68.650000000000006</v>
      </c>
      <c r="AM87" s="1">
        <v>21.8</v>
      </c>
      <c r="AN87" s="1">
        <v>2.1</v>
      </c>
      <c r="AO87" s="1">
        <v>5.0999999999999996</v>
      </c>
      <c r="AP87" s="1">
        <v>18</v>
      </c>
      <c r="AQ87" s="1">
        <v>22.5</v>
      </c>
      <c r="AR87" s="1">
        <v>0</v>
      </c>
      <c r="AS87" s="1">
        <v>3.5</v>
      </c>
      <c r="AT87" s="1">
        <v>1</v>
      </c>
      <c r="AU87" s="1">
        <v>1.5</v>
      </c>
      <c r="AV87" s="1">
        <v>0.5</v>
      </c>
      <c r="AW87" s="1">
        <v>33</v>
      </c>
      <c r="AX87" s="1">
        <v>2.5</v>
      </c>
      <c r="AY87" s="1">
        <v>0.5</v>
      </c>
      <c r="AZ87" s="1">
        <v>0.5</v>
      </c>
      <c r="BA87" s="1">
        <v>0</v>
      </c>
      <c r="BB87" s="1">
        <v>1</v>
      </c>
      <c r="BC87" s="1">
        <v>12.5</v>
      </c>
      <c r="BD87" s="1">
        <v>5.5</v>
      </c>
      <c r="BE87" s="1">
        <v>3.5</v>
      </c>
      <c r="BF87" s="1">
        <v>0.5</v>
      </c>
      <c r="BG87" s="1">
        <v>0.5</v>
      </c>
      <c r="BH87" s="1">
        <v>1.5</v>
      </c>
      <c r="BI87" s="1">
        <v>1.26</v>
      </c>
      <c r="BJ87" s="1">
        <v>56</v>
      </c>
      <c r="BK87" s="1">
        <v>52.5</v>
      </c>
      <c r="BL87" s="1">
        <v>94</v>
      </c>
      <c r="BM87" s="1">
        <v>57</v>
      </c>
      <c r="BN87" s="1">
        <v>44</v>
      </c>
      <c r="BO87" s="1">
        <v>77</v>
      </c>
      <c r="BP87" s="1">
        <v>25.5</v>
      </c>
      <c r="BQ87" s="1">
        <v>24</v>
      </c>
      <c r="BR87" s="1">
        <v>94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0.5</v>
      </c>
      <c r="BY87" s="1">
        <v>85</v>
      </c>
      <c r="BZ87" s="1">
        <v>2</v>
      </c>
      <c r="CA87" s="1">
        <v>3</v>
      </c>
      <c r="CB87" s="1">
        <v>10.5</v>
      </c>
      <c r="CC87" s="1">
        <v>0</v>
      </c>
      <c r="CD87" s="1">
        <v>0</v>
      </c>
      <c r="CE87" s="1">
        <v>8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5.8477860999999995</v>
      </c>
      <c r="CL87" s="1">
        <v>0</v>
      </c>
    </row>
    <row r="88" spans="1:90" x14ac:dyDescent="0.25">
      <c r="A88" s="1" t="s">
        <v>127</v>
      </c>
      <c r="B88" s="1">
        <v>4.7</v>
      </c>
      <c r="C88" s="1">
        <v>2</v>
      </c>
      <c r="D88" s="1">
        <v>90</v>
      </c>
      <c r="E88" s="1">
        <v>0.19</v>
      </c>
      <c r="F88" s="1">
        <v>0</v>
      </c>
      <c r="G88" s="1">
        <v>0.3</v>
      </c>
      <c r="H88" s="1">
        <v>0</v>
      </c>
      <c r="I88" s="1">
        <v>1.5</v>
      </c>
      <c r="J88" s="1">
        <v>0</v>
      </c>
      <c r="K88" s="1">
        <v>1</v>
      </c>
      <c r="L88" s="1">
        <v>0.5</v>
      </c>
      <c r="M88" s="1">
        <v>0.5</v>
      </c>
      <c r="N88" s="1">
        <v>0</v>
      </c>
      <c r="O88" s="1">
        <v>0.18</v>
      </c>
      <c r="P88" s="1">
        <v>0.18</v>
      </c>
      <c r="Q88" s="1">
        <v>0</v>
      </c>
      <c r="R88" s="1">
        <v>0</v>
      </c>
      <c r="S88" s="1">
        <v>0</v>
      </c>
      <c r="T88" s="1">
        <v>0</v>
      </c>
      <c r="U88" s="1">
        <v>12.5</v>
      </c>
      <c r="V88" s="1">
        <v>9</v>
      </c>
      <c r="W88" s="1">
        <v>72</v>
      </c>
      <c r="X88" s="1">
        <v>2</v>
      </c>
      <c r="Y88" s="1">
        <v>0.5</v>
      </c>
      <c r="Z88" s="1">
        <v>25</v>
      </c>
      <c r="AA88" s="1">
        <v>0</v>
      </c>
      <c r="AB88" s="1">
        <v>0</v>
      </c>
      <c r="AC88" s="1">
        <v>1.5</v>
      </c>
      <c r="AD88" s="1">
        <v>0</v>
      </c>
      <c r="AE88" s="1">
        <v>0.08</v>
      </c>
      <c r="AF88" s="1">
        <v>0</v>
      </c>
      <c r="AG88" s="1">
        <v>0</v>
      </c>
      <c r="AH88" s="1">
        <v>0.5</v>
      </c>
      <c r="AI88" s="1">
        <v>0</v>
      </c>
      <c r="AJ88" s="1">
        <v>0</v>
      </c>
      <c r="AK88" s="1">
        <v>16.5</v>
      </c>
      <c r="AL88" s="1">
        <v>19.8</v>
      </c>
      <c r="AM88" s="1">
        <v>11.8</v>
      </c>
      <c r="AN88" s="1">
        <v>1.3</v>
      </c>
      <c r="AO88" s="1">
        <v>2.5</v>
      </c>
      <c r="AP88" s="1">
        <v>9.5</v>
      </c>
      <c r="AQ88" s="1">
        <v>9.5</v>
      </c>
      <c r="AR88" s="1">
        <v>0</v>
      </c>
      <c r="AS88" s="1">
        <v>1</v>
      </c>
      <c r="AT88" s="1">
        <v>2</v>
      </c>
      <c r="AU88" s="1">
        <v>2.5</v>
      </c>
      <c r="AV88" s="1">
        <v>1</v>
      </c>
      <c r="AW88" s="1">
        <v>40</v>
      </c>
      <c r="AX88" s="1">
        <v>3</v>
      </c>
      <c r="AY88" s="1">
        <v>1</v>
      </c>
      <c r="AZ88" s="1">
        <v>0</v>
      </c>
      <c r="BA88" s="1">
        <v>1</v>
      </c>
      <c r="BB88" s="1">
        <v>2</v>
      </c>
      <c r="BC88" s="1">
        <v>23.5</v>
      </c>
      <c r="BD88" s="1">
        <v>16</v>
      </c>
      <c r="BE88" s="1">
        <v>8</v>
      </c>
      <c r="BF88" s="1">
        <v>0</v>
      </c>
      <c r="BG88" s="1">
        <v>3</v>
      </c>
      <c r="BH88" s="1">
        <v>3</v>
      </c>
      <c r="BI88" s="1">
        <v>2.52</v>
      </c>
      <c r="BJ88" s="1">
        <v>43.5</v>
      </c>
      <c r="BK88" s="1">
        <v>37</v>
      </c>
      <c r="BL88" s="1">
        <v>85</v>
      </c>
      <c r="BM88" s="1">
        <v>28.5</v>
      </c>
      <c r="BN88" s="1">
        <v>22</v>
      </c>
      <c r="BO88" s="1">
        <v>77</v>
      </c>
      <c r="BP88" s="1">
        <v>12.5</v>
      </c>
      <c r="BQ88" s="1">
        <v>9</v>
      </c>
      <c r="BR88" s="1">
        <v>72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1</v>
      </c>
      <c r="BY88" s="1">
        <v>66.5</v>
      </c>
      <c r="BZ88" s="1">
        <v>3.5</v>
      </c>
      <c r="CA88" s="1">
        <v>4.5</v>
      </c>
      <c r="CB88" s="1">
        <v>1.5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4.1584935599999984</v>
      </c>
      <c r="CL88" s="1">
        <v>-1</v>
      </c>
    </row>
  </sheetData>
  <sortState xmlns:xlrd2="http://schemas.microsoft.com/office/spreadsheetml/2017/richdata2" ref="A2:CL88">
    <sortCondition ref="C6:C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2E0D-D029-405E-83F8-ADE28850B0EE}">
  <dimension ref="A1:CL7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125</v>
      </c>
      <c r="B2" s="1">
        <v>4.4000000000000004</v>
      </c>
      <c r="C2" s="1">
        <v>1</v>
      </c>
      <c r="D2" s="1">
        <v>90</v>
      </c>
      <c r="E2" s="1">
        <v>0.44</v>
      </c>
      <c r="F2" s="1">
        <v>0</v>
      </c>
      <c r="G2" s="1">
        <v>0.3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1</v>
      </c>
      <c r="N2" s="1">
        <v>1</v>
      </c>
      <c r="O2" s="1">
        <v>0.3</v>
      </c>
      <c r="P2" s="1">
        <v>0.3</v>
      </c>
      <c r="Q2" s="1">
        <v>0</v>
      </c>
      <c r="R2" s="1">
        <v>0</v>
      </c>
      <c r="S2" s="1">
        <v>0</v>
      </c>
      <c r="T2" s="1">
        <v>0</v>
      </c>
      <c r="U2" s="1">
        <v>10</v>
      </c>
      <c r="V2" s="1">
        <v>8</v>
      </c>
      <c r="W2" s="1">
        <v>80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0.02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</v>
      </c>
      <c r="AL2" s="1">
        <v>1.4</v>
      </c>
      <c r="AM2" s="1">
        <v>17.2</v>
      </c>
      <c r="AN2" s="1">
        <v>1.8</v>
      </c>
      <c r="AO2" s="1">
        <v>3.9</v>
      </c>
      <c r="AP2" s="1">
        <v>13</v>
      </c>
      <c r="AQ2" s="1">
        <v>13</v>
      </c>
      <c r="AR2" s="1">
        <v>0</v>
      </c>
      <c r="AS2" s="1">
        <v>1</v>
      </c>
      <c r="AT2" s="1">
        <v>2</v>
      </c>
      <c r="AU2" s="1">
        <v>1</v>
      </c>
      <c r="AV2" s="1">
        <v>1</v>
      </c>
      <c r="AW2" s="1">
        <v>100</v>
      </c>
      <c r="AX2" s="1">
        <v>3</v>
      </c>
      <c r="AY2" s="1">
        <v>1</v>
      </c>
      <c r="AZ2" s="1">
        <v>1</v>
      </c>
      <c r="BA2" s="1">
        <v>3</v>
      </c>
      <c r="BB2" s="1">
        <v>5</v>
      </c>
      <c r="BC2" s="1">
        <v>11</v>
      </c>
      <c r="BD2" s="1">
        <v>7</v>
      </c>
      <c r="BE2" s="1">
        <v>4</v>
      </c>
      <c r="BF2" s="1">
        <v>1</v>
      </c>
      <c r="BG2" s="1">
        <v>1</v>
      </c>
      <c r="BH2" s="1">
        <v>3</v>
      </c>
      <c r="BI2" s="1">
        <v>2.0099999999999998</v>
      </c>
      <c r="BJ2" s="1">
        <v>69</v>
      </c>
      <c r="BK2" s="1">
        <v>62</v>
      </c>
      <c r="BL2" s="1">
        <v>90</v>
      </c>
      <c r="BM2" s="1">
        <v>31</v>
      </c>
      <c r="BN2" s="1">
        <v>25</v>
      </c>
      <c r="BO2" s="1">
        <v>81</v>
      </c>
      <c r="BP2" s="1">
        <v>10</v>
      </c>
      <c r="BQ2" s="1">
        <v>8</v>
      </c>
      <c r="BR2" s="1">
        <v>80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78</v>
      </c>
      <c r="BZ2" s="1">
        <v>1</v>
      </c>
      <c r="CA2" s="1">
        <v>10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3.5670441399999988</v>
      </c>
      <c r="CL2" s="1">
        <v>6</v>
      </c>
    </row>
    <row r="3" spans="1:90" x14ac:dyDescent="0.25">
      <c r="A3" s="1" t="s">
        <v>126</v>
      </c>
      <c r="B3" s="1">
        <v>4.4000000000000004</v>
      </c>
      <c r="C3" s="1">
        <v>1</v>
      </c>
      <c r="D3" s="1">
        <v>4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</v>
      </c>
      <c r="V3" s="1">
        <v>2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0.4</v>
      </c>
      <c r="AM3" s="1">
        <v>3.4</v>
      </c>
      <c r="AN3" s="1">
        <v>0</v>
      </c>
      <c r="AO3" s="1">
        <v>0.9</v>
      </c>
      <c r="AP3" s="1">
        <v>4</v>
      </c>
      <c r="AQ3" s="1">
        <v>4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1</v>
      </c>
      <c r="AY3" s="1">
        <v>1</v>
      </c>
      <c r="AZ3" s="1">
        <v>0</v>
      </c>
      <c r="BA3" s="1">
        <v>0</v>
      </c>
      <c r="BB3" s="1">
        <v>1</v>
      </c>
      <c r="BC3" s="1">
        <v>11</v>
      </c>
      <c r="BD3" s="1">
        <v>7</v>
      </c>
      <c r="BE3" s="1">
        <v>4</v>
      </c>
      <c r="BF3" s="1">
        <v>1</v>
      </c>
      <c r="BG3" s="1">
        <v>1</v>
      </c>
      <c r="BH3" s="1">
        <v>3</v>
      </c>
      <c r="BI3" s="1">
        <v>2.0099999999999998</v>
      </c>
      <c r="BJ3" s="1">
        <v>7</v>
      </c>
      <c r="BK3" s="1">
        <v>5</v>
      </c>
      <c r="BL3" s="1">
        <v>71</v>
      </c>
      <c r="BM3" s="1">
        <v>3</v>
      </c>
      <c r="BN3" s="1">
        <v>3</v>
      </c>
      <c r="BO3" s="1">
        <v>100</v>
      </c>
      <c r="BP3" s="1">
        <v>2</v>
      </c>
      <c r="BQ3" s="1">
        <v>2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1</v>
      </c>
      <c r="BY3" s="1">
        <v>10</v>
      </c>
      <c r="BZ3" s="1">
        <v>0</v>
      </c>
      <c r="CA3" s="1">
        <v>1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3.0714568000000004</v>
      </c>
      <c r="CL3" s="1">
        <v>6</v>
      </c>
    </row>
    <row r="4" spans="1:90" x14ac:dyDescent="0.25">
      <c r="A4" s="1" t="s">
        <v>107</v>
      </c>
      <c r="B4" s="1">
        <v>4.8</v>
      </c>
      <c r="C4" s="1">
        <v>1</v>
      </c>
      <c r="D4" s="1">
        <v>24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1</v>
      </c>
      <c r="W4" s="1">
        <v>100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0.2</v>
      </c>
      <c r="AM4" s="1">
        <v>7</v>
      </c>
      <c r="AN4" s="1">
        <v>0</v>
      </c>
      <c r="AO4" s="1">
        <v>1.6</v>
      </c>
      <c r="AP4" s="1">
        <v>7</v>
      </c>
      <c r="AQ4" s="1">
        <v>7</v>
      </c>
      <c r="AR4" s="1">
        <v>0</v>
      </c>
      <c r="AS4" s="1">
        <v>1</v>
      </c>
      <c r="AT4" s="1">
        <v>1</v>
      </c>
      <c r="AU4" s="1">
        <v>1</v>
      </c>
      <c r="AV4" s="1">
        <v>1</v>
      </c>
      <c r="AW4" s="1">
        <v>100</v>
      </c>
      <c r="AX4" s="1">
        <v>4</v>
      </c>
      <c r="AY4" s="1">
        <v>1</v>
      </c>
      <c r="AZ4" s="1">
        <v>0</v>
      </c>
      <c r="BA4" s="1">
        <v>1</v>
      </c>
      <c r="BB4" s="1">
        <v>2</v>
      </c>
      <c r="BC4" s="1">
        <v>7</v>
      </c>
      <c r="BD4" s="1">
        <v>4</v>
      </c>
      <c r="BE4" s="1">
        <v>3</v>
      </c>
      <c r="BF4" s="1">
        <v>0</v>
      </c>
      <c r="BG4" s="1">
        <v>2</v>
      </c>
      <c r="BH4" s="1">
        <v>3</v>
      </c>
      <c r="BI4" s="1">
        <v>1.44</v>
      </c>
      <c r="BJ4" s="1">
        <v>13</v>
      </c>
      <c r="BK4" s="1">
        <v>12</v>
      </c>
      <c r="BL4" s="1">
        <v>92</v>
      </c>
      <c r="BM4" s="1">
        <v>5</v>
      </c>
      <c r="BN4" s="1">
        <v>4</v>
      </c>
      <c r="BO4" s="1">
        <v>80</v>
      </c>
      <c r="BP4" s="1">
        <v>1</v>
      </c>
      <c r="BQ4" s="1">
        <v>1</v>
      </c>
      <c r="BR4" s="1">
        <v>100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16</v>
      </c>
      <c r="BZ4" s="1">
        <v>0</v>
      </c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3.0205249999999997</v>
      </c>
      <c r="CL4" s="1">
        <v>2</v>
      </c>
    </row>
    <row r="5" spans="1:90" x14ac:dyDescent="0.25">
      <c r="A5" s="1" t="s">
        <v>90</v>
      </c>
      <c r="B5" s="1">
        <v>4.8</v>
      </c>
      <c r="C5" s="1">
        <v>1</v>
      </c>
      <c r="D5" s="1">
        <v>83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3</v>
      </c>
      <c r="V5" s="1">
        <v>2</v>
      </c>
      <c r="W5" s="1">
        <v>67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4</v>
      </c>
      <c r="AL5" s="1">
        <v>0.3</v>
      </c>
      <c r="AM5" s="1">
        <v>20.8</v>
      </c>
      <c r="AN5" s="1">
        <v>0.1</v>
      </c>
      <c r="AO5" s="1">
        <v>1.5</v>
      </c>
      <c r="AP5" s="1">
        <v>14</v>
      </c>
      <c r="AQ5" s="1">
        <v>14</v>
      </c>
      <c r="AR5" s="1">
        <v>0</v>
      </c>
      <c r="AS5" s="1">
        <v>1</v>
      </c>
      <c r="AT5" s="1">
        <v>2</v>
      </c>
      <c r="AU5" s="1">
        <v>3</v>
      </c>
      <c r="AV5" s="1">
        <v>2</v>
      </c>
      <c r="AW5" s="1">
        <v>67</v>
      </c>
      <c r="AX5" s="1">
        <v>5</v>
      </c>
      <c r="AY5" s="1">
        <v>0</v>
      </c>
      <c r="AZ5" s="1">
        <v>2</v>
      </c>
      <c r="BA5" s="1">
        <v>2</v>
      </c>
      <c r="BB5" s="1">
        <v>4</v>
      </c>
      <c r="BC5" s="1">
        <v>20</v>
      </c>
      <c r="BD5" s="1">
        <v>17</v>
      </c>
      <c r="BE5" s="1">
        <v>10</v>
      </c>
      <c r="BF5" s="1">
        <v>0</v>
      </c>
      <c r="BG5" s="1">
        <v>4</v>
      </c>
      <c r="BH5" s="1">
        <v>3</v>
      </c>
      <c r="BI5" s="1">
        <v>2.87</v>
      </c>
      <c r="BJ5" s="1">
        <v>42</v>
      </c>
      <c r="BK5" s="1">
        <v>37</v>
      </c>
      <c r="BL5" s="1">
        <v>88</v>
      </c>
      <c r="BM5" s="1">
        <v>7</v>
      </c>
      <c r="BN5" s="1">
        <v>5</v>
      </c>
      <c r="BO5" s="1">
        <v>71</v>
      </c>
      <c r="BP5" s="1">
        <v>3</v>
      </c>
      <c r="BQ5" s="1">
        <v>2</v>
      </c>
      <c r="BR5" s="1">
        <v>67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58</v>
      </c>
      <c r="BZ5" s="1">
        <v>2</v>
      </c>
      <c r="CA5" s="1">
        <v>3</v>
      </c>
      <c r="CB5" s="1">
        <v>0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3.4027567699999994</v>
      </c>
      <c r="CL5" s="1">
        <v>1</v>
      </c>
    </row>
    <row r="6" spans="1:90" x14ac:dyDescent="0.25">
      <c r="A6" s="1" t="s">
        <v>165</v>
      </c>
      <c r="B6" s="1">
        <v>7.1</v>
      </c>
      <c r="C6" s="1">
        <v>1</v>
      </c>
      <c r="D6" s="1">
        <v>90</v>
      </c>
      <c r="E6" s="1">
        <v>0.03</v>
      </c>
      <c r="F6" s="1">
        <v>0.33</v>
      </c>
      <c r="G6" s="1">
        <v>0.1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20</v>
      </c>
      <c r="V6" s="1">
        <v>15</v>
      </c>
      <c r="W6" s="1">
        <v>75</v>
      </c>
      <c r="X6" s="1">
        <v>7</v>
      </c>
      <c r="Y6" s="1">
        <v>2</v>
      </c>
      <c r="Z6" s="1">
        <v>29</v>
      </c>
      <c r="AA6" s="1">
        <v>3</v>
      </c>
      <c r="AB6" s="1">
        <v>0</v>
      </c>
      <c r="AC6" s="1">
        <v>1</v>
      </c>
      <c r="AD6" s="1">
        <v>0</v>
      </c>
      <c r="AE6" s="1">
        <v>0.05</v>
      </c>
      <c r="AF6" s="1">
        <v>1</v>
      </c>
      <c r="AG6" s="1">
        <v>0</v>
      </c>
      <c r="AH6" s="1">
        <v>1</v>
      </c>
      <c r="AI6" s="1">
        <v>0</v>
      </c>
      <c r="AJ6" s="1">
        <v>0</v>
      </c>
      <c r="AK6" s="1">
        <v>9</v>
      </c>
      <c r="AL6" s="1">
        <v>25</v>
      </c>
      <c r="AM6" s="1">
        <v>27</v>
      </c>
      <c r="AN6" s="1">
        <v>0.3</v>
      </c>
      <c r="AO6" s="1">
        <v>1</v>
      </c>
      <c r="AP6" s="1">
        <v>10</v>
      </c>
      <c r="AQ6" s="1">
        <v>19</v>
      </c>
      <c r="AR6" s="1">
        <v>0</v>
      </c>
      <c r="AS6" s="1">
        <v>3</v>
      </c>
      <c r="AT6" s="1">
        <v>3</v>
      </c>
      <c r="AU6" s="1">
        <v>0</v>
      </c>
      <c r="AV6" s="1">
        <v>0</v>
      </c>
      <c r="AX6" s="1">
        <v>7</v>
      </c>
      <c r="AY6" s="1">
        <v>3</v>
      </c>
      <c r="AZ6" s="1">
        <v>0</v>
      </c>
      <c r="BA6" s="1">
        <v>0</v>
      </c>
      <c r="BB6" s="1">
        <v>3</v>
      </c>
      <c r="BC6" s="1">
        <v>12</v>
      </c>
      <c r="BD6" s="1">
        <v>10</v>
      </c>
      <c r="BE6" s="1">
        <v>4</v>
      </c>
      <c r="BF6" s="1">
        <v>1</v>
      </c>
      <c r="BG6" s="1">
        <v>3</v>
      </c>
      <c r="BH6" s="1">
        <v>5</v>
      </c>
      <c r="BI6" s="1">
        <v>2.3199999999999998</v>
      </c>
      <c r="BJ6" s="1">
        <v>83</v>
      </c>
      <c r="BK6" s="1">
        <v>72</v>
      </c>
      <c r="BL6" s="1">
        <v>87</v>
      </c>
      <c r="BM6" s="1">
        <v>61</v>
      </c>
      <c r="BN6" s="1">
        <v>48</v>
      </c>
      <c r="BO6" s="1">
        <v>79</v>
      </c>
      <c r="BP6" s="1">
        <v>20</v>
      </c>
      <c r="BQ6" s="1">
        <v>15</v>
      </c>
      <c r="BR6" s="1">
        <v>75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105</v>
      </c>
      <c r="BZ6" s="1">
        <v>4</v>
      </c>
      <c r="CA6" s="1">
        <v>8</v>
      </c>
      <c r="CB6" s="1">
        <v>6</v>
      </c>
      <c r="CC6" s="1">
        <v>1</v>
      </c>
      <c r="CD6" s="1">
        <v>0</v>
      </c>
      <c r="CE6" s="1">
        <v>3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5.2676740599999992</v>
      </c>
      <c r="CL6" s="1">
        <v>1</v>
      </c>
    </row>
    <row r="7" spans="1:90" x14ac:dyDescent="0.25">
      <c r="A7" s="1" t="s">
        <v>101</v>
      </c>
      <c r="B7" s="1">
        <v>4.9000000000000004</v>
      </c>
      <c r="C7" s="1">
        <v>1</v>
      </c>
      <c r="D7" s="1">
        <v>90</v>
      </c>
      <c r="E7" s="1">
        <v>0.01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</v>
      </c>
      <c r="L7" s="1">
        <v>0</v>
      </c>
      <c r="M7" s="1">
        <v>0</v>
      </c>
      <c r="N7" s="1">
        <v>1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7</v>
      </c>
      <c r="V7" s="1">
        <v>4</v>
      </c>
      <c r="W7" s="1">
        <v>57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0.01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6</v>
      </c>
      <c r="AL7" s="1">
        <v>1.2</v>
      </c>
      <c r="AM7" s="1">
        <v>21.4</v>
      </c>
      <c r="AN7" s="1">
        <v>0.1</v>
      </c>
      <c r="AO7" s="1">
        <v>1.8</v>
      </c>
      <c r="AP7" s="1">
        <v>12</v>
      </c>
      <c r="AQ7" s="1">
        <v>12</v>
      </c>
      <c r="AR7" s="1">
        <v>0</v>
      </c>
      <c r="AS7" s="1">
        <v>1</v>
      </c>
      <c r="AT7" s="1">
        <v>3</v>
      </c>
      <c r="AU7" s="1">
        <v>0</v>
      </c>
      <c r="AV7" s="1">
        <v>0</v>
      </c>
      <c r="AX7" s="1">
        <v>7</v>
      </c>
      <c r="AY7" s="1">
        <v>3</v>
      </c>
      <c r="AZ7" s="1">
        <v>2</v>
      </c>
      <c r="BA7" s="1">
        <v>2</v>
      </c>
      <c r="BB7" s="1">
        <v>7</v>
      </c>
      <c r="BC7" s="1">
        <v>12</v>
      </c>
      <c r="BD7" s="1">
        <v>10</v>
      </c>
      <c r="BE7" s="1">
        <v>4</v>
      </c>
      <c r="BF7" s="1">
        <v>1</v>
      </c>
      <c r="BG7" s="1">
        <v>3</v>
      </c>
      <c r="BH7" s="1">
        <v>5</v>
      </c>
      <c r="BI7" s="1">
        <v>2.3199999999999998</v>
      </c>
      <c r="BJ7" s="1">
        <v>58</v>
      </c>
      <c r="BK7" s="1">
        <v>46</v>
      </c>
      <c r="BL7" s="1">
        <v>79</v>
      </c>
      <c r="BM7" s="1">
        <v>28</v>
      </c>
      <c r="BN7" s="1">
        <v>21</v>
      </c>
      <c r="BO7" s="1">
        <v>75</v>
      </c>
      <c r="BP7" s="1">
        <v>7</v>
      </c>
      <c r="BQ7" s="1">
        <v>4</v>
      </c>
      <c r="BR7" s="1">
        <v>57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70</v>
      </c>
      <c r="BZ7" s="1">
        <v>2</v>
      </c>
      <c r="CA7" s="1">
        <v>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3.1867506499999996</v>
      </c>
      <c r="CL7" s="1">
        <v>1</v>
      </c>
    </row>
    <row r="8" spans="1:90" x14ac:dyDescent="0.25">
      <c r="A8" s="1" t="s">
        <v>109</v>
      </c>
      <c r="B8" s="1">
        <v>5.7</v>
      </c>
      <c r="C8" s="1">
        <v>1</v>
      </c>
      <c r="D8" s="1">
        <v>90</v>
      </c>
      <c r="E8" s="1">
        <v>0.18</v>
      </c>
      <c r="F8" s="1">
        <v>0</v>
      </c>
      <c r="G8" s="1">
        <v>0.3</v>
      </c>
      <c r="H8" s="1">
        <v>0</v>
      </c>
      <c r="I8" s="1">
        <v>2</v>
      </c>
      <c r="J8" s="1">
        <v>0</v>
      </c>
      <c r="K8" s="1">
        <v>2</v>
      </c>
      <c r="L8" s="1">
        <v>0</v>
      </c>
      <c r="M8" s="1">
        <v>1</v>
      </c>
      <c r="N8" s="1">
        <v>1</v>
      </c>
      <c r="O8" s="1">
        <v>0.3</v>
      </c>
      <c r="P8" s="1">
        <v>0.3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4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8</v>
      </c>
      <c r="AL8" s="1">
        <v>2.2000000000000002</v>
      </c>
      <c r="AM8" s="1">
        <v>11.6</v>
      </c>
      <c r="AN8" s="1">
        <v>1.9</v>
      </c>
      <c r="AO8" s="1">
        <v>6.5</v>
      </c>
      <c r="AP8" s="1">
        <v>6</v>
      </c>
      <c r="AQ8" s="1">
        <v>18</v>
      </c>
      <c r="AR8" s="1">
        <v>0</v>
      </c>
      <c r="AS8" s="1">
        <v>5</v>
      </c>
      <c r="AT8" s="1">
        <v>0</v>
      </c>
      <c r="AU8" s="1">
        <v>0</v>
      </c>
      <c r="AV8" s="1">
        <v>0</v>
      </c>
      <c r="AX8" s="1">
        <v>7</v>
      </c>
      <c r="AY8" s="1">
        <v>2</v>
      </c>
      <c r="AZ8" s="1">
        <v>1</v>
      </c>
      <c r="BA8" s="1">
        <v>2</v>
      </c>
      <c r="BB8" s="1">
        <v>5</v>
      </c>
      <c r="BC8" s="1">
        <v>5</v>
      </c>
      <c r="BD8" s="1">
        <v>2</v>
      </c>
      <c r="BE8" s="1">
        <v>0</v>
      </c>
      <c r="BF8" s="1">
        <v>0</v>
      </c>
      <c r="BG8" s="1">
        <v>0</v>
      </c>
      <c r="BH8" s="1">
        <v>0</v>
      </c>
      <c r="BI8" s="1">
        <v>0.15</v>
      </c>
      <c r="BJ8" s="1">
        <v>72</v>
      </c>
      <c r="BK8" s="1">
        <v>71</v>
      </c>
      <c r="BL8" s="1">
        <v>99</v>
      </c>
      <c r="BM8" s="1">
        <v>32</v>
      </c>
      <c r="BN8" s="1">
        <v>31</v>
      </c>
      <c r="BO8" s="1">
        <v>97</v>
      </c>
      <c r="BP8" s="1">
        <v>4</v>
      </c>
      <c r="BQ8" s="1">
        <v>4</v>
      </c>
      <c r="BR8" s="1">
        <v>100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82</v>
      </c>
      <c r="BZ8" s="1">
        <v>2</v>
      </c>
      <c r="CA8" s="1">
        <v>4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4.5220392799999996</v>
      </c>
      <c r="CL8" s="1">
        <v>1</v>
      </c>
    </row>
    <row r="9" spans="1:90" x14ac:dyDescent="0.25">
      <c r="A9" s="1" t="s">
        <v>168</v>
      </c>
      <c r="B9" s="1">
        <v>4.4000000000000004</v>
      </c>
      <c r="C9" s="1">
        <v>1</v>
      </c>
      <c r="D9" s="1">
        <v>90</v>
      </c>
      <c r="E9" s="1">
        <v>0.19</v>
      </c>
      <c r="F9" s="1">
        <v>1</v>
      </c>
      <c r="G9" s="1">
        <v>0.3</v>
      </c>
      <c r="H9" s="1">
        <v>1</v>
      </c>
      <c r="I9" s="1">
        <v>1</v>
      </c>
      <c r="J9" s="1">
        <v>1</v>
      </c>
      <c r="K9" s="1">
        <v>1</v>
      </c>
      <c r="L9" s="1">
        <v>0</v>
      </c>
      <c r="M9" s="1">
        <v>0</v>
      </c>
      <c r="N9" s="1">
        <v>1</v>
      </c>
      <c r="O9" s="1">
        <v>0.2</v>
      </c>
      <c r="P9" s="1">
        <v>0.2</v>
      </c>
      <c r="Q9" s="1">
        <v>1</v>
      </c>
      <c r="R9" s="1">
        <v>1</v>
      </c>
      <c r="S9" s="1">
        <v>0</v>
      </c>
      <c r="T9" s="1">
        <v>1</v>
      </c>
      <c r="U9" s="1">
        <v>10</v>
      </c>
      <c r="V9" s="1">
        <v>6</v>
      </c>
      <c r="W9" s="1">
        <v>60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0.08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37</v>
      </c>
      <c r="AL9" s="1">
        <v>1.2</v>
      </c>
      <c r="AM9" s="1">
        <v>40.799999999999997</v>
      </c>
      <c r="AN9" s="1">
        <v>1.5</v>
      </c>
      <c r="AO9" s="1">
        <v>3.4</v>
      </c>
      <c r="AP9" s="1">
        <v>7</v>
      </c>
      <c r="AQ9" s="1">
        <v>31</v>
      </c>
      <c r="AR9" s="1">
        <v>3</v>
      </c>
      <c r="AS9" s="1">
        <v>15</v>
      </c>
      <c r="AT9" s="1">
        <v>0</v>
      </c>
      <c r="AU9" s="1">
        <v>0</v>
      </c>
      <c r="AV9" s="1">
        <v>0</v>
      </c>
      <c r="AX9" s="1">
        <v>3</v>
      </c>
      <c r="AY9" s="1">
        <v>1</v>
      </c>
      <c r="AZ9" s="1">
        <v>2</v>
      </c>
      <c r="BA9" s="1">
        <v>2</v>
      </c>
      <c r="BB9" s="1">
        <v>5</v>
      </c>
      <c r="BC9" s="1">
        <v>28</v>
      </c>
      <c r="BD9" s="1">
        <v>17</v>
      </c>
      <c r="BE9" s="1">
        <v>4</v>
      </c>
      <c r="BF9" s="1">
        <v>2</v>
      </c>
      <c r="BG9" s="1">
        <v>5</v>
      </c>
      <c r="BH9" s="1">
        <v>2</v>
      </c>
      <c r="BI9" s="1">
        <v>1.99</v>
      </c>
      <c r="BJ9" s="1">
        <v>30</v>
      </c>
      <c r="BK9" s="1">
        <v>23</v>
      </c>
      <c r="BL9" s="1">
        <v>77</v>
      </c>
      <c r="BM9" s="1">
        <v>12</v>
      </c>
      <c r="BN9" s="1">
        <v>6</v>
      </c>
      <c r="BO9" s="1">
        <v>50</v>
      </c>
      <c r="BP9" s="1">
        <v>10</v>
      </c>
      <c r="BQ9" s="1">
        <v>6</v>
      </c>
      <c r="BR9" s="1">
        <v>60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38</v>
      </c>
      <c r="BZ9" s="1">
        <v>3</v>
      </c>
      <c r="CA9" s="1">
        <v>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1.1859599400000027</v>
      </c>
      <c r="CL9" s="1">
        <v>1</v>
      </c>
    </row>
    <row r="10" spans="1:90" x14ac:dyDescent="0.25">
      <c r="A10" s="1" t="s">
        <v>128</v>
      </c>
      <c r="B10" s="1">
        <v>4.3</v>
      </c>
      <c r="C10" s="1">
        <v>1</v>
      </c>
      <c r="D10" s="1">
        <v>90</v>
      </c>
      <c r="E10" s="1">
        <v>0.14000000000000001</v>
      </c>
      <c r="F10" s="1">
        <v>0</v>
      </c>
      <c r="G10" s="1">
        <v>0.3</v>
      </c>
      <c r="H10" s="1">
        <v>0</v>
      </c>
      <c r="I10" s="1">
        <v>2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0.2</v>
      </c>
      <c r="P10" s="1">
        <v>0.2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2</v>
      </c>
      <c r="W10" s="1">
        <v>29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35</v>
      </c>
      <c r="AL10" s="1">
        <v>0.1</v>
      </c>
      <c r="AM10" s="1">
        <v>18.399999999999999</v>
      </c>
      <c r="AN10" s="1">
        <v>1.4</v>
      </c>
      <c r="AO10" s="1">
        <v>4.5</v>
      </c>
      <c r="AP10" s="1">
        <v>10</v>
      </c>
      <c r="AQ10" s="1">
        <v>10</v>
      </c>
      <c r="AR10" s="1">
        <v>0</v>
      </c>
      <c r="AS10" s="1">
        <v>2</v>
      </c>
      <c r="AT10" s="1">
        <v>1</v>
      </c>
      <c r="AU10" s="1">
        <v>0</v>
      </c>
      <c r="AV10" s="1">
        <v>0</v>
      </c>
      <c r="AX10" s="1">
        <v>4</v>
      </c>
      <c r="AY10" s="1">
        <v>6</v>
      </c>
      <c r="AZ10" s="1">
        <v>0</v>
      </c>
      <c r="BA10" s="1">
        <v>1</v>
      </c>
      <c r="BB10" s="1">
        <v>7</v>
      </c>
      <c r="BC10" s="1">
        <v>15</v>
      </c>
      <c r="BD10" s="1">
        <v>7</v>
      </c>
      <c r="BE10" s="1">
        <v>4</v>
      </c>
      <c r="BF10" s="1">
        <v>1</v>
      </c>
      <c r="BG10" s="1">
        <v>2</v>
      </c>
      <c r="BH10" s="1">
        <v>1</v>
      </c>
      <c r="BI10" s="1">
        <v>1.1299999999999999</v>
      </c>
      <c r="BJ10" s="1">
        <v>23</v>
      </c>
      <c r="BK10" s="1">
        <v>17</v>
      </c>
      <c r="BL10" s="1">
        <v>74</v>
      </c>
      <c r="BM10" s="1">
        <v>10</v>
      </c>
      <c r="BN10" s="1">
        <v>5</v>
      </c>
      <c r="BO10" s="1">
        <v>50</v>
      </c>
      <c r="BP10" s="1">
        <v>7</v>
      </c>
      <c r="BQ10" s="1">
        <v>2</v>
      </c>
      <c r="BR10" s="1">
        <v>29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32</v>
      </c>
      <c r="BZ10" s="1">
        <v>2</v>
      </c>
      <c r="CA10" s="1">
        <v>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3.2732878400000009</v>
      </c>
      <c r="CL10" s="1">
        <v>1</v>
      </c>
    </row>
    <row r="11" spans="1:90" x14ac:dyDescent="0.25">
      <c r="A11" s="1" t="s">
        <v>150</v>
      </c>
      <c r="B11" s="1">
        <v>5.7</v>
      </c>
      <c r="C11" s="1">
        <v>2</v>
      </c>
      <c r="D11" s="1">
        <v>90</v>
      </c>
      <c r="E11" s="1">
        <v>0.17</v>
      </c>
      <c r="F11" s="1">
        <v>0</v>
      </c>
      <c r="G11" s="1">
        <v>0.3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17</v>
      </c>
      <c r="V11" s="1">
        <v>10.5</v>
      </c>
      <c r="W11" s="1">
        <v>62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1.5</v>
      </c>
      <c r="AD11" s="1">
        <v>0.5</v>
      </c>
      <c r="AE11" s="1">
        <v>0.25</v>
      </c>
      <c r="AF11" s="1">
        <v>0</v>
      </c>
      <c r="AG11" s="1">
        <v>0</v>
      </c>
      <c r="AH11" s="1">
        <v>0</v>
      </c>
      <c r="AI11" s="1">
        <v>0</v>
      </c>
      <c r="AJ11" s="1">
        <v>0.5</v>
      </c>
      <c r="AK11" s="1">
        <v>6</v>
      </c>
      <c r="AL11" s="1">
        <v>18.850000000000001</v>
      </c>
      <c r="AM11" s="1">
        <v>16.7</v>
      </c>
      <c r="AN11" s="1">
        <v>0.8</v>
      </c>
      <c r="AO11" s="1">
        <v>4</v>
      </c>
      <c r="AP11" s="1">
        <v>17.5</v>
      </c>
      <c r="AQ11" s="1">
        <v>23.5</v>
      </c>
      <c r="AR11" s="1">
        <v>0</v>
      </c>
      <c r="AS11" s="1">
        <v>4</v>
      </c>
      <c r="AT11" s="1">
        <v>0.5</v>
      </c>
      <c r="AU11" s="1">
        <v>2</v>
      </c>
      <c r="AV11" s="1">
        <v>2</v>
      </c>
      <c r="AW11" s="1">
        <v>100</v>
      </c>
      <c r="AX11" s="1">
        <v>3</v>
      </c>
      <c r="AY11" s="1">
        <v>3</v>
      </c>
      <c r="AZ11" s="1">
        <v>0</v>
      </c>
      <c r="BA11" s="1">
        <v>0.5</v>
      </c>
      <c r="BB11" s="1">
        <v>3.5</v>
      </c>
      <c r="BC11" s="1">
        <v>11.5</v>
      </c>
      <c r="BD11" s="1">
        <v>7</v>
      </c>
      <c r="BE11" s="1">
        <v>3</v>
      </c>
      <c r="BF11" s="1">
        <v>0.5</v>
      </c>
      <c r="BG11" s="1">
        <v>1.5</v>
      </c>
      <c r="BH11" s="1">
        <v>2</v>
      </c>
      <c r="BI11" s="1">
        <v>1.25</v>
      </c>
      <c r="BJ11" s="1">
        <v>58</v>
      </c>
      <c r="BK11" s="1">
        <v>44</v>
      </c>
      <c r="BL11" s="1">
        <v>76</v>
      </c>
      <c r="BM11" s="1">
        <v>27.5</v>
      </c>
      <c r="BN11" s="1">
        <v>18</v>
      </c>
      <c r="BO11" s="1">
        <v>65</v>
      </c>
      <c r="BP11" s="1">
        <v>17</v>
      </c>
      <c r="BQ11" s="1">
        <v>10.5</v>
      </c>
      <c r="BR11" s="1">
        <v>62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0.5</v>
      </c>
      <c r="BY11" s="1">
        <v>76.5</v>
      </c>
      <c r="BZ11" s="1">
        <v>3</v>
      </c>
      <c r="CA11" s="1">
        <v>4</v>
      </c>
      <c r="CB11" s="1">
        <v>3.5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4.2672888100000002</v>
      </c>
      <c r="CL11" s="1">
        <v>10</v>
      </c>
    </row>
    <row r="12" spans="1:90" x14ac:dyDescent="0.25">
      <c r="A12" s="1" t="s">
        <v>74</v>
      </c>
      <c r="B12" s="1">
        <v>4.4000000000000004</v>
      </c>
      <c r="C12" s="1">
        <v>2</v>
      </c>
      <c r="D12" s="1">
        <v>90</v>
      </c>
      <c r="E12" s="1">
        <v>0.03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11</v>
      </c>
      <c r="V12" s="1">
        <v>6.5</v>
      </c>
      <c r="W12" s="1">
        <v>59</v>
      </c>
      <c r="X12" s="1">
        <v>3.5</v>
      </c>
      <c r="Y12" s="1">
        <v>0.5</v>
      </c>
      <c r="Z12" s="1">
        <v>14</v>
      </c>
      <c r="AA12" s="1">
        <v>0</v>
      </c>
      <c r="AB12" s="1">
        <v>0</v>
      </c>
      <c r="AC12" s="1">
        <v>0.5</v>
      </c>
      <c r="AD12" s="1">
        <v>0</v>
      </c>
      <c r="AE12" s="1">
        <v>0.02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8.85</v>
      </c>
      <c r="AM12" s="1">
        <v>15.3</v>
      </c>
      <c r="AN12" s="1">
        <v>0.1</v>
      </c>
      <c r="AO12" s="1">
        <v>2.7</v>
      </c>
      <c r="AP12" s="1">
        <v>8</v>
      </c>
      <c r="AQ12" s="1">
        <v>8</v>
      </c>
      <c r="AR12" s="1">
        <v>0</v>
      </c>
      <c r="AS12" s="1">
        <v>1.5</v>
      </c>
      <c r="AT12" s="1">
        <v>1.5</v>
      </c>
      <c r="AU12" s="1">
        <v>2</v>
      </c>
      <c r="AV12" s="1">
        <v>0.5</v>
      </c>
      <c r="AW12" s="1">
        <v>25</v>
      </c>
      <c r="AX12" s="1">
        <v>4.5</v>
      </c>
      <c r="AY12" s="1">
        <v>1.5</v>
      </c>
      <c r="AZ12" s="1">
        <v>0.5</v>
      </c>
      <c r="BA12" s="1">
        <v>3</v>
      </c>
      <c r="BB12" s="1">
        <v>5</v>
      </c>
      <c r="BC12" s="1">
        <v>17.5</v>
      </c>
      <c r="BD12" s="1">
        <v>10</v>
      </c>
      <c r="BE12" s="1">
        <v>4</v>
      </c>
      <c r="BF12" s="1">
        <v>0</v>
      </c>
      <c r="BG12" s="1">
        <v>1.5</v>
      </c>
      <c r="BH12" s="1">
        <v>1.5</v>
      </c>
      <c r="BI12" s="1">
        <v>1.44</v>
      </c>
      <c r="BJ12" s="1">
        <v>35</v>
      </c>
      <c r="BK12" s="1">
        <v>23.5</v>
      </c>
      <c r="BL12" s="1">
        <v>67</v>
      </c>
      <c r="BM12" s="1">
        <v>25</v>
      </c>
      <c r="BN12" s="1">
        <v>13</v>
      </c>
      <c r="BO12" s="1">
        <v>52</v>
      </c>
      <c r="BP12" s="1">
        <v>11</v>
      </c>
      <c r="BQ12" s="1">
        <v>6.5</v>
      </c>
      <c r="BR12" s="1">
        <v>59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66.5</v>
      </c>
      <c r="BZ12" s="1">
        <v>1</v>
      </c>
      <c r="CA12" s="1">
        <v>5.5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3.6432325799999989</v>
      </c>
      <c r="CL12" s="1">
        <v>9</v>
      </c>
    </row>
    <row r="13" spans="1:90" x14ac:dyDescent="0.25">
      <c r="A13" s="1" t="s">
        <v>182</v>
      </c>
      <c r="B13" s="1">
        <v>5.0999999999999996</v>
      </c>
      <c r="C13" s="1">
        <v>2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17</v>
      </c>
      <c r="V13" s="1">
        <v>14</v>
      </c>
      <c r="W13" s="1">
        <v>82</v>
      </c>
      <c r="X13" s="1">
        <v>3.5</v>
      </c>
      <c r="Y13" s="1">
        <v>0.5</v>
      </c>
      <c r="Z13" s="1">
        <v>14</v>
      </c>
      <c r="AA13" s="1">
        <v>0</v>
      </c>
      <c r="AB13" s="1">
        <v>1</v>
      </c>
      <c r="AC13" s="1">
        <v>0.5</v>
      </c>
      <c r="AD13" s="1">
        <v>0</v>
      </c>
      <c r="AE13" s="1">
        <v>0.02</v>
      </c>
      <c r="AF13" s="1">
        <v>0</v>
      </c>
      <c r="AG13" s="1">
        <v>0</v>
      </c>
      <c r="AH13" s="1">
        <v>0.5</v>
      </c>
      <c r="AI13" s="1">
        <v>0</v>
      </c>
      <c r="AJ13" s="1">
        <v>0</v>
      </c>
      <c r="AK13" s="1">
        <v>1</v>
      </c>
      <c r="AL13" s="1">
        <v>12.2</v>
      </c>
      <c r="AM13" s="1">
        <v>21.3</v>
      </c>
      <c r="AN13" s="1">
        <v>0.1</v>
      </c>
      <c r="AO13" s="1">
        <v>2.5</v>
      </c>
      <c r="AP13" s="1">
        <v>12.5</v>
      </c>
      <c r="AQ13" s="1">
        <v>12.5</v>
      </c>
      <c r="AR13" s="1">
        <v>0</v>
      </c>
      <c r="AS13" s="1">
        <v>1.5</v>
      </c>
      <c r="AT13" s="1">
        <v>1</v>
      </c>
      <c r="AU13" s="1">
        <v>4.5</v>
      </c>
      <c r="AV13" s="1">
        <v>2.5</v>
      </c>
      <c r="AW13" s="1">
        <v>56</v>
      </c>
      <c r="AX13" s="1">
        <v>6</v>
      </c>
      <c r="AY13" s="1">
        <v>3.5</v>
      </c>
      <c r="AZ13" s="1">
        <v>0.5</v>
      </c>
      <c r="BA13" s="1">
        <v>1</v>
      </c>
      <c r="BB13" s="1">
        <v>5</v>
      </c>
      <c r="BC13" s="1">
        <v>11</v>
      </c>
      <c r="BD13" s="1">
        <v>5.5</v>
      </c>
      <c r="BE13" s="1">
        <v>3</v>
      </c>
      <c r="BF13" s="1">
        <v>0.5</v>
      </c>
      <c r="BG13" s="1">
        <v>0.5</v>
      </c>
      <c r="BH13" s="1">
        <v>1.5</v>
      </c>
      <c r="BI13" s="1">
        <v>1.26</v>
      </c>
      <c r="BJ13" s="1">
        <v>53.5</v>
      </c>
      <c r="BK13" s="1">
        <v>44.5</v>
      </c>
      <c r="BL13" s="1">
        <v>83</v>
      </c>
      <c r="BM13" s="1">
        <v>34</v>
      </c>
      <c r="BN13" s="1">
        <v>25</v>
      </c>
      <c r="BO13" s="1">
        <v>74</v>
      </c>
      <c r="BP13" s="1">
        <v>17</v>
      </c>
      <c r="BQ13" s="1">
        <v>14</v>
      </c>
      <c r="BR13" s="1">
        <v>82</v>
      </c>
      <c r="BS13" s="1">
        <v>1</v>
      </c>
      <c r="BT13" s="1">
        <v>0.5</v>
      </c>
      <c r="BU13" s="1">
        <v>2</v>
      </c>
      <c r="BV13" s="1">
        <v>0</v>
      </c>
      <c r="BW13" s="1">
        <v>0</v>
      </c>
      <c r="BX13" s="1">
        <v>1</v>
      </c>
      <c r="BY13" s="1">
        <v>82.5</v>
      </c>
      <c r="BZ13" s="1">
        <v>0.5</v>
      </c>
      <c r="CA13" s="1">
        <v>7</v>
      </c>
      <c r="CB13" s="1">
        <v>4</v>
      </c>
      <c r="CC13" s="1">
        <v>0.5</v>
      </c>
      <c r="CD13" s="1">
        <v>0</v>
      </c>
      <c r="CE13" s="1">
        <v>0</v>
      </c>
      <c r="CF13" s="1">
        <v>0.5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4.9954072599999986</v>
      </c>
      <c r="CL13" s="1">
        <v>9</v>
      </c>
    </row>
    <row r="14" spans="1:90" x14ac:dyDescent="0.25">
      <c r="A14" s="1" t="s">
        <v>127</v>
      </c>
      <c r="B14" s="1">
        <v>4.7</v>
      </c>
      <c r="C14" s="1">
        <v>2</v>
      </c>
      <c r="D14" s="1">
        <v>90</v>
      </c>
      <c r="E14" s="1">
        <v>0.15</v>
      </c>
      <c r="F14" s="1">
        <v>0</v>
      </c>
      <c r="G14" s="1">
        <v>0.2</v>
      </c>
      <c r="H14" s="1">
        <v>0</v>
      </c>
      <c r="I14" s="1">
        <v>1</v>
      </c>
      <c r="J14" s="1">
        <v>0</v>
      </c>
      <c r="K14" s="1">
        <v>0.5</v>
      </c>
      <c r="L14" s="1">
        <v>0.5</v>
      </c>
      <c r="M14" s="1">
        <v>0.5</v>
      </c>
      <c r="N14" s="1">
        <v>0</v>
      </c>
      <c r="O14" s="1">
        <v>0.16</v>
      </c>
      <c r="P14" s="1">
        <v>0.16</v>
      </c>
      <c r="Q14" s="1">
        <v>0</v>
      </c>
      <c r="R14" s="1">
        <v>0</v>
      </c>
      <c r="S14" s="1">
        <v>0</v>
      </c>
      <c r="T14" s="1">
        <v>0</v>
      </c>
      <c r="U14" s="1">
        <v>13.5</v>
      </c>
      <c r="V14" s="1">
        <v>10</v>
      </c>
      <c r="W14" s="1">
        <v>74</v>
      </c>
      <c r="X14" s="1">
        <v>1.5</v>
      </c>
      <c r="Y14" s="1">
        <v>0.5</v>
      </c>
      <c r="Z14" s="1">
        <v>33</v>
      </c>
      <c r="AA14" s="1">
        <v>0</v>
      </c>
      <c r="AB14" s="1">
        <v>0</v>
      </c>
      <c r="AC14" s="1">
        <v>2</v>
      </c>
      <c r="AD14" s="1">
        <v>0</v>
      </c>
      <c r="AE14" s="1">
        <v>0.08</v>
      </c>
      <c r="AF14" s="1">
        <v>0</v>
      </c>
      <c r="AG14" s="1">
        <v>0</v>
      </c>
      <c r="AH14" s="1">
        <v>0.5</v>
      </c>
      <c r="AI14" s="1">
        <v>0</v>
      </c>
      <c r="AJ14" s="1">
        <v>0</v>
      </c>
      <c r="AK14" s="1">
        <v>6.5</v>
      </c>
      <c r="AL14" s="1">
        <v>24.95</v>
      </c>
      <c r="AM14" s="1">
        <v>8.8000000000000007</v>
      </c>
      <c r="AN14" s="1">
        <v>1.2</v>
      </c>
      <c r="AO14" s="1">
        <v>2.9</v>
      </c>
      <c r="AP14" s="1">
        <v>5</v>
      </c>
      <c r="AQ14" s="1">
        <v>5</v>
      </c>
      <c r="AR14" s="1">
        <v>0</v>
      </c>
      <c r="AS14" s="1">
        <v>0</v>
      </c>
      <c r="AT14" s="1">
        <v>1.5</v>
      </c>
      <c r="AU14" s="1">
        <v>3.5</v>
      </c>
      <c r="AV14" s="1">
        <v>2</v>
      </c>
      <c r="AW14" s="1">
        <v>57</v>
      </c>
      <c r="AX14" s="1">
        <v>4</v>
      </c>
      <c r="AY14" s="1">
        <v>0.5</v>
      </c>
      <c r="AZ14" s="1">
        <v>0</v>
      </c>
      <c r="BA14" s="1">
        <v>0.5</v>
      </c>
      <c r="BB14" s="1">
        <v>1</v>
      </c>
      <c r="BC14" s="1">
        <v>18.5</v>
      </c>
      <c r="BD14" s="1">
        <v>10.5</v>
      </c>
      <c r="BE14" s="1">
        <v>7</v>
      </c>
      <c r="BF14" s="1">
        <v>0.5</v>
      </c>
      <c r="BG14" s="1">
        <v>1.5</v>
      </c>
      <c r="BH14" s="1">
        <v>1.5</v>
      </c>
      <c r="BI14" s="1">
        <v>1.72</v>
      </c>
      <c r="BJ14" s="1">
        <v>42.5</v>
      </c>
      <c r="BK14" s="1">
        <v>36</v>
      </c>
      <c r="BL14" s="1">
        <v>85</v>
      </c>
      <c r="BM14" s="1">
        <v>28.5</v>
      </c>
      <c r="BN14" s="1">
        <v>22</v>
      </c>
      <c r="BO14" s="1">
        <v>77</v>
      </c>
      <c r="BP14" s="1">
        <v>13.5</v>
      </c>
      <c r="BQ14" s="1">
        <v>10</v>
      </c>
      <c r="BR14" s="1">
        <v>74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0.5</v>
      </c>
      <c r="BY14" s="1">
        <v>64</v>
      </c>
      <c r="BZ14" s="1">
        <v>2.5</v>
      </c>
      <c r="CA14" s="1">
        <v>4</v>
      </c>
      <c r="CB14" s="1">
        <v>1.5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4.4633355400000001</v>
      </c>
      <c r="CL14" s="1">
        <v>8</v>
      </c>
    </row>
    <row r="15" spans="1:90" x14ac:dyDescent="0.25">
      <c r="A15" s="1" t="s">
        <v>129</v>
      </c>
      <c r="B15" s="1">
        <v>4.8</v>
      </c>
      <c r="C15" s="1">
        <v>2</v>
      </c>
      <c r="D15" s="1">
        <v>90</v>
      </c>
      <c r="E15" s="1">
        <v>7.0000000000000007E-2</v>
      </c>
      <c r="F15" s="1">
        <v>0</v>
      </c>
      <c r="G15" s="1">
        <v>0.1</v>
      </c>
      <c r="H15" s="1">
        <v>0</v>
      </c>
      <c r="I15" s="1">
        <v>0.5</v>
      </c>
      <c r="J15" s="1">
        <v>0.5</v>
      </c>
      <c r="K15" s="1">
        <v>0.5</v>
      </c>
      <c r="L15" s="1">
        <v>0</v>
      </c>
      <c r="M15" s="1">
        <v>0</v>
      </c>
      <c r="N15" s="1">
        <v>0.5</v>
      </c>
      <c r="O15" s="1">
        <v>0.08</v>
      </c>
      <c r="P15" s="1">
        <v>0.08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4.5</v>
      </c>
      <c r="W15" s="1">
        <v>64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9.5</v>
      </c>
      <c r="AL15" s="1">
        <v>0.95</v>
      </c>
      <c r="AM15" s="1">
        <v>22.3</v>
      </c>
      <c r="AN15" s="1">
        <v>0.6</v>
      </c>
      <c r="AO15" s="1">
        <v>3.5</v>
      </c>
      <c r="AP15" s="1">
        <v>15</v>
      </c>
      <c r="AQ15" s="1">
        <v>15</v>
      </c>
      <c r="AR15" s="1">
        <v>0</v>
      </c>
      <c r="AS15" s="1">
        <v>2</v>
      </c>
      <c r="AT15" s="1">
        <v>1</v>
      </c>
      <c r="AU15" s="1">
        <v>0</v>
      </c>
      <c r="AV15" s="1">
        <v>0</v>
      </c>
      <c r="AX15" s="1">
        <v>3.5</v>
      </c>
      <c r="AY15" s="1">
        <v>2.5</v>
      </c>
      <c r="AZ15" s="1">
        <v>2</v>
      </c>
      <c r="BA15" s="1">
        <v>1.5</v>
      </c>
      <c r="BB15" s="1">
        <v>6</v>
      </c>
      <c r="BC15" s="1">
        <v>11</v>
      </c>
      <c r="BD15" s="1">
        <v>5.5</v>
      </c>
      <c r="BE15" s="1">
        <v>3</v>
      </c>
      <c r="BF15" s="1">
        <v>0.5</v>
      </c>
      <c r="BG15" s="1">
        <v>0.5</v>
      </c>
      <c r="BH15" s="1">
        <v>1.5</v>
      </c>
      <c r="BI15" s="1">
        <v>1.26</v>
      </c>
      <c r="BJ15" s="1">
        <v>65</v>
      </c>
      <c r="BK15" s="1">
        <v>58</v>
      </c>
      <c r="BL15" s="1">
        <v>89</v>
      </c>
      <c r="BM15" s="1">
        <v>17</v>
      </c>
      <c r="BN15" s="1">
        <v>12.5</v>
      </c>
      <c r="BO15" s="1">
        <v>74</v>
      </c>
      <c r="BP15" s="1">
        <v>7</v>
      </c>
      <c r="BQ15" s="1">
        <v>4.5</v>
      </c>
      <c r="BR15" s="1">
        <v>64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0.5</v>
      </c>
      <c r="BY15" s="1">
        <v>73</v>
      </c>
      <c r="BZ15" s="1">
        <v>1</v>
      </c>
      <c r="CA15" s="1">
        <v>5.5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3.548950239999999</v>
      </c>
      <c r="CL15" s="1">
        <v>8</v>
      </c>
    </row>
    <row r="16" spans="1:90" x14ac:dyDescent="0.25">
      <c r="A16" s="1" t="s">
        <v>62</v>
      </c>
      <c r="B16" s="1">
        <v>4.5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2.5</v>
      </c>
      <c r="W16" s="1">
        <v>83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0</v>
      </c>
      <c r="AL16" s="1">
        <v>0.2</v>
      </c>
      <c r="AM16" s="1">
        <v>18.5</v>
      </c>
      <c r="AN16" s="1">
        <v>0</v>
      </c>
      <c r="AO16" s="1">
        <v>3.4</v>
      </c>
      <c r="AP16" s="1">
        <v>15</v>
      </c>
      <c r="AQ16" s="1">
        <v>21</v>
      </c>
      <c r="AR16" s="1">
        <v>0.5</v>
      </c>
      <c r="AS16" s="1">
        <v>4.5</v>
      </c>
      <c r="AT16" s="1">
        <v>0.5</v>
      </c>
      <c r="AU16" s="1">
        <v>1</v>
      </c>
      <c r="AV16" s="1">
        <v>0.5</v>
      </c>
      <c r="AW16" s="1">
        <v>50</v>
      </c>
      <c r="AX16" s="1">
        <v>1.5</v>
      </c>
      <c r="AY16" s="1">
        <v>4.5</v>
      </c>
      <c r="AZ16" s="1">
        <v>0</v>
      </c>
      <c r="BA16" s="1">
        <v>3.5</v>
      </c>
      <c r="BB16" s="1">
        <v>8</v>
      </c>
      <c r="BC16" s="1">
        <v>14</v>
      </c>
      <c r="BD16" s="1">
        <v>10</v>
      </c>
      <c r="BE16" s="1">
        <v>3.5</v>
      </c>
      <c r="BF16" s="1">
        <v>2</v>
      </c>
      <c r="BG16" s="1">
        <v>5</v>
      </c>
      <c r="BH16" s="1">
        <v>1</v>
      </c>
      <c r="BI16" s="1">
        <v>1.01</v>
      </c>
      <c r="BJ16" s="1">
        <v>50</v>
      </c>
      <c r="BK16" s="1">
        <v>44</v>
      </c>
      <c r="BL16" s="1">
        <v>88</v>
      </c>
      <c r="BM16" s="1">
        <v>13.5</v>
      </c>
      <c r="BN16" s="1">
        <v>11</v>
      </c>
      <c r="BO16" s="1">
        <v>81</v>
      </c>
      <c r="BP16" s="1">
        <v>3</v>
      </c>
      <c r="BQ16" s="1">
        <v>2.5</v>
      </c>
      <c r="BR16" s="1">
        <v>83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0.5</v>
      </c>
      <c r="BY16" s="1">
        <v>64</v>
      </c>
      <c r="BZ16" s="1">
        <v>0</v>
      </c>
      <c r="CA16" s="1">
        <v>3</v>
      </c>
      <c r="CB16" s="1">
        <v>0.5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3.0984579999999995</v>
      </c>
      <c r="CL16" s="1">
        <v>7</v>
      </c>
    </row>
    <row r="17" spans="1:90" x14ac:dyDescent="0.25">
      <c r="A17" s="1" t="s">
        <v>123</v>
      </c>
      <c r="B17" s="1">
        <v>4.4000000000000004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2</v>
      </c>
      <c r="W17" s="1">
        <v>67</v>
      </c>
      <c r="X17" s="1">
        <v>0</v>
      </c>
      <c r="Y17" s="1">
        <v>0</v>
      </c>
      <c r="AA17" s="1">
        <v>0</v>
      </c>
      <c r="AB17" s="1">
        <v>0</v>
      </c>
      <c r="AC17" s="1">
        <v>0.5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5.3</v>
      </c>
      <c r="AM17" s="1">
        <v>29.2</v>
      </c>
      <c r="AN17" s="1">
        <v>0.1</v>
      </c>
      <c r="AO17" s="1">
        <v>1.7</v>
      </c>
      <c r="AP17" s="1">
        <v>16</v>
      </c>
      <c r="AQ17" s="1">
        <v>16</v>
      </c>
      <c r="AR17" s="1">
        <v>0</v>
      </c>
      <c r="AS17" s="1">
        <v>1</v>
      </c>
      <c r="AT17" s="1">
        <v>2.5</v>
      </c>
      <c r="AU17" s="1">
        <v>2.5</v>
      </c>
      <c r="AV17" s="1">
        <v>0.5</v>
      </c>
      <c r="AW17" s="1">
        <v>20</v>
      </c>
      <c r="AX17" s="1">
        <v>3.5</v>
      </c>
      <c r="AY17" s="1">
        <v>5</v>
      </c>
      <c r="AZ17" s="1">
        <v>1</v>
      </c>
      <c r="BA17" s="1">
        <v>4.5</v>
      </c>
      <c r="BB17" s="1">
        <v>10.5</v>
      </c>
      <c r="BC17" s="1">
        <v>11.5</v>
      </c>
      <c r="BD17" s="1">
        <v>9</v>
      </c>
      <c r="BE17" s="1">
        <v>6</v>
      </c>
      <c r="BF17" s="1">
        <v>0.5</v>
      </c>
      <c r="BG17" s="1">
        <v>2</v>
      </c>
      <c r="BH17" s="1">
        <v>4.5</v>
      </c>
      <c r="BI17" s="1">
        <v>2.57</v>
      </c>
      <c r="BJ17" s="1">
        <v>50</v>
      </c>
      <c r="BK17" s="1">
        <v>45.5</v>
      </c>
      <c r="BL17" s="1">
        <v>91</v>
      </c>
      <c r="BM17" s="1">
        <v>10</v>
      </c>
      <c r="BN17" s="1">
        <v>9</v>
      </c>
      <c r="BO17" s="1">
        <v>90</v>
      </c>
      <c r="BP17" s="1">
        <v>3</v>
      </c>
      <c r="BQ17" s="1">
        <v>2</v>
      </c>
      <c r="BR17" s="1">
        <v>67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0.5</v>
      </c>
      <c r="BY17" s="1">
        <v>68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3.1344597199999997</v>
      </c>
      <c r="CL17" s="1">
        <v>7</v>
      </c>
    </row>
    <row r="18" spans="1:90" x14ac:dyDescent="0.25">
      <c r="A18" s="1" t="s">
        <v>139</v>
      </c>
      <c r="B18" s="1">
        <v>4.4000000000000004</v>
      </c>
      <c r="C18" s="1">
        <v>2</v>
      </c>
      <c r="D18" s="1">
        <v>90</v>
      </c>
      <c r="E18" s="1">
        <v>0.01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7.5</v>
      </c>
      <c r="V18" s="1">
        <v>4</v>
      </c>
      <c r="W18" s="1">
        <v>53</v>
      </c>
      <c r="X18" s="1">
        <v>0</v>
      </c>
      <c r="Y18" s="1">
        <v>0</v>
      </c>
      <c r="AA18" s="1">
        <v>0</v>
      </c>
      <c r="AB18" s="1">
        <v>0</v>
      </c>
      <c r="AC18" s="1">
        <v>0.5</v>
      </c>
      <c r="AD18" s="1">
        <v>0</v>
      </c>
      <c r="AE18" s="1">
        <v>0.02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5.55</v>
      </c>
      <c r="AM18" s="1">
        <v>31.6</v>
      </c>
      <c r="AN18" s="1">
        <v>0.1</v>
      </c>
      <c r="AO18" s="1">
        <v>2.4</v>
      </c>
      <c r="AP18" s="1">
        <v>17.5</v>
      </c>
      <c r="AQ18" s="1">
        <v>17.5</v>
      </c>
      <c r="AR18" s="1">
        <v>0</v>
      </c>
      <c r="AS18" s="1">
        <v>1.5</v>
      </c>
      <c r="AT18" s="1">
        <v>1.5</v>
      </c>
      <c r="AU18" s="1">
        <v>3.5</v>
      </c>
      <c r="AV18" s="1">
        <v>2</v>
      </c>
      <c r="AW18" s="1">
        <v>57</v>
      </c>
      <c r="AX18" s="1">
        <v>7</v>
      </c>
      <c r="AY18" s="1">
        <v>3.5</v>
      </c>
      <c r="AZ18" s="1">
        <v>2</v>
      </c>
      <c r="BA18" s="1">
        <v>2.5</v>
      </c>
      <c r="BB18" s="1">
        <v>8</v>
      </c>
      <c r="BC18" s="1">
        <v>18.5</v>
      </c>
      <c r="BD18" s="1">
        <v>10.5</v>
      </c>
      <c r="BE18" s="1">
        <v>7</v>
      </c>
      <c r="BF18" s="1">
        <v>0.5</v>
      </c>
      <c r="BG18" s="1">
        <v>1.5</v>
      </c>
      <c r="BH18" s="1">
        <v>1.5</v>
      </c>
      <c r="BI18" s="1">
        <v>1.72</v>
      </c>
      <c r="BJ18" s="1">
        <v>68</v>
      </c>
      <c r="BK18" s="1">
        <v>58.5</v>
      </c>
      <c r="BL18" s="1">
        <v>86</v>
      </c>
      <c r="BM18" s="1">
        <v>21</v>
      </c>
      <c r="BN18" s="1">
        <v>14.5</v>
      </c>
      <c r="BO18" s="1">
        <v>69</v>
      </c>
      <c r="BP18" s="1">
        <v>7.5</v>
      </c>
      <c r="BQ18" s="1">
        <v>4</v>
      </c>
      <c r="BR18" s="1">
        <v>53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83</v>
      </c>
      <c r="BZ18" s="1">
        <v>0</v>
      </c>
      <c r="CA18" s="1">
        <v>7.5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3.4761888599999988</v>
      </c>
      <c r="CL18" s="1">
        <v>7</v>
      </c>
    </row>
    <row r="19" spans="1:90" x14ac:dyDescent="0.25">
      <c r="A19" s="1" t="s">
        <v>171</v>
      </c>
      <c r="B19" s="1">
        <v>4.7</v>
      </c>
      <c r="C19" s="1">
        <v>2</v>
      </c>
      <c r="D19" s="1">
        <v>90</v>
      </c>
      <c r="E19" s="1">
        <v>7.0000000000000007E-2</v>
      </c>
      <c r="F19" s="1">
        <v>0</v>
      </c>
      <c r="G19" s="1">
        <v>0.1</v>
      </c>
      <c r="H19" s="1">
        <v>0</v>
      </c>
      <c r="I19" s="1">
        <v>0.5</v>
      </c>
      <c r="J19" s="1">
        <v>0.5</v>
      </c>
      <c r="K19" s="1">
        <v>0.5</v>
      </c>
      <c r="L19" s="1">
        <v>0</v>
      </c>
      <c r="M19" s="1">
        <v>0</v>
      </c>
      <c r="N19" s="1">
        <v>0.5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11</v>
      </c>
      <c r="V19" s="1">
        <v>7.5</v>
      </c>
      <c r="W19" s="1">
        <v>68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0.02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8.5</v>
      </c>
      <c r="AL19" s="1">
        <v>2.6</v>
      </c>
      <c r="AM19" s="1">
        <v>14.8</v>
      </c>
      <c r="AN19" s="1">
        <v>0.5</v>
      </c>
      <c r="AO19" s="1">
        <v>3.9</v>
      </c>
      <c r="AP19" s="1">
        <v>12.5</v>
      </c>
      <c r="AQ19" s="1">
        <v>18.5</v>
      </c>
      <c r="AR19" s="1">
        <v>0</v>
      </c>
      <c r="AS19" s="1">
        <v>4</v>
      </c>
      <c r="AT19" s="1">
        <v>0.5</v>
      </c>
      <c r="AU19" s="1">
        <v>1</v>
      </c>
      <c r="AV19" s="1">
        <v>0</v>
      </c>
      <c r="AW19" s="1">
        <v>0</v>
      </c>
      <c r="AX19" s="1">
        <v>7</v>
      </c>
      <c r="AY19" s="1">
        <v>4</v>
      </c>
      <c r="AZ19" s="1">
        <v>0</v>
      </c>
      <c r="BA19" s="1">
        <v>1</v>
      </c>
      <c r="BB19" s="1">
        <v>5</v>
      </c>
      <c r="BC19" s="1">
        <v>14</v>
      </c>
      <c r="BD19" s="1">
        <v>10</v>
      </c>
      <c r="BE19" s="1">
        <v>3.5</v>
      </c>
      <c r="BF19" s="1">
        <v>2</v>
      </c>
      <c r="BG19" s="1">
        <v>5</v>
      </c>
      <c r="BH19" s="1">
        <v>1</v>
      </c>
      <c r="BI19" s="1">
        <v>1.01</v>
      </c>
      <c r="BJ19" s="1">
        <v>50</v>
      </c>
      <c r="BK19" s="1">
        <v>38.5</v>
      </c>
      <c r="BL19" s="1">
        <v>77</v>
      </c>
      <c r="BM19" s="1">
        <v>22</v>
      </c>
      <c r="BN19" s="1">
        <v>15.5</v>
      </c>
      <c r="BO19" s="1">
        <v>70</v>
      </c>
      <c r="BP19" s="1">
        <v>11</v>
      </c>
      <c r="BQ19" s="1">
        <v>7.5</v>
      </c>
      <c r="BR19" s="1">
        <v>68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73.5</v>
      </c>
      <c r="BZ19" s="1">
        <v>0.5</v>
      </c>
      <c r="CA19" s="1">
        <v>5.5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3.5644212399999997</v>
      </c>
      <c r="CL19" s="1">
        <v>6</v>
      </c>
    </row>
    <row r="20" spans="1:90" x14ac:dyDescent="0.25">
      <c r="A20" s="1" t="s">
        <v>72</v>
      </c>
      <c r="B20" s="1">
        <v>5.0999999999999996</v>
      </c>
      <c r="C20" s="1">
        <v>2</v>
      </c>
      <c r="D20" s="1">
        <v>84</v>
      </c>
      <c r="E20" s="1">
        <v>0.01</v>
      </c>
      <c r="F20" s="1">
        <v>0</v>
      </c>
      <c r="G20" s="1">
        <v>0</v>
      </c>
      <c r="H20" s="1">
        <v>0</v>
      </c>
      <c r="I20" s="1">
        <v>0.5</v>
      </c>
      <c r="J20" s="1">
        <v>0</v>
      </c>
      <c r="K20" s="1">
        <v>0</v>
      </c>
      <c r="L20" s="1">
        <v>0.5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12</v>
      </c>
      <c r="V20" s="1">
        <v>7</v>
      </c>
      <c r="W20" s="1">
        <v>58</v>
      </c>
      <c r="X20" s="1">
        <v>2.5</v>
      </c>
      <c r="Y20" s="1">
        <v>1</v>
      </c>
      <c r="Z20" s="1">
        <v>40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0.5</v>
      </c>
      <c r="AK20" s="1">
        <v>2.5</v>
      </c>
      <c r="AL20" s="1">
        <v>7.2</v>
      </c>
      <c r="AM20" s="1">
        <v>12</v>
      </c>
      <c r="AN20" s="1">
        <v>0.1</v>
      </c>
      <c r="AO20" s="1">
        <v>3.4</v>
      </c>
      <c r="AP20" s="1">
        <v>13</v>
      </c>
      <c r="AQ20" s="1">
        <v>19</v>
      </c>
      <c r="AR20" s="1">
        <v>0</v>
      </c>
      <c r="AS20" s="1">
        <v>4</v>
      </c>
      <c r="AT20" s="1">
        <v>0.5</v>
      </c>
      <c r="AU20" s="1">
        <v>2</v>
      </c>
      <c r="AV20" s="1">
        <v>2</v>
      </c>
      <c r="AW20" s="1">
        <v>100</v>
      </c>
      <c r="AX20" s="1">
        <v>4</v>
      </c>
      <c r="AY20" s="1">
        <v>4</v>
      </c>
      <c r="AZ20" s="1">
        <v>0</v>
      </c>
      <c r="BA20" s="1">
        <v>0</v>
      </c>
      <c r="BB20" s="1">
        <v>4</v>
      </c>
      <c r="BC20" s="1">
        <v>14</v>
      </c>
      <c r="BD20" s="1">
        <v>10</v>
      </c>
      <c r="BE20" s="1">
        <v>3.5</v>
      </c>
      <c r="BF20" s="1">
        <v>2</v>
      </c>
      <c r="BG20" s="1">
        <v>5</v>
      </c>
      <c r="BH20" s="1">
        <v>1</v>
      </c>
      <c r="BI20" s="1">
        <v>1.01</v>
      </c>
      <c r="BJ20" s="1">
        <v>35</v>
      </c>
      <c r="BK20" s="1">
        <v>25.5</v>
      </c>
      <c r="BL20" s="1">
        <v>73</v>
      </c>
      <c r="BM20" s="1">
        <v>26.5</v>
      </c>
      <c r="BN20" s="1">
        <v>18.5</v>
      </c>
      <c r="BO20" s="1">
        <v>70</v>
      </c>
      <c r="BP20" s="1">
        <v>12</v>
      </c>
      <c r="BQ20" s="1">
        <v>7</v>
      </c>
      <c r="BR20" s="1">
        <v>58</v>
      </c>
      <c r="BS20" s="1">
        <v>0</v>
      </c>
      <c r="BT20" s="1">
        <v>0</v>
      </c>
      <c r="BU20" s="1">
        <v>2</v>
      </c>
      <c r="BV20" s="1">
        <v>0</v>
      </c>
      <c r="BW20" s="1">
        <v>1</v>
      </c>
      <c r="BX20" s="1">
        <v>0</v>
      </c>
      <c r="BY20" s="1">
        <v>52</v>
      </c>
      <c r="BZ20" s="1">
        <v>1</v>
      </c>
      <c r="CA20" s="1">
        <v>6.5</v>
      </c>
      <c r="CB20" s="1">
        <v>1.5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3.0386506599999987</v>
      </c>
      <c r="CL20" s="1">
        <v>6</v>
      </c>
    </row>
    <row r="21" spans="1:90" x14ac:dyDescent="0.25">
      <c r="A21" s="1" t="s">
        <v>187</v>
      </c>
      <c r="B21" s="1">
        <v>4.4000000000000004</v>
      </c>
      <c r="C21" s="1">
        <v>2</v>
      </c>
      <c r="D21" s="1">
        <v>79.5</v>
      </c>
      <c r="E21" s="1">
        <v>0.02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</v>
      </c>
      <c r="V21" s="1">
        <v>3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0.02</v>
      </c>
      <c r="AF21" s="1">
        <v>0</v>
      </c>
      <c r="AG21" s="1">
        <v>0</v>
      </c>
      <c r="AH21" s="1">
        <v>0.5</v>
      </c>
      <c r="AI21" s="1">
        <v>0</v>
      </c>
      <c r="AJ21" s="1">
        <v>0</v>
      </c>
      <c r="AK21" s="1">
        <v>0</v>
      </c>
      <c r="AL21" s="1">
        <v>5.65</v>
      </c>
      <c r="AM21" s="1">
        <v>15.2</v>
      </c>
      <c r="AN21" s="1">
        <v>0.1</v>
      </c>
      <c r="AO21" s="1">
        <v>1.1000000000000001</v>
      </c>
      <c r="AP21" s="1">
        <v>10.5</v>
      </c>
      <c r="AQ21" s="1">
        <v>10.5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6.5</v>
      </c>
      <c r="AY21" s="1">
        <v>4</v>
      </c>
      <c r="AZ21" s="1">
        <v>1</v>
      </c>
      <c r="BA21" s="1">
        <v>2</v>
      </c>
      <c r="BB21" s="1">
        <v>7</v>
      </c>
      <c r="BC21" s="1">
        <v>11.5</v>
      </c>
      <c r="BD21" s="1">
        <v>9</v>
      </c>
      <c r="BE21" s="1">
        <v>6</v>
      </c>
      <c r="BF21" s="1">
        <v>0.5</v>
      </c>
      <c r="BG21" s="1">
        <v>2</v>
      </c>
      <c r="BH21" s="1">
        <v>4.5</v>
      </c>
      <c r="BI21" s="1">
        <v>2.57</v>
      </c>
      <c r="BJ21" s="1">
        <v>51.5</v>
      </c>
      <c r="BK21" s="1">
        <v>45</v>
      </c>
      <c r="BL21" s="1">
        <v>87</v>
      </c>
      <c r="BM21" s="1">
        <v>17.5</v>
      </c>
      <c r="BN21" s="1">
        <v>13</v>
      </c>
      <c r="BO21" s="1">
        <v>74</v>
      </c>
      <c r="BP21" s="1">
        <v>6</v>
      </c>
      <c r="BQ21" s="1">
        <v>3</v>
      </c>
      <c r="BR21" s="1">
        <v>50</v>
      </c>
      <c r="BS21" s="1">
        <v>0</v>
      </c>
      <c r="BT21" s="1">
        <v>0</v>
      </c>
      <c r="BU21" s="1">
        <v>2</v>
      </c>
      <c r="BV21" s="1">
        <v>0</v>
      </c>
      <c r="BW21" s="1">
        <v>1</v>
      </c>
      <c r="BX21" s="1">
        <v>2</v>
      </c>
      <c r="BY21" s="1">
        <v>63</v>
      </c>
      <c r="BZ21" s="1">
        <v>0</v>
      </c>
      <c r="CA21" s="1">
        <v>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3.6114717199999991</v>
      </c>
      <c r="CL21" s="1">
        <v>6</v>
      </c>
    </row>
    <row r="22" spans="1:90" x14ac:dyDescent="0.25">
      <c r="A22" s="1" t="s">
        <v>178</v>
      </c>
      <c r="B22" s="1">
        <v>5.3</v>
      </c>
      <c r="C22" s="1">
        <v>2</v>
      </c>
      <c r="D22" s="1">
        <v>90</v>
      </c>
      <c r="E22" s="1">
        <v>0.02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0.5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</v>
      </c>
      <c r="V22" s="1">
        <v>3.5</v>
      </c>
      <c r="W22" s="1">
        <v>88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3</v>
      </c>
      <c r="AL22" s="1">
        <v>5.55</v>
      </c>
      <c r="AM22" s="1">
        <v>24.1</v>
      </c>
      <c r="AN22" s="1">
        <v>0.1</v>
      </c>
      <c r="AO22" s="1">
        <v>3.5</v>
      </c>
      <c r="AP22" s="1">
        <v>14.5</v>
      </c>
      <c r="AQ22" s="1">
        <v>20.5</v>
      </c>
      <c r="AR22" s="1">
        <v>0.5</v>
      </c>
      <c r="AS22" s="1">
        <v>4.5</v>
      </c>
      <c r="AT22" s="1">
        <v>0.5</v>
      </c>
      <c r="AU22" s="1">
        <v>1.5</v>
      </c>
      <c r="AV22" s="1">
        <v>0.5</v>
      </c>
      <c r="AW22" s="1">
        <v>33</v>
      </c>
      <c r="AX22" s="1">
        <v>3</v>
      </c>
      <c r="AY22" s="1">
        <v>7.5</v>
      </c>
      <c r="AZ22" s="1">
        <v>1.5</v>
      </c>
      <c r="BA22" s="1">
        <v>0</v>
      </c>
      <c r="BB22" s="1">
        <v>9</v>
      </c>
      <c r="BC22" s="1">
        <v>14</v>
      </c>
      <c r="BD22" s="1">
        <v>10</v>
      </c>
      <c r="BE22" s="1">
        <v>3.5</v>
      </c>
      <c r="BF22" s="1">
        <v>2</v>
      </c>
      <c r="BG22" s="1">
        <v>5</v>
      </c>
      <c r="BH22" s="1">
        <v>1</v>
      </c>
      <c r="BI22" s="1">
        <v>1.01</v>
      </c>
      <c r="BJ22" s="1">
        <v>52</v>
      </c>
      <c r="BK22" s="1">
        <v>45</v>
      </c>
      <c r="BL22" s="1">
        <v>87</v>
      </c>
      <c r="BM22" s="1">
        <v>11.5</v>
      </c>
      <c r="BN22" s="1">
        <v>9</v>
      </c>
      <c r="BO22" s="1">
        <v>78</v>
      </c>
      <c r="BP22" s="1">
        <v>4</v>
      </c>
      <c r="BQ22" s="1">
        <v>3.5</v>
      </c>
      <c r="BR22" s="1">
        <v>88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64</v>
      </c>
      <c r="BZ22" s="1">
        <v>1</v>
      </c>
      <c r="CA22" s="1">
        <v>3.5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2.8869575199999993</v>
      </c>
      <c r="CL22" s="1">
        <v>6</v>
      </c>
    </row>
    <row r="23" spans="1:90" x14ac:dyDescent="0.25">
      <c r="A23" s="1" t="s">
        <v>130</v>
      </c>
      <c r="B23" s="1">
        <v>4.0999999999999996</v>
      </c>
      <c r="C23" s="1">
        <v>2</v>
      </c>
      <c r="D23" s="1">
        <v>90</v>
      </c>
      <c r="E23" s="1">
        <v>0.12</v>
      </c>
      <c r="F23" s="1">
        <v>0.33</v>
      </c>
      <c r="G23" s="1">
        <v>0.2</v>
      </c>
      <c r="H23" s="1">
        <v>1</v>
      </c>
      <c r="I23" s="1">
        <v>1.5</v>
      </c>
      <c r="J23" s="1">
        <v>0.5</v>
      </c>
      <c r="K23" s="1">
        <v>1.5</v>
      </c>
      <c r="L23" s="1">
        <v>0</v>
      </c>
      <c r="M23" s="1">
        <v>0</v>
      </c>
      <c r="N23" s="1">
        <v>1.5</v>
      </c>
      <c r="O23" s="1">
        <v>0.11</v>
      </c>
      <c r="P23" s="1">
        <v>0.11</v>
      </c>
      <c r="Q23" s="1">
        <v>0</v>
      </c>
      <c r="R23" s="1">
        <v>0</v>
      </c>
      <c r="S23" s="1">
        <v>0</v>
      </c>
      <c r="T23" s="1">
        <v>0</v>
      </c>
      <c r="U23" s="1">
        <v>5.5</v>
      </c>
      <c r="V23" s="1">
        <v>0.5</v>
      </c>
      <c r="W23" s="1">
        <v>9</v>
      </c>
      <c r="X23" s="1">
        <v>0.5</v>
      </c>
      <c r="Y23" s="1">
        <v>0.5</v>
      </c>
      <c r="Z23" s="1">
        <v>100</v>
      </c>
      <c r="AA23" s="1">
        <v>0</v>
      </c>
      <c r="AB23" s="1">
        <v>0</v>
      </c>
      <c r="AC23" s="1">
        <v>0.5</v>
      </c>
      <c r="AD23" s="1">
        <v>0</v>
      </c>
      <c r="AE23" s="1">
        <v>0.06</v>
      </c>
      <c r="AF23" s="1">
        <v>0.5</v>
      </c>
      <c r="AG23" s="1">
        <v>0</v>
      </c>
      <c r="AH23" s="1">
        <v>0</v>
      </c>
      <c r="AI23" s="1">
        <v>0</v>
      </c>
      <c r="AJ23" s="1">
        <v>0</v>
      </c>
      <c r="AK23" s="1">
        <v>21.5</v>
      </c>
      <c r="AL23" s="1">
        <v>7.1</v>
      </c>
      <c r="AM23" s="1">
        <v>25.4</v>
      </c>
      <c r="AN23" s="1">
        <v>0.8</v>
      </c>
      <c r="AO23" s="1">
        <v>3.8</v>
      </c>
      <c r="AP23" s="1">
        <v>16</v>
      </c>
      <c r="AQ23" s="1">
        <v>20.5</v>
      </c>
      <c r="AR23" s="1">
        <v>0</v>
      </c>
      <c r="AS23" s="1">
        <v>3.5</v>
      </c>
      <c r="AT23" s="1">
        <v>1</v>
      </c>
      <c r="AU23" s="1">
        <v>2</v>
      </c>
      <c r="AV23" s="1">
        <v>1.5</v>
      </c>
      <c r="AW23" s="1">
        <v>75</v>
      </c>
      <c r="AX23" s="1">
        <v>3.5</v>
      </c>
      <c r="AY23" s="1">
        <v>6</v>
      </c>
      <c r="AZ23" s="1">
        <v>0.5</v>
      </c>
      <c r="BA23" s="1">
        <v>2</v>
      </c>
      <c r="BB23" s="1">
        <v>8.5</v>
      </c>
      <c r="BC23" s="1">
        <v>11</v>
      </c>
      <c r="BD23" s="1">
        <v>5.5</v>
      </c>
      <c r="BE23" s="1">
        <v>3</v>
      </c>
      <c r="BF23" s="1">
        <v>0.5</v>
      </c>
      <c r="BG23" s="1">
        <v>0.5</v>
      </c>
      <c r="BH23" s="1">
        <v>1.5</v>
      </c>
      <c r="BI23" s="1">
        <v>1.26</v>
      </c>
      <c r="BJ23" s="1">
        <v>46.5</v>
      </c>
      <c r="BK23" s="1">
        <v>36.5</v>
      </c>
      <c r="BL23" s="1">
        <v>78</v>
      </c>
      <c r="BM23" s="1">
        <v>9</v>
      </c>
      <c r="BN23" s="1">
        <v>2</v>
      </c>
      <c r="BO23" s="1">
        <v>22</v>
      </c>
      <c r="BP23" s="1">
        <v>5.5</v>
      </c>
      <c r="BQ23" s="1">
        <v>0.5</v>
      </c>
      <c r="BR23" s="1">
        <v>9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61</v>
      </c>
      <c r="BZ23" s="1">
        <v>2.5</v>
      </c>
      <c r="CA23" s="1">
        <v>4.5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5.004837509999998</v>
      </c>
      <c r="CL23" s="1">
        <v>6</v>
      </c>
    </row>
    <row r="24" spans="1:90" x14ac:dyDescent="0.25">
      <c r="A24" s="1" t="s">
        <v>189</v>
      </c>
      <c r="B24" s="1">
        <v>4.4000000000000004</v>
      </c>
      <c r="C24" s="1">
        <v>2</v>
      </c>
      <c r="D24" s="1">
        <v>32.5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0.15</v>
      </c>
      <c r="AM24" s="1">
        <v>4.7</v>
      </c>
      <c r="AN24" s="1">
        <v>0</v>
      </c>
      <c r="AO24" s="1">
        <v>1.8</v>
      </c>
      <c r="AP24" s="1">
        <v>5.5</v>
      </c>
      <c r="AQ24" s="1">
        <v>5.5</v>
      </c>
      <c r="AR24" s="1">
        <v>0</v>
      </c>
      <c r="AS24" s="1">
        <v>1</v>
      </c>
      <c r="AT24" s="1">
        <v>0.5</v>
      </c>
      <c r="AU24" s="1">
        <v>1</v>
      </c>
      <c r="AV24" s="1">
        <v>1</v>
      </c>
      <c r="AW24" s="1">
        <v>100</v>
      </c>
      <c r="AX24" s="1">
        <v>3</v>
      </c>
      <c r="AY24" s="1">
        <v>1</v>
      </c>
      <c r="AZ24" s="1">
        <v>0</v>
      </c>
      <c r="BA24" s="1">
        <v>1</v>
      </c>
      <c r="BB24" s="1">
        <v>2</v>
      </c>
      <c r="BC24" s="1">
        <v>11</v>
      </c>
      <c r="BD24" s="1">
        <v>5.5</v>
      </c>
      <c r="BE24" s="1">
        <v>3</v>
      </c>
      <c r="BF24" s="1">
        <v>0.5</v>
      </c>
      <c r="BG24" s="1">
        <v>0.5</v>
      </c>
      <c r="BH24" s="1">
        <v>1.5</v>
      </c>
      <c r="BI24" s="1">
        <v>1.26</v>
      </c>
      <c r="BJ24" s="1">
        <v>18.5</v>
      </c>
      <c r="BK24" s="1">
        <v>12.5</v>
      </c>
      <c r="BL24" s="1">
        <v>68</v>
      </c>
      <c r="BM24" s="1">
        <v>4.5</v>
      </c>
      <c r="BN24" s="1">
        <v>1</v>
      </c>
      <c r="BO24" s="1">
        <v>22</v>
      </c>
      <c r="BP24" s="1">
        <v>2</v>
      </c>
      <c r="BQ24" s="1">
        <v>0</v>
      </c>
      <c r="BR24" s="1">
        <v>0</v>
      </c>
      <c r="BS24" s="1">
        <v>0</v>
      </c>
      <c r="BT24" s="1">
        <v>0</v>
      </c>
      <c r="BU24" s="1">
        <v>1</v>
      </c>
      <c r="BV24" s="1">
        <v>1</v>
      </c>
      <c r="BW24" s="1">
        <v>1</v>
      </c>
      <c r="BX24" s="1">
        <v>0</v>
      </c>
      <c r="BY24" s="1">
        <v>23.5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4.3679599000000007</v>
      </c>
      <c r="CL24" s="1">
        <v>6</v>
      </c>
    </row>
    <row r="25" spans="1:90" x14ac:dyDescent="0.25">
      <c r="A25" s="1" t="s">
        <v>161</v>
      </c>
      <c r="B25" s="1">
        <v>4.2</v>
      </c>
      <c r="C25" s="1">
        <v>2</v>
      </c>
      <c r="D25" s="1">
        <v>90</v>
      </c>
      <c r="E25" s="1">
        <v>0.16</v>
      </c>
      <c r="F25" s="1">
        <v>0.33</v>
      </c>
      <c r="G25" s="1">
        <v>0.2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11.5</v>
      </c>
      <c r="V25" s="1">
        <v>8.5</v>
      </c>
      <c r="W25" s="1">
        <v>74</v>
      </c>
      <c r="X25" s="1">
        <v>2</v>
      </c>
      <c r="Y25" s="1">
        <v>0.5</v>
      </c>
      <c r="Z25" s="1">
        <v>25</v>
      </c>
      <c r="AA25" s="1">
        <v>0</v>
      </c>
      <c r="AB25" s="1">
        <v>0</v>
      </c>
      <c r="AC25" s="1">
        <v>1</v>
      </c>
      <c r="AD25" s="1">
        <v>0.5</v>
      </c>
      <c r="AE25" s="1">
        <v>0.22</v>
      </c>
      <c r="AF25" s="1">
        <v>0.5</v>
      </c>
      <c r="AG25" s="1">
        <v>0</v>
      </c>
      <c r="AH25" s="1">
        <v>0.5</v>
      </c>
      <c r="AI25" s="1">
        <v>0</v>
      </c>
      <c r="AJ25" s="1">
        <v>0</v>
      </c>
      <c r="AK25" s="1">
        <v>0</v>
      </c>
      <c r="AL25" s="1">
        <v>15.85</v>
      </c>
      <c r="AM25" s="1">
        <v>27.9</v>
      </c>
      <c r="AN25" s="1">
        <v>0.7</v>
      </c>
      <c r="AO25" s="1">
        <v>3.1</v>
      </c>
      <c r="AP25" s="1">
        <v>14</v>
      </c>
      <c r="AQ25" s="1">
        <v>18.5</v>
      </c>
      <c r="AR25" s="1">
        <v>1</v>
      </c>
      <c r="AS25" s="1">
        <v>4</v>
      </c>
      <c r="AT25" s="1">
        <v>1</v>
      </c>
      <c r="AU25" s="1">
        <v>5</v>
      </c>
      <c r="AV25" s="1">
        <v>3</v>
      </c>
      <c r="AW25" s="1">
        <v>60</v>
      </c>
      <c r="AX25" s="1">
        <v>4.5</v>
      </c>
      <c r="AY25" s="1">
        <v>2.5</v>
      </c>
      <c r="AZ25" s="1">
        <v>0</v>
      </c>
      <c r="BA25" s="1">
        <v>1.5</v>
      </c>
      <c r="BB25" s="1">
        <v>4</v>
      </c>
      <c r="BC25" s="1">
        <v>11</v>
      </c>
      <c r="BD25" s="1">
        <v>5.5</v>
      </c>
      <c r="BE25" s="1">
        <v>3</v>
      </c>
      <c r="BF25" s="1">
        <v>0.5</v>
      </c>
      <c r="BG25" s="1">
        <v>0.5</v>
      </c>
      <c r="BH25" s="1">
        <v>1.5</v>
      </c>
      <c r="BI25" s="1">
        <v>1.26</v>
      </c>
      <c r="BJ25" s="1">
        <v>39</v>
      </c>
      <c r="BK25" s="1">
        <v>28.5</v>
      </c>
      <c r="BL25" s="1">
        <v>73</v>
      </c>
      <c r="BM25" s="1">
        <v>23.5</v>
      </c>
      <c r="BN25" s="1">
        <v>16</v>
      </c>
      <c r="BO25" s="1">
        <v>68</v>
      </c>
      <c r="BP25" s="1">
        <v>11.5</v>
      </c>
      <c r="BQ25" s="1">
        <v>8.5</v>
      </c>
      <c r="BR25" s="1">
        <v>74</v>
      </c>
      <c r="BS25" s="1">
        <v>1</v>
      </c>
      <c r="BT25" s="1">
        <v>0.5</v>
      </c>
      <c r="BU25" s="1">
        <v>2</v>
      </c>
      <c r="BV25" s="1">
        <v>0</v>
      </c>
      <c r="BW25" s="1">
        <v>0</v>
      </c>
      <c r="BX25" s="1">
        <v>0.5</v>
      </c>
      <c r="BY25" s="1">
        <v>67</v>
      </c>
      <c r="BZ25" s="1">
        <v>0</v>
      </c>
      <c r="CA25" s="1">
        <v>3</v>
      </c>
      <c r="CB25" s="1">
        <v>3.5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5.0883800599999995</v>
      </c>
      <c r="CL25" s="1">
        <v>5</v>
      </c>
    </row>
    <row r="26" spans="1:90" x14ac:dyDescent="0.25">
      <c r="A26" s="1" t="s">
        <v>76</v>
      </c>
      <c r="B26" s="1">
        <v>4.9000000000000004</v>
      </c>
      <c r="C26" s="1">
        <v>2</v>
      </c>
      <c r="D26" s="1">
        <v>90</v>
      </c>
      <c r="E26" s="1">
        <v>0.04</v>
      </c>
      <c r="F26" s="1">
        <v>0</v>
      </c>
      <c r="G26" s="1">
        <v>0</v>
      </c>
      <c r="H26" s="1">
        <v>0</v>
      </c>
      <c r="I26" s="1">
        <v>0.5</v>
      </c>
      <c r="J26" s="1">
        <v>0</v>
      </c>
      <c r="K26" s="1">
        <v>0.5</v>
      </c>
      <c r="L26" s="1">
        <v>0</v>
      </c>
      <c r="M26" s="1">
        <v>0</v>
      </c>
      <c r="N26" s="1">
        <v>0.5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11</v>
      </c>
      <c r="V26" s="1">
        <v>4</v>
      </c>
      <c r="W26" s="1">
        <v>36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0.02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6</v>
      </c>
      <c r="AL26" s="1">
        <v>0.6</v>
      </c>
      <c r="AM26" s="1">
        <v>19.2</v>
      </c>
      <c r="AN26" s="1">
        <v>0.1</v>
      </c>
      <c r="AO26" s="1">
        <v>2.2999999999999998</v>
      </c>
      <c r="AP26" s="1">
        <v>10</v>
      </c>
      <c r="AQ26" s="1">
        <v>10</v>
      </c>
      <c r="AR26" s="1">
        <v>0</v>
      </c>
      <c r="AS26" s="1">
        <v>1</v>
      </c>
      <c r="AT26" s="1">
        <v>1.5</v>
      </c>
      <c r="AU26" s="1">
        <v>1</v>
      </c>
      <c r="AV26" s="1">
        <v>0.5</v>
      </c>
      <c r="AW26" s="1">
        <v>50</v>
      </c>
      <c r="AX26" s="1">
        <v>4.5</v>
      </c>
      <c r="AY26" s="1">
        <v>4</v>
      </c>
      <c r="AZ26" s="1">
        <v>1.5</v>
      </c>
      <c r="BA26" s="1">
        <v>3</v>
      </c>
      <c r="BB26" s="1">
        <v>8.5</v>
      </c>
      <c r="BC26" s="1">
        <v>17.5</v>
      </c>
      <c r="BD26" s="1">
        <v>10</v>
      </c>
      <c r="BE26" s="1">
        <v>4</v>
      </c>
      <c r="BF26" s="1">
        <v>0</v>
      </c>
      <c r="BG26" s="1">
        <v>1.5</v>
      </c>
      <c r="BH26" s="1">
        <v>1.5</v>
      </c>
      <c r="BI26" s="1">
        <v>1.44</v>
      </c>
      <c r="BJ26" s="1">
        <v>34.5</v>
      </c>
      <c r="BK26" s="1">
        <v>23.5</v>
      </c>
      <c r="BL26" s="1">
        <v>68</v>
      </c>
      <c r="BM26" s="1">
        <v>21</v>
      </c>
      <c r="BN26" s="1">
        <v>12.5</v>
      </c>
      <c r="BO26" s="1">
        <v>60</v>
      </c>
      <c r="BP26" s="1">
        <v>11</v>
      </c>
      <c r="BQ26" s="1">
        <v>4</v>
      </c>
      <c r="BR26" s="1">
        <v>36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46.5</v>
      </c>
      <c r="BZ26" s="1">
        <v>2.5</v>
      </c>
      <c r="CA26" s="1">
        <v>6.5</v>
      </c>
      <c r="CB26" s="1">
        <v>2.5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3.3930554199999992</v>
      </c>
      <c r="CL26" s="1">
        <v>5</v>
      </c>
    </row>
    <row r="27" spans="1:90" x14ac:dyDescent="0.25">
      <c r="A27" s="1" t="s">
        <v>105</v>
      </c>
      <c r="B27" s="1">
        <v>4.4000000000000004</v>
      </c>
      <c r="C27" s="1">
        <v>2</v>
      </c>
      <c r="D27" s="1">
        <v>90</v>
      </c>
      <c r="E27" s="1">
        <v>0.1</v>
      </c>
      <c r="F27" s="1">
        <v>0</v>
      </c>
      <c r="G27" s="1">
        <v>0.1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14</v>
      </c>
      <c r="V27" s="1">
        <v>8</v>
      </c>
      <c r="W27" s="1">
        <v>57</v>
      </c>
      <c r="X27" s="1">
        <v>4</v>
      </c>
      <c r="Y27" s="1">
        <v>1</v>
      </c>
      <c r="Z27" s="1">
        <v>25</v>
      </c>
      <c r="AA27" s="1">
        <v>0</v>
      </c>
      <c r="AB27" s="1">
        <v>0</v>
      </c>
      <c r="AC27" s="1">
        <v>2</v>
      </c>
      <c r="AD27" s="1">
        <v>0</v>
      </c>
      <c r="AE27" s="1">
        <v>7.0000000000000007E-2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25.6</v>
      </c>
      <c r="AM27" s="1">
        <v>27.6</v>
      </c>
      <c r="AN27" s="1">
        <v>0.2</v>
      </c>
      <c r="AO27" s="1">
        <v>3</v>
      </c>
      <c r="AP27" s="1">
        <v>12.5</v>
      </c>
      <c r="AQ27" s="1">
        <v>12.5</v>
      </c>
      <c r="AR27" s="1">
        <v>0</v>
      </c>
      <c r="AS27" s="1">
        <v>1.5</v>
      </c>
      <c r="AT27" s="1">
        <v>1.5</v>
      </c>
      <c r="AU27" s="1">
        <v>1</v>
      </c>
      <c r="AV27" s="1">
        <v>0</v>
      </c>
      <c r="AW27" s="1">
        <v>0</v>
      </c>
      <c r="AX27" s="1">
        <v>7</v>
      </c>
      <c r="AY27" s="1">
        <v>4.5</v>
      </c>
      <c r="AZ27" s="1">
        <v>2</v>
      </c>
      <c r="BA27" s="1">
        <v>1.5</v>
      </c>
      <c r="BB27" s="1">
        <v>8</v>
      </c>
      <c r="BC27" s="1">
        <v>17.5</v>
      </c>
      <c r="BD27" s="1">
        <v>10</v>
      </c>
      <c r="BE27" s="1">
        <v>4</v>
      </c>
      <c r="BF27" s="1">
        <v>0</v>
      </c>
      <c r="BG27" s="1">
        <v>1.5</v>
      </c>
      <c r="BH27" s="1">
        <v>1.5</v>
      </c>
      <c r="BI27" s="1">
        <v>1.44</v>
      </c>
      <c r="BJ27" s="1">
        <v>26.5</v>
      </c>
      <c r="BK27" s="1">
        <v>19</v>
      </c>
      <c r="BL27" s="1">
        <v>72</v>
      </c>
      <c r="BM27" s="1">
        <v>23</v>
      </c>
      <c r="BN27" s="1">
        <v>13.5</v>
      </c>
      <c r="BO27" s="1">
        <v>59</v>
      </c>
      <c r="BP27" s="1">
        <v>14</v>
      </c>
      <c r="BQ27" s="1">
        <v>8</v>
      </c>
      <c r="BR27" s="1">
        <v>57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54</v>
      </c>
      <c r="BZ27" s="1">
        <v>0</v>
      </c>
      <c r="CA27" s="1">
        <v>10</v>
      </c>
      <c r="CB27" s="1">
        <v>5.5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2.8274972999999992</v>
      </c>
      <c r="CL27" s="1">
        <v>5</v>
      </c>
    </row>
    <row r="28" spans="1:90" x14ac:dyDescent="0.25">
      <c r="A28" s="1" t="s">
        <v>117</v>
      </c>
      <c r="B28" s="1">
        <v>4.5999999999999996</v>
      </c>
      <c r="C28" s="1">
        <v>2</v>
      </c>
      <c r="D28" s="1">
        <v>86</v>
      </c>
      <c r="E28" s="1">
        <v>0.08</v>
      </c>
      <c r="F28" s="1">
        <v>0.2</v>
      </c>
      <c r="G28" s="1">
        <v>0.2</v>
      </c>
      <c r="H28" s="1">
        <v>1</v>
      </c>
      <c r="I28" s="1">
        <v>0.5</v>
      </c>
      <c r="J28" s="1">
        <v>0</v>
      </c>
      <c r="K28" s="1">
        <v>0.5</v>
      </c>
      <c r="L28" s="1">
        <v>0</v>
      </c>
      <c r="M28" s="1">
        <v>0.5</v>
      </c>
      <c r="N28" s="1">
        <v>0</v>
      </c>
      <c r="O28" s="1">
        <v>0.15</v>
      </c>
      <c r="P28" s="1">
        <v>0.15</v>
      </c>
      <c r="Q28" s="1">
        <v>0</v>
      </c>
      <c r="R28" s="1">
        <v>0</v>
      </c>
      <c r="S28" s="1">
        <v>0</v>
      </c>
      <c r="T28" s="1">
        <v>0</v>
      </c>
      <c r="U28" s="1">
        <v>1.5</v>
      </c>
      <c r="V28" s="1">
        <v>0.5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0.5</v>
      </c>
      <c r="AG28" s="1">
        <v>0</v>
      </c>
      <c r="AH28" s="1">
        <v>0.5</v>
      </c>
      <c r="AI28" s="1">
        <v>0</v>
      </c>
      <c r="AJ28" s="1">
        <v>0.5</v>
      </c>
      <c r="AK28" s="1">
        <v>3.5</v>
      </c>
      <c r="AL28" s="1">
        <v>1.6</v>
      </c>
      <c r="AM28" s="1">
        <v>13.6</v>
      </c>
      <c r="AN28" s="1">
        <v>0.9</v>
      </c>
      <c r="AO28" s="1">
        <v>2.8</v>
      </c>
      <c r="AP28" s="1">
        <v>8.5</v>
      </c>
      <c r="AQ28" s="1">
        <v>19</v>
      </c>
      <c r="AR28" s="1">
        <v>0</v>
      </c>
      <c r="AS28" s="1">
        <v>4.5</v>
      </c>
      <c r="AT28" s="1">
        <v>1.5</v>
      </c>
      <c r="AU28" s="1">
        <v>1</v>
      </c>
      <c r="AV28" s="1">
        <v>0.5</v>
      </c>
      <c r="AW28" s="1">
        <v>50</v>
      </c>
      <c r="AX28" s="1">
        <v>1.5</v>
      </c>
      <c r="AY28" s="1">
        <v>4.5</v>
      </c>
      <c r="AZ28" s="1">
        <v>1</v>
      </c>
      <c r="BA28" s="1">
        <v>2</v>
      </c>
      <c r="BB28" s="1">
        <v>7.5</v>
      </c>
      <c r="BC28" s="1">
        <v>13.5</v>
      </c>
      <c r="BD28" s="1">
        <v>6.5</v>
      </c>
      <c r="BE28" s="1">
        <v>3</v>
      </c>
      <c r="BF28" s="1">
        <v>0</v>
      </c>
      <c r="BG28" s="1">
        <v>2.5</v>
      </c>
      <c r="BH28" s="1">
        <v>4</v>
      </c>
      <c r="BI28" s="1">
        <v>1.82</v>
      </c>
      <c r="BJ28" s="1">
        <v>24</v>
      </c>
      <c r="BK28" s="1">
        <v>18.5</v>
      </c>
      <c r="BL28" s="1">
        <v>77</v>
      </c>
      <c r="BM28" s="1">
        <v>9.5</v>
      </c>
      <c r="BN28" s="1">
        <v>4.5</v>
      </c>
      <c r="BO28" s="1">
        <v>47</v>
      </c>
      <c r="BP28" s="1">
        <v>1.5</v>
      </c>
      <c r="BQ28" s="1">
        <v>0.5</v>
      </c>
      <c r="BR28" s="1">
        <v>33</v>
      </c>
      <c r="BS28" s="1">
        <v>0.5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35.5</v>
      </c>
      <c r="BZ28" s="1">
        <v>0.5</v>
      </c>
      <c r="CA28" s="1">
        <v>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4.5177753299999983</v>
      </c>
      <c r="CL28" s="1">
        <v>5</v>
      </c>
    </row>
    <row r="29" spans="1:90" x14ac:dyDescent="0.25">
      <c r="A29" s="1" t="s">
        <v>159</v>
      </c>
      <c r="B29" s="1">
        <v>4.3</v>
      </c>
      <c r="C29" s="1">
        <v>2</v>
      </c>
      <c r="D29" s="1">
        <v>90</v>
      </c>
      <c r="E29" s="1">
        <v>0.02</v>
      </c>
      <c r="F29" s="1">
        <v>0</v>
      </c>
      <c r="G29" s="1">
        <v>0</v>
      </c>
      <c r="H29" s="1">
        <v>0</v>
      </c>
      <c r="I29" s="1">
        <v>0.5</v>
      </c>
      <c r="J29" s="1">
        <v>0</v>
      </c>
      <c r="K29" s="1">
        <v>0</v>
      </c>
      <c r="L29" s="1">
        <v>0.5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7.5</v>
      </c>
      <c r="V29" s="1">
        <v>6</v>
      </c>
      <c r="W29" s="1">
        <v>80</v>
      </c>
      <c r="X29" s="1">
        <v>1</v>
      </c>
      <c r="Y29" s="1">
        <v>0.5</v>
      </c>
      <c r="Z29" s="1">
        <v>50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1.5</v>
      </c>
      <c r="AL29" s="1">
        <v>9.15</v>
      </c>
      <c r="AM29" s="1">
        <v>10.7</v>
      </c>
      <c r="AN29" s="1">
        <v>0.1</v>
      </c>
      <c r="AO29" s="1">
        <v>1.6</v>
      </c>
      <c r="AP29" s="1">
        <v>13.5</v>
      </c>
      <c r="AQ29" s="1">
        <v>13.5</v>
      </c>
      <c r="AR29" s="1">
        <v>0</v>
      </c>
      <c r="AS29" s="1">
        <v>1</v>
      </c>
      <c r="AT29" s="1">
        <v>2.5</v>
      </c>
      <c r="AU29" s="1">
        <v>1</v>
      </c>
      <c r="AV29" s="1">
        <v>1</v>
      </c>
      <c r="AW29" s="1">
        <v>100</v>
      </c>
      <c r="AX29" s="1">
        <v>5.5</v>
      </c>
      <c r="AY29" s="1">
        <v>2.5</v>
      </c>
      <c r="AZ29" s="1">
        <v>0</v>
      </c>
      <c r="BA29" s="1">
        <v>0</v>
      </c>
      <c r="BB29" s="1">
        <v>2.5</v>
      </c>
      <c r="BC29" s="1">
        <v>11.5</v>
      </c>
      <c r="BD29" s="1">
        <v>9</v>
      </c>
      <c r="BE29" s="1">
        <v>6</v>
      </c>
      <c r="BF29" s="1">
        <v>0.5</v>
      </c>
      <c r="BG29" s="1">
        <v>2</v>
      </c>
      <c r="BH29" s="1">
        <v>4.5</v>
      </c>
      <c r="BI29" s="1">
        <v>2.57</v>
      </c>
      <c r="BJ29" s="1">
        <v>35.5</v>
      </c>
      <c r="BK29" s="1">
        <v>30</v>
      </c>
      <c r="BL29" s="1">
        <v>85</v>
      </c>
      <c r="BM29" s="1">
        <v>18.5</v>
      </c>
      <c r="BN29" s="1">
        <v>13.5</v>
      </c>
      <c r="BO29" s="1">
        <v>73</v>
      </c>
      <c r="BP29" s="1">
        <v>7.5</v>
      </c>
      <c r="BQ29" s="1">
        <v>6</v>
      </c>
      <c r="BR29" s="1">
        <v>80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66</v>
      </c>
      <c r="BZ29" s="1">
        <v>0.5</v>
      </c>
      <c r="CA29" s="1">
        <v>4.5</v>
      </c>
      <c r="CB29" s="1">
        <v>2</v>
      </c>
      <c r="CC29" s="1">
        <v>0.5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4.0460692199999997</v>
      </c>
      <c r="CL29" s="1">
        <v>5</v>
      </c>
    </row>
    <row r="30" spans="1:90" x14ac:dyDescent="0.25">
      <c r="A30" s="1" t="s">
        <v>106</v>
      </c>
      <c r="B30" s="1">
        <v>4.3</v>
      </c>
      <c r="C30" s="1">
        <v>2</v>
      </c>
      <c r="D30" s="1">
        <v>88</v>
      </c>
      <c r="E30" s="1">
        <v>0.16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13</v>
      </c>
      <c r="V30" s="1">
        <v>9</v>
      </c>
      <c r="W30" s="1">
        <v>69</v>
      </c>
      <c r="X30" s="1">
        <v>2.5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0.06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8.5</v>
      </c>
      <c r="AL30" s="1">
        <v>13.25</v>
      </c>
      <c r="AM30" s="1">
        <v>14.6</v>
      </c>
      <c r="AN30" s="1">
        <v>0.6</v>
      </c>
      <c r="AO30" s="1">
        <v>3.3</v>
      </c>
      <c r="AP30" s="1">
        <v>12.5</v>
      </c>
      <c r="AQ30" s="1">
        <v>18.5</v>
      </c>
      <c r="AR30" s="1">
        <v>0</v>
      </c>
      <c r="AS30" s="1">
        <v>3.5</v>
      </c>
      <c r="AT30" s="1">
        <v>0.5</v>
      </c>
      <c r="AU30" s="1">
        <v>2</v>
      </c>
      <c r="AV30" s="1">
        <v>1.5</v>
      </c>
      <c r="AW30" s="1">
        <v>75</v>
      </c>
      <c r="AX30" s="1">
        <v>7.5</v>
      </c>
      <c r="AY30" s="1">
        <v>1</v>
      </c>
      <c r="AZ30" s="1">
        <v>0.5</v>
      </c>
      <c r="BA30" s="1">
        <v>1.5</v>
      </c>
      <c r="BB30" s="1">
        <v>3</v>
      </c>
      <c r="BC30" s="1">
        <v>10.5</v>
      </c>
      <c r="BD30" s="1">
        <v>7</v>
      </c>
      <c r="BE30" s="1">
        <v>2</v>
      </c>
      <c r="BF30" s="1">
        <v>1</v>
      </c>
      <c r="BG30" s="1">
        <v>2</v>
      </c>
      <c r="BH30" s="1">
        <v>2</v>
      </c>
      <c r="BI30" s="1">
        <v>1.1299999999999999</v>
      </c>
      <c r="BJ30" s="1">
        <v>36.5</v>
      </c>
      <c r="BK30" s="1">
        <v>30</v>
      </c>
      <c r="BL30" s="1">
        <v>82</v>
      </c>
      <c r="BM30" s="1">
        <v>24</v>
      </c>
      <c r="BN30" s="1">
        <v>17</v>
      </c>
      <c r="BO30" s="1">
        <v>71</v>
      </c>
      <c r="BP30" s="1">
        <v>13</v>
      </c>
      <c r="BQ30" s="1">
        <v>9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2</v>
      </c>
      <c r="BY30" s="1">
        <v>60.5</v>
      </c>
      <c r="BZ30" s="1">
        <v>0.5</v>
      </c>
      <c r="CA30" s="1">
        <v>3.5</v>
      </c>
      <c r="CB30" s="1">
        <v>3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3.8308687799999999</v>
      </c>
      <c r="CL30" s="1">
        <v>4</v>
      </c>
    </row>
    <row r="31" spans="1:90" x14ac:dyDescent="0.25">
      <c r="A31" s="1" t="s">
        <v>103</v>
      </c>
      <c r="B31" s="1">
        <v>4.2</v>
      </c>
      <c r="C31" s="1">
        <v>2</v>
      </c>
      <c r="D31" s="1">
        <v>81</v>
      </c>
      <c r="E31" s="1">
        <v>0.01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13</v>
      </c>
      <c r="V31" s="1">
        <v>5</v>
      </c>
      <c r="W31" s="1">
        <v>38</v>
      </c>
      <c r="X31" s="1">
        <v>3</v>
      </c>
      <c r="Y31" s="1">
        <v>0</v>
      </c>
      <c r="Z31" s="1">
        <v>0</v>
      </c>
      <c r="AA31" s="1">
        <v>0.5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2</v>
      </c>
      <c r="AL31" s="1">
        <v>2.65</v>
      </c>
      <c r="AM31" s="1">
        <v>5.5</v>
      </c>
      <c r="AN31" s="1">
        <v>0</v>
      </c>
      <c r="AO31" s="1">
        <v>2.6</v>
      </c>
      <c r="AP31" s="1">
        <v>6</v>
      </c>
      <c r="AQ31" s="1">
        <v>12</v>
      </c>
      <c r="AR31" s="1">
        <v>0</v>
      </c>
      <c r="AS31" s="1">
        <v>3.5</v>
      </c>
      <c r="AT31" s="1">
        <v>1</v>
      </c>
      <c r="AU31" s="1">
        <v>2.5</v>
      </c>
      <c r="AV31" s="1">
        <v>1.5</v>
      </c>
      <c r="AW31" s="1">
        <v>60</v>
      </c>
      <c r="AX31" s="1">
        <v>5.5</v>
      </c>
      <c r="AY31" s="1">
        <v>1.5</v>
      </c>
      <c r="AZ31" s="1">
        <v>0</v>
      </c>
      <c r="BA31" s="1">
        <v>0.5</v>
      </c>
      <c r="BB31" s="1">
        <v>2</v>
      </c>
      <c r="BC31" s="1">
        <v>13.5</v>
      </c>
      <c r="BD31" s="1">
        <v>7</v>
      </c>
      <c r="BE31" s="1">
        <v>4.5</v>
      </c>
      <c r="BF31" s="1">
        <v>0.5</v>
      </c>
      <c r="BG31" s="1">
        <v>0.5</v>
      </c>
      <c r="BH31" s="1">
        <v>1.5</v>
      </c>
      <c r="BI31" s="1">
        <v>1.46</v>
      </c>
      <c r="BJ31" s="1">
        <v>40</v>
      </c>
      <c r="BK31" s="1">
        <v>26.5</v>
      </c>
      <c r="BL31" s="1">
        <v>66</v>
      </c>
      <c r="BM31" s="1">
        <v>27.5</v>
      </c>
      <c r="BN31" s="1">
        <v>13.5</v>
      </c>
      <c r="BO31" s="1">
        <v>49</v>
      </c>
      <c r="BP31" s="1">
        <v>13</v>
      </c>
      <c r="BQ31" s="1">
        <v>5</v>
      </c>
      <c r="BR31" s="1">
        <v>38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0</v>
      </c>
      <c r="BY31" s="1">
        <v>66</v>
      </c>
      <c r="BZ31" s="1">
        <v>0.5</v>
      </c>
      <c r="CA31" s="1">
        <v>5</v>
      </c>
      <c r="CB31" s="1">
        <v>3</v>
      </c>
      <c r="CC31" s="1">
        <v>0</v>
      </c>
      <c r="CD31" s="1">
        <v>0</v>
      </c>
      <c r="CE31" s="1">
        <v>0.5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4.0921866600000003</v>
      </c>
      <c r="CL31" s="1">
        <v>3</v>
      </c>
    </row>
    <row r="32" spans="1:90" x14ac:dyDescent="0.25">
      <c r="A32" s="1" t="s">
        <v>175</v>
      </c>
      <c r="B32" s="1">
        <v>3.9</v>
      </c>
      <c r="C32" s="1">
        <v>2</v>
      </c>
      <c r="D32" s="1">
        <v>85.5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</v>
      </c>
      <c r="V32" s="1">
        <v>2.5</v>
      </c>
      <c r="W32" s="1">
        <v>36</v>
      </c>
      <c r="X32" s="1">
        <v>0.5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</v>
      </c>
      <c r="AK32" s="1">
        <v>1</v>
      </c>
      <c r="AL32" s="1">
        <v>0.6</v>
      </c>
      <c r="AM32" s="1">
        <v>19.600000000000001</v>
      </c>
      <c r="AN32" s="1">
        <v>0</v>
      </c>
      <c r="AO32" s="1">
        <v>2</v>
      </c>
      <c r="AP32" s="1">
        <v>9</v>
      </c>
      <c r="AQ32" s="1">
        <v>9</v>
      </c>
      <c r="AR32" s="1">
        <v>0</v>
      </c>
      <c r="AS32" s="1">
        <v>1.5</v>
      </c>
      <c r="AT32" s="1">
        <v>1</v>
      </c>
      <c r="AU32" s="1">
        <v>4.5</v>
      </c>
      <c r="AV32" s="1">
        <v>3</v>
      </c>
      <c r="AW32" s="1">
        <v>67</v>
      </c>
      <c r="AX32" s="1">
        <v>4</v>
      </c>
      <c r="AY32" s="1">
        <v>4</v>
      </c>
      <c r="AZ32" s="1">
        <v>1</v>
      </c>
      <c r="BA32" s="1">
        <v>0</v>
      </c>
      <c r="BB32" s="1">
        <v>5</v>
      </c>
      <c r="BC32" s="1">
        <v>18.5</v>
      </c>
      <c r="BD32" s="1">
        <v>8.5</v>
      </c>
      <c r="BE32" s="1">
        <v>6.5</v>
      </c>
      <c r="BF32" s="1">
        <v>1</v>
      </c>
      <c r="BG32" s="1">
        <v>1</v>
      </c>
      <c r="BH32" s="1">
        <v>1</v>
      </c>
      <c r="BI32" s="1">
        <v>1.5</v>
      </c>
      <c r="BJ32" s="1">
        <v>24</v>
      </c>
      <c r="BK32" s="1">
        <v>16</v>
      </c>
      <c r="BL32" s="1">
        <v>67</v>
      </c>
      <c r="BM32" s="1">
        <v>12.5</v>
      </c>
      <c r="BN32" s="1">
        <v>7</v>
      </c>
      <c r="BO32" s="1">
        <v>56</v>
      </c>
      <c r="BP32" s="1">
        <v>7</v>
      </c>
      <c r="BQ32" s="1">
        <v>2.5</v>
      </c>
      <c r="BR32" s="1">
        <v>36</v>
      </c>
      <c r="BS32" s="1">
        <v>0</v>
      </c>
      <c r="BT32" s="1">
        <v>0</v>
      </c>
      <c r="BU32" s="1">
        <v>2</v>
      </c>
      <c r="BV32" s="1">
        <v>0</v>
      </c>
      <c r="BW32" s="1">
        <v>1</v>
      </c>
      <c r="BX32" s="1">
        <v>1</v>
      </c>
      <c r="BY32" s="1">
        <v>46</v>
      </c>
      <c r="BZ32" s="1">
        <v>0.5</v>
      </c>
      <c r="CA32" s="1">
        <v>6.5</v>
      </c>
      <c r="CB32" s="1">
        <v>1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3.3982976999999988</v>
      </c>
      <c r="CL32" s="1">
        <v>3</v>
      </c>
    </row>
    <row r="33" spans="1:90" x14ac:dyDescent="0.25">
      <c r="A33" s="1" t="s">
        <v>133</v>
      </c>
      <c r="B33" s="1">
        <v>4.5999999999999996</v>
      </c>
      <c r="C33" s="1">
        <v>2</v>
      </c>
      <c r="D33" s="1">
        <v>90</v>
      </c>
      <c r="E33" s="1">
        <v>0.24</v>
      </c>
      <c r="F33" s="1">
        <v>0</v>
      </c>
      <c r="G33" s="1">
        <v>0.2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</v>
      </c>
      <c r="V33" s="1">
        <v>4.5</v>
      </c>
      <c r="W33" s="1">
        <v>56</v>
      </c>
      <c r="X33" s="1">
        <v>0</v>
      </c>
      <c r="Y33" s="1">
        <v>0</v>
      </c>
      <c r="AA33" s="1">
        <v>0</v>
      </c>
      <c r="AB33" s="1">
        <v>0</v>
      </c>
      <c r="AC33" s="1">
        <v>1</v>
      </c>
      <c r="AD33" s="1">
        <v>0.5</v>
      </c>
      <c r="AE33" s="1">
        <v>0.22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</v>
      </c>
      <c r="AL33" s="1">
        <v>12.3</v>
      </c>
      <c r="AM33" s="1">
        <v>19.7</v>
      </c>
      <c r="AN33" s="1">
        <v>0.7</v>
      </c>
      <c r="AO33" s="1">
        <v>2.6</v>
      </c>
      <c r="AP33" s="1">
        <v>17.5</v>
      </c>
      <c r="AQ33" s="1">
        <v>17.5</v>
      </c>
      <c r="AR33" s="1">
        <v>0</v>
      </c>
      <c r="AS33" s="1">
        <v>1</v>
      </c>
      <c r="AT33" s="1">
        <v>3</v>
      </c>
      <c r="AU33" s="1">
        <v>0</v>
      </c>
      <c r="AV33" s="1">
        <v>0</v>
      </c>
      <c r="AX33" s="1">
        <v>7</v>
      </c>
      <c r="AY33" s="1">
        <v>5</v>
      </c>
      <c r="AZ33" s="1">
        <v>0.5</v>
      </c>
      <c r="BA33" s="1">
        <v>1</v>
      </c>
      <c r="BB33" s="1">
        <v>6.5</v>
      </c>
      <c r="BC33" s="1">
        <v>16</v>
      </c>
      <c r="BD33" s="1">
        <v>12</v>
      </c>
      <c r="BE33" s="1">
        <v>8.5</v>
      </c>
      <c r="BF33" s="1">
        <v>0.5</v>
      </c>
      <c r="BG33" s="1">
        <v>3.5</v>
      </c>
      <c r="BH33" s="1">
        <v>2.5</v>
      </c>
      <c r="BI33" s="1">
        <v>2.31</v>
      </c>
      <c r="BJ33" s="1">
        <v>66.5</v>
      </c>
      <c r="BK33" s="1">
        <v>56.5</v>
      </c>
      <c r="BL33" s="1">
        <v>85</v>
      </c>
      <c r="BM33" s="1">
        <v>26</v>
      </c>
      <c r="BN33" s="1">
        <v>17.5</v>
      </c>
      <c r="BO33" s="1">
        <v>67</v>
      </c>
      <c r="BP33" s="1">
        <v>8</v>
      </c>
      <c r="BQ33" s="1">
        <v>4.5</v>
      </c>
      <c r="BR33" s="1">
        <v>56</v>
      </c>
      <c r="BS33" s="1">
        <v>0.5</v>
      </c>
      <c r="BT33" s="1">
        <v>0.5</v>
      </c>
      <c r="BU33" s="1">
        <v>2</v>
      </c>
      <c r="BV33" s="1">
        <v>0</v>
      </c>
      <c r="BW33" s="1">
        <v>0</v>
      </c>
      <c r="BX33" s="1">
        <v>0</v>
      </c>
      <c r="BY33" s="1">
        <v>75.5</v>
      </c>
      <c r="BZ33" s="1">
        <v>1.5</v>
      </c>
      <c r="CA33" s="1">
        <v>7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3.7129672400000007</v>
      </c>
      <c r="CL33" s="1">
        <v>3</v>
      </c>
    </row>
    <row r="34" spans="1:90" x14ac:dyDescent="0.25">
      <c r="A34" s="1" t="s">
        <v>65</v>
      </c>
      <c r="B34" s="1">
        <v>5.0999999999999996</v>
      </c>
      <c r="C34" s="1">
        <v>2</v>
      </c>
      <c r="D34" s="1">
        <v>90</v>
      </c>
      <c r="E34" s="1">
        <v>0.06</v>
      </c>
      <c r="F34" s="1">
        <v>0</v>
      </c>
      <c r="G34" s="1">
        <v>0.1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14.5</v>
      </c>
      <c r="V34" s="1">
        <v>11</v>
      </c>
      <c r="W34" s="1">
        <v>76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0.06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10.5</v>
      </c>
      <c r="AL34" s="1">
        <v>14.35</v>
      </c>
      <c r="AM34" s="1">
        <v>21.7</v>
      </c>
      <c r="AN34" s="1">
        <v>0.7</v>
      </c>
      <c r="AO34" s="1">
        <v>3.3</v>
      </c>
      <c r="AP34" s="1">
        <v>20</v>
      </c>
      <c r="AQ34" s="1">
        <v>20</v>
      </c>
      <c r="AR34" s="1">
        <v>0</v>
      </c>
      <c r="AS34" s="1">
        <v>2</v>
      </c>
      <c r="AT34" s="1">
        <v>1</v>
      </c>
      <c r="AU34" s="1">
        <v>2</v>
      </c>
      <c r="AV34" s="1">
        <v>2</v>
      </c>
      <c r="AW34" s="1">
        <v>100</v>
      </c>
      <c r="AX34" s="1">
        <v>6</v>
      </c>
      <c r="AY34" s="1">
        <v>3.5</v>
      </c>
      <c r="AZ34" s="1">
        <v>0</v>
      </c>
      <c r="BA34" s="1">
        <v>1</v>
      </c>
      <c r="BB34" s="1">
        <v>4.5</v>
      </c>
      <c r="BC34" s="1">
        <v>10</v>
      </c>
      <c r="BD34" s="1">
        <v>5</v>
      </c>
      <c r="BE34" s="1">
        <v>3.5</v>
      </c>
      <c r="BF34" s="1">
        <v>0</v>
      </c>
      <c r="BG34" s="1">
        <v>1</v>
      </c>
      <c r="BH34" s="1">
        <v>2.5</v>
      </c>
      <c r="BI34" s="1">
        <v>1.54</v>
      </c>
      <c r="BJ34" s="1">
        <v>61.5</v>
      </c>
      <c r="BK34" s="1">
        <v>52.5</v>
      </c>
      <c r="BL34" s="1">
        <v>85</v>
      </c>
      <c r="BM34" s="1">
        <v>31</v>
      </c>
      <c r="BN34" s="1">
        <v>25.5</v>
      </c>
      <c r="BO34" s="1">
        <v>82</v>
      </c>
      <c r="BP34" s="1">
        <v>14.5</v>
      </c>
      <c r="BQ34" s="1">
        <v>11</v>
      </c>
      <c r="BR34" s="1">
        <v>76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3.5</v>
      </c>
      <c r="BY34" s="1">
        <v>89.5</v>
      </c>
      <c r="BZ34" s="1">
        <v>1.5</v>
      </c>
      <c r="CA34" s="1">
        <v>2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4.227763379999999</v>
      </c>
      <c r="CL34" s="1">
        <v>2</v>
      </c>
    </row>
    <row r="35" spans="1:90" x14ac:dyDescent="0.25">
      <c r="A35" s="1" t="s">
        <v>162</v>
      </c>
      <c r="B35" s="1">
        <v>5.5</v>
      </c>
      <c r="C35" s="1">
        <v>2</v>
      </c>
      <c r="D35" s="1">
        <v>90</v>
      </c>
      <c r="E35" s="1">
        <v>0.09</v>
      </c>
      <c r="F35" s="1">
        <v>0</v>
      </c>
      <c r="G35" s="1">
        <v>0.2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10.5</v>
      </c>
      <c r="V35" s="1">
        <v>8.5</v>
      </c>
      <c r="W35" s="1">
        <v>81</v>
      </c>
      <c r="X35" s="1">
        <v>0</v>
      </c>
      <c r="Y35" s="1">
        <v>0</v>
      </c>
      <c r="AA35" s="1">
        <v>0</v>
      </c>
      <c r="AB35" s="1">
        <v>0</v>
      </c>
      <c r="AC35" s="1">
        <v>0.5</v>
      </c>
      <c r="AD35" s="1">
        <v>0.5</v>
      </c>
      <c r="AE35" s="1">
        <v>0.21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</v>
      </c>
      <c r="AL35" s="1">
        <v>6.55</v>
      </c>
      <c r="AM35" s="1">
        <v>21.6</v>
      </c>
      <c r="AN35" s="1">
        <v>0.7</v>
      </c>
      <c r="AO35" s="1">
        <v>3.2</v>
      </c>
      <c r="AP35" s="1">
        <v>16</v>
      </c>
      <c r="AQ35" s="1">
        <v>16</v>
      </c>
      <c r="AR35" s="1">
        <v>0</v>
      </c>
      <c r="AS35" s="1">
        <v>2</v>
      </c>
      <c r="AT35" s="1">
        <v>1</v>
      </c>
      <c r="AU35" s="1">
        <v>2</v>
      </c>
      <c r="AV35" s="1">
        <v>0.5</v>
      </c>
      <c r="AW35" s="1">
        <v>25</v>
      </c>
      <c r="AX35" s="1">
        <v>7</v>
      </c>
      <c r="AY35" s="1">
        <v>3</v>
      </c>
      <c r="AZ35" s="1">
        <v>0.5</v>
      </c>
      <c r="BA35" s="1">
        <v>1</v>
      </c>
      <c r="BB35" s="1">
        <v>4.5</v>
      </c>
      <c r="BC35" s="1">
        <v>10</v>
      </c>
      <c r="BD35" s="1">
        <v>5</v>
      </c>
      <c r="BE35" s="1">
        <v>3.5</v>
      </c>
      <c r="BF35" s="1">
        <v>0</v>
      </c>
      <c r="BG35" s="1">
        <v>1</v>
      </c>
      <c r="BH35" s="1">
        <v>2.5</v>
      </c>
      <c r="BI35" s="1">
        <v>1.54</v>
      </c>
      <c r="BJ35" s="1">
        <v>73</v>
      </c>
      <c r="BK35" s="1">
        <v>63</v>
      </c>
      <c r="BL35" s="1">
        <v>86</v>
      </c>
      <c r="BM35" s="1">
        <v>27</v>
      </c>
      <c r="BN35" s="1">
        <v>24</v>
      </c>
      <c r="BO35" s="1">
        <v>89</v>
      </c>
      <c r="BP35" s="1">
        <v>10.5</v>
      </c>
      <c r="BQ35" s="1">
        <v>8.5</v>
      </c>
      <c r="BR35" s="1">
        <v>81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83</v>
      </c>
      <c r="BZ35" s="1">
        <v>1</v>
      </c>
      <c r="CA35" s="1">
        <v>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3.5254356399999991</v>
      </c>
      <c r="CL35" s="1">
        <v>2</v>
      </c>
    </row>
    <row r="36" spans="1:90" x14ac:dyDescent="0.25">
      <c r="A36" s="1" t="s">
        <v>71</v>
      </c>
      <c r="B36" s="1">
        <v>4.3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7.5</v>
      </c>
      <c r="V36" s="1">
        <v>2.5</v>
      </c>
      <c r="W36" s="1">
        <v>33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2.5</v>
      </c>
      <c r="AL36" s="1">
        <v>0.45</v>
      </c>
      <c r="AM36" s="1">
        <v>17.399999999999999</v>
      </c>
      <c r="AN36" s="1">
        <v>0.1</v>
      </c>
      <c r="AO36" s="1">
        <v>2</v>
      </c>
      <c r="AP36" s="1">
        <v>13.5</v>
      </c>
      <c r="AQ36" s="1">
        <v>13.5</v>
      </c>
      <c r="AR36" s="1">
        <v>0</v>
      </c>
      <c r="AS36" s="1">
        <v>1.5</v>
      </c>
      <c r="AT36" s="1">
        <v>1</v>
      </c>
      <c r="AU36" s="1">
        <v>1.5</v>
      </c>
      <c r="AV36" s="1">
        <v>1.5</v>
      </c>
      <c r="AW36" s="1">
        <v>100</v>
      </c>
      <c r="AX36" s="1">
        <v>5.5</v>
      </c>
      <c r="AY36" s="1">
        <v>5</v>
      </c>
      <c r="AZ36" s="1">
        <v>1</v>
      </c>
      <c r="BA36" s="1">
        <v>0.5</v>
      </c>
      <c r="BB36" s="1">
        <v>6.5</v>
      </c>
      <c r="BC36" s="1">
        <v>16</v>
      </c>
      <c r="BD36" s="1">
        <v>8.5</v>
      </c>
      <c r="BE36" s="1">
        <v>5.5</v>
      </c>
      <c r="BF36" s="1">
        <v>1.5</v>
      </c>
      <c r="BG36" s="1">
        <v>3</v>
      </c>
      <c r="BH36" s="1">
        <v>2</v>
      </c>
      <c r="BI36" s="1">
        <v>1.64</v>
      </c>
      <c r="BJ36" s="1">
        <v>43.5</v>
      </c>
      <c r="BK36" s="1">
        <v>34.5</v>
      </c>
      <c r="BL36" s="1">
        <v>79</v>
      </c>
      <c r="BM36" s="1">
        <v>24</v>
      </c>
      <c r="BN36" s="1">
        <v>16</v>
      </c>
      <c r="BO36" s="1">
        <v>67</v>
      </c>
      <c r="BP36" s="1">
        <v>7.5</v>
      </c>
      <c r="BQ36" s="1">
        <v>2.5</v>
      </c>
      <c r="BR36" s="1">
        <v>33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53.5</v>
      </c>
      <c r="BZ36" s="1">
        <v>1</v>
      </c>
      <c r="CA36" s="1">
        <v>7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3.0865942999999998</v>
      </c>
      <c r="CL36" s="1">
        <v>2</v>
      </c>
    </row>
    <row r="37" spans="1:90" x14ac:dyDescent="0.25">
      <c r="A37" s="1" t="s">
        <v>77</v>
      </c>
      <c r="B37" s="1">
        <v>4.7</v>
      </c>
      <c r="C37" s="1">
        <v>2</v>
      </c>
      <c r="D37" s="1">
        <v>75.5</v>
      </c>
      <c r="E37" s="1">
        <v>0.16</v>
      </c>
      <c r="F37" s="1">
        <v>0</v>
      </c>
      <c r="G37" s="1">
        <v>0.2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0.5</v>
      </c>
      <c r="N37" s="1">
        <v>0</v>
      </c>
      <c r="O37" s="1">
        <v>0.15</v>
      </c>
      <c r="P37" s="1">
        <v>0.15</v>
      </c>
      <c r="Q37" s="1">
        <v>0</v>
      </c>
      <c r="R37" s="1">
        <v>0</v>
      </c>
      <c r="S37" s="1">
        <v>0</v>
      </c>
      <c r="T37" s="1">
        <v>0</v>
      </c>
      <c r="U37" s="1">
        <v>15</v>
      </c>
      <c r="V37" s="1">
        <v>7.5</v>
      </c>
      <c r="W37" s="1">
        <v>50</v>
      </c>
      <c r="X37" s="1">
        <v>5.5</v>
      </c>
      <c r="Y37" s="1">
        <v>1.5</v>
      </c>
      <c r="Z37" s="1">
        <v>27</v>
      </c>
      <c r="AA37" s="1">
        <v>0</v>
      </c>
      <c r="AB37" s="1">
        <v>0.5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3.5</v>
      </c>
      <c r="AL37" s="1">
        <v>14.65</v>
      </c>
      <c r="AM37" s="1">
        <v>7.9</v>
      </c>
      <c r="AN37" s="1">
        <v>1</v>
      </c>
      <c r="AO37" s="1">
        <v>3.9</v>
      </c>
      <c r="AP37" s="1">
        <v>6.5</v>
      </c>
      <c r="AQ37" s="1">
        <v>18.5</v>
      </c>
      <c r="AR37" s="1">
        <v>0</v>
      </c>
      <c r="AS37" s="1">
        <v>6</v>
      </c>
      <c r="AT37" s="1">
        <v>0</v>
      </c>
      <c r="AU37" s="1">
        <v>1</v>
      </c>
      <c r="AV37" s="1">
        <v>0.5</v>
      </c>
      <c r="AW37" s="1">
        <v>50</v>
      </c>
      <c r="AX37" s="1">
        <v>3</v>
      </c>
      <c r="AY37" s="1">
        <v>1</v>
      </c>
      <c r="AZ37" s="1">
        <v>0</v>
      </c>
      <c r="BA37" s="1">
        <v>1</v>
      </c>
      <c r="BB37" s="1">
        <v>2</v>
      </c>
      <c r="BC37" s="1">
        <v>19.5</v>
      </c>
      <c r="BD37" s="1">
        <v>12.5</v>
      </c>
      <c r="BE37" s="1">
        <v>2.5</v>
      </c>
      <c r="BF37" s="1">
        <v>1.5</v>
      </c>
      <c r="BG37" s="1">
        <v>4</v>
      </c>
      <c r="BH37" s="1">
        <v>1.5</v>
      </c>
      <c r="BI37" s="1">
        <v>1.34</v>
      </c>
      <c r="BJ37" s="1">
        <v>30.5</v>
      </c>
      <c r="BK37" s="1">
        <v>19</v>
      </c>
      <c r="BL37" s="1">
        <v>62</v>
      </c>
      <c r="BM37" s="1">
        <v>28.5</v>
      </c>
      <c r="BN37" s="1">
        <v>14</v>
      </c>
      <c r="BO37" s="1">
        <v>49</v>
      </c>
      <c r="BP37" s="1">
        <v>15</v>
      </c>
      <c r="BQ37" s="1">
        <v>7.5</v>
      </c>
      <c r="BR37" s="1">
        <v>50</v>
      </c>
      <c r="BS37" s="1">
        <v>0.5</v>
      </c>
      <c r="BT37" s="1">
        <v>0</v>
      </c>
      <c r="BU37" s="1">
        <v>2</v>
      </c>
      <c r="BV37" s="1">
        <v>0</v>
      </c>
      <c r="BW37" s="1">
        <v>1</v>
      </c>
      <c r="BX37" s="1">
        <v>0</v>
      </c>
      <c r="BY37" s="1">
        <v>49</v>
      </c>
      <c r="BZ37" s="1">
        <v>0.5</v>
      </c>
      <c r="CA37" s="1">
        <v>8</v>
      </c>
      <c r="CB37" s="1">
        <v>6.5</v>
      </c>
      <c r="CC37" s="1">
        <v>0.5</v>
      </c>
      <c r="CD37" s="1">
        <v>0</v>
      </c>
      <c r="CE37" s="1">
        <v>0</v>
      </c>
      <c r="CF37" s="1">
        <v>0.5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4.0211732100000006</v>
      </c>
      <c r="CL37" s="1">
        <v>2</v>
      </c>
    </row>
    <row r="38" spans="1:90" x14ac:dyDescent="0.25">
      <c r="A38" s="1" t="s">
        <v>84</v>
      </c>
      <c r="B38" s="1">
        <v>5</v>
      </c>
      <c r="C38" s="1">
        <v>2</v>
      </c>
      <c r="D38" s="1">
        <v>62</v>
      </c>
      <c r="E38" s="1">
        <v>0.09</v>
      </c>
      <c r="F38" s="1">
        <v>0</v>
      </c>
      <c r="G38" s="1">
        <v>0.2</v>
      </c>
      <c r="H38" s="1">
        <v>0</v>
      </c>
      <c r="I38" s="1">
        <v>0.5</v>
      </c>
      <c r="J38" s="1">
        <v>0.5</v>
      </c>
      <c r="K38" s="1">
        <v>0</v>
      </c>
      <c r="L38" s="1">
        <v>0.5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</v>
      </c>
      <c r="R38" s="1">
        <v>0</v>
      </c>
      <c r="S38" s="1">
        <v>0</v>
      </c>
      <c r="T38" s="1">
        <v>0</v>
      </c>
      <c r="U38" s="1">
        <v>16</v>
      </c>
      <c r="V38" s="1">
        <v>15.5</v>
      </c>
      <c r="W38" s="1">
        <v>97</v>
      </c>
      <c r="X38" s="1">
        <v>8.5</v>
      </c>
      <c r="Y38" s="1">
        <v>3</v>
      </c>
      <c r="Z38" s="1">
        <v>35</v>
      </c>
      <c r="AA38" s="1">
        <v>6</v>
      </c>
      <c r="AB38" s="1">
        <v>0</v>
      </c>
      <c r="AC38" s="1">
        <v>3.5</v>
      </c>
      <c r="AD38" s="1">
        <v>0</v>
      </c>
      <c r="AE38" s="1">
        <v>0.13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4.5</v>
      </c>
      <c r="AL38" s="1">
        <v>51.3</v>
      </c>
      <c r="AM38" s="1">
        <v>7.1</v>
      </c>
      <c r="AN38" s="1">
        <v>0.8</v>
      </c>
      <c r="AO38" s="1">
        <v>2.2000000000000002</v>
      </c>
      <c r="AP38" s="1">
        <v>7</v>
      </c>
      <c r="AQ38" s="1">
        <v>7</v>
      </c>
      <c r="AR38" s="1">
        <v>0</v>
      </c>
      <c r="AS38" s="1">
        <v>1</v>
      </c>
      <c r="AT38" s="1">
        <v>0.5</v>
      </c>
      <c r="AU38" s="1">
        <v>0.5</v>
      </c>
      <c r="AV38" s="1">
        <v>0.5</v>
      </c>
      <c r="AW38" s="1">
        <v>100</v>
      </c>
      <c r="AX38" s="1">
        <v>3.5</v>
      </c>
      <c r="AY38" s="1">
        <v>0</v>
      </c>
      <c r="AZ38" s="1">
        <v>0</v>
      </c>
      <c r="BA38" s="1">
        <v>0</v>
      </c>
      <c r="BB38" s="1">
        <v>0</v>
      </c>
      <c r="BC38" s="1">
        <v>10</v>
      </c>
      <c r="BD38" s="1">
        <v>5</v>
      </c>
      <c r="BE38" s="1">
        <v>3.5</v>
      </c>
      <c r="BF38" s="1">
        <v>0</v>
      </c>
      <c r="BG38" s="1">
        <v>1</v>
      </c>
      <c r="BH38" s="1">
        <v>2.5</v>
      </c>
      <c r="BI38" s="1">
        <v>1.54</v>
      </c>
      <c r="BJ38" s="1">
        <v>34</v>
      </c>
      <c r="BK38" s="1">
        <v>32.5</v>
      </c>
      <c r="BL38" s="1">
        <v>96</v>
      </c>
      <c r="BM38" s="1">
        <v>34</v>
      </c>
      <c r="BN38" s="1">
        <v>27</v>
      </c>
      <c r="BO38" s="1">
        <v>79</v>
      </c>
      <c r="BP38" s="1">
        <v>16</v>
      </c>
      <c r="BQ38" s="1">
        <v>15.5</v>
      </c>
      <c r="BR38" s="1">
        <v>97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0</v>
      </c>
      <c r="BY38" s="1">
        <v>51</v>
      </c>
      <c r="BZ38" s="1">
        <v>0.5</v>
      </c>
      <c r="CA38" s="1">
        <v>2</v>
      </c>
      <c r="CB38" s="1">
        <v>7</v>
      </c>
      <c r="CC38" s="1">
        <v>0</v>
      </c>
      <c r="CD38" s="1">
        <v>0</v>
      </c>
      <c r="CE38" s="1">
        <v>5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4.53961697</v>
      </c>
      <c r="CL38" s="1">
        <v>2</v>
      </c>
    </row>
    <row r="39" spans="1:90" x14ac:dyDescent="0.25">
      <c r="A39" s="1" t="s">
        <v>85</v>
      </c>
      <c r="B39" s="1">
        <v>4.8</v>
      </c>
      <c r="C39" s="1">
        <v>2</v>
      </c>
      <c r="D39" s="1">
        <v>84.5</v>
      </c>
      <c r="E39" s="1">
        <v>0.12</v>
      </c>
      <c r="F39" s="1">
        <v>0</v>
      </c>
      <c r="G39" s="1">
        <v>0.1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13.5</v>
      </c>
      <c r="V39" s="1">
        <v>11</v>
      </c>
      <c r="W39" s="1">
        <v>81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18.5</v>
      </c>
      <c r="AL39" s="1">
        <v>4.55</v>
      </c>
      <c r="AM39" s="1">
        <v>13.6</v>
      </c>
      <c r="AN39" s="1">
        <v>0.7</v>
      </c>
      <c r="AO39" s="1">
        <v>3.4</v>
      </c>
      <c r="AP39" s="1">
        <v>15</v>
      </c>
      <c r="AQ39" s="1">
        <v>21</v>
      </c>
      <c r="AR39" s="1">
        <v>0</v>
      </c>
      <c r="AS39" s="1">
        <v>3.5</v>
      </c>
      <c r="AT39" s="1">
        <v>1</v>
      </c>
      <c r="AU39" s="1">
        <v>1.5</v>
      </c>
      <c r="AV39" s="1">
        <v>1.5</v>
      </c>
      <c r="AW39" s="1">
        <v>100</v>
      </c>
      <c r="AX39" s="1">
        <v>7</v>
      </c>
      <c r="AY39" s="1">
        <v>3.5</v>
      </c>
      <c r="AZ39" s="1">
        <v>0.5</v>
      </c>
      <c r="BA39" s="1">
        <v>0</v>
      </c>
      <c r="BB39" s="1">
        <v>4</v>
      </c>
      <c r="BC39" s="1">
        <v>13.5</v>
      </c>
      <c r="BD39" s="1">
        <v>7</v>
      </c>
      <c r="BE39" s="1">
        <v>4.5</v>
      </c>
      <c r="BF39" s="1">
        <v>0.5</v>
      </c>
      <c r="BG39" s="1">
        <v>0.5</v>
      </c>
      <c r="BH39" s="1">
        <v>1.5</v>
      </c>
      <c r="BI39" s="1">
        <v>1.46</v>
      </c>
      <c r="BJ39" s="1">
        <v>38.5</v>
      </c>
      <c r="BK39" s="1">
        <v>32</v>
      </c>
      <c r="BL39" s="1">
        <v>83</v>
      </c>
      <c r="BM39" s="1">
        <v>24</v>
      </c>
      <c r="BN39" s="1">
        <v>20.5</v>
      </c>
      <c r="BO39" s="1">
        <v>85</v>
      </c>
      <c r="BP39" s="1">
        <v>13.5</v>
      </c>
      <c r="BQ39" s="1">
        <v>11</v>
      </c>
      <c r="BR39" s="1">
        <v>81</v>
      </c>
      <c r="BS39" s="1">
        <v>0</v>
      </c>
      <c r="BT39" s="1">
        <v>0</v>
      </c>
      <c r="BU39" s="1">
        <v>2</v>
      </c>
      <c r="BV39" s="1">
        <v>0</v>
      </c>
      <c r="BW39" s="1">
        <v>2</v>
      </c>
      <c r="BX39" s="1">
        <v>1</v>
      </c>
      <c r="BY39" s="1">
        <v>56.5</v>
      </c>
      <c r="BZ39" s="1">
        <v>1.5</v>
      </c>
      <c r="CA39" s="1">
        <v>3.5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3.7254485200000005</v>
      </c>
      <c r="CL39" s="1">
        <v>2</v>
      </c>
    </row>
    <row r="40" spans="1:90" x14ac:dyDescent="0.25">
      <c r="A40" s="1" t="s">
        <v>87</v>
      </c>
      <c r="B40" s="1">
        <v>5</v>
      </c>
      <c r="C40" s="1">
        <v>2</v>
      </c>
      <c r="D40" s="1">
        <v>67.5</v>
      </c>
      <c r="E40" s="1">
        <v>0.01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</v>
      </c>
      <c r="L40" s="1">
        <v>0.5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11.5</v>
      </c>
      <c r="W40" s="1">
        <v>82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2.5</v>
      </c>
      <c r="AL40" s="1">
        <v>1.75</v>
      </c>
      <c r="AM40" s="1">
        <v>18</v>
      </c>
      <c r="AN40" s="1">
        <v>0.1</v>
      </c>
      <c r="AO40" s="1">
        <v>1.6</v>
      </c>
      <c r="AP40" s="1">
        <v>10</v>
      </c>
      <c r="AQ40" s="1">
        <v>16</v>
      </c>
      <c r="AR40" s="1">
        <v>0.5</v>
      </c>
      <c r="AS40" s="1">
        <v>3</v>
      </c>
      <c r="AT40" s="1">
        <v>1</v>
      </c>
      <c r="AU40" s="1">
        <v>0.5</v>
      </c>
      <c r="AV40" s="1">
        <v>0.5</v>
      </c>
      <c r="AW40" s="1">
        <v>100</v>
      </c>
      <c r="AX40" s="1">
        <v>1.5</v>
      </c>
      <c r="AY40" s="1">
        <v>5</v>
      </c>
      <c r="AZ40" s="1">
        <v>1</v>
      </c>
      <c r="BA40" s="1">
        <v>1.5</v>
      </c>
      <c r="BB40" s="1">
        <v>7.5</v>
      </c>
      <c r="BC40" s="1">
        <v>13.5</v>
      </c>
      <c r="BD40" s="1">
        <v>7</v>
      </c>
      <c r="BE40" s="1">
        <v>4.5</v>
      </c>
      <c r="BF40" s="1">
        <v>0.5</v>
      </c>
      <c r="BG40" s="1">
        <v>0.5</v>
      </c>
      <c r="BH40" s="1">
        <v>1.5</v>
      </c>
      <c r="BI40" s="1">
        <v>1.46</v>
      </c>
      <c r="BJ40" s="1">
        <v>44</v>
      </c>
      <c r="BK40" s="1">
        <v>35.5</v>
      </c>
      <c r="BL40" s="1">
        <v>81</v>
      </c>
      <c r="BM40" s="1">
        <v>26.5</v>
      </c>
      <c r="BN40" s="1">
        <v>21</v>
      </c>
      <c r="BO40" s="1">
        <v>79</v>
      </c>
      <c r="BP40" s="1">
        <v>14</v>
      </c>
      <c r="BQ40" s="1">
        <v>11.5</v>
      </c>
      <c r="BR40" s="1">
        <v>82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0.5</v>
      </c>
      <c r="BY40" s="1">
        <v>54.5</v>
      </c>
      <c r="BZ40" s="1">
        <v>1</v>
      </c>
      <c r="CA40" s="1">
        <v>12.5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3.20378016</v>
      </c>
      <c r="CL40" s="1">
        <v>2</v>
      </c>
    </row>
    <row r="41" spans="1:90" x14ac:dyDescent="0.25">
      <c r="A41" s="1" t="s">
        <v>89</v>
      </c>
      <c r="B41" s="1">
        <v>6.2</v>
      </c>
      <c r="C41" s="1">
        <v>2</v>
      </c>
      <c r="D41" s="1">
        <v>90</v>
      </c>
      <c r="E41" s="1">
        <v>0.17</v>
      </c>
      <c r="F41" s="1">
        <v>0.33</v>
      </c>
      <c r="G41" s="1">
        <v>0.3</v>
      </c>
      <c r="H41" s="1">
        <v>1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0.5</v>
      </c>
      <c r="O41" s="1">
        <v>0.16</v>
      </c>
      <c r="P41" s="1">
        <v>0.16</v>
      </c>
      <c r="Q41" s="1">
        <v>0.5</v>
      </c>
      <c r="R41" s="1">
        <v>0.5</v>
      </c>
      <c r="S41" s="1">
        <v>0</v>
      </c>
      <c r="T41" s="1">
        <v>0</v>
      </c>
      <c r="U41" s="1">
        <v>7</v>
      </c>
      <c r="V41" s="1">
        <v>4</v>
      </c>
      <c r="W41" s="1">
        <v>57</v>
      </c>
      <c r="X41" s="1">
        <v>1</v>
      </c>
      <c r="Y41" s="1">
        <v>1</v>
      </c>
      <c r="Z41" s="1">
        <v>100</v>
      </c>
      <c r="AA41" s="1">
        <v>0</v>
      </c>
      <c r="AB41" s="1">
        <v>0</v>
      </c>
      <c r="AC41" s="1">
        <v>1.5</v>
      </c>
      <c r="AD41" s="1">
        <v>0</v>
      </c>
      <c r="AE41" s="1">
        <v>0.09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17</v>
      </c>
      <c r="AL41" s="1">
        <v>21.7</v>
      </c>
      <c r="AM41" s="1">
        <v>34</v>
      </c>
      <c r="AN41" s="1">
        <v>1.2</v>
      </c>
      <c r="AO41" s="1">
        <v>3.9</v>
      </c>
      <c r="AP41" s="1">
        <v>12.5</v>
      </c>
      <c r="AQ41" s="1">
        <v>24.5</v>
      </c>
      <c r="AR41" s="1">
        <v>1</v>
      </c>
      <c r="AS41" s="1">
        <v>7.5</v>
      </c>
      <c r="AT41" s="1">
        <v>0.5</v>
      </c>
      <c r="AU41" s="1">
        <v>0</v>
      </c>
      <c r="AV41" s="1">
        <v>0</v>
      </c>
      <c r="AX41" s="1">
        <v>2</v>
      </c>
      <c r="AY41" s="1">
        <v>2</v>
      </c>
      <c r="AZ41" s="1">
        <v>0.5</v>
      </c>
      <c r="BA41" s="1">
        <v>2.5</v>
      </c>
      <c r="BB41" s="1">
        <v>5</v>
      </c>
      <c r="BC41" s="1">
        <v>11.5</v>
      </c>
      <c r="BD41" s="1">
        <v>7</v>
      </c>
      <c r="BE41" s="1">
        <v>3</v>
      </c>
      <c r="BF41" s="1">
        <v>0.5</v>
      </c>
      <c r="BG41" s="1">
        <v>1.5</v>
      </c>
      <c r="BH41" s="1">
        <v>2</v>
      </c>
      <c r="BI41" s="1">
        <v>1.25</v>
      </c>
      <c r="BJ41" s="1">
        <v>49.5</v>
      </c>
      <c r="BK41" s="1">
        <v>44</v>
      </c>
      <c r="BL41" s="1">
        <v>89</v>
      </c>
      <c r="BM41" s="1">
        <v>15.5</v>
      </c>
      <c r="BN41" s="1">
        <v>12</v>
      </c>
      <c r="BO41" s="1">
        <v>77</v>
      </c>
      <c r="BP41" s="1">
        <v>7</v>
      </c>
      <c r="BQ41" s="1">
        <v>4</v>
      </c>
      <c r="BR41" s="1">
        <v>57</v>
      </c>
      <c r="BS41" s="1">
        <v>0.5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60.5</v>
      </c>
      <c r="BZ41" s="1">
        <v>1</v>
      </c>
      <c r="CA41" s="1">
        <v>5</v>
      </c>
      <c r="CB41" s="1">
        <v>2.5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3.877820959999998</v>
      </c>
      <c r="CL41" s="1">
        <v>2</v>
      </c>
    </row>
    <row r="42" spans="1:90" x14ac:dyDescent="0.25">
      <c r="A42" s="1" t="s">
        <v>172</v>
      </c>
      <c r="B42" s="1">
        <v>4.2</v>
      </c>
      <c r="C42" s="1">
        <v>2</v>
      </c>
      <c r="D42" s="1">
        <v>90</v>
      </c>
      <c r="E42" s="1">
        <v>0.11</v>
      </c>
      <c r="F42" s="1">
        <v>0</v>
      </c>
      <c r="G42" s="1">
        <v>0.2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16</v>
      </c>
      <c r="V42" s="1">
        <v>11</v>
      </c>
      <c r="W42" s="1">
        <v>69</v>
      </c>
      <c r="X42" s="1">
        <v>2</v>
      </c>
      <c r="Y42" s="1">
        <v>1</v>
      </c>
      <c r="Z42" s="1">
        <v>50</v>
      </c>
      <c r="AA42" s="1">
        <v>1</v>
      </c>
      <c r="AB42" s="1">
        <v>0</v>
      </c>
      <c r="AC42" s="1">
        <v>1.5</v>
      </c>
      <c r="AD42" s="1">
        <v>0.5</v>
      </c>
      <c r="AE42" s="1">
        <v>0.24</v>
      </c>
      <c r="AF42" s="1">
        <v>0</v>
      </c>
      <c r="AG42" s="1">
        <v>0</v>
      </c>
      <c r="AH42" s="1">
        <v>0.5</v>
      </c>
      <c r="AI42" s="1">
        <v>0</v>
      </c>
      <c r="AJ42" s="1">
        <v>0</v>
      </c>
      <c r="AK42" s="1">
        <v>1.5</v>
      </c>
      <c r="AL42" s="1">
        <v>26.2</v>
      </c>
      <c r="AM42" s="1">
        <v>15.5</v>
      </c>
      <c r="AN42" s="1">
        <v>0.7</v>
      </c>
      <c r="AO42" s="1">
        <v>2.7</v>
      </c>
      <c r="AP42" s="1">
        <v>14.5</v>
      </c>
      <c r="AQ42" s="1">
        <v>14.5</v>
      </c>
      <c r="AR42" s="1">
        <v>0</v>
      </c>
      <c r="AS42" s="1">
        <v>1.5</v>
      </c>
      <c r="AT42" s="1">
        <v>1</v>
      </c>
      <c r="AU42" s="1">
        <v>2</v>
      </c>
      <c r="AV42" s="1">
        <v>1</v>
      </c>
      <c r="AW42" s="1">
        <v>50</v>
      </c>
      <c r="AX42" s="1">
        <v>5</v>
      </c>
      <c r="AY42" s="1">
        <v>0</v>
      </c>
      <c r="AZ42" s="1">
        <v>0.5</v>
      </c>
      <c r="BA42" s="1">
        <v>2.5</v>
      </c>
      <c r="BB42" s="1">
        <v>3</v>
      </c>
      <c r="BC42" s="1">
        <v>16</v>
      </c>
      <c r="BD42" s="1">
        <v>8.5</v>
      </c>
      <c r="BE42" s="1">
        <v>5.5</v>
      </c>
      <c r="BF42" s="1">
        <v>1.5</v>
      </c>
      <c r="BG42" s="1">
        <v>3</v>
      </c>
      <c r="BH42" s="1">
        <v>2</v>
      </c>
      <c r="BI42" s="1">
        <v>1.64</v>
      </c>
      <c r="BJ42" s="1">
        <v>40</v>
      </c>
      <c r="BK42" s="1">
        <v>29.5</v>
      </c>
      <c r="BL42" s="1">
        <v>74</v>
      </c>
      <c r="BM42" s="1">
        <v>26.5</v>
      </c>
      <c r="BN42" s="1">
        <v>18.5</v>
      </c>
      <c r="BO42" s="1">
        <v>70</v>
      </c>
      <c r="BP42" s="1">
        <v>16</v>
      </c>
      <c r="BQ42" s="1">
        <v>11</v>
      </c>
      <c r="BR42" s="1">
        <v>69</v>
      </c>
      <c r="BS42" s="1">
        <v>1.5</v>
      </c>
      <c r="BT42" s="1">
        <v>0.5</v>
      </c>
      <c r="BU42" s="1">
        <v>2</v>
      </c>
      <c r="BV42" s="1">
        <v>0</v>
      </c>
      <c r="BW42" s="1">
        <v>0</v>
      </c>
      <c r="BX42" s="1">
        <v>3.5</v>
      </c>
      <c r="BY42" s="1">
        <v>73</v>
      </c>
      <c r="BZ42" s="1">
        <v>0.5</v>
      </c>
      <c r="CA42" s="1">
        <v>9</v>
      </c>
      <c r="CB42" s="1">
        <v>4.5</v>
      </c>
      <c r="CC42" s="1">
        <v>0.5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5.4647287599999999</v>
      </c>
      <c r="CL42" s="1">
        <v>2</v>
      </c>
    </row>
    <row r="43" spans="1:90" x14ac:dyDescent="0.25">
      <c r="A43" s="1" t="s">
        <v>92</v>
      </c>
      <c r="B43" s="1">
        <v>5.4</v>
      </c>
      <c r="C43" s="1">
        <v>2</v>
      </c>
      <c r="D43" s="1">
        <v>90</v>
      </c>
      <c r="E43" s="1">
        <v>0.23</v>
      </c>
      <c r="F43" s="1">
        <v>1</v>
      </c>
      <c r="G43" s="1">
        <v>0.2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14</v>
      </c>
      <c r="V43" s="1">
        <v>11.5</v>
      </c>
      <c r="W43" s="1">
        <v>82</v>
      </c>
      <c r="X43" s="1">
        <v>4.5</v>
      </c>
      <c r="Y43" s="1">
        <v>2</v>
      </c>
      <c r="Z43" s="1">
        <v>44</v>
      </c>
      <c r="AA43" s="1">
        <v>0</v>
      </c>
      <c r="AB43" s="1">
        <v>0</v>
      </c>
      <c r="AC43" s="1">
        <v>1</v>
      </c>
      <c r="AD43" s="1">
        <v>0.5</v>
      </c>
      <c r="AE43" s="1">
        <v>0.22</v>
      </c>
      <c r="AF43" s="1">
        <v>0.5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21.9</v>
      </c>
      <c r="AM43" s="1">
        <v>25.1</v>
      </c>
      <c r="AN43" s="1">
        <v>0.7</v>
      </c>
      <c r="AO43" s="1">
        <v>2.5</v>
      </c>
      <c r="AP43" s="1">
        <v>16.5</v>
      </c>
      <c r="AQ43" s="1">
        <v>21</v>
      </c>
      <c r="AR43" s="1">
        <v>0</v>
      </c>
      <c r="AS43" s="1">
        <v>2.5</v>
      </c>
      <c r="AT43" s="1">
        <v>3</v>
      </c>
      <c r="AU43" s="1">
        <v>1.5</v>
      </c>
      <c r="AV43" s="1">
        <v>0.5</v>
      </c>
      <c r="AW43" s="1">
        <v>33</v>
      </c>
      <c r="AX43" s="1">
        <v>4</v>
      </c>
      <c r="AY43" s="1">
        <v>1.5</v>
      </c>
      <c r="AZ43" s="1">
        <v>0.5</v>
      </c>
      <c r="BA43" s="1">
        <v>1.5</v>
      </c>
      <c r="BB43" s="1">
        <v>3.5</v>
      </c>
      <c r="BC43" s="1">
        <v>16</v>
      </c>
      <c r="BD43" s="1">
        <v>12</v>
      </c>
      <c r="BE43" s="1">
        <v>8.5</v>
      </c>
      <c r="BF43" s="1">
        <v>0.5</v>
      </c>
      <c r="BG43" s="1">
        <v>3.5</v>
      </c>
      <c r="BH43" s="1">
        <v>2.5</v>
      </c>
      <c r="BI43" s="1">
        <v>2.31</v>
      </c>
      <c r="BJ43" s="1">
        <v>44.5</v>
      </c>
      <c r="BK43" s="1">
        <v>35.5</v>
      </c>
      <c r="BL43" s="1">
        <v>80</v>
      </c>
      <c r="BM43" s="1">
        <v>32.5</v>
      </c>
      <c r="BN43" s="1">
        <v>25</v>
      </c>
      <c r="BO43" s="1">
        <v>77</v>
      </c>
      <c r="BP43" s="1">
        <v>14</v>
      </c>
      <c r="BQ43" s="1">
        <v>11.5</v>
      </c>
      <c r="BR43" s="1">
        <v>82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67.5</v>
      </c>
      <c r="BZ43" s="1">
        <v>1</v>
      </c>
      <c r="CA43" s="1">
        <v>2.5</v>
      </c>
      <c r="CB43" s="1">
        <v>4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3.962909879999998</v>
      </c>
      <c r="CL43" s="1">
        <v>2</v>
      </c>
    </row>
    <row r="44" spans="1:90" x14ac:dyDescent="0.25">
      <c r="A44" s="1" t="s">
        <v>93</v>
      </c>
      <c r="B44" s="1">
        <v>4.5</v>
      </c>
      <c r="C44" s="1">
        <v>2</v>
      </c>
      <c r="D44" s="1">
        <v>66.5</v>
      </c>
      <c r="E44" s="1">
        <v>0.14000000000000001</v>
      </c>
      <c r="F44" s="1">
        <v>0.2</v>
      </c>
      <c r="G44" s="1">
        <v>0.3</v>
      </c>
      <c r="H44" s="1">
        <v>1</v>
      </c>
      <c r="I44" s="1">
        <v>0.5</v>
      </c>
      <c r="J44" s="1">
        <v>0.5</v>
      </c>
      <c r="K44" s="1">
        <v>0.5</v>
      </c>
      <c r="L44" s="1">
        <v>0</v>
      </c>
      <c r="M44" s="1">
        <v>0.5</v>
      </c>
      <c r="N44" s="1">
        <v>0</v>
      </c>
      <c r="O44" s="1">
        <v>0.24</v>
      </c>
      <c r="P44" s="1">
        <v>0.24</v>
      </c>
      <c r="Q44" s="1">
        <v>0.5</v>
      </c>
      <c r="R44" s="1">
        <v>0.5</v>
      </c>
      <c r="S44" s="1">
        <v>0</v>
      </c>
      <c r="T44" s="1">
        <v>0</v>
      </c>
      <c r="U44" s="1">
        <v>4.5</v>
      </c>
      <c r="V44" s="1">
        <v>2.5</v>
      </c>
      <c r="W44" s="1">
        <v>56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0.04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16.5</v>
      </c>
      <c r="AL44" s="1">
        <v>0.5</v>
      </c>
      <c r="AM44" s="1">
        <v>31.4</v>
      </c>
      <c r="AN44" s="1">
        <v>1.5</v>
      </c>
      <c r="AO44" s="1">
        <v>3.4</v>
      </c>
      <c r="AP44" s="1">
        <v>10.5</v>
      </c>
      <c r="AQ44" s="1">
        <v>22.5</v>
      </c>
      <c r="AR44" s="1">
        <v>1</v>
      </c>
      <c r="AS44" s="1">
        <v>7.5</v>
      </c>
      <c r="AT44" s="1">
        <v>0.5</v>
      </c>
      <c r="AU44" s="1">
        <v>0</v>
      </c>
      <c r="AV44" s="1">
        <v>0</v>
      </c>
      <c r="AX44" s="1">
        <v>4</v>
      </c>
      <c r="AY44" s="1">
        <v>5.5</v>
      </c>
      <c r="AZ44" s="1">
        <v>0.5</v>
      </c>
      <c r="BA44" s="1">
        <v>1</v>
      </c>
      <c r="BB44" s="1">
        <v>7</v>
      </c>
      <c r="BC44" s="1">
        <v>13.5</v>
      </c>
      <c r="BD44" s="1">
        <v>6.5</v>
      </c>
      <c r="BE44" s="1">
        <v>3</v>
      </c>
      <c r="BF44" s="1">
        <v>0</v>
      </c>
      <c r="BG44" s="1">
        <v>2.5</v>
      </c>
      <c r="BH44" s="1">
        <v>4</v>
      </c>
      <c r="BI44" s="1">
        <v>1.82</v>
      </c>
      <c r="BJ44" s="1">
        <v>24.5</v>
      </c>
      <c r="BK44" s="1">
        <v>21.5</v>
      </c>
      <c r="BL44" s="1">
        <v>88</v>
      </c>
      <c r="BM44" s="1">
        <v>7.5</v>
      </c>
      <c r="BN44" s="1">
        <v>5</v>
      </c>
      <c r="BO44" s="1">
        <v>67</v>
      </c>
      <c r="BP44" s="1">
        <v>4.5</v>
      </c>
      <c r="BQ44" s="1">
        <v>2.5</v>
      </c>
      <c r="BR44" s="1">
        <v>56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38</v>
      </c>
      <c r="BZ44" s="1">
        <v>0.5</v>
      </c>
      <c r="CA44" s="1">
        <v>3.5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3.3029365999999989</v>
      </c>
      <c r="CL44" s="1">
        <v>2</v>
      </c>
    </row>
    <row r="45" spans="1:90" x14ac:dyDescent="0.25">
      <c r="A45" s="1" t="s">
        <v>99</v>
      </c>
      <c r="B45" s="1">
        <v>4.9000000000000004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2.5</v>
      </c>
      <c r="V45" s="1">
        <v>1.5</v>
      </c>
      <c r="W45" s="1">
        <v>60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</v>
      </c>
      <c r="AL45" s="1">
        <v>0.35</v>
      </c>
      <c r="AM45" s="1">
        <v>19.8</v>
      </c>
      <c r="AN45" s="1">
        <v>0</v>
      </c>
      <c r="AO45" s="1">
        <v>3.9</v>
      </c>
      <c r="AP45" s="1">
        <v>13.5</v>
      </c>
      <c r="AQ45" s="1">
        <v>19.5</v>
      </c>
      <c r="AR45" s="1">
        <v>0</v>
      </c>
      <c r="AS45" s="1">
        <v>3.5</v>
      </c>
      <c r="AT45" s="1">
        <v>1.5</v>
      </c>
      <c r="AU45" s="1">
        <v>2</v>
      </c>
      <c r="AV45" s="1">
        <v>1.5</v>
      </c>
      <c r="AW45" s="1">
        <v>75</v>
      </c>
      <c r="AX45" s="1">
        <v>1.5</v>
      </c>
      <c r="AY45" s="1">
        <v>6</v>
      </c>
      <c r="AZ45" s="1">
        <v>0</v>
      </c>
      <c r="BA45" s="1">
        <v>1.5</v>
      </c>
      <c r="BB45" s="1">
        <v>7.5</v>
      </c>
      <c r="BC45" s="1">
        <v>12.5</v>
      </c>
      <c r="BD45" s="1">
        <v>5.5</v>
      </c>
      <c r="BE45" s="1">
        <v>2.5</v>
      </c>
      <c r="BF45" s="1">
        <v>2.5</v>
      </c>
      <c r="BG45" s="1">
        <v>2.5</v>
      </c>
      <c r="BH45" s="1">
        <v>0.5</v>
      </c>
      <c r="BI45" s="1">
        <v>0.74</v>
      </c>
      <c r="BJ45" s="1">
        <v>32.5</v>
      </c>
      <c r="BK45" s="1">
        <v>26.5</v>
      </c>
      <c r="BL45" s="1">
        <v>82</v>
      </c>
      <c r="BM45" s="1">
        <v>8.5</v>
      </c>
      <c r="BN45" s="1">
        <v>5</v>
      </c>
      <c r="BO45" s="1">
        <v>59</v>
      </c>
      <c r="BP45" s="1">
        <v>2.5</v>
      </c>
      <c r="BQ45" s="1">
        <v>1.5</v>
      </c>
      <c r="BR45" s="1">
        <v>60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45</v>
      </c>
      <c r="BZ45" s="1">
        <v>0.5</v>
      </c>
      <c r="CA45" s="1">
        <v>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3.3991045999999994</v>
      </c>
      <c r="CL45" s="1">
        <v>2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8</v>
      </c>
      <c r="W46" s="1">
        <v>100</v>
      </c>
      <c r="X46" s="1">
        <v>0</v>
      </c>
      <c r="Y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1</v>
      </c>
      <c r="AL46" s="1">
        <v>7.15</v>
      </c>
      <c r="AM46" s="1">
        <v>7.2</v>
      </c>
      <c r="AN46" s="1">
        <v>0.1</v>
      </c>
      <c r="AO46" s="1">
        <v>2.6</v>
      </c>
      <c r="AP46" s="1">
        <v>9</v>
      </c>
      <c r="AQ46" s="1">
        <v>15</v>
      </c>
      <c r="AR46" s="1">
        <v>0</v>
      </c>
      <c r="AS46" s="1">
        <v>3.5</v>
      </c>
      <c r="AT46" s="1">
        <v>1</v>
      </c>
      <c r="AU46" s="1">
        <v>1</v>
      </c>
      <c r="AV46" s="1">
        <v>0</v>
      </c>
      <c r="AW46" s="1">
        <v>0</v>
      </c>
      <c r="AX46" s="1">
        <v>5</v>
      </c>
      <c r="AY46" s="1">
        <v>2</v>
      </c>
      <c r="AZ46" s="1">
        <v>0</v>
      </c>
      <c r="BA46" s="1">
        <v>0.5</v>
      </c>
      <c r="BB46" s="1">
        <v>2.5</v>
      </c>
      <c r="BC46" s="1">
        <v>13.5</v>
      </c>
      <c r="BD46" s="1">
        <v>7</v>
      </c>
      <c r="BE46" s="1">
        <v>4.5</v>
      </c>
      <c r="BF46" s="1">
        <v>0.5</v>
      </c>
      <c r="BG46" s="1">
        <v>0.5</v>
      </c>
      <c r="BH46" s="1">
        <v>1.5</v>
      </c>
      <c r="BI46" s="1">
        <v>1.46</v>
      </c>
      <c r="BJ46" s="1">
        <v>48.5</v>
      </c>
      <c r="BK46" s="1">
        <v>41</v>
      </c>
      <c r="BL46" s="1">
        <v>85</v>
      </c>
      <c r="BM46" s="1">
        <v>23</v>
      </c>
      <c r="BN46" s="1">
        <v>19</v>
      </c>
      <c r="BO46" s="1">
        <v>83</v>
      </c>
      <c r="BP46" s="1">
        <v>8</v>
      </c>
      <c r="BQ46" s="1">
        <v>8</v>
      </c>
      <c r="BR46" s="1">
        <v>100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54.5</v>
      </c>
      <c r="BZ46" s="1">
        <v>0.5</v>
      </c>
      <c r="CA46" s="1">
        <v>4.5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3.620534559999999</v>
      </c>
      <c r="CL46" s="1">
        <v>2</v>
      </c>
    </row>
    <row r="47" spans="1:90" x14ac:dyDescent="0.25">
      <c r="A47" s="1" t="s">
        <v>115</v>
      </c>
      <c r="B47" s="1">
        <v>4.9000000000000004</v>
      </c>
      <c r="C47" s="1">
        <v>2</v>
      </c>
      <c r="D47" s="1">
        <v>90</v>
      </c>
      <c r="E47" s="1">
        <v>0.27</v>
      </c>
      <c r="F47" s="1">
        <v>0</v>
      </c>
      <c r="G47" s="1">
        <v>0.4</v>
      </c>
      <c r="H47" s="1">
        <v>0</v>
      </c>
      <c r="I47" s="1">
        <v>1.5</v>
      </c>
      <c r="J47" s="1">
        <v>0</v>
      </c>
      <c r="K47" s="1">
        <v>1.5</v>
      </c>
      <c r="L47" s="1">
        <v>0</v>
      </c>
      <c r="M47" s="1">
        <v>0.5</v>
      </c>
      <c r="N47" s="1">
        <v>1.5</v>
      </c>
      <c r="O47" s="1">
        <v>0.16</v>
      </c>
      <c r="P47" s="1">
        <v>0.16</v>
      </c>
      <c r="Q47" s="1">
        <v>0</v>
      </c>
      <c r="R47" s="1">
        <v>0</v>
      </c>
      <c r="S47" s="1">
        <v>0</v>
      </c>
      <c r="T47" s="1">
        <v>0</v>
      </c>
      <c r="U47" s="1">
        <v>2.5</v>
      </c>
      <c r="V47" s="1">
        <v>0.5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0.22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6</v>
      </c>
      <c r="AL47" s="1">
        <v>5.15</v>
      </c>
      <c r="AM47" s="1">
        <v>16.100000000000001</v>
      </c>
      <c r="AN47" s="1">
        <v>1.6</v>
      </c>
      <c r="AO47" s="1">
        <v>5.5</v>
      </c>
      <c r="AP47" s="1">
        <v>10.5</v>
      </c>
      <c r="AQ47" s="1">
        <v>16.5</v>
      </c>
      <c r="AR47" s="1">
        <v>1</v>
      </c>
      <c r="AS47" s="1">
        <v>4.5</v>
      </c>
      <c r="AT47" s="1">
        <v>1.5</v>
      </c>
      <c r="AU47" s="1">
        <v>0</v>
      </c>
      <c r="AV47" s="1">
        <v>0</v>
      </c>
      <c r="AX47" s="1">
        <v>2.5</v>
      </c>
      <c r="AY47" s="1">
        <v>3.5</v>
      </c>
      <c r="AZ47" s="1">
        <v>1.5</v>
      </c>
      <c r="BA47" s="1">
        <v>2</v>
      </c>
      <c r="BB47" s="1">
        <v>7</v>
      </c>
      <c r="BC47" s="1">
        <v>12.5</v>
      </c>
      <c r="BD47" s="1">
        <v>5.5</v>
      </c>
      <c r="BE47" s="1">
        <v>2.5</v>
      </c>
      <c r="BF47" s="1">
        <v>2.5</v>
      </c>
      <c r="BG47" s="1">
        <v>2.5</v>
      </c>
      <c r="BH47" s="1">
        <v>0.5</v>
      </c>
      <c r="BI47" s="1">
        <v>0.74</v>
      </c>
      <c r="BJ47" s="1">
        <v>36</v>
      </c>
      <c r="BK47" s="1">
        <v>28</v>
      </c>
      <c r="BL47" s="1">
        <v>78</v>
      </c>
      <c r="BM47" s="1">
        <v>12.5</v>
      </c>
      <c r="BN47" s="1">
        <v>7.5</v>
      </c>
      <c r="BO47" s="1">
        <v>60</v>
      </c>
      <c r="BP47" s="1">
        <v>2.5</v>
      </c>
      <c r="BQ47" s="1">
        <v>0.5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46.5</v>
      </c>
      <c r="BZ47" s="1">
        <v>1.5</v>
      </c>
      <c r="CA47" s="1">
        <v>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3.5753355600000005</v>
      </c>
      <c r="CL47" s="1">
        <v>2</v>
      </c>
    </row>
    <row r="48" spans="1:90" x14ac:dyDescent="0.25">
      <c r="A48" s="1" t="s">
        <v>122</v>
      </c>
      <c r="B48" s="1">
        <v>4.5</v>
      </c>
      <c r="C48" s="1">
        <v>2</v>
      </c>
      <c r="D48" s="1">
        <v>82.5</v>
      </c>
      <c r="E48" s="1">
        <v>0</v>
      </c>
      <c r="F48" s="1">
        <v>0</v>
      </c>
      <c r="G48" s="1">
        <v>0</v>
      </c>
      <c r="H48" s="1">
        <v>0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6.5</v>
      </c>
      <c r="V48" s="1">
        <v>5</v>
      </c>
      <c r="W48" s="1">
        <v>77</v>
      </c>
      <c r="X48" s="1">
        <v>0.5</v>
      </c>
      <c r="Y48" s="1">
        <v>0.5</v>
      </c>
      <c r="Z48" s="1">
        <v>100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0.5</v>
      </c>
      <c r="AL48" s="1">
        <v>3.6</v>
      </c>
      <c r="AM48" s="1">
        <v>7.1</v>
      </c>
      <c r="AN48" s="1">
        <v>0</v>
      </c>
      <c r="AO48" s="1">
        <v>1.8</v>
      </c>
      <c r="AP48" s="1">
        <v>4</v>
      </c>
      <c r="AQ48" s="1">
        <v>10</v>
      </c>
      <c r="AR48" s="1">
        <v>0</v>
      </c>
      <c r="AS48" s="1">
        <v>3</v>
      </c>
      <c r="AT48" s="1">
        <v>1.5</v>
      </c>
      <c r="AU48" s="1">
        <v>1</v>
      </c>
      <c r="AV48" s="1">
        <v>0.5</v>
      </c>
      <c r="AW48" s="1">
        <v>50</v>
      </c>
      <c r="AX48" s="1">
        <v>5.5</v>
      </c>
      <c r="AY48" s="1">
        <v>1</v>
      </c>
      <c r="AZ48" s="1">
        <v>0.5</v>
      </c>
      <c r="BA48" s="1">
        <v>0.5</v>
      </c>
      <c r="BB48" s="1">
        <v>2</v>
      </c>
      <c r="BC48" s="1">
        <v>13.5</v>
      </c>
      <c r="BD48" s="1">
        <v>6.5</v>
      </c>
      <c r="BE48" s="1">
        <v>3</v>
      </c>
      <c r="BF48" s="1">
        <v>0</v>
      </c>
      <c r="BG48" s="1">
        <v>2.5</v>
      </c>
      <c r="BH48" s="1">
        <v>4</v>
      </c>
      <c r="BI48" s="1">
        <v>1.82</v>
      </c>
      <c r="BJ48" s="1">
        <v>21</v>
      </c>
      <c r="BK48" s="1">
        <v>17.5</v>
      </c>
      <c r="BL48" s="1">
        <v>83</v>
      </c>
      <c r="BM48" s="1">
        <v>13.5</v>
      </c>
      <c r="BN48" s="1">
        <v>10.5</v>
      </c>
      <c r="BO48" s="1">
        <v>78</v>
      </c>
      <c r="BP48" s="1">
        <v>6.5</v>
      </c>
      <c r="BQ48" s="1">
        <v>5</v>
      </c>
      <c r="BR48" s="1">
        <v>77</v>
      </c>
      <c r="BS48" s="1">
        <v>0</v>
      </c>
      <c r="BT48" s="1">
        <v>0</v>
      </c>
      <c r="BU48" s="1">
        <v>2</v>
      </c>
      <c r="BV48" s="1">
        <v>0</v>
      </c>
      <c r="BW48" s="1">
        <v>1</v>
      </c>
      <c r="BX48" s="1">
        <v>1</v>
      </c>
      <c r="BY48" s="1">
        <v>34.5</v>
      </c>
      <c r="BZ48" s="1">
        <v>0</v>
      </c>
      <c r="CA48" s="1">
        <v>3.5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2.8322561999999998</v>
      </c>
      <c r="CL48" s="1">
        <v>2</v>
      </c>
    </row>
    <row r="49" spans="1:90" x14ac:dyDescent="0.25">
      <c r="A49" s="1" t="s">
        <v>177</v>
      </c>
      <c r="B49" s="1">
        <v>4.8</v>
      </c>
      <c r="C49" s="1">
        <v>2</v>
      </c>
      <c r="D49" s="1">
        <v>85</v>
      </c>
      <c r="E49" s="1">
        <v>0.24</v>
      </c>
      <c r="F49" s="1">
        <v>0</v>
      </c>
      <c r="G49" s="1">
        <v>0.3</v>
      </c>
      <c r="H49" s="1">
        <v>0</v>
      </c>
      <c r="I49" s="1">
        <v>1</v>
      </c>
      <c r="J49" s="1">
        <v>0.5</v>
      </c>
      <c r="K49" s="1">
        <v>0.5</v>
      </c>
      <c r="L49" s="1">
        <v>0.5</v>
      </c>
      <c r="M49" s="1">
        <v>0.5</v>
      </c>
      <c r="N49" s="1">
        <v>0</v>
      </c>
      <c r="O49" s="1">
        <v>0.25</v>
      </c>
      <c r="P49" s="1">
        <v>0.25</v>
      </c>
      <c r="Q49" s="1">
        <v>0</v>
      </c>
      <c r="R49" s="1">
        <v>0</v>
      </c>
      <c r="S49" s="1">
        <v>0</v>
      </c>
      <c r="T49" s="1">
        <v>0</v>
      </c>
      <c r="U49" s="1">
        <v>11</v>
      </c>
      <c r="V49" s="1">
        <v>8.5</v>
      </c>
      <c r="W49" s="1">
        <v>77</v>
      </c>
      <c r="X49" s="1">
        <v>1.5</v>
      </c>
      <c r="Y49" s="1">
        <v>0.5</v>
      </c>
      <c r="Z49" s="1">
        <v>33</v>
      </c>
      <c r="AA49" s="1">
        <v>0</v>
      </c>
      <c r="AB49" s="1">
        <v>0</v>
      </c>
      <c r="AC49" s="1">
        <v>1</v>
      </c>
      <c r="AD49" s="1">
        <v>0</v>
      </c>
      <c r="AE49" s="1">
        <v>0.08</v>
      </c>
      <c r="AF49" s="1">
        <v>0</v>
      </c>
      <c r="AG49" s="1">
        <v>0</v>
      </c>
      <c r="AH49" s="1">
        <v>0.5</v>
      </c>
      <c r="AI49" s="1">
        <v>0</v>
      </c>
      <c r="AJ49" s="1">
        <v>0.5</v>
      </c>
      <c r="AK49" s="1">
        <v>21.5</v>
      </c>
      <c r="AL49" s="1">
        <v>13.8</v>
      </c>
      <c r="AM49" s="1">
        <v>13</v>
      </c>
      <c r="AN49" s="1">
        <v>1.7</v>
      </c>
      <c r="AO49" s="1">
        <v>5.0999999999999996</v>
      </c>
      <c r="AP49" s="1">
        <v>6.5</v>
      </c>
      <c r="AQ49" s="1">
        <v>12.5</v>
      </c>
      <c r="AR49" s="1">
        <v>0</v>
      </c>
      <c r="AS49" s="1">
        <v>3</v>
      </c>
      <c r="AT49" s="1">
        <v>1.5</v>
      </c>
      <c r="AU49" s="1">
        <v>0.5</v>
      </c>
      <c r="AV49" s="1">
        <v>0.5</v>
      </c>
      <c r="AW49" s="1">
        <v>100</v>
      </c>
      <c r="AX49" s="1">
        <v>5</v>
      </c>
      <c r="AY49" s="1">
        <v>0.5</v>
      </c>
      <c r="AZ49" s="1">
        <v>1</v>
      </c>
      <c r="BA49" s="1">
        <v>0</v>
      </c>
      <c r="BB49" s="1">
        <v>1.5</v>
      </c>
      <c r="BC49" s="1">
        <v>12.5</v>
      </c>
      <c r="BD49" s="1">
        <v>5.5</v>
      </c>
      <c r="BE49" s="1">
        <v>2.5</v>
      </c>
      <c r="BF49" s="1">
        <v>2.5</v>
      </c>
      <c r="BG49" s="1">
        <v>2.5</v>
      </c>
      <c r="BH49" s="1">
        <v>0.5</v>
      </c>
      <c r="BI49" s="1">
        <v>0.74</v>
      </c>
      <c r="BJ49" s="1">
        <v>31</v>
      </c>
      <c r="BK49" s="1">
        <v>23.5</v>
      </c>
      <c r="BL49" s="1">
        <v>76</v>
      </c>
      <c r="BM49" s="1">
        <v>21</v>
      </c>
      <c r="BN49" s="1">
        <v>16</v>
      </c>
      <c r="BO49" s="1">
        <v>76</v>
      </c>
      <c r="BP49" s="1">
        <v>11</v>
      </c>
      <c r="BQ49" s="1">
        <v>8.5</v>
      </c>
      <c r="BR49" s="1">
        <v>77</v>
      </c>
      <c r="BS49" s="1">
        <v>0</v>
      </c>
      <c r="BT49" s="1">
        <v>0</v>
      </c>
      <c r="BU49" s="1">
        <v>2</v>
      </c>
      <c r="BV49" s="1">
        <v>0</v>
      </c>
      <c r="BW49" s="1">
        <v>1</v>
      </c>
      <c r="BX49" s="1">
        <v>0</v>
      </c>
      <c r="BY49" s="1">
        <v>49.5</v>
      </c>
      <c r="BZ49" s="1">
        <v>1</v>
      </c>
      <c r="CA49" s="1">
        <v>7</v>
      </c>
      <c r="CB49" s="1">
        <v>2.5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3.3596685900000005</v>
      </c>
      <c r="CL49" s="1">
        <v>2</v>
      </c>
    </row>
    <row r="50" spans="1:90" x14ac:dyDescent="0.25">
      <c r="A50" s="1" t="s">
        <v>180</v>
      </c>
      <c r="B50" s="1">
        <v>5</v>
      </c>
      <c r="C50" s="1">
        <v>2</v>
      </c>
      <c r="D50" s="1">
        <v>67.5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</v>
      </c>
      <c r="V50" s="1">
        <v>4.5</v>
      </c>
      <c r="W50" s="1">
        <v>90</v>
      </c>
      <c r="X50" s="1">
        <v>1</v>
      </c>
      <c r="Y50" s="1">
        <v>0.5</v>
      </c>
      <c r="Z50" s="1">
        <v>50</v>
      </c>
      <c r="AA50" s="1">
        <v>0</v>
      </c>
      <c r="AB50" s="1">
        <v>0</v>
      </c>
      <c r="AC50" s="1">
        <v>1</v>
      </c>
      <c r="AD50" s="1">
        <v>0</v>
      </c>
      <c r="AE50" s="1">
        <v>0.03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14.4</v>
      </c>
      <c r="AM50" s="1">
        <v>16.7</v>
      </c>
      <c r="AN50" s="1">
        <v>0.1</v>
      </c>
      <c r="AO50" s="1">
        <v>1.4</v>
      </c>
      <c r="AP50" s="1">
        <v>10</v>
      </c>
      <c r="AQ50" s="1">
        <v>10</v>
      </c>
      <c r="AR50" s="1">
        <v>0</v>
      </c>
      <c r="AS50" s="1">
        <v>1</v>
      </c>
      <c r="AT50" s="1">
        <v>1.5</v>
      </c>
      <c r="AU50" s="1">
        <v>3</v>
      </c>
      <c r="AV50" s="1">
        <v>2</v>
      </c>
      <c r="AW50" s="1">
        <v>67</v>
      </c>
      <c r="AX50" s="1">
        <v>3</v>
      </c>
      <c r="AY50" s="1">
        <v>2.5</v>
      </c>
      <c r="AZ50" s="1">
        <v>0.5</v>
      </c>
      <c r="BA50" s="1">
        <v>0.5</v>
      </c>
      <c r="BB50" s="1">
        <v>3.5</v>
      </c>
      <c r="BC50" s="1">
        <v>16</v>
      </c>
      <c r="BD50" s="1">
        <v>12</v>
      </c>
      <c r="BE50" s="1">
        <v>8.5</v>
      </c>
      <c r="BF50" s="1">
        <v>0.5</v>
      </c>
      <c r="BG50" s="1">
        <v>3.5</v>
      </c>
      <c r="BH50" s="1">
        <v>2.5</v>
      </c>
      <c r="BI50" s="1">
        <v>2.31</v>
      </c>
      <c r="BJ50" s="1">
        <v>29</v>
      </c>
      <c r="BK50" s="1">
        <v>25</v>
      </c>
      <c r="BL50" s="1">
        <v>86</v>
      </c>
      <c r="BM50" s="1">
        <v>15</v>
      </c>
      <c r="BN50" s="1">
        <v>13</v>
      </c>
      <c r="BO50" s="1">
        <v>87</v>
      </c>
      <c r="BP50" s="1">
        <v>5</v>
      </c>
      <c r="BQ50" s="1">
        <v>4.5</v>
      </c>
      <c r="BR50" s="1">
        <v>90</v>
      </c>
      <c r="BS50" s="1">
        <v>0</v>
      </c>
      <c r="BT50" s="1">
        <v>0</v>
      </c>
      <c r="BU50" s="1">
        <v>1</v>
      </c>
      <c r="BV50" s="1">
        <v>1</v>
      </c>
      <c r="BW50" s="1">
        <v>0</v>
      </c>
      <c r="BX50" s="1">
        <v>0</v>
      </c>
      <c r="BY50" s="1">
        <v>51</v>
      </c>
      <c r="BZ50" s="1">
        <v>0</v>
      </c>
      <c r="CA50" s="1">
        <v>0.5</v>
      </c>
      <c r="CB50" s="1">
        <v>1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3.3129738799999986</v>
      </c>
      <c r="CL50" s="1">
        <v>2</v>
      </c>
    </row>
    <row r="51" spans="1:90" x14ac:dyDescent="0.25">
      <c r="A51" s="1" t="s">
        <v>132</v>
      </c>
      <c r="B51" s="1">
        <v>5.0999999999999996</v>
      </c>
      <c r="C51" s="1">
        <v>2</v>
      </c>
      <c r="D51" s="1">
        <v>90</v>
      </c>
      <c r="E51" s="1">
        <v>0.17</v>
      </c>
      <c r="F51" s="1">
        <v>0</v>
      </c>
      <c r="G51" s="1">
        <v>0.2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16.5</v>
      </c>
      <c r="V51" s="1">
        <v>11.5</v>
      </c>
      <c r="W51" s="1">
        <v>70</v>
      </c>
      <c r="X51" s="1">
        <v>6.5</v>
      </c>
      <c r="Y51" s="1">
        <v>1</v>
      </c>
      <c r="Z51" s="1">
        <v>15</v>
      </c>
      <c r="AA51" s="1">
        <v>0.5</v>
      </c>
      <c r="AB51" s="1">
        <v>1.5</v>
      </c>
      <c r="AC51" s="1">
        <v>1</v>
      </c>
      <c r="AD51" s="1">
        <v>0.5</v>
      </c>
      <c r="AE51" s="1">
        <v>0.23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4</v>
      </c>
      <c r="AL51" s="1">
        <v>17.399999999999999</v>
      </c>
      <c r="AM51" s="1">
        <v>13.9</v>
      </c>
      <c r="AN51" s="1">
        <v>0.7</v>
      </c>
      <c r="AO51" s="1">
        <v>4</v>
      </c>
      <c r="AP51" s="1">
        <v>8</v>
      </c>
      <c r="AQ51" s="1">
        <v>14</v>
      </c>
      <c r="AR51" s="1">
        <v>0</v>
      </c>
      <c r="AS51" s="1">
        <v>2</v>
      </c>
      <c r="AT51" s="1">
        <v>1.5</v>
      </c>
      <c r="AU51" s="1">
        <v>2</v>
      </c>
      <c r="AV51" s="1">
        <v>0.5</v>
      </c>
      <c r="AW51" s="1">
        <v>25</v>
      </c>
      <c r="AX51" s="1">
        <v>6</v>
      </c>
      <c r="AY51" s="1">
        <v>1.5</v>
      </c>
      <c r="AZ51" s="1">
        <v>1</v>
      </c>
      <c r="BA51" s="1">
        <v>1</v>
      </c>
      <c r="BB51" s="1">
        <v>3.5</v>
      </c>
      <c r="BC51" s="1">
        <v>12.5</v>
      </c>
      <c r="BD51" s="1">
        <v>5.5</v>
      </c>
      <c r="BE51" s="1">
        <v>2.5</v>
      </c>
      <c r="BF51" s="1">
        <v>2.5</v>
      </c>
      <c r="BG51" s="1">
        <v>2.5</v>
      </c>
      <c r="BH51" s="1">
        <v>0.5</v>
      </c>
      <c r="BI51" s="1">
        <v>0.74</v>
      </c>
      <c r="BJ51" s="1">
        <v>48.5</v>
      </c>
      <c r="BK51" s="1">
        <v>36</v>
      </c>
      <c r="BL51" s="1">
        <v>74</v>
      </c>
      <c r="BM51" s="1">
        <v>33.5</v>
      </c>
      <c r="BN51" s="1">
        <v>20.5</v>
      </c>
      <c r="BO51" s="1">
        <v>61</v>
      </c>
      <c r="BP51" s="1">
        <v>16.5</v>
      </c>
      <c r="BQ51" s="1">
        <v>11.5</v>
      </c>
      <c r="BR51" s="1">
        <v>70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0.5</v>
      </c>
      <c r="BY51" s="1">
        <v>75</v>
      </c>
      <c r="BZ51" s="1">
        <v>2</v>
      </c>
      <c r="CA51" s="1">
        <v>8</v>
      </c>
      <c r="CB51" s="1">
        <v>4.5</v>
      </c>
      <c r="CC51" s="1">
        <v>0</v>
      </c>
      <c r="CD51" s="1">
        <v>0</v>
      </c>
      <c r="CE51" s="1">
        <v>0.5</v>
      </c>
      <c r="CF51" s="1">
        <v>0.5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3.5216570199999997</v>
      </c>
      <c r="CL51" s="1">
        <v>2</v>
      </c>
    </row>
    <row r="52" spans="1:90" x14ac:dyDescent="0.25">
      <c r="A52" s="1" t="s">
        <v>141</v>
      </c>
      <c r="B52" s="1">
        <v>4.7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6.5</v>
      </c>
      <c r="V52" s="1">
        <v>4.5</v>
      </c>
      <c r="W52" s="1">
        <v>69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0.5</v>
      </c>
      <c r="AI52" s="1">
        <v>0</v>
      </c>
      <c r="AJ52" s="1">
        <v>0.5</v>
      </c>
      <c r="AK52" s="1">
        <v>0</v>
      </c>
      <c r="AL52" s="1">
        <v>1.05</v>
      </c>
      <c r="AM52" s="1">
        <v>15.5</v>
      </c>
      <c r="AN52" s="1">
        <v>0</v>
      </c>
      <c r="AO52" s="1">
        <v>2.1</v>
      </c>
      <c r="AP52" s="1">
        <v>11.5</v>
      </c>
      <c r="AQ52" s="1">
        <v>17.5</v>
      </c>
      <c r="AR52" s="1">
        <v>0</v>
      </c>
      <c r="AS52" s="1">
        <v>3</v>
      </c>
      <c r="AT52" s="1">
        <v>1</v>
      </c>
      <c r="AU52" s="1">
        <v>2</v>
      </c>
      <c r="AV52" s="1">
        <v>0.5</v>
      </c>
      <c r="AW52" s="1">
        <v>25</v>
      </c>
      <c r="AX52" s="1">
        <v>6</v>
      </c>
      <c r="AY52" s="1">
        <v>3.5</v>
      </c>
      <c r="AZ52" s="1">
        <v>0.5</v>
      </c>
      <c r="BA52" s="1">
        <v>0.5</v>
      </c>
      <c r="BB52" s="1">
        <v>4.5</v>
      </c>
      <c r="BC52" s="1">
        <v>13.5</v>
      </c>
      <c r="BD52" s="1">
        <v>7</v>
      </c>
      <c r="BE52" s="1">
        <v>4.5</v>
      </c>
      <c r="BF52" s="1">
        <v>0.5</v>
      </c>
      <c r="BG52" s="1">
        <v>0.5</v>
      </c>
      <c r="BH52" s="1">
        <v>1.5</v>
      </c>
      <c r="BI52" s="1">
        <v>1.46</v>
      </c>
      <c r="BJ52" s="1">
        <v>44.5</v>
      </c>
      <c r="BK52" s="1">
        <v>39</v>
      </c>
      <c r="BL52" s="1">
        <v>88</v>
      </c>
      <c r="BM52" s="1">
        <v>19.5</v>
      </c>
      <c r="BN52" s="1">
        <v>16.5</v>
      </c>
      <c r="BO52" s="1">
        <v>85</v>
      </c>
      <c r="BP52" s="1">
        <v>6.5</v>
      </c>
      <c r="BQ52" s="1">
        <v>4.5</v>
      </c>
      <c r="BR52" s="1">
        <v>69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52</v>
      </c>
      <c r="BZ52" s="1">
        <v>0</v>
      </c>
      <c r="CA52" s="1">
        <v>6.5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3.3312264999999996</v>
      </c>
      <c r="CL52" s="1">
        <v>2</v>
      </c>
    </row>
    <row r="53" spans="1:90" x14ac:dyDescent="0.25">
      <c r="A53" s="1" t="s">
        <v>59</v>
      </c>
      <c r="B53" s="1">
        <v>6.7</v>
      </c>
      <c r="C53" s="1">
        <v>2</v>
      </c>
      <c r="D53" s="1">
        <v>90</v>
      </c>
      <c r="E53" s="1">
        <v>0.11</v>
      </c>
      <c r="F53" s="1">
        <v>0.17</v>
      </c>
      <c r="G53" s="1">
        <v>0.3</v>
      </c>
      <c r="H53" s="1">
        <v>1</v>
      </c>
      <c r="I53" s="1">
        <v>1</v>
      </c>
      <c r="J53" s="1">
        <v>0.5</v>
      </c>
      <c r="K53" s="1">
        <v>1</v>
      </c>
      <c r="L53" s="1">
        <v>0</v>
      </c>
      <c r="M53" s="1">
        <v>0</v>
      </c>
      <c r="N53" s="1">
        <v>1</v>
      </c>
      <c r="O53" s="1">
        <v>0.09</v>
      </c>
      <c r="P53" s="1">
        <v>0.09</v>
      </c>
      <c r="Q53" s="1">
        <v>0</v>
      </c>
      <c r="R53" s="1">
        <v>0</v>
      </c>
      <c r="S53" s="1">
        <v>0</v>
      </c>
      <c r="T53" s="1">
        <v>0</v>
      </c>
      <c r="U53" s="1">
        <v>4.5</v>
      </c>
      <c r="V53" s="1">
        <v>3</v>
      </c>
      <c r="W53" s="1">
        <v>67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0.5</v>
      </c>
      <c r="AE53" s="1">
        <v>0.24</v>
      </c>
      <c r="AF53" s="1">
        <v>0.5</v>
      </c>
      <c r="AG53" s="1">
        <v>0</v>
      </c>
      <c r="AH53" s="1">
        <v>0</v>
      </c>
      <c r="AI53" s="1">
        <v>0</v>
      </c>
      <c r="AJ53" s="1">
        <v>0.5</v>
      </c>
      <c r="AK53" s="1">
        <v>13.5</v>
      </c>
      <c r="AL53" s="1">
        <v>6.05</v>
      </c>
      <c r="AM53" s="1">
        <v>31.1</v>
      </c>
      <c r="AN53" s="1">
        <v>1.2</v>
      </c>
      <c r="AO53" s="1">
        <v>3.8</v>
      </c>
      <c r="AP53" s="1">
        <v>19.5</v>
      </c>
      <c r="AQ53" s="1">
        <v>30</v>
      </c>
      <c r="AR53" s="1">
        <v>1.5</v>
      </c>
      <c r="AS53" s="1">
        <v>6.5</v>
      </c>
      <c r="AT53" s="1">
        <v>1.5</v>
      </c>
      <c r="AU53" s="1">
        <v>1</v>
      </c>
      <c r="AV53" s="1">
        <v>1</v>
      </c>
      <c r="AW53" s="1">
        <v>100</v>
      </c>
      <c r="AX53" s="1">
        <v>4</v>
      </c>
      <c r="AY53" s="1">
        <v>5</v>
      </c>
      <c r="AZ53" s="1">
        <v>1</v>
      </c>
      <c r="BA53" s="1">
        <v>1</v>
      </c>
      <c r="BB53" s="1">
        <v>7</v>
      </c>
      <c r="BC53" s="1">
        <v>12.5</v>
      </c>
      <c r="BD53" s="1">
        <v>8</v>
      </c>
      <c r="BE53" s="1">
        <v>3</v>
      </c>
      <c r="BF53" s="1">
        <v>1</v>
      </c>
      <c r="BG53" s="1">
        <v>2.5</v>
      </c>
      <c r="BH53" s="1">
        <v>3.5</v>
      </c>
      <c r="BI53" s="1">
        <v>1.72</v>
      </c>
      <c r="BJ53" s="1">
        <v>56.5</v>
      </c>
      <c r="BK53" s="1">
        <v>50</v>
      </c>
      <c r="BL53" s="1">
        <v>88</v>
      </c>
      <c r="BM53" s="1">
        <v>23.5</v>
      </c>
      <c r="BN53" s="1">
        <v>19.5</v>
      </c>
      <c r="BO53" s="1">
        <v>83</v>
      </c>
      <c r="BP53" s="1">
        <v>4.5</v>
      </c>
      <c r="BQ53" s="1">
        <v>3</v>
      </c>
      <c r="BR53" s="1">
        <v>67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67</v>
      </c>
      <c r="BZ53" s="1">
        <v>2.5</v>
      </c>
      <c r="CA53" s="1">
        <v>3.5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3.450503969999998</v>
      </c>
      <c r="CL53" s="1">
        <v>1</v>
      </c>
    </row>
    <row r="54" spans="1:90" x14ac:dyDescent="0.25">
      <c r="A54" s="1" t="s">
        <v>185</v>
      </c>
      <c r="B54" s="1">
        <v>4.5</v>
      </c>
      <c r="C54" s="1">
        <v>2</v>
      </c>
      <c r="D54" s="1">
        <v>27.5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3</v>
      </c>
      <c r="V54" s="1">
        <v>1</v>
      </c>
      <c r="W54" s="1">
        <v>33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0.2</v>
      </c>
      <c r="AM54" s="1">
        <v>5.6</v>
      </c>
      <c r="AN54" s="1">
        <v>0</v>
      </c>
      <c r="AO54" s="1">
        <v>1.3</v>
      </c>
      <c r="AP54" s="1">
        <v>4</v>
      </c>
      <c r="AQ54" s="1">
        <v>4</v>
      </c>
      <c r="AR54" s="1">
        <v>0</v>
      </c>
      <c r="AS54" s="1">
        <v>0.5</v>
      </c>
      <c r="AT54" s="1">
        <v>1</v>
      </c>
      <c r="AU54" s="1">
        <v>0.5</v>
      </c>
      <c r="AV54" s="1">
        <v>0</v>
      </c>
      <c r="AW54" s="1">
        <v>0</v>
      </c>
      <c r="AX54" s="1">
        <v>1</v>
      </c>
      <c r="AY54" s="1">
        <v>2.5</v>
      </c>
      <c r="AZ54" s="1">
        <v>0</v>
      </c>
      <c r="BA54" s="1">
        <v>1</v>
      </c>
      <c r="BB54" s="1">
        <v>3.5</v>
      </c>
      <c r="BC54" s="1">
        <v>13.5</v>
      </c>
      <c r="BD54" s="1">
        <v>6.5</v>
      </c>
      <c r="BE54" s="1">
        <v>3</v>
      </c>
      <c r="BF54" s="1">
        <v>0</v>
      </c>
      <c r="BG54" s="1">
        <v>2.5</v>
      </c>
      <c r="BH54" s="1">
        <v>4</v>
      </c>
      <c r="BI54" s="1">
        <v>1.82</v>
      </c>
      <c r="BJ54" s="1">
        <v>9</v>
      </c>
      <c r="BK54" s="1">
        <v>5.5</v>
      </c>
      <c r="BL54" s="1">
        <v>61</v>
      </c>
      <c r="BM54" s="1">
        <v>5.5</v>
      </c>
      <c r="BN54" s="1">
        <v>2</v>
      </c>
      <c r="BO54" s="1">
        <v>36</v>
      </c>
      <c r="BP54" s="1">
        <v>3</v>
      </c>
      <c r="BQ54" s="1">
        <v>1</v>
      </c>
      <c r="BR54" s="1">
        <v>33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0</v>
      </c>
      <c r="BY54" s="1">
        <v>16</v>
      </c>
      <c r="BZ54" s="1">
        <v>0</v>
      </c>
      <c r="CA54" s="1">
        <v>1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3.8643566999999996</v>
      </c>
      <c r="CL54" s="1">
        <v>1</v>
      </c>
    </row>
    <row r="55" spans="1:90" x14ac:dyDescent="0.25">
      <c r="A55" s="1" t="s">
        <v>64</v>
      </c>
      <c r="B55" s="1">
        <v>4.5</v>
      </c>
      <c r="C55" s="1">
        <v>2</v>
      </c>
      <c r="D55" s="1">
        <v>90</v>
      </c>
      <c r="E55" s="1">
        <v>0.22</v>
      </c>
      <c r="F55" s="1">
        <v>0</v>
      </c>
      <c r="G55" s="1">
        <v>0.3</v>
      </c>
      <c r="H55" s="1">
        <v>0</v>
      </c>
      <c r="I55" s="1">
        <v>1</v>
      </c>
      <c r="J55" s="1">
        <v>0.5</v>
      </c>
      <c r="K55" s="1">
        <v>0</v>
      </c>
      <c r="L55" s="1">
        <v>1</v>
      </c>
      <c r="M55" s="1">
        <v>0</v>
      </c>
      <c r="N55" s="1">
        <v>0</v>
      </c>
      <c r="O55" s="1">
        <v>7.0000000000000007E-2</v>
      </c>
      <c r="P55" s="1">
        <v>7.0000000000000007E-2</v>
      </c>
      <c r="Q55" s="1">
        <v>0</v>
      </c>
      <c r="R55" s="1">
        <v>0</v>
      </c>
      <c r="S55" s="1">
        <v>0</v>
      </c>
      <c r="T55" s="1">
        <v>0</v>
      </c>
      <c r="U55" s="1">
        <v>11.5</v>
      </c>
      <c r="V55" s="1">
        <v>6</v>
      </c>
      <c r="W55" s="1">
        <v>52</v>
      </c>
      <c r="X55" s="1">
        <v>2</v>
      </c>
      <c r="Y55" s="1">
        <v>0.5</v>
      </c>
      <c r="Z55" s="1">
        <v>25</v>
      </c>
      <c r="AA55" s="1">
        <v>0</v>
      </c>
      <c r="AB55" s="1">
        <v>0</v>
      </c>
      <c r="AC55" s="1">
        <v>0.5</v>
      </c>
      <c r="AD55" s="1">
        <v>0.5</v>
      </c>
      <c r="AE55" s="1">
        <v>0.21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4</v>
      </c>
      <c r="AL55" s="1">
        <v>4.0999999999999996</v>
      </c>
      <c r="AM55" s="1">
        <v>20.9</v>
      </c>
      <c r="AN55" s="1">
        <v>1.1000000000000001</v>
      </c>
      <c r="AO55" s="1">
        <v>2.5</v>
      </c>
      <c r="AP55" s="1">
        <v>5.5</v>
      </c>
      <c r="AQ55" s="1">
        <v>5.5</v>
      </c>
      <c r="AR55" s="1">
        <v>0</v>
      </c>
      <c r="AS55" s="1">
        <v>1</v>
      </c>
      <c r="AT55" s="1">
        <v>2</v>
      </c>
      <c r="AU55" s="1">
        <v>3</v>
      </c>
      <c r="AV55" s="1">
        <v>1</v>
      </c>
      <c r="AW55" s="1">
        <v>33</v>
      </c>
      <c r="AX55" s="1">
        <v>3.5</v>
      </c>
      <c r="AY55" s="1">
        <v>3.5</v>
      </c>
      <c r="AZ55" s="1">
        <v>1</v>
      </c>
      <c r="BA55" s="1">
        <v>1</v>
      </c>
      <c r="BB55" s="1">
        <v>5.5</v>
      </c>
      <c r="BC55" s="1">
        <v>16.5</v>
      </c>
      <c r="BD55" s="1">
        <v>10.5</v>
      </c>
      <c r="BE55" s="1">
        <v>7</v>
      </c>
      <c r="BF55" s="1">
        <v>2</v>
      </c>
      <c r="BG55" s="1">
        <v>3</v>
      </c>
      <c r="BH55" s="1">
        <v>3</v>
      </c>
      <c r="BI55" s="1">
        <v>2.2400000000000002</v>
      </c>
      <c r="BJ55" s="1">
        <v>36</v>
      </c>
      <c r="BK55" s="1">
        <v>27</v>
      </c>
      <c r="BL55" s="1">
        <v>75</v>
      </c>
      <c r="BM55" s="1">
        <v>23.5</v>
      </c>
      <c r="BN55" s="1">
        <v>13.5</v>
      </c>
      <c r="BO55" s="1">
        <v>57</v>
      </c>
      <c r="BP55" s="1">
        <v>11.5</v>
      </c>
      <c r="BQ55" s="1">
        <v>6</v>
      </c>
      <c r="BR55" s="1">
        <v>52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59</v>
      </c>
      <c r="BZ55" s="1">
        <v>0</v>
      </c>
      <c r="CA55" s="1">
        <v>7</v>
      </c>
      <c r="CB55" s="1">
        <v>3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3.32925665</v>
      </c>
      <c r="CL55" s="1">
        <v>1</v>
      </c>
    </row>
    <row r="56" spans="1:90" x14ac:dyDescent="0.25">
      <c r="A56" s="1" t="s">
        <v>66</v>
      </c>
      <c r="B56" s="1">
        <v>4.8</v>
      </c>
      <c r="C56" s="1">
        <v>2</v>
      </c>
      <c r="D56" s="1">
        <v>82</v>
      </c>
      <c r="E56" s="1">
        <v>0.13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0.5</v>
      </c>
      <c r="L56" s="1">
        <v>0.5</v>
      </c>
      <c r="M56" s="1">
        <v>0</v>
      </c>
      <c r="N56" s="1">
        <v>0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12</v>
      </c>
      <c r="V56" s="1">
        <v>10.5</v>
      </c>
      <c r="W56" s="1">
        <v>88</v>
      </c>
      <c r="X56" s="1">
        <v>2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0.08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18</v>
      </c>
      <c r="AL56" s="1">
        <v>13.25</v>
      </c>
      <c r="AM56" s="1">
        <v>13.9</v>
      </c>
      <c r="AN56" s="1">
        <v>0.4</v>
      </c>
      <c r="AO56" s="1">
        <v>3.1</v>
      </c>
      <c r="AP56" s="1">
        <v>14.5</v>
      </c>
      <c r="AQ56" s="1">
        <v>20.5</v>
      </c>
      <c r="AR56" s="1">
        <v>0</v>
      </c>
      <c r="AS56" s="1">
        <v>3.5</v>
      </c>
      <c r="AT56" s="1">
        <v>0.5</v>
      </c>
      <c r="AU56" s="1">
        <v>2</v>
      </c>
      <c r="AV56" s="1">
        <v>1.5</v>
      </c>
      <c r="AW56" s="1">
        <v>75</v>
      </c>
      <c r="AX56" s="1">
        <v>7</v>
      </c>
      <c r="AY56" s="1">
        <v>2</v>
      </c>
      <c r="AZ56" s="1">
        <v>0</v>
      </c>
      <c r="BA56" s="1">
        <v>1.5</v>
      </c>
      <c r="BB56" s="1">
        <v>3.5</v>
      </c>
      <c r="BC56" s="1">
        <v>10.5</v>
      </c>
      <c r="BD56" s="1">
        <v>7</v>
      </c>
      <c r="BE56" s="1">
        <v>2</v>
      </c>
      <c r="BF56" s="1">
        <v>1</v>
      </c>
      <c r="BG56" s="1">
        <v>2</v>
      </c>
      <c r="BH56" s="1">
        <v>2</v>
      </c>
      <c r="BI56" s="1">
        <v>1.1299999999999999</v>
      </c>
      <c r="BJ56" s="1">
        <v>38.5</v>
      </c>
      <c r="BK56" s="1">
        <v>32.5</v>
      </c>
      <c r="BL56" s="1">
        <v>84</v>
      </c>
      <c r="BM56" s="1">
        <v>24</v>
      </c>
      <c r="BN56" s="1">
        <v>19</v>
      </c>
      <c r="BO56" s="1">
        <v>79</v>
      </c>
      <c r="BP56" s="1">
        <v>12</v>
      </c>
      <c r="BQ56" s="1">
        <v>10.5</v>
      </c>
      <c r="BR56" s="1">
        <v>88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2.5</v>
      </c>
      <c r="BY56" s="1">
        <v>66</v>
      </c>
      <c r="BZ56" s="1">
        <v>3</v>
      </c>
      <c r="CA56" s="1">
        <v>3</v>
      </c>
      <c r="CB56" s="1">
        <v>2.5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4.5529481399999989</v>
      </c>
      <c r="CL56" s="1">
        <v>1</v>
      </c>
    </row>
    <row r="57" spans="1:90" x14ac:dyDescent="0.25">
      <c r="A57" s="1" t="s">
        <v>67</v>
      </c>
      <c r="B57" s="1">
        <v>5.4</v>
      </c>
      <c r="C57" s="1">
        <v>2</v>
      </c>
      <c r="D57" s="1">
        <v>90</v>
      </c>
      <c r="E57" s="1">
        <v>0.15</v>
      </c>
      <c r="F57" s="1">
        <v>0</v>
      </c>
      <c r="G57" s="1">
        <v>0.2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12.5</v>
      </c>
      <c r="W57" s="1">
        <v>83</v>
      </c>
      <c r="X57" s="1">
        <v>1</v>
      </c>
      <c r="Y57" s="1">
        <v>0.5</v>
      </c>
      <c r="Z57" s="1">
        <v>50</v>
      </c>
      <c r="AA57" s="1">
        <v>0</v>
      </c>
      <c r="AB57" s="1">
        <v>0</v>
      </c>
      <c r="AC57" s="1">
        <v>1</v>
      </c>
      <c r="AD57" s="1">
        <v>0.5</v>
      </c>
      <c r="AE57" s="1">
        <v>0.22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0</v>
      </c>
      <c r="AL57" s="1">
        <v>15.7</v>
      </c>
      <c r="AM57" s="1">
        <v>16.7</v>
      </c>
      <c r="AN57" s="1">
        <v>0.7</v>
      </c>
      <c r="AO57" s="1">
        <v>5.7</v>
      </c>
      <c r="AP57" s="1">
        <v>17</v>
      </c>
      <c r="AQ57" s="1">
        <v>29</v>
      </c>
      <c r="AR57" s="1">
        <v>0.5</v>
      </c>
      <c r="AS57" s="1">
        <v>6.5</v>
      </c>
      <c r="AT57" s="1">
        <v>0</v>
      </c>
      <c r="AU57" s="1">
        <v>0.5</v>
      </c>
      <c r="AV57" s="1">
        <v>0.5</v>
      </c>
      <c r="AW57" s="1">
        <v>100</v>
      </c>
      <c r="AX57" s="1">
        <v>3</v>
      </c>
      <c r="AY57" s="1">
        <v>2</v>
      </c>
      <c r="AZ57" s="1">
        <v>1</v>
      </c>
      <c r="BA57" s="1">
        <v>0.5</v>
      </c>
      <c r="BB57" s="1">
        <v>3.5</v>
      </c>
      <c r="BC57" s="1">
        <v>7.5</v>
      </c>
      <c r="BD57" s="1">
        <v>4</v>
      </c>
      <c r="BE57" s="1">
        <v>1</v>
      </c>
      <c r="BF57" s="1">
        <v>0</v>
      </c>
      <c r="BG57" s="1">
        <v>0</v>
      </c>
      <c r="BH57" s="1">
        <v>0</v>
      </c>
      <c r="BI57" s="1">
        <v>0.36</v>
      </c>
      <c r="BJ57" s="1">
        <v>57.5</v>
      </c>
      <c r="BK57" s="1">
        <v>54</v>
      </c>
      <c r="BL57" s="1">
        <v>94</v>
      </c>
      <c r="BM57" s="1">
        <v>28.5</v>
      </c>
      <c r="BN57" s="1">
        <v>25</v>
      </c>
      <c r="BO57" s="1">
        <v>88</v>
      </c>
      <c r="BP57" s="1">
        <v>15</v>
      </c>
      <c r="BQ57" s="1">
        <v>12.5</v>
      </c>
      <c r="BR57" s="1">
        <v>83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73.5</v>
      </c>
      <c r="BZ57" s="1">
        <v>0</v>
      </c>
      <c r="CA57" s="1">
        <v>9.5</v>
      </c>
      <c r="CB57" s="1">
        <v>2.5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3.6497228000000002</v>
      </c>
      <c r="CL57" s="1">
        <v>1</v>
      </c>
    </row>
    <row r="58" spans="1:90" x14ac:dyDescent="0.25">
      <c r="A58" s="1" t="s">
        <v>68</v>
      </c>
      <c r="B58" s="1">
        <v>4.7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8</v>
      </c>
      <c r="V58" s="1">
        <v>7</v>
      </c>
      <c r="W58" s="1">
        <v>88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1</v>
      </c>
      <c r="AL58" s="1">
        <v>1.55</v>
      </c>
      <c r="AM58" s="1">
        <v>20.100000000000001</v>
      </c>
      <c r="AN58" s="1">
        <v>0</v>
      </c>
      <c r="AO58" s="1">
        <v>2.9</v>
      </c>
      <c r="AP58" s="1">
        <v>16</v>
      </c>
      <c r="AQ58" s="1">
        <v>16</v>
      </c>
      <c r="AR58" s="1">
        <v>0</v>
      </c>
      <c r="AS58" s="1">
        <v>0.5</v>
      </c>
      <c r="AT58" s="1">
        <v>2</v>
      </c>
      <c r="AU58" s="1">
        <v>2.5</v>
      </c>
      <c r="AV58" s="1">
        <v>2.5</v>
      </c>
      <c r="AW58" s="1">
        <v>100</v>
      </c>
      <c r="AX58" s="1">
        <v>4.5</v>
      </c>
      <c r="AY58" s="1">
        <v>3.5</v>
      </c>
      <c r="AZ58" s="1">
        <v>0.5</v>
      </c>
      <c r="BA58" s="1">
        <v>1.5</v>
      </c>
      <c r="BB58" s="1">
        <v>5.5</v>
      </c>
      <c r="BC58" s="1">
        <v>10.5</v>
      </c>
      <c r="BD58" s="1">
        <v>6.5</v>
      </c>
      <c r="BE58" s="1">
        <v>4</v>
      </c>
      <c r="BF58" s="1">
        <v>1.5</v>
      </c>
      <c r="BG58" s="1">
        <v>2.5</v>
      </c>
      <c r="BH58" s="1">
        <v>0.5</v>
      </c>
      <c r="BI58" s="1">
        <v>1.06</v>
      </c>
      <c r="BJ58" s="1">
        <v>80.5</v>
      </c>
      <c r="BK58" s="1">
        <v>73.5</v>
      </c>
      <c r="BL58" s="1">
        <v>91</v>
      </c>
      <c r="BM58" s="1">
        <v>25.5</v>
      </c>
      <c r="BN58" s="1">
        <v>23</v>
      </c>
      <c r="BO58" s="1">
        <v>90</v>
      </c>
      <c r="BP58" s="1">
        <v>8</v>
      </c>
      <c r="BQ58" s="1">
        <v>7</v>
      </c>
      <c r="BR58" s="1">
        <v>88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91.5</v>
      </c>
      <c r="BZ58" s="1">
        <v>0.5</v>
      </c>
      <c r="CA58" s="1">
        <v>6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3.9612506999999995</v>
      </c>
      <c r="CL58" s="1">
        <v>1</v>
      </c>
    </row>
    <row r="59" spans="1:90" x14ac:dyDescent="0.25">
      <c r="A59" s="1" t="s">
        <v>163</v>
      </c>
      <c r="B59" s="1">
        <v>5.6</v>
      </c>
      <c r="C59" s="1">
        <v>2</v>
      </c>
      <c r="D59" s="1">
        <v>75.5</v>
      </c>
      <c r="E59" s="1">
        <v>0.18</v>
      </c>
      <c r="F59" s="1">
        <v>0.33</v>
      </c>
      <c r="G59" s="1">
        <v>0.3</v>
      </c>
      <c r="H59" s="1">
        <v>1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1</v>
      </c>
      <c r="O59" s="1">
        <v>0.18</v>
      </c>
      <c r="P59" s="1">
        <v>0.18</v>
      </c>
      <c r="Q59" s="1">
        <v>0.5</v>
      </c>
      <c r="R59" s="1">
        <v>0.5</v>
      </c>
      <c r="S59" s="1">
        <v>0</v>
      </c>
      <c r="T59" s="1">
        <v>0.5</v>
      </c>
      <c r="U59" s="1">
        <v>4.5</v>
      </c>
      <c r="V59" s="1">
        <v>2.5</v>
      </c>
      <c r="W59" s="1">
        <v>56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0.08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28</v>
      </c>
      <c r="AL59" s="1">
        <v>5.5</v>
      </c>
      <c r="AM59" s="1">
        <v>37.700000000000003</v>
      </c>
      <c r="AN59" s="1">
        <v>1.3</v>
      </c>
      <c r="AO59" s="1">
        <v>4.5</v>
      </c>
      <c r="AP59" s="1">
        <v>16.5</v>
      </c>
      <c r="AQ59" s="1">
        <v>28.5</v>
      </c>
      <c r="AR59" s="1">
        <v>1.5</v>
      </c>
      <c r="AS59" s="1">
        <v>8.5</v>
      </c>
      <c r="AT59" s="1">
        <v>0.5</v>
      </c>
      <c r="AU59" s="1">
        <v>2</v>
      </c>
      <c r="AV59" s="1">
        <v>1</v>
      </c>
      <c r="AW59" s="1">
        <v>50</v>
      </c>
      <c r="AX59" s="1">
        <v>5.5</v>
      </c>
      <c r="AY59" s="1">
        <v>4</v>
      </c>
      <c r="AZ59" s="1">
        <v>0.5</v>
      </c>
      <c r="BA59" s="1">
        <v>1.5</v>
      </c>
      <c r="BB59" s="1">
        <v>6</v>
      </c>
      <c r="BC59" s="1">
        <v>11.5</v>
      </c>
      <c r="BD59" s="1">
        <v>7</v>
      </c>
      <c r="BE59" s="1">
        <v>3</v>
      </c>
      <c r="BF59" s="1">
        <v>0.5</v>
      </c>
      <c r="BG59" s="1">
        <v>1.5</v>
      </c>
      <c r="BH59" s="1">
        <v>2</v>
      </c>
      <c r="BI59" s="1">
        <v>1.25</v>
      </c>
      <c r="BJ59" s="1">
        <v>47.5</v>
      </c>
      <c r="BK59" s="1">
        <v>41</v>
      </c>
      <c r="BL59" s="1">
        <v>86</v>
      </c>
      <c r="BM59" s="1">
        <v>15.5</v>
      </c>
      <c r="BN59" s="1">
        <v>12.5</v>
      </c>
      <c r="BO59" s="1">
        <v>81</v>
      </c>
      <c r="BP59" s="1">
        <v>4.5</v>
      </c>
      <c r="BQ59" s="1">
        <v>2.5</v>
      </c>
      <c r="BR59" s="1">
        <v>56</v>
      </c>
      <c r="BS59" s="1">
        <v>0</v>
      </c>
      <c r="BT59" s="1">
        <v>0</v>
      </c>
      <c r="BU59" s="1">
        <v>1</v>
      </c>
      <c r="BV59" s="1">
        <v>1</v>
      </c>
      <c r="BW59" s="1">
        <v>0</v>
      </c>
      <c r="BX59" s="1">
        <v>0</v>
      </c>
      <c r="BY59" s="1">
        <v>60.5</v>
      </c>
      <c r="BZ59" s="1">
        <v>2.5</v>
      </c>
      <c r="CA59" s="1">
        <v>3.5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2.4843113999999984</v>
      </c>
      <c r="CL59" s="1">
        <v>1</v>
      </c>
    </row>
    <row r="60" spans="1:90" x14ac:dyDescent="0.25">
      <c r="A60" s="1" t="s">
        <v>80</v>
      </c>
      <c r="B60" s="1">
        <v>4.9000000000000004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0.5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</v>
      </c>
      <c r="V60" s="1">
        <v>4.5</v>
      </c>
      <c r="W60" s="1">
        <v>64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1.25</v>
      </c>
      <c r="AM60" s="1">
        <v>15.3</v>
      </c>
      <c r="AN60" s="1">
        <v>0</v>
      </c>
      <c r="AO60" s="1">
        <v>3.4</v>
      </c>
      <c r="AP60" s="1">
        <v>12.5</v>
      </c>
      <c r="AQ60" s="1">
        <v>12.5</v>
      </c>
      <c r="AR60" s="1">
        <v>0</v>
      </c>
      <c r="AS60" s="1">
        <v>1</v>
      </c>
      <c r="AT60" s="1">
        <v>2</v>
      </c>
      <c r="AU60" s="1">
        <v>1</v>
      </c>
      <c r="AV60" s="1">
        <v>0.5</v>
      </c>
      <c r="AW60" s="1">
        <v>50</v>
      </c>
      <c r="AX60" s="1">
        <v>7.5</v>
      </c>
      <c r="AY60" s="1">
        <v>3</v>
      </c>
      <c r="AZ60" s="1">
        <v>0.5</v>
      </c>
      <c r="BA60" s="1">
        <v>0.5</v>
      </c>
      <c r="BB60" s="1">
        <v>4</v>
      </c>
      <c r="BC60" s="1">
        <v>10.5</v>
      </c>
      <c r="BD60" s="1">
        <v>6.5</v>
      </c>
      <c r="BE60" s="1">
        <v>4</v>
      </c>
      <c r="BF60" s="1">
        <v>1.5</v>
      </c>
      <c r="BG60" s="1">
        <v>2.5</v>
      </c>
      <c r="BH60" s="1">
        <v>0.5</v>
      </c>
      <c r="BI60" s="1">
        <v>1.06</v>
      </c>
      <c r="BJ60" s="1">
        <v>67.5</v>
      </c>
      <c r="BK60" s="1">
        <v>58.5</v>
      </c>
      <c r="BL60" s="1">
        <v>87</v>
      </c>
      <c r="BM60" s="1">
        <v>20.5</v>
      </c>
      <c r="BN60" s="1">
        <v>17</v>
      </c>
      <c r="BO60" s="1">
        <v>83</v>
      </c>
      <c r="BP60" s="1">
        <v>7</v>
      </c>
      <c r="BQ60" s="1">
        <v>4.5</v>
      </c>
      <c r="BR60" s="1">
        <v>64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76</v>
      </c>
      <c r="BZ60" s="1">
        <v>0.5</v>
      </c>
      <c r="CA60" s="1">
        <v>4.5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3.3880067599999992</v>
      </c>
      <c r="CL60" s="1">
        <v>1</v>
      </c>
    </row>
    <row r="61" spans="1:90" x14ac:dyDescent="0.25">
      <c r="A61" s="1" t="s">
        <v>91</v>
      </c>
      <c r="B61" s="1">
        <v>4.9000000000000004</v>
      </c>
      <c r="C61" s="1">
        <v>2</v>
      </c>
      <c r="D61" s="1">
        <v>90</v>
      </c>
      <c r="E61" s="1">
        <v>0.18</v>
      </c>
      <c r="F61" s="1">
        <v>0</v>
      </c>
      <c r="G61" s="1">
        <v>0.3</v>
      </c>
      <c r="H61" s="1">
        <v>0</v>
      </c>
      <c r="I61" s="1">
        <v>1.5</v>
      </c>
      <c r="J61" s="1">
        <v>0</v>
      </c>
      <c r="K61" s="1">
        <v>0.5</v>
      </c>
      <c r="L61" s="1">
        <v>1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9.5</v>
      </c>
      <c r="V61" s="1">
        <v>6.5</v>
      </c>
      <c r="W61" s="1">
        <v>68</v>
      </c>
      <c r="X61" s="1">
        <v>8.5</v>
      </c>
      <c r="Y61" s="1">
        <v>3</v>
      </c>
      <c r="Z61" s="1">
        <v>35</v>
      </c>
      <c r="AA61" s="1">
        <v>5</v>
      </c>
      <c r="AB61" s="1">
        <v>1</v>
      </c>
      <c r="AC61" s="1">
        <v>2.5</v>
      </c>
      <c r="AD61" s="1">
        <v>0.5</v>
      </c>
      <c r="AE61" s="1">
        <v>0.3</v>
      </c>
      <c r="AF61" s="1">
        <v>0</v>
      </c>
      <c r="AG61" s="1">
        <v>0</v>
      </c>
      <c r="AH61" s="1">
        <v>1</v>
      </c>
      <c r="AI61" s="1">
        <v>0</v>
      </c>
      <c r="AJ61" s="1">
        <v>0</v>
      </c>
      <c r="AK61" s="1">
        <v>10</v>
      </c>
      <c r="AL61" s="1">
        <v>38.6</v>
      </c>
      <c r="AM61" s="1">
        <v>15.4</v>
      </c>
      <c r="AN61" s="1">
        <v>1</v>
      </c>
      <c r="AO61" s="1">
        <v>2.6</v>
      </c>
      <c r="AP61" s="1">
        <v>14</v>
      </c>
      <c r="AQ61" s="1">
        <v>14</v>
      </c>
      <c r="AR61" s="1">
        <v>0</v>
      </c>
      <c r="AS61" s="1">
        <v>1</v>
      </c>
      <c r="AT61" s="1">
        <v>1</v>
      </c>
      <c r="AU61" s="1">
        <v>1.5</v>
      </c>
      <c r="AV61" s="1">
        <v>1</v>
      </c>
      <c r="AW61" s="1">
        <v>67</v>
      </c>
      <c r="AX61" s="1">
        <v>6</v>
      </c>
      <c r="AY61" s="1">
        <v>2</v>
      </c>
      <c r="AZ61" s="1">
        <v>0</v>
      </c>
      <c r="BA61" s="1">
        <v>1.5</v>
      </c>
      <c r="BB61" s="1">
        <v>3.5</v>
      </c>
      <c r="BC61" s="1">
        <v>18.5</v>
      </c>
      <c r="BD61" s="1">
        <v>8.5</v>
      </c>
      <c r="BE61" s="1">
        <v>6.5</v>
      </c>
      <c r="BF61" s="1">
        <v>1</v>
      </c>
      <c r="BG61" s="1">
        <v>1</v>
      </c>
      <c r="BH61" s="1">
        <v>1</v>
      </c>
      <c r="BI61" s="1">
        <v>1.5</v>
      </c>
      <c r="BJ61" s="1">
        <v>38.5</v>
      </c>
      <c r="BK61" s="1">
        <v>30.5</v>
      </c>
      <c r="BL61" s="1">
        <v>79</v>
      </c>
      <c r="BM61" s="1">
        <v>31.5</v>
      </c>
      <c r="BN61" s="1">
        <v>20.5</v>
      </c>
      <c r="BO61" s="1">
        <v>65</v>
      </c>
      <c r="BP61" s="1">
        <v>9.5</v>
      </c>
      <c r="BQ61" s="1">
        <v>6.5</v>
      </c>
      <c r="BR61" s="1">
        <v>68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0.5</v>
      </c>
      <c r="BY61" s="1">
        <v>64</v>
      </c>
      <c r="BZ61" s="1">
        <v>0.5</v>
      </c>
      <c r="CA61" s="1">
        <v>8</v>
      </c>
      <c r="CB61" s="1">
        <v>10</v>
      </c>
      <c r="CC61" s="1">
        <v>0</v>
      </c>
      <c r="CD61" s="1">
        <v>0</v>
      </c>
      <c r="CE61" s="1">
        <v>5</v>
      </c>
      <c r="CF61" s="1">
        <v>0.5</v>
      </c>
      <c r="CG61" s="1">
        <v>0.5</v>
      </c>
      <c r="CH61" s="1">
        <v>0</v>
      </c>
      <c r="CI61" s="1">
        <v>0</v>
      </c>
      <c r="CJ61" s="1">
        <v>0</v>
      </c>
      <c r="CK61" s="1">
        <f t="shared" si="1"/>
        <v>4.2542065599999974</v>
      </c>
      <c r="CL61" s="1">
        <v>1</v>
      </c>
    </row>
    <row r="62" spans="1:90" x14ac:dyDescent="0.25">
      <c r="A62" s="1" t="s">
        <v>96</v>
      </c>
      <c r="B62" s="1">
        <v>4.9000000000000004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4.5</v>
      </c>
      <c r="V62" s="1">
        <v>2.5</v>
      </c>
      <c r="W62" s="1">
        <v>56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0.65</v>
      </c>
      <c r="AM62" s="1">
        <v>17.3</v>
      </c>
      <c r="AN62" s="1">
        <v>0</v>
      </c>
      <c r="AO62" s="1">
        <v>2.1</v>
      </c>
      <c r="AP62" s="1">
        <v>11</v>
      </c>
      <c r="AQ62" s="1">
        <v>11</v>
      </c>
      <c r="AR62" s="1">
        <v>0</v>
      </c>
      <c r="AS62" s="1">
        <v>1.5</v>
      </c>
      <c r="AT62" s="1">
        <v>1.5</v>
      </c>
      <c r="AU62" s="1">
        <v>0.5</v>
      </c>
      <c r="AV62" s="1">
        <v>0</v>
      </c>
      <c r="AW62" s="1">
        <v>0</v>
      </c>
      <c r="AX62" s="1">
        <v>3.5</v>
      </c>
      <c r="AY62" s="1">
        <v>4.5</v>
      </c>
      <c r="AZ62" s="1">
        <v>1</v>
      </c>
      <c r="BA62" s="1">
        <v>0</v>
      </c>
      <c r="BB62" s="1">
        <v>5.5</v>
      </c>
      <c r="BC62" s="1">
        <v>16</v>
      </c>
      <c r="BD62" s="1">
        <v>9</v>
      </c>
      <c r="BE62" s="1">
        <v>7.5</v>
      </c>
      <c r="BF62" s="1">
        <v>0</v>
      </c>
      <c r="BG62" s="1">
        <v>1</v>
      </c>
      <c r="BH62" s="1">
        <v>2</v>
      </c>
      <c r="BI62" s="1">
        <v>1.98</v>
      </c>
      <c r="BJ62" s="1">
        <v>40.5</v>
      </c>
      <c r="BK62" s="1">
        <v>30</v>
      </c>
      <c r="BL62" s="1">
        <v>74</v>
      </c>
      <c r="BM62" s="1">
        <v>16.5</v>
      </c>
      <c r="BN62" s="1">
        <v>9.5</v>
      </c>
      <c r="BO62" s="1">
        <v>58</v>
      </c>
      <c r="BP62" s="1">
        <v>4.5</v>
      </c>
      <c r="BQ62" s="1">
        <v>2.5</v>
      </c>
      <c r="BR62" s="1">
        <v>56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48.5</v>
      </c>
      <c r="BZ62" s="1">
        <v>0</v>
      </c>
      <c r="CA62" s="1">
        <v>3.5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3.3981930999999999</v>
      </c>
      <c r="CL62" s="1">
        <v>1</v>
      </c>
    </row>
    <row r="63" spans="1:90" x14ac:dyDescent="0.25">
      <c r="A63" s="1" t="s">
        <v>97</v>
      </c>
      <c r="B63" s="1">
        <v>4.5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15.5</v>
      </c>
      <c r="V63" s="1">
        <v>11.5</v>
      </c>
      <c r="W63" s="1">
        <v>74</v>
      </c>
      <c r="X63" s="1">
        <v>1</v>
      </c>
      <c r="Y63" s="1">
        <v>0.5</v>
      </c>
      <c r="Z63" s="1">
        <v>50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10.45</v>
      </c>
      <c r="AM63" s="1">
        <v>20.2</v>
      </c>
      <c r="AN63" s="1">
        <v>0.1</v>
      </c>
      <c r="AO63" s="1">
        <v>2</v>
      </c>
      <c r="AP63" s="1">
        <v>10</v>
      </c>
      <c r="AQ63" s="1">
        <v>10</v>
      </c>
      <c r="AR63" s="1">
        <v>0</v>
      </c>
      <c r="AS63" s="1">
        <v>1.5</v>
      </c>
      <c r="AT63" s="1">
        <v>2</v>
      </c>
      <c r="AU63" s="1">
        <v>5.5</v>
      </c>
      <c r="AV63" s="1">
        <v>2.5</v>
      </c>
      <c r="AW63" s="1">
        <v>45</v>
      </c>
      <c r="AX63" s="1">
        <v>4.5</v>
      </c>
      <c r="AY63" s="1">
        <v>2.5</v>
      </c>
      <c r="AZ63" s="1">
        <v>0</v>
      </c>
      <c r="BA63" s="1">
        <v>2.5</v>
      </c>
      <c r="BB63" s="1">
        <v>5</v>
      </c>
      <c r="BC63" s="1">
        <v>16.5</v>
      </c>
      <c r="BD63" s="1">
        <v>10.5</v>
      </c>
      <c r="BE63" s="1">
        <v>7</v>
      </c>
      <c r="BF63" s="1">
        <v>2</v>
      </c>
      <c r="BG63" s="1">
        <v>3</v>
      </c>
      <c r="BH63" s="1">
        <v>3</v>
      </c>
      <c r="BI63" s="1">
        <v>2.2400000000000002</v>
      </c>
      <c r="BJ63" s="1">
        <v>45</v>
      </c>
      <c r="BK63" s="1">
        <v>32</v>
      </c>
      <c r="BL63" s="1">
        <v>71</v>
      </c>
      <c r="BM63" s="1">
        <v>30</v>
      </c>
      <c r="BN63" s="1">
        <v>20</v>
      </c>
      <c r="BO63" s="1">
        <v>67</v>
      </c>
      <c r="BP63" s="1">
        <v>15.5</v>
      </c>
      <c r="BQ63" s="1">
        <v>11.5</v>
      </c>
      <c r="BR63" s="1">
        <v>74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78.5</v>
      </c>
      <c r="BZ63" s="1">
        <v>0</v>
      </c>
      <c r="CA63" s="1">
        <v>6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3.8824105599999985</v>
      </c>
      <c r="CL63" s="1">
        <v>1</v>
      </c>
    </row>
    <row r="64" spans="1:90" x14ac:dyDescent="0.25">
      <c r="A64" s="1" t="s">
        <v>98</v>
      </c>
      <c r="B64" s="1">
        <v>5</v>
      </c>
      <c r="C64" s="1">
        <v>2</v>
      </c>
      <c r="D64" s="1">
        <v>90</v>
      </c>
      <c r="E64" s="1">
        <v>0.15</v>
      </c>
      <c r="F64" s="1">
        <v>0</v>
      </c>
      <c r="G64" s="1">
        <v>0.2</v>
      </c>
      <c r="H64" s="1">
        <v>0</v>
      </c>
      <c r="I64" s="1">
        <v>1</v>
      </c>
      <c r="J64" s="1">
        <v>0.5</v>
      </c>
      <c r="K64" s="1">
        <v>1</v>
      </c>
      <c r="L64" s="1">
        <v>0</v>
      </c>
      <c r="M64" s="1">
        <v>0</v>
      </c>
      <c r="N64" s="1">
        <v>0.5</v>
      </c>
      <c r="O64" s="1">
        <v>0.1</v>
      </c>
      <c r="P64" s="1">
        <v>0.1</v>
      </c>
      <c r="Q64" s="1">
        <v>0</v>
      </c>
      <c r="R64" s="1">
        <v>0</v>
      </c>
      <c r="S64" s="1">
        <v>0</v>
      </c>
      <c r="T64" s="1">
        <v>0</v>
      </c>
      <c r="U64" s="1">
        <v>13</v>
      </c>
      <c r="V64" s="1">
        <v>6.5</v>
      </c>
      <c r="W64" s="1">
        <v>50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0.5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21.5</v>
      </c>
      <c r="AL64" s="1">
        <v>5.8</v>
      </c>
      <c r="AM64" s="1">
        <v>29.5</v>
      </c>
      <c r="AN64" s="1">
        <v>0.8</v>
      </c>
      <c r="AO64" s="1">
        <v>3.8</v>
      </c>
      <c r="AP64" s="1">
        <v>11.5</v>
      </c>
      <c r="AQ64" s="1">
        <v>23.5</v>
      </c>
      <c r="AR64" s="1">
        <v>0.5</v>
      </c>
      <c r="AS64" s="1">
        <v>6.5</v>
      </c>
      <c r="AT64" s="1">
        <v>0</v>
      </c>
      <c r="AU64" s="1">
        <v>0</v>
      </c>
      <c r="AV64" s="1">
        <v>0</v>
      </c>
      <c r="AX64" s="1">
        <v>2.5</v>
      </c>
      <c r="AY64" s="1">
        <v>3.5</v>
      </c>
      <c r="AZ64" s="1">
        <v>3.5</v>
      </c>
      <c r="BA64" s="1">
        <v>3</v>
      </c>
      <c r="BB64" s="1">
        <v>10</v>
      </c>
      <c r="BC64" s="1">
        <v>19.5</v>
      </c>
      <c r="BD64" s="1">
        <v>12.5</v>
      </c>
      <c r="BE64" s="1">
        <v>2.5</v>
      </c>
      <c r="BF64" s="1">
        <v>1.5</v>
      </c>
      <c r="BG64" s="1">
        <v>4</v>
      </c>
      <c r="BH64" s="1">
        <v>1.5</v>
      </c>
      <c r="BI64" s="1">
        <v>1.34</v>
      </c>
      <c r="BJ64" s="1">
        <v>40.5</v>
      </c>
      <c r="BK64" s="1">
        <v>31</v>
      </c>
      <c r="BL64" s="1">
        <v>77</v>
      </c>
      <c r="BM64" s="1">
        <v>23</v>
      </c>
      <c r="BN64" s="1">
        <v>13.5</v>
      </c>
      <c r="BO64" s="1">
        <v>59</v>
      </c>
      <c r="BP64" s="1">
        <v>13</v>
      </c>
      <c r="BQ64" s="1">
        <v>6.5</v>
      </c>
      <c r="BR64" s="1">
        <v>50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60.5</v>
      </c>
      <c r="BZ64" s="1">
        <v>2.5</v>
      </c>
      <c r="CA64" s="1">
        <v>10.5</v>
      </c>
      <c r="CB64" s="1">
        <v>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2.2586708000000004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90</v>
      </c>
      <c r="E65" s="1">
        <v>0.15</v>
      </c>
      <c r="F65" s="1">
        <v>0</v>
      </c>
      <c r="G65" s="1">
        <v>0.2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0.5</v>
      </c>
      <c r="N65" s="1">
        <v>0.5</v>
      </c>
      <c r="O65" s="1">
        <v>0.16</v>
      </c>
      <c r="P65" s="1">
        <v>0.16</v>
      </c>
      <c r="Q65" s="1">
        <v>0</v>
      </c>
      <c r="R65" s="1">
        <v>0</v>
      </c>
      <c r="S65" s="1">
        <v>0</v>
      </c>
      <c r="T65" s="1">
        <v>0</v>
      </c>
      <c r="U65" s="1">
        <v>6</v>
      </c>
      <c r="V65" s="1">
        <v>2.5</v>
      </c>
      <c r="W65" s="1">
        <v>42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5.5</v>
      </c>
      <c r="AL65" s="1">
        <v>0.65</v>
      </c>
      <c r="AM65" s="1">
        <v>16.2</v>
      </c>
      <c r="AN65" s="1">
        <v>1</v>
      </c>
      <c r="AO65" s="1">
        <v>4</v>
      </c>
      <c r="AP65" s="1">
        <v>9.5</v>
      </c>
      <c r="AQ65" s="1">
        <v>21.5</v>
      </c>
      <c r="AR65" s="1">
        <v>0</v>
      </c>
      <c r="AS65" s="1">
        <v>6</v>
      </c>
      <c r="AT65" s="1">
        <v>0</v>
      </c>
      <c r="AU65" s="1">
        <v>0.5</v>
      </c>
      <c r="AV65" s="1">
        <v>0.5</v>
      </c>
      <c r="AW65" s="1">
        <v>100</v>
      </c>
      <c r="AX65" s="1">
        <v>4</v>
      </c>
      <c r="AY65" s="1">
        <v>3</v>
      </c>
      <c r="AZ65" s="1">
        <v>1.5</v>
      </c>
      <c r="BA65" s="1">
        <v>1</v>
      </c>
      <c r="BB65" s="1">
        <v>5.5</v>
      </c>
      <c r="BC65" s="1">
        <v>19.5</v>
      </c>
      <c r="BD65" s="1">
        <v>12.5</v>
      </c>
      <c r="BE65" s="1">
        <v>2.5</v>
      </c>
      <c r="BF65" s="1">
        <v>1.5</v>
      </c>
      <c r="BG65" s="1">
        <v>4</v>
      </c>
      <c r="BH65" s="1">
        <v>1.5</v>
      </c>
      <c r="BI65" s="1">
        <v>1.34</v>
      </c>
      <c r="BJ65" s="1">
        <v>29.5</v>
      </c>
      <c r="BK65" s="1">
        <v>23.5</v>
      </c>
      <c r="BL65" s="1">
        <v>80</v>
      </c>
      <c r="BM65" s="1">
        <v>13</v>
      </c>
      <c r="BN65" s="1">
        <v>8</v>
      </c>
      <c r="BO65" s="1">
        <v>62</v>
      </c>
      <c r="BP65" s="1">
        <v>6</v>
      </c>
      <c r="BQ65" s="1">
        <v>2.5</v>
      </c>
      <c r="BR65" s="1">
        <v>42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41.5</v>
      </c>
      <c r="BZ65" s="1">
        <v>1.5</v>
      </c>
      <c r="CA65" s="1">
        <v>5.5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3.1974293400000002</v>
      </c>
      <c r="CL65" s="1">
        <v>1</v>
      </c>
    </row>
    <row r="66" spans="1:90" x14ac:dyDescent="0.25">
      <c r="A66" s="1" t="s">
        <v>124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4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1.35</v>
      </c>
      <c r="AM66" s="1">
        <v>19.600000000000001</v>
      </c>
      <c r="AN66" s="1">
        <v>0</v>
      </c>
      <c r="AO66" s="1">
        <v>2</v>
      </c>
      <c r="AP66" s="1">
        <v>15</v>
      </c>
      <c r="AQ66" s="1">
        <v>15</v>
      </c>
      <c r="AR66" s="1">
        <v>0</v>
      </c>
      <c r="AS66" s="1">
        <v>1.5</v>
      </c>
      <c r="AT66" s="1">
        <v>2</v>
      </c>
      <c r="AU66" s="1">
        <v>3</v>
      </c>
      <c r="AV66" s="1">
        <v>1.5</v>
      </c>
      <c r="AW66" s="1">
        <v>50</v>
      </c>
      <c r="AX66" s="1">
        <v>5.5</v>
      </c>
      <c r="AY66" s="1">
        <v>2.5</v>
      </c>
      <c r="AZ66" s="1">
        <v>1</v>
      </c>
      <c r="BA66" s="1">
        <v>0.5</v>
      </c>
      <c r="BB66" s="1">
        <v>4</v>
      </c>
      <c r="BC66" s="1">
        <v>16.5</v>
      </c>
      <c r="BD66" s="1">
        <v>10.5</v>
      </c>
      <c r="BE66" s="1">
        <v>7</v>
      </c>
      <c r="BF66" s="1">
        <v>2</v>
      </c>
      <c r="BG66" s="1">
        <v>3</v>
      </c>
      <c r="BH66" s="1">
        <v>3</v>
      </c>
      <c r="BI66" s="1">
        <v>2.2400000000000002</v>
      </c>
      <c r="BJ66" s="1">
        <v>59</v>
      </c>
      <c r="BK66" s="1">
        <v>51</v>
      </c>
      <c r="BL66" s="1">
        <v>86</v>
      </c>
      <c r="BM66" s="1">
        <v>23</v>
      </c>
      <c r="BN66" s="1">
        <v>17</v>
      </c>
      <c r="BO66" s="1">
        <v>74</v>
      </c>
      <c r="BP66" s="1">
        <v>8</v>
      </c>
      <c r="BQ66" s="1">
        <v>4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67</v>
      </c>
      <c r="BZ66" s="1">
        <v>0</v>
      </c>
      <c r="CA66" s="1">
        <v>6.5</v>
      </c>
      <c r="CB66" s="1">
        <v>2.5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79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3.3669916999999985</v>
      </c>
      <c r="CL66" s="1">
        <v>1</v>
      </c>
    </row>
    <row r="67" spans="1:90" x14ac:dyDescent="0.25">
      <c r="A67" s="1" t="s">
        <v>188</v>
      </c>
      <c r="B67" s="1">
        <v>4.3</v>
      </c>
      <c r="C67" s="1">
        <v>2</v>
      </c>
      <c r="D67" s="1">
        <v>63</v>
      </c>
      <c r="E67" s="1">
        <v>0.11</v>
      </c>
      <c r="F67" s="1">
        <v>0.25</v>
      </c>
      <c r="G67" s="1">
        <v>0.2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5.5</v>
      </c>
      <c r="W67" s="1">
        <v>55</v>
      </c>
      <c r="X67" s="1">
        <v>2.5</v>
      </c>
      <c r="Y67" s="1">
        <v>0.5</v>
      </c>
      <c r="Z67" s="1">
        <v>20</v>
      </c>
      <c r="AA67" s="1">
        <v>0</v>
      </c>
      <c r="AB67" s="1">
        <v>0</v>
      </c>
      <c r="AC67" s="1">
        <v>1.5</v>
      </c>
      <c r="AD67" s="1">
        <v>0.5</v>
      </c>
      <c r="AE67" s="1">
        <v>0.24</v>
      </c>
      <c r="AF67" s="1">
        <v>0.5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18.95</v>
      </c>
      <c r="AM67" s="1">
        <v>16.100000000000001</v>
      </c>
      <c r="AN67" s="1">
        <v>0.7</v>
      </c>
      <c r="AO67" s="1">
        <v>2.6</v>
      </c>
      <c r="AP67" s="1">
        <v>10</v>
      </c>
      <c r="AQ67" s="1">
        <v>14.5</v>
      </c>
      <c r="AR67" s="1">
        <v>0</v>
      </c>
      <c r="AS67" s="1">
        <v>3</v>
      </c>
      <c r="AT67" s="1">
        <v>1</v>
      </c>
      <c r="AU67" s="1">
        <v>0</v>
      </c>
      <c r="AV67" s="1">
        <v>0</v>
      </c>
      <c r="AX67" s="1">
        <v>2.5</v>
      </c>
      <c r="AY67" s="1">
        <v>1</v>
      </c>
      <c r="AZ67" s="1">
        <v>0.5</v>
      </c>
      <c r="BA67" s="1">
        <v>0</v>
      </c>
      <c r="BB67" s="1">
        <v>1.5</v>
      </c>
      <c r="BC67" s="1">
        <v>16</v>
      </c>
      <c r="BD67" s="1">
        <v>8.5</v>
      </c>
      <c r="BE67" s="1">
        <v>5.5</v>
      </c>
      <c r="BF67" s="1">
        <v>1.5</v>
      </c>
      <c r="BG67" s="1">
        <v>3</v>
      </c>
      <c r="BH67" s="1">
        <v>2</v>
      </c>
      <c r="BI67" s="1">
        <v>1.64</v>
      </c>
      <c r="BJ67" s="1">
        <v>28</v>
      </c>
      <c r="BK67" s="1">
        <v>22</v>
      </c>
      <c r="BL67" s="1">
        <v>79</v>
      </c>
      <c r="BM67" s="1">
        <v>19</v>
      </c>
      <c r="BN67" s="1">
        <v>12.5</v>
      </c>
      <c r="BO67" s="1">
        <v>66</v>
      </c>
      <c r="BP67" s="1">
        <v>10</v>
      </c>
      <c r="BQ67" s="1">
        <v>5.5</v>
      </c>
      <c r="BR67" s="1">
        <v>55</v>
      </c>
      <c r="BS67" s="1">
        <v>0</v>
      </c>
      <c r="BT67" s="1">
        <v>0</v>
      </c>
      <c r="BU67" s="1">
        <v>2</v>
      </c>
      <c r="BV67" s="1">
        <v>0</v>
      </c>
      <c r="BW67" s="1">
        <v>2</v>
      </c>
      <c r="BX67" s="1">
        <v>0.5</v>
      </c>
      <c r="BY67" s="1">
        <v>42.5</v>
      </c>
      <c r="BZ67" s="1">
        <v>0.5</v>
      </c>
      <c r="CA67" s="1">
        <v>4.5</v>
      </c>
      <c r="CB67" s="1">
        <v>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3.3075399599999993</v>
      </c>
      <c r="CL67" s="1">
        <v>1</v>
      </c>
    </row>
    <row r="68" spans="1:90" x14ac:dyDescent="0.25">
      <c r="A68" s="1" t="s">
        <v>137</v>
      </c>
      <c r="B68" s="1">
        <v>5.3</v>
      </c>
      <c r="C68" s="1">
        <v>2</v>
      </c>
      <c r="D68" s="1">
        <v>90</v>
      </c>
      <c r="E68" s="1">
        <v>0.09</v>
      </c>
      <c r="F68" s="1">
        <v>0</v>
      </c>
      <c r="G68" s="1">
        <v>0.2</v>
      </c>
      <c r="H68" s="1">
        <v>0</v>
      </c>
      <c r="I68" s="1">
        <v>1</v>
      </c>
      <c r="J68" s="1">
        <v>0.5</v>
      </c>
      <c r="K68" s="1">
        <v>0.5</v>
      </c>
      <c r="L68" s="1">
        <v>0.5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9.5</v>
      </c>
      <c r="V68" s="1">
        <v>7.5</v>
      </c>
      <c r="W68" s="1">
        <v>79</v>
      </c>
      <c r="X68" s="1">
        <v>7</v>
      </c>
      <c r="Y68" s="1">
        <v>1</v>
      </c>
      <c r="Z68" s="1">
        <v>14</v>
      </c>
      <c r="AA68" s="1">
        <v>2.5</v>
      </c>
      <c r="AB68" s="1">
        <v>1</v>
      </c>
      <c r="AC68" s="1">
        <v>2</v>
      </c>
      <c r="AD68" s="1">
        <v>0</v>
      </c>
      <c r="AE68" s="1">
        <v>0.08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5.5</v>
      </c>
      <c r="AL68" s="1">
        <v>26.3</v>
      </c>
      <c r="AM68" s="1">
        <v>16.3</v>
      </c>
      <c r="AN68" s="1">
        <v>0.7</v>
      </c>
      <c r="AO68" s="1">
        <v>2.8</v>
      </c>
      <c r="AP68" s="1">
        <v>13.5</v>
      </c>
      <c r="AQ68" s="1">
        <v>13.5</v>
      </c>
      <c r="AR68" s="1">
        <v>0</v>
      </c>
      <c r="AS68" s="1">
        <v>1.5</v>
      </c>
      <c r="AT68" s="1">
        <v>1.5</v>
      </c>
      <c r="AU68" s="1">
        <v>0.5</v>
      </c>
      <c r="AV68" s="1">
        <v>0</v>
      </c>
      <c r="AW68" s="1">
        <v>0</v>
      </c>
      <c r="AX68" s="1">
        <v>4</v>
      </c>
      <c r="AY68" s="1">
        <v>2</v>
      </c>
      <c r="AZ68" s="1">
        <v>0.5</v>
      </c>
      <c r="BA68" s="1">
        <v>0</v>
      </c>
      <c r="BB68" s="1">
        <v>2.5</v>
      </c>
      <c r="BC68" s="1">
        <v>16</v>
      </c>
      <c r="BD68" s="1">
        <v>9</v>
      </c>
      <c r="BE68" s="1">
        <v>7.5</v>
      </c>
      <c r="BF68" s="1">
        <v>0</v>
      </c>
      <c r="BG68" s="1">
        <v>1</v>
      </c>
      <c r="BH68" s="1">
        <v>2</v>
      </c>
      <c r="BI68" s="1">
        <v>1.98</v>
      </c>
      <c r="BJ68" s="1">
        <v>43</v>
      </c>
      <c r="BK68" s="1">
        <v>36.5</v>
      </c>
      <c r="BL68" s="1">
        <v>85</v>
      </c>
      <c r="BM68" s="1">
        <v>26</v>
      </c>
      <c r="BN68" s="1">
        <v>17</v>
      </c>
      <c r="BO68" s="1">
        <v>65</v>
      </c>
      <c r="BP68" s="1">
        <v>9.5</v>
      </c>
      <c r="BQ68" s="1">
        <v>7.5</v>
      </c>
      <c r="BR68" s="1">
        <v>79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0.5</v>
      </c>
      <c r="BY68" s="1">
        <v>64.5</v>
      </c>
      <c r="BZ68" s="1">
        <v>0.5</v>
      </c>
      <c r="CA68" s="1">
        <v>4</v>
      </c>
      <c r="CB68" s="1">
        <v>7</v>
      </c>
      <c r="CC68" s="1">
        <v>0.5</v>
      </c>
      <c r="CD68" s="1">
        <v>0</v>
      </c>
      <c r="CE68" s="1">
        <v>2.5</v>
      </c>
      <c r="CF68" s="1">
        <v>0</v>
      </c>
      <c r="CG68" s="1">
        <v>0.5</v>
      </c>
      <c r="CH68" s="1">
        <v>0</v>
      </c>
      <c r="CI68" s="1">
        <v>0</v>
      </c>
      <c r="CJ68" s="1">
        <v>0</v>
      </c>
      <c r="CK68" s="1">
        <f t="shared" si="2"/>
        <v>3.8651080600000007</v>
      </c>
      <c r="CL68" s="1">
        <v>1</v>
      </c>
    </row>
    <row r="69" spans="1:90" x14ac:dyDescent="0.25">
      <c r="A69" s="1" t="s">
        <v>138</v>
      </c>
      <c r="B69" s="1">
        <v>4.7</v>
      </c>
      <c r="C69" s="1">
        <v>2</v>
      </c>
      <c r="D69" s="1">
        <v>90</v>
      </c>
      <c r="E69" s="1">
        <v>0.04</v>
      </c>
      <c r="F69" s="1">
        <v>0</v>
      </c>
      <c r="G69" s="1">
        <v>0.1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12.5</v>
      </c>
      <c r="V69" s="1">
        <v>9</v>
      </c>
      <c r="W69" s="1">
        <v>72</v>
      </c>
      <c r="X69" s="1">
        <v>3.5</v>
      </c>
      <c r="Y69" s="1">
        <v>0</v>
      </c>
      <c r="Z69" s="1">
        <v>0</v>
      </c>
      <c r="AA69" s="1">
        <v>0</v>
      </c>
      <c r="AB69" s="1">
        <v>0.5</v>
      </c>
      <c r="AC69" s="1">
        <v>2</v>
      </c>
      <c r="AD69" s="1">
        <v>0</v>
      </c>
      <c r="AE69" s="1">
        <v>0.08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</v>
      </c>
      <c r="AL69" s="1">
        <v>22.4</v>
      </c>
      <c r="AM69" s="1">
        <v>17.8</v>
      </c>
      <c r="AN69" s="1">
        <v>0.2</v>
      </c>
      <c r="AO69" s="1">
        <v>2.4</v>
      </c>
      <c r="AP69" s="1">
        <v>15.5</v>
      </c>
      <c r="AQ69" s="1">
        <v>15.5</v>
      </c>
      <c r="AR69" s="1">
        <v>0</v>
      </c>
      <c r="AS69" s="1">
        <v>1.5</v>
      </c>
      <c r="AT69" s="1">
        <v>1.5</v>
      </c>
      <c r="AU69" s="1">
        <v>0.5</v>
      </c>
      <c r="AV69" s="1">
        <v>0.5</v>
      </c>
      <c r="AW69" s="1">
        <v>100</v>
      </c>
      <c r="AX69" s="1">
        <v>3.5</v>
      </c>
      <c r="AY69" s="1">
        <v>2.5</v>
      </c>
      <c r="AZ69" s="1">
        <v>1</v>
      </c>
      <c r="BA69" s="1">
        <v>0</v>
      </c>
      <c r="BB69" s="1">
        <v>3.5</v>
      </c>
      <c r="BC69" s="1">
        <v>16</v>
      </c>
      <c r="BD69" s="1">
        <v>9</v>
      </c>
      <c r="BE69" s="1">
        <v>7.5</v>
      </c>
      <c r="BF69" s="1">
        <v>0</v>
      </c>
      <c r="BG69" s="1">
        <v>1</v>
      </c>
      <c r="BH69" s="1">
        <v>2</v>
      </c>
      <c r="BI69" s="1">
        <v>1.98</v>
      </c>
      <c r="BJ69" s="1">
        <v>36</v>
      </c>
      <c r="BK69" s="1">
        <v>28.5</v>
      </c>
      <c r="BL69" s="1">
        <v>79</v>
      </c>
      <c r="BM69" s="1">
        <v>26</v>
      </c>
      <c r="BN69" s="1">
        <v>16.5</v>
      </c>
      <c r="BO69" s="1">
        <v>63</v>
      </c>
      <c r="BP69" s="1">
        <v>12.5</v>
      </c>
      <c r="BQ69" s="1">
        <v>9</v>
      </c>
      <c r="BR69" s="1">
        <v>72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1.5</v>
      </c>
      <c r="BY69" s="1">
        <v>61.5</v>
      </c>
      <c r="BZ69" s="1">
        <v>1</v>
      </c>
      <c r="CA69" s="1">
        <v>7.5</v>
      </c>
      <c r="CB69" s="1">
        <v>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3.5387847399999997</v>
      </c>
      <c r="CL69" s="1">
        <v>1</v>
      </c>
    </row>
    <row r="70" spans="1:90" x14ac:dyDescent="0.25">
      <c r="A70" s="1" t="s">
        <v>170</v>
      </c>
      <c r="B70" s="1">
        <v>5.3</v>
      </c>
      <c r="C70" s="1">
        <v>2</v>
      </c>
      <c r="D70" s="1">
        <v>33.5</v>
      </c>
      <c r="E70" s="1">
        <v>0.02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6.5</v>
      </c>
      <c r="W70" s="1">
        <v>72</v>
      </c>
      <c r="X70" s="1">
        <v>2</v>
      </c>
      <c r="Y70" s="1">
        <v>0.5</v>
      </c>
      <c r="Z70" s="1">
        <v>25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</v>
      </c>
      <c r="AL70" s="1">
        <v>9.3000000000000007</v>
      </c>
      <c r="AM70" s="1">
        <v>8.6</v>
      </c>
      <c r="AN70" s="1">
        <v>0.1</v>
      </c>
      <c r="AO70" s="1">
        <v>2.4</v>
      </c>
      <c r="AP70" s="1">
        <v>5.5</v>
      </c>
      <c r="AQ70" s="1">
        <v>5.5</v>
      </c>
      <c r="AR70" s="1">
        <v>0</v>
      </c>
      <c r="AS70" s="1">
        <v>1</v>
      </c>
      <c r="AT70" s="1">
        <v>0</v>
      </c>
      <c r="AU70" s="1">
        <v>2</v>
      </c>
      <c r="AV70" s="1">
        <v>1</v>
      </c>
      <c r="AW70" s="1">
        <v>50</v>
      </c>
      <c r="AX70" s="1">
        <v>2</v>
      </c>
      <c r="AY70" s="1">
        <v>0</v>
      </c>
      <c r="AZ70" s="1">
        <v>0</v>
      </c>
      <c r="BA70" s="1">
        <v>0</v>
      </c>
      <c r="BB70" s="1">
        <v>0</v>
      </c>
      <c r="BC70" s="1">
        <v>10.5</v>
      </c>
      <c r="BD70" s="1">
        <v>6.5</v>
      </c>
      <c r="BE70" s="1">
        <v>4</v>
      </c>
      <c r="BF70" s="1">
        <v>1.5</v>
      </c>
      <c r="BG70" s="1">
        <v>2.5</v>
      </c>
      <c r="BH70" s="1">
        <v>0.5</v>
      </c>
      <c r="BI70" s="1">
        <v>1.06</v>
      </c>
      <c r="BJ70" s="1">
        <v>27.5</v>
      </c>
      <c r="BK70" s="1">
        <v>24</v>
      </c>
      <c r="BL70" s="1">
        <v>87</v>
      </c>
      <c r="BM70" s="1">
        <v>16.5</v>
      </c>
      <c r="BN70" s="1">
        <v>12</v>
      </c>
      <c r="BO70" s="1">
        <v>73</v>
      </c>
      <c r="BP70" s="1">
        <v>9</v>
      </c>
      <c r="BQ70" s="1">
        <v>6.5</v>
      </c>
      <c r="BR70" s="1">
        <v>72</v>
      </c>
      <c r="BS70" s="1">
        <v>0</v>
      </c>
      <c r="BT70" s="1">
        <v>0</v>
      </c>
      <c r="BU70" s="1">
        <v>0</v>
      </c>
      <c r="BV70" s="1">
        <v>2</v>
      </c>
      <c r="BW70" s="1">
        <v>0</v>
      </c>
      <c r="BX70" s="1">
        <v>0.5</v>
      </c>
      <c r="BY70" s="1">
        <v>39.5</v>
      </c>
      <c r="BZ70" s="1">
        <v>1.5</v>
      </c>
      <c r="CA70" s="1">
        <v>2.5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3.4188735199999991</v>
      </c>
      <c r="CL70" s="1">
        <v>1</v>
      </c>
    </row>
    <row r="71" spans="1:90" x14ac:dyDescent="0.25">
      <c r="A71" s="1" t="s">
        <v>147</v>
      </c>
      <c r="B71" s="1">
        <v>5.0999999999999996</v>
      </c>
      <c r="C71" s="1">
        <v>2</v>
      </c>
      <c r="D71" s="1">
        <v>88</v>
      </c>
      <c r="E71" s="1">
        <v>0.32</v>
      </c>
      <c r="F71" s="1">
        <v>0.25</v>
      </c>
      <c r="G71" s="1">
        <v>0.4</v>
      </c>
      <c r="H71" s="1">
        <v>1</v>
      </c>
      <c r="I71" s="1">
        <v>1.5</v>
      </c>
      <c r="J71" s="1">
        <v>0.5</v>
      </c>
      <c r="K71" s="1">
        <v>1</v>
      </c>
      <c r="L71" s="1">
        <v>0.5</v>
      </c>
      <c r="M71" s="1">
        <v>0</v>
      </c>
      <c r="N71" s="1">
        <v>0</v>
      </c>
      <c r="O71" s="1">
        <v>0.1</v>
      </c>
      <c r="P71" s="1">
        <v>0.1</v>
      </c>
      <c r="Q71" s="1">
        <v>0.5</v>
      </c>
      <c r="R71" s="1">
        <v>0.5</v>
      </c>
      <c r="S71" s="1">
        <v>0</v>
      </c>
      <c r="T71" s="1">
        <v>0</v>
      </c>
      <c r="U71" s="1">
        <v>9.5</v>
      </c>
      <c r="V71" s="1">
        <v>5</v>
      </c>
      <c r="W71" s="1">
        <v>53</v>
      </c>
      <c r="X71" s="1">
        <v>1.5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0.5</v>
      </c>
      <c r="AE71" s="1">
        <v>0.25</v>
      </c>
      <c r="AF71" s="1">
        <v>0</v>
      </c>
      <c r="AG71" s="1">
        <v>0</v>
      </c>
      <c r="AH71" s="1">
        <v>0.5</v>
      </c>
      <c r="AI71" s="1">
        <v>0</v>
      </c>
      <c r="AJ71" s="1">
        <v>1</v>
      </c>
      <c r="AK71" s="1">
        <v>22</v>
      </c>
      <c r="AL71" s="1">
        <v>6.75</v>
      </c>
      <c r="AM71" s="1">
        <v>26.6</v>
      </c>
      <c r="AN71" s="1">
        <v>1.4</v>
      </c>
      <c r="AO71" s="1">
        <v>3.9</v>
      </c>
      <c r="AP71" s="1">
        <v>9</v>
      </c>
      <c r="AQ71" s="1">
        <v>27</v>
      </c>
      <c r="AR71" s="1">
        <v>1.5</v>
      </c>
      <c r="AS71" s="1">
        <v>10</v>
      </c>
      <c r="AT71" s="1">
        <v>0</v>
      </c>
      <c r="AU71" s="1">
        <v>2</v>
      </c>
      <c r="AV71" s="1">
        <v>1</v>
      </c>
      <c r="AW71" s="1">
        <v>50</v>
      </c>
      <c r="AX71" s="1">
        <v>6</v>
      </c>
      <c r="AY71" s="1">
        <v>1.5</v>
      </c>
      <c r="AZ71" s="1">
        <v>0.5</v>
      </c>
      <c r="BA71" s="1">
        <v>1</v>
      </c>
      <c r="BB71" s="1">
        <v>3</v>
      </c>
      <c r="BC71" s="1">
        <v>19.5</v>
      </c>
      <c r="BD71" s="1">
        <v>12.5</v>
      </c>
      <c r="BE71" s="1">
        <v>2.5</v>
      </c>
      <c r="BF71" s="1">
        <v>1.5</v>
      </c>
      <c r="BG71" s="1">
        <v>4</v>
      </c>
      <c r="BH71" s="1">
        <v>1.5</v>
      </c>
      <c r="BI71" s="1">
        <v>1.34</v>
      </c>
      <c r="BJ71" s="1">
        <v>25</v>
      </c>
      <c r="BK71" s="1">
        <v>16.5</v>
      </c>
      <c r="BL71" s="1">
        <v>66</v>
      </c>
      <c r="BM71" s="1">
        <v>19</v>
      </c>
      <c r="BN71" s="1">
        <v>10.5</v>
      </c>
      <c r="BO71" s="1">
        <v>55</v>
      </c>
      <c r="BP71" s="1">
        <v>9.5</v>
      </c>
      <c r="BQ71" s="1">
        <v>5</v>
      </c>
      <c r="BR71" s="1">
        <v>53</v>
      </c>
      <c r="BS71" s="1">
        <v>0</v>
      </c>
      <c r="BT71" s="1">
        <v>0</v>
      </c>
      <c r="BU71" s="1">
        <v>2</v>
      </c>
      <c r="BV71" s="1">
        <v>0</v>
      </c>
      <c r="BW71" s="1">
        <v>1</v>
      </c>
      <c r="BX71" s="1">
        <v>1.5</v>
      </c>
      <c r="BY71" s="1">
        <v>49</v>
      </c>
      <c r="BZ71" s="1">
        <v>3</v>
      </c>
      <c r="CA71" s="1">
        <v>7.5</v>
      </c>
      <c r="CB71" s="1">
        <v>2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2.88110022</v>
      </c>
      <c r="CL71" s="1">
        <v>1</v>
      </c>
    </row>
    <row r="72" spans="1:90" x14ac:dyDescent="0.25">
      <c r="A72" s="1" t="s">
        <v>149</v>
      </c>
      <c r="B72" s="1">
        <v>4.4000000000000004</v>
      </c>
      <c r="C72" s="1">
        <v>2</v>
      </c>
      <c r="D72" s="1">
        <v>90</v>
      </c>
      <c r="E72" s="1">
        <v>0.03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7.5</v>
      </c>
      <c r="V72" s="1">
        <v>3.5</v>
      </c>
      <c r="W72" s="1">
        <v>47</v>
      </c>
      <c r="X72" s="1">
        <v>0</v>
      </c>
      <c r="Y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0.02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2</v>
      </c>
      <c r="AL72" s="1">
        <v>5.9</v>
      </c>
      <c r="AM72" s="1">
        <v>28.5</v>
      </c>
      <c r="AN72" s="1">
        <v>0.1</v>
      </c>
      <c r="AO72" s="1">
        <v>3.3</v>
      </c>
      <c r="AP72" s="1">
        <v>20</v>
      </c>
      <c r="AQ72" s="1">
        <v>26</v>
      </c>
      <c r="AR72" s="1">
        <v>1.5</v>
      </c>
      <c r="AS72" s="1">
        <v>5.5</v>
      </c>
      <c r="AT72" s="1">
        <v>0.5</v>
      </c>
      <c r="AU72" s="1">
        <v>2</v>
      </c>
      <c r="AV72" s="1">
        <v>1.5</v>
      </c>
      <c r="AW72" s="1">
        <v>75</v>
      </c>
      <c r="AX72" s="1">
        <v>4.5</v>
      </c>
      <c r="AY72" s="1">
        <v>4.5</v>
      </c>
      <c r="AZ72" s="1">
        <v>2</v>
      </c>
      <c r="BA72" s="1">
        <v>2.5</v>
      </c>
      <c r="BB72" s="1">
        <v>9</v>
      </c>
      <c r="BC72" s="1">
        <v>10.5</v>
      </c>
      <c r="BD72" s="1">
        <v>7</v>
      </c>
      <c r="BE72" s="1">
        <v>2</v>
      </c>
      <c r="BF72" s="1">
        <v>1</v>
      </c>
      <c r="BG72" s="1">
        <v>2</v>
      </c>
      <c r="BH72" s="1">
        <v>2</v>
      </c>
      <c r="BI72" s="1">
        <v>1.1299999999999999</v>
      </c>
      <c r="BJ72" s="1">
        <v>53</v>
      </c>
      <c r="BK72" s="1">
        <v>45.5</v>
      </c>
      <c r="BL72" s="1">
        <v>86</v>
      </c>
      <c r="BM72" s="1">
        <v>18</v>
      </c>
      <c r="BN72" s="1">
        <v>12.5</v>
      </c>
      <c r="BO72" s="1">
        <v>69</v>
      </c>
      <c r="BP72" s="1">
        <v>7.5</v>
      </c>
      <c r="BQ72" s="1">
        <v>3.5</v>
      </c>
      <c r="BR72" s="1">
        <v>47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67</v>
      </c>
      <c r="BZ72" s="1">
        <v>1</v>
      </c>
      <c r="CA72" s="1">
        <v>4.5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2.8747369799999984</v>
      </c>
      <c r="CL72" s="1">
        <v>1</v>
      </c>
    </row>
    <row r="73" spans="1:90" x14ac:dyDescent="0.25">
      <c r="A73" s="1" t="s">
        <v>184</v>
      </c>
      <c r="B73" s="1">
        <v>5.4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4.5</v>
      </c>
      <c r="V73" s="1">
        <v>2</v>
      </c>
      <c r="W73" s="1">
        <v>44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0.7</v>
      </c>
      <c r="AM73" s="1">
        <v>26.7</v>
      </c>
      <c r="AN73" s="1">
        <v>0</v>
      </c>
      <c r="AO73" s="1">
        <v>2.2000000000000002</v>
      </c>
      <c r="AP73" s="1">
        <v>14.5</v>
      </c>
      <c r="AQ73" s="1">
        <v>14.5</v>
      </c>
      <c r="AR73" s="1">
        <v>0</v>
      </c>
      <c r="AS73" s="1">
        <v>1.5</v>
      </c>
      <c r="AT73" s="1">
        <v>1.5</v>
      </c>
      <c r="AU73" s="1">
        <v>0.5</v>
      </c>
      <c r="AV73" s="1">
        <v>0.5</v>
      </c>
      <c r="AW73" s="1">
        <v>100</v>
      </c>
      <c r="AX73" s="1">
        <v>3</v>
      </c>
      <c r="AY73" s="1">
        <v>8</v>
      </c>
      <c r="AZ73" s="1">
        <v>1.5</v>
      </c>
      <c r="BA73" s="1">
        <v>1.5</v>
      </c>
      <c r="BB73" s="1">
        <v>11</v>
      </c>
      <c r="BC73" s="1">
        <v>16</v>
      </c>
      <c r="BD73" s="1">
        <v>9</v>
      </c>
      <c r="BE73" s="1">
        <v>7.5</v>
      </c>
      <c r="BF73" s="1">
        <v>0</v>
      </c>
      <c r="BG73" s="1">
        <v>1</v>
      </c>
      <c r="BH73" s="1">
        <v>2</v>
      </c>
      <c r="BI73" s="1">
        <v>1.98</v>
      </c>
      <c r="BJ73" s="1">
        <v>35</v>
      </c>
      <c r="BK73" s="1">
        <v>31</v>
      </c>
      <c r="BL73" s="1">
        <v>89</v>
      </c>
      <c r="BM73" s="1">
        <v>15</v>
      </c>
      <c r="BN73" s="1">
        <v>11.5</v>
      </c>
      <c r="BO73" s="1">
        <v>77</v>
      </c>
      <c r="BP73" s="1">
        <v>4.5</v>
      </c>
      <c r="BQ73" s="1">
        <v>2</v>
      </c>
      <c r="BR73" s="1">
        <v>44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48</v>
      </c>
      <c r="BZ73" s="1">
        <v>0.5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2.8486278999999999</v>
      </c>
      <c r="CL73" s="1">
        <v>0</v>
      </c>
    </row>
    <row r="74" spans="1:90" x14ac:dyDescent="0.25">
      <c r="A74" s="1" t="s">
        <v>88</v>
      </c>
      <c r="B74" s="1">
        <v>4.5</v>
      </c>
      <c r="C74" s="1">
        <v>2</v>
      </c>
      <c r="D74" s="1">
        <v>71.5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6.5</v>
      </c>
      <c r="V74" s="1">
        <v>5</v>
      </c>
      <c r="W74" s="1">
        <v>77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6.2</v>
      </c>
      <c r="AM74" s="1">
        <v>12.1</v>
      </c>
      <c r="AN74" s="1">
        <v>0.1</v>
      </c>
      <c r="AO74" s="1">
        <v>2.6</v>
      </c>
      <c r="AP74" s="1">
        <v>7</v>
      </c>
      <c r="AQ74" s="1">
        <v>7</v>
      </c>
      <c r="AR74" s="1">
        <v>0</v>
      </c>
      <c r="AS74" s="1">
        <v>1.5</v>
      </c>
      <c r="AT74" s="1">
        <v>0.5</v>
      </c>
      <c r="AU74" s="1">
        <v>1</v>
      </c>
      <c r="AV74" s="1">
        <v>0.5</v>
      </c>
      <c r="AW74" s="1">
        <v>50</v>
      </c>
      <c r="AX74" s="1">
        <v>5.5</v>
      </c>
      <c r="AY74" s="1">
        <v>1.5</v>
      </c>
      <c r="AZ74" s="1">
        <v>0.5</v>
      </c>
      <c r="BA74" s="1">
        <v>2</v>
      </c>
      <c r="BB74" s="1">
        <v>4</v>
      </c>
      <c r="BC74" s="1">
        <v>10.5</v>
      </c>
      <c r="BD74" s="1">
        <v>7</v>
      </c>
      <c r="BE74" s="1">
        <v>2</v>
      </c>
      <c r="BF74" s="1">
        <v>1</v>
      </c>
      <c r="BG74" s="1">
        <v>2</v>
      </c>
      <c r="BH74" s="1">
        <v>2</v>
      </c>
      <c r="BI74" s="1">
        <v>1.1299999999999999</v>
      </c>
      <c r="BJ74" s="1">
        <v>42.5</v>
      </c>
      <c r="BK74" s="1">
        <v>38</v>
      </c>
      <c r="BL74" s="1">
        <v>89</v>
      </c>
      <c r="BM74" s="1">
        <v>21.5</v>
      </c>
      <c r="BN74" s="1">
        <v>17</v>
      </c>
      <c r="BO74" s="1">
        <v>79</v>
      </c>
      <c r="BP74" s="1">
        <v>6.5</v>
      </c>
      <c r="BQ74" s="1">
        <v>5</v>
      </c>
      <c r="BR74" s="1">
        <v>77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</v>
      </c>
      <c r="BY74" s="1">
        <v>51</v>
      </c>
      <c r="BZ74" s="1">
        <v>0</v>
      </c>
      <c r="CA74" s="1">
        <v>5</v>
      </c>
      <c r="CB74" s="1">
        <v>2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3.3525875199999993</v>
      </c>
      <c r="CL74" s="1">
        <v>0</v>
      </c>
    </row>
    <row r="75" spans="1:90" x14ac:dyDescent="0.25">
      <c r="A75" s="1" t="s">
        <v>134</v>
      </c>
      <c r="B75" s="1">
        <v>6.3</v>
      </c>
      <c r="C75" s="1">
        <v>2</v>
      </c>
      <c r="D75" s="1">
        <v>90</v>
      </c>
      <c r="E75" s="1">
        <v>0.09</v>
      </c>
      <c r="F75" s="1">
        <v>0</v>
      </c>
      <c r="G75" s="1">
        <v>0.1</v>
      </c>
      <c r="H75" s="1">
        <v>0</v>
      </c>
      <c r="I75" s="1">
        <v>1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5</v>
      </c>
      <c r="W75" s="1">
        <v>63</v>
      </c>
      <c r="X75" s="1">
        <v>0.5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0.08</v>
      </c>
      <c r="AF75" s="1">
        <v>0</v>
      </c>
      <c r="AG75" s="1">
        <v>0</v>
      </c>
      <c r="AH75" s="1">
        <v>0.5</v>
      </c>
      <c r="AI75" s="1">
        <v>0</v>
      </c>
      <c r="AJ75" s="1">
        <v>1</v>
      </c>
      <c r="AK75" s="1">
        <v>22</v>
      </c>
      <c r="AL75" s="1">
        <v>11.5</v>
      </c>
      <c r="AM75" s="1">
        <v>31</v>
      </c>
      <c r="AN75" s="1">
        <v>0.5</v>
      </c>
      <c r="AO75" s="1">
        <v>5.0999999999999996</v>
      </c>
      <c r="AP75" s="1">
        <v>15.5</v>
      </c>
      <c r="AQ75" s="1">
        <v>27.5</v>
      </c>
      <c r="AR75" s="1">
        <v>1</v>
      </c>
      <c r="AS75" s="1">
        <v>6.5</v>
      </c>
      <c r="AT75" s="1">
        <v>0</v>
      </c>
      <c r="AU75" s="1">
        <v>1</v>
      </c>
      <c r="AV75" s="1">
        <v>0.5</v>
      </c>
      <c r="AW75" s="1">
        <v>50</v>
      </c>
      <c r="AX75" s="1">
        <v>4</v>
      </c>
      <c r="AY75" s="1">
        <v>5</v>
      </c>
      <c r="AZ75" s="1">
        <v>2.5</v>
      </c>
      <c r="BA75" s="1">
        <v>1.5</v>
      </c>
      <c r="BB75" s="1">
        <v>9</v>
      </c>
      <c r="BC75" s="1">
        <v>7.5</v>
      </c>
      <c r="BD75" s="1">
        <v>4</v>
      </c>
      <c r="BE75" s="1">
        <v>1</v>
      </c>
      <c r="BF75" s="1">
        <v>0</v>
      </c>
      <c r="BG75" s="1">
        <v>0</v>
      </c>
      <c r="BH75" s="1">
        <v>0</v>
      </c>
      <c r="BI75" s="1">
        <v>0.36</v>
      </c>
      <c r="BJ75" s="1">
        <v>78.5</v>
      </c>
      <c r="BK75" s="1">
        <v>72</v>
      </c>
      <c r="BL75" s="1">
        <v>92</v>
      </c>
      <c r="BM75" s="1">
        <v>28</v>
      </c>
      <c r="BN75" s="1">
        <v>23.5</v>
      </c>
      <c r="BO75" s="1">
        <v>84</v>
      </c>
      <c r="BP75" s="1">
        <v>8</v>
      </c>
      <c r="BQ75" s="1">
        <v>5</v>
      </c>
      <c r="BR75" s="1">
        <v>63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92</v>
      </c>
      <c r="BZ75" s="1">
        <v>2.5</v>
      </c>
      <c r="CA75" s="1">
        <v>5.5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3.6098777000000002</v>
      </c>
      <c r="CL75" s="1">
        <v>0</v>
      </c>
    </row>
    <row r="76" spans="1:90" x14ac:dyDescent="0.25">
      <c r="A76" s="1" t="s">
        <v>142</v>
      </c>
      <c r="B76" s="1">
        <v>4.4000000000000004</v>
      </c>
      <c r="C76" s="1">
        <v>2</v>
      </c>
      <c r="D76" s="1">
        <v>90</v>
      </c>
      <c r="E76" s="1">
        <v>0.11</v>
      </c>
      <c r="F76" s="1">
        <v>0</v>
      </c>
      <c r="G76" s="1">
        <v>0.2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1">
        <v>0.5</v>
      </c>
      <c r="N76" s="1">
        <v>1</v>
      </c>
      <c r="O76" s="1">
        <v>0.16</v>
      </c>
      <c r="P76" s="1">
        <v>0.16</v>
      </c>
      <c r="Q76" s="1">
        <v>0</v>
      </c>
      <c r="R76" s="1">
        <v>0</v>
      </c>
      <c r="S76" s="1">
        <v>0</v>
      </c>
      <c r="T76" s="1">
        <v>0</v>
      </c>
      <c r="U76" s="1">
        <v>6.5</v>
      </c>
      <c r="V76" s="1">
        <v>2.5</v>
      </c>
      <c r="W76" s="1">
        <v>38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</v>
      </c>
      <c r="AL76" s="1">
        <v>0.45</v>
      </c>
      <c r="AM76" s="1">
        <v>15.4</v>
      </c>
      <c r="AN76" s="1">
        <v>1.1000000000000001</v>
      </c>
      <c r="AO76" s="1">
        <v>3.6</v>
      </c>
      <c r="AP76" s="1">
        <v>8</v>
      </c>
      <c r="AQ76" s="1">
        <v>8</v>
      </c>
      <c r="AR76" s="1">
        <v>0</v>
      </c>
      <c r="AS76" s="1">
        <v>2</v>
      </c>
      <c r="AT76" s="1">
        <v>1</v>
      </c>
      <c r="AU76" s="1">
        <v>1.5</v>
      </c>
      <c r="AV76" s="1">
        <v>1</v>
      </c>
      <c r="AW76" s="1">
        <v>67</v>
      </c>
      <c r="AX76" s="1">
        <v>2</v>
      </c>
      <c r="AY76" s="1">
        <v>4</v>
      </c>
      <c r="AZ76" s="1">
        <v>1</v>
      </c>
      <c r="BA76" s="1">
        <v>1.5</v>
      </c>
      <c r="BB76" s="1">
        <v>6.5</v>
      </c>
      <c r="BC76" s="1">
        <v>18.5</v>
      </c>
      <c r="BD76" s="1">
        <v>8.5</v>
      </c>
      <c r="BE76" s="1">
        <v>6.5</v>
      </c>
      <c r="BF76" s="1">
        <v>1</v>
      </c>
      <c r="BG76" s="1">
        <v>1</v>
      </c>
      <c r="BH76" s="1">
        <v>1</v>
      </c>
      <c r="BI76" s="1">
        <v>1.5</v>
      </c>
      <c r="BJ76" s="1">
        <v>26</v>
      </c>
      <c r="BK76" s="1">
        <v>18</v>
      </c>
      <c r="BL76" s="1">
        <v>69</v>
      </c>
      <c r="BM76" s="1">
        <v>12</v>
      </c>
      <c r="BN76" s="1">
        <v>5.5</v>
      </c>
      <c r="BO76" s="1">
        <v>46</v>
      </c>
      <c r="BP76" s="1">
        <v>6.5</v>
      </c>
      <c r="BQ76" s="1">
        <v>2.5</v>
      </c>
      <c r="BR76" s="1">
        <v>38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37.5</v>
      </c>
      <c r="BZ76" s="1">
        <v>3</v>
      </c>
      <c r="CA76" s="1">
        <v>3.5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3.4736600999999991</v>
      </c>
      <c r="CL76" s="1">
        <v>0</v>
      </c>
    </row>
    <row r="77" spans="1:90" x14ac:dyDescent="0.25">
      <c r="A77" s="1" t="s">
        <v>148</v>
      </c>
      <c r="B77" s="1">
        <v>7.1</v>
      </c>
      <c r="C77" s="1">
        <v>2</v>
      </c>
      <c r="D77" s="1">
        <v>90</v>
      </c>
      <c r="E77" s="1">
        <v>0.05</v>
      </c>
      <c r="F77" s="1">
        <v>1</v>
      </c>
      <c r="G77" s="1">
        <v>0.1</v>
      </c>
      <c r="H77" s="1">
        <v>1</v>
      </c>
      <c r="I77" s="1">
        <v>1.5</v>
      </c>
      <c r="J77" s="1">
        <v>0</v>
      </c>
      <c r="K77" s="1">
        <v>0</v>
      </c>
      <c r="L77" s="1">
        <v>1.5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26</v>
      </c>
      <c r="V77" s="1">
        <v>18</v>
      </c>
      <c r="W77" s="1">
        <v>69</v>
      </c>
      <c r="X77" s="1">
        <v>4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0.06</v>
      </c>
      <c r="AF77" s="1">
        <v>0.5</v>
      </c>
      <c r="AG77" s="1">
        <v>0</v>
      </c>
      <c r="AH77" s="1">
        <v>0</v>
      </c>
      <c r="AI77" s="1">
        <v>0</v>
      </c>
      <c r="AJ77" s="1">
        <v>1</v>
      </c>
      <c r="AK77" s="1">
        <v>11.5</v>
      </c>
      <c r="AL77" s="1">
        <v>18.05</v>
      </c>
      <c r="AM77" s="1">
        <v>25.2</v>
      </c>
      <c r="AN77" s="1">
        <v>0.3</v>
      </c>
      <c r="AO77" s="1">
        <v>5.4</v>
      </c>
      <c r="AP77" s="1">
        <v>16</v>
      </c>
      <c r="AQ77" s="1">
        <v>32.5</v>
      </c>
      <c r="AR77" s="1">
        <v>1.5</v>
      </c>
      <c r="AS77" s="1">
        <v>9</v>
      </c>
      <c r="AT77" s="1">
        <v>0</v>
      </c>
      <c r="AU77" s="1">
        <v>2.5</v>
      </c>
      <c r="AV77" s="1">
        <v>2</v>
      </c>
      <c r="AW77" s="1">
        <v>80</v>
      </c>
      <c r="AX77" s="1">
        <v>7.5</v>
      </c>
      <c r="AY77" s="1">
        <v>1</v>
      </c>
      <c r="AZ77" s="1">
        <v>0</v>
      </c>
      <c r="BA77" s="1">
        <v>2.5</v>
      </c>
      <c r="BB77" s="1">
        <v>3.5</v>
      </c>
      <c r="BC77" s="1">
        <v>7.5</v>
      </c>
      <c r="BD77" s="1">
        <v>4</v>
      </c>
      <c r="BE77" s="1">
        <v>1</v>
      </c>
      <c r="BF77" s="1">
        <v>0</v>
      </c>
      <c r="BG77" s="1">
        <v>0</v>
      </c>
      <c r="BH77" s="1">
        <v>0</v>
      </c>
      <c r="BI77" s="1">
        <v>0.36</v>
      </c>
      <c r="BJ77" s="1">
        <v>81.5</v>
      </c>
      <c r="BK77" s="1">
        <v>67</v>
      </c>
      <c r="BL77" s="1">
        <v>82</v>
      </c>
      <c r="BM77" s="1">
        <v>48.5</v>
      </c>
      <c r="BN77" s="1">
        <v>34</v>
      </c>
      <c r="BO77" s="1">
        <v>70</v>
      </c>
      <c r="BP77" s="1">
        <v>26</v>
      </c>
      <c r="BQ77" s="1">
        <v>18</v>
      </c>
      <c r="BR77" s="1">
        <v>69</v>
      </c>
      <c r="BS77" s="1">
        <v>1</v>
      </c>
      <c r="BT77" s="1">
        <v>0</v>
      </c>
      <c r="BU77" s="1">
        <v>2</v>
      </c>
      <c r="BV77" s="1">
        <v>0</v>
      </c>
      <c r="BW77" s="1">
        <v>0</v>
      </c>
      <c r="BX77" s="1">
        <v>1.5</v>
      </c>
      <c r="BY77" s="1">
        <v>109.5</v>
      </c>
      <c r="BZ77" s="1">
        <v>1.5</v>
      </c>
      <c r="CA77" s="1">
        <v>11</v>
      </c>
      <c r="CB77" s="1">
        <v>9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6.1896900800000001</v>
      </c>
      <c r="CL77" s="1">
        <v>0</v>
      </c>
    </row>
    <row r="78" spans="1:90" x14ac:dyDescent="0.25">
      <c r="A78" s="1" t="s">
        <v>183</v>
      </c>
      <c r="B78" s="1">
        <v>4.5999999999999996</v>
      </c>
      <c r="C78" s="1">
        <v>2</v>
      </c>
      <c r="D78" s="1">
        <v>79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13.5</v>
      </c>
      <c r="V78" s="1">
        <v>11.5</v>
      </c>
      <c r="W78" s="1">
        <v>85</v>
      </c>
      <c r="X78" s="1">
        <v>6</v>
      </c>
      <c r="Y78" s="1">
        <v>1</v>
      </c>
      <c r="Z78" s="1">
        <v>17</v>
      </c>
      <c r="AA78" s="1">
        <v>5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4</v>
      </c>
      <c r="AL78" s="1">
        <v>6.85</v>
      </c>
      <c r="AM78" s="1">
        <v>5.9</v>
      </c>
      <c r="AN78" s="1">
        <v>0.1</v>
      </c>
      <c r="AO78" s="1">
        <v>3.4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0.5</v>
      </c>
      <c r="AV78" s="1">
        <v>0.5</v>
      </c>
      <c r="AW78" s="1">
        <v>100</v>
      </c>
      <c r="AX78" s="1">
        <v>3</v>
      </c>
      <c r="AY78" s="1">
        <v>1</v>
      </c>
      <c r="AZ78" s="1">
        <v>0</v>
      </c>
      <c r="BA78" s="1">
        <v>0.5</v>
      </c>
      <c r="BB78" s="1">
        <v>1.5</v>
      </c>
      <c r="BC78" s="1">
        <v>10.5</v>
      </c>
      <c r="BD78" s="1">
        <v>6.5</v>
      </c>
      <c r="BE78" s="1">
        <v>4</v>
      </c>
      <c r="BF78" s="1">
        <v>1.5</v>
      </c>
      <c r="BG78" s="1">
        <v>2.5</v>
      </c>
      <c r="BH78" s="1">
        <v>0.5</v>
      </c>
      <c r="BI78" s="1">
        <v>1.06</v>
      </c>
      <c r="BJ78" s="1">
        <v>52.5</v>
      </c>
      <c r="BK78" s="1">
        <v>43</v>
      </c>
      <c r="BL78" s="1">
        <v>82</v>
      </c>
      <c r="BM78" s="1">
        <v>33.5</v>
      </c>
      <c r="BN78" s="1">
        <v>23.5</v>
      </c>
      <c r="BO78" s="1">
        <v>70</v>
      </c>
      <c r="BP78" s="1">
        <v>13.5</v>
      </c>
      <c r="BQ78" s="1">
        <v>11.5</v>
      </c>
      <c r="BR78" s="1">
        <v>85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0.5</v>
      </c>
      <c r="BY78" s="1">
        <v>75.5</v>
      </c>
      <c r="BZ78" s="1">
        <v>2</v>
      </c>
      <c r="CA78" s="1">
        <v>6.5</v>
      </c>
      <c r="CB78" s="1">
        <v>4.5</v>
      </c>
      <c r="CC78" s="1">
        <v>0</v>
      </c>
      <c r="CD78" s="1">
        <v>0</v>
      </c>
      <c r="CE78" s="1">
        <v>4.5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4.6080006499999993</v>
      </c>
      <c r="CL78" s="1">
        <v>0</v>
      </c>
    </row>
    <row r="79" spans="1:90" x14ac:dyDescent="0.25">
      <c r="A79" s="1" t="s">
        <v>152</v>
      </c>
      <c r="B79" s="1">
        <v>4.5</v>
      </c>
      <c r="C79" s="1">
        <v>2</v>
      </c>
      <c r="D79" s="1">
        <v>90</v>
      </c>
      <c r="E79" s="1">
        <v>0.03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14.5</v>
      </c>
      <c r="V79" s="1">
        <v>7</v>
      </c>
      <c r="W79" s="1">
        <v>48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6.05</v>
      </c>
      <c r="AM79" s="1">
        <v>19.100000000000001</v>
      </c>
      <c r="AN79" s="1">
        <v>0.1</v>
      </c>
      <c r="AO79" s="1">
        <v>2.1</v>
      </c>
      <c r="AP79" s="1">
        <v>15</v>
      </c>
      <c r="AQ79" s="1">
        <v>15</v>
      </c>
      <c r="AR79" s="1">
        <v>0</v>
      </c>
      <c r="AS79" s="1">
        <v>1.5</v>
      </c>
      <c r="AT79" s="1">
        <v>2</v>
      </c>
      <c r="AU79" s="1">
        <v>1</v>
      </c>
      <c r="AV79" s="1">
        <v>1</v>
      </c>
      <c r="AW79" s="1">
        <v>100</v>
      </c>
      <c r="AX79" s="1">
        <v>5.5</v>
      </c>
      <c r="AY79" s="1">
        <v>2.5</v>
      </c>
      <c r="AZ79" s="1">
        <v>0.5</v>
      </c>
      <c r="BA79" s="1">
        <v>4</v>
      </c>
      <c r="BB79" s="1">
        <v>7</v>
      </c>
      <c r="BC79" s="1">
        <v>16.5</v>
      </c>
      <c r="BD79" s="1">
        <v>10.5</v>
      </c>
      <c r="BE79" s="1">
        <v>7</v>
      </c>
      <c r="BF79" s="1">
        <v>2</v>
      </c>
      <c r="BG79" s="1">
        <v>3</v>
      </c>
      <c r="BH79" s="1">
        <v>3</v>
      </c>
      <c r="BI79" s="1">
        <v>2.2400000000000002</v>
      </c>
      <c r="BJ79" s="1">
        <v>63.5</v>
      </c>
      <c r="BK79" s="1">
        <v>50</v>
      </c>
      <c r="BL79" s="1">
        <v>79</v>
      </c>
      <c r="BM79" s="1">
        <v>27.5</v>
      </c>
      <c r="BN79" s="1">
        <v>16.5</v>
      </c>
      <c r="BO79" s="1">
        <v>60</v>
      </c>
      <c r="BP79" s="1">
        <v>14.5</v>
      </c>
      <c r="BQ79" s="1">
        <v>7</v>
      </c>
      <c r="BR79" s="1">
        <v>48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73.5</v>
      </c>
      <c r="BZ79" s="1">
        <v>0.5</v>
      </c>
      <c r="CA79" s="1">
        <v>12.5</v>
      </c>
      <c r="CB79" s="1">
        <v>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3.234220179999999</v>
      </c>
      <c r="CL79" s="1">
        <v>0</v>
      </c>
    </row>
  </sheetData>
  <sortState xmlns:xlrd2="http://schemas.microsoft.com/office/spreadsheetml/2017/richdata2" ref="A2:CL79">
    <sortCondition ref="C5:C7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9E7D9-E16D-4C21-883E-99D922F053BE}">
  <dimension ref="A1:CL8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192</v>
      </c>
      <c r="B2" s="1">
        <v>5.6</v>
      </c>
      <c r="C2" s="1">
        <v>1</v>
      </c>
      <c r="D2" s="1">
        <v>90</v>
      </c>
      <c r="E2" s="1">
        <v>0.31</v>
      </c>
      <c r="F2" s="1">
        <v>0.33</v>
      </c>
      <c r="G2" s="1">
        <v>1.1000000000000001</v>
      </c>
      <c r="H2" s="1">
        <v>1</v>
      </c>
      <c r="I2" s="1">
        <v>4</v>
      </c>
      <c r="J2" s="1">
        <v>3</v>
      </c>
      <c r="K2" s="1">
        <v>4</v>
      </c>
      <c r="L2" s="1">
        <v>0</v>
      </c>
      <c r="M2" s="1">
        <v>1</v>
      </c>
      <c r="N2" s="1">
        <v>0</v>
      </c>
      <c r="O2" s="1">
        <v>0.81</v>
      </c>
      <c r="P2" s="1">
        <v>0.81</v>
      </c>
      <c r="Q2" s="1">
        <v>1</v>
      </c>
      <c r="R2" s="1">
        <v>1</v>
      </c>
      <c r="S2" s="1">
        <v>0</v>
      </c>
      <c r="T2" s="1">
        <v>0</v>
      </c>
      <c r="U2" s="1">
        <v>8</v>
      </c>
      <c r="V2" s="1">
        <v>6</v>
      </c>
      <c r="W2" s="1">
        <v>75</v>
      </c>
      <c r="X2" s="1">
        <v>7</v>
      </c>
      <c r="Y2" s="1">
        <v>2</v>
      </c>
      <c r="Z2" s="1">
        <v>29</v>
      </c>
      <c r="AA2" s="1">
        <v>7</v>
      </c>
      <c r="AB2" s="1">
        <v>0</v>
      </c>
      <c r="AC2" s="1">
        <v>3</v>
      </c>
      <c r="AD2" s="1">
        <v>0</v>
      </c>
      <c r="AE2" s="1">
        <v>0.27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75</v>
      </c>
      <c r="AL2" s="1">
        <v>41.6</v>
      </c>
      <c r="AM2" s="1">
        <v>40</v>
      </c>
      <c r="AN2" s="1">
        <v>5.7</v>
      </c>
      <c r="AO2" s="1">
        <v>8.6</v>
      </c>
      <c r="AP2" s="1">
        <v>5</v>
      </c>
      <c r="AQ2" s="1">
        <v>17</v>
      </c>
      <c r="AR2" s="1">
        <v>0</v>
      </c>
      <c r="AS2" s="1">
        <v>8</v>
      </c>
      <c r="AT2" s="1">
        <v>1</v>
      </c>
      <c r="AU2" s="1">
        <v>0</v>
      </c>
      <c r="AV2" s="1">
        <v>0</v>
      </c>
      <c r="AX2" s="1">
        <v>2</v>
      </c>
      <c r="AY2" s="1">
        <v>0</v>
      </c>
      <c r="AZ2" s="1">
        <v>0</v>
      </c>
      <c r="BA2" s="1">
        <v>2</v>
      </c>
      <c r="BB2" s="1">
        <v>2</v>
      </c>
      <c r="BC2" s="1">
        <v>6</v>
      </c>
      <c r="BD2" s="1">
        <v>2</v>
      </c>
      <c r="BE2" s="1">
        <v>2</v>
      </c>
      <c r="BF2" s="1">
        <v>0</v>
      </c>
      <c r="BG2" s="1">
        <v>1</v>
      </c>
      <c r="BH2" s="1">
        <v>2</v>
      </c>
      <c r="BI2" s="1">
        <v>1.26</v>
      </c>
      <c r="BJ2" s="1">
        <v>39</v>
      </c>
      <c r="BK2" s="1">
        <v>34</v>
      </c>
      <c r="BL2" s="1">
        <v>87</v>
      </c>
      <c r="BM2" s="1">
        <v>25</v>
      </c>
      <c r="BN2" s="1">
        <v>17</v>
      </c>
      <c r="BO2" s="1">
        <v>68</v>
      </c>
      <c r="BP2" s="1">
        <v>8</v>
      </c>
      <c r="BQ2" s="1">
        <v>6</v>
      </c>
      <c r="BR2" s="1">
        <v>75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68</v>
      </c>
      <c r="BZ2" s="1">
        <v>7</v>
      </c>
      <c r="CA2" s="1">
        <v>1</v>
      </c>
      <c r="CB2" s="1">
        <v>7</v>
      </c>
      <c r="CC2" s="1">
        <v>0</v>
      </c>
      <c r="CD2" s="1">
        <v>0</v>
      </c>
      <c r="CE2" s="1">
        <v>6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5.8743315500000026</v>
      </c>
      <c r="CL2" s="1">
        <v>15</v>
      </c>
    </row>
    <row r="3" spans="1:90" x14ac:dyDescent="0.25">
      <c r="A3" s="1" t="s">
        <v>143</v>
      </c>
      <c r="B3" s="1">
        <v>4.5999999999999996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</v>
      </c>
      <c r="V3" s="1">
        <v>2</v>
      </c>
      <c r="W3" s="1">
        <v>67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0.4</v>
      </c>
      <c r="AM3" s="1">
        <v>19.600000000000001</v>
      </c>
      <c r="AN3" s="1">
        <v>0</v>
      </c>
      <c r="AO3" s="1">
        <v>1.2</v>
      </c>
      <c r="AP3" s="1">
        <v>14</v>
      </c>
      <c r="AQ3" s="1">
        <v>14</v>
      </c>
      <c r="AR3" s="1">
        <v>0</v>
      </c>
      <c r="AS3" s="1">
        <v>1</v>
      </c>
      <c r="AT3" s="1">
        <v>1</v>
      </c>
      <c r="AU3" s="1">
        <v>1</v>
      </c>
      <c r="AV3" s="1">
        <v>1</v>
      </c>
      <c r="AW3" s="1">
        <v>100</v>
      </c>
      <c r="AX3" s="1">
        <v>11</v>
      </c>
      <c r="AY3" s="1">
        <v>4</v>
      </c>
      <c r="AZ3" s="1">
        <v>1</v>
      </c>
      <c r="BA3" s="1">
        <v>2</v>
      </c>
      <c r="BB3" s="1">
        <v>7</v>
      </c>
      <c r="BC3" s="1">
        <v>15</v>
      </c>
      <c r="BD3" s="1">
        <v>11</v>
      </c>
      <c r="BE3" s="1">
        <v>4</v>
      </c>
      <c r="BF3" s="1">
        <v>1</v>
      </c>
      <c r="BG3" s="1">
        <v>2</v>
      </c>
      <c r="BH3" s="1">
        <v>3</v>
      </c>
      <c r="BI3" s="1">
        <v>1.82</v>
      </c>
      <c r="BJ3" s="1">
        <v>65</v>
      </c>
      <c r="BK3" s="1">
        <v>57</v>
      </c>
      <c r="BL3" s="1">
        <v>88</v>
      </c>
      <c r="BM3" s="1">
        <v>10</v>
      </c>
      <c r="BN3" s="1">
        <v>8</v>
      </c>
      <c r="BO3" s="1">
        <v>80</v>
      </c>
      <c r="BP3" s="1">
        <v>3</v>
      </c>
      <c r="BQ3" s="1">
        <v>2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78</v>
      </c>
      <c r="BZ3" s="1">
        <v>0</v>
      </c>
      <c r="CA3" s="1">
        <v>3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4.0110871999999986</v>
      </c>
      <c r="CL3" s="1">
        <v>6</v>
      </c>
    </row>
    <row r="4" spans="1:90" x14ac:dyDescent="0.25">
      <c r="A4" s="1" t="s">
        <v>145</v>
      </c>
      <c r="B4" s="1">
        <v>4.7</v>
      </c>
      <c r="C4" s="1">
        <v>1</v>
      </c>
      <c r="D4" s="1">
        <v>90</v>
      </c>
      <c r="E4" s="1">
        <v>0.16</v>
      </c>
      <c r="F4" s="1">
        <v>0.33</v>
      </c>
      <c r="G4" s="1">
        <v>0.6</v>
      </c>
      <c r="H4" s="1">
        <v>1</v>
      </c>
      <c r="I4" s="1">
        <v>1</v>
      </c>
      <c r="J4" s="1">
        <v>1</v>
      </c>
      <c r="K4" s="1">
        <v>1</v>
      </c>
      <c r="L4" s="1">
        <v>0</v>
      </c>
      <c r="M4" s="1">
        <v>1</v>
      </c>
      <c r="N4" s="1">
        <v>1</v>
      </c>
      <c r="O4" s="1">
        <v>0.48</v>
      </c>
      <c r="P4" s="1">
        <v>0.48</v>
      </c>
      <c r="Q4" s="1">
        <v>1</v>
      </c>
      <c r="R4" s="1">
        <v>1</v>
      </c>
      <c r="S4" s="1">
        <v>0</v>
      </c>
      <c r="T4" s="1">
        <v>1</v>
      </c>
      <c r="U4" s="1">
        <v>11</v>
      </c>
      <c r="V4" s="1">
        <v>10</v>
      </c>
      <c r="W4" s="1">
        <v>91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33</v>
      </c>
      <c r="AL4" s="1">
        <v>2.9</v>
      </c>
      <c r="AM4" s="1">
        <v>54.6</v>
      </c>
      <c r="AN4" s="1">
        <v>3.1</v>
      </c>
      <c r="AO4" s="1">
        <v>6.2</v>
      </c>
      <c r="AP4" s="1">
        <v>22</v>
      </c>
      <c r="AQ4" s="1">
        <v>34</v>
      </c>
      <c r="AR4" s="1">
        <v>3</v>
      </c>
      <c r="AS4" s="1">
        <v>11</v>
      </c>
      <c r="AT4" s="1">
        <v>1</v>
      </c>
      <c r="AU4" s="1">
        <v>5</v>
      </c>
      <c r="AV4" s="1">
        <v>4</v>
      </c>
      <c r="AW4" s="1">
        <v>80</v>
      </c>
      <c r="AX4" s="1">
        <v>2</v>
      </c>
      <c r="AY4" s="1">
        <v>4</v>
      </c>
      <c r="AZ4" s="1">
        <v>0</v>
      </c>
      <c r="BA4" s="1">
        <v>2</v>
      </c>
      <c r="BB4" s="1">
        <v>6</v>
      </c>
      <c r="BC4" s="1">
        <v>6</v>
      </c>
      <c r="BD4" s="1">
        <v>2</v>
      </c>
      <c r="BE4" s="1">
        <v>2</v>
      </c>
      <c r="BF4" s="1">
        <v>0</v>
      </c>
      <c r="BG4" s="1">
        <v>1</v>
      </c>
      <c r="BH4" s="1">
        <v>2</v>
      </c>
      <c r="BI4" s="1">
        <v>1.26</v>
      </c>
      <c r="BJ4" s="1">
        <v>65</v>
      </c>
      <c r="BK4" s="1">
        <v>59</v>
      </c>
      <c r="BL4" s="1">
        <v>91</v>
      </c>
      <c r="BM4" s="1">
        <v>20</v>
      </c>
      <c r="BN4" s="1">
        <v>17</v>
      </c>
      <c r="BO4" s="1">
        <v>85</v>
      </c>
      <c r="BP4" s="1">
        <v>11</v>
      </c>
      <c r="BQ4" s="1">
        <v>10</v>
      </c>
      <c r="BR4" s="1">
        <v>91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84</v>
      </c>
      <c r="BZ4" s="1">
        <v>1</v>
      </c>
      <c r="CA4" s="1">
        <v>5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2.5493400799999977</v>
      </c>
      <c r="CL4" s="1">
        <v>6</v>
      </c>
    </row>
    <row r="5" spans="1:90" x14ac:dyDescent="0.25">
      <c r="A5" s="1" t="s">
        <v>155</v>
      </c>
      <c r="B5" s="1">
        <v>8.5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0.04</v>
      </c>
      <c r="P5" s="1">
        <v>0.04</v>
      </c>
      <c r="Q5" s="1">
        <v>0</v>
      </c>
      <c r="R5" s="1">
        <v>0</v>
      </c>
      <c r="S5" s="1">
        <v>0</v>
      </c>
      <c r="T5" s="1">
        <v>0</v>
      </c>
      <c r="U5" s="1">
        <v>39</v>
      </c>
      <c r="V5" s="1">
        <v>29</v>
      </c>
      <c r="W5" s="1">
        <v>74</v>
      </c>
      <c r="X5" s="1">
        <v>12</v>
      </c>
      <c r="Y5" s="1">
        <v>2</v>
      </c>
      <c r="Z5" s="1">
        <v>17</v>
      </c>
      <c r="AA5" s="1">
        <v>8</v>
      </c>
      <c r="AB5" s="1">
        <v>0</v>
      </c>
      <c r="AC5" s="1">
        <v>1</v>
      </c>
      <c r="AD5" s="1">
        <v>0</v>
      </c>
      <c r="AE5" s="1">
        <v>0.08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19</v>
      </c>
      <c r="AL5" s="1">
        <v>31.4</v>
      </c>
      <c r="AM5" s="1">
        <v>27</v>
      </c>
      <c r="AN5" s="1">
        <v>0.5</v>
      </c>
      <c r="AO5" s="1">
        <v>2.2999999999999998</v>
      </c>
      <c r="AP5" s="1">
        <v>17</v>
      </c>
      <c r="AQ5" s="1">
        <v>17</v>
      </c>
      <c r="AR5" s="1">
        <v>0</v>
      </c>
      <c r="AS5" s="1">
        <v>1</v>
      </c>
      <c r="AT5" s="1">
        <v>3</v>
      </c>
      <c r="AU5" s="1">
        <v>4</v>
      </c>
      <c r="AV5" s="1">
        <v>3</v>
      </c>
      <c r="AW5" s="1">
        <v>75</v>
      </c>
      <c r="AX5" s="1">
        <v>8</v>
      </c>
      <c r="AY5" s="1">
        <v>1</v>
      </c>
      <c r="AZ5" s="1">
        <v>1</v>
      </c>
      <c r="BA5" s="1">
        <v>3</v>
      </c>
      <c r="BB5" s="1">
        <v>5</v>
      </c>
      <c r="BC5" s="1">
        <v>12</v>
      </c>
      <c r="BD5" s="1">
        <v>10</v>
      </c>
      <c r="BE5" s="1">
        <v>4</v>
      </c>
      <c r="BF5" s="1">
        <v>1</v>
      </c>
      <c r="BG5" s="1">
        <v>3</v>
      </c>
      <c r="BH5" s="1">
        <v>5</v>
      </c>
      <c r="BI5" s="1">
        <v>2.3199999999999998</v>
      </c>
      <c r="BJ5" s="1">
        <v>85</v>
      </c>
      <c r="BK5" s="1">
        <v>68</v>
      </c>
      <c r="BL5" s="1">
        <v>80</v>
      </c>
      <c r="BM5" s="1">
        <v>70</v>
      </c>
      <c r="BN5" s="1">
        <v>49</v>
      </c>
      <c r="BO5" s="1">
        <v>70</v>
      </c>
      <c r="BP5" s="1">
        <v>39</v>
      </c>
      <c r="BQ5" s="1">
        <v>29</v>
      </c>
      <c r="BR5" s="1">
        <v>74</v>
      </c>
      <c r="BS5" s="1">
        <v>2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119</v>
      </c>
      <c r="BZ5" s="1">
        <v>1</v>
      </c>
      <c r="CA5" s="1">
        <v>21</v>
      </c>
      <c r="CB5" s="1">
        <v>19</v>
      </c>
      <c r="CC5" s="1">
        <v>0</v>
      </c>
      <c r="CD5" s="1">
        <v>0</v>
      </c>
      <c r="CE5" s="1">
        <v>6</v>
      </c>
      <c r="CF5" s="1">
        <v>0</v>
      </c>
      <c r="CG5" s="1">
        <v>1</v>
      </c>
      <c r="CH5" s="1">
        <v>0</v>
      </c>
      <c r="CI5" s="1">
        <v>0</v>
      </c>
      <c r="CJ5" s="1">
        <v>0</v>
      </c>
      <c r="CK5" s="1">
        <f t="shared" si="0"/>
        <v>5.9764320599999996</v>
      </c>
      <c r="CL5" s="1">
        <v>6</v>
      </c>
    </row>
    <row r="6" spans="1:90" x14ac:dyDescent="0.25">
      <c r="A6" s="1" t="s">
        <v>82</v>
      </c>
      <c r="B6" s="1">
        <v>4.3</v>
      </c>
      <c r="C6" s="1">
        <v>1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4.2</v>
      </c>
      <c r="AP6" s="1">
        <v>3</v>
      </c>
      <c r="AQ6" s="1">
        <v>3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5</v>
      </c>
      <c r="BD6" s="1">
        <v>3</v>
      </c>
      <c r="BE6" s="1">
        <v>1</v>
      </c>
      <c r="BF6" s="1">
        <v>0</v>
      </c>
      <c r="BG6" s="1">
        <v>0</v>
      </c>
      <c r="BH6" s="1">
        <v>0</v>
      </c>
      <c r="BI6" s="1">
        <v>0.25</v>
      </c>
      <c r="BJ6" s="1">
        <v>0</v>
      </c>
      <c r="BK6" s="1">
        <v>0</v>
      </c>
      <c r="BM6" s="1">
        <v>0</v>
      </c>
      <c r="BN6" s="1">
        <v>0</v>
      </c>
      <c r="BP6" s="1">
        <v>0</v>
      </c>
      <c r="BQ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4.5829339999999998</v>
      </c>
      <c r="CL6" s="1">
        <v>1</v>
      </c>
    </row>
    <row r="7" spans="1:90" x14ac:dyDescent="0.25">
      <c r="A7" s="1" t="s">
        <v>90</v>
      </c>
      <c r="B7" s="1">
        <v>4.8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6</v>
      </c>
      <c r="V7" s="1">
        <v>2</v>
      </c>
      <c r="W7" s="1">
        <v>33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0</v>
      </c>
      <c r="AJ7" s="1">
        <v>0</v>
      </c>
      <c r="AK7" s="1">
        <v>0</v>
      </c>
      <c r="AL7" s="1">
        <v>0.3</v>
      </c>
      <c r="AM7" s="1">
        <v>27</v>
      </c>
      <c r="AN7" s="1">
        <v>0</v>
      </c>
      <c r="AO7" s="1">
        <v>2.2000000000000002</v>
      </c>
      <c r="AP7" s="1">
        <v>15</v>
      </c>
      <c r="AQ7" s="1">
        <v>15</v>
      </c>
      <c r="AR7" s="1">
        <v>0</v>
      </c>
      <c r="AS7" s="1">
        <v>1</v>
      </c>
      <c r="AT7" s="1">
        <v>1</v>
      </c>
      <c r="AU7" s="1">
        <v>2</v>
      </c>
      <c r="AV7" s="1">
        <v>2</v>
      </c>
      <c r="AW7" s="1">
        <v>100</v>
      </c>
      <c r="AX7" s="1">
        <v>7</v>
      </c>
      <c r="AY7" s="1">
        <v>8</v>
      </c>
      <c r="AZ7" s="1">
        <v>2</v>
      </c>
      <c r="BA7" s="1">
        <v>1</v>
      </c>
      <c r="BB7" s="1">
        <v>11</v>
      </c>
      <c r="BC7" s="1">
        <v>14</v>
      </c>
      <c r="BD7" s="1">
        <v>9</v>
      </c>
      <c r="BE7" s="1">
        <v>3</v>
      </c>
      <c r="BF7" s="1">
        <v>0</v>
      </c>
      <c r="BG7" s="1">
        <v>1</v>
      </c>
      <c r="BH7" s="1">
        <v>1</v>
      </c>
      <c r="BI7" s="1">
        <v>1.1200000000000001</v>
      </c>
      <c r="BJ7" s="1">
        <v>42</v>
      </c>
      <c r="BK7" s="1">
        <v>31</v>
      </c>
      <c r="BL7" s="1">
        <v>74</v>
      </c>
      <c r="BM7" s="1">
        <v>11</v>
      </c>
      <c r="BN7" s="1">
        <v>6</v>
      </c>
      <c r="BO7" s="1">
        <v>55</v>
      </c>
      <c r="BP7" s="1">
        <v>6</v>
      </c>
      <c r="BQ7" s="1">
        <v>2</v>
      </c>
      <c r="BR7" s="1">
        <v>33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56</v>
      </c>
      <c r="BZ7" s="1">
        <v>0</v>
      </c>
      <c r="CA7" s="1">
        <v>6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3.5600289999999997</v>
      </c>
      <c r="CL7" s="1">
        <v>1</v>
      </c>
    </row>
    <row r="8" spans="1:90" x14ac:dyDescent="0.25">
      <c r="A8" s="1" t="s">
        <v>95</v>
      </c>
      <c r="B8" s="1">
        <v>5.2</v>
      </c>
      <c r="C8" s="1">
        <v>1</v>
      </c>
      <c r="D8" s="1">
        <v>45</v>
      </c>
      <c r="E8" s="1">
        <v>0.02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8</v>
      </c>
      <c r="W8" s="1">
        <v>89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12.8</v>
      </c>
      <c r="AM8" s="1">
        <v>6.8</v>
      </c>
      <c r="AN8" s="1">
        <v>0.1</v>
      </c>
      <c r="AO8" s="1">
        <v>3.3</v>
      </c>
      <c r="AP8" s="1">
        <v>7</v>
      </c>
      <c r="AQ8" s="1">
        <v>7</v>
      </c>
      <c r="AR8" s="1">
        <v>0</v>
      </c>
      <c r="AS8" s="1">
        <v>0</v>
      </c>
      <c r="AT8" s="1">
        <v>2</v>
      </c>
      <c r="AU8" s="1">
        <v>1</v>
      </c>
      <c r="AV8" s="1">
        <v>1</v>
      </c>
      <c r="AW8" s="1">
        <v>100</v>
      </c>
      <c r="AX8" s="1">
        <v>2</v>
      </c>
      <c r="AY8" s="1">
        <v>1</v>
      </c>
      <c r="AZ8" s="1">
        <v>0</v>
      </c>
      <c r="BA8" s="1">
        <v>1</v>
      </c>
      <c r="BB8" s="1">
        <v>2</v>
      </c>
      <c r="BC8" s="1">
        <v>9</v>
      </c>
      <c r="BD8" s="1">
        <v>4</v>
      </c>
      <c r="BE8" s="1">
        <v>3</v>
      </c>
      <c r="BF8" s="1">
        <v>1</v>
      </c>
      <c r="BG8" s="1">
        <v>1</v>
      </c>
      <c r="BH8" s="1">
        <v>0</v>
      </c>
      <c r="BI8" s="1">
        <v>0.59</v>
      </c>
      <c r="BJ8" s="1">
        <v>25</v>
      </c>
      <c r="BK8" s="1">
        <v>22</v>
      </c>
      <c r="BL8" s="1">
        <v>88</v>
      </c>
      <c r="BM8" s="1">
        <v>15</v>
      </c>
      <c r="BN8" s="1">
        <v>13</v>
      </c>
      <c r="BO8" s="1">
        <v>87</v>
      </c>
      <c r="BP8" s="1">
        <v>9</v>
      </c>
      <c r="BQ8" s="1">
        <v>8</v>
      </c>
      <c r="BR8" s="1">
        <v>89</v>
      </c>
      <c r="BS8" s="1">
        <v>0</v>
      </c>
      <c r="BT8" s="1">
        <v>0</v>
      </c>
      <c r="BU8" s="1">
        <v>1</v>
      </c>
      <c r="BV8" s="1">
        <v>0</v>
      </c>
      <c r="BW8" s="1">
        <v>1</v>
      </c>
      <c r="BX8" s="1">
        <v>0</v>
      </c>
      <c r="BY8" s="1">
        <v>35</v>
      </c>
      <c r="BZ8" s="1">
        <v>1</v>
      </c>
      <c r="CA8" s="1">
        <v>2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3.2625984200000011</v>
      </c>
      <c r="CL8" s="1">
        <v>1</v>
      </c>
    </row>
    <row r="9" spans="1:90" x14ac:dyDescent="0.25">
      <c r="A9" s="1" t="s">
        <v>166</v>
      </c>
      <c r="B9" s="1">
        <v>4.3</v>
      </c>
      <c r="C9" s="1">
        <v>1</v>
      </c>
      <c r="D9" s="1">
        <v>23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0.6</v>
      </c>
      <c r="AM9" s="1">
        <v>4.8</v>
      </c>
      <c r="AN9" s="1">
        <v>0</v>
      </c>
      <c r="AO9" s="1">
        <v>0.8</v>
      </c>
      <c r="AP9" s="1">
        <v>4</v>
      </c>
      <c r="AQ9" s="1">
        <v>4</v>
      </c>
      <c r="AR9" s="1">
        <v>0</v>
      </c>
      <c r="AS9" s="1">
        <v>1</v>
      </c>
      <c r="AT9" s="1">
        <v>0</v>
      </c>
      <c r="AU9" s="1">
        <v>1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1</v>
      </c>
      <c r="BB9" s="1">
        <v>1</v>
      </c>
      <c r="BC9" s="1">
        <v>20</v>
      </c>
      <c r="BD9" s="1">
        <v>10</v>
      </c>
      <c r="BE9" s="1">
        <v>6</v>
      </c>
      <c r="BF9" s="1">
        <v>2</v>
      </c>
      <c r="BG9" s="1">
        <v>4</v>
      </c>
      <c r="BH9" s="1">
        <v>3</v>
      </c>
      <c r="BI9" s="1">
        <v>2.02</v>
      </c>
      <c r="BJ9" s="1">
        <v>7</v>
      </c>
      <c r="BK9" s="1">
        <v>5</v>
      </c>
      <c r="BL9" s="1">
        <v>71</v>
      </c>
      <c r="BM9" s="1">
        <v>6</v>
      </c>
      <c r="BN9" s="1">
        <v>4</v>
      </c>
      <c r="BO9" s="1">
        <v>67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1</v>
      </c>
      <c r="BY9" s="1">
        <v>13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3.0985095999999999</v>
      </c>
      <c r="CL9" s="1">
        <v>1</v>
      </c>
    </row>
    <row r="10" spans="1:90" x14ac:dyDescent="0.25">
      <c r="A10" s="1" t="s">
        <v>167</v>
      </c>
      <c r="B10" s="1">
        <v>4.5</v>
      </c>
      <c r="C10" s="1">
        <v>1</v>
      </c>
      <c r="D10" s="1">
        <v>90</v>
      </c>
      <c r="E10" s="1">
        <v>0.43</v>
      </c>
      <c r="F10" s="1">
        <v>1</v>
      </c>
      <c r="G10" s="1">
        <v>0.6</v>
      </c>
      <c r="H10" s="1">
        <v>1</v>
      </c>
      <c r="I10" s="1">
        <v>1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0.48</v>
      </c>
      <c r="P10" s="1">
        <v>0.48</v>
      </c>
      <c r="Q10" s="1">
        <v>1</v>
      </c>
      <c r="R10" s="1">
        <v>1</v>
      </c>
      <c r="S10" s="1">
        <v>0</v>
      </c>
      <c r="T10" s="1">
        <v>0</v>
      </c>
      <c r="U10" s="1">
        <v>4</v>
      </c>
      <c r="V10" s="1">
        <v>2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33</v>
      </c>
      <c r="AL10" s="1">
        <v>0.3</v>
      </c>
      <c r="AM10" s="1">
        <v>43.2</v>
      </c>
      <c r="AN10" s="1">
        <v>3.1</v>
      </c>
      <c r="AO10" s="1">
        <v>9.1999999999999993</v>
      </c>
      <c r="AP10" s="1">
        <v>18</v>
      </c>
      <c r="AQ10" s="1">
        <v>42</v>
      </c>
      <c r="AR10" s="1">
        <v>3</v>
      </c>
      <c r="AS10" s="1">
        <v>15</v>
      </c>
      <c r="AT10" s="1">
        <v>0</v>
      </c>
      <c r="AU10" s="1">
        <v>2</v>
      </c>
      <c r="AV10" s="1">
        <v>2</v>
      </c>
      <c r="AW10" s="1">
        <v>100</v>
      </c>
      <c r="AX10" s="1">
        <v>7</v>
      </c>
      <c r="AY10" s="1">
        <v>2</v>
      </c>
      <c r="AZ10" s="1">
        <v>0</v>
      </c>
      <c r="BA10" s="1">
        <v>1</v>
      </c>
      <c r="BB10" s="1">
        <v>3</v>
      </c>
      <c r="BC10" s="1">
        <v>5</v>
      </c>
      <c r="BD10" s="1">
        <v>3</v>
      </c>
      <c r="BE10" s="1">
        <v>1</v>
      </c>
      <c r="BF10" s="1">
        <v>0</v>
      </c>
      <c r="BG10" s="1">
        <v>0</v>
      </c>
      <c r="BH10" s="1">
        <v>0</v>
      </c>
      <c r="BI10" s="1">
        <v>0.25</v>
      </c>
      <c r="BJ10" s="1">
        <v>67</v>
      </c>
      <c r="BK10" s="1">
        <v>60</v>
      </c>
      <c r="BL10" s="1">
        <v>90</v>
      </c>
      <c r="BM10" s="1">
        <v>13</v>
      </c>
      <c r="BN10" s="1">
        <v>9</v>
      </c>
      <c r="BO10" s="1">
        <v>69</v>
      </c>
      <c r="BP10" s="1">
        <v>4</v>
      </c>
      <c r="BQ10" s="1">
        <v>2</v>
      </c>
      <c r="BR10" s="1">
        <v>50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75</v>
      </c>
      <c r="BZ10" s="1">
        <v>1</v>
      </c>
      <c r="CA10" s="1">
        <v>4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4.5903498999999996</v>
      </c>
      <c r="CL10" s="1">
        <v>1</v>
      </c>
    </row>
    <row r="11" spans="1:90" x14ac:dyDescent="0.25">
      <c r="A11" s="1" t="s">
        <v>111</v>
      </c>
      <c r="B11" s="1">
        <v>4.5</v>
      </c>
      <c r="C11" s="1">
        <v>1</v>
      </c>
      <c r="D11" s="1">
        <v>18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0.1</v>
      </c>
      <c r="AM11" s="1">
        <v>3</v>
      </c>
      <c r="AN11" s="1">
        <v>0</v>
      </c>
      <c r="AO11" s="1">
        <v>1.7</v>
      </c>
      <c r="AP11" s="1">
        <v>6</v>
      </c>
      <c r="AQ11" s="1">
        <v>6</v>
      </c>
      <c r="AR11" s="1">
        <v>0</v>
      </c>
      <c r="AS11" s="1">
        <v>1</v>
      </c>
      <c r="AT11" s="1">
        <v>1</v>
      </c>
      <c r="AU11" s="1">
        <v>2</v>
      </c>
      <c r="AV11" s="1">
        <v>2</v>
      </c>
      <c r="AW11" s="1">
        <v>100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8</v>
      </c>
      <c r="BD11" s="1">
        <v>4</v>
      </c>
      <c r="BE11" s="1">
        <v>4</v>
      </c>
      <c r="BF11" s="1">
        <v>2</v>
      </c>
      <c r="BG11" s="1">
        <v>2</v>
      </c>
      <c r="BH11" s="1">
        <v>2</v>
      </c>
      <c r="BI11" s="1">
        <v>1.31</v>
      </c>
      <c r="BJ11" s="1">
        <v>5</v>
      </c>
      <c r="BK11" s="1">
        <v>2</v>
      </c>
      <c r="BL11" s="1">
        <v>40</v>
      </c>
      <c r="BM11" s="1">
        <v>2</v>
      </c>
      <c r="BN11" s="1">
        <v>0</v>
      </c>
      <c r="BO11" s="1">
        <v>0</v>
      </c>
      <c r="BP11" s="1">
        <v>1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7</v>
      </c>
      <c r="BZ11" s="1">
        <v>0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4.4656749999999983</v>
      </c>
      <c r="CL11" s="1">
        <v>1</v>
      </c>
    </row>
    <row r="12" spans="1:90" x14ac:dyDescent="0.25">
      <c r="A12" s="1" t="s">
        <v>118</v>
      </c>
      <c r="B12" s="1">
        <v>6.2</v>
      </c>
      <c r="C12" s="1">
        <v>1</v>
      </c>
      <c r="D12" s="1">
        <v>29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</v>
      </c>
      <c r="AM12" s="1">
        <v>0</v>
      </c>
      <c r="AN12" s="1">
        <v>0</v>
      </c>
      <c r="AO12" s="1">
        <v>1</v>
      </c>
      <c r="AP12" s="1">
        <v>3</v>
      </c>
      <c r="AQ12" s="1">
        <v>3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15</v>
      </c>
      <c r="BD12" s="1">
        <v>11</v>
      </c>
      <c r="BE12" s="1">
        <v>4</v>
      </c>
      <c r="BF12" s="1">
        <v>1</v>
      </c>
      <c r="BG12" s="1">
        <v>2</v>
      </c>
      <c r="BH12" s="1">
        <v>3</v>
      </c>
      <c r="BI12" s="1">
        <v>1.82</v>
      </c>
      <c r="BJ12" s="1">
        <v>9</v>
      </c>
      <c r="BK12" s="1">
        <v>7</v>
      </c>
      <c r="BL12" s="1">
        <v>78</v>
      </c>
      <c r="BM12" s="1">
        <v>2</v>
      </c>
      <c r="BN12" s="1">
        <v>1</v>
      </c>
      <c r="BO12" s="1">
        <v>50</v>
      </c>
      <c r="BP12" s="1">
        <v>1</v>
      </c>
      <c r="BQ12" s="1">
        <v>0</v>
      </c>
      <c r="BR12" s="1">
        <v>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12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3.6898240000000011</v>
      </c>
      <c r="CL12" s="1">
        <v>1</v>
      </c>
    </row>
    <row r="13" spans="1:90" x14ac:dyDescent="0.25">
      <c r="A13" s="1" t="s">
        <v>135</v>
      </c>
      <c r="B13" s="1">
        <v>4.9000000000000004</v>
      </c>
      <c r="C13" s="1">
        <v>1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3</v>
      </c>
      <c r="AN13" s="1">
        <v>0</v>
      </c>
      <c r="AO13" s="1">
        <v>1.6</v>
      </c>
      <c r="AP13" s="1">
        <v>4</v>
      </c>
      <c r="AQ13" s="1">
        <v>4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X13" s="1">
        <v>0</v>
      </c>
      <c r="AY13" s="1">
        <v>2</v>
      </c>
      <c r="AZ13" s="1">
        <v>0</v>
      </c>
      <c r="BA13" s="1">
        <v>0</v>
      </c>
      <c r="BB13" s="1">
        <v>2</v>
      </c>
      <c r="BC13" s="1">
        <v>15</v>
      </c>
      <c r="BD13" s="1">
        <v>6</v>
      </c>
      <c r="BE13" s="1">
        <v>5</v>
      </c>
      <c r="BF13" s="1">
        <v>0</v>
      </c>
      <c r="BG13" s="1">
        <v>0</v>
      </c>
      <c r="BH13" s="1">
        <v>1</v>
      </c>
      <c r="BI13" s="1">
        <v>1.33</v>
      </c>
      <c r="BJ13" s="1">
        <v>0</v>
      </c>
      <c r="BK13" s="1">
        <v>0</v>
      </c>
      <c r="BM13" s="1">
        <v>0</v>
      </c>
      <c r="BN13" s="1">
        <v>0</v>
      </c>
      <c r="BP13" s="1">
        <v>0</v>
      </c>
      <c r="BQ13" s="1">
        <v>0</v>
      </c>
      <c r="BS13" s="1">
        <v>0</v>
      </c>
      <c r="BT13" s="1">
        <v>0</v>
      </c>
      <c r="BU13" s="1">
        <v>0</v>
      </c>
      <c r="BV13" s="1">
        <v>1</v>
      </c>
      <c r="BW13" s="1">
        <v>0</v>
      </c>
      <c r="BX13" s="1">
        <v>0</v>
      </c>
      <c r="BY13" s="1">
        <v>2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4.7269350000000001</v>
      </c>
      <c r="CL13" s="1">
        <v>1</v>
      </c>
    </row>
    <row r="14" spans="1:90" x14ac:dyDescent="0.25">
      <c r="A14" s="1" t="s">
        <v>191</v>
      </c>
      <c r="B14" s="1">
        <v>4.3</v>
      </c>
      <c r="C14" s="1">
        <v>1</v>
      </c>
      <c r="D14" s="1">
        <v>90</v>
      </c>
      <c r="E14" s="1">
        <v>0.13</v>
      </c>
      <c r="F14" s="1">
        <v>0</v>
      </c>
      <c r="G14" s="1">
        <v>0.2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0.08</v>
      </c>
      <c r="P14" s="1">
        <v>0.08</v>
      </c>
      <c r="Q14" s="1">
        <v>0</v>
      </c>
      <c r="R14" s="1">
        <v>0</v>
      </c>
      <c r="S14" s="1">
        <v>0</v>
      </c>
      <c r="T14" s="1">
        <v>0</v>
      </c>
      <c r="U14" s="1">
        <v>5</v>
      </c>
      <c r="V14" s="1">
        <v>2</v>
      </c>
      <c r="W14" s="1">
        <v>40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0.08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38</v>
      </c>
      <c r="AL14" s="1">
        <v>0.3</v>
      </c>
      <c r="AM14" s="1">
        <v>9.6</v>
      </c>
      <c r="AN14" s="1">
        <v>0.7</v>
      </c>
      <c r="AO14" s="1">
        <v>4.3</v>
      </c>
      <c r="AP14" s="1">
        <v>12</v>
      </c>
      <c r="AQ14" s="1">
        <v>24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9</v>
      </c>
      <c r="AY14" s="1">
        <v>2</v>
      </c>
      <c r="AZ14" s="1">
        <v>0</v>
      </c>
      <c r="BA14" s="1">
        <v>1</v>
      </c>
      <c r="BB14" s="1">
        <v>3</v>
      </c>
      <c r="BC14" s="1">
        <v>10</v>
      </c>
      <c r="BD14" s="1">
        <v>5</v>
      </c>
      <c r="BE14" s="1">
        <v>2</v>
      </c>
      <c r="BF14" s="1">
        <v>1</v>
      </c>
      <c r="BG14" s="1">
        <v>1</v>
      </c>
      <c r="BH14" s="1">
        <v>1</v>
      </c>
      <c r="BI14" s="1">
        <v>0.86</v>
      </c>
      <c r="BJ14" s="1">
        <v>35</v>
      </c>
      <c r="BK14" s="1">
        <v>28</v>
      </c>
      <c r="BL14" s="1">
        <v>80</v>
      </c>
      <c r="BM14" s="1">
        <v>13</v>
      </c>
      <c r="BN14" s="1">
        <v>7</v>
      </c>
      <c r="BO14" s="1">
        <v>54</v>
      </c>
      <c r="BP14" s="1">
        <v>5</v>
      </c>
      <c r="BQ14" s="1">
        <v>2</v>
      </c>
      <c r="BR14" s="1">
        <v>40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46</v>
      </c>
      <c r="BZ14" s="1">
        <v>3</v>
      </c>
      <c r="CA14" s="1">
        <v>4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4.1818732999999995</v>
      </c>
      <c r="CL14" s="1">
        <v>1</v>
      </c>
    </row>
    <row r="15" spans="1:90" x14ac:dyDescent="0.25">
      <c r="A15" s="1" t="s">
        <v>104</v>
      </c>
      <c r="B15" s="1">
        <v>5.4</v>
      </c>
      <c r="C15" s="1">
        <v>1</v>
      </c>
      <c r="D15" s="1">
        <v>66</v>
      </c>
      <c r="E15" s="1">
        <v>0.1</v>
      </c>
      <c r="F15" s="1">
        <v>0</v>
      </c>
      <c r="G15" s="1">
        <v>0.2</v>
      </c>
      <c r="H15" s="1">
        <v>0</v>
      </c>
      <c r="I15" s="1">
        <v>1</v>
      </c>
      <c r="J15" s="1">
        <v>1</v>
      </c>
      <c r="K15" s="1">
        <v>1</v>
      </c>
      <c r="L15" s="1">
        <v>0</v>
      </c>
      <c r="M15" s="1">
        <v>0</v>
      </c>
      <c r="N15" s="1">
        <v>1</v>
      </c>
      <c r="O15" s="1">
        <v>0.16</v>
      </c>
      <c r="P15" s="1">
        <v>0.16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1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0.04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19</v>
      </c>
      <c r="AL15" s="1">
        <v>0.3</v>
      </c>
      <c r="AM15" s="1">
        <v>19</v>
      </c>
      <c r="AN15" s="1">
        <v>1.1000000000000001</v>
      </c>
      <c r="AO15" s="1">
        <v>3.7</v>
      </c>
      <c r="AP15" s="1">
        <v>11</v>
      </c>
      <c r="AQ15" s="1">
        <v>23</v>
      </c>
      <c r="AR15" s="1">
        <v>1</v>
      </c>
      <c r="AS15" s="1">
        <v>7</v>
      </c>
      <c r="AT15" s="1">
        <v>0</v>
      </c>
      <c r="AU15" s="1">
        <v>0</v>
      </c>
      <c r="AV15" s="1">
        <v>0</v>
      </c>
      <c r="AX15" s="1">
        <v>3</v>
      </c>
      <c r="AY15" s="1">
        <v>6</v>
      </c>
      <c r="AZ15" s="1">
        <v>1</v>
      </c>
      <c r="BA15" s="1">
        <v>1</v>
      </c>
      <c r="BB15" s="1">
        <v>8</v>
      </c>
      <c r="BC15" s="1">
        <v>7</v>
      </c>
      <c r="BD15" s="1">
        <v>4</v>
      </c>
      <c r="BE15" s="1">
        <v>3</v>
      </c>
      <c r="BF15" s="1">
        <v>0</v>
      </c>
      <c r="BG15" s="1">
        <v>2</v>
      </c>
      <c r="BH15" s="1">
        <v>3</v>
      </c>
      <c r="BI15" s="1">
        <v>1.44</v>
      </c>
      <c r="BJ15" s="1">
        <v>21</v>
      </c>
      <c r="BK15" s="1">
        <v>17</v>
      </c>
      <c r="BL15" s="1">
        <v>81</v>
      </c>
      <c r="BM15" s="1">
        <v>6</v>
      </c>
      <c r="BN15" s="1">
        <v>3</v>
      </c>
      <c r="BO15" s="1">
        <v>50</v>
      </c>
      <c r="BP15" s="1">
        <v>2</v>
      </c>
      <c r="BQ15" s="1">
        <v>1</v>
      </c>
      <c r="BR15" s="1">
        <v>50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32</v>
      </c>
      <c r="BZ15" s="1">
        <v>2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3.4070231400000002</v>
      </c>
      <c r="CL15" s="1">
        <v>0</v>
      </c>
    </row>
    <row r="16" spans="1:90" x14ac:dyDescent="0.25">
      <c r="A16" s="1" t="s">
        <v>146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3</v>
      </c>
      <c r="W16" s="1">
        <v>60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0.4</v>
      </c>
      <c r="AM16" s="1">
        <v>8</v>
      </c>
      <c r="AN16" s="1">
        <v>0</v>
      </c>
      <c r="AO16" s="1">
        <v>0.9</v>
      </c>
      <c r="AP16" s="1">
        <v>8</v>
      </c>
      <c r="AQ16" s="1">
        <v>8</v>
      </c>
      <c r="AR16" s="1">
        <v>0</v>
      </c>
      <c r="AS16" s="1">
        <v>1</v>
      </c>
      <c r="AT16" s="1">
        <v>1</v>
      </c>
      <c r="AU16" s="1">
        <v>1</v>
      </c>
      <c r="AV16" s="1">
        <v>0</v>
      </c>
      <c r="AW16" s="1">
        <v>0</v>
      </c>
      <c r="AX16" s="1">
        <v>5</v>
      </c>
      <c r="AY16" s="1">
        <v>3</v>
      </c>
      <c r="AZ16" s="1">
        <v>0</v>
      </c>
      <c r="BA16" s="1">
        <v>1</v>
      </c>
      <c r="BB16" s="1">
        <v>4</v>
      </c>
      <c r="BC16" s="1">
        <v>20</v>
      </c>
      <c r="BD16" s="1">
        <v>10</v>
      </c>
      <c r="BE16" s="1">
        <v>6</v>
      </c>
      <c r="BF16" s="1">
        <v>2</v>
      </c>
      <c r="BG16" s="1">
        <v>4</v>
      </c>
      <c r="BH16" s="1">
        <v>3</v>
      </c>
      <c r="BI16" s="1">
        <v>2.02</v>
      </c>
      <c r="BJ16" s="1">
        <v>45</v>
      </c>
      <c r="BK16" s="1">
        <v>39</v>
      </c>
      <c r="BL16" s="1">
        <v>87</v>
      </c>
      <c r="BM16" s="1">
        <v>16</v>
      </c>
      <c r="BN16" s="1">
        <v>12</v>
      </c>
      <c r="BO16" s="1">
        <v>75</v>
      </c>
      <c r="BP16" s="1">
        <v>5</v>
      </c>
      <c r="BQ16" s="1">
        <v>3</v>
      </c>
      <c r="BR16" s="1">
        <v>60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51</v>
      </c>
      <c r="BZ16" s="1">
        <v>0</v>
      </c>
      <c r="CA16" s="1">
        <v>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3.3810029999999989</v>
      </c>
      <c r="CL16" s="1">
        <v>0</v>
      </c>
    </row>
    <row r="17" spans="1:90" x14ac:dyDescent="0.25">
      <c r="A17" s="1" t="s">
        <v>96</v>
      </c>
      <c r="B17" s="1">
        <v>4.9000000000000004</v>
      </c>
      <c r="C17" s="1">
        <v>2</v>
      </c>
      <c r="D17" s="1">
        <v>90</v>
      </c>
      <c r="E17" s="1">
        <v>0.01</v>
      </c>
      <c r="F17" s="1">
        <v>0</v>
      </c>
      <c r="G17" s="1">
        <v>0</v>
      </c>
      <c r="H17" s="1">
        <v>0</v>
      </c>
      <c r="I17" s="1">
        <v>0.5</v>
      </c>
      <c r="J17" s="1">
        <v>0</v>
      </c>
      <c r="K17" s="1">
        <v>0</v>
      </c>
      <c r="L17" s="1">
        <v>0.5</v>
      </c>
      <c r="M17" s="1">
        <v>0</v>
      </c>
      <c r="N17" s="1">
        <v>0</v>
      </c>
      <c r="O17" s="1">
        <v>0.01</v>
      </c>
      <c r="P17" s="1">
        <v>0.01</v>
      </c>
      <c r="Q17" s="1">
        <v>0</v>
      </c>
      <c r="R17" s="1">
        <v>0</v>
      </c>
      <c r="S17" s="1">
        <v>0</v>
      </c>
      <c r="T17" s="1">
        <v>0</v>
      </c>
      <c r="U17" s="1">
        <v>6.5</v>
      </c>
      <c r="V17" s="1">
        <v>3</v>
      </c>
      <c r="W17" s="1">
        <v>46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</v>
      </c>
      <c r="AL17" s="1">
        <v>0.65</v>
      </c>
      <c r="AM17" s="1">
        <v>11.2</v>
      </c>
      <c r="AN17" s="1">
        <v>0.1</v>
      </c>
      <c r="AO17" s="1">
        <v>2.7</v>
      </c>
      <c r="AP17" s="1">
        <v>8.5</v>
      </c>
      <c r="AQ17" s="1">
        <v>8.5</v>
      </c>
      <c r="AR17" s="1">
        <v>0</v>
      </c>
      <c r="AS17" s="1">
        <v>1.5</v>
      </c>
      <c r="AT17" s="1">
        <v>1.5</v>
      </c>
      <c r="AU17" s="1">
        <v>1</v>
      </c>
      <c r="AV17" s="1">
        <v>0.5</v>
      </c>
      <c r="AW17" s="1">
        <v>50</v>
      </c>
      <c r="AX17" s="1">
        <v>3</v>
      </c>
      <c r="AY17" s="1">
        <v>2.5</v>
      </c>
      <c r="AZ17" s="1">
        <v>0.5</v>
      </c>
      <c r="BA17" s="1">
        <v>0.5</v>
      </c>
      <c r="BB17" s="1">
        <v>3.5</v>
      </c>
      <c r="BC17" s="1">
        <v>14</v>
      </c>
      <c r="BD17" s="1">
        <v>8.5</v>
      </c>
      <c r="BE17" s="1">
        <v>5.5</v>
      </c>
      <c r="BF17" s="1">
        <v>2</v>
      </c>
      <c r="BG17" s="1">
        <v>1.5</v>
      </c>
      <c r="BH17" s="1">
        <v>1</v>
      </c>
      <c r="BI17" s="1">
        <v>1.39</v>
      </c>
      <c r="BJ17" s="1">
        <v>42.5</v>
      </c>
      <c r="BK17" s="1">
        <v>29</v>
      </c>
      <c r="BL17" s="1">
        <v>68</v>
      </c>
      <c r="BM17" s="1">
        <v>19.5</v>
      </c>
      <c r="BN17" s="1">
        <v>10</v>
      </c>
      <c r="BO17" s="1">
        <v>51</v>
      </c>
      <c r="BP17" s="1">
        <v>6.5</v>
      </c>
      <c r="BQ17" s="1">
        <v>3</v>
      </c>
      <c r="BR17" s="1">
        <v>46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50</v>
      </c>
      <c r="BZ17" s="1">
        <v>0.5</v>
      </c>
      <c r="CA17" s="1">
        <v>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3.6489832499999992</v>
      </c>
      <c r="CL17" s="1">
        <v>15</v>
      </c>
    </row>
    <row r="18" spans="1:90" x14ac:dyDescent="0.25">
      <c r="A18" s="1" t="s">
        <v>129</v>
      </c>
      <c r="B18" s="1">
        <v>4.8</v>
      </c>
      <c r="C18" s="1">
        <v>2</v>
      </c>
      <c r="D18" s="1">
        <v>90</v>
      </c>
      <c r="E18" s="1">
        <v>0.18</v>
      </c>
      <c r="F18" s="1">
        <v>0</v>
      </c>
      <c r="G18" s="1">
        <v>0.2</v>
      </c>
      <c r="H18" s="1">
        <v>0</v>
      </c>
      <c r="I18" s="1">
        <v>1.5</v>
      </c>
      <c r="J18" s="1">
        <v>0.5</v>
      </c>
      <c r="K18" s="1">
        <v>1.5</v>
      </c>
      <c r="L18" s="1">
        <v>0</v>
      </c>
      <c r="M18" s="1">
        <v>0</v>
      </c>
      <c r="N18" s="1">
        <v>1.5</v>
      </c>
      <c r="O18" s="1">
        <v>0.1</v>
      </c>
      <c r="P18" s="1">
        <v>0.1</v>
      </c>
      <c r="Q18" s="1">
        <v>0</v>
      </c>
      <c r="R18" s="1">
        <v>0</v>
      </c>
      <c r="S18" s="1">
        <v>0</v>
      </c>
      <c r="T18" s="1">
        <v>0</v>
      </c>
      <c r="U18" s="1">
        <v>6.5</v>
      </c>
      <c r="V18" s="1">
        <v>4.5</v>
      </c>
      <c r="W18" s="1">
        <v>69</v>
      </c>
      <c r="X18" s="1">
        <v>0.5</v>
      </c>
      <c r="Y18" s="1">
        <v>0.5</v>
      </c>
      <c r="Z18" s="1">
        <v>100</v>
      </c>
      <c r="AA18" s="1">
        <v>0</v>
      </c>
      <c r="AB18" s="1">
        <v>0</v>
      </c>
      <c r="AC18" s="1">
        <v>0.5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21.5</v>
      </c>
      <c r="AL18" s="1">
        <v>8.1999999999999993</v>
      </c>
      <c r="AM18" s="1">
        <v>21.5</v>
      </c>
      <c r="AN18" s="1">
        <v>0.8</v>
      </c>
      <c r="AO18" s="1">
        <v>4.5</v>
      </c>
      <c r="AP18" s="1">
        <v>16.5</v>
      </c>
      <c r="AQ18" s="1">
        <v>22.5</v>
      </c>
      <c r="AR18" s="1">
        <v>1</v>
      </c>
      <c r="AS18" s="1">
        <v>5</v>
      </c>
      <c r="AT18" s="1">
        <v>0.5</v>
      </c>
      <c r="AU18" s="1">
        <v>0</v>
      </c>
      <c r="AV18" s="1">
        <v>0</v>
      </c>
      <c r="AX18" s="1">
        <v>5.5</v>
      </c>
      <c r="AY18" s="1">
        <v>2</v>
      </c>
      <c r="AZ18" s="1">
        <v>1.5</v>
      </c>
      <c r="BA18" s="1">
        <v>2</v>
      </c>
      <c r="BB18" s="1">
        <v>5.5</v>
      </c>
      <c r="BC18" s="1">
        <v>8</v>
      </c>
      <c r="BD18" s="1">
        <v>4</v>
      </c>
      <c r="BE18" s="1">
        <v>2.5</v>
      </c>
      <c r="BF18" s="1">
        <v>0</v>
      </c>
      <c r="BG18" s="1">
        <v>0.5</v>
      </c>
      <c r="BH18" s="1">
        <v>1</v>
      </c>
      <c r="BI18" s="1">
        <v>0.96</v>
      </c>
      <c r="BJ18" s="1">
        <v>80.5</v>
      </c>
      <c r="BK18" s="1">
        <v>74.5</v>
      </c>
      <c r="BL18" s="1">
        <v>93</v>
      </c>
      <c r="BM18" s="1">
        <v>21</v>
      </c>
      <c r="BN18" s="1">
        <v>17</v>
      </c>
      <c r="BO18" s="1">
        <v>81</v>
      </c>
      <c r="BP18" s="1">
        <v>6.5</v>
      </c>
      <c r="BQ18" s="1">
        <v>4.5</v>
      </c>
      <c r="BR18" s="1">
        <v>69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88.5</v>
      </c>
      <c r="BZ18" s="1">
        <v>2.5</v>
      </c>
      <c r="CA18" s="1">
        <v>5</v>
      </c>
      <c r="CB18" s="1">
        <v>1.5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3.5626217799999997</v>
      </c>
      <c r="CL18" s="1">
        <v>9</v>
      </c>
    </row>
    <row r="19" spans="1:90" x14ac:dyDescent="0.25">
      <c r="A19" s="1" t="s">
        <v>184</v>
      </c>
      <c r="B19" s="1">
        <v>5.4</v>
      </c>
      <c r="C19" s="1">
        <v>2</v>
      </c>
      <c r="D19" s="1">
        <v>90</v>
      </c>
      <c r="E19" s="1">
        <v>0.01</v>
      </c>
      <c r="F19" s="1">
        <v>0</v>
      </c>
      <c r="G19" s="1">
        <v>0</v>
      </c>
      <c r="H19" s="1">
        <v>0</v>
      </c>
      <c r="I19" s="1">
        <v>0.5</v>
      </c>
      <c r="J19" s="1">
        <v>0</v>
      </c>
      <c r="K19" s="1">
        <v>0.5</v>
      </c>
      <c r="L19" s="1">
        <v>0</v>
      </c>
      <c r="M19" s="1">
        <v>0</v>
      </c>
      <c r="N19" s="1">
        <v>0.5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9</v>
      </c>
      <c r="V19" s="1">
        <v>4</v>
      </c>
      <c r="W19" s="1">
        <v>44</v>
      </c>
      <c r="X19" s="1">
        <v>0.5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0.5</v>
      </c>
      <c r="AI19" s="1">
        <v>0</v>
      </c>
      <c r="AJ19" s="1">
        <v>0</v>
      </c>
      <c r="AK19" s="1">
        <v>4.5</v>
      </c>
      <c r="AL19" s="1">
        <v>1</v>
      </c>
      <c r="AM19" s="1">
        <v>17.3</v>
      </c>
      <c r="AN19" s="1">
        <v>0.1</v>
      </c>
      <c r="AO19" s="1">
        <v>2.2000000000000002</v>
      </c>
      <c r="AP19" s="1">
        <v>8.5</v>
      </c>
      <c r="AQ19" s="1">
        <v>8.5</v>
      </c>
      <c r="AR19" s="1">
        <v>0</v>
      </c>
      <c r="AS19" s="1">
        <v>1</v>
      </c>
      <c r="AT19" s="1">
        <v>1.5</v>
      </c>
      <c r="AU19" s="1">
        <v>0.5</v>
      </c>
      <c r="AV19" s="1">
        <v>0</v>
      </c>
      <c r="AW19" s="1">
        <v>0</v>
      </c>
      <c r="AX19" s="1">
        <v>5</v>
      </c>
      <c r="AY19" s="1">
        <v>3.5</v>
      </c>
      <c r="AZ19" s="1">
        <v>1.5</v>
      </c>
      <c r="BA19" s="1">
        <v>1</v>
      </c>
      <c r="BB19" s="1">
        <v>6</v>
      </c>
      <c r="BC19" s="1">
        <v>14</v>
      </c>
      <c r="BD19" s="1">
        <v>8.5</v>
      </c>
      <c r="BE19" s="1">
        <v>5.5</v>
      </c>
      <c r="BF19" s="1">
        <v>2</v>
      </c>
      <c r="BG19" s="1">
        <v>1.5</v>
      </c>
      <c r="BH19" s="1">
        <v>1</v>
      </c>
      <c r="BI19" s="1">
        <v>1.39</v>
      </c>
      <c r="BJ19" s="1">
        <v>43</v>
      </c>
      <c r="BK19" s="1">
        <v>33</v>
      </c>
      <c r="BL19" s="1">
        <v>77</v>
      </c>
      <c r="BM19" s="1">
        <v>21</v>
      </c>
      <c r="BN19" s="1">
        <v>12.5</v>
      </c>
      <c r="BO19" s="1">
        <v>60</v>
      </c>
      <c r="BP19" s="1">
        <v>9</v>
      </c>
      <c r="BQ19" s="1">
        <v>4</v>
      </c>
      <c r="BR19" s="1">
        <v>44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51.5</v>
      </c>
      <c r="BZ19" s="1">
        <v>1</v>
      </c>
      <c r="CA19" s="1">
        <v>7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2.8611687599999986</v>
      </c>
      <c r="CL19" s="1">
        <v>8</v>
      </c>
    </row>
    <row r="20" spans="1:90" x14ac:dyDescent="0.25">
      <c r="A20" s="1" t="s">
        <v>80</v>
      </c>
      <c r="B20" s="1">
        <v>4.9000000000000004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6.5</v>
      </c>
      <c r="V20" s="1">
        <v>3.5</v>
      </c>
      <c r="W20" s="1">
        <v>54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</v>
      </c>
      <c r="AM20" s="1">
        <v>19.5</v>
      </c>
      <c r="AN20" s="1">
        <v>0</v>
      </c>
      <c r="AO20" s="1">
        <v>3.9</v>
      </c>
      <c r="AP20" s="1">
        <v>16</v>
      </c>
      <c r="AQ20" s="1">
        <v>16</v>
      </c>
      <c r="AR20" s="1">
        <v>0</v>
      </c>
      <c r="AS20" s="1">
        <v>1</v>
      </c>
      <c r="AT20" s="1">
        <v>2</v>
      </c>
      <c r="AU20" s="1">
        <v>2</v>
      </c>
      <c r="AV20" s="1">
        <v>1.5</v>
      </c>
      <c r="AW20" s="1">
        <v>75</v>
      </c>
      <c r="AX20" s="1">
        <v>8</v>
      </c>
      <c r="AY20" s="1">
        <v>4.5</v>
      </c>
      <c r="AZ20" s="1">
        <v>0.5</v>
      </c>
      <c r="BA20" s="1">
        <v>2</v>
      </c>
      <c r="BB20" s="1">
        <v>7</v>
      </c>
      <c r="BC20" s="1">
        <v>13.5</v>
      </c>
      <c r="BD20" s="1">
        <v>9</v>
      </c>
      <c r="BE20" s="1">
        <v>3.5</v>
      </c>
      <c r="BF20" s="1">
        <v>1</v>
      </c>
      <c r="BG20" s="1">
        <v>2.5</v>
      </c>
      <c r="BH20" s="1">
        <v>0</v>
      </c>
      <c r="BI20" s="1">
        <v>0.77</v>
      </c>
      <c r="BJ20" s="1">
        <v>57</v>
      </c>
      <c r="BK20" s="1">
        <v>47</v>
      </c>
      <c r="BL20" s="1">
        <v>82</v>
      </c>
      <c r="BM20" s="1">
        <v>16</v>
      </c>
      <c r="BN20" s="1">
        <v>11.5</v>
      </c>
      <c r="BO20" s="1">
        <v>72</v>
      </c>
      <c r="BP20" s="1">
        <v>6.5</v>
      </c>
      <c r="BQ20" s="1">
        <v>3.5</v>
      </c>
      <c r="BR20" s="1">
        <v>54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68.5</v>
      </c>
      <c r="BZ20" s="1">
        <v>0</v>
      </c>
      <c r="CA20" s="1">
        <v>4</v>
      </c>
      <c r="CB20" s="1">
        <v>0.5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3.527544499999999</v>
      </c>
      <c r="CL20" s="1">
        <v>7</v>
      </c>
    </row>
    <row r="21" spans="1:90" x14ac:dyDescent="0.25">
      <c r="A21" s="1" t="s">
        <v>87</v>
      </c>
      <c r="B21" s="1">
        <v>5</v>
      </c>
      <c r="C21" s="1">
        <v>2</v>
      </c>
      <c r="D21" s="1">
        <v>90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12</v>
      </c>
      <c r="V21" s="1">
        <v>8.5</v>
      </c>
      <c r="W21" s="1">
        <v>71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2</v>
      </c>
      <c r="AL21" s="1">
        <v>1.45</v>
      </c>
      <c r="AM21" s="1">
        <v>28.1</v>
      </c>
      <c r="AN21" s="1">
        <v>0</v>
      </c>
      <c r="AO21" s="1">
        <v>3.7</v>
      </c>
      <c r="AP21" s="1">
        <v>17</v>
      </c>
      <c r="AQ21" s="1">
        <v>23</v>
      </c>
      <c r="AR21" s="1">
        <v>0.5</v>
      </c>
      <c r="AS21" s="1">
        <v>4.5</v>
      </c>
      <c r="AT21" s="1">
        <v>0.5</v>
      </c>
      <c r="AU21" s="1">
        <v>1</v>
      </c>
      <c r="AV21" s="1">
        <v>1</v>
      </c>
      <c r="AW21" s="1">
        <v>100</v>
      </c>
      <c r="AX21" s="1">
        <v>3.5</v>
      </c>
      <c r="AY21" s="1">
        <v>8</v>
      </c>
      <c r="AZ21" s="1">
        <v>1.5</v>
      </c>
      <c r="BA21" s="1">
        <v>1.5</v>
      </c>
      <c r="BB21" s="1">
        <v>11</v>
      </c>
      <c r="BC21" s="1">
        <v>13</v>
      </c>
      <c r="BD21" s="1">
        <v>6.5</v>
      </c>
      <c r="BE21" s="1">
        <v>4</v>
      </c>
      <c r="BF21" s="1">
        <v>1</v>
      </c>
      <c r="BG21" s="1">
        <v>2</v>
      </c>
      <c r="BH21" s="1">
        <v>0.5</v>
      </c>
      <c r="BI21" s="1">
        <v>0.92</v>
      </c>
      <c r="BJ21" s="1">
        <v>55.5</v>
      </c>
      <c r="BK21" s="1">
        <v>44</v>
      </c>
      <c r="BL21" s="1">
        <v>79</v>
      </c>
      <c r="BM21" s="1">
        <v>27.5</v>
      </c>
      <c r="BN21" s="1">
        <v>21</v>
      </c>
      <c r="BO21" s="1">
        <v>76</v>
      </c>
      <c r="BP21" s="1">
        <v>12</v>
      </c>
      <c r="BQ21" s="1">
        <v>8.5</v>
      </c>
      <c r="BR21" s="1">
        <v>71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71</v>
      </c>
      <c r="BZ21" s="1">
        <v>1</v>
      </c>
      <c r="CA21" s="1">
        <v>10.5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2.9947048599999988</v>
      </c>
      <c r="CL21" s="1">
        <v>7</v>
      </c>
    </row>
    <row r="22" spans="1:90" x14ac:dyDescent="0.25">
      <c r="A22" s="1" t="s">
        <v>126</v>
      </c>
      <c r="B22" s="1">
        <v>4.4000000000000004</v>
      </c>
      <c r="C22" s="1">
        <v>2</v>
      </c>
      <c r="D22" s="1">
        <v>47</v>
      </c>
      <c r="E22" s="1">
        <v>0.31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</v>
      </c>
      <c r="O22" s="1">
        <v>0.02</v>
      </c>
      <c r="P22" s="1">
        <v>0.02</v>
      </c>
      <c r="Q22" s="1">
        <v>0</v>
      </c>
      <c r="R22" s="1">
        <v>0</v>
      </c>
      <c r="S22" s="1">
        <v>0</v>
      </c>
      <c r="T22" s="1">
        <v>0</v>
      </c>
      <c r="U22" s="1">
        <v>7</v>
      </c>
      <c r="V22" s="1">
        <v>3.5</v>
      </c>
      <c r="W22" s="1">
        <v>50</v>
      </c>
      <c r="X22" s="1">
        <v>1</v>
      </c>
      <c r="Y22" s="1">
        <v>0.5</v>
      </c>
      <c r="Z22" s="1">
        <v>50</v>
      </c>
      <c r="AA22" s="1">
        <v>0</v>
      </c>
      <c r="AB22" s="1">
        <v>0.5</v>
      </c>
      <c r="AC22" s="1">
        <v>0.5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10</v>
      </c>
      <c r="AL22" s="1">
        <v>1.1000000000000001</v>
      </c>
      <c r="AM22" s="1">
        <v>13.2</v>
      </c>
      <c r="AN22" s="1">
        <v>0.8</v>
      </c>
      <c r="AO22" s="1">
        <v>2.7</v>
      </c>
      <c r="AP22" s="1">
        <v>9</v>
      </c>
      <c r="AQ22" s="1">
        <v>15</v>
      </c>
      <c r="AR22" s="1">
        <v>0</v>
      </c>
      <c r="AS22" s="1">
        <v>3.5</v>
      </c>
      <c r="AT22" s="1">
        <v>0</v>
      </c>
      <c r="AU22" s="1">
        <v>1.5</v>
      </c>
      <c r="AV22" s="1">
        <v>1</v>
      </c>
      <c r="AW22" s="1">
        <v>67</v>
      </c>
      <c r="AX22" s="1">
        <v>4</v>
      </c>
      <c r="AY22" s="1">
        <v>2.5</v>
      </c>
      <c r="AZ22" s="1">
        <v>0.5</v>
      </c>
      <c r="BA22" s="1">
        <v>0</v>
      </c>
      <c r="BB22" s="1">
        <v>3</v>
      </c>
      <c r="BC22" s="1">
        <v>12.5</v>
      </c>
      <c r="BD22" s="1">
        <v>8.5</v>
      </c>
      <c r="BE22" s="1">
        <v>4</v>
      </c>
      <c r="BF22" s="1">
        <v>1</v>
      </c>
      <c r="BG22" s="1">
        <v>3.5</v>
      </c>
      <c r="BH22" s="1">
        <v>2</v>
      </c>
      <c r="BI22" s="1">
        <v>1.63</v>
      </c>
      <c r="BJ22" s="1">
        <v>23.5</v>
      </c>
      <c r="BK22" s="1">
        <v>17</v>
      </c>
      <c r="BL22" s="1">
        <v>72</v>
      </c>
      <c r="BM22" s="1">
        <v>12.5</v>
      </c>
      <c r="BN22" s="1">
        <v>6.5</v>
      </c>
      <c r="BO22" s="1">
        <v>52</v>
      </c>
      <c r="BP22" s="1">
        <v>7</v>
      </c>
      <c r="BQ22" s="1">
        <v>3.5</v>
      </c>
      <c r="BR22" s="1">
        <v>50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3</v>
      </c>
      <c r="BY22" s="1">
        <v>44</v>
      </c>
      <c r="BZ22" s="1">
        <v>1</v>
      </c>
      <c r="CA22" s="1">
        <v>4.5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3.4627637399999998</v>
      </c>
      <c r="CL22" s="1">
        <v>7</v>
      </c>
    </row>
    <row r="23" spans="1:90" x14ac:dyDescent="0.25">
      <c r="A23" s="1" t="s">
        <v>137</v>
      </c>
      <c r="B23" s="1">
        <v>5.3</v>
      </c>
      <c r="C23" s="1">
        <v>2</v>
      </c>
      <c r="D23" s="1">
        <v>90</v>
      </c>
      <c r="E23" s="1">
        <v>0.1</v>
      </c>
      <c r="F23" s="1">
        <v>0</v>
      </c>
      <c r="G23" s="1">
        <v>0.2</v>
      </c>
      <c r="H23" s="1">
        <v>0</v>
      </c>
      <c r="I23" s="1">
        <v>1</v>
      </c>
      <c r="J23" s="1">
        <v>0.5</v>
      </c>
      <c r="K23" s="1">
        <v>0.5</v>
      </c>
      <c r="L23" s="1">
        <v>0.5</v>
      </c>
      <c r="M23" s="1">
        <v>0</v>
      </c>
      <c r="N23" s="1">
        <v>0</v>
      </c>
      <c r="O23" s="1">
        <v>0.08</v>
      </c>
      <c r="P23" s="1">
        <v>0.08</v>
      </c>
      <c r="Q23" s="1">
        <v>0</v>
      </c>
      <c r="R23" s="1">
        <v>0</v>
      </c>
      <c r="S23" s="1">
        <v>0</v>
      </c>
      <c r="T23" s="1">
        <v>0</v>
      </c>
      <c r="U23" s="1">
        <v>19.5</v>
      </c>
      <c r="V23" s="1">
        <v>14</v>
      </c>
      <c r="W23" s="1">
        <v>72</v>
      </c>
      <c r="X23" s="1">
        <v>11.5</v>
      </c>
      <c r="Y23" s="1">
        <v>4</v>
      </c>
      <c r="Z23" s="1">
        <v>35</v>
      </c>
      <c r="AA23" s="1">
        <v>7</v>
      </c>
      <c r="AB23" s="1">
        <v>1</v>
      </c>
      <c r="AC23" s="1">
        <v>2.5</v>
      </c>
      <c r="AD23" s="1">
        <v>0</v>
      </c>
      <c r="AE23" s="1">
        <v>0.1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5.5</v>
      </c>
      <c r="AL23" s="1">
        <v>44.65</v>
      </c>
      <c r="AM23" s="1">
        <v>20</v>
      </c>
      <c r="AN23" s="1">
        <v>0.7</v>
      </c>
      <c r="AO23" s="1">
        <v>3.4</v>
      </c>
      <c r="AP23" s="1">
        <v>14</v>
      </c>
      <c r="AQ23" s="1">
        <v>14</v>
      </c>
      <c r="AR23" s="1">
        <v>0</v>
      </c>
      <c r="AS23" s="1">
        <v>1.5</v>
      </c>
      <c r="AT23" s="1">
        <v>1.5</v>
      </c>
      <c r="AU23" s="1">
        <v>0.5</v>
      </c>
      <c r="AV23" s="1">
        <v>0</v>
      </c>
      <c r="AW23" s="1">
        <v>0</v>
      </c>
      <c r="AX23" s="1">
        <v>4.5</v>
      </c>
      <c r="AY23" s="1">
        <v>1.5</v>
      </c>
      <c r="AZ23" s="1">
        <v>1</v>
      </c>
      <c r="BA23" s="1">
        <v>0.5</v>
      </c>
      <c r="BB23" s="1">
        <v>3</v>
      </c>
      <c r="BC23" s="1">
        <v>14</v>
      </c>
      <c r="BD23" s="1">
        <v>8.5</v>
      </c>
      <c r="BE23" s="1">
        <v>5.5</v>
      </c>
      <c r="BF23" s="1">
        <v>2</v>
      </c>
      <c r="BG23" s="1">
        <v>1.5</v>
      </c>
      <c r="BH23" s="1">
        <v>1</v>
      </c>
      <c r="BI23" s="1">
        <v>1.39</v>
      </c>
      <c r="BJ23" s="1">
        <v>54</v>
      </c>
      <c r="BK23" s="1">
        <v>43.5</v>
      </c>
      <c r="BL23" s="1">
        <v>81</v>
      </c>
      <c r="BM23" s="1">
        <v>45</v>
      </c>
      <c r="BN23" s="1">
        <v>30.5</v>
      </c>
      <c r="BO23" s="1">
        <v>68</v>
      </c>
      <c r="BP23" s="1">
        <v>19.5</v>
      </c>
      <c r="BQ23" s="1">
        <v>14</v>
      </c>
      <c r="BR23" s="1">
        <v>72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79.5</v>
      </c>
      <c r="BZ23" s="1">
        <v>0.5</v>
      </c>
      <c r="CA23" s="1">
        <v>10.5</v>
      </c>
      <c r="CB23" s="1">
        <v>10.5</v>
      </c>
      <c r="CC23" s="1">
        <v>0.5</v>
      </c>
      <c r="CD23" s="1">
        <v>0</v>
      </c>
      <c r="CE23" s="1">
        <v>7</v>
      </c>
      <c r="CF23" s="1">
        <v>0</v>
      </c>
      <c r="CG23" s="1">
        <v>0.5</v>
      </c>
      <c r="CH23" s="1">
        <v>0</v>
      </c>
      <c r="CI23" s="1">
        <v>0</v>
      </c>
      <c r="CJ23" s="1">
        <v>0</v>
      </c>
      <c r="CK23" s="1">
        <f t="shared" si="0"/>
        <v>4.1577606199999995</v>
      </c>
      <c r="CL23" s="1">
        <v>7</v>
      </c>
    </row>
    <row r="24" spans="1:90" x14ac:dyDescent="0.25">
      <c r="A24" s="1" t="s">
        <v>141</v>
      </c>
      <c r="B24" s="1">
        <v>4.7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</v>
      </c>
      <c r="V24" s="1">
        <v>1.5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0</v>
      </c>
      <c r="AL24" s="1">
        <v>0.15</v>
      </c>
      <c r="AM24" s="1">
        <v>16</v>
      </c>
      <c r="AN24" s="1">
        <v>0</v>
      </c>
      <c r="AO24" s="1">
        <v>3.6</v>
      </c>
      <c r="AP24" s="1">
        <v>15.5</v>
      </c>
      <c r="AQ24" s="1">
        <v>21.5</v>
      </c>
      <c r="AR24" s="1">
        <v>0</v>
      </c>
      <c r="AS24" s="1">
        <v>4</v>
      </c>
      <c r="AT24" s="1">
        <v>0.5</v>
      </c>
      <c r="AU24" s="1">
        <v>0.5</v>
      </c>
      <c r="AV24" s="1">
        <v>0.5</v>
      </c>
      <c r="AW24" s="1">
        <v>100</v>
      </c>
      <c r="AX24" s="1">
        <v>6</v>
      </c>
      <c r="AY24" s="1">
        <v>4.5</v>
      </c>
      <c r="AZ24" s="1">
        <v>1</v>
      </c>
      <c r="BA24" s="1">
        <v>0.5</v>
      </c>
      <c r="BB24" s="1">
        <v>6</v>
      </c>
      <c r="BC24" s="1">
        <v>13</v>
      </c>
      <c r="BD24" s="1">
        <v>6.5</v>
      </c>
      <c r="BE24" s="1">
        <v>4</v>
      </c>
      <c r="BF24" s="1">
        <v>1</v>
      </c>
      <c r="BG24" s="1">
        <v>2</v>
      </c>
      <c r="BH24" s="1">
        <v>0.5</v>
      </c>
      <c r="BI24" s="1">
        <v>0.92</v>
      </c>
      <c r="BJ24" s="1">
        <v>33.5</v>
      </c>
      <c r="BK24" s="1">
        <v>29</v>
      </c>
      <c r="BL24" s="1">
        <v>87</v>
      </c>
      <c r="BM24" s="1">
        <v>9</v>
      </c>
      <c r="BN24" s="1">
        <v>6.5</v>
      </c>
      <c r="BO24" s="1">
        <v>72</v>
      </c>
      <c r="BP24" s="1">
        <v>3</v>
      </c>
      <c r="BQ24" s="1">
        <v>1.5</v>
      </c>
      <c r="BR24" s="1">
        <v>50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41.5</v>
      </c>
      <c r="BZ24" s="1">
        <v>0</v>
      </c>
      <c r="CA24" s="1">
        <v>3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3.1085659999999988</v>
      </c>
      <c r="CL24" s="1">
        <v>7</v>
      </c>
    </row>
    <row r="25" spans="1:90" x14ac:dyDescent="0.25">
      <c r="A25" s="1" t="s">
        <v>59</v>
      </c>
      <c r="B25" s="1">
        <v>6.7</v>
      </c>
      <c r="C25" s="1">
        <v>2</v>
      </c>
      <c r="D25" s="1">
        <v>90</v>
      </c>
      <c r="E25" s="1">
        <v>0.05</v>
      </c>
      <c r="F25" s="1">
        <v>0</v>
      </c>
      <c r="G25" s="1">
        <v>0.1</v>
      </c>
      <c r="H25" s="1">
        <v>0</v>
      </c>
      <c r="I25" s="1">
        <v>0.5</v>
      </c>
      <c r="J25" s="1">
        <v>0.5</v>
      </c>
      <c r="K25" s="1">
        <v>0.5</v>
      </c>
      <c r="L25" s="1">
        <v>0</v>
      </c>
      <c r="M25" s="1">
        <v>0</v>
      </c>
      <c r="N25" s="1">
        <v>0.5</v>
      </c>
      <c r="O25" s="1">
        <v>0.08</v>
      </c>
      <c r="P25" s="1">
        <v>0.08</v>
      </c>
      <c r="Q25" s="1">
        <v>0</v>
      </c>
      <c r="R25" s="1">
        <v>0</v>
      </c>
      <c r="S25" s="1">
        <v>0</v>
      </c>
      <c r="T25" s="1">
        <v>0</v>
      </c>
      <c r="U25" s="1">
        <v>6</v>
      </c>
      <c r="V25" s="1">
        <v>3</v>
      </c>
      <c r="W25" s="1">
        <v>50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9.5</v>
      </c>
      <c r="AL25" s="1">
        <v>1.1499999999999999</v>
      </c>
      <c r="AM25" s="1">
        <v>20.5</v>
      </c>
      <c r="AN25" s="1">
        <v>0.6</v>
      </c>
      <c r="AO25" s="1">
        <v>3.1</v>
      </c>
      <c r="AP25" s="1">
        <v>17</v>
      </c>
      <c r="AQ25" s="1">
        <v>17</v>
      </c>
      <c r="AR25" s="1">
        <v>0</v>
      </c>
      <c r="AS25" s="1">
        <v>1</v>
      </c>
      <c r="AT25" s="1">
        <v>2.5</v>
      </c>
      <c r="AU25" s="1">
        <v>1</v>
      </c>
      <c r="AV25" s="1">
        <v>1</v>
      </c>
      <c r="AW25" s="1">
        <v>100</v>
      </c>
      <c r="AX25" s="1">
        <v>3</v>
      </c>
      <c r="AY25" s="1">
        <v>3.5</v>
      </c>
      <c r="AZ25" s="1">
        <v>0.5</v>
      </c>
      <c r="BA25" s="1">
        <v>1</v>
      </c>
      <c r="BB25" s="1">
        <v>5</v>
      </c>
      <c r="BC25" s="1">
        <v>12</v>
      </c>
      <c r="BD25" s="1">
        <v>9.5</v>
      </c>
      <c r="BE25" s="1">
        <v>3.5</v>
      </c>
      <c r="BF25" s="1">
        <v>0.5</v>
      </c>
      <c r="BG25" s="1">
        <v>2</v>
      </c>
      <c r="BH25" s="1">
        <v>3</v>
      </c>
      <c r="BI25" s="1">
        <v>1.68</v>
      </c>
      <c r="BJ25" s="1">
        <v>72.5</v>
      </c>
      <c r="BK25" s="1">
        <v>65</v>
      </c>
      <c r="BL25" s="1">
        <v>90</v>
      </c>
      <c r="BM25" s="1">
        <v>28.5</v>
      </c>
      <c r="BN25" s="1">
        <v>22</v>
      </c>
      <c r="BO25" s="1">
        <v>77</v>
      </c>
      <c r="BP25" s="1">
        <v>6</v>
      </c>
      <c r="BQ25" s="1">
        <v>3</v>
      </c>
      <c r="BR25" s="1">
        <v>50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80.5</v>
      </c>
      <c r="BZ25" s="1">
        <v>1</v>
      </c>
      <c r="CA25" s="1">
        <v>5.5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3.8394763200000002</v>
      </c>
      <c r="CL25" s="1">
        <v>6</v>
      </c>
    </row>
    <row r="26" spans="1:90" x14ac:dyDescent="0.25">
      <c r="A26" s="1" t="s">
        <v>88</v>
      </c>
      <c r="B26" s="1">
        <v>4.5</v>
      </c>
      <c r="C26" s="1">
        <v>2</v>
      </c>
      <c r="D26" s="1">
        <v>90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9.5</v>
      </c>
      <c r="V26" s="1">
        <v>6.5</v>
      </c>
      <c r="W26" s="1">
        <v>68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0</v>
      </c>
      <c r="AL26" s="1">
        <v>6.7</v>
      </c>
      <c r="AM26" s="1">
        <v>16.5</v>
      </c>
      <c r="AN26" s="1">
        <v>0.1</v>
      </c>
      <c r="AO26" s="1">
        <v>1.5</v>
      </c>
      <c r="AP26" s="1">
        <v>11.5</v>
      </c>
      <c r="AQ26" s="1">
        <v>11.5</v>
      </c>
      <c r="AR26" s="1">
        <v>0</v>
      </c>
      <c r="AS26" s="1">
        <v>1</v>
      </c>
      <c r="AT26" s="1">
        <v>2</v>
      </c>
      <c r="AU26" s="1">
        <v>3</v>
      </c>
      <c r="AV26" s="1">
        <v>1.5</v>
      </c>
      <c r="AW26" s="1">
        <v>50</v>
      </c>
      <c r="AX26" s="1">
        <v>11</v>
      </c>
      <c r="AY26" s="1">
        <v>2</v>
      </c>
      <c r="AZ26" s="1">
        <v>0.5</v>
      </c>
      <c r="BA26" s="1">
        <v>1.5</v>
      </c>
      <c r="BB26" s="1">
        <v>4</v>
      </c>
      <c r="BC26" s="1">
        <v>12.5</v>
      </c>
      <c r="BD26" s="1">
        <v>11</v>
      </c>
      <c r="BE26" s="1">
        <v>6</v>
      </c>
      <c r="BF26" s="1">
        <v>0</v>
      </c>
      <c r="BG26" s="1">
        <v>1.5</v>
      </c>
      <c r="BH26" s="1">
        <v>4</v>
      </c>
      <c r="BI26" s="1">
        <v>2.36</v>
      </c>
      <c r="BJ26" s="1">
        <v>57.5</v>
      </c>
      <c r="BK26" s="1">
        <v>48</v>
      </c>
      <c r="BL26" s="1">
        <v>83</v>
      </c>
      <c r="BM26" s="1">
        <v>28.5</v>
      </c>
      <c r="BN26" s="1">
        <v>21</v>
      </c>
      <c r="BO26" s="1">
        <v>74</v>
      </c>
      <c r="BP26" s="1">
        <v>9.5</v>
      </c>
      <c r="BQ26" s="1">
        <v>6.5</v>
      </c>
      <c r="BR26" s="1">
        <v>68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69.5</v>
      </c>
      <c r="BZ26" s="1">
        <v>0</v>
      </c>
      <c r="CA26" s="1">
        <v>7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3.7089406599999992</v>
      </c>
      <c r="CL26" s="1">
        <v>6</v>
      </c>
    </row>
    <row r="27" spans="1:90" x14ac:dyDescent="0.25">
      <c r="A27" s="1" t="s">
        <v>165</v>
      </c>
      <c r="B27" s="1">
        <v>7.1</v>
      </c>
      <c r="C27" s="1">
        <v>2</v>
      </c>
      <c r="D27" s="1">
        <v>90</v>
      </c>
      <c r="E27" s="1">
        <v>0.02</v>
      </c>
      <c r="F27" s="1">
        <v>0.2</v>
      </c>
      <c r="G27" s="1">
        <v>0</v>
      </c>
      <c r="H27" s="1">
        <v>1</v>
      </c>
      <c r="I27" s="1">
        <v>0.5</v>
      </c>
      <c r="J27" s="1">
        <v>0</v>
      </c>
      <c r="K27" s="1">
        <v>0</v>
      </c>
      <c r="L27" s="1">
        <v>0.5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14</v>
      </c>
      <c r="V27" s="1">
        <v>9.5</v>
      </c>
      <c r="W27" s="1">
        <v>68</v>
      </c>
      <c r="X27" s="1">
        <v>5.5</v>
      </c>
      <c r="Y27" s="1">
        <v>1</v>
      </c>
      <c r="Z27" s="1">
        <v>18</v>
      </c>
      <c r="AA27" s="1">
        <v>2</v>
      </c>
      <c r="AB27" s="1">
        <v>0.5</v>
      </c>
      <c r="AC27" s="1">
        <v>0.5</v>
      </c>
      <c r="AD27" s="1">
        <v>0</v>
      </c>
      <c r="AE27" s="1">
        <v>0.02</v>
      </c>
      <c r="AF27" s="1">
        <v>0.5</v>
      </c>
      <c r="AG27" s="1">
        <v>0</v>
      </c>
      <c r="AH27" s="1">
        <v>0.5</v>
      </c>
      <c r="AI27" s="1">
        <v>0</v>
      </c>
      <c r="AJ27" s="1">
        <v>0</v>
      </c>
      <c r="AK27" s="1">
        <v>4.5</v>
      </c>
      <c r="AL27" s="1">
        <v>13.2</v>
      </c>
      <c r="AM27" s="1">
        <v>24</v>
      </c>
      <c r="AN27" s="1">
        <v>0.1</v>
      </c>
      <c r="AO27" s="1">
        <v>2.1</v>
      </c>
      <c r="AP27" s="1">
        <v>13</v>
      </c>
      <c r="AQ27" s="1">
        <v>17.5</v>
      </c>
      <c r="AR27" s="1">
        <v>0</v>
      </c>
      <c r="AS27" s="1">
        <v>2</v>
      </c>
      <c r="AT27" s="1">
        <v>2.5</v>
      </c>
      <c r="AU27" s="1">
        <v>1</v>
      </c>
      <c r="AV27" s="1">
        <v>1</v>
      </c>
      <c r="AW27" s="1">
        <v>100</v>
      </c>
      <c r="AX27" s="1">
        <v>7</v>
      </c>
      <c r="AY27" s="1">
        <v>4</v>
      </c>
      <c r="AZ27" s="1">
        <v>0.5</v>
      </c>
      <c r="BA27" s="1">
        <v>1.5</v>
      </c>
      <c r="BB27" s="1">
        <v>6</v>
      </c>
      <c r="BC27" s="1">
        <v>12</v>
      </c>
      <c r="BD27" s="1">
        <v>9.5</v>
      </c>
      <c r="BE27" s="1">
        <v>3.5</v>
      </c>
      <c r="BF27" s="1">
        <v>0.5</v>
      </c>
      <c r="BG27" s="1">
        <v>2</v>
      </c>
      <c r="BH27" s="1">
        <v>3</v>
      </c>
      <c r="BI27" s="1">
        <v>1.68</v>
      </c>
      <c r="BJ27" s="1">
        <v>61.5</v>
      </c>
      <c r="BK27" s="1">
        <v>51</v>
      </c>
      <c r="BL27" s="1">
        <v>83</v>
      </c>
      <c r="BM27" s="1">
        <v>42.5</v>
      </c>
      <c r="BN27" s="1">
        <v>30</v>
      </c>
      <c r="BO27" s="1">
        <v>71</v>
      </c>
      <c r="BP27" s="1">
        <v>14</v>
      </c>
      <c r="BQ27" s="1">
        <v>9.5</v>
      </c>
      <c r="BR27" s="1">
        <v>68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87.5</v>
      </c>
      <c r="BZ27" s="1">
        <v>2</v>
      </c>
      <c r="CA27" s="1">
        <v>8</v>
      </c>
      <c r="CB27" s="1">
        <v>5.5</v>
      </c>
      <c r="CC27" s="1">
        <v>1</v>
      </c>
      <c r="CD27" s="1">
        <v>0</v>
      </c>
      <c r="CE27" s="1">
        <v>2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4.6391220099999986</v>
      </c>
      <c r="CL27" s="1">
        <v>6</v>
      </c>
    </row>
    <row r="28" spans="1:90" x14ac:dyDescent="0.25">
      <c r="A28" s="1" t="s">
        <v>101</v>
      </c>
      <c r="B28" s="1">
        <v>4.9000000000000004</v>
      </c>
      <c r="C28" s="1">
        <v>2</v>
      </c>
      <c r="D28" s="1">
        <v>90</v>
      </c>
      <c r="E28" s="1">
        <v>0.01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11</v>
      </c>
      <c r="V28" s="1">
        <v>7.5</v>
      </c>
      <c r="W28" s="1">
        <v>68</v>
      </c>
      <c r="X28" s="1">
        <v>0</v>
      </c>
      <c r="Y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6.75</v>
      </c>
      <c r="AM28" s="1">
        <v>25.8</v>
      </c>
      <c r="AN28" s="1">
        <v>0.1</v>
      </c>
      <c r="AO28" s="1">
        <v>2.6</v>
      </c>
      <c r="AP28" s="1">
        <v>17</v>
      </c>
      <c r="AQ28" s="1">
        <v>17</v>
      </c>
      <c r="AR28" s="1">
        <v>0</v>
      </c>
      <c r="AS28" s="1">
        <v>1</v>
      </c>
      <c r="AT28" s="1">
        <v>2.5</v>
      </c>
      <c r="AU28" s="1">
        <v>1.5</v>
      </c>
      <c r="AV28" s="1">
        <v>1.5</v>
      </c>
      <c r="AW28" s="1">
        <v>100</v>
      </c>
      <c r="AX28" s="1">
        <v>6</v>
      </c>
      <c r="AY28" s="1">
        <v>2</v>
      </c>
      <c r="AZ28" s="1">
        <v>2</v>
      </c>
      <c r="BA28" s="1">
        <v>3</v>
      </c>
      <c r="BB28" s="1">
        <v>7</v>
      </c>
      <c r="BC28" s="1">
        <v>12</v>
      </c>
      <c r="BD28" s="1">
        <v>9.5</v>
      </c>
      <c r="BE28" s="1">
        <v>3.5</v>
      </c>
      <c r="BF28" s="1">
        <v>0.5</v>
      </c>
      <c r="BG28" s="1">
        <v>2</v>
      </c>
      <c r="BH28" s="1">
        <v>3</v>
      </c>
      <c r="BI28" s="1">
        <v>1.68</v>
      </c>
      <c r="BJ28" s="1">
        <v>73.5</v>
      </c>
      <c r="BK28" s="1">
        <v>63.5</v>
      </c>
      <c r="BL28" s="1">
        <v>86</v>
      </c>
      <c r="BM28" s="1">
        <v>31</v>
      </c>
      <c r="BN28" s="1">
        <v>24</v>
      </c>
      <c r="BO28" s="1">
        <v>77</v>
      </c>
      <c r="BP28" s="1">
        <v>11</v>
      </c>
      <c r="BQ28" s="1">
        <v>7.5</v>
      </c>
      <c r="BR28" s="1">
        <v>68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85.5</v>
      </c>
      <c r="BZ28" s="1">
        <v>1</v>
      </c>
      <c r="CA28" s="1">
        <v>7.5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3.217686259999998</v>
      </c>
      <c r="CL28" s="1">
        <v>6</v>
      </c>
    </row>
    <row r="29" spans="1:90" x14ac:dyDescent="0.25">
      <c r="A29" s="1" t="s">
        <v>106</v>
      </c>
      <c r="B29" s="1">
        <v>4.3</v>
      </c>
      <c r="C29" s="1">
        <v>2</v>
      </c>
      <c r="D29" s="1">
        <v>90</v>
      </c>
      <c r="E29" s="1">
        <v>0.11</v>
      </c>
      <c r="F29" s="1">
        <v>1</v>
      </c>
      <c r="G29" s="1">
        <v>0.1</v>
      </c>
      <c r="H29" s="1">
        <v>1</v>
      </c>
      <c r="I29" s="1">
        <v>0.5</v>
      </c>
      <c r="J29" s="1">
        <v>0.5</v>
      </c>
      <c r="K29" s="1">
        <v>0.5</v>
      </c>
      <c r="L29" s="1">
        <v>0</v>
      </c>
      <c r="M29" s="1">
        <v>0</v>
      </c>
      <c r="N29" s="1">
        <v>0</v>
      </c>
      <c r="O29" s="1">
        <v>0.08</v>
      </c>
      <c r="P29" s="1">
        <v>0.08</v>
      </c>
      <c r="Q29" s="1">
        <v>0</v>
      </c>
      <c r="R29" s="1">
        <v>0</v>
      </c>
      <c r="S29" s="1">
        <v>0</v>
      </c>
      <c r="T29" s="1">
        <v>0</v>
      </c>
      <c r="U29" s="1">
        <v>12</v>
      </c>
      <c r="V29" s="1">
        <v>9</v>
      </c>
      <c r="W29" s="1">
        <v>75</v>
      </c>
      <c r="X29" s="1">
        <v>2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0.5</v>
      </c>
      <c r="AG29" s="1">
        <v>0</v>
      </c>
      <c r="AH29" s="1">
        <v>0</v>
      </c>
      <c r="AI29" s="1">
        <v>0</v>
      </c>
      <c r="AJ29" s="1">
        <v>0</v>
      </c>
      <c r="AK29" s="1">
        <v>9.5</v>
      </c>
      <c r="AL29" s="1">
        <v>13.3</v>
      </c>
      <c r="AM29" s="1">
        <v>13.6</v>
      </c>
      <c r="AN29" s="1">
        <v>0.7</v>
      </c>
      <c r="AO29" s="1">
        <v>2.6</v>
      </c>
      <c r="AP29" s="1">
        <v>11.5</v>
      </c>
      <c r="AQ29" s="1">
        <v>16</v>
      </c>
      <c r="AR29" s="1">
        <v>0</v>
      </c>
      <c r="AS29" s="1">
        <v>3</v>
      </c>
      <c r="AT29" s="1">
        <v>2</v>
      </c>
      <c r="AU29" s="1">
        <v>2</v>
      </c>
      <c r="AV29" s="1">
        <v>1</v>
      </c>
      <c r="AW29" s="1">
        <v>50</v>
      </c>
      <c r="AX29" s="1">
        <v>7.5</v>
      </c>
      <c r="AY29" s="1">
        <v>1</v>
      </c>
      <c r="AZ29" s="1">
        <v>0.5</v>
      </c>
      <c r="BA29" s="1">
        <v>0</v>
      </c>
      <c r="BB29" s="1">
        <v>1.5</v>
      </c>
      <c r="BC29" s="1">
        <v>12.5</v>
      </c>
      <c r="BD29" s="1">
        <v>11</v>
      </c>
      <c r="BE29" s="1">
        <v>6</v>
      </c>
      <c r="BF29" s="1">
        <v>0</v>
      </c>
      <c r="BG29" s="1">
        <v>1.5</v>
      </c>
      <c r="BH29" s="1">
        <v>4</v>
      </c>
      <c r="BI29" s="1">
        <v>2.36</v>
      </c>
      <c r="BJ29" s="1">
        <v>36.5</v>
      </c>
      <c r="BK29" s="1">
        <v>29.5</v>
      </c>
      <c r="BL29" s="1">
        <v>81</v>
      </c>
      <c r="BM29" s="1">
        <v>23</v>
      </c>
      <c r="BN29" s="1">
        <v>17</v>
      </c>
      <c r="BO29" s="1">
        <v>74</v>
      </c>
      <c r="BP29" s="1">
        <v>12</v>
      </c>
      <c r="BQ29" s="1">
        <v>9</v>
      </c>
      <c r="BR29" s="1">
        <v>75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58.5</v>
      </c>
      <c r="BZ29" s="1">
        <v>1</v>
      </c>
      <c r="CA29" s="1">
        <v>3.5</v>
      </c>
      <c r="CB29" s="1">
        <v>1.5</v>
      </c>
      <c r="CC29" s="1">
        <v>1.5</v>
      </c>
      <c r="CD29" s="1">
        <v>0.5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4.0203609800000004</v>
      </c>
      <c r="CL29" s="1">
        <v>6</v>
      </c>
    </row>
    <row r="30" spans="1:90" x14ac:dyDescent="0.25">
      <c r="A30" s="1" t="s">
        <v>123</v>
      </c>
      <c r="B30" s="1">
        <v>4.4000000000000004</v>
      </c>
      <c r="C30" s="1">
        <v>2</v>
      </c>
      <c r="D30" s="1">
        <v>90</v>
      </c>
      <c r="E30" s="1">
        <v>0.05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1.5</v>
      </c>
      <c r="V30" s="1">
        <v>0.5</v>
      </c>
      <c r="W30" s="1">
        <v>33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9</v>
      </c>
      <c r="AL30" s="1">
        <v>0.15</v>
      </c>
      <c r="AM30" s="1">
        <v>36.799999999999997</v>
      </c>
      <c r="AN30" s="1">
        <v>0.2</v>
      </c>
      <c r="AO30" s="1">
        <v>2.7</v>
      </c>
      <c r="AP30" s="1">
        <v>17.5</v>
      </c>
      <c r="AQ30" s="1">
        <v>23.5</v>
      </c>
      <c r="AR30" s="1">
        <v>0.5</v>
      </c>
      <c r="AS30" s="1">
        <v>4</v>
      </c>
      <c r="AT30" s="1">
        <v>1</v>
      </c>
      <c r="AU30" s="1">
        <v>1.5</v>
      </c>
      <c r="AV30" s="1">
        <v>0.5</v>
      </c>
      <c r="AW30" s="1">
        <v>33</v>
      </c>
      <c r="AX30" s="1">
        <v>4</v>
      </c>
      <c r="AY30" s="1">
        <v>9.5</v>
      </c>
      <c r="AZ30" s="1">
        <v>1.5</v>
      </c>
      <c r="BA30" s="1">
        <v>5</v>
      </c>
      <c r="BB30" s="1">
        <v>16</v>
      </c>
      <c r="BC30" s="1">
        <v>12.5</v>
      </c>
      <c r="BD30" s="1">
        <v>8.5</v>
      </c>
      <c r="BE30" s="1">
        <v>4</v>
      </c>
      <c r="BF30" s="1">
        <v>1</v>
      </c>
      <c r="BG30" s="1">
        <v>3.5</v>
      </c>
      <c r="BH30" s="1">
        <v>2</v>
      </c>
      <c r="BI30" s="1">
        <v>1.63</v>
      </c>
      <c r="BJ30" s="1">
        <v>42</v>
      </c>
      <c r="BK30" s="1">
        <v>36</v>
      </c>
      <c r="BL30" s="1">
        <v>86</v>
      </c>
      <c r="BM30" s="1">
        <v>4</v>
      </c>
      <c r="BN30" s="1">
        <v>3</v>
      </c>
      <c r="BO30" s="1">
        <v>75</v>
      </c>
      <c r="BP30" s="1">
        <v>1.5</v>
      </c>
      <c r="BQ30" s="1">
        <v>0.5</v>
      </c>
      <c r="BR30" s="1">
        <v>33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0.5</v>
      </c>
      <c r="BY30" s="1">
        <v>65.5</v>
      </c>
      <c r="BZ30" s="1">
        <v>0.5</v>
      </c>
      <c r="CA30" s="1">
        <v>1.5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3.1450647799999993</v>
      </c>
      <c r="CL30" s="1">
        <v>6</v>
      </c>
    </row>
    <row r="31" spans="1:90" x14ac:dyDescent="0.25">
      <c r="A31" s="1" t="s">
        <v>125</v>
      </c>
      <c r="B31" s="1">
        <v>4.4000000000000004</v>
      </c>
      <c r="C31" s="1">
        <v>2</v>
      </c>
      <c r="D31" s="1">
        <v>90</v>
      </c>
      <c r="E31" s="1">
        <v>0.21</v>
      </c>
      <c r="F31" s="1">
        <v>0</v>
      </c>
      <c r="G31" s="1">
        <v>0.2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0.5</v>
      </c>
      <c r="N31" s="1">
        <v>0.5</v>
      </c>
      <c r="O31" s="1">
        <v>0.16</v>
      </c>
      <c r="P31" s="1">
        <v>0.16</v>
      </c>
      <c r="Q31" s="1">
        <v>0</v>
      </c>
      <c r="R31" s="1">
        <v>0</v>
      </c>
      <c r="S31" s="1">
        <v>0</v>
      </c>
      <c r="T31" s="1">
        <v>0</v>
      </c>
      <c r="U31" s="1">
        <v>7.5</v>
      </c>
      <c r="V31" s="1">
        <v>5</v>
      </c>
      <c r="W31" s="1">
        <v>67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6.5</v>
      </c>
      <c r="AL31" s="1">
        <v>0.95</v>
      </c>
      <c r="AM31" s="1">
        <v>15.8</v>
      </c>
      <c r="AN31" s="1">
        <v>1</v>
      </c>
      <c r="AO31" s="1">
        <v>3.5</v>
      </c>
      <c r="AP31" s="1">
        <v>14</v>
      </c>
      <c r="AQ31" s="1">
        <v>20</v>
      </c>
      <c r="AR31" s="1">
        <v>0</v>
      </c>
      <c r="AS31" s="1">
        <v>3.5</v>
      </c>
      <c r="AT31" s="1">
        <v>1</v>
      </c>
      <c r="AU31" s="1">
        <v>1</v>
      </c>
      <c r="AV31" s="1">
        <v>1</v>
      </c>
      <c r="AW31" s="1">
        <v>100</v>
      </c>
      <c r="AX31" s="1">
        <v>4.5</v>
      </c>
      <c r="AY31" s="1">
        <v>2.5</v>
      </c>
      <c r="AZ31" s="1">
        <v>0.5</v>
      </c>
      <c r="BA31" s="1">
        <v>1.5</v>
      </c>
      <c r="BB31" s="1">
        <v>4.5</v>
      </c>
      <c r="BC31" s="1">
        <v>12.5</v>
      </c>
      <c r="BD31" s="1">
        <v>8.5</v>
      </c>
      <c r="BE31" s="1">
        <v>4</v>
      </c>
      <c r="BF31" s="1">
        <v>1</v>
      </c>
      <c r="BG31" s="1">
        <v>3.5</v>
      </c>
      <c r="BH31" s="1">
        <v>2</v>
      </c>
      <c r="BI31" s="1">
        <v>1.63</v>
      </c>
      <c r="BJ31" s="1">
        <v>58</v>
      </c>
      <c r="BK31" s="1">
        <v>50</v>
      </c>
      <c r="BL31" s="1">
        <v>86</v>
      </c>
      <c r="BM31" s="1">
        <v>22.5</v>
      </c>
      <c r="BN31" s="1">
        <v>16</v>
      </c>
      <c r="BO31" s="1">
        <v>71</v>
      </c>
      <c r="BP31" s="1">
        <v>7.5</v>
      </c>
      <c r="BQ31" s="1">
        <v>5</v>
      </c>
      <c r="BR31" s="1">
        <v>67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67.5</v>
      </c>
      <c r="BZ31" s="1">
        <v>2</v>
      </c>
      <c r="CA31" s="1">
        <v>6.5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3.7726099999999994</v>
      </c>
      <c r="CL31" s="1">
        <v>6</v>
      </c>
    </row>
    <row r="32" spans="1:90" x14ac:dyDescent="0.25">
      <c r="A32" s="1" t="s">
        <v>147</v>
      </c>
      <c r="B32" s="1">
        <v>5.0999999999999996</v>
      </c>
      <c r="C32" s="1">
        <v>2</v>
      </c>
      <c r="D32" s="1">
        <v>90</v>
      </c>
      <c r="E32" s="1">
        <v>0.2</v>
      </c>
      <c r="F32" s="1">
        <v>0</v>
      </c>
      <c r="G32" s="1">
        <v>0.3</v>
      </c>
      <c r="H32" s="1">
        <v>0</v>
      </c>
      <c r="I32" s="1">
        <v>1</v>
      </c>
      <c r="J32" s="1">
        <v>0</v>
      </c>
      <c r="K32" s="1">
        <v>0.5</v>
      </c>
      <c r="L32" s="1">
        <v>0.5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11.5</v>
      </c>
      <c r="V32" s="1">
        <v>6</v>
      </c>
      <c r="W32" s="1">
        <v>52</v>
      </c>
      <c r="X32" s="1">
        <v>2</v>
      </c>
      <c r="Y32" s="1">
        <v>0.5</v>
      </c>
      <c r="Z32" s="1">
        <v>25</v>
      </c>
      <c r="AA32" s="1">
        <v>0.5</v>
      </c>
      <c r="AB32" s="1">
        <v>0</v>
      </c>
      <c r="AC32" s="1">
        <v>0.5</v>
      </c>
      <c r="AD32" s="1">
        <v>0.5</v>
      </c>
      <c r="AE32" s="1">
        <v>0.24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13.5</v>
      </c>
      <c r="AL32" s="1">
        <v>8.85</v>
      </c>
      <c r="AM32" s="1">
        <v>9.8000000000000007</v>
      </c>
      <c r="AN32" s="1">
        <v>0.9</v>
      </c>
      <c r="AO32" s="1">
        <v>2.2000000000000002</v>
      </c>
      <c r="AP32" s="1">
        <v>7</v>
      </c>
      <c r="AQ32" s="1">
        <v>13</v>
      </c>
      <c r="AR32" s="1">
        <v>0</v>
      </c>
      <c r="AS32" s="1">
        <v>3</v>
      </c>
      <c r="AT32" s="1">
        <v>1</v>
      </c>
      <c r="AU32" s="1">
        <v>2</v>
      </c>
      <c r="AV32" s="1">
        <v>0.5</v>
      </c>
      <c r="AW32" s="1">
        <v>25</v>
      </c>
      <c r="AX32" s="1">
        <v>3.5</v>
      </c>
      <c r="AY32" s="1">
        <v>0.5</v>
      </c>
      <c r="AZ32" s="1">
        <v>0.5</v>
      </c>
      <c r="BA32" s="1">
        <v>0.5</v>
      </c>
      <c r="BB32" s="1">
        <v>1.5</v>
      </c>
      <c r="BC32" s="1">
        <v>22.5</v>
      </c>
      <c r="BD32" s="1">
        <v>13</v>
      </c>
      <c r="BE32" s="1">
        <v>6</v>
      </c>
      <c r="BF32" s="1">
        <v>1</v>
      </c>
      <c r="BG32" s="1">
        <v>2.5</v>
      </c>
      <c r="BH32" s="1">
        <v>2.5</v>
      </c>
      <c r="BI32" s="1">
        <v>2.16</v>
      </c>
      <c r="BJ32" s="1">
        <v>24</v>
      </c>
      <c r="BK32" s="1">
        <v>15</v>
      </c>
      <c r="BL32" s="1">
        <v>63</v>
      </c>
      <c r="BM32" s="1">
        <v>18</v>
      </c>
      <c r="BN32" s="1">
        <v>9</v>
      </c>
      <c r="BO32" s="1">
        <v>50</v>
      </c>
      <c r="BP32" s="1">
        <v>11.5</v>
      </c>
      <c r="BQ32" s="1">
        <v>6</v>
      </c>
      <c r="BR32" s="1">
        <v>52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50.5</v>
      </c>
      <c r="BZ32" s="1">
        <v>2.5</v>
      </c>
      <c r="CA32" s="1">
        <v>7</v>
      </c>
      <c r="CB32" s="1">
        <v>7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3.82335168</v>
      </c>
      <c r="CL32" s="1">
        <v>6</v>
      </c>
    </row>
    <row r="33" spans="1:90" x14ac:dyDescent="0.25">
      <c r="A33" s="1" t="s">
        <v>148</v>
      </c>
      <c r="B33" s="1">
        <v>7.1</v>
      </c>
      <c r="C33" s="1">
        <v>2</v>
      </c>
      <c r="D33" s="1">
        <v>90</v>
      </c>
      <c r="E33" s="1">
        <v>0.06</v>
      </c>
      <c r="F33" s="1">
        <v>0.33</v>
      </c>
      <c r="G33" s="1">
        <v>0.1</v>
      </c>
      <c r="H33" s="1">
        <v>1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25.5</v>
      </c>
      <c r="V33" s="1">
        <v>17</v>
      </c>
      <c r="W33" s="1">
        <v>67</v>
      </c>
      <c r="X33" s="1">
        <v>2.5</v>
      </c>
      <c r="Y33" s="1">
        <v>0</v>
      </c>
      <c r="Z33" s="1">
        <v>0</v>
      </c>
      <c r="AA33" s="1">
        <v>0</v>
      </c>
      <c r="AB33" s="1">
        <v>0</v>
      </c>
      <c r="AC33" s="1">
        <v>2</v>
      </c>
      <c r="AD33" s="1">
        <v>0</v>
      </c>
      <c r="AE33" s="1">
        <v>0.08</v>
      </c>
      <c r="AF33" s="1">
        <v>0.5</v>
      </c>
      <c r="AG33" s="1">
        <v>0</v>
      </c>
      <c r="AH33" s="1">
        <v>0.5</v>
      </c>
      <c r="AI33" s="1">
        <v>0</v>
      </c>
      <c r="AJ33" s="1">
        <v>0.5</v>
      </c>
      <c r="AK33" s="1">
        <v>6</v>
      </c>
      <c r="AL33" s="1">
        <v>28</v>
      </c>
      <c r="AM33" s="1">
        <v>27.4</v>
      </c>
      <c r="AN33" s="1">
        <v>0.3</v>
      </c>
      <c r="AO33" s="1">
        <v>3.8</v>
      </c>
      <c r="AP33" s="1">
        <v>13.5</v>
      </c>
      <c r="AQ33" s="1">
        <v>24</v>
      </c>
      <c r="AR33" s="1">
        <v>1.5</v>
      </c>
      <c r="AS33" s="1">
        <v>6</v>
      </c>
      <c r="AT33" s="1">
        <v>1</v>
      </c>
      <c r="AU33" s="1">
        <v>2</v>
      </c>
      <c r="AV33" s="1">
        <v>1</v>
      </c>
      <c r="AW33" s="1">
        <v>50</v>
      </c>
      <c r="AX33" s="1">
        <v>8</v>
      </c>
      <c r="AY33" s="1">
        <v>1.5</v>
      </c>
      <c r="AZ33" s="1">
        <v>0</v>
      </c>
      <c r="BA33" s="1">
        <v>3</v>
      </c>
      <c r="BB33" s="1">
        <v>4.5</v>
      </c>
      <c r="BC33" s="1">
        <v>5.5</v>
      </c>
      <c r="BD33" s="1">
        <v>3.5</v>
      </c>
      <c r="BE33" s="1">
        <v>2</v>
      </c>
      <c r="BF33" s="1">
        <v>0.5</v>
      </c>
      <c r="BG33" s="1">
        <v>0</v>
      </c>
      <c r="BH33" s="1">
        <v>1.5</v>
      </c>
      <c r="BI33" s="1">
        <v>0.9</v>
      </c>
      <c r="BJ33" s="1">
        <v>77</v>
      </c>
      <c r="BK33" s="1">
        <v>62</v>
      </c>
      <c r="BL33" s="1">
        <v>81</v>
      </c>
      <c r="BM33" s="1">
        <v>43.5</v>
      </c>
      <c r="BN33" s="1">
        <v>30.5</v>
      </c>
      <c r="BO33" s="1">
        <v>70</v>
      </c>
      <c r="BP33" s="1">
        <v>25.5</v>
      </c>
      <c r="BQ33" s="1">
        <v>17</v>
      </c>
      <c r="BR33" s="1">
        <v>67</v>
      </c>
      <c r="BS33" s="1">
        <v>1</v>
      </c>
      <c r="BT33" s="1">
        <v>0.5</v>
      </c>
      <c r="BU33" s="1">
        <v>2</v>
      </c>
      <c r="BV33" s="1">
        <v>0</v>
      </c>
      <c r="BW33" s="1">
        <v>0</v>
      </c>
      <c r="BX33" s="1">
        <v>2.5</v>
      </c>
      <c r="BY33" s="1">
        <v>107.5</v>
      </c>
      <c r="BZ33" s="1">
        <v>1</v>
      </c>
      <c r="CA33" s="1">
        <v>9.5</v>
      </c>
      <c r="CB33" s="1">
        <v>8.5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5.4644286500000003</v>
      </c>
      <c r="CL33" s="1">
        <v>6</v>
      </c>
    </row>
    <row r="34" spans="1:90" x14ac:dyDescent="0.25">
      <c r="A34" s="1" t="s">
        <v>150</v>
      </c>
      <c r="B34" s="1">
        <v>5.7</v>
      </c>
      <c r="C34" s="1">
        <v>2</v>
      </c>
      <c r="D34" s="1">
        <v>90</v>
      </c>
      <c r="E34" s="1">
        <v>0.22</v>
      </c>
      <c r="F34" s="1">
        <v>0.67</v>
      </c>
      <c r="G34" s="1">
        <v>0.4</v>
      </c>
      <c r="H34" s="1">
        <v>2</v>
      </c>
      <c r="I34" s="1">
        <v>0.5</v>
      </c>
      <c r="J34" s="1">
        <v>0</v>
      </c>
      <c r="K34" s="1">
        <v>0.5</v>
      </c>
      <c r="L34" s="1">
        <v>0</v>
      </c>
      <c r="M34" s="1">
        <v>0.5</v>
      </c>
      <c r="N34" s="1">
        <v>0</v>
      </c>
      <c r="O34" s="1">
        <v>0.16</v>
      </c>
      <c r="P34" s="1">
        <v>0.16</v>
      </c>
      <c r="Q34" s="1">
        <v>0</v>
      </c>
      <c r="R34" s="1">
        <v>0</v>
      </c>
      <c r="S34" s="1">
        <v>0</v>
      </c>
      <c r="T34" s="1">
        <v>0</v>
      </c>
      <c r="U34" s="1">
        <v>21</v>
      </c>
      <c r="V34" s="1">
        <v>14.5</v>
      </c>
      <c r="W34" s="1">
        <v>69</v>
      </c>
      <c r="X34" s="1">
        <v>4</v>
      </c>
      <c r="Y34" s="1">
        <v>0.5</v>
      </c>
      <c r="Z34" s="1">
        <v>13</v>
      </c>
      <c r="AA34" s="1">
        <v>0</v>
      </c>
      <c r="AB34" s="1">
        <v>0</v>
      </c>
      <c r="AC34" s="1">
        <v>1.5</v>
      </c>
      <c r="AD34" s="1">
        <v>0.5</v>
      </c>
      <c r="AE34" s="1">
        <v>0.26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8.5</v>
      </c>
      <c r="AL34" s="1">
        <v>21.05</v>
      </c>
      <c r="AM34" s="1">
        <v>22.7</v>
      </c>
      <c r="AN34" s="1">
        <v>1.7</v>
      </c>
      <c r="AO34" s="1">
        <v>4.3</v>
      </c>
      <c r="AP34" s="1">
        <v>14.5</v>
      </c>
      <c r="AQ34" s="1">
        <v>23.5</v>
      </c>
      <c r="AR34" s="1">
        <v>1</v>
      </c>
      <c r="AS34" s="1">
        <v>6</v>
      </c>
      <c r="AT34" s="1">
        <v>1</v>
      </c>
      <c r="AU34" s="1">
        <v>2</v>
      </c>
      <c r="AV34" s="1">
        <v>2</v>
      </c>
      <c r="AW34" s="1">
        <v>100</v>
      </c>
      <c r="AX34" s="1">
        <v>3.5</v>
      </c>
      <c r="AY34" s="1">
        <v>2</v>
      </c>
      <c r="AZ34" s="1">
        <v>0</v>
      </c>
      <c r="BA34" s="1">
        <v>0.5</v>
      </c>
      <c r="BB34" s="1">
        <v>2.5</v>
      </c>
      <c r="BC34" s="1">
        <v>10.5</v>
      </c>
      <c r="BD34" s="1">
        <v>6.5</v>
      </c>
      <c r="BE34" s="1">
        <v>3</v>
      </c>
      <c r="BF34" s="1">
        <v>0.5</v>
      </c>
      <c r="BG34" s="1">
        <v>1.5</v>
      </c>
      <c r="BH34" s="1">
        <v>2.5</v>
      </c>
      <c r="BI34" s="1">
        <v>1.54</v>
      </c>
      <c r="BJ34" s="1">
        <v>58</v>
      </c>
      <c r="BK34" s="1">
        <v>45.5</v>
      </c>
      <c r="BL34" s="1">
        <v>78</v>
      </c>
      <c r="BM34" s="1">
        <v>29.5</v>
      </c>
      <c r="BN34" s="1">
        <v>19.5</v>
      </c>
      <c r="BO34" s="1">
        <v>66</v>
      </c>
      <c r="BP34" s="1">
        <v>21</v>
      </c>
      <c r="BQ34" s="1">
        <v>14.5</v>
      </c>
      <c r="BR34" s="1">
        <v>69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2</v>
      </c>
      <c r="BY34" s="1">
        <v>86.5</v>
      </c>
      <c r="BZ34" s="1">
        <v>3</v>
      </c>
      <c r="CA34" s="1">
        <v>8</v>
      </c>
      <c r="CB34" s="1">
        <v>5.5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4.9247617600000009</v>
      </c>
      <c r="CL34" s="1">
        <v>6</v>
      </c>
    </row>
    <row r="35" spans="1:90" x14ac:dyDescent="0.25">
      <c r="A35" s="1" t="s">
        <v>159</v>
      </c>
      <c r="B35" s="1">
        <v>4.3</v>
      </c>
      <c r="C35" s="1">
        <v>2</v>
      </c>
      <c r="D35" s="1">
        <v>90</v>
      </c>
      <c r="E35" s="1">
        <v>0.08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0.5</v>
      </c>
      <c r="L35" s="1">
        <v>1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8.5</v>
      </c>
      <c r="V35" s="1">
        <v>6.5</v>
      </c>
      <c r="W35" s="1">
        <v>76</v>
      </c>
      <c r="X35" s="1">
        <v>2</v>
      </c>
      <c r="Y35" s="1">
        <v>0</v>
      </c>
      <c r="Z35" s="1">
        <v>0</v>
      </c>
      <c r="AA35" s="1">
        <v>0</v>
      </c>
      <c r="AB35" s="1">
        <v>0</v>
      </c>
      <c r="AC35" s="1">
        <v>0.5</v>
      </c>
      <c r="AD35" s="1">
        <v>0</v>
      </c>
      <c r="AE35" s="1">
        <v>0.04</v>
      </c>
      <c r="AF35" s="1">
        <v>0</v>
      </c>
      <c r="AG35" s="1">
        <v>0</v>
      </c>
      <c r="AH35" s="1">
        <v>0.5</v>
      </c>
      <c r="AI35" s="1">
        <v>0</v>
      </c>
      <c r="AJ35" s="1">
        <v>0.5</v>
      </c>
      <c r="AK35" s="1">
        <v>10</v>
      </c>
      <c r="AL35" s="1">
        <v>6.8</v>
      </c>
      <c r="AM35" s="1">
        <v>10.3</v>
      </c>
      <c r="AN35" s="1">
        <v>0.2</v>
      </c>
      <c r="AO35" s="1">
        <v>2.1</v>
      </c>
      <c r="AP35" s="1">
        <v>9.5</v>
      </c>
      <c r="AQ35" s="1">
        <v>15.5</v>
      </c>
      <c r="AR35" s="1">
        <v>0</v>
      </c>
      <c r="AS35" s="1">
        <v>3</v>
      </c>
      <c r="AT35" s="1">
        <v>1</v>
      </c>
      <c r="AU35" s="1">
        <v>1</v>
      </c>
      <c r="AV35" s="1">
        <v>1</v>
      </c>
      <c r="AW35" s="1">
        <v>100</v>
      </c>
      <c r="AX35" s="1">
        <v>6</v>
      </c>
      <c r="AY35" s="1">
        <v>3.5</v>
      </c>
      <c r="AZ35" s="1">
        <v>0</v>
      </c>
      <c r="BA35" s="1">
        <v>0</v>
      </c>
      <c r="BB35" s="1">
        <v>3.5</v>
      </c>
      <c r="BC35" s="1">
        <v>12.5</v>
      </c>
      <c r="BD35" s="1">
        <v>8.5</v>
      </c>
      <c r="BE35" s="1">
        <v>4</v>
      </c>
      <c r="BF35" s="1">
        <v>1</v>
      </c>
      <c r="BG35" s="1">
        <v>3.5</v>
      </c>
      <c r="BH35" s="1">
        <v>2</v>
      </c>
      <c r="BI35" s="1">
        <v>1.63</v>
      </c>
      <c r="BJ35" s="1">
        <v>35</v>
      </c>
      <c r="BK35" s="1">
        <v>28.5</v>
      </c>
      <c r="BL35" s="1">
        <v>81</v>
      </c>
      <c r="BM35" s="1">
        <v>17</v>
      </c>
      <c r="BN35" s="1">
        <v>10</v>
      </c>
      <c r="BO35" s="1">
        <v>59</v>
      </c>
      <c r="BP35" s="1">
        <v>8.5</v>
      </c>
      <c r="BQ35" s="1">
        <v>6.5</v>
      </c>
      <c r="BR35" s="1">
        <v>76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</v>
      </c>
      <c r="BY35" s="1">
        <v>63</v>
      </c>
      <c r="BZ35" s="1">
        <v>0.5</v>
      </c>
      <c r="CA35" s="1">
        <v>4.5</v>
      </c>
      <c r="CB35" s="1">
        <v>5.5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4.4051777600000008</v>
      </c>
      <c r="CL35" s="1">
        <v>6</v>
      </c>
    </row>
    <row r="36" spans="1:90" x14ac:dyDescent="0.25">
      <c r="A36" s="1" t="s">
        <v>109</v>
      </c>
      <c r="B36" s="1">
        <v>5.7</v>
      </c>
      <c r="C36" s="1">
        <v>2</v>
      </c>
      <c r="D36" s="1">
        <v>90</v>
      </c>
      <c r="E36" s="1">
        <v>0.11</v>
      </c>
      <c r="F36" s="1">
        <v>0</v>
      </c>
      <c r="G36" s="1">
        <v>0.2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0.5</v>
      </c>
      <c r="N36" s="1">
        <v>0.5</v>
      </c>
      <c r="O36" s="1">
        <v>0.15</v>
      </c>
      <c r="P36" s="1">
        <v>0.15</v>
      </c>
      <c r="Q36" s="1">
        <v>0</v>
      </c>
      <c r="R36" s="1">
        <v>0</v>
      </c>
      <c r="S36" s="1">
        <v>0</v>
      </c>
      <c r="T36" s="1">
        <v>0</v>
      </c>
      <c r="U36" s="1">
        <v>3</v>
      </c>
      <c r="V36" s="1">
        <v>3</v>
      </c>
      <c r="W36" s="1">
        <v>100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0.01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4</v>
      </c>
      <c r="AL36" s="1">
        <v>1.4</v>
      </c>
      <c r="AM36" s="1">
        <v>14.8</v>
      </c>
      <c r="AN36" s="1">
        <v>0.9</v>
      </c>
      <c r="AO36" s="1">
        <v>4.5</v>
      </c>
      <c r="AP36" s="1">
        <v>11</v>
      </c>
      <c r="AQ36" s="1">
        <v>17</v>
      </c>
      <c r="AR36" s="1">
        <v>0</v>
      </c>
      <c r="AS36" s="1">
        <v>3</v>
      </c>
      <c r="AT36" s="1">
        <v>1</v>
      </c>
      <c r="AU36" s="1">
        <v>0</v>
      </c>
      <c r="AV36" s="1">
        <v>0</v>
      </c>
      <c r="AX36" s="1">
        <v>5.5</v>
      </c>
      <c r="AY36" s="1">
        <v>4</v>
      </c>
      <c r="AZ36" s="1">
        <v>0.5</v>
      </c>
      <c r="BA36" s="1">
        <v>1</v>
      </c>
      <c r="BB36" s="1">
        <v>5.5</v>
      </c>
      <c r="BC36" s="1">
        <v>5.5</v>
      </c>
      <c r="BD36" s="1">
        <v>3.5</v>
      </c>
      <c r="BE36" s="1">
        <v>2</v>
      </c>
      <c r="BF36" s="1">
        <v>0.5</v>
      </c>
      <c r="BG36" s="1">
        <v>0</v>
      </c>
      <c r="BH36" s="1">
        <v>1.5</v>
      </c>
      <c r="BI36" s="1">
        <v>0.9</v>
      </c>
      <c r="BJ36" s="1">
        <v>69</v>
      </c>
      <c r="BK36" s="1">
        <v>65.5</v>
      </c>
      <c r="BL36" s="1">
        <v>95</v>
      </c>
      <c r="BM36" s="1">
        <v>25.5</v>
      </c>
      <c r="BN36" s="1">
        <v>24</v>
      </c>
      <c r="BO36" s="1">
        <v>94</v>
      </c>
      <c r="BP36" s="1">
        <v>3</v>
      </c>
      <c r="BQ36" s="1">
        <v>3</v>
      </c>
      <c r="BR36" s="1">
        <v>100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77.5</v>
      </c>
      <c r="BZ36" s="1">
        <v>1</v>
      </c>
      <c r="CA36" s="1">
        <v>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4.2547832100000011</v>
      </c>
      <c r="CL36" s="1">
        <v>5</v>
      </c>
    </row>
    <row r="37" spans="1:90" x14ac:dyDescent="0.25">
      <c r="A37" s="1" t="s">
        <v>187</v>
      </c>
      <c r="B37" s="1">
        <v>4.4000000000000004</v>
      </c>
      <c r="C37" s="1">
        <v>2</v>
      </c>
      <c r="D37" s="1">
        <v>79.5</v>
      </c>
      <c r="E37" s="1">
        <v>0.19</v>
      </c>
      <c r="F37" s="1">
        <v>0</v>
      </c>
      <c r="G37" s="1">
        <v>0.2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0.5</v>
      </c>
      <c r="N37" s="1">
        <v>0.5</v>
      </c>
      <c r="O37" s="1">
        <v>0.14000000000000001</v>
      </c>
      <c r="P37" s="1">
        <v>0.14000000000000001</v>
      </c>
      <c r="Q37" s="1">
        <v>0</v>
      </c>
      <c r="R37" s="1">
        <v>0</v>
      </c>
      <c r="S37" s="1">
        <v>0</v>
      </c>
      <c r="T37" s="1">
        <v>0</v>
      </c>
      <c r="U37" s="1">
        <v>6</v>
      </c>
      <c r="V37" s="1">
        <v>3.5</v>
      </c>
      <c r="W37" s="1">
        <v>58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0.5</v>
      </c>
      <c r="AI37" s="1">
        <v>0</v>
      </c>
      <c r="AJ37" s="1">
        <v>0.5</v>
      </c>
      <c r="AK37" s="1">
        <v>0</v>
      </c>
      <c r="AL37" s="1">
        <v>5.5</v>
      </c>
      <c r="AM37" s="1">
        <v>15.8</v>
      </c>
      <c r="AN37" s="1">
        <v>0.9</v>
      </c>
      <c r="AO37" s="1">
        <v>2.8</v>
      </c>
      <c r="AP37" s="1">
        <v>10</v>
      </c>
      <c r="AQ37" s="1">
        <v>16</v>
      </c>
      <c r="AR37" s="1">
        <v>0</v>
      </c>
      <c r="AS37" s="1">
        <v>3.5</v>
      </c>
      <c r="AT37" s="1">
        <v>0.5</v>
      </c>
      <c r="AU37" s="1">
        <v>0</v>
      </c>
      <c r="AV37" s="1">
        <v>0</v>
      </c>
      <c r="AX37" s="1">
        <v>4</v>
      </c>
      <c r="AY37" s="1">
        <v>4.5</v>
      </c>
      <c r="AZ37" s="1">
        <v>1</v>
      </c>
      <c r="BA37" s="1">
        <v>0.5</v>
      </c>
      <c r="BB37" s="1">
        <v>6</v>
      </c>
      <c r="BC37" s="1">
        <v>12.5</v>
      </c>
      <c r="BD37" s="1">
        <v>8.5</v>
      </c>
      <c r="BE37" s="1">
        <v>4</v>
      </c>
      <c r="BF37" s="1">
        <v>1</v>
      </c>
      <c r="BG37" s="1">
        <v>3.5</v>
      </c>
      <c r="BH37" s="1">
        <v>2</v>
      </c>
      <c r="BI37" s="1">
        <v>1.63</v>
      </c>
      <c r="BJ37" s="1">
        <v>39.5</v>
      </c>
      <c r="BK37" s="1">
        <v>33</v>
      </c>
      <c r="BL37" s="1">
        <v>84</v>
      </c>
      <c r="BM37" s="1">
        <v>13</v>
      </c>
      <c r="BN37" s="1">
        <v>8.5</v>
      </c>
      <c r="BO37" s="1">
        <v>65</v>
      </c>
      <c r="BP37" s="1">
        <v>6</v>
      </c>
      <c r="BQ37" s="1">
        <v>3.5</v>
      </c>
      <c r="BR37" s="1">
        <v>58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3</v>
      </c>
      <c r="BY37" s="1">
        <v>51.5</v>
      </c>
      <c r="BZ37" s="1">
        <v>0.5</v>
      </c>
      <c r="CA37" s="1">
        <v>5.5</v>
      </c>
      <c r="CB37" s="1">
        <v>2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3.3672132999999995</v>
      </c>
      <c r="CL37" s="1">
        <v>5</v>
      </c>
    </row>
    <row r="38" spans="1:90" x14ac:dyDescent="0.25">
      <c r="A38" s="1" t="s">
        <v>130</v>
      </c>
      <c r="B38" s="1">
        <v>4.0999999999999996</v>
      </c>
      <c r="C38" s="1">
        <v>2</v>
      </c>
      <c r="D38" s="1">
        <v>90</v>
      </c>
      <c r="E38" s="1">
        <v>0.14000000000000001</v>
      </c>
      <c r="F38" s="1">
        <v>0</v>
      </c>
      <c r="G38" s="1">
        <v>0.1</v>
      </c>
      <c r="H38" s="1">
        <v>0</v>
      </c>
      <c r="I38" s="1">
        <v>1.5</v>
      </c>
      <c r="J38" s="1">
        <v>0.5</v>
      </c>
      <c r="K38" s="1">
        <v>1.5</v>
      </c>
      <c r="L38" s="1">
        <v>0</v>
      </c>
      <c r="M38" s="1">
        <v>0</v>
      </c>
      <c r="N38" s="1">
        <v>1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9</v>
      </c>
      <c r="V38" s="1">
        <v>4</v>
      </c>
      <c r="W38" s="1">
        <v>44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16</v>
      </c>
      <c r="AL38" s="1">
        <v>0.95</v>
      </c>
      <c r="AM38" s="1">
        <v>14.5</v>
      </c>
      <c r="AN38" s="1">
        <v>0.7</v>
      </c>
      <c r="AO38" s="1">
        <v>4.3</v>
      </c>
      <c r="AP38" s="1">
        <v>12.5</v>
      </c>
      <c r="AQ38" s="1">
        <v>18.5</v>
      </c>
      <c r="AR38" s="1">
        <v>0</v>
      </c>
      <c r="AS38" s="1">
        <v>4</v>
      </c>
      <c r="AT38" s="1">
        <v>0.5</v>
      </c>
      <c r="AU38" s="1">
        <v>1.5</v>
      </c>
      <c r="AV38" s="1">
        <v>1</v>
      </c>
      <c r="AW38" s="1">
        <v>67</v>
      </c>
      <c r="AX38" s="1">
        <v>4.5</v>
      </c>
      <c r="AY38" s="1">
        <v>4</v>
      </c>
      <c r="AZ38" s="1">
        <v>0</v>
      </c>
      <c r="BA38" s="1">
        <v>2</v>
      </c>
      <c r="BB38" s="1">
        <v>6</v>
      </c>
      <c r="BC38" s="1">
        <v>8</v>
      </c>
      <c r="BD38" s="1">
        <v>4</v>
      </c>
      <c r="BE38" s="1">
        <v>2.5</v>
      </c>
      <c r="BF38" s="1">
        <v>0</v>
      </c>
      <c r="BG38" s="1">
        <v>0.5</v>
      </c>
      <c r="BH38" s="1">
        <v>1</v>
      </c>
      <c r="BI38" s="1">
        <v>0.96</v>
      </c>
      <c r="BJ38" s="1">
        <v>55.5</v>
      </c>
      <c r="BK38" s="1">
        <v>45</v>
      </c>
      <c r="BL38" s="1">
        <v>81</v>
      </c>
      <c r="BM38" s="1">
        <v>17.5</v>
      </c>
      <c r="BN38" s="1">
        <v>10</v>
      </c>
      <c r="BO38" s="1">
        <v>57</v>
      </c>
      <c r="BP38" s="1">
        <v>9</v>
      </c>
      <c r="BQ38" s="1">
        <v>4</v>
      </c>
      <c r="BR38" s="1">
        <v>44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68.5</v>
      </c>
      <c r="BZ38" s="1">
        <v>2.5</v>
      </c>
      <c r="CA38" s="1">
        <v>6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4.4171276400000004</v>
      </c>
      <c r="CL38" s="1">
        <v>5</v>
      </c>
    </row>
    <row r="39" spans="1:90" x14ac:dyDescent="0.25">
      <c r="A39" s="1" t="s">
        <v>182</v>
      </c>
      <c r="B39" s="1">
        <v>5.0999999999999996</v>
      </c>
      <c r="C39" s="1">
        <v>2</v>
      </c>
      <c r="D39" s="1">
        <v>90</v>
      </c>
      <c r="E39" s="1">
        <v>7.0000000000000007E-2</v>
      </c>
      <c r="F39" s="1">
        <v>0</v>
      </c>
      <c r="G39" s="1">
        <v>0.1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21.5</v>
      </c>
      <c r="V39" s="1">
        <v>16.5</v>
      </c>
      <c r="W39" s="1">
        <v>77</v>
      </c>
      <c r="X39" s="1">
        <v>6.5</v>
      </c>
      <c r="Y39" s="1">
        <v>1.5</v>
      </c>
      <c r="Z39" s="1">
        <v>23</v>
      </c>
      <c r="AA39" s="1">
        <v>0.5</v>
      </c>
      <c r="AB39" s="1">
        <v>1</v>
      </c>
      <c r="AC39" s="1">
        <v>2</v>
      </c>
      <c r="AD39" s="1">
        <v>0</v>
      </c>
      <c r="AE39" s="1">
        <v>7.0000000000000007E-2</v>
      </c>
      <c r="AF39" s="1">
        <v>0</v>
      </c>
      <c r="AG39" s="1">
        <v>0</v>
      </c>
      <c r="AH39" s="1">
        <v>0.5</v>
      </c>
      <c r="AI39" s="1">
        <v>0</v>
      </c>
      <c r="AJ39" s="1">
        <v>0.5</v>
      </c>
      <c r="AK39" s="1">
        <v>2</v>
      </c>
      <c r="AL39" s="1">
        <v>32.5</v>
      </c>
      <c r="AM39" s="1">
        <v>19.5</v>
      </c>
      <c r="AN39" s="1">
        <v>0.2</v>
      </c>
      <c r="AO39" s="1">
        <v>3.3</v>
      </c>
      <c r="AP39" s="1">
        <v>14.5</v>
      </c>
      <c r="AQ39" s="1">
        <v>20.5</v>
      </c>
      <c r="AR39" s="1">
        <v>1.5</v>
      </c>
      <c r="AS39" s="1">
        <v>5</v>
      </c>
      <c r="AT39" s="1">
        <v>0.5</v>
      </c>
      <c r="AU39" s="1">
        <v>5</v>
      </c>
      <c r="AV39" s="1">
        <v>3</v>
      </c>
      <c r="AW39" s="1">
        <v>60</v>
      </c>
      <c r="AX39" s="1">
        <v>6</v>
      </c>
      <c r="AY39" s="1">
        <v>1.5</v>
      </c>
      <c r="AZ39" s="1">
        <v>0</v>
      </c>
      <c r="BA39" s="1">
        <v>0.5</v>
      </c>
      <c r="BB39" s="1">
        <v>2</v>
      </c>
      <c r="BC39" s="1">
        <v>8</v>
      </c>
      <c r="BD39" s="1">
        <v>4</v>
      </c>
      <c r="BE39" s="1">
        <v>2.5</v>
      </c>
      <c r="BF39" s="1">
        <v>0</v>
      </c>
      <c r="BG39" s="1">
        <v>0.5</v>
      </c>
      <c r="BH39" s="1">
        <v>1</v>
      </c>
      <c r="BI39" s="1">
        <v>0.96</v>
      </c>
      <c r="BJ39" s="1">
        <v>54.5</v>
      </c>
      <c r="BK39" s="1">
        <v>44</v>
      </c>
      <c r="BL39" s="1">
        <v>81</v>
      </c>
      <c r="BM39" s="1">
        <v>42.5</v>
      </c>
      <c r="BN39" s="1">
        <v>30</v>
      </c>
      <c r="BO39" s="1">
        <v>71</v>
      </c>
      <c r="BP39" s="1">
        <v>21.5</v>
      </c>
      <c r="BQ39" s="1">
        <v>16.5</v>
      </c>
      <c r="BR39" s="1">
        <v>77</v>
      </c>
      <c r="BS39" s="1">
        <v>0.5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82</v>
      </c>
      <c r="BZ39" s="1">
        <v>1</v>
      </c>
      <c r="CA39" s="1">
        <v>7</v>
      </c>
      <c r="CB39" s="1">
        <v>5.5</v>
      </c>
      <c r="CC39" s="1">
        <v>0.5</v>
      </c>
      <c r="CD39" s="1">
        <v>0</v>
      </c>
      <c r="CE39" s="1">
        <v>0.5</v>
      </c>
      <c r="CF39" s="1">
        <v>0.5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4.1125991200000005</v>
      </c>
      <c r="CL39" s="1">
        <v>5</v>
      </c>
    </row>
    <row r="40" spans="1:90" x14ac:dyDescent="0.25">
      <c r="A40" s="1" t="s">
        <v>189</v>
      </c>
      <c r="B40" s="1">
        <v>4.4000000000000004</v>
      </c>
      <c r="C40" s="1">
        <v>2</v>
      </c>
      <c r="D40" s="1">
        <v>67.5</v>
      </c>
      <c r="E40" s="1">
        <v>0.03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0.5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</v>
      </c>
      <c r="V40" s="1">
        <v>6</v>
      </c>
      <c r="W40" s="1">
        <v>67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3</v>
      </c>
      <c r="AL40" s="1">
        <v>6.4</v>
      </c>
      <c r="AM40" s="1">
        <v>13.9</v>
      </c>
      <c r="AN40" s="1">
        <v>0.1</v>
      </c>
      <c r="AO40" s="1">
        <v>3.1</v>
      </c>
      <c r="AP40" s="1">
        <v>8.5</v>
      </c>
      <c r="AQ40" s="1">
        <v>14.5</v>
      </c>
      <c r="AR40" s="1">
        <v>0</v>
      </c>
      <c r="AS40" s="1">
        <v>3.5</v>
      </c>
      <c r="AT40" s="1">
        <v>0.5</v>
      </c>
      <c r="AU40" s="1">
        <v>4</v>
      </c>
      <c r="AV40" s="1">
        <v>1.5</v>
      </c>
      <c r="AW40" s="1">
        <v>38</v>
      </c>
      <c r="AX40" s="1">
        <v>4</v>
      </c>
      <c r="AY40" s="1">
        <v>0.5</v>
      </c>
      <c r="AZ40" s="1">
        <v>0</v>
      </c>
      <c r="BA40" s="1">
        <v>2</v>
      </c>
      <c r="BB40" s="1">
        <v>2.5</v>
      </c>
      <c r="BC40" s="1">
        <v>8</v>
      </c>
      <c r="BD40" s="1">
        <v>4</v>
      </c>
      <c r="BE40" s="1">
        <v>2.5</v>
      </c>
      <c r="BF40" s="1">
        <v>0</v>
      </c>
      <c r="BG40" s="1">
        <v>0.5</v>
      </c>
      <c r="BH40" s="1">
        <v>1</v>
      </c>
      <c r="BI40" s="1">
        <v>0.96</v>
      </c>
      <c r="BJ40" s="1">
        <v>44</v>
      </c>
      <c r="BK40" s="1">
        <v>35.5</v>
      </c>
      <c r="BL40" s="1">
        <v>81</v>
      </c>
      <c r="BM40" s="1">
        <v>19</v>
      </c>
      <c r="BN40" s="1">
        <v>13.5</v>
      </c>
      <c r="BO40" s="1">
        <v>71</v>
      </c>
      <c r="BP40" s="1">
        <v>9</v>
      </c>
      <c r="BQ40" s="1">
        <v>6</v>
      </c>
      <c r="BR40" s="1">
        <v>67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</v>
      </c>
      <c r="BY40" s="1">
        <v>56</v>
      </c>
      <c r="BZ40" s="1">
        <v>1</v>
      </c>
      <c r="CA40" s="1">
        <v>6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3.3193932799999986</v>
      </c>
      <c r="CL40" s="1">
        <v>5</v>
      </c>
    </row>
    <row r="41" spans="1:90" x14ac:dyDescent="0.25">
      <c r="A41" s="1" t="s">
        <v>149</v>
      </c>
      <c r="B41" s="1">
        <v>4.4000000000000004</v>
      </c>
      <c r="C41" s="1">
        <v>2</v>
      </c>
      <c r="D41" s="1">
        <v>90</v>
      </c>
      <c r="E41" s="1">
        <v>0.02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4</v>
      </c>
      <c r="W41" s="1">
        <v>38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6</v>
      </c>
      <c r="AM41" s="1">
        <v>19.5</v>
      </c>
      <c r="AN41" s="1">
        <v>0.1</v>
      </c>
      <c r="AO41" s="1">
        <v>2.2000000000000002</v>
      </c>
      <c r="AP41" s="1">
        <v>18</v>
      </c>
      <c r="AQ41" s="1">
        <v>18</v>
      </c>
      <c r="AR41" s="1">
        <v>0</v>
      </c>
      <c r="AS41" s="1">
        <v>1.5</v>
      </c>
      <c r="AT41" s="1">
        <v>2</v>
      </c>
      <c r="AU41" s="1">
        <v>2.5</v>
      </c>
      <c r="AV41" s="1">
        <v>1.5</v>
      </c>
      <c r="AW41" s="1">
        <v>60</v>
      </c>
      <c r="AX41" s="1">
        <v>6</v>
      </c>
      <c r="AY41" s="1">
        <v>4</v>
      </c>
      <c r="AZ41" s="1">
        <v>0.5</v>
      </c>
      <c r="BA41" s="1">
        <v>2</v>
      </c>
      <c r="BB41" s="1">
        <v>6.5</v>
      </c>
      <c r="BC41" s="1">
        <v>12.5</v>
      </c>
      <c r="BD41" s="1">
        <v>11</v>
      </c>
      <c r="BE41" s="1">
        <v>6</v>
      </c>
      <c r="BF41" s="1">
        <v>0</v>
      </c>
      <c r="BG41" s="1">
        <v>1.5</v>
      </c>
      <c r="BH41" s="1">
        <v>4</v>
      </c>
      <c r="BI41" s="1">
        <v>2.36</v>
      </c>
      <c r="BJ41" s="1">
        <v>55</v>
      </c>
      <c r="BK41" s="1">
        <v>45.5</v>
      </c>
      <c r="BL41" s="1">
        <v>83</v>
      </c>
      <c r="BM41" s="1">
        <v>22.5</v>
      </c>
      <c r="BN41" s="1">
        <v>15</v>
      </c>
      <c r="BO41" s="1">
        <v>67</v>
      </c>
      <c r="BP41" s="1">
        <v>10.5</v>
      </c>
      <c r="BQ41" s="1">
        <v>4</v>
      </c>
      <c r="BR41" s="1">
        <v>38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66.5</v>
      </c>
      <c r="BZ41" s="1">
        <v>1</v>
      </c>
      <c r="CA41" s="1">
        <v>7.5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3.3370943199999998</v>
      </c>
      <c r="CL41" s="1">
        <v>5</v>
      </c>
    </row>
    <row r="42" spans="1:90" x14ac:dyDescent="0.25">
      <c r="A42" s="1" t="s">
        <v>92</v>
      </c>
      <c r="B42" s="1">
        <v>5.4</v>
      </c>
      <c r="C42" s="1">
        <v>2</v>
      </c>
      <c r="D42" s="1">
        <v>90</v>
      </c>
      <c r="E42" s="1">
        <v>0.12</v>
      </c>
      <c r="F42" s="1">
        <v>0.33</v>
      </c>
      <c r="G42" s="1">
        <v>0.2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12</v>
      </c>
      <c r="W42" s="1">
        <v>83</v>
      </c>
      <c r="X42" s="1">
        <v>3.5</v>
      </c>
      <c r="Y42" s="1">
        <v>1.5</v>
      </c>
      <c r="Z42" s="1">
        <v>43</v>
      </c>
      <c r="AA42" s="1">
        <v>0</v>
      </c>
      <c r="AB42" s="1">
        <v>0</v>
      </c>
      <c r="AC42" s="1">
        <v>1</v>
      </c>
      <c r="AD42" s="1">
        <v>0.5</v>
      </c>
      <c r="AE42" s="1">
        <v>0.22</v>
      </c>
      <c r="AF42" s="1">
        <v>0.5</v>
      </c>
      <c r="AG42" s="1">
        <v>0</v>
      </c>
      <c r="AH42" s="1">
        <v>0</v>
      </c>
      <c r="AI42" s="1">
        <v>0</v>
      </c>
      <c r="AJ42" s="1">
        <v>0</v>
      </c>
      <c r="AK42" s="1">
        <v>2</v>
      </c>
      <c r="AL42" s="1">
        <v>19.350000000000001</v>
      </c>
      <c r="AM42" s="1">
        <v>33.4</v>
      </c>
      <c r="AN42" s="1">
        <v>0.7</v>
      </c>
      <c r="AO42" s="1">
        <v>3.4</v>
      </c>
      <c r="AP42" s="1">
        <v>16</v>
      </c>
      <c r="AQ42" s="1">
        <v>20.5</v>
      </c>
      <c r="AR42" s="1">
        <v>0</v>
      </c>
      <c r="AS42" s="1">
        <v>3</v>
      </c>
      <c r="AT42" s="1">
        <v>2</v>
      </c>
      <c r="AU42" s="1">
        <v>2.5</v>
      </c>
      <c r="AV42" s="1">
        <v>1.5</v>
      </c>
      <c r="AW42" s="1">
        <v>60</v>
      </c>
      <c r="AX42" s="1">
        <v>2.5</v>
      </c>
      <c r="AY42" s="1">
        <v>3.5</v>
      </c>
      <c r="AZ42" s="1">
        <v>1</v>
      </c>
      <c r="BA42" s="1">
        <v>2.5</v>
      </c>
      <c r="BB42" s="1">
        <v>7</v>
      </c>
      <c r="BC42" s="1">
        <v>13</v>
      </c>
      <c r="BD42" s="1">
        <v>8</v>
      </c>
      <c r="BE42" s="1">
        <v>5</v>
      </c>
      <c r="BF42" s="1">
        <v>0.5</v>
      </c>
      <c r="BG42" s="1">
        <v>2</v>
      </c>
      <c r="BH42" s="1">
        <v>1.5</v>
      </c>
      <c r="BI42" s="1">
        <v>1.44</v>
      </c>
      <c r="BJ42" s="1">
        <v>39</v>
      </c>
      <c r="BK42" s="1">
        <v>33</v>
      </c>
      <c r="BL42" s="1">
        <v>85</v>
      </c>
      <c r="BM42" s="1">
        <v>28.5</v>
      </c>
      <c r="BN42" s="1">
        <v>22.5</v>
      </c>
      <c r="BO42" s="1">
        <v>79</v>
      </c>
      <c r="BP42" s="1">
        <v>14.5</v>
      </c>
      <c r="BQ42" s="1">
        <v>12</v>
      </c>
      <c r="BR42" s="1">
        <v>83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64.5</v>
      </c>
      <c r="BZ42" s="1">
        <v>1</v>
      </c>
      <c r="CA42" s="1">
        <v>4</v>
      </c>
      <c r="CB42" s="1">
        <v>3.5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3.2842764199999976</v>
      </c>
      <c r="CL42" s="1">
        <v>4</v>
      </c>
    </row>
    <row r="43" spans="1:90" x14ac:dyDescent="0.25">
      <c r="A43" s="1" t="s">
        <v>175</v>
      </c>
      <c r="B43" s="1">
        <v>3.9</v>
      </c>
      <c r="C43" s="1">
        <v>2</v>
      </c>
      <c r="D43" s="1">
        <v>80</v>
      </c>
      <c r="E43" s="1">
        <v>0.01</v>
      </c>
      <c r="F43" s="1">
        <v>0.5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7.5</v>
      </c>
      <c r="V43" s="1">
        <v>4</v>
      </c>
      <c r="W43" s="1">
        <v>53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0.5</v>
      </c>
      <c r="AG43" s="1">
        <v>0</v>
      </c>
      <c r="AH43" s="1">
        <v>1</v>
      </c>
      <c r="AI43" s="1">
        <v>0</v>
      </c>
      <c r="AJ43" s="1">
        <v>0</v>
      </c>
      <c r="AK43" s="1">
        <v>1</v>
      </c>
      <c r="AL43" s="1">
        <v>6.25</v>
      </c>
      <c r="AM43" s="1">
        <v>16.8</v>
      </c>
      <c r="AN43" s="1">
        <v>0.1</v>
      </c>
      <c r="AO43" s="1">
        <v>2.1</v>
      </c>
      <c r="AP43" s="1">
        <v>5</v>
      </c>
      <c r="AQ43" s="1">
        <v>9.5</v>
      </c>
      <c r="AR43" s="1">
        <v>0</v>
      </c>
      <c r="AS43" s="1">
        <v>2</v>
      </c>
      <c r="AT43" s="1">
        <v>1.5</v>
      </c>
      <c r="AU43" s="1">
        <v>1</v>
      </c>
      <c r="AV43" s="1">
        <v>0.5</v>
      </c>
      <c r="AW43" s="1">
        <v>50</v>
      </c>
      <c r="AX43" s="1">
        <v>5</v>
      </c>
      <c r="AY43" s="1">
        <v>1.5</v>
      </c>
      <c r="AZ43" s="1">
        <v>1</v>
      </c>
      <c r="BA43" s="1">
        <v>0</v>
      </c>
      <c r="BB43" s="1">
        <v>2.5</v>
      </c>
      <c r="BC43" s="1">
        <v>11</v>
      </c>
      <c r="BD43" s="1">
        <v>5.5</v>
      </c>
      <c r="BE43" s="1">
        <v>3.5</v>
      </c>
      <c r="BF43" s="1">
        <v>0.5</v>
      </c>
      <c r="BG43" s="1">
        <v>1</v>
      </c>
      <c r="BH43" s="1">
        <v>1.5</v>
      </c>
      <c r="BI43" s="1">
        <v>1.1200000000000001</v>
      </c>
      <c r="BJ43" s="1">
        <v>29.5</v>
      </c>
      <c r="BK43" s="1">
        <v>21.5</v>
      </c>
      <c r="BL43" s="1">
        <v>73</v>
      </c>
      <c r="BM43" s="1">
        <v>13.5</v>
      </c>
      <c r="BN43" s="1">
        <v>8</v>
      </c>
      <c r="BO43" s="1">
        <v>59</v>
      </c>
      <c r="BP43" s="1">
        <v>7.5</v>
      </c>
      <c r="BQ43" s="1">
        <v>4</v>
      </c>
      <c r="BR43" s="1">
        <v>53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0.5</v>
      </c>
      <c r="BY43" s="1">
        <v>45.5</v>
      </c>
      <c r="BZ43" s="1">
        <v>0.5</v>
      </c>
      <c r="CA43" s="1">
        <v>5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3.7702652599999995</v>
      </c>
      <c r="CL43" s="1">
        <v>4</v>
      </c>
    </row>
    <row r="44" spans="1:90" x14ac:dyDescent="0.25">
      <c r="A44" s="1" t="s">
        <v>185</v>
      </c>
      <c r="B44" s="1">
        <v>4.5</v>
      </c>
      <c r="C44" s="1">
        <v>2</v>
      </c>
      <c r="D44" s="1">
        <v>68.5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</v>
      </c>
      <c r="V44" s="1">
        <v>2.5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0</v>
      </c>
      <c r="AL44" s="1">
        <v>0.55000000000000004</v>
      </c>
      <c r="AM44" s="1">
        <v>7.6</v>
      </c>
      <c r="AN44" s="1">
        <v>0</v>
      </c>
      <c r="AO44" s="1">
        <v>1</v>
      </c>
      <c r="AP44" s="1">
        <v>3.5</v>
      </c>
      <c r="AQ44" s="1">
        <v>3.5</v>
      </c>
      <c r="AR44" s="1">
        <v>0</v>
      </c>
      <c r="AS44" s="1">
        <v>0.5</v>
      </c>
      <c r="AT44" s="1">
        <v>1.5</v>
      </c>
      <c r="AU44" s="1">
        <v>1</v>
      </c>
      <c r="AV44" s="1">
        <v>0.5</v>
      </c>
      <c r="AW44" s="1">
        <v>50</v>
      </c>
      <c r="AX44" s="1">
        <v>3</v>
      </c>
      <c r="AY44" s="1">
        <v>2</v>
      </c>
      <c r="AZ44" s="1">
        <v>0.5</v>
      </c>
      <c r="BA44" s="1">
        <v>1.5</v>
      </c>
      <c r="BB44" s="1">
        <v>4</v>
      </c>
      <c r="BC44" s="1">
        <v>17</v>
      </c>
      <c r="BD44" s="1">
        <v>10</v>
      </c>
      <c r="BE44" s="1">
        <v>5.5</v>
      </c>
      <c r="BF44" s="1">
        <v>0</v>
      </c>
      <c r="BG44" s="1">
        <v>4</v>
      </c>
      <c r="BH44" s="1">
        <v>3</v>
      </c>
      <c r="BI44" s="1">
        <v>2</v>
      </c>
      <c r="BJ44" s="1">
        <v>20</v>
      </c>
      <c r="BK44" s="1">
        <v>12</v>
      </c>
      <c r="BL44" s="1">
        <v>60</v>
      </c>
      <c r="BM44" s="1">
        <v>9</v>
      </c>
      <c r="BN44" s="1">
        <v>4</v>
      </c>
      <c r="BO44" s="1">
        <v>44</v>
      </c>
      <c r="BP44" s="1">
        <v>5</v>
      </c>
      <c r="BQ44" s="1">
        <v>2.5</v>
      </c>
      <c r="BR44" s="1">
        <v>50</v>
      </c>
      <c r="BS44" s="1">
        <v>0</v>
      </c>
      <c r="BT44" s="1">
        <v>0</v>
      </c>
      <c r="BU44" s="1">
        <v>1</v>
      </c>
      <c r="BV44" s="1">
        <v>1</v>
      </c>
      <c r="BW44" s="1">
        <v>0</v>
      </c>
      <c r="BX44" s="1">
        <v>0</v>
      </c>
      <c r="BY44" s="1">
        <v>35.5</v>
      </c>
      <c r="BZ44" s="1">
        <v>0</v>
      </c>
      <c r="CA44" s="1">
        <v>3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3.4276336999999995</v>
      </c>
      <c r="CL44" s="1">
        <v>2</v>
      </c>
    </row>
    <row r="45" spans="1:90" x14ac:dyDescent="0.25">
      <c r="A45" s="1" t="s">
        <v>93</v>
      </c>
      <c r="B45" s="1">
        <v>4.5</v>
      </c>
      <c r="C45" s="1">
        <v>2</v>
      </c>
      <c r="D45" s="1">
        <v>66.5</v>
      </c>
      <c r="E45" s="1">
        <v>0.21</v>
      </c>
      <c r="F45" s="1">
        <v>0.2</v>
      </c>
      <c r="G45" s="1">
        <v>0.4</v>
      </c>
      <c r="H45" s="1">
        <v>1</v>
      </c>
      <c r="I45" s="1">
        <v>1</v>
      </c>
      <c r="J45" s="1">
        <v>1</v>
      </c>
      <c r="K45" s="1">
        <v>1</v>
      </c>
      <c r="L45" s="1">
        <v>0</v>
      </c>
      <c r="M45" s="1">
        <v>0.5</v>
      </c>
      <c r="N45" s="1">
        <v>0.5</v>
      </c>
      <c r="O45" s="1">
        <v>0.32</v>
      </c>
      <c r="P45" s="1">
        <v>0.32</v>
      </c>
      <c r="Q45" s="1">
        <v>0.5</v>
      </c>
      <c r="R45" s="1">
        <v>0.5</v>
      </c>
      <c r="S45" s="1">
        <v>0</v>
      </c>
      <c r="T45" s="1">
        <v>0</v>
      </c>
      <c r="U45" s="1">
        <v>3</v>
      </c>
      <c r="V45" s="1">
        <v>3</v>
      </c>
      <c r="W45" s="1">
        <v>100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0.08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26</v>
      </c>
      <c r="AL45" s="1">
        <v>5.55</v>
      </c>
      <c r="AM45" s="1">
        <v>36.5</v>
      </c>
      <c r="AN45" s="1">
        <v>2.1</v>
      </c>
      <c r="AO45" s="1">
        <v>3.8</v>
      </c>
      <c r="AP45" s="1">
        <v>9.5</v>
      </c>
      <c r="AQ45" s="1">
        <v>15.5</v>
      </c>
      <c r="AR45" s="1">
        <v>0</v>
      </c>
      <c r="AS45" s="1">
        <v>4.5</v>
      </c>
      <c r="AT45" s="1">
        <v>1</v>
      </c>
      <c r="AU45" s="1">
        <v>0</v>
      </c>
      <c r="AV45" s="1">
        <v>0</v>
      </c>
      <c r="AX45" s="1">
        <v>3</v>
      </c>
      <c r="AY45" s="1">
        <v>6</v>
      </c>
      <c r="AZ45" s="1">
        <v>1</v>
      </c>
      <c r="BA45" s="1">
        <v>1</v>
      </c>
      <c r="BB45" s="1">
        <v>8</v>
      </c>
      <c r="BC45" s="1">
        <v>17</v>
      </c>
      <c r="BD45" s="1">
        <v>10</v>
      </c>
      <c r="BE45" s="1">
        <v>5.5</v>
      </c>
      <c r="BF45" s="1">
        <v>0</v>
      </c>
      <c r="BG45" s="1">
        <v>4</v>
      </c>
      <c r="BH45" s="1">
        <v>3</v>
      </c>
      <c r="BI45" s="1">
        <v>2</v>
      </c>
      <c r="BJ45" s="1">
        <v>19.5</v>
      </c>
      <c r="BK45" s="1">
        <v>16</v>
      </c>
      <c r="BL45" s="1">
        <v>82</v>
      </c>
      <c r="BM45" s="1">
        <v>9</v>
      </c>
      <c r="BN45" s="1">
        <v>7</v>
      </c>
      <c r="BO45" s="1">
        <v>78</v>
      </c>
      <c r="BP45" s="1">
        <v>3</v>
      </c>
      <c r="BQ45" s="1">
        <v>3</v>
      </c>
      <c r="BR45" s="1">
        <v>100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</v>
      </c>
      <c r="BY45" s="1">
        <v>38</v>
      </c>
      <c r="BZ45" s="1">
        <v>1.5</v>
      </c>
      <c r="CA45" s="1">
        <v>3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2.9971399400000007</v>
      </c>
      <c r="CL45" s="1">
        <v>2</v>
      </c>
    </row>
    <row r="46" spans="1:90" x14ac:dyDescent="0.25">
      <c r="A46" s="1" t="s">
        <v>107</v>
      </c>
      <c r="B46" s="1">
        <v>4.8</v>
      </c>
      <c r="C46" s="1">
        <v>2</v>
      </c>
      <c r="D46" s="1">
        <v>57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4.5</v>
      </c>
      <c r="W46" s="1">
        <v>90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0.8</v>
      </c>
      <c r="AM46" s="1">
        <v>14.4</v>
      </c>
      <c r="AN46" s="1">
        <v>0</v>
      </c>
      <c r="AO46" s="1">
        <v>2.7</v>
      </c>
      <c r="AP46" s="1">
        <v>11.5</v>
      </c>
      <c r="AQ46" s="1">
        <v>11.5</v>
      </c>
      <c r="AR46" s="1">
        <v>0</v>
      </c>
      <c r="AS46" s="1">
        <v>1.5</v>
      </c>
      <c r="AT46" s="1">
        <v>1</v>
      </c>
      <c r="AU46" s="1">
        <v>0.5</v>
      </c>
      <c r="AV46" s="1">
        <v>0.5</v>
      </c>
      <c r="AW46" s="1">
        <v>100</v>
      </c>
      <c r="AX46" s="1">
        <v>6</v>
      </c>
      <c r="AY46" s="1">
        <v>1</v>
      </c>
      <c r="AZ46" s="1">
        <v>1</v>
      </c>
      <c r="BA46" s="1">
        <v>1</v>
      </c>
      <c r="BB46" s="1">
        <v>3</v>
      </c>
      <c r="BC46" s="1">
        <v>9.5</v>
      </c>
      <c r="BD46" s="1">
        <v>7</v>
      </c>
      <c r="BE46" s="1">
        <v>2.5</v>
      </c>
      <c r="BF46" s="1">
        <v>1</v>
      </c>
      <c r="BG46" s="1">
        <v>2.5</v>
      </c>
      <c r="BH46" s="1">
        <v>2</v>
      </c>
      <c r="BI46" s="1">
        <v>1.1200000000000001</v>
      </c>
      <c r="BJ46" s="1">
        <v>42.5</v>
      </c>
      <c r="BK46" s="1">
        <v>40</v>
      </c>
      <c r="BL46" s="1">
        <v>94</v>
      </c>
      <c r="BM46" s="1">
        <v>17</v>
      </c>
      <c r="BN46" s="1">
        <v>15.5</v>
      </c>
      <c r="BO46" s="1">
        <v>91</v>
      </c>
      <c r="BP46" s="1">
        <v>5</v>
      </c>
      <c r="BQ46" s="1">
        <v>4.5</v>
      </c>
      <c r="BR46" s="1">
        <v>90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</v>
      </c>
      <c r="BY46" s="1">
        <v>49.5</v>
      </c>
      <c r="BZ46" s="1">
        <v>0</v>
      </c>
      <c r="CA46" s="1">
        <v>4.5</v>
      </c>
      <c r="CB46" s="1">
        <v>0.5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2.9924922999999999</v>
      </c>
      <c r="CL46" s="1">
        <v>2</v>
      </c>
    </row>
    <row r="47" spans="1:90" x14ac:dyDescent="0.25">
      <c r="A47" s="1" t="s">
        <v>115</v>
      </c>
      <c r="B47" s="1">
        <v>4.9000000000000004</v>
      </c>
      <c r="C47" s="1">
        <v>2</v>
      </c>
      <c r="D47" s="1">
        <v>90</v>
      </c>
      <c r="E47" s="1">
        <v>0.16</v>
      </c>
      <c r="F47" s="1">
        <v>0</v>
      </c>
      <c r="G47" s="1">
        <v>0.2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1.5</v>
      </c>
      <c r="W47" s="1">
        <v>33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0.21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4</v>
      </c>
      <c r="AL47" s="1">
        <v>5.25</v>
      </c>
      <c r="AM47" s="1">
        <v>12.3</v>
      </c>
      <c r="AN47" s="1">
        <v>0.7</v>
      </c>
      <c r="AO47" s="1">
        <v>3.7</v>
      </c>
      <c r="AP47" s="1">
        <v>14</v>
      </c>
      <c r="AQ47" s="1">
        <v>20</v>
      </c>
      <c r="AR47" s="1">
        <v>1</v>
      </c>
      <c r="AS47" s="1">
        <v>5</v>
      </c>
      <c r="AT47" s="1">
        <v>0.5</v>
      </c>
      <c r="AU47" s="1">
        <v>0.5</v>
      </c>
      <c r="AV47" s="1">
        <v>0.5</v>
      </c>
      <c r="AW47" s="1">
        <v>100</v>
      </c>
      <c r="AX47" s="1">
        <v>4.5</v>
      </c>
      <c r="AY47" s="1">
        <v>4.5</v>
      </c>
      <c r="AZ47" s="1">
        <v>0.5</v>
      </c>
      <c r="BA47" s="1">
        <v>0.5</v>
      </c>
      <c r="BB47" s="1">
        <v>5.5</v>
      </c>
      <c r="BC47" s="1">
        <v>11.5</v>
      </c>
      <c r="BD47" s="1">
        <v>6.5</v>
      </c>
      <c r="BE47" s="1">
        <v>4</v>
      </c>
      <c r="BF47" s="1">
        <v>0.5</v>
      </c>
      <c r="BG47" s="1">
        <v>4</v>
      </c>
      <c r="BH47" s="1">
        <v>2</v>
      </c>
      <c r="BI47" s="1">
        <v>1.32</v>
      </c>
      <c r="BJ47" s="1">
        <v>33</v>
      </c>
      <c r="BK47" s="1">
        <v>24.5</v>
      </c>
      <c r="BL47" s="1">
        <v>74</v>
      </c>
      <c r="BM47" s="1">
        <v>13.5</v>
      </c>
      <c r="BN47" s="1">
        <v>9</v>
      </c>
      <c r="BO47" s="1">
        <v>67</v>
      </c>
      <c r="BP47" s="1">
        <v>4.5</v>
      </c>
      <c r="BQ47" s="1">
        <v>1.5</v>
      </c>
      <c r="BR47" s="1">
        <v>33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41.5</v>
      </c>
      <c r="BZ47" s="1">
        <v>1</v>
      </c>
      <c r="CA47" s="1">
        <v>4.5</v>
      </c>
      <c r="CB47" s="1">
        <v>0.5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2.9373603499999992</v>
      </c>
      <c r="CL47" s="1">
        <v>2</v>
      </c>
    </row>
    <row r="48" spans="1:90" x14ac:dyDescent="0.25">
      <c r="A48" s="1" t="s">
        <v>117</v>
      </c>
      <c r="B48" s="1">
        <v>4.5999999999999996</v>
      </c>
      <c r="C48" s="1">
        <v>2</v>
      </c>
      <c r="D48" s="1">
        <v>90</v>
      </c>
      <c r="E48" s="1">
        <v>0.14000000000000001</v>
      </c>
      <c r="F48" s="1">
        <v>0.4</v>
      </c>
      <c r="G48" s="1">
        <v>0.3</v>
      </c>
      <c r="H48" s="1">
        <v>2</v>
      </c>
      <c r="I48" s="1">
        <v>1</v>
      </c>
      <c r="J48" s="1">
        <v>0.5</v>
      </c>
      <c r="K48" s="1">
        <v>1</v>
      </c>
      <c r="L48" s="1">
        <v>0</v>
      </c>
      <c r="M48" s="1">
        <v>0.5</v>
      </c>
      <c r="N48" s="1">
        <v>0.5</v>
      </c>
      <c r="O48" s="1">
        <v>0.23</v>
      </c>
      <c r="P48" s="1">
        <v>0.23</v>
      </c>
      <c r="Q48" s="1">
        <v>0</v>
      </c>
      <c r="R48" s="1">
        <v>0</v>
      </c>
      <c r="S48" s="1">
        <v>0</v>
      </c>
      <c r="T48" s="1">
        <v>0</v>
      </c>
      <c r="U48" s="1">
        <v>2.5</v>
      </c>
      <c r="V48" s="1">
        <v>1</v>
      </c>
      <c r="W48" s="1">
        <v>40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0.03</v>
      </c>
      <c r="AF48" s="1">
        <v>1</v>
      </c>
      <c r="AG48" s="1">
        <v>0</v>
      </c>
      <c r="AH48" s="1">
        <v>0</v>
      </c>
      <c r="AI48" s="1">
        <v>0</v>
      </c>
      <c r="AJ48" s="1">
        <v>0</v>
      </c>
      <c r="AK48" s="1">
        <v>13</v>
      </c>
      <c r="AL48" s="1">
        <v>1.7</v>
      </c>
      <c r="AM48" s="1">
        <v>12.1</v>
      </c>
      <c r="AN48" s="1">
        <v>1.5</v>
      </c>
      <c r="AO48" s="1">
        <v>3.5</v>
      </c>
      <c r="AP48" s="1">
        <v>7.5</v>
      </c>
      <c r="AQ48" s="1">
        <v>16.5</v>
      </c>
      <c r="AR48" s="1">
        <v>0</v>
      </c>
      <c r="AS48" s="1">
        <v>4.5</v>
      </c>
      <c r="AT48" s="1">
        <v>2</v>
      </c>
      <c r="AU48" s="1">
        <v>0</v>
      </c>
      <c r="AV48" s="1">
        <v>0</v>
      </c>
      <c r="AX48" s="1">
        <v>1</v>
      </c>
      <c r="AY48" s="1">
        <v>4</v>
      </c>
      <c r="AZ48" s="1">
        <v>0.5</v>
      </c>
      <c r="BA48" s="1">
        <v>2</v>
      </c>
      <c r="BB48" s="1">
        <v>6.5</v>
      </c>
      <c r="BC48" s="1">
        <v>17</v>
      </c>
      <c r="BD48" s="1">
        <v>10</v>
      </c>
      <c r="BE48" s="1">
        <v>5.5</v>
      </c>
      <c r="BF48" s="1">
        <v>0</v>
      </c>
      <c r="BG48" s="1">
        <v>4</v>
      </c>
      <c r="BH48" s="1">
        <v>3</v>
      </c>
      <c r="BI48" s="1">
        <v>2</v>
      </c>
      <c r="BJ48" s="1">
        <v>20.5</v>
      </c>
      <c r="BK48" s="1">
        <v>12.5</v>
      </c>
      <c r="BL48" s="1">
        <v>61</v>
      </c>
      <c r="BM48" s="1">
        <v>7</v>
      </c>
      <c r="BN48" s="1">
        <v>2.5</v>
      </c>
      <c r="BO48" s="1">
        <v>36</v>
      </c>
      <c r="BP48" s="1">
        <v>2.5</v>
      </c>
      <c r="BQ48" s="1">
        <v>1</v>
      </c>
      <c r="BR48" s="1">
        <v>40</v>
      </c>
      <c r="BS48" s="1">
        <v>0.5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31.5</v>
      </c>
      <c r="BZ48" s="1">
        <v>1.5</v>
      </c>
      <c r="CA48" s="1">
        <v>2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4.3363208100000001</v>
      </c>
      <c r="CL48" s="1">
        <v>2</v>
      </c>
    </row>
    <row r="49" spans="1:90" x14ac:dyDescent="0.25">
      <c r="A49" s="1" t="s">
        <v>122</v>
      </c>
      <c r="B49" s="1">
        <v>4.5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</v>
      </c>
      <c r="L49" s="1">
        <v>0.5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9</v>
      </c>
      <c r="V49" s="1">
        <v>6.5</v>
      </c>
      <c r="W49" s="1">
        <v>72</v>
      </c>
      <c r="X49" s="1">
        <v>2.5</v>
      </c>
      <c r="Y49" s="1">
        <v>1</v>
      </c>
      <c r="Z49" s="1">
        <v>40</v>
      </c>
      <c r="AA49" s="1">
        <v>0</v>
      </c>
      <c r="AB49" s="1">
        <v>0</v>
      </c>
      <c r="AC49" s="1">
        <v>1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0.5</v>
      </c>
      <c r="AL49" s="1">
        <v>15.85</v>
      </c>
      <c r="AM49" s="1">
        <v>17.7</v>
      </c>
      <c r="AN49" s="1">
        <v>0.1</v>
      </c>
      <c r="AO49" s="1">
        <v>2.2000000000000002</v>
      </c>
      <c r="AP49" s="1">
        <v>8.5</v>
      </c>
      <c r="AQ49" s="1">
        <v>8.5</v>
      </c>
      <c r="AR49" s="1">
        <v>0</v>
      </c>
      <c r="AS49" s="1">
        <v>1.5</v>
      </c>
      <c r="AT49" s="1">
        <v>2</v>
      </c>
      <c r="AU49" s="1">
        <v>1</v>
      </c>
      <c r="AV49" s="1">
        <v>0.5</v>
      </c>
      <c r="AW49" s="1">
        <v>50</v>
      </c>
      <c r="AX49" s="1">
        <v>6.5</v>
      </c>
      <c r="AY49" s="1">
        <v>1</v>
      </c>
      <c r="AZ49" s="1">
        <v>1.5</v>
      </c>
      <c r="BA49" s="1">
        <v>1</v>
      </c>
      <c r="BB49" s="1">
        <v>3.5</v>
      </c>
      <c r="BC49" s="1">
        <v>17</v>
      </c>
      <c r="BD49" s="1">
        <v>10</v>
      </c>
      <c r="BE49" s="1">
        <v>5.5</v>
      </c>
      <c r="BF49" s="1">
        <v>0</v>
      </c>
      <c r="BG49" s="1">
        <v>4</v>
      </c>
      <c r="BH49" s="1">
        <v>3</v>
      </c>
      <c r="BI49" s="1">
        <v>2</v>
      </c>
      <c r="BJ49" s="1">
        <v>23</v>
      </c>
      <c r="BK49" s="1">
        <v>17</v>
      </c>
      <c r="BL49" s="1">
        <v>74</v>
      </c>
      <c r="BM49" s="1">
        <v>17.5</v>
      </c>
      <c r="BN49" s="1">
        <v>11</v>
      </c>
      <c r="BO49" s="1">
        <v>63</v>
      </c>
      <c r="BP49" s="1">
        <v>9</v>
      </c>
      <c r="BQ49" s="1">
        <v>6.5</v>
      </c>
      <c r="BR49" s="1">
        <v>72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1.5</v>
      </c>
      <c r="BY49" s="1">
        <v>40</v>
      </c>
      <c r="BZ49" s="1">
        <v>0</v>
      </c>
      <c r="CA49" s="1">
        <v>4</v>
      </c>
      <c r="CB49" s="1">
        <v>1.5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2.3810722200000005</v>
      </c>
      <c r="CL49" s="1">
        <v>2</v>
      </c>
    </row>
    <row r="50" spans="1:90" x14ac:dyDescent="0.25">
      <c r="A50" s="1" t="s">
        <v>177</v>
      </c>
      <c r="B50" s="1">
        <v>4.8</v>
      </c>
      <c r="C50" s="1">
        <v>2</v>
      </c>
      <c r="D50" s="1">
        <v>90</v>
      </c>
      <c r="E50" s="1">
        <v>0.23</v>
      </c>
      <c r="F50" s="1">
        <v>0</v>
      </c>
      <c r="G50" s="1">
        <v>0.3</v>
      </c>
      <c r="H50" s="1">
        <v>0</v>
      </c>
      <c r="I50" s="1">
        <v>1</v>
      </c>
      <c r="J50" s="1">
        <v>0.5</v>
      </c>
      <c r="K50" s="1">
        <v>0.5</v>
      </c>
      <c r="L50" s="1">
        <v>0.5</v>
      </c>
      <c r="M50" s="1">
        <v>0.5</v>
      </c>
      <c r="N50" s="1">
        <v>0</v>
      </c>
      <c r="O50" s="1">
        <v>0.25</v>
      </c>
      <c r="P50" s="1">
        <v>0.25</v>
      </c>
      <c r="Q50" s="1">
        <v>0</v>
      </c>
      <c r="R50" s="1">
        <v>0</v>
      </c>
      <c r="S50" s="1">
        <v>0</v>
      </c>
      <c r="T50" s="1">
        <v>0</v>
      </c>
      <c r="U50" s="1">
        <v>13</v>
      </c>
      <c r="V50" s="1">
        <v>8.5</v>
      </c>
      <c r="W50" s="1">
        <v>65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0.08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21.5</v>
      </c>
      <c r="AL50" s="1">
        <v>12.05</v>
      </c>
      <c r="AM50" s="1">
        <v>17.5</v>
      </c>
      <c r="AN50" s="1">
        <v>1.7</v>
      </c>
      <c r="AO50" s="1">
        <v>4.8</v>
      </c>
      <c r="AP50" s="1">
        <v>11</v>
      </c>
      <c r="AQ50" s="1">
        <v>17</v>
      </c>
      <c r="AR50" s="1">
        <v>0</v>
      </c>
      <c r="AS50" s="1">
        <v>4</v>
      </c>
      <c r="AT50" s="1">
        <v>0.5</v>
      </c>
      <c r="AU50" s="1">
        <v>2</v>
      </c>
      <c r="AV50" s="1">
        <v>1.5</v>
      </c>
      <c r="AW50" s="1">
        <v>75</v>
      </c>
      <c r="AX50" s="1">
        <v>5.5</v>
      </c>
      <c r="AY50" s="1">
        <v>3.5</v>
      </c>
      <c r="AZ50" s="1">
        <v>0</v>
      </c>
      <c r="BA50" s="1">
        <v>0</v>
      </c>
      <c r="BB50" s="1">
        <v>3.5</v>
      </c>
      <c r="BC50" s="1">
        <v>11.5</v>
      </c>
      <c r="BD50" s="1">
        <v>6.5</v>
      </c>
      <c r="BE50" s="1">
        <v>4</v>
      </c>
      <c r="BF50" s="1">
        <v>0.5</v>
      </c>
      <c r="BG50" s="1">
        <v>4</v>
      </c>
      <c r="BH50" s="1">
        <v>2</v>
      </c>
      <c r="BI50" s="1">
        <v>1.32</v>
      </c>
      <c r="BJ50" s="1">
        <v>33.5</v>
      </c>
      <c r="BK50" s="1">
        <v>25</v>
      </c>
      <c r="BL50" s="1">
        <v>75</v>
      </c>
      <c r="BM50" s="1">
        <v>20</v>
      </c>
      <c r="BN50" s="1">
        <v>14.5</v>
      </c>
      <c r="BO50" s="1">
        <v>73</v>
      </c>
      <c r="BP50" s="1">
        <v>13</v>
      </c>
      <c r="BQ50" s="1">
        <v>8.5</v>
      </c>
      <c r="BR50" s="1">
        <v>65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54</v>
      </c>
      <c r="BZ50" s="1">
        <v>1</v>
      </c>
      <c r="CA50" s="1">
        <v>8.5</v>
      </c>
      <c r="CB50" s="1">
        <v>3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3.1455904299999995</v>
      </c>
      <c r="CL50" s="1">
        <v>2</v>
      </c>
    </row>
    <row r="51" spans="1:90" x14ac:dyDescent="0.25">
      <c r="A51" s="1" t="s">
        <v>132</v>
      </c>
      <c r="B51" s="1">
        <v>5.0999999999999996</v>
      </c>
      <c r="C51" s="1">
        <v>2</v>
      </c>
      <c r="D51" s="1">
        <v>90</v>
      </c>
      <c r="E51" s="1">
        <v>0.05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16</v>
      </c>
      <c r="V51" s="1">
        <v>10</v>
      </c>
      <c r="W51" s="1">
        <v>63</v>
      </c>
      <c r="X51" s="1">
        <v>7</v>
      </c>
      <c r="Y51" s="1">
        <v>1</v>
      </c>
      <c r="Z51" s="1">
        <v>14</v>
      </c>
      <c r="AA51" s="1">
        <v>0.5</v>
      </c>
      <c r="AB51" s="1">
        <v>2</v>
      </c>
      <c r="AC51" s="1">
        <v>1.5</v>
      </c>
      <c r="AD51" s="1">
        <v>0</v>
      </c>
      <c r="AE51" s="1">
        <v>0.06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4</v>
      </c>
      <c r="AL51" s="1">
        <v>22.2</v>
      </c>
      <c r="AM51" s="1">
        <v>16.7</v>
      </c>
      <c r="AN51" s="1">
        <v>0.2</v>
      </c>
      <c r="AO51" s="1">
        <v>2.7</v>
      </c>
      <c r="AP51" s="1">
        <v>10</v>
      </c>
      <c r="AQ51" s="1">
        <v>16</v>
      </c>
      <c r="AR51" s="1">
        <v>0</v>
      </c>
      <c r="AS51" s="1">
        <v>3.5</v>
      </c>
      <c r="AT51" s="1">
        <v>0.5</v>
      </c>
      <c r="AU51" s="1">
        <v>2</v>
      </c>
      <c r="AV51" s="1">
        <v>0.5</v>
      </c>
      <c r="AW51" s="1">
        <v>25</v>
      </c>
      <c r="AX51" s="1">
        <v>6</v>
      </c>
      <c r="AY51" s="1">
        <v>3</v>
      </c>
      <c r="AZ51" s="1">
        <v>0.5</v>
      </c>
      <c r="BA51" s="1">
        <v>0.5</v>
      </c>
      <c r="BB51" s="1">
        <v>4</v>
      </c>
      <c r="BC51" s="1">
        <v>11.5</v>
      </c>
      <c r="BD51" s="1">
        <v>6.5</v>
      </c>
      <c r="BE51" s="1">
        <v>4</v>
      </c>
      <c r="BF51" s="1">
        <v>0.5</v>
      </c>
      <c r="BG51" s="1">
        <v>4</v>
      </c>
      <c r="BH51" s="1">
        <v>2</v>
      </c>
      <c r="BI51" s="1">
        <v>1.32</v>
      </c>
      <c r="BJ51" s="1">
        <v>41</v>
      </c>
      <c r="BK51" s="1">
        <v>30</v>
      </c>
      <c r="BL51" s="1">
        <v>73</v>
      </c>
      <c r="BM51" s="1">
        <v>33</v>
      </c>
      <c r="BN51" s="1">
        <v>19.5</v>
      </c>
      <c r="BO51" s="1">
        <v>59</v>
      </c>
      <c r="BP51" s="1">
        <v>16</v>
      </c>
      <c r="BQ51" s="1">
        <v>10</v>
      </c>
      <c r="BR51" s="1">
        <v>63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68.5</v>
      </c>
      <c r="BZ51" s="1">
        <v>2</v>
      </c>
      <c r="CA51" s="1">
        <v>9</v>
      </c>
      <c r="CB51" s="1">
        <v>4</v>
      </c>
      <c r="CC51" s="1">
        <v>0</v>
      </c>
      <c r="CD51" s="1">
        <v>0</v>
      </c>
      <c r="CE51" s="1">
        <v>0.5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2.9426491999999995</v>
      </c>
      <c r="CL51" s="1">
        <v>2</v>
      </c>
    </row>
    <row r="52" spans="1:90" x14ac:dyDescent="0.25">
      <c r="A52" s="1" t="s">
        <v>139</v>
      </c>
      <c r="B52" s="1">
        <v>4.4000000000000004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9.5</v>
      </c>
      <c r="V52" s="1">
        <v>5</v>
      </c>
      <c r="W52" s="1">
        <v>53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0</v>
      </c>
      <c r="AL52" s="1">
        <v>0.7</v>
      </c>
      <c r="AM52" s="1">
        <v>24.7</v>
      </c>
      <c r="AN52" s="1">
        <v>0</v>
      </c>
      <c r="AO52" s="1">
        <v>3.8</v>
      </c>
      <c r="AP52" s="1">
        <v>17</v>
      </c>
      <c r="AQ52" s="1">
        <v>23</v>
      </c>
      <c r="AR52" s="1">
        <v>0.5</v>
      </c>
      <c r="AS52" s="1">
        <v>4</v>
      </c>
      <c r="AT52" s="1">
        <v>1</v>
      </c>
      <c r="AU52" s="1">
        <v>2</v>
      </c>
      <c r="AV52" s="1">
        <v>1.5</v>
      </c>
      <c r="AW52" s="1">
        <v>75</v>
      </c>
      <c r="AX52" s="1">
        <v>5</v>
      </c>
      <c r="AY52" s="1">
        <v>2</v>
      </c>
      <c r="AZ52" s="1">
        <v>2</v>
      </c>
      <c r="BA52" s="1">
        <v>1.5</v>
      </c>
      <c r="BB52" s="1">
        <v>5.5</v>
      </c>
      <c r="BC52" s="1">
        <v>12.5</v>
      </c>
      <c r="BD52" s="1">
        <v>7</v>
      </c>
      <c r="BE52" s="1">
        <v>4</v>
      </c>
      <c r="BF52" s="1">
        <v>0.5</v>
      </c>
      <c r="BG52" s="1">
        <v>0.5</v>
      </c>
      <c r="BH52" s="1">
        <v>1</v>
      </c>
      <c r="BI52" s="1">
        <v>1.06</v>
      </c>
      <c r="BJ52" s="1">
        <v>66.5</v>
      </c>
      <c r="BK52" s="1">
        <v>56.5</v>
      </c>
      <c r="BL52" s="1">
        <v>85</v>
      </c>
      <c r="BM52" s="1">
        <v>20.5</v>
      </c>
      <c r="BN52" s="1">
        <v>13</v>
      </c>
      <c r="BO52" s="1">
        <v>63</v>
      </c>
      <c r="BP52" s="1">
        <v>9.5</v>
      </c>
      <c r="BQ52" s="1">
        <v>5</v>
      </c>
      <c r="BR52" s="1">
        <v>53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0.5</v>
      </c>
      <c r="BY52" s="1">
        <v>77</v>
      </c>
      <c r="BZ52" s="1">
        <v>0</v>
      </c>
      <c r="CA52" s="1">
        <v>9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3.4925968999999997</v>
      </c>
      <c r="CL52" s="1">
        <v>2</v>
      </c>
    </row>
    <row r="53" spans="1:90" x14ac:dyDescent="0.25">
      <c r="A53" s="1" t="s">
        <v>62</v>
      </c>
      <c r="B53" s="1">
        <v>4.5</v>
      </c>
      <c r="C53" s="1">
        <v>2</v>
      </c>
      <c r="D53" s="1">
        <v>90</v>
      </c>
      <c r="E53" s="1">
        <v>0.02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</v>
      </c>
      <c r="W53" s="1">
        <v>60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2</v>
      </c>
      <c r="AL53" s="1">
        <v>5.35</v>
      </c>
      <c r="AM53" s="1">
        <v>20.9</v>
      </c>
      <c r="AN53" s="1">
        <v>0.1</v>
      </c>
      <c r="AO53" s="1">
        <v>3.7</v>
      </c>
      <c r="AP53" s="1">
        <v>15.5</v>
      </c>
      <c r="AQ53" s="1">
        <v>21.5</v>
      </c>
      <c r="AR53" s="1">
        <v>0.5</v>
      </c>
      <c r="AS53" s="1">
        <v>4.5</v>
      </c>
      <c r="AT53" s="1">
        <v>0.5</v>
      </c>
      <c r="AU53" s="1">
        <v>0.5</v>
      </c>
      <c r="AV53" s="1">
        <v>0.5</v>
      </c>
      <c r="AW53" s="1">
        <v>100</v>
      </c>
      <c r="AX53" s="1">
        <v>4</v>
      </c>
      <c r="AY53" s="1">
        <v>5</v>
      </c>
      <c r="AZ53" s="1">
        <v>1</v>
      </c>
      <c r="BA53" s="1">
        <v>2.5</v>
      </c>
      <c r="BB53" s="1">
        <v>8.5</v>
      </c>
      <c r="BC53" s="1">
        <v>15.5</v>
      </c>
      <c r="BD53" s="1">
        <v>10</v>
      </c>
      <c r="BE53" s="1">
        <v>3</v>
      </c>
      <c r="BF53" s="1">
        <v>0.5</v>
      </c>
      <c r="BG53" s="1">
        <v>3.5</v>
      </c>
      <c r="BH53" s="1">
        <v>1</v>
      </c>
      <c r="BI53" s="1">
        <v>0.92</v>
      </c>
      <c r="BJ53" s="1">
        <v>36.5</v>
      </c>
      <c r="BK53" s="1">
        <v>31.5</v>
      </c>
      <c r="BL53" s="1">
        <v>86</v>
      </c>
      <c r="BM53" s="1">
        <v>11</v>
      </c>
      <c r="BN53" s="1">
        <v>8.5</v>
      </c>
      <c r="BO53" s="1">
        <v>77</v>
      </c>
      <c r="BP53" s="1">
        <v>5</v>
      </c>
      <c r="BQ53" s="1">
        <v>3</v>
      </c>
      <c r="BR53" s="1">
        <v>60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47</v>
      </c>
      <c r="BZ53" s="1">
        <v>1</v>
      </c>
      <c r="CA53" s="1">
        <v>3.5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2.4977761199999993</v>
      </c>
      <c r="CL53" s="1">
        <v>1</v>
      </c>
    </row>
    <row r="54" spans="1:90" x14ac:dyDescent="0.25">
      <c r="A54" s="1" t="s">
        <v>64</v>
      </c>
      <c r="B54" s="1">
        <v>4.5</v>
      </c>
      <c r="C54" s="1">
        <v>2</v>
      </c>
      <c r="D54" s="1">
        <v>90</v>
      </c>
      <c r="E54" s="1">
        <v>0.04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14</v>
      </c>
      <c r="V54" s="1">
        <v>8</v>
      </c>
      <c r="W54" s="1">
        <v>57</v>
      </c>
      <c r="X54" s="1">
        <v>2.5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11</v>
      </c>
      <c r="AL54" s="1">
        <v>2.2000000000000002</v>
      </c>
      <c r="AM54" s="1">
        <v>20.100000000000001</v>
      </c>
      <c r="AN54" s="1">
        <v>0.2</v>
      </c>
      <c r="AO54" s="1">
        <v>3</v>
      </c>
      <c r="AP54" s="1">
        <v>12.5</v>
      </c>
      <c r="AQ54" s="1">
        <v>12.5</v>
      </c>
      <c r="AR54" s="1">
        <v>0</v>
      </c>
      <c r="AS54" s="1">
        <v>1.5</v>
      </c>
      <c r="AT54" s="1">
        <v>1.5</v>
      </c>
      <c r="AU54" s="1">
        <v>2</v>
      </c>
      <c r="AV54" s="1">
        <v>1</v>
      </c>
      <c r="AW54" s="1">
        <v>50</v>
      </c>
      <c r="AX54" s="1">
        <v>4.5</v>
      </c>
      <c r="AY54" s="1">
        <v>4.5</v>
      </c>
      <c r="AZ54" s="1">
        <v>0.5</v>
      </c>
      <c r="BA54" s="1">
        <v>1.5</v>
      </c>
      <c r="BB54" s="1">
        <v>6.5</v>
      </c>
      <c r="BC54" s="1">
        <v>8.5</v>
      </c>
      <c r="BD54" s="1">
        <v>5</v>
      </c>
      <c r="BE54" s="1">
        <v>4.5</v>
      </c>
      <c r="BF54" s="1">
        <v>1.5</v>
      </c>
      <c r="BG54" s="1">
        <v>1.5</v>
      </c>
      <c r="BH54" s="1">
        <v>2</v>
      </c>
      <c r="BI54" s="1">
        <v>1.37</v>
      </c>
      <c r="BJ54" s="1">
        <v>49</v>
      </c>
      <c r="BK54" s="1">
        <v>38.5</v>
      </c>
      <c r="BL54" s="1">
        <v>79</v>
      </c>
      <c r="BM54" s="1">
        <v>30</v>
      </c>
      <c r="BN54" s="1">
        <v>18</v>
      </c>
      <c r="BO54" s="1">
        <v>60</v>
      </c>
      <c r="BP54" s="1">
        <v>14</v>
      </c>
      <c r="BQ54" s="1">
        <v>8</v>
      </c>
      <c r="BR54" s="1">
        <v>57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79.5</v>
      </c>
      <c r="BZ54" s="1">
        <v>1.5</v>
      </c>
      <c r="CA54" s="1">
        <v>9</v>
      </c>
      <c r="CB54" s="1">
        <v>4</v>
      </c>
      <c r="CC54" s="1">
        <v>0.5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4.1830272199999987</v>
      </c>
      <c r="CL54" s="1">
        <v>1</v>
      </c>
    </row>
    <row r="55" spans="1:90" x14ac:dyDescent="0.25">
      <c r="A55" s="1" t="s">
        <v>68</v>
      </c>
      <c r="B55" s="1">
        <v>4.7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2.5</v>
      </c>
      <c r="W55" s="1">
        <v>42</v>
      </c>
      <c r="X55" s="1">
        <v>0</v>
      </c>
      <c r="Y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0.02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5.8</v>
      </c>
      <c r="AM55" s="1">
        <v>25.9</v>
      </c>
      <c r="AN55" s="1">
        <v>0.1</v>
      </c>
      <c r="AO55" s="1">
        <v>3.5</v>
      </c>
      <c r="AP55" s="1">
        <v>17</v>
      </c>
      <c r="AQ55" s="1">
        <v>17</v>
      </c>
      <c r="AR55" s="1">
        <v>0</v>
      </c>
      <c r="AS55" s="1">
        <v>0.5</v>
      </c>
      <c r="AT55" s="1">
        <v>2</v>
      </c>
      <c r="AU55" s="1">
        <v>2.5</v>
      </c>
      <c r="AV55" s="1">
        <v>1.5</v>
      </c>
      <c r="AW55" s="1">
        <v>60</v>
      </c>
      <c r="AX55" s="1">
        <v>7</v>
      </c>
      <c r="AY55" s="1">
        <v>7.5</v>
      </c>
      <c r="AZ55" s="1">
        <v>0</v>
      </c>
      <c r="BA55" s="1">
        <v>1.5</v>
      </c>
      <c r="BB55" s="1">
        <v>9</v>
      </c>
      <c r="BC55" s="1">
        <v>13.5</v>
      </c>
      <c r="BD55" s="1">
        <v>9</v>
      </c>
      <c r="BE55" s="1">
        <v>3.5</v>
      </c>
      <c r="BF55" s="1">
        <v>1</v>
      </c>
      <c r="BG55" s="1">
        <v>2.5</v>
      </c>
      <c r="BH55" s="1">
        <v>0</v>
      </c>
      <c r="BI55" s="1">
        <v>0.77</v>
      </c>
      <c r="BJ55" s="1">
        <v>63</v>
      </c>
      <c r="BK55" s="1">
        <v>52</v>
      </c>
      <c r="BL55" s="1">
        <v>83</v>
      </c>
      <c r="BM55" s="1">
        <v>22</v>
      </c>
      <c r="BN55" s="1">
        <v>16</v>
      </c>
      <c r="BO55" s="1">
        <v>73</v>
      </c>
      <c r="BP55" s="1">
        <v>6</v>
      </c>
      <c r="BQ55" s="1">
        <v>2.5</v>
      </c>
      <c r="BR55" s="1">
        <v>42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1.5</v>
      </c>
      <c r="BY55" s="1">
        <v>77.5</v>
      </c>
      <c r="BZ55" s="1">
        <v>1</v>
      </c>
      <c r="CA55" s="1">
        <v>5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3.699498119999999</v>
      </c>
      <c r="CL55" s="1">
        <v>1</v>
      </c>
    </row>
    <row r="56" spans="1:90" x14ac:dyDescent="0.25">
      <c r="A56" s="1" t="s">
        <v>171</v>
      </c>
      <c r="B56" s="1">
        <v>4.7</v>
      </c>
      <c r="C56" s="1">
        <v>2</v>
      </c>
      <c r="D56" s="1">
        <v>90</v>
      </c>
      <c r="E56" s="1">
        <v>0.09</v>
      </c>
      <c r="F56" s="1">
        <v>0</v>
      </c>
      <c r="G56" s="1">
        <v>0.1</v>
      </c>
      <c r="H56" s="1">
        <v>0</v>
      </c>
      <c r="I56" s="1">
        <v>0.5</v>
      </c>
      <c r="J56" s="1">
        <v>0.5</v>
      </c>
      <c r="K56" s="1">
        <v>0.5</v>
      </c>
      <c r="L56" s="1">
        <v>0</v>
      </c>
      <c r="M56" s="1">
        <v>0</v>
      </c>
      <c r="N56" s="1">
        <v>0.5</v>
      </c>
      <c r="O56" s="1">
        <v>0.08</v>
      </c>
      <c r="P56" s="1">
        <v>0.08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6.5</v>
      </c>
      <c r="W56" s="1">
        <v>72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8.5</v>
      </c>
      <c r="AL56" s="1">
        <v>1.8</v>
      </c>
      <c r="AM56" s="1">
        <v>9.8000000000000007</v>
      </c>
      <c r="AN56" s="1">
        <v>0.5</v>
      </c>
      <c r="AO56" s="1">
        <v>4.0999999999999996</v>
      </c>
      <c r="AP56" s="1">
        <v>10.5</v>
      </c>
      <c r="AQ56" s="1">
        <v>16.5</v>
      </c>
      <c r="AR56" s="1">
        <v>0</v>
      </c>
      <c r="AS56" s="1">
        <v>4</v>
      </c>
      <c r="AT56" s="1">
        <v>0.5</v>
      </c>
      <c r="AU56" s="1">
        <v>0.5</v>
      </c>
      <c r="AV56" s="1">
        <v>0</v>
      </c>
      <c r="AW56" s="1">
        <v>0</v>
      </c>
      <c r="AX56" s="1">
        <v>5.5</v>
      </c>
      <c r="AY56" s="1">
        <v>2.5</v>
      </c>
      <c r="AZ56" s="1">
        <v>0</v>
      </c>
      <c r="BA56" s="1">
        <v>1.5</v>
      </c>
      <c r="BB56" s="1">
        <v>4</v>
      </c>
      <c r="BC56" s="1">
        <v>15.5</v>
      </c>
      <c r="BD56" s="1">
        <v>10</v>
      </c>
      <c r="BE56" s="1">
        <v>3</v>
      </c>
      <c r="BF56" s="1">
        <v>0.5</v>
      </c>
      <c r="BG56" s="1">
        <v>3.5</v>
      </c>
      <c r="BH56" s="1">
        <v>1</v>
      </c>
      <c r="BI56" s="1">
        <v>0.92</v>
      </c>
      <c r="BJ56" s="1">
        <v>38.5</v>
      </c>
      <c r="BK56" s="1">
        <v>30</v>
      </c>
      <c r="BL56" s="1">
        <v>78</v>
      </c>
      <c r="BM56" s="1">
        <v>20</v>
      </c>
      <c r="BN56" s="1">
        <v>14</v>
      </c>
      <c r="BO56" s="1">
        <v>70</v>
      </c>
      <c r="BP56" s="1">
        <v>9</v>
      </c>
      <c r="BQ56" s="1">
        <v>6.5</v>
      </c>
      <c r="BR56" s="1">
        <v>72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60</v>
      </c>
      <c r="BZ56" s="1">
        <v>0.5</v>
      </c>
      <c r="CA56" s="1">
        <v>4.5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3.3883300599999999</v>
      </c>
      <c r="CL56" s="1">
        <v>1</v>
      </c>
    </row>
    <row r="57" spans="1:90" x14ac:dyDescent="0.25">
      <c r="A57" s="1" t="s">
        <v>72</v>
      </c>
      <c r="B57" s="1">
        <v>5.0999999999999996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9</v>
      </c>
      <c r="V57" s="1">
        <v>6</v>
      </c>
      <c r="W57" s="1">
        <v>67</v>
      </c>
      <c r="X57" s="1">
        <v>2.5</v>
      </c>
      <c r="Y57" s="1">
        <v>1</v>
      </c>
      <c r="Z57" s="1">
        <v>40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1.5</v>
      </c>
      <c r="AL57" s="1">
        <v>6.2</v>
      </c>
      <c r="AM57" s="1">
        <v>12.2</v>
      </c>
      <c r="AN57" s="1">
        <v>0</v>
      </c>
      <c r="AO57" s="1">
        <v>3.6</v>
      </c>
      <c r="AP57" s="1">
        <v>12.5</v>
      </c>
      <c r="AQ57" s="1">
        <v>18.5</v>
      </c>
      <c r="AR57" s="1">
        <v>0</v>
      </c>
      <c r="AS57" s="1">
        <v>4</v>
      </c>
      <c r="AT57" s="1">
        <v>0.5</v>
      </c>
      <c r="AU57" s="1">
        <v>2.5</v>
      </c>
      <c r="AV57" s="1">
        <v>2</v>
      </c>
      <c r="AW57" s="1">
        <v>80</v>
      </c>
      <c r="AX57" s="1">
        <v>4</v>
      </c>
      <c r="AY57" s="1">
        <v>2</v>
      </c>
      <c r="AZ57" s="1">
        <v>0.5</v>
      </c>
      <c r="BA57" s="1">
        <v>0</v>
      </c>
      <c r="BB57" s="1">
        <v>2.5</v>
      </c>
      <c r="BC57" s="1">
        <v>15.5</v>
      </c>
      <c r="BD57" s="1">
        <v>10</v>
      </c>
      <c r="BE57" s="1">
        <v>3</v>
      </c>
      <c r="BF57" s="1">
        <v>0.5</v>
      </c>
      <c r="BG57" s="1">
        <v>3.5</v>
      </c>
      <c r="BH57" s="1">
        <v>1</v>
      </c>
      <c r="BI57" s="1">
        <v>0.92</v>
      </c>
      <c r="BJ57" s="1">
        <v>33</v>
      </c>
      <c r="BK57" s="1">
        <v>22</v>
      </c>
      <c r="BL57" s="1">
        <v>67</v>
      </c>
      <c r="BM57" s="1">
        <v>22.5</v>
      </c>
      <c r="BN57" s="1">
        <v>15</v>
      </c>
      <c r="BO57" s="1">
        <v>67</v>
      </c>
      <c r="BP57" s="1">
        <v>9</v>
      </c>
      <c r="BQ57" s="1">
        <v>6</v>
      </c>
      <c r="BR57" s="1">
        <v>67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50</v>
      </c>
      <c r="BZ57" s="1">
        <v>0.5</v>
      </c>
      <c r="CA57" s="1">
        <v>6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3.1144028999999995</v>
      </c>
      <c r="CL57" s="1">
        <v>1</v>
      </c>
    </row>
    <row r="58" spans="1:90" x14ac:dyDescent="0.25">
      <c r="A58" s="1" t="s">
        <v>76</v>
      </c>
      <c r="B58" s="1">
        <v>4.9000000000000004</v>
      </c>
      <c r="C58" s="1">
        <v>2</v>
      </c>
      <c r="D58" s="1">
        <v>90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6.5</v>
      </c>
      <c r="V58" s="1">
        <v>3</v>
      </c>
      <c r="W58" s="1">
        <v>46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0.5</v>
      </c>
      <c r="AK58" s="1">
        <v>2</v>
      </c>
      <c r="AL58" s="1">
        <v>0.45</v>
      </c>
      <c r="AM58" s="1">
        <v>24.2</v>
      </c>
      <c r="AN58" s="1">
        <v>0</v>
      </c>
      <c r="AO58" s="1">
        <v>1.8</v>
      </c>
      <c r="AP58" s="1">
        <v>6.5</v>
      </c>
      <c r="AQ58" s="1">
        <v>12.5</v>
      </c>
      <c r="AR58" s="1">
        <v>0</v>
      </c>
      <c r="AS58" s="1">
        <v>2.5</v>
      </c>
      <c r="AT58" s="1">
        <v>1</v>
      </c>
      <c r="AU58" s="1">
        <v>0.5</v>
      </c>
      <c r="AV58" s="1">
        <v>0</v>
      </c>
      <c r="AW58" s="1">
        <v>0</v>
      </c>
      <c r="AX58" s="1">
        <v>3.5</v>
      </c>
      <c r="AY58" s="1">
        <v>6</v>
      </c>
      <c r="AZ58" s="1">
        <v>2.5</v>
      </c>
      <c r="BA58" s="1">
        <v>0.5</v>
      </c>
      <c r="BB58" s="1">
        <v>9</v>
      </c>
      <c r="BC58" s="1">
        <v>16</v>
      </c>
      <c r="BD58" s="1">
        <v>9.5</v>
      </c>
      <c r="BE58" s="1">
        <v>3.5</v>
      </c>
      <c r="BF58" s="1">
        <v>0.5</v>
      </c>
      <c r="BG58" s="1">
        <v>1</v>
      </c>
      <c r="BH58" s="1">
        <v>1.5</v>
      </c>
      <c r="BI58" s="1">
        <v>1.38</v>
      </c>
      <c r="BJ58" s="1">
        <v>30</v>
      </c>
      <c r="BK58" s="1">
        <v>21</v>
      </c>
      <c r="BL58" s="1">
        <v>70</v>
      </c>
      <c r="BM58" s="1">
        <v>16.5</v>
      </c>
      <c r="BN58" s="1">
        <v>10.5</v>
      </c>
      <c r="BO58" s="1">
        <v>64</v>
      </c>
      <c r="BP58" s="1">
        <v>6.5</v>
      </c>
      <c r="BQ58" s="1">
        <v>3</v>
      </c>
      <c r="BR58" s="1">
        <v>46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41</v>
      </c>
      <c r="BZ58" s="1">
        <v>1</v>
      </c>
      <c r="CA58" s="1">
        <v>5.5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2.7854145599999995</v>
      </c>
      <c r="CL58" s="1">
        <v>1</v>
      </c>
    </row>
    <row r="59" spans="1:90" x14ac:dyDescent="0.25">
      <c r="A59" s="1" t="s">
        <v>77</v>
      </c>
      <c r="B59" s="1">
        <v>4.7</v>
      </c>
      <c r="C59" s="1">
        <v>2</v>
      </c>
      <c r="D59" s="1">
        <v>90</v>
      </c>
      <c r="E59" s="1">
        <v>0.34</v>
      </c>
      <c r="F59" s="1">
        <v>0.5</v>
      </c>
      <c r="G59" s="1">
        <v>0.4</v>
      </c>
      <c r="H59" s="1">
        <v>1</v>
      </c>
      <c r="I59" s="1">
        <v>1</v>
      </c>
      <c r="J59" s="1">
        <v>0</v>
      </c>
      <c r="K59" s="1">
        <v>1</v>
      </c>
      <c r="L59" s="1">
        <v>0</v>
      </c>
      <c r="M59" s="1">
        <v>0.5</v>
      </c>
      <c r="N59" s="1">
        <v>0</v>
      </c>
      <c r="O59" s="1">
        <v>0.18</v>
      </c>
      <c r="P59" s="1">
        <v>0.18</v>
      </c>
      <c r="Q59" s="1">
        <v>0</v>
      </c>
      <c r="R59" s="1">
        <v>0</v>
      </c>
      <c r="S59" s="1">
        <v>0</v>
      </c>
      <c r="T59" s="1">
        <v>0</v>
      </c>
      <c r="U59" s="1">
        <v>11.5</v>
      </c>
      <c r="V59" s="1">
        <v>5</v>
      </c>
      <c r="W59" s="1">
        <v>43</v>
      </c>
      <c r="X59" s="1">
        <v>5.5</v>
      </c>
      <c r="Y59" s="1">
        <v>1</v>
      </c>
      <c r="Z59" s="1">
        <v>18</v>
      </c>
      <c r="AA59" s="1">
        <v>0.5</v>
      </c>
      <c r="AB59" s="1">
        <v>0</v>
      </c>
      <c r="AC59" s="1">
        <v>1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15.5</v>
      </c>
      <c r="AL59" s="1">
        <v>16.350000000000001</v>
      </c>
      <c r="AM59" s="1">
        <v>15.8</v>
      </c>
      <c r="AN59" s="1">
        <v>1.8</v>
      </c>
      <c r="AO59" s="1">
        <v>3.6</v>
      </c>
      <c r="AP59" s="1">
        <v>6.5</v>
      </c>
      <c r="AQ59" s="1">
        <v>17</v>
      </c>
      <c r="AR59" s="1">
        <v>0</v>
      </c>
      <c r="AS59" s="1">
        <v>4</v>
      </c>
      <c r="AT59" s="1">
        <v>1</v>
      </c>
      <c r="AU59" s="1">
        <v>2</v>
      </c>
      <c r="AV59" s="1">
        <v>1.5</v>
      </c>
      <c r="AW59" s="1">
        <v>75</v>
      </c>
      <c r="AX59" s="1">
        <v>5</v>
      </c>
      <c r="AY59" s="1">
        <v>0.5</v>
      </c>
      <c r="AZ59" s="1">
        <v>0</v>
      </c>
      <c r="BA59" s="1">
        <v>2.5</v>
      </c>
      <c r="BB59" s="1">
        <v>3</v>
      </c>
      <c r="BC59" s="1">
        <v>22.5</v>
      </c>
      <c r="BD59" s="1">
        <v>13</v>
      </c>
      <c r="BE59" s="1">
        <v>6</v>
      </c>
      <c r="BF59" s="1">
        <v>1</v>
      </c>
      <c r="BG59" s="1">
        <v>2.5</v>
      </c>
      <c r="BH59" s="1">
        <v>2.5</v>
      </c>
      <c r="BI59" s="1">
        <v>2.16</v>
      </c>
      <c r="BJ59" s="1">
        <v>28</v>
      </c>
      <c r="BK59" s="1">
        <v>17</v>
      </c>
      <c r="BL59" s="1">
        <v>61</v>
      </c>
      <c r="BM59" s="1">
        <v>24.5</v>
      </c>
      <c r="BN59" s="1">
        <v>10.5</v>
      </c>
      <c r="BO59" s="1">
        <v>43</v>
      </c>
      <c r="BP59" s="1">
        <v>11.5</v>
      </c>
      <c r="BQ59" s="1">
        <v>5</v>
      </c>
      <c r="BR59" s="1">
        <v>43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54</v>
      </c>
      <c r="BZ59" s="1">
        <v>2.5</v>
      </c>
      <c r="CA59" s="1">
        <v>10.5</v>
      </c>
      <c r="CB59" s="1">
        <v>6.5</v>
      </c>
      <c r="CC59" s="1">
        <v>0</v>
      </c>
      <c r="CD59" s="1">
        <v>0</v>
      </c>
      <c r="CE59" s="1">
        <v>0.5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5.3425389599999979</v>
      </c>
      <c r="CL59" s="1">
        <v>1</v>
      </c>
    </row>
    <row r="60" spans="1:90" x14ac:dyDescent="0.25">
      <c r="A60" s="1" t="s">
        <v>85</v>
      </c>
      <c r="B60" s="1">
        <v>4.8</v>
      </c>
      <c r="C60" s="1">
        <v>2</v>
      </c>
      <c r="D60" s="1">
        <v>88.5</v>
      </c>
      <c r="E60" s="1">
        <v>0.09</v>
      </c>
      <c r="F60" s="1">
        <v>0</v>
      </c>
      <c r="G60" s="1">
        <v>0.1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</v>
      </c>
      <c r="R60" s="1">
        <v>0</v>
      </c>
      <c r="S60" s="1">
        <v>0</v>
      </c>
      <c r="T60" s="1">
        <v>0</v>
      </c>
      <c r="U60" s="1">
        <v>12</v>
      </c>
      <c r="V60" s="1">
        <v>8.5</v>
      </c>
      <c r="W60" s="1">
        <v>71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0.02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9.5</v>
      </c>
      <c r="AL60" s="1">
        <v>4.05</v>
      </c>
      <c r="AM60" s="1">
        <v>16.3</v>
      </c>
      <c r="AN60" s="1">
        <v>0.6</v>
      </c>
      <c r="AO60" s="1">
        <v>4.0999999999999996</v>
      </c>
      <c r="AP60" s="1">
        <v>13</v>
      </c>
      <c r="AQ60" s="1">
        <v>19</v>
      </c>
      <c r="AR60" s="1">
        <v>0</v>
      </c>
      <c r="AS60" s="1">
        <v>4</v>
      </c>
      <c r="AT60" s="1">
        <v>0.5</v>
      </c>
      <c r="AU60" s="1">
        <v>4</v>
      </c>
      <c r="AV60" s="1">
        <v>2.5</v>
      </c>
      <c r="AW60" s="1">
        <v>63</v>
      </c>
      <c r="AX60" s="1">
        <v>7</v>
      </c>
      <c r="AY60" s="1">
        <v>3.5</v>
      </c>
      <c r="AZ60" s="1">
        <v>0.5</v>
      </c>
      <c r="BA60" s="1">
        <v>0.5</v>
      </c>
      <c r="BB60" s="1">
        <v>4.5</v>
      </c>
      <c r="BC60" s="1">
        <v>13</v>
      </c>
      <c r="BD60" s="1">
        <v>6.5</v>
      </c>
      <c r="BE60" s="1">
        <v>4</v>
      </c>
      <c r="BF60" s="1">
        <v>1</v>
      </c>
      <c r="BG60" s="1">
        <v>2</v>
      </c>
      <c r="BH60" s="1">
        <v>0.5</v>
      </c>
      <c r="BI60" s="1">
        <v>0.92</v>
      </c>
      <c r="BJ60" s="1">
        <v>35.5</v>
      </c>
      <c r="BK60" s="1">
        <v>28</v>
      </c>
      <c r="BL60" s="1">
        <v>79</v>
      </c>
      <c r="BM60" s="1">
        <v>22.5</v>
      </c>
      <c r="BN60" s="1">
        <v>17.5</v>
      </c>
      <c r="BO60" s="1">
        <v>78</v>
      </c>
      <c r="BP60" s="1">
        <v>12</v>
      </c>
      <c r="BQ60" s="1">
        <v>8.5</v>
      </c>
      <c r="BR60" s="1">
        <v>71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0.5</v>
      </c>
      <c r="BY60" s="1">
        <v>57</v>
      </c>
      <c r="BZ60" s="1">
        <v>1</v>
      </c>
      <c r="CA60" s="1">
        <v>3.5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3.3670015599999994</v>
      </c>
      <c r="CL60" s="1">
        <v>1</v>
      </c>
    </row>
    <row r="61" spans="1:90" x14ac:dyDescent="0.25">
      <c r="A61" s="1" t="s">
        <v>91</v>
      </c>
      <c r="B61" s="1">
        <v>4.9000000000000004</v>
      </c>
      <c r="C61" s="1">
        <v>2</v>
      </c>
      <c r="D61" s="1">
        <v>90</v>
      </c>
      <c r="E61" s="1">
        <v>0.24</v>
      </c>
      <c r="F61" s="1">
        <v>0</v>
      </c>
      <c r="G61" s="1">
        <v>0.3</v>
      </c>
      <c r="H61" s="1">
        <v>0</v>
      </c>
      <c r="I61" s="1">
        <v>1</v>
      </c>
      <c r="J61" s="1">
        <v>0</v>
      </c>
      <c r="K61" s="1">
        <v>0.5</v>
      </c>
      <c r="L61" s="1">
        <v>0.5</v>
      </c>
      <c r="M61" s="1">
        <v>0</v>
      </c>
      <c r="N61" s="1">
        <v>0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13.5</v>
      </c>
      <c r="V61" s="1">
        <v>11.5</v>
      </c>
      <c r="W61" s="1">
        <v>85</v>
      </c>
      <c r="X61" s="1">
        <v>11</v>
      </c>
      <c r="Y61" s="1">
        <v>2.5</v>
      </c>
      <c r="Z61" s="1">
        <v>23</v>
      </c>
      <c r="AA61" s="1">
        <v>5</v>
      </c>
      <c r="AB61" s="1">
        <v>2</v>
      </c>
      <c r="AC61" s="1">
        <v>3.5</v>
      </c>
      <c r="AD61" s="1">
        <v>0.5</v>
      </c>
      <c r="AE61" s="1">
        <v>0.32</v>
      </c>
      <c r="AF61" s="1">
        <v>0</v>
      </c>
      <c r="AG61" s="1">
        <v>0</v>
      </c>
      <c r="AH61" s="1">
        <v>0.5</v>
      </c>
      <c r="AI61" s="1">
        <v>0</v>
      </c>
      <c r="AJ61" s="1">
        <v>0</v>
      </c>
      <c r="AK61" s="1">
        <v>6</v>
      </c>
      <c r="AL61" s="1">
        <v>48</v>
      </c>
      <c r="AM61" s="1">
        <v>16.600000000000001</v>
      </c>
      <c r="AN61" s="1">
        <v>1</v>
      </c>
      <c r="AO61" s="1">
        <v>3.7</v>
      </c>
      <c r="AP61" s="1">
        <v>16</v>
      </c>
      <c r="AQ61" s="1">
        <v>16</v>
      </c>
      <c r="AR61" s="1">
        <v>0</v>
      </c>
      <c r="AS61" s="1">
        <v>1</v>
      </c>
      <c r="AT61" s="1">
        <v>1.5</v>
      </c>
      <c r="AU61" s="1">
        <v>1</v>
      </c>
      <c r="AV61" s="1">
        <v>0</v>
      </c>
      <c r="AW61" s="1">
        <v>0</v>
      </c>
      <c r="AX61" s="1">
        <v>5.5</v>
      </c>
      <c r="AY61" s="1">
        <v>0.5</v>
      </c>
      <c r="AZ61" s="1">
        <v>0</v>
      </c>
      <c r="BA61" s="1">
        <v>2</v>
      </c>
      <c r="BB61" s="1">
        <v>2.5</v>
      </c>
      <c r="BC61" s="1">
        <v>11</v>
      </c>
      <c r="BD61" s="1">
        <v>5.5</v>
      </c>
      <c r="BE61" s="1">
        <v>3.5</v>
      </c>
      <c r="BF61" s="1">
        <v>0.5</v>
      </c>
      <c r="BG61" s="1">
        <v>1</v>
      </c>
      <c r="BH61" s="1">
        <v>1.5</v>
      </c>
      <c r="BI61" s="1">
        <v>1.1200000000000001</v>
      </c>
      <c r="BJ61" s="1">
        <v>44.5</v>
      </c>
      <c r="BK61" s="1">
        <v>38.5</v>
      </c>
      <c r="BL61" s="1">
        <v>87</v>
      </c>
      <c r="BM61" s="1">
        <v>37.5</v>
      </c>
      <c r="BN61" s="1">
        <v>25</v>
      </c>
      <c r="BO61" s="1">
        <v>67</v>
      </c>
      <c r="BP61" s="1">
        <v>13.5</v>
      </c>
      <c r="BQ61" s="1">
        <v>11.5</v>
      </c>
      <c r="BR61" s="1">
        <v>85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0.5</v>
      </c>
      <c r="BY61" s="1">
        <v>76.5</v>
      </c>
      <c r="BZ61" s="1">
        <v>0.5</v>
      </c>
      <c r="CA61" s="1">
        <v>10</v>
      </c>
      <c r="CB61" s="1">
        <v>12.5</v>
      </c>
      <c r="CC61" s="1">
        <v>0</v>
      </c>
      <c r="CD61" s="1">
        <v>0</v>
      </c>
      <c r="CE61" s="1">
        <v>5</v>
      </c>
      <c r="CF61" s="1">
        <v>0.5</v>
      </c>
      <c r="CG61" s="1">
        <v>0.5</v>
      </c>
      <c r="CH61" s="1">
        <v>0</v>
      </c>
      <c r="CI61" s="1">
        <v>0</v>
      </c>
      <c r="CJ61" s="1">
        <v>0</v>
      </c>
      <c r="CK61" s="1">
        <f t="shared" si="1"/>
        <v>4.0027607299999994</v>
      </c>
      <c r="CL61" s="1">
        <v>1</v>
      </c>
    </row>
    <row r="62" spans="1:90" x14ac:dyDescent="0.25">
      <c r="A62" s="1" t="s">
        <v>97</v>
      </c>
      <c r="B62" s="1">
        <v>4.5</v>
      </c>
      <c r="C62" s="1">
        <v>2</v>
      </c>
      <c r="D62" s="1">
        <v>90</v>
      </c>
      <c r="E62" s="1">
        <v>0.03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18.5</v>
      </c>
      <c r="V62" s="1">
        <v>13</v>
      </c>
      <c r="W62" s="1">
        <v>70</v>
      </c>
      <c r="X62" s="1">
        <v>1.5</v>
      </c>
      <c r="Y62" s="1">
        <v>1</v>
      </c>
      <c r="Z62" s="1">
        <v>67</v>
      </c>
      <c r="AA62" s="1">
        <v>0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18.2</v>
      </c>
      <c r="AM62" s="1">
        <v>17.2</v>
      </c>
      <c r="AN62" s="1">
        <v>0.1</v>
      </c>
      <c r="AO62" s="1">
        <v>2.8</v>
      </c>
      <c r="AP62" s="1">
        <v>11</v>
      </c>
      <c r="AQ62" s="1">
        <v>11</v>
      </c>
      <c r="AR62" s="1">
        <v>0</v>
      </c>
      <c r="AS62" s="1">
        <v>1.5</v>
      </c>
      <c r="AT62" s="1">
        <v>1.5</v>
      </c>
      <c r="AU62" s="1">
        <v>4</v>
      </c>
      <c r="AV62" s="1">
        <v>1</v>
      </c>
      <c r="AW62" s="1">
        <v>25</v>
      </c>
      <c r="AX62" s="1">
        <v>3.5</v>
      </c>
      <c r="AY62" s="1">
        <v>0</v>
      </c>
      <c r="AZ62" s="1">
        <v>0.5</v>
      </c>
      <c r="BA62" s="1">
        <v>0.5</v>
      </c>
      <c r="BB62" s="1">
        <v>1</v>
      </c>
      <c r="BC62" s="1">
        <v>8.5</v>
      </c>
      <c r="BD62" s="1">
        <v>5</v>
      </c>
      <c r="BE62" s="1">
        <v>4.5</v>
      </c>
      <c r="BF62" s="1">
        <v>1.5</v>
      </c>
      <c r="BG62" s="1">
        <v>1.5</v>
      </c>
      <c r="BH62" s="1">
        <v>2</v>
      </c>
      <c r="BI62" s="1">
        <v>1.37</v>
      </c>
      <c r="BJ62" s="1">
        <v>46</v>
      </c>
      <c r="BK62" s="1">
        <v>37.5</v>
      </c>
      <c r="BL62" s="1">
        <v>82</v>
      </c>
      <c r="BM62" s="1">
        <v>30.5</v>
      </c>
      <c r="BN62" s="1">
        <v>23</v>
      </c>
      <c r="BO62" s="1">
        <v>75</v>
      </c>
      <c r="BP62" s="1">
        <v>18.5</v>
      </c>
      <c r="BQ62" s="1">
        <v>13</v>
      </c>
      <c r="BR62" s="1">
        <v>70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0.5</v>
      </c>
      <c r="BY62" s="1">
        <v>72.5</v>
      </c>
      <c r="BZ62" s="1">
        <v>0.5</v>
      </c>
      <c r="CA62" s="1">
        <v>6</v>
      </c>
      <c r="CB62" s="1">
        <v>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3.5391188799999993</v>
      </c>
      <c r="CL62" s="1">
        <v>1</v>
      </c>
    </row>
    <row r="63" spans="1:90" x14ac:dyDescent="0.25">
      <c r="A63" s="1" t="s">
        <v>103</v>
      </c>
      <c r="B63" s="1">
        <v>4.2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3.5</v>
      </c>
      <c r="W63" s="1">
        <v>39</v>
      </c>
      <c r="X63" s="1">
        <v>2.5</v>
      </c>
      <c r="Y63" s="1">
        <v>0.5</v>
      </c>
      <c r="Z63" s="1">
        <v>20</v>
      </c>
      <c r="AA63" s="1">
        <v>0.5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0</v>
      </c>
      <c r="AL63" s="1">
        <v>3.55</v>
      </c>
      <c r="AM63" s="1">
        <v>19.899999999999999</v>
      </c>
      <c r="AN63" s="1">
        <v>0</v>
      </c>
      <c r="AO63" s="1">
        <v>3.6</v>
      </c>
      <c r="AP63" s="1">
        <v>14.5</v>
      </c>
      <c r="AQ63" s="1">
        <v>20.5</v>
      </c>
      <c r="AR63" s="1">
        <v>0.5</v>
      </c>
      <c r="AS63" s="1">
        <v>4.5</v>
      </c>
      <c r="AT63" s="1">
        <v>0.5</v>
      </c>
      <c r="AU63" s="1">
        <v>3.5</v>
      </c>
      <c r="AV63" s="1">
        <v>2.5</v>
      </c>
      <c r="AW63" s="1">
        <v>71</v>
      </c>
      <c r="AX63" s="1">
        <v>6.5</v>
      </c>
      <c r="AY63" s="1">
        <v>4</v>
      </c>
      <c r="AZ63" s="1">
        <v>0.5</v>
      </c>
      <c r="BA63" s="1">
        <v>1.5</v>
      </c>
      <c r="BB63" s="1">
        <v>6</v>
      </c>
      <c r="BC63" s="1">
        <v>13</v>
      </c>
      <c r="BD63" s="1">
        <v>6.5</v>
      </c>
      <c r="BE63" s="1">
        <v>4</v>
      </c>
      <c r="BF63" s="1">
        <v>1</v>
      </c>
      <c r="BG63" s="1">
        <v>2</v>
      </c>
      <c r="BH63" s="1">
        <v>0.5</v>
      </c>
      <c r="BI63" s="1">
        <v>0.92</v>
      </c>
      <c r="BJ63" s="1">
        <v>36.5</v>
      </c>
      <c r="BK63" s="1">
        <v>24.5</v>
      </c>
      <c r="BL63" s="1">
        <v>67</v>
      </c>
      <c r="BM63" s="1">
        <v>20.5</v>
      </c>
      <c r="BN63" s="1">
        <v>10</v>
      </c>
      <c r="BO63" s="1">
        <v>49</v>
      </c>
      <c r="BP63" s="1">
        <v>9</v>
      </c>
      <c r="BQ63" s="1">
        <v>3.5</v>
      </c>
      <c r="BR63" s="1">
        <v>39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71.5</v>
      </c>
      <c r="BZ63" s="1">
        <v>0</v>
      </c>
      <c r="CA63" s="1">
        <v>4</v>
      </c>
      <c r="CB63" s="1">
        <v>2</v>
      </c>
      <c r="CC63" s="1">
        <v>0</v>
      </c>
      <c r="CD63" s="1">
        <v>0</v>
      </c>
      <c r="CE63" s="1">
        <v>0.5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3.9689732999999983</v>
      </c>
      <c r="CL63" s="1">
        <v>1</v>
      </c>
    </row>
    <row r="64" spans="1:90" x14ac:dyDescent="0.25">
      <c r="A64" s="1" t="s">
        <v>105</v>
      </c>
      <c r="B64" s="1">
        <v>4.4000000000000004</v>
      </c>
      <c r="C64" s="1">
        <v>2</v>
      </c>
      <c r="D64" s="1">
        <v>90</v>
      </c>
      <c r="E64" s="1">
        <v>7.0000000000000007E-2</v>
      </c>
      <c r="F64" s="1">
        <v>0</v>
      </c>
      <c r="G64" s="1">
        <v>0.1</v>
      </c>
      <c r="H64" s="1">
        <v>0</v>
      </c>
      <c r="I64" s="1">
        <v>1</v>
      </c>
      <c r="J64" s="1">
        <v>0</v>
      </c>
      <c r="K64" s="1">
        <v>0.5</v>
      </c>
      <c r="L64" s="1">
        <v>0.5</v>
      </c>
      <c r="M64" s="1">
        <v>0</v>
      </c>
      <c r="N64" s="1">
        <v>0.5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22.5</v>
      </c>
      <c r="V64" s="1">
        <v>10.5</v>
      </c>
      <c r="W64" s="1">
        <v>47</v>
      </c>
      <c r="X64" s="1">
        <v>3.5</v>
      </c>
      <c r="Y64" s="1">
        <v>0.5</v>
      </c>
      <c r="Z64" s="1">
        <v>14</v>
      </c>
      <c r="AA64" s="1">
        <v>0</v>
      </c>
      <c r="AB64" s="1">
        <v>0</v>
      </c>
      <c r="AC64" s="1">
        <v>1</v>
      </c>
      <c r="AD64" s="1">
        <v>0</v>
      </c>
      <c r="AE64" s="1">
        <v>0.05</v>
      </c>
      <c r="AF64" s="1">
        <v>0</v>
      </c>
      <c r="AG64" s="1">
        <v>0</v>
      </c>
      <c r="AH64" s="1">
        <v>0.5</v>
      </c>
      <c r="AI64" s="1">
        <v>0</v>
      </c>
      <c r="AJ64" s="1">
        <v>0.5</v>
      </c>
      <c r="AK64" s="1">
        <v>6</v>
      </c>
      <c r="AL64" s="1">
        <v>16.3</v>
      </c>
      <c r="AM64" s="1">
        <v>23.6</v>
      </c>
      <c r="AN64" s="1">
        <v>0.2</v>
      </c>
      <c r="AO64" s="1">
        <v>2.6</v>
      </c>
      <c r="AP64" s="1">
        <v>12.5</v>
      </c>
      <c r="AQ64" s="1">
        <v>18.5</v>
      </c>
      <c r="AR64" s="1">
        <v>0</v>
      </c>
      <c r="AS64" s="1">
        <v>3</v>
      </c>
      <c r="AT64" s="1">
        <v>1</v>
      </c>
      <c r="AU64" s="1">
        <v>2</v>
      </c>
      <c r="AV64" s="1">
        <v>1.5</v>
      </c>
      <c r="AW64" s="1">
        <v>75</v>
      </c>
      <c r="AX64" s="1">
        <v>9.5</v>
      </c>
      <c r="AY64" s="1">
        <v>4</v>
      </c>
      <c r="AZ64" s="1">
        <v>1.5</v>
      </c>
      <c r="BA64" s="1">
        <v>1</v>
      </c>
      <c r="BB64" s="1">
        <v>6.5</v>
      </c>
      <c r="BC64" s="1">
        <v>16</v>
      </c>
      <c r="BD64" s="1">
        <v>9.5</v>
      </c>
      <c r="BE64" s="1">
        <v>3.5</v>
      </c>
      <c r="BF64" s="1">
        <v>0.5</v>
      </c>
      <c r="BG64" s="1">
        <v>1</v>
      </c>
      <c r="BH64" s="1">
        <v>1.5</v>
      </c>
      <c r="BI64" s="1">
        <v>1.38</v>
      </c>
      <c r="BJ64" s="1">
        <v>46.5</v>
      </c>
      <c r="BK64" s="1">
        <v>29</v>
      </c>
      <c r="BL64" s="1">
        <v>62</v>
      </c>
      <c r="BM64" s="1">
        <v>37.5</v>
      </c>
      <c r="BN64" s="1">
        <v>20</v>
      </c>
      <c r="BO64" s="1">
        <v>53</v>
      </c>
      <c r="BP64" s="1">
        <v>22.5</v>
      </c>
      <c r="BQ64" s="1">
        <v>10.5</v>
      </c>
      <c r="BR64" s="1">
        <v>47</v>
      </c>
      <c r="BS64" s="1">
        <v>0.5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79.5</v>
      </c>
      <c r="BZ64" s="1">
        <v>0.5</v>
      </c>
      <c r="CA64" s="1">
        <v>15.5</v>
      </c>
      <c r="CB64" s="1">
        <v>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4.2025485099999997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90</v>
      </c>
      <c r="E65" s="1">
        <v>0.16</v>
      </c>
      <c r="F65" s="1">
        <v>0</v>
      </c>
      <c r="G65" s="1">
        <v>0.2</v>
      </c>
      <c r="H65" s="1">
        <v>0</v>
      </c>
      <c r="I65" s="1">
        <v>1</v>
      </c>
      <c r="J65" s="1">
        <v>0</v>
      </c>
      <c r="K65" s="1">
        <v>1</v>
      </c>
      <c r="L65" s="1">
        <v>0</v>
      </c>
      <c r="M65" s="1">
        <v>0.5</v>
      </c>
      <c r="N65" s="1">
        <v>0.5</v>
      </c>
      <c r="O65" s="1">
        <v>0.16</v>
      </c>
      <c r="P65" s="1">
        <v>0.16</v>
      </c>
      <c r="Q65" s="1">
        <v>0</v>
      </c>
      <c r="R65" s="1">
        <v>0</v>
      </c>
      <c r="S65" s="1">
        <v>0</v>
      </c>
      <c r="T65" s="1">
        <v>0</v>
      </c>
      <c r="U65" s="1">
        <v>3.5</v>
      </c>
      <c r="V65" s="1">
        <v>2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11</v>
      </c>
      <c r="AL65" s="1">
        <v>5.55</v>
      </c>
      <c r="AM65" s="1">
        <v>20</v>
      </c>
      <c r="AN65" s="1">
        <v>1.1000000000000001</v>
      </c>
      <c r="AO65" s="1">
        <v>3</v>
      </c>
      <c r="AP65" s="1">
        <v>8.5</v>
      </c>
      <c r="AQ65" s="1">
        <v>14.5</v>
      </c>
      <c r="AR65" s="1">
        <v>0</v>
      </c>
      <c r="AS65" s="1">
        <v>3.5</v>
      </c>
      <c r="AT65" s="1">
        <v>1</v>
      </c>
      <c r="AU65" s="1">
        <v>1.5</v>
      </c>
      <c r="AV65" s="1">
        <v>0.5</v>
      </c>
      <c r="AW65" s="1">
        <v>33</v>
      </c>
      <c r="AX65" s="1">
        <v>3.5</v>
      </c>
      <c r="AY65" s="1">
        <v>2.5</v>
      </c>
      <c r="AZ65" s="1">
        <v>2</v>
      </c>
      <c r="BA65" s="1">
        <v>1.5</v>
      </c>
      <c r="BB65" s="1">
        <v>6</v>
      </c>
      <c r="BC65" s="1">
        <v>22.5</v>
      </c>
      <c r="BD65" s="1">
        <v>13</v>
      </c>
      <c r="BE65" s="1">
        <v>6</v>
      </c>
      <c r="BF65" s="1">
        <v>1</v>
      </c>
      <c r="BG65" s="1">
        <v>2.5</v>
      </c>
      <c r="BH65" s="1">
        <v>2.5</v>
      </c>
      <c r="BI65" s="1">
        <v>2.16</v>
      </c>
      <c r="BJ65" s="1">
        <v>25</v>
      </c>
      <c r="BK65" s="1">
        <v>22.5</v>
      </c>
      <c r="BL65" s="1">
        <v>90</v>
      </c>
      <c r="BM65" s="1">
        <v>7.5</v>
      </c>
      <c r="BN65" s="1">
        <v>5.5</v>
      </c>
      <c r="BO65" s="1">
        <v>73</v>
      </c>
      <c r="BP65" s="1">
        <v>3.5</v>
      </c>
      <c r="BQ65" s="1">
        <v>2</v>
      </c>
      <c r="BR65" s="1">
        <v>57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41</v>
      </c>
      <c r="BZ65" s="1">
        <v>3</v>
      </c>
      <c r="CA65" s="1">
        <v>2.5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2.7873785999999994</v>
      </c>
      <c r="CL65" s="1">
        <v>1</v>
      </c>
    </row>
    <row r="66" spans="1:90" x14ac:dyDescent="0.25">
      <c r="A66" s="1" t="s">
        <v>114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5</v>
      </c>
      <c r="V66" s="1">
        <v>4.5</v>
      </c>
      <c r="W66" s="1">
        <v>90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</v>
      </c>
      <c r="AL66" s="1">
        <v>1.35</v>
      </c>
      <c r="AM66" s="1">
        <v>16.2</v>
      </c>
      <c r="AN66" s="1">
        <v>0</v>
      </c>
      <c r="AO66" s="1">
        <v>3.6</v>
      </c>
      <c r="AP66" s="1">
        <v>13.5</v>
      </c>
      <c r="AQ66" s="1">
        <v>19.5</v>
      </c>
      <c r="AR66" s="1">
        <v>0</v>
      </c>
      <c r="AS66" s="1">
        <v>4</v>
      </c>
      <c r="AT66" s="1">
        <v>0.5</v>
      </c>
      <c r="AU66" s="1">
        <v>3.5</v>
      </c>
      <c r="AV66" s="1">
        <v>2</v>
      </c>
      <c r="AW66" s="1">
        <v>57</v>
      </c>
      <c r="AX66" s="1">
        <v>3.5</v>
      </c>
      <c r="AY66" s="1">
        <v>4</v>
      </c>
      <c r="AZ66" s="1">
        <v>0</v>
      </c>
      <c r="BA66" s="1">
        <v>0.5</v>
      </c>
      <c r="BB66" s="1">
        <v>4.5</v>
      </c>
      <c r="BC66" s="1">
        <v>13</v>
      </c>
      <c r="BD66" s="1">
        <v>6.5</v>
      </c>
      <c r="BE66" s="1">
        <v>4</v>
      </c>
      <c r="BF66" s="1">
        <v>1</v>
      </c>
      <c r="BG66" s="1">
        <v>2</v>
      </c>
      <c r="BH66" s="1">
        <v>0.5</v>
      </c>
      <c r="BI66" s="1">
        <v>0.92</v>
      </c>
      <c r="BJ66" s="1">
        <v>34.5</v>
      </c>
      <c r="BK66" s="1">
        <v>28.5</v>
      </c>
      <c r="BL66" s="1">
        <v>83</v>
      </c>
      <c r="BM66" s="1">
        <v>17.5</v>
      </c>
      <c r="BN66" s="1">
        <v>15.5</v>
      </c>
      <c r="BO66" s="1">
        <v>89</v>
      </c>
      <c r="BP66" s="1">
        <v>5</v>
      </c>
      <c r="BQ66" s="1">
        <v>4.5</v>
      </c>
      <c r="BR66" s="1">
        <v>90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48</v>
      </c>
      <c r="BZ66" s="1">
        <v>0.5</v>
      </c>
      <c r="CA66" s="1">
        <v>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1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3.0276613999999999</v>
      </c>
      <c r="CL66" s="1">
        <v>1</v>
      </c>
    </row>
    <row r="67" spans="1:90" x14ac:dyDescent="0.25">
      <c r="A67" s="1" t="s">
        <v>124</v>
      </c>
      <c r="B67" s="1">
        <v>4.5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</v>
      </c>
      <c r="V67" s="1">
        <v>2</v>
      </c>
      <c r="W67" s="1">
        <v>40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1.4</v>
      </c>
      <c r="AM67" s="1">
        <v>10.6</v>
      </c>
      <c r="AN67" s="1">
        <v>0</v>
      </c>
      <c r="AO67" s="1">
        <v>2.8</v>
      </c>
      <c r="AP67" s="1">
        <v>15</v>
      </c>
      <c r="AQ67" s="1">
        <v>15</v>
      </c>
      <c r="AR67" s="1">
        <v>0</v>
      </c>
      <c r="AS67" s="1">
        <v>1.5</v>
      </c>
      <c r="AT67" s="1">
        <v>1.5</v>
      </c>
      <c r="AU67" s="1">
        <v>0.5</v>
      </c>
      <c r="AV67" s="1">
        <v>0.5</v>
      </c>
      <c r="AW67" s="1">
        <v>100</v>
      </c>
      <c r="AX67" s="1">
        <v>6.5</v>
      </c>
      <c r="AY67" s="1">
        <v>2</v>
      </c>
      <c r="AZ67" s="1">
        <v>0</v>
      </c>
      <c r="BA67" s="1">
        <v>0.5</v>
      </c>
      <c r="BB67" s="1">
        <v>2.5</v>
      </c>
      <c r="BC67" s="1">
        <v>8.5</v>
      </c>
      <c r="BD67" s="1">
        <v>5</v>
      </c>
      <c r="BE67" s="1">
        <v>4.5</v>
      </c>
      <c r="BF67" s="1">
        <v>1.5</v>
      </c>
      <c r="BG67" s="1">
        <v>1.5</v>
      </c>
      <c r="BH67" s="1">
        <v>2</v>
      </c>
      <c r="BI67" s="1">
        <v>1.37</v>
      </c>
      <c r="BJ67" s="1">
        <v>84.5</v>
      </c>
      <c r="BK67" s="1">
        <v>72</v>
      </c>
      <c r="BL67" s="1">
        <v>85</v>
      </c>
      <c r="BM67" s="1">
        <v>27.5</v>
      </c>
      <c r="BN67" s="1">
        <v>19</v>
      </c>
      <c r="BO67" s="1">
        <v>69</v>
      </c>
      <c r="BP67" s="1">
        <v>5</v>
      </c>
      <c r="BQ67" s="1">
        <v>2</v>
      </c>
      <c r="BR67" s="1">
        <v>40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90.5</v>
      </c>
      <c r="BZ67" s="1">
        <v>0</v>
      </c>
      <c r="CA67" s="1">
        <v>4.5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4.6272091999999976</v>
      </c>
      <c r="CL67" s="1">
        <v>1</v>
      </c>
    </row>
    <row r="68" spans="1:90" x14ac:dyDescent="0.25">
      <c r="A68" s="1" t="s">
        <v>178</v>
      </c>
      <c r="B68" s="1">
        <v>5.3</v>
      </c>
      <c r="C68" s="1">
        <v>2</v>
      </c>
      <c r="D68" s="1">
        <v>90</v>
      </c>
      <c r="E68" s="1">
        <v>0.04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</v>
      </c>
      <c r="L68" s="1">
        <v>0</v>
      </c>
      <c r="M68" s="1">
        <v>0</v>
      </c>
      <c r="N68" s="1">
        <v>0.5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5</v>
      </c>
      <c r="V68" s="1">
        <v>4.5</v>
      </c>
      <c r="W68" s="1">
        <v>90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0.03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5</v>
      </c>
      <c r="AL68" s="1">
        <v>5.7</v>
      </c>
      <c r="AM68" s="1">
        <v>18.100000000000001</v>
      </c>
      <c r="AN68" s="1">
        <v>0.2</v>
      </c>
      <c r="AO68" s="1">
        <v>3.7</v>
      </c>
      <c r="AP68" s="1">
        <v>13.5</v>
      </c>
      <c r="AQ68" s="1">
        <v>19.5</v>
      </c>
      <c r="AR68" s="1">
        <v>0</v>
      </c>
      <c r="AS68" s="1">
        <v>4</v>
      </c>
      <c r="AT68" s="1">
        <v>0.5</v>
      </c>
      <c r="AU68" s="1">
        <v>0.5</v>
      </c>
      <c r="AV68" s="1">
        <v>0.5</v>
      </c>
      <c r="AW68" s="1">
        <v>100</v>
      </c>
      <c r="AX68" s="1">
        <v>4</v>
      </c>
      <c r="AY68" s="1">
        <v>4</v>
      </c>
      <c r="AZ68" s="1">
        <v>1.5</v>
      </c>
      <c r="BA68" s="1">
        <v>0</v>
      </c>
      <c r="BB68" s="1">
        <v>5.5</v>
      </c>
      <c r="BC68" s="1">
        <v>15.5</v>
      </c>
      <c r="BD68" s="1">
        <v>10</v>
      </c>
      <c r="BE68" s="1">
        <v>3</v>
      </c>
      <c r="BF68" s="1">
        <v>0.5</v>
      </c>
      <c r="BG68" s="1">
        <v>3.5</v>
      </c>
      <c r="BH68" s="1">
        <v>1</v>
      </c>
      <c r="BI68" s="1">
        <v>0.92</v>
      </c>
      <c r="BJ68" s="1">
        <v>47.5</v>
      </c>
      <c r="BK68" s="1">
        <v>42.5</v>
      </c>
      <c r="BL68" s="1">
        <v>89</v>
      </c>
      <c r="BM68" s="1">
        <v>14</v>
      </c>
      <c r="BN68" s="1">
        <v>12</v>
      </c>
      <c r="BO68" s="1">
        <v>86</v>
      </c>
      <c r="BP68" s="1">
        <v>5</v>
      </c>
      <c r="BQ68" s="1">
        <v>4.5</v>
      </c>
      <c r="BR68" s="1">
        <v>90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56</v>
      </c>
      <c r="BZ68" s="1">
        <v>1.5</v>
      </c>
      <c r="CA68" s="1">
        <v>4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2.9657830299999985</v>
      </c>
      <c r="CL68" s="1">
        <v>1</v>
      </c>
    </row>
    <row r="69" spans="1:90" x14ac:dyDescent="0.25">
      <c r="A69" s="1" t="s">
        <v>134</v>
      </c>
      <c r="B69" s="1">
        <v>6.3</v>
      </c>
      <c r="C69" s="1">
        <v>2</v>
      </c>
      <c r="D69" s="1">
        <v>90</v>
      </c>
      <c r="E69" s="1">
        <v>0.05</v>
      </c>
      <c r="F69" s="1">
        <v>0</v>
      </c>
      <c r="G69" s="1">
        <v>0.1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0.5</v>
      </c>
      <c r="O69" s="1">
        <v>0.04</v>
      </c>
      <c r="P69" s="1">
        <v>0.04</v>
      </c>
      <c r="Q69" s="1">
        <v>0</v>
      </c>
      <c r="R69" s="1">
        <v>0</v>
      </c>
      <c r="S69" s="1">
        <v>0</v>
      </c>
      <c r="T69" s="1">
        <v>0</v>
      </c>
      <c r="U69" s="1">
        <v>5.5</v>
      </c>
      <c r="V69" s="1">
        <v>3</v>
      </c>
      <c r="W69" s="1">
        <v>55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0.04</v>
      </c>
      <c r="AF69" s="1">
        <v>0</v>
      </c>
      <c r="AG69" s="1">
        <v>0</v>
      </c>
      <c r="AH69" s="1">
        <v>1</v>
      </c>
      <c r="AI69" s="1">
        <v>0</v>
      </c>
      <c r="AJ69" s="1">
        <v>0.5</v>
      </c>
      <c r="AK69" s="1">
        <v>19</v>
      </c>
      <c r="AL69" s="1">
        <v>1.05</v>
      </c>
      <c r="AM69" s="1">
        <v>14.3</v>
      </c>
      <c r="AN69" s="1">
        <v>0.4</v>
      </c>
      <c r="AO69" s="1">
        <v>3.4</v>
      </c>
      <c r="AP69" s="1">
        <v>12</v>
      </c>
      <c r="AQ69" s="1">
        <v>18</v>
      </c>
      <c r="AR69" s="1">
        <v>0</v>
      </c>
      <c r="AS69" s="1">
        <v>2.5</v>
      </c>
      <c r="AT69" s="1">
        <v>1</v>
      </c>
      <c r="AU69" s="1">
        <v>1.5</v>
      </c>
      <c r="AV69" s="1">
        <v>1.5</v>
      </c>
      <c r="AW69" s="1">
        <v>100</v>
      </c>
      <c r="AX69" s="1">
        <v>2.5</v>
      </c>
      <c r="AY69" s="1">
        <v>3.5</v>
      </c>
      <c r="AZ69" s="1">
        <v>0.5</v>
      </c>
      <c r="BA69" s="1">
        <v>0</v>
      </c>
      <c r="BB69" s="1">
        <v>4</v>
      </c>
      <c r="BC69" s="1">
        <v>5.5</v>
      </c>
      <c r="BD69" s="1">
        <v>3.5</v>
      </c>
      <c r="BE69" s="1">
        <v>2</v>
      </c>
      <c r="BF69" s="1">
        <v>0.5</v>
      </c>
      <c r="BG69" s="1">
        <v>0</v>
      </c>
      <c r="BH69" s="1">
        <v>1.5</v>
      </c>
      <c r="BI69" s="1">
        <v>0.9</v>
      </c>
      <c r="BJ69" s="1">
        <v>64.5</v>
      </c>
      <c r="BK69" s="1">
        <v>60</v>
      </c>
      <c r="BL69" s="1">
        <v>93</v>
      </c>
      <c r="BM69" s="1">
        <v>22</v>
      </c>
      <c r="BN69" s="1">
        <v>18.5</v>
      </c>
      <c r="BO69" s="1">
        <v>84</v>
      </c>
      <c r="BP69" s="1">
        <v>5.5</v>
      </c>
      <c r="BQ69" s="1">
        <v>3</v>
      </c>
      <c r="BR69" s="1">
        <v>55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71.5</v>
      </c>
      <c r="BZ69" s="1">
        <v>1.5</v>
      </c>
      <c r="CA69" s="1">
        <v>4.5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4.3665406599999992</v>
      </c>
      <c r="CL69" s="1">
        <v>1</v>
      </c>
    </row>
    <row r="70" spans="1:90" x14ac:dyDescent="0.25">
      <c r="A70" s="1" t="s">
        <v>170</v>
      </c>
      <c r="B70" s="1">
        <v>5.3</v>
      </c>
      <c r="C70" s="1">
        <v>2</v>
      </c>
      <c r="D70" s="1">
        <v>67.5</v>
      </c>
      <c r="E70" s="1">
        <v>0.02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7</v>
      </c>
      <c r="V70" s="1">
        <v>4</v>
      </c>
      <c r="W70" s="1">
        <v>57</v>
      </c>
      <c r="X70" s="1">
        <v>1.5</v>
      </c>
      <c r="Y70" s="1">
        <v>0.5</v>
      </c>
      <c r="Z70" s="1">
        <v>33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8.35</v>
      </c>
      <c r="AM70" s="1">
        <v>19.8</v>
      </c>
      <c r="AN70" s="1">
        <v>0.1</v>
      </c>
      <c r="AO70" s="1">
        <v>3.4</v>
      </c>
      <c r="AP70" s="1">
        <v>9.5</v>
      </c>
      <c r="AQ70" s="1">
        <v>9.5</v>
      </c>
      <c r="AR70" s="1">
        <v>0</v>
      </c>
      <c r="AS70" s="1">
        <v>1</v>
      </c>
      <c r="AT70" s="1">
        <v>1</v>
      </c>
      <c r="AU70" s="1">
        <v>4</v>
      </c>
      <c r="AV70" s="1">
        <v>2.5</v>
      </c>
      <c r="AW70" s="1">
        <v>63</v>
      </c>
      <c r="AX70" s="1">
        <v>6.5</v>
      </c>
      <c r="AY70" s="1">
        <v>2</v>
      </c>
      <c r="AZ70" s="1">
        <v>0.5</v>
      </c>
      <c r="BA70" s="1">
        <v>1.5</v>
      </c>
      <c r="BB70" s="1">
        <v>4</v>
      </c>
      <c r="BC70" s="1">
        <v>13.5</v>
      </c>
      <c r="BD70" s="1">
        <v>9</v>
      </c>
      <c r="BE70" s="1">
        <v>3.5</v>
      </c>
      <c r="BF70" s="1">
        <v>1</v>
      </c>
      <c r="BG70" s="1">
        <v>2.5</v>
      </c>
      <c r="BH70" s="1">
        <v>0</v>
      </c>
      <c r="BI70" s="1">
        <v>0.77</v>
      </c>
      <c r="BJ70" s="1">
        <v>34</v>
      </c>
      <c r="BK70" s="1">
        <v>26</v>
      </c>
      <c r="BL70" s="1">
        <v>76</v>
      </c>
      <c r="BM70" s="1">
        <v>13</v>
      </c>
      <c r="BN70" s="1">
        <v>6.5</v>
      </c>
      <c r="BO70" s="1">
        <v>50</v>
      </c>
      <c r="BP70" s="1">
        <v>7</v>
      </c>
      <c r="BQ70" s="1">
        <v>4</v>
      </c>
      <c r="BR70" s="1">
        <v>57</v>
      </c>
      <c r="BS70" s="1">
        <v>0</v>
      </c>
      <c r="BT70" s="1">
        <v>0</v>
      </c>
      <c r="BU70" s="1">
        <v>1</v>
      </c>
      <c r="BV70" s="1">
        <v>1</v>
      </c>
      <c r="BW70" s="1">
        <v>0</v>
      </c>
      <c r="BX70" s="1">
        <v>0.5</v>
      </c>
      <c r="BY70" s="1">
        <v>56.5</v>
      </c>
      <c r="BZ70" s="1">
        <v>1</v>
      </c>
      <c r="CA70" s="1">
        <v>3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3.6644354199999993</v>
      </c>
      <c r="CL70" s="1">
        <v>1</v>
      </c>
    </row>
    <row r="71" spans="1:90" x14ac:dyDescent="0.25">
      <c r="A71" s="1" t="s">
        <v>152</v>
      </c>
      <c r="B71" s="1">
        <v>4.5</v>
      </c>
      <c r="C71" s="1">
        <v>2</v>
      </c>
      <c r="D71" s="1">
        <v>90</v>
      </c>
      <c r="E71" s="1">
        <v>0.03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14.5</v>
      </c>
      <c r="V71" s="1">
        <v>6.5</v>
      </c>
      <c r="W71" s="1">
        <v>45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0.04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1</v>
      </c>
      <c r="AL71" s="1">
        <v>11.15</v>
      </c>
      <c r="AM71" s="1">
        <v>13.5</v>
      </c>
      <c r="AN71" s="1">
        <v>0.1</v>
      </c>
      <c r="AO71" s="1">
        <v>2.2999999999999998</v>
      </c>
      <c r="AP71" s="1">
        <v>11</v>
      </c>
      <c r="AQ71" s="1">
        <v>11</v>
      </c>
      <c r="AR71" s="1">
        <v>0</v>
      </c>
      <c r="AS71" s="1">
        <v>1</v>
      </c>
      <c r="AT71" s="1">
        <v>1.5</v>
      </c>
      <c r="AU71" s="1">
        <v>1</v>
      </c>
      <c r="AV71" s="1">
        <v>1</v>
      </c>
      <c r="AW71" s="1">
        <v>100</v>
      </c>
      <c r="AX71" s="1">
        <v>7</v>
      </c>
      <c r="AY71" s="1">
        <v>2</v>
      </c>
      <c r="AZ71" s="1">
        <v>0</v>
      </c>
      <c r="BA71" s="1">
        <v>3</v>
      </c>
      <c r="BB71" s="1">
        <v>5</v>
      </c>
      <c r="BC71" s="1">
        <v>8.5</v>
      </c>
      <c r="BD71" s="1">
        <v>5</v>
      </c>
      <c r="BE71" s="1">
        <v>4.5</v>
      </c>
      <c r="BF71" s="1">
        <v>1.5</v>
      </c>
      <c r="BG71" s="1">
        <v>1.5</v>
      </c>
      <c r="BH71" s="1">
        <v>2</v>
      </c>
      <c r="BI71" s="1">
        <v>1.37</v>
      </c>
      <c r="BJ71" s="1">
        <v>84.5</v>
      </c>
      <c r="BK71" s="1">
        <v>66</v>
      </c>
      <c r="BL71" s="1">
        <v>78</v>
      </c>
      <c r="BM71" s="1">
        <v>33</v>
      </c>
      <c r="BN71" s="1">
        <v>18</v>
      </c>
      <c r="BO71" s="1">
        <v>55</v>
      </c>
      <c r="BP71" s="1">
        <v>14.5</v>
      </c>
      <c r="BQ71" s="1">
        <v>6.5</v>
      </c>
      <c r="BR71" s="1">
        <v>45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95</v>
      </c>
      <c r="BZ71" s="1">
        <v>0.5</v>
      </c>
      <c r="CA71" s="1">
        <v>13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4.232717479999998</v>
      </c>
      <c r="CL71" s="1">
        <v>1</v>
      </c>
    </row>
    <row r="72" spans="1:90" x14ac:dyDescent="0.25">
      <c r="A72" s="1" t="s">
        <v>161</v>
      </c>
      <c r="B72" s="1">
        <v>4.2</v>
      </c>
      <c r="C72" s="1">
        <v>2</v>
      </c>
      <c r="D72" s="1">
        <v>90</v>
      </c>
      <c r="E72" s="1">
        <v>0.24</v>
      </c>
      <c r="F72" s="1">
        <v>1</v>
      </c>
      <c r="G72" s="1">
        <v>0.2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11</v>
      </c>
      <c r="V72" s="1">
        <v>9</v>
      </c>
      <c r="W72" s="1">
        <v>82</v>
      </c>
      <c r="X72" s="1">
        <v>3.5</v>
      </c>
      <c r="Y72" s="1">
        <v>1</v>
      </c>
      <c r="Z72" s="1">
        <v>29</v>
      </c>
      <c r="AA72" s="1">
        <v>0</v>
      </c>
      <c r="AB72" s="1">
        <v>0</v>
      </c>
      <c r="AC72" s="1">
        <v>1</v>
      </c>
      <c r="AD72" s="1">
        <v>0.5</v>
      </c>
      <c r="AE72" s="1">
        <v>0.22</v>
      </c>
      <c r="AF72" s="1">
        <v>0.5</v>
      </c>
      <c r="AG72" s="1">
        <v>0</v>
      </c>
      <c r="AH72" s="1">
        <v>0.5</v>
      </c>
      <c r="AI72" s="1">
        <v>0</v>
      </c>
      <c r="AJ72" s="1">
        <v>0.5</v>
      </c>
      <c r="AK72" s="1">
        <v>1</v>
      </c>
      <c r="AL72" s="1">
        <v>16.5</v>
      </c>
      <c r="AM72" s="1">
        <v>21.7</v>
      </c>
      <c r="AN72" s="1">
        <v>0.7</v>
      </c>
      <c r="AO72" s="1">
        <v>3.8</v>
      </c>
      <c r="AP72" s="1">
        <v>11</v>
      </c>
      <c r="AQ72" s="1">
        <v>21.5</v>
      </c>
      <c r="AR72" s="1">
        <v>1</v>
      </c>
      <c r="AS72" s="1">
        <v>6</v>
      </c>
      <c r="AT72" s="1">
        <v>0.5</v>
      </c>
      <c r="AU72" s="1">
        <v>4</v>
      </c>
      <c r="AV72" s="1">
        <v>2.5</v>
      </c>
      <c r="AW72" s="1">
        <v>63</v>
      </c>
      <c r="AX72" s="1">
        <v>3.5</v>
      </c>
      <c r="AY72" s="1">
        <v>1</v>
      </c>
      <c r="AZ72" s="1">
        <v>0</v>
      </c>
      <c r="BA72" s="1">
        <v>0.5</v>
      </c>
      <c r="BB72" s="1">
        <v>1.5</v>
      </c>
      <c r="BC72" s="1">
        <v>8</v>
      </c>
      <c r="BD72" s="1">
        <v>4</v>
      </c>
      <c r="BE72" s="1">
        <v>2.5</v>
      </c>
      <c r="BF72" s="1">
        <v>0</v>
      </c>
      <c r="BG72" s="1">
        <v>0.5</v>
      </c>
      <c r="BH72" s="1">
        <v>1</v>
      </c>
      <c r="BI72" s="1">
        <v>0.96</v>
      </c>
      <c r="BJ72" s="1">
        <v>32.5</v>
      </c>
      <c r="BK72" s="1">
        <v>25</v>
      </c>
      <c r="BL72" s="1">
        <v>77</v>
      </c>
      <c r="BM72" s="1">
        <v>22</v>
      </c>
      <c r="BN72" s="1">
        <v>15.5</v>
      </c>
      <c r="BO72" s="1">
        <v>70</v>
      </c>
      <c r="BP72" s="1">
        <v>11</v>
      </c>
      <c r="BQ72" s="1">
        <v>9</v>
      </c>
      <c r="BR72" s="1">
        <v>82</v>
      </c>
      <c r="BS72" s="1">
        <v>0.5</v>
      </c>
      <c r="BT72" s="1">
        <v>0.5</v>
      </c>
      <c r="BU72" s="1">
        <v>2</v>
      </c>
      <c r="BV72" s="1">
        <v>0</v>
      </c>
      <c r="BW72" s="1">
        <v>0</v>
      </c>
      <c r="BX72" s="1">
        <v>0</v>
      </c>
      <c r="BY72" s="1">
        <v>56.5</v>
      </c>
      <c r="BZ72" s="1">
        <v>0.5</v>
      </c>
      <c r="CA72" s="1">
        <v>4</v>
      </c>
      <c r="CB72" s="1">
        <v>4</v>
      </c>
      <c r="CC72" s="1">
        <v>1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5.0042657400000001</v>
      </c>
      <c r="CL72" s="1">
        <v>0</v>
      </c>
    </row>
    <row r="73" spans="1:90" x14ac:dyDescent="0.25">
      <c r="A73" s="1" t="s">
        <v>71</v>
      </c>
      <c r="B73" s="1">
        <v>4.3</v>
      </c>
      <c r="C73" s="1">
        <v>2</v>
      </c>
      <c r="D73" s="1">
        <v>90</v>
      </c>
      <c r="E73" s="1">
        <v>0.03</v>
      </c>
      <c r="F73" s="1">
        <v>0</v>
      </c>
      <c r="G73" s="1">
        <v>0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8</v>
      </c>
      <c r="V73" s="1">
        <v>2.5</v>
      </c>
      <c r="W73" s="1">
        <v>31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1.5</v>
      </c>
      <c r="AL73" s="1">
        <v>5.5</v>
      </c>
      <c r="AM73" s="1">
        <v>24.4</v>
      </c>
      <c r="AN73" s="1">
        <v>0.1</v>
      </c>
      <c r="AO73" s="1">
        <v>1.9</v>
      </c>
      <c r="AP73" s="1">
        <v>10</v>
      </c>
      <c r="AQ73" s="1">
        <v>10</v>
      </c>
      <c r="AR73" s="1">
        <v>0</v>
      </c>
      <c r="AS73" s="1">
        <v>1.5</v>
      </c>
      <c r="AT73" s="1">
        <v>1</v>
      </c>
      <c r="AU73" s="1">
        <v>1</v>
      </c>
      <c r="AV73" s="1">
        <v>0.5</v>
      </c>
      <c r="AW73" s="1">
        <v>50</v>
      </c>
      <c r="AX73" s="1">
        <v>6</v>
      </c>
      <c r="AY73" s="1">
        <v>5</v>
      </c>
      <c r="AZ73" s="1">
        <v>2.5</v>
      </c>
      <c r="BA73" s="1">
        <v>1.5</v>
      </c>
      <c r="BB73" s="1">
        <v>9</v>
      </c>
      <c r="BC73" s="1">
        <v>20</v>
      </c>
      <c r="BD73" s="1">
        <v>10</v>
      </c>
      <c r="BE73" s="1">
        <v>5</v>
      </c>
      <c r="BF73" s="1">
        <v>2</v>
      </c>
      <c r="BG73" s="1">
        <v>3</v>
      </c>
      <c r="BH73" s="1">
        <v>2</v>
      </c>
      <c r="BI73" s="1">
        <v>1.65</v>
      </c>
      <c r="BJ73" s="1">
        <v>41</v>
      </c>
      <c r="BK73" s="1">
        <v>28</v>
      </c>
      <c r="BL73" s="1">
        <v>68</v>
      </c>
      <c r="BM73" s="1">
        <v>23</v>
      </c>
      <c r="BN73" s="1">
        <v>13</v>
      </c>
      <c r="BO73" s="1">
        <v>57</v>
      </c>
      <c r="BP73" s="1">
        <v>8</v>
      </c>
      <c r="BQ73" s="1">
        <v>2.5</v>
      </c>
      <c r="BR73" s="1">
        <v>31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50.5</v>
      </c>
      <c r="BZ73" s="1">
        <v>0.5</v>
      </c>
      <c r="CA73" s="1">
        <v>7.5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2.7232767799999995</v>
      </c>
      <c r="CL73" s="1">
        <v>0</v>
      </c>
    </row>
    <row r="74" spans="1:90" x14ac:dyDescent="0.25">
      <c r="A74" s="1" t="s">
        <v>84</v>
      </c>
      <c r="B74" s="1">
        <v>5</v>
      </c>
      <c r="C74" s="1">
        <v>2</v>
      </c>
      <c r="D74" s="1">
        <v>62</v>
      </c>
      <c r="E74" s="1">
        <v>0.04</v>
      </c>
      <c r="F74" s="1">
        <v>0</v>
      </c>
      <c r="G74" s="1">
        <v>0.1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22.5</v>
      </c>
      <c r="V74" s="1">
        <v>19.5</v>
      </c>
      <c r="W74" s="1">
        <v>87</v>
      </c>
      <c r="X74" s="1">
        <v>3.5</v>
      </c>
      <c r="Y74" s="1">
        <v>1.5</v>
      </c>
      <c r="Z74" s="1">
        <v>43</v>
      </c>
      <c r="AA74" s="1">
        <v>3</v>
      </c>
      <c r="AB74" s="1">
        <v>0</v>
      </c>
      <c r="AC74" s="1">
        <v>2</v>
      </c>
      <c r="AD74" s="1">
        <v>0</v>
      </c>
      <c r="AE74" s="1">
        <v>7.0000000000000007E-2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1</v>
      </c>
      <c r="AL74" s="1">
        <v>30.95</v>
      </c>
      <c r="AM74" s="1">
        <v>12.1</v>
      </c>
      <c r="AN74" s="1">
        <v>0.2</v>
      </c>
      <c r="AO74" s="1">
        <v>2.2999999999999998</v>
      </c>
      <c r="AP74" s="1">
        <v>8.5</v>
      </c>
      <c r="AQ74" s="1">
        <v>8.5</v>
      </c>
      <c r="AR74" s="1">
        <v>0</v>
      </c>
      <c r="AS74" s="1">
        <v>1</v>
      </c>
      <c r="AT74" s="1">
        <v>0.5</v>
      </c>
      <c r="AU74" s="1">
        <v>0.5</v>
      </c>
      <c r="AV74" s="1">
        <v>0.5</v>
      </c>
      <c r="AW74" s="1">
        <v>100</v>
      </c>
      <c r="AX74" s="1">
        <v>6.5</v>
      </c>
      <c r="AY74" s="1">
        <v>0.5</v>
      </c>
      <c r="AZ74" s="1">
        <v>0.5</v>
      </c>
      <c r="BA74" s="1">
        <v>0.5</v>
      </c>
      <c r="BB74" s="1">
        <v>1.5</v>
      </c>
      <c r="BC74" s="1">
        <v>9.5</v>
      </c>
      <c r="BD74" s="1">
        <v>7</v>
      </c>
      <c r="BE74" s="1">
        <v>2.5</v>
      </c>
      <c r="BF74" s="1">
        <v>1</v>
      </c>
      <c r="BG74" s="1">
        <v>2.5</v>
      </c>
      <c r="BH74" s="1">
        <v>2</v>
      </c>
      <c r="BI74" s="1">
        <v>1.1200000000000001</v>
      </c>
      <c r="BJ74" s="1">
        <v>50.5</v>
      </c>
      <c r="BK74" s="1">
        <v>45</v>
      </c>
      <c r="BL74" s="1">
        <v>89</v>
      </c>
      <c r="BM74" s="1">
        <v>38</v>
      </c>
      <c r="BN74" s="1">
        <v>32.5</v>
      </c>
      <c r="BO74" s="1">
        <v>86</v>
      </c>
      <c r="BP74" s="1">
        <v>22.5</v>
      </c>
      <c r="BQ74" s="1">
        <v>19.5</v>
      </c>
      <c r="BR74" s="1">
        <v>87</v>
      </c>
      <c r="BS74" s="1">
        <v>0</v>
      </c>
      <c r="BT74" s="1">
        <v>0</v>
      </c>
      <c r="BU74" s="1">
        <v>2</v>
      </c>
      <c r="BV74" s="1">
        <v>0</v>
      </c>
      <c r="BW74" s="1">
        <v>1</v>
      </c>
      <c r="BX74" s="1">
        <v>0.5</v>
      </c>
      <c r="BY74" s="1">
        <v>71</v>
      </c>
      <c r="BZ74" s="1">
        <v>0.5</v>
      </c>
      <c r="CA74" s="1">
        <v>7</v>
      </c>
      <c r="CB74" s="1">
        <v>2.5</v>
      </c>
      <c r="CC74" s="1">
        <v>0</v>
      </c>
      <c r="CD74" s="1">
        <v>0</v>
      </c>
      <c r="CE74" s="1">
        <v>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3.8098188399999997</v>
      </c>
      <c r="CL74" s="1">
        <v>0</v>
      </c>
    </row>
    <row r="75" spans="1:90" x14ac:dyDescent="0.25">
      <c r="A75" s="1" t="s">
        <v>172</v>
      </c>
      <c r="B75" s="1">
        <v>4.2</v>
      </c>
      <c r="C75" s="1">
        <v>2</v>
      </c>
      <c r="D75" s="1">
        <v>90</v>
      </c>
      <c r="E75" s="1">
        <v>0.05</v>
      </c>
      <c r="F75" s="1">
        <v>0</v>
      </c>
      <c r="G75" s="1">
        <v>0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11.5</v>
      </c>
      <c r="V75" s="1">
        <v>8.5</v>
      </c>
      <c r="W75" s="1">
        <v>74</v>
      </c>
      <c r="X75" s="1">
        <v>4.5</v>
      </c>
      <c r="Y75" s="1">
        <v>1.5</v>
      </c>
      <c r="Z75" s="1">
        <v>33</v>
      </c>
      <c r="AA75" s="1">
        <v>2</v>
      </c>
      <c r="AB75" s="1">
        <v>0.5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0.5</v>
      </c>
      <c r="AL75" s="1">
        <v>17.25</v>
      </c>
      <c r="AM75" s="1">
        <v>22.8</v>
      </c>
      <c r="AN75" s="1">
        <v>0.1</v>
      </c>
      <c r="AO75" s="1">
        <v>2</v>
      </c>
      <c r="AP75" s="1">
        <v>13</v>
      </c>
      <c r="AQ75" s="1">
        <v>13</v>
      </c>
      <c r="AR75" s="1">
        <v>0</v>
      </c>
      <c r="AS75" s="1">
        <v>1.5</v>
      </c>
      <c r="AT75" s="1">
        <v>1</v>
      </c>
      <c r="AU75" s="1">
        <v>4.5</v>
      </c>
      <c r="AV75" s="1">
        <v>2.5</v>
      </c>
      <c r="AW75" s="1">
        <v>56</v>
      </c>
      <c r="AX75" s="1">
        <v>4.5</v>
      </c>
      <c r="AY75" s="1">
        <v>2</v>
      </c>
      <c r="AZ75" s="1">
        <v>0.5</v>
      </c>
      <c r="BA75" s="1">
        <v>0.5</v>
      </c>
      <c r="BB75" s="1">
        <v>3</v>
      </c>
      <c r="BC75" s="1">
        <v>20</v>
      </c>
      <c r="BD75" s="1">
        <v>10</v>
      </c>
      <c r="BE75" s="1">
        <v>5</v>
      </c>
      <c r="BF75" s="1">
        <v>2</v>
      </c>
      <c r="BG75" s="1">
        <v>3</v>
      </c>
      <c r="BH75" s="1">
        <v>2</v>
      </c>
      <c r="BI75" s="1">
        <v>1.65</v>
      </c>
      <c r="BJ75" s="1">
        <v>29</v>
      </c>
      <c r="BK75" s="1">
        <v>20</v>
      </c>
      <c r="BL75" s="1">
        <v>69</v>
      </c>
      <c r="BM75" s="1">
        <v>22</v>
      </c>
      <c r="BN75" s="1">
        <v>15</v>
      </c>
      <c r="BO75" s="1">
        <v>68</v>
      </c>
      <c r="BP75" s="1">
        <v>11.5</v>
      </c>
      <c r="BQ75" s="1">
        <v>8.5</v>
      </c>
      <c r="BR75" s="1">
        <v>74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3</v>
      </c>
      <c r="BY75" s="1">
        <v>65</v>
      </c>
      <c r="BZ75" s="1">
        <v>0</v>
      </c>
      <c r="CA75" s="1">
        <v>7</v>
      </c>
      <c r="CB75" s="1">
        <v>6.5</v>
      </c>
      <c r="CC75" s="1">
        <v>1</v>
      </c>
      <c r="CD75" s="1">
        <v>0</v>
      </c>
      <c r="CE75" s="1">
        <v>2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4.3914563999999991</v>
      </c>
      <c r="CL75" s="1">
        <v>0</v>
      </c>
    </row>
    <row r="76" spans="1:90" x14ac:dyDescent="0.25">
      <c r="A76" s="1" t="s">
        <v>98</v>
      </c>
      <c r="B76" s="1">
        <v>5</v>
      </c>
      <c r="C76" s="1">
        <v>2</v>
      </c>
      <c r="D76" s="1">
        <v>90</v>
      </c>
      <c r="E76" s="1">
        <v>0.02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9</v>
      </c>
      <c r="V76" s="1">
        <v>4.5</v>
      </c>
      <c r="W76" s="1">
        <v>50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6</v>
      </c>
      <c r="AL76" s="1">
        <v>0.55000000000000004</v>
      </c>
      <c r="AM76" s="1">
        <v>23.9</v>
      </c>
      <c r="AN76" s="1">
        <v>0.1</v>
      </c>
      <c r="AO76" s="1">
        <v>1.9</v>
      </c>
      <c r="AP76" s="1">
        <v>11</v>
      </c>
      <c r="AQ76" s="1">
        <v>17</v>
      </c>
      <c r="AR76" s="1">
        <v>0.5</v>
      </c>
      <c r="AS76" s="1">
        <v>4</v>
      </c>
      <c r="AT76" s="1">
        <v>1</v>
      </c>
      <c r="AU76" s="1">
        <v>0.5</v>
      </c>
      <c r="AV76" s="1">
        <v>0.5</v>
      </c>
      <c r="AW76" s="1">
        <v>100</v>
      </c>
      <c r="AX76" s="1">
        <v>4.5</v>
      </c>
      <c r="AY76" s="1">
        <v>3</v>
      </c>
      <c r="AZ76" s="1">
        <v>3</v>
      </c>
      <c r="BA76" s="1">
        <v>2.5</v>
      </c>
      <c r="BB76" s="1">
        <v>8.5</v>
      </c>
      <c r="BC76" s="1">
        <v>22.5</v>
      </c>
      <c r="BD76" s="1">
        <v>13</v>
      </c>
      <c r="BE76" s="1">
        <v>6</v>
      </c>
      <c r="BF76" s="1">
        <v>1</v>
      </c>
      <c r="BG76" s="1">
        <v>2.5</v>
      </c>
      <c r="BH76" s="1">
        <v>2.5</v>
      </c>
      <c r="BI76" s="1">
        <v>2.16</v>
      </c>
      <c r="BJ76" s="1">
        <v>37.5</v>
      </c>
      <c r="BK76" s="1">
        <v>26</v>
      </c>
      <c r="BL76" s="1">
        <v>69</v>
      </c>
      <c r="BM76" s="1">
        <v>19</v>
      </c>
      <c r="BN76" s="1">
        <v>10</v>
      </c>
      <c r="BO76" s="1">
        <v>53</v>
      </c>
      <c r="BP76" s="1">
        <v>9</v>
      </c>
      <c r="BQ76" s="1">
        <v>4.5</v>
      </c>
      <c r="BR76" s="1">
        <v>50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54</v>
      </c>
      <c r="BZ76" s="1">
        <v>3</v>
      </c>
      <c r="CA76" s="1">
        <v>6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2.9825543099999998</v>
      </c>
      <c r="CL76" s="1">
        <v>0</v>
      </c>
    </row>
    <row r="77" spans="1:90" x14ac:dyDescent="0.25">
      <c r="A77" s="1" t="s">
        <v>180</v>
      </c>
      <c r="B77" s="1">
        <v>5</v>
      </c>
      <c r="C77" s="1">
        <v>2</v>
      </c>
      <c r="D77" s="1">
        <v>67.5</v>
      </c>
      <c r="E77" s="1">
        <v>0.05</v>
      </c>
      <c r="F77" s="1">
        <v>0</v>
      </c>
      <c r="G77" s="1">
        <v>0.1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9.5</v>
      </c>
      <c r="V77" s="1">
        <v>6</v>
      </c>
      <c r="W77" s="1">
        <v>63</v>
      </c>
      <c r="X77" s="1">
        <v>2.5</v>
      </c>
      <c r="Y77" s="1">
        <v>0.5</v>
      </c>
      <c r="Z77" s="1">
        <v>20</v>
      </c>
      <c r="AA77" s="1">
        <v>0</v>
      </c>
      <c r="AB77" s="1">
        <v>0</v>
      </c>
      <c r="AC77" s="1">
        <v>1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12</v>
      </c>
      <c r="AL77" s="1">
        <v>14.75</v>
      </c>
      <c r="AM77" s="1">
        <v>14.8</v>
      </c>
      <c r="AN77" s="1">
        <v>0.3</v>
      </c>
      <c r="AO77" s="1">
        <v>2.5</v>
      </c>
      <c r="AP77" s="1">
        <v>10</v>
      </c>
      <c r="AQ77" s="1">
        <v>10</v>
      </c>
      <c r="AR77" s="1">
        <v>0</v>
      </c>
      <c r="AS77" s="1">
        <v>1.5</v>
      </c>
      <c r="AT77" s="1">
        <v>0.5</v>
      </c>
      <c r="AU77" s="1">
        <v>1.5</v>
      </c>
      <c r="AV77" s="1">
        <v>0.5</v>
      </c>
      <c r="AW77" s="1">
        <v>33</v>
      </c>
      <c r="AX77" s="1">
        <v>4</v>
      </c>
      <c r="AY77" s="1">
        <v>3.5</v>
      </c>
      <c r="AZ77" s="1">
        <v>0</v>
      </c>
      <c r="BA77" s="1">
        <v>2</v>
      </c>
      <c r="BB77" s="1">
        <v>5.5</v>
      </c>
      <c r="BC77" s="1">
        <v>13</v>
      </c>
      <c r="BD77" s="1">
        <v>8</v>
      </c>
      <c r="BE77" s="1">
        <v>5</v>
      </c>
      <c r="BF77" s="1">
        <v>0.5</v>
      </c>
      <c r="BG77" s="1">
        <v>2</v>
      </c>
      <c r="BH77" s="1">
        <v>1.5</v>
      </c>
      <c r="BI77" s="1">
        <v>1.44</v>
      </c>
      <c r="BJ77" s="1">
        <v>35</v>
      </c>
      <c r="BK77" s="1">
        <v>28.5</v>
      </c>
      <c r="BL77" s="1">
        <v>81</v>
      </c>
      <c r="BM77" s="1">
        <v>21.5</v>
      </c>
      <c r="BN77" s="1">
        <v>14</v>
      </c>
      <c r="BO77" s="1">
        <v>65</v>
      </c>
      <c r="BP77" s="1">
        <v>9.5</v>
      </c>
      <c r="BQ77" s="1">
        <v>6</v>
      </c>
      <c r="BR77" s="1">
        <v>63</v>
      </c>
      <c r="BS77" s="1">
        <v>0</v>
      </c>
      <c r="BT77" s="1">
        <v>0</v>
      </c>
      <c r="BU77" s="1">
        <v>1</v>
      </c>
      <c r="BV77" s="1">
        <v>1</v>
      </c>
      <c r="BW77" s="1">
        <v>0</v>
      </c>
      <c r="BX77" s="1">
        <v>1</v>
      </c>
      <c r="BY77" s="1">
        <v>63.5</v>
      </c>
      <c r="BZ77" s="1">
        <v>2</v>
      </c>
      <c r="CA77" s="1">
        <v>3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3.89998778</v>
      </c>
      <c r="CL77" s="1">
        <v>0</v>
      </c>
    </row>
    <row r="78" spans="1:90" x14ac:dyDescent="0.25">
      <c r="A78" s="1" t="s">
        <v>142</v>
      </c>
      <c r="B78" s="1">
        <v>4.4000000000000004</v>
      </c>
      <c r="C78" s="1">
        <v>2</v>
      </c>
      <c r="D78" s="1">
        <v>90</v>
      </c>
      <c r="E78" s="1">
        <v>0.13</v>
      </c>
      <c r="F78" s="1">
        <v>0</v>
      </c>
      <c r="G78" s="1">
        <v>0.2</v>
      </c>
      <c r="H78" s="1">
        <v>0</v>
      </c>
      <c r="I78" s="1">
        <v>1</v>
      </c>
      <c r="J78" s="1">
        <v>0</v>
      </c>
      <c r="K78" s="1">
        <v>1</v>
      </c>
      <c r="L78" s="1">
        <v>0</v>
      </c>
      <c r="M78" s="1">
        <v>0.5</v>
      </c>
      <c r="N78" s="1">
        <v>1</v>
      </c>
      <c r="O78" s="1">
        <v>0.16</v>
      </c>
      <c r="P78" s="1">
        <v>0.16</v>
      </c>
      <c r="Q78" s="1">
        <v>0</v>
      </c>
      <c r="R78" s="1">
        <v>0</v>
      </c>
      <c r="S78" s="1">
        <v>0</v>
      </c>
      <c r="T78" s="1">
        <v>0</v>
      </c>
      <c r="U78" s="1">
        <v>4.5</v>
      </c>
      <c r="V78" s="1">
        <v>3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8</v>
      </c>
      <c r="AL78" s="1">
        <v>0.55000000000000004</v>
      </c>
      <c r="AM78" s="1">
        <v>16</v>
      </c>
      <c r="AN78" s="1">
        <v>1</v>
      </c>
      <c r="AO78" s="1">
        <v>3.6</v>
      </c>
      <c r="AP78" s="1">
        <v>10.5</v>
      </c>
      <c r="AQ78" s="1">
        <v>10.5</v>
      </c>
      <c r="AR78" s="1">
        <v>0</v>
      </c>
      <c r="AS78" s="1">
        <v>1</v>
      </c>
      <c r="AT78" s="1">
        <v>1.5</v>
      </c>
      <c r="AU78" s="1">
        <v>2.5</v>
      </c>
      <c r="AV78" s="1">
        <v>2.5</v>
      </c>
      <c r="AW78" s="1">
        <v>100</v>
      </c>
      <c r="AX78" s="1">
        <v>4.5</v>
      </c>
      <c r="AY78" s="1">
        <v>2.5</v>
      </c>
      <c r="AZ78" s="1">
        <v>1</v>
      </c>
      <c r="BA78" s="1">
        <v>1</v>
      </c>
      <c r="BB78" s="1">
        <v>4.5</v>
      </c>
      <c r="BC78" s="1">
        <v>11</v>
      </c>
      <c r="BD78" s="1">
        <v>5.5</v>
      </c>
      <c r="BE78" s="1">
        <v>3.5</v>
      </c>
      <c r="BF78" s="1">
        <v>0.5</v>
      </c>
      <c r="BG78" s="1">
        <v>1</v>
      </c>
      <c r="BH78" s="1">
        <v>1.5</v>
      </c>
      <c r="BI78" s="1">
        <v>1.1200000000000001</v>
      </c>
      <c r="BJ78" s="1">
        <v>34.5</v>
      </c>
      <c r="BK78" s="1">
        <v>27.5</v>
      </c>
      <c r="BL78" s="1">
        <v>80</v>
      </c>
      <c r="BM78" s="1">
        <v>12.5</v>
      </c>
      <c r="BN78" s="1">
        <v>8.5</v>
      </c>
      <c r="BO78" s="1">
        <v>68</v>
      </c>
      <c r="BP78" s="1">
        <v>4.5</v>
      </c>
      <c r="BQ78" s="1">
        <v>3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1</v>
      </c>
      <c r="BY78" s="1">
        <v>46.5</v>
      </c>
      <c r="BZ78" s="1">
        <v>1.5</v>
      </c>
      <c r="CA78" s="1">
        <v>3.5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3.6526456200000004</v>
      </c>
      <c r="CL78" s="1">
        <v>0</v>
      </c>
    </row>
    <row r="79" spans="1:90" x14ac:dyDescent="0.25">
      <c r="A79" s="1" t="s">
        <v>65</v>
      </c>
      <c r="B79" s="1">
        <v>5.0999999999999996</v>
      </c>
      <c r="C79" s="1">
        <v>2</v>
      </c>
      <c r="D79" s="1">
        <v>90</v>
      </c>
      <c r="E79" s="1">
        <v>0.14000000000000001</v>
      </c>
      <c r="F79" s="1">
        <v>0</v>
      </c>
      <c r="G79" s="1">
        <v>0.3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18.5</v>
      </c>
      <c r="V79" s="1">
        <v>14.5</v>
      </c>
      <c r="W79" s="1">
        <v>78</v>
      </c>
      <c r="X79" s="1">
        <v>2</v>
      </c>
      <c r="Y79" s="1">
        <v>1</v>
      </c>
      <c r="Z79" s="1">
        <v>50</v>
      </c>
      <c r="AA79" s="1">
        <v>0</v>
      </c>
      <c r="AB79" s="1">
        <v>0</v>
      </c>
      <c r="AC79" s="1">
        <v>2</v>
      </c>
      <c r="AD79" s="1">
        <v>0.5</v>
      </c>
      <c r="AE79" s="1">
        <v>0.26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28.85</v>
      </c>
      <c r="AM79" s="1">
        <v>22.1</v>
      </c>
      <c r="AN79" s="1">
        <v>0.8</v>
      </c>
      <c r="AO79" s="1">
        <v>4.0999999999999996</v>
      </c>
      <c r="AP79" s="1">
        <v>18</v>
      </c>
      <c r="AQ79" s="1">
        <v>18</v>
      </c>
      <c r="AR79" s="1">
        <v>0</v>
      </c>
      <c r="AS79" s="1">
        <v>2</v>
      </c>
      <c r="AT79" s="1">
        <v>1</v>
      </c>
      <c r="AU79" s="1">
        <v>1</v>
      </c>
      <c r="AV79" s="1">
        <v>1</v>
      </c>
      <c r="AW79" s="1">
        <v>100</v>
      </c>
      <c r="AX79" s="1">
        <v>7</v>
      </c>
      <c r="AY79" s="1">
        <v>2.5</v>
      </c>
      <c r="AZ79" s="1">
        <v>0.5</v>
      </c>
      <c r="BA79" s="1">
        <v>1</v>
      </c>
      <c r="BB79" s="1">
        <v>4</v>
      </c>
      <c r="BC79" s="1">
        <v>9.5</v>
      </c>
      <c r="BD79" s="1">
        <v>7</v>
      </c>
      <c r="BE79" s="1">
        <v>2.5</v>
      </c>
      <c r="BF79" s="1">
        <v>1</v>
      </c>
      <c r="BG79" s="1">
        <v>2.5</v>
      </c>
      <c r="BH79" s="1">
        <v>2</v>
      </c>
      <c r="BI79" s="1">
        <v>1.1200000000000001</v>
      </c>
      <c r="BJ79" s="1">
        <v>62</v>
      </c>
      <c r="BK79" s="1">
        <v>51</v>
      </c>
      <c r="BL79" s="1">
        <v>82</v>
      </c>
      <c r="BM79" s="1">
        <v>36</v>
      </c>
      <c r="BN79" s="1">
        <v>29.5</v>
      </c>
      <c r="BO79" s="1">
        <v>82</v>
      </c>
      <c r="BP79" s="1">
        <v>18.5</v>
      </c>
      <c r="BQ79" s="1">
        <v>14.5</v>
      </c>
      <c r="BR79" s="1">
        <v>78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3</v>
      </c>
      <c r="BY79" s="1">
        <v>92.5</v>
      </c>
      <c r="BZ79" s="1">
        <v>1</v>
      </c>
      <c r="CA79" s="1">
        <v>3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3.9642589399999983</v>
      </c>
      <c r="CL79" s="1">
        <v>-1</v>
      </c>
    </row>
    <row r="80" spans="1:90" x14ac:dyDescent="0.25">
      <c r="A80" s="1" t="s">
        <v>188</v>
      </c>
      <c r="B80" s="1">
        <v>4.3</v>
      </c>
      <c r="C80" s="1">
        <v>2</v>
      </c>
      <c r="D80" s="1">
        <v>78.5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8</v>
      </c>
      <c r="V80" s="1">
        <v>4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0.5</v>
      </c>
      <c r="AI80" s="1">
        <v>0</v>
      </c>
      <c r="AJ80" s="1">
        <v>0</v>
      </c>
      <c r="AK80" s="1">
        <v>0</v>
      </c>
      <c r="AL80" s="1">
        <v>1.35</v>
      </c>
      <c r="AM80" s="1">
        <v>13.2</v>
      </c>
      <c r="AN80" s="1">
        <v>0</v>
      </c>
      <c r="AO80" s="1">
        <v>1.8</v>
      </c>
      <c r="AP80" s="1">
        <v>7</v>
      </c>
      <c r="AQ80" s="1">
        <v>7</v>
      </c>
      <c r="AR80" s="1">
        <v>0</v>
      </c>
      <c r="AS80" s="1">
        <v>1.5</v>
      </c>
      <c r="AT80" s="1">
        <v>1</v>
      </c>
      <c r="AU80" s="1">
        <v>1.5</v>
      </c>
      <c r="AV80" s="1">
        <v>1</v>
      </c>
      <c r="AW80" s="1">
        <v>67</v>
      </c>
      <c r="AX80" s="1">
        <v>4</v>
      </c>
      <c r="AY80" s="1">
        <v>2.5</v>
      </c>
      <c r="AZ80" s="1">
        <v>1.5</v>
      </c>
      <c r="BA80" s="1">
        <v>0.5</v>
      </c>
      <c r="BB80" s="1">
        <v>4.5</v>
      </c>
      <c r="BC80" s="1">
        <v>20</v>
      </c>
      <c r="BD80" s="1">
        <v>10</v>
      </c>
      <c r="BE80" s="1">
        <v>5</v>
      </c>
      <c r="BF80" s="1">
        <v>2</v>
      </c>
      <c r="BG80" s="1">
        <v>3</v>
      </c>
      <c r="BH80" s="1">
        <v>2</v>
      </c>
      <c r="BI80" s="1">
        <v>1.65</v>
      </c>
      <c r="BJ80" s="1">
        <v>25.5</v>
      </c>
      <c r="BK80" s="1">
        <v>17.5</v>
      </c>
      <c r="BL80" s="1">
        <v>69</v>
      </c>
      <c r="BM80" s="1">
        <v>14</v>
      </c>
      <c r="BN80" s="1">
        <v>9.5</v>
      </c>
      <c r="BO80" s="1">
        <v>68</v>
      </c>
      <c r="BP80" s="1">
        <v>8</v>
      </c>
      <c r="BQ80" s="1">
        <v>4</v>
      </c>
      <c r="BR80" s="1">
        <v>50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0.5</v>
      </c>
      <c r="BY80" s="1">
        <v>45</v>
      </c>
      <c r="BZ80" s="1">
        <v>0</v>
      </c>
      <c r="CA80" s="1">
        <v>3</v>
      </c>
      <c r="CB80" s="1">
        <v>1.5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3.1058889000000001</v>
      </c>
      <c r="CL80" s="1">
        <v>-1</v>
      </c>
    </row>
    <row r="81" spans="1:90" x14ac:dyDescent="0.25">
      <c r="A81" s="1" t="s">
        <v>133</v>
      </c>
      <c r="B81" s="1">
        <v>4.5999999999999996</v>
      </c>
      <c r="C81" s="1">
        <v>2</v>
      </c>
      <c r="D81" s="1">
        <v>90</v>
      </c>
      <c r="E81" s="1">
        <v>0.23</v>
      </c>
      <c r="F81" s="1">
        <v>0</v>
      </c>
      <c r="G81" s="1">
        <v>0.4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</v>
      </c>
      <c r="V81" s="1">
        <v>4.5</v>
      </c>
      <c r="W81" s="1">
        <v>56</v>
      </c>
      <c r="X81" s="1">
        <v>0</v>
      </c>
      <c r="Y81" s="1">
        <v>0</v>
      </c>
      <c r="AA81" s="1">
        <v>0</v>
      </c>
      <c r="AB81" s="1">
        <v>0</v>
      </c>
      <c r="AC81" s="1">
        <v>1</v>
      </c>
      <c r="AD81" s="1">
        <v>1</v>
      </c>
      <c r="AE81" s="1">
        <v>0.41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12.25</v>
      </c>
      <c r="AM81" s="1">
        <v>22.7</v>
      </c>
      <c r="AN81" s="1">
        <v>1.2</v>
      </c>
      <c r="AO81" s="1">
        <v>4</v>
      </c>
      <c r="AP81" s="1">
        <v>19.5</v>
      </c>
      <c r="AQ81" s="1">
        <v>19.5</v>
      </c>
      <c r="AR81" s="1">
        <v>0.5</v>
      </c>
      <c r="AS81" s="1">
        <v>2</v>
      </c>
      <c r="AT81" s="1">
        <v>2</v>
      </c>
      <c r="AU81" s="1">
        <v>0.5</v>
      </c>
      <c r="AV81" s="1">
        <v>0.5</v>
      </c>
      <c r="AW81" s="1">
        <v>100</v>
      </c>
      <c r="AX81" s="1">
        <v>6.5</v>
      </c>
      <c r="AY81" s="1">
        <v>3.5</v>
      </c>
      <c r="AZ81" s="1">
        <v>1</v>
      </c>
      <c r="BA81" s="1">
        <v>2</v>
      </c>
      <c r="BB81" s="1">
        <v>6.5</v>
      </c>
      <c r="BC81" s="1">
        <v>13</v>
      </c>
      <c r="BD81" s="1">
        <v>8</v>
      </c>
      <c r="BE81" s="1">
        <v>5</v>
      </c>
      <c r="BF81" s="1">
        <v>0.5</v>
      </c>
      <c r="BG81" s="1">
        <v>2</v>
      </c>
      <c r="BH81" s="1">
        <v>1.5</v>
      </c>
      <c r="BI81" s="1">
        <v>1.44</v>
      </c>
      <c r="BJ81" s="1">
        <v>56.5</v>
      </c>
      <c r="BK81" s="1">
        <v>47.5</v>
      </c>
      <c r="BL81" s="1">
        <v>84</v>
      </c>
      <c r="BM81" s="1">
        <v>21.5</v>
      </c>
      <c r="BN81" s="1">
        <v>15</v>
      </c>
      <c r="BO81" s="1">
        <v>70</v>
      </c>
      <c r="BP81" s="1">
        <v>8</v>
      </c>
      <c r="BQ81" s="1">
        <v>4.5</v>
      </c>
      <c r="BR81" s="1">
        <v>56</v>
      </c>
      <c r="BS81" s="1">
        <v>0.5</v>
      </c>
      <c r="BT81" s="1">
        <v>0.5</v>
      </c>
      <c r="BU81" s="1">
        <v>2</v>
      </c>
      <c r="BV81" s="1">
        <v>0</v>
      </c>
      <c r="BW81" s="1">
        <v>0</v>
      </c>
      <c r="BX81" s="1">
        <v>0</v>
      </c>
      <c r="BY81" s="1">
        <v>66.5</v>
      </c>
      <c r="BZ81" s="1">
        <v>0.5</v>
      </c>
      <c r="CA81" s="1">
        <v>7.5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3.7236415799999993</v>
      </c>
      <c r="CL81" s="1">
        <v>-1</v>
      </c>
    </row>
  </sheetData>
  <sortState xmlns:xlrd2="http://schemas.microsoft.com/office/spreadsheetml/2017/richdata2" ref="A2:CL81">
    <sortCondition ref="C4:C8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4E8E-FBF0-43DA-A522-B3C23EA517E9}">
  <dimension ref="A1:CL8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118</v>
      </c>
      <c r="B2" s="1">
        <v>6.2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100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0.1</v>
      </c>
      <c r="AM2" s="1">
        <v>0.2</v>
      </c>
      <c r="AN2" s="1">
        <v>0</v>
      </c>
      <c r="AO2" s="1">
        <v>0.8</v>
      </c>
      <c r="AP2" s="1">
        <v>3</v>
      </c>
      <c r="AQ2" s="1">
        <v>3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17</v>
      </c>
      <c r="BD2" s="1">
        <v>13</v>
      </c>
      <c r="BE2" s="1">
        <v>7</v>
      </c>
      <c r="BF2" s="1">
        <v>0</v>
      </c>
      <c r="BG2" s="1">
        <v>4</v>
      </c>
      <c r="BH2" s="1">
        <v>2</v>
      </c>
      <c r="BI2" s="1">
        <v>2.0499999999999998</v>
      </c>
      <c r="BJ2" s="1">
        <v>2</v>
      </c>
      <c r="BK2" s="1">
        <v>1</v>
      </c>
      <c r="BL2" s="1">
        <v>50</v>
      </c>
      <c r="BM2" s="1">
        <v>1</v>
      </c>
      <c r="BN2" s="1">
        <v>1</v>
      </c>
      <c r="BO2" s="1">
        <v>100</v>
      </c>
      <c r="BP2" s="1">
        <v>1</v>
      </c>
      <c r="BQ2" s="1">
        <v>1</v>
      </c>
      <c r="BR2" s="1">
        <v>100</v>
      </c>
      <c r="BS2" s="1">
        <v>0</v>
      </c>
      <c r="BT2" s="1">
        <v>0</v>
      </c>
      <c r="BU2" s="1">
        <v>0</v>
      </c>
      <c r="BV2" s="1">
        <v>1</v>
      </c>
      <c r="BW2" s="1">
        <v>0</v>
      </c>
      <c r="BX2" s="1">
        <v>0</v>
      </c>
      <c r="BY2" s="1">
        <v>5</v>
      </c>
      <c r="BZ2" s="1">
        <v>0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2.4293303999999991</v>
      </c>
      <c r="CL2" s="1">
        <v>13</v>
      </c>
    </row>
    <row r="3" spans="1:90" x14ac:dyDescent="0.25">
      <c r="A3" s="1" t="s">
        <v>155</v>
      </c>
      <c r="B3" s="1">
        <v>8.5</v>
      </c>
      <c r="C3" s="1">
        <v>1</v>
      </c>
      <c r="D3" s="1">
        <v>64</v>
      </c>
      <c r="E3" s="1">
        <v>0.02</v>
      </c>
      <c r="F3" s="1">
        <v>0</v>
      </c>
      <c r="G3" s="1">
        <v>0.1</v>
      </c>
      <c r="H3" s="1">
        <v>0</v>
      </c>
      <c r="I3" s="1">
        <v>2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24</v>
      </c>
      <c r="V3" s="1">
        <v>19</v>
      </c>
      <c r="W3" s="1">
        <v>79</v>
      </c>
      <c r="X3" s="1">
        <v>7</v>
      </c>
      <c r="Y3" s="1">
        <v>1</v>
      </c>
      <c r="Z3" s="1">
        <v>14</v>
      </c>
      <c r="AA3" s="1">
        <v>6</v>
      </c>
      <c r="AB3" s="1">
        <v>0</v>
      </c>
      <c r="AC3" s="1">
        <v>1</v>
      </c>
      <c r="AD3" s="1">
        <v>0</v>
      </c>
      <c r="AE3" s="1">
        <v>0.05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9</v>
      </c>
      <c r="AL3" s="1">
        <v>22.1</v>
      </c>
      <c r="AM3" s="1">
        <v>9.4</v>
      </c>
      <c r="AN3" s="1">
        <v>0.3</v>
      </c>
      <c r="AO3" s="1">
        <v>5</v>
      </c>
      <c r="AP3" s="1">
        <v>8</v>
      </c>
      <c r="AQ3" s="1">
        <v>20</v>
      </c>
      <c r="AR3" s="1">
        <v>0</v>
      </c>
      <c r="AS3" s="1">
        <v>6</v>
      </c>
      <c r="AT3" s="1">
        <v>0</v>
      </c>
      <c r="AU3" s="1">
        <v>1</v>
      </c>
      <c r="AV3" s="1">
        <v>0</v>
      </c>
      <c r="AW3" s="1">
        <v>0</v>
      </c>
      <c r="AX3" s="1">
        <v>2</v>
      </c>
      <c r="AY3" s="1">
        <v>1</v>
      </c>
      <c r="AZ3" s="1">
        <v>0</v>
      </c>
      <c r="BA3" s="1">
        <v>1</v>
      </c>
      <c r="BB3" s="1">
        <v>2</v>
      </c>
      <c r="BC3" s="1">
        <v>6</v>
      </c>
      <c r="BD3" s="1">
        <v>5</v>
      </c>
      <c r="BE3" s="1">
        <v>2</v>
      </c>
      <c r="BF3" s="1">
        <v>0</v>
      </c>
      <c r="BG3" s="1">
        <v>1</v>
      </c>
      <c r="BH3" s="1">
        <v>0</v>
      </c>
      <c r="BI3" s="1">
        <v>0.4</v>
      </c>
      <c r="BJ3" s="1">
        <v>69</v>
      </c>
      <c r="BK3" s="1">
        <v>59</v>
      </c>
      <c r="BL3" s="1">
        <v>86</v>
      </c>
      <c r="BM3" s="1">
        <v>49</v>
      </c>
      <c r="BN3" s="1">
        <v>36</v>
      </c>
      <c r="BO3" s="1">
        <v>73</v>
      </c>
      <c r="BP3" s="1">
        <v>24</v>
      </c>
      <c r="BQ3" s="1">
        <v>19</v>
      </c>
      <c r="BR3" s="1">
        <v>79</v>
      </c>
      <c r="BS3" s="1">
        <v>1</v>
      </c>
      <c r="BT3" s="1">
        <v>1</v>
      </c>
      <c r="BU3" s="1">
        <v>1</v>
      </c>
      <c r="BV3" s="1">
        <v>0</v>
      </c>
      <c r="BW3" s="1">
        <v>1</v>
      </c>
      <c r="BX3" s="1">
        <v>0</v>
      </c>
      <c r="BY3" s="1">
        <v>91</v>
      </c>
      <c r="BZ3" s="1">
        <v>0</v>
      </c>
      <c r="CA3" s="1">
        <v>14</v>
      </c>
      <c r="CB3" s="1">
        <v>12</v>
      </c>
      <c r="CC3" s="1">
        <v>0</v>
      </c>
      <c r="CD3" s="1">
        <v>0</v>
      </c>
      <c r="CE3" s="1">
        <v>5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6.0257810000000003</v>
      </c>
      <c r="CL3" s="1">
        <v>10</v>
      </c>
    </row>
    <row r="4" spans="1:90" x14ac:dyDescent="0.25">
      <c r="A4" s="1" t="s">
        <v>89</v>
      </c>
      <c r="B4" s="1">
        <v>6.2</v>
      </c>
      <c r="C4" s="1">
        <v>1</v>
      </c>
      <c r="D4" s="1">
        <v>90</v>
      </c>
      <c r="E4" s="1">
        <v>0.03</v>
      </c>
      <c r="F4" s="1">
        <v>0</v>
      </c>
      <c r="G4" s="1">
        <v>0.1</v>
      </c>
      <c r="H4" s="1">
        <v>0</v>
      </c>
      <c r="I4" s="1">
        <v>2</v>
      </c>
      <c r="J4" s="1">
        <v>0</v>
      </c>
      <c r="K4" s="1">
        <v>1</v>
      </c>
      <c r="L4" s="1">
        <v>1</v>
      </c>
      <c r="M4" s="1">
        <v>0</v>
      </c>
      <c r="N4" s="1">
        <v>1</v>
      </c>
      <c r="O4" s="1">
        <v>0.03</v>
      </c>
      <c r="P4" s="1">
        <v>0.03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15</v>
      </c>
      <c r="AL4" s="1">
        <v>11.8</v>
      </c>
      <c r="AM4" s="1">
        <v>17.2</v>
      </c>
      <c r="AN4" s="1">
        <v>0.4</v>
      </c>
      <c r="AO4" s="1">
        <v>3.3</v>
      </c>
      <c r="AP4" s="1">
        <v>16</v>
      </c>
      <c r="AQ4" s="1">
        <v>16</v>
      </c>
      <c r="AR4" s="1">
        <v>0</v>
      </c>
      <c r="AS4" s="1">
        <v>2</v>
      </c>
      <c r="AT4" s="1">
        <v>1</v>
      </c>
      <c r="AU4" s="1">
        <v>2</v>
      </c>
      <c r="AV4" s="1">
        <v>1</v>
      </c>
      <c r="AW4" s="1">
        <v>50</v>
      </c>
      <c r="AX4" s="1">
        <v>6</v>
      </c>
      <c r="AY4" s="1">
        <v>2</v>
      </c>
      <c r="AZ4" s="1">
        <v>0</v>
      </c>
      <c r="BA4" s="1">
        <v>0</v>
      </c>
      <c r="BB4" s="1">
        <v>2</v>
      </c>
      <c r="BC4" s="1">
        <v>6</v>
      </c>
      <c r="BD4" s="1">
        <v>2</v>
      </c>
      <c r="BE4" s="1">
        <v>2</v>
      </c>
      <c r="BF4" s="1">
        <v>0</v>
      </c>
      <c r="BG4" s="1">
        <v>1</v>
      </c>
      <c r="BH4" s="1">
        <v>2</v>
      </c>
      <c r="BI4" s="1">
        <v>1.26</v>
      </c>
      <c r="BJ4" s="1">
        <v>83</v>
      </c>
      <c r="BK4" s="1">
        <v>75</v>
      </c>
      <c r="BL4" s="1">
        <v>90</v>
      </c>
      <c r="BM4" s="1">
        <v>31</v>
      </c>
      <c r="BN4" s="1">
        <v>25</v>
      </c>
      <c r="BO4" s="1">
        <v>81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96</v>
      </c>
      <c r="BZ4" s="1">
        <v>1</v>
      </c>
      <c r="CA4" s="1">
        <v>7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4.4048524499999981</v>
      </c>
      <c r="CL4" s="1">
        <v>9</v>
      </c>
    </row>
    <row r="5" spans="1:90" x14ac:dyDescent="0.25">
      <c r="A5" s="1" t="s">
        <v>163</v>
      </c>
      <c r="B5" s="1">
        <v>5.6</v>
      </c>
      <c r="C5" s="1">
        <v>1</v>
      </c>
      <c r="D5" s="1">
        <v>90</v>
      </c>
      <c r="E5" s="1">
        <v>0.01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6</v>
      </c>
      <c r="W5" s="1">
        <v>86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11.7</v>
      </c>
      <c r="AM5" s="1">
        <v>20.399999999999999</v>
      </c>
      <c r="AN5" s="1">
        <v>0.1</v>
      </c>
      <c r="AO5" s="1">
        <v>2</v>
      </c>
      <c r="AP5" s="1">
        <v>14</v>
      </c>
      <c r="AQ5" s="1">
        <v>14</v>
      </c>
      <c r="AR5" s="1">
        <v>0</v>
      </c>
      <c r="AS5" s="1">
        <v>1</v>
      </c>
      <c r="AT5" s="1">
        <v>1</v>
      </c>
      <c r="AU5" s="1">
        <v>0</v>
      </c>
      <c r="AV5" s="1">
        <v>0</v>
      </c>
      <c r="AX5" s="1">
        <v>13</v>
      </c>
      <c r="AY5" s="1">
        <v>2</v>
      </c>
      <c r="AZ5" s="1">
        <v>1</v>
      </c>
      <c r="BA5" s="1">
        <v>1</v>
      </c>
      <c r="BB5" s="1">
        <v>4</v>
      </c>
      <c r="BC5" s="1">
        <v>6</v>
      </c>
      <c r="BD5" s="1">
        <v>2</v>
      </c>
      <c r="BE5" s="1">
        <v>2</v>
      </c>
      <c r="BF5" s="1">
        <v>0</v>
      </c>
      <c r="BG5" s="1">
        <v>1</v>
      </c>
      <c r="BH5" s="1">
        <v>2</v>
      </c>
      <c r="BI5" s="1">
        <v>1.26</v>
      </c>
      <c r="BJ5" s="1">
        <v>81</v>
      </c>
      <c r="BK5" s="1">
        <v>72</v>
      </c>
      <c r="BL5" s="1">
        <v>89</v>
      </c>
      <c r="BM5" s="1">
        <v>30</v>
      </c>
      <c r="BN5" s="1">
        <v>25</v>
      </c>
      <c r="BO5" s="1">
        <v>83</v>
      </c>
      <c r="BP5" s="1">
        <v>7</v>
      </c>
      <c r="BQ5" s="1">
        <v>6</v>
      </c>
      <c r="BR5" s="1">
        <v>86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89</v>
      </c>
      <c r="BZ5" s="1">
        <v>0</v>
      </c>
      <c r="CA5" s="1">
        <v>6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3.9661884599999984</v>
      </c>
      <c r="CL5" s="1">
        <v>6</v>
      </c>
    </row>
    <row r="6" spans="1:90" x14ac:dyDescent="0.25">
      <c r="A6" s="1" t="s">
        <v>116</v>
      </c>
      <c r="B6" s="1">
        <v>4</v>
      </c>
      <c r="C6" s="1">
        <v>1</v>
      </c>
      <c r="D6" s="1">
        <v>90</v>
      </c>
      <c r="E6" s="1">
        <v>0.03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12</v>
      </c>
      <c r="W6" s="1">
        <v>57</v>
      </c>
      <c r="X6" s="1">
        <v>5</v>
      </c>
      <c r="Y6" s="1">
        <v>1</v>
      </c>
      <c r="Z6" s="1">
        <v>20</v>
      </c>
      <c r="AA6" s="1">
        <v>0</v>
      </c>
      <c r="AB6" s="1">
        <v>0</v>
      </c>
      <c r="AC6" s="1">
        <v>1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4</v>
      </c>
      <c r="AL6" s="1">
        <v>16.899999999999999</v>
      </c>
      <c r="AM6" s="1">
        <v>18</v>
      </c>
      <c r="AN6" s="1">
        <v>0.2</v>
      </c>
      <c r="AO6" s="1">
        <v>3.8</v>
      </c>
      <c r="AP6" s="1">
        <v>15</v>
      </c>
      <c r="AQ6" s="1">
        <v>27</v>
      </c>
      <c r="AR6" s="1">
        <v>1</v>
      </c>
      <c r="AS6" s="1">
        <v>7</v>
      </c>
      <c r="AT6" s="1">
        <v>0</v>
      </c>
      <c r="AU6" s="1">
        <v>1</v>
      </c>
      <c r="AV6" s="1">
        <v>1</v>
      </c>
      <c r="AW6" s="1">
        <v>100</v>
      </c>
      <c r="AX6" s="1">
        <v>5</v>
      </c>
      <c r="AY6" s="1">
        <v>3</v>
      </c>
      <c r="AZ6" s="1">
        <v>0</v>
      </c>
      <c r="BA6" s="1">
        <v>1</v>
      </c>
      <c r="BB6" s="1">
        <v>4</v>
      </c>
      <c r="BC6" s="1">
        <v>15</v>
      </c>
      <c r="BD6" s="1">
        <v>13</v>
      </c>
      <c r="BE6" s="1">
        <v>2</v>
      </c>
      <c r="BF6" s="1">
        <v>0</v>
      </c>
      <c r="BG6" s="1">
        <v>5</v>
      </c>
      <c r="BH6" s="1">
        <v>1</v>
      </c>
      <c r="BI6" s="1">
        <v>0.86</v>
      </c>
      <c r="BJ6" s="1">
        <v>60</v>
      </c>
      <c r="BK6" s="1">
        <v>45</v>
      </c>
      <c r="BL6" s="1">
        <v>75</v>
      </c>
      <c r="BM6" s="1">
        <v>45</v>
      </c>
      <c r="BN6" s="1">
        <v>30</v>
      </c>
      <c r="BO6" s="1">
        <v>67</v>
      </c>
      <c r="BP6" s="1">
        <v>21</v>
      </c>
      <c r="BQ6" s="1">
        <v>12</v>
      </c>
      <c r="BR6" s="1">
        <v>57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81</v>
      </c>
      <c r="BZ6" s="1">
        <v>2</v>
      </c>
      <c r="CA6" s="1">
        <v>16</v>
      </c>
      <c r="CB6" s="1">
        <v>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3.1743226699999982</v>
      </c>
      <c r="CL6" s="1">
        <v>6</v>
      </c>
    </row>
    <row r="7" spans="1:90" x14ac:dyDescent="0.25">
      <c r="A7" s="1" t="s">
        <v>146</v>
      </c>
      <c r="B7" s="1">
        <v>4.3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</v>
      </c>
      <c r="W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13.2</v>
      </c>
      <c r="AN7" s="1">
        <v>0</v>
      </c>
      <c r="AO7" s="1">
        <v>1.3</v>
      </c>
      <c r="AP7" s="1">
        <v>12</v>
      </c>
      <c r="AQ7" s="1">
        <v>12</v>
      </c>
      <c r="AR7" s="1">
        <v>0</v>
      </c>
      <c r="AS7" s="1">
        <v>0</v>
      </c>
      <c r="AT7" s="1">
        <v>5</v>
      </c>
      <c r="AU7" s="1">
        <v>2</v>
      </c>
      <c r="AV7" s="1">
        <v>0</v>
      </c>
      <c r="AW7" s="1">
        <v>0</v>
      </c>
      <c r="AX7" s="1">
        <v>5</v>
      </c>
      <c r="AY7" s="1">
        <v>8</v>
      </c>
      <c r="AZ7" s="1">
        <v>0</v>
      </c>
      <c r="BA7" s="1">
        <v>2</v>
      </c>
      <c r="BB7" s="1">
        <v>10</v>
      </c>
      <c r="BC7" s="1">
        <v>19</v>
      </c>
      <c r="BD7" s="1">
        <v>12</v>
      </c>
      <c r="BE7" s="1">
        <v>8</v>
      </c>
      <c r="BF7" s="1">
        <v>0</v>
      </c>
      <c r="BG7" s="1">
        <v>2</v>
      </c>
      <c r="BH7" s="1">
        <v>5</v>
      </c>
      <c r="BI7" s="1">
        <v>3.01</v>
      </c>
      <c r="BJ7" s="1">
        <v>16</v>
      </c>
      <c r="BK7" s="1">
        <v>10</v>
      </c>
      <c r="BL7" s="1">
        <v>63</v>
      </c>
      <c r="BM7" s="1">
        <v>6</v>
      </c>
      <c r="BN7" s="1">
        <v>1</v>
      </c>
      <c r="BO7" s="1">
        <v>17</v>
      </c>
      <c r="BP7" s="1">
        <v>3</v>
      </c>
      <c r="BQ7" s="1">
        <v>0</v>
      </c>
      <c r="BR7" s="1">
        <v>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33</v>
      </c>
      <c r="BZ7" s="1">
        <v>0</v>
      </c>
      <c r="CA7" s="1">
        <v>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4.0020033999999995</v>
      </c>
      <c r="CL7" s="1">
        <v>4</v>
      </c>
    </row>
    <row r="8" spans="1:90" x14ac:dyDescent="0.25">
      <c r="A8" s="1" t="s">
        <v>95</v>
      </c>
      <c r="B8" s="1">
        <v>5.2</v>
      </c>
      <c r="C8" s="1">
        <v>1</v>
      </c>
      <c r="D8" s="1">
        <v>90</v>
      </c>
      <c r="E8" s="1">
        <v>0.03</v>
      </c>
      <c r="F8" s="1">
        <v>0</v>
      </c>
      <c r="G8" s="1">
        <v>0.1</v>
      </c>
      <c r="H8" s="1">
        <v>0</v>
      </c>
      <c r="I8" s="1">
        <v>2</v>
      </c>
      <c r="J8" s="1">
        <v>0</v>
      </c>
      <c r="K8" s="1">
        <v>1</v>
      </c>
      <c r="L8" s="1">
        <v>1</v>
      </c>
      <c r="M8" s="1">
        <v>0</v>
      </c>
      <c r="N8" s="1">
        <v>0</v>
      </c>
      <c r="O8" s="1">
        <v>0.04</v>
      </c>
      <c r="P8" s="1">
        <v>0.04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4</v>
      </c>
      <c r="W8" s="1">
        <v>44</v>
      </c>
      <c r="X8" s="1">
        <v>2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2.1</v>
      </c>
      <c r="AM8" s="1">
        <v>12.2</v>
      </c>
      <c r="AN8" s="1">
        <v>0.3</v>
      </c>
      <c r="AO8" s="1">
        <v>3.4</v>
      </c>
      <c r="AP8" s="1">
        <v>13</v>
      </c>
      <c r="AQ8" s="1">
        <v>13</v>
      </c>
      <c r="AR8" s="1">
        <v>0</v>
      </c>
      <c r="AS8" s="1">
        <v>1</v>
      </c>
      <c r="AT8" s="1">
        <v>2</v>
      </c>
      <c r="AU8" s="1">
        <v>3</v>
      </c>
      <c r="AV8" s="1">
        <v>3</v>
      </c>
      <c r="AW8" s="1">
        <v>100</v>
      </c>
      <c r="AX8" s="1">
        <v>4</v>
      </c>
      <c r="AY8" s="1">
        <v>3</v>
      </c>
      <c r="AZ8" s="1">
        <v>0</v>
      </c>
      <c r="BA8" s="1">
        <v>1</v>
      </c>
      <c r="BB8" s="1">
        <v>4</v>
      </c>
      <c r="BC8" s="1">
        <v>18</v>
      </c>
      <c r="BD8" s="1">
        <v>6</v>
      </c>
      <c r="BE8" s="1">
        <v>6</v>
      </c>
      <c r="BF8" s="1">
        <v>0</v>
      </c>
      <c r="BG8" s="1">
        <v>2</v>
      </c>
      <c r="BH8" s="1">
        <v>1</v>
      </c>
      <c r="BI8" s="1">
        <v>1.31</v>
      </c>
      <c r="BJ8" s="1">
        <v>36</v>
      </c>
      <c r="BK8" s="1">
        <v>26</v>
      </c>
      <c r="BL8" s="1">
        <v>72</v>
      </c>
      <c r="BM8" s="1">
        <v>22</v>
      </c>
      <c r="BN8" s="1">
        <v>13</v>
      </c>
      <c r="BO8" s="1">
        <v>59</v>
      </c>
      <c r="BP8" s="1">
        <v>9</v>
      </c>
      <c r="BQ8" s="1">
        <v>4</v>
      </c>
      <c r="BR8" s="1">
        <v>44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63</v>
      </c>
      <c r="BZ8" s="1">
        <v>4</v>
      </c>
      <c r="CA8" s="1">
        <v>2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4.379332139999998</v>
      </c>
      <c r="CL8" s="1">
        <v>2</v>
      </c>
    </row>
    <row r="9" spans="1:90" x14ac:dyDescent="0.25">
      <c r="A9" s="1" t="s">
        <v>179</v>
      </c>
      <c r="B9" s="1">
        <v>5.4</v>
      </c>
      <c r="C9" s="1">
        <v>1</v>
      </c>
      <c r="D9" s="1">
        <v>88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3</v>
      </c>
      <c r="W9" s="1">
        <v>60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0.3</v>
      </c>
      <c r="AM9" s="1">
        <v>17.8</v>
      </c>
      <c r="AN9" s="1">
        <v>0</v>
      </c>
      <c r="AO9" s="1">
        <v>2.8</v>
      </c>
      <c r="AP9" s="1">
        <v>13</v>
      </c>
      <c r="AQ9" s="1">
        <v>13</v>
      </c>
      <c r="AR9" s="1">
        <v>0</v>
      </c>
      <c r="AS9" s="1">
        <v>1</v>
      </c>
      <c r="AT9" s="1">
        <v>2</v>
      </c>
      <c r="AU9" s="1">
        <v>1</v>
      </c>
      <c r="AV9" s="1">
        <v>0</v>
      </c>
      <c r="AW9" s="1">
        <v>0</v>
      </c>
      <c r="AX9" s="1">
        <v>6</v>
      </c>
      <c r="AY9" s="1">
        <v>0</v>
      </c>
      <c r="AZ9" s="1">
        <v>2</v>
      </c>
      <c r="BA9" s="1">
        <v>0</v>
      </c>
      <c r="BB9" s="1">
        <v>2</v>
      </c>
      <c r="BC9" s="1">
        <v>18</v>
      </c>
      <c r="BD9" s="1">
        <v>6</v>
      </c>
      <c r="BE9" s="1">
        <v>6</v>
      </c>
      <c r="BF9" s="1">
        <v>0</v>
      </c>
      <c r="BG9" s="1">
        <v>2</v>
      </c>
      <c r="BH9" s="1">
        <v>1</v>
      </c>
      <c r="BI9" s="1">
        <v>1.31</v>
      </c>
      <c r="BJ9" s="1">
        <v>57</v>
      </c>
      <c r="BK9" s="1">
        <v>51</v>
      </c>
      <c r="BL9" s="1">
        <v>89</v>
      </c>
      <c r="BM9" s="1">
        <v>16</v>
      </c>
      <c r="BN9" s="1">
        <v>12</v>
      </c>
      <c r="BO9" s="1">
        <v>75</v>
      </c>
      <c r="BP9" s="1">
        <v>5</v>
      </c>
      <c r="BQ9" s="1">
        <v>3</v>
      </c>
      <c r="BR9" s="1">
        <v>60</v>
      </c>
      <c r="BS9" s="1">
        <v>0</v>
      </c>
      <c r="BT9" s="1">
        <v>0</v>
      </c>
      <c r="BU9" s="1">
        <v>1</v>
      </c>
      <c r="BV9" s="1">
        <v>0</v>
      </c>
      <c r="BW9" s="1">
        <v>1</v>
      </c>
      <c r="BX9" s="1">
        <v>0</v>
      </c>
      <c r="BY9" s="1">
        <v>61</v>
      </c>
      <c r="BZ9" s="1">
        <v>0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2.9863615999999986</v>
      </c>
      <c r="CL9" s="1">
        <v>2</v>
      </c>
    </row>
    <row r="10" spans="1:90" x14ac:dyDescent="0.25">
      <c r="A10" s="1" t="s">
        <v>153</v>
      </c>
      <c r="B10" s="1">
        <v>3.8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</v>
      </c>
      <c r="V10" s="1">
        <v>1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7.6</v>
      </c>
      <c r="AN10" s="1">
        <v>0</v>
      </c>
      <c r="AO10" s="1">
        <v>2.8</v>
      </c>
      <c r="AP10" s="1">
        <v>13</v>
      </c>
      <c r="AQ10" s="1">
        <v>13</v>
      </c>
      <c r="AR10" s="1">
        <v>0</v>
      </c>
      <c r="AS10" s="1">
        <v>1</v>
      </c>
      <c r="AT10" s="1">
        <v>2</v>
      </c>
      <c r="AU10" s="1">
        <v>0</v>
      </c>
      <c r="AV10" s="1">
        <v>0</v>
      </c>
      <c r="AX10" s="1">
        <v>3</v>
      </c>
      <c r="AY10" s="1">
        <v>1</v>
      </c>
      <c r="AZ10" s="1">
        <v>0</v>
      </c>
      <c r="BA10" s="1">
        <v>0</v>
      </c>
      <c r="BB10" s="1">
        <v>1</v>
      </c>
      <c r="BC10" s="1">
        <v>18</v>
      </c>
      <c r="BD10" s="1">
        <v>6</v>
      </c>
      <c r="BE10" s="1">
        <v>6</v>
      </c>
      <c r="BF10" s="1">
        <v>0</v>
      </c>
      <c r="BG10" s="1">
        <v>2</v>
      </c>
      <c r="BH10" s="1">
        <v>1</v>
      </c>
      <c r="BI10" s="1">
        <v>1.31</v>
      </c>
      <c r="BJ10" s="1">
        <v>53</v>
      </c>
      <c r="BK10" s="1">
        <v>50</v>
      </c>
      <c r="BL10" s="1">
        <v>94</v>
      </c>
      <c r="BM10" s="1">
        <v>19</v>
      </c>
      <c r="BN10" s="1">
        <v>16</v>
      </c>
      <c r="BO10" s="1">
        <v>84</v>
      </c>
      <c r="BP10" s="1">
        <v>3</v>
      </c>
      <c r="BQ10" s="1">
        <v>1</v>
      </c>
      <c r="BR10" s="1">
        <v>33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61</v>
      </c>
      <c r="BZ10" s="1">
        <v>0</v>
      </c>
      <c r="CA10" s="1">
        <v>2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3.3452781999999992</v>
      </c>
      <c r="CL10" s="1">
        <v>2</v>
      </c>
    </row>
    <row r="11" spans="1:90" x14ac:dyDescent="0.25">
      <c r="A11" s="1" t="s">
        <v>67</v>
      </c>
      <c r="B11" s="1">
        <v>5.4</v>
      </c>
      <c r="C11" s="1">
        <v>1</v>
      </c>
      <c r="D11" s="1">
        <v>90</v>
      </c>
      <c r="E11" s="1">
        <v>0.02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7</v>
      </c>
      <c r="W11" s="1">
        <v>54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1.8</v>
      </c>
      <c r="AM11" s="1">
        <v>2.6</v>
      </c>
      <c r="AN11" s="1">
        <v>0.1</v>
      </c>
      <c r="AO11" s="1">
        <v>2.4</v>
      </c>
      <c r="AP11" s="1">
        <v>9</v>
      </c>
      <c r="AQ11" s="1">
        <v>9</v>
      </c>
      <c r="AR11" s="1">
        <v>0</v>
      </c>
      <c r="AS11" s="1">
        <v>1</v>
      </c>
      <c r="AT11" s="1">
        <v>2</v>
      </c>
      <c r="AU11" s="1">
        <v>0</v>
      </c>
      <c r="AV11" s="1">
        <v>0</v>
      </c>
      <c r="AX11" s="1">
        <v>8</v>
      </c>
      <c r="AY11" s="1">
        <v>0</v>
      </c>
      <c r="AZ11" s="1">
        <v>0</v>
      </c>
      <c r="BA11" s="1">
        <v>0</v>
      </c>
      <c r="BB11" s="1">
        <v>0</v>
      </c>
      <c r="BC11" s="1">
        <v>6</v>
      </c>
      <c r="BD11" s="1">
        <v>5</v>
      </c>
      <c r="BE11" s="1">
        <v>4</v>
      </c>
      <c r="BF11" s="1">
        <v>1</v>
      </c>
      <c r="BG11" s="1">
        <v>0</v>
      </c>
      <c r="BH11" s="1">
        <v>3</v>
      </c>
      <c r="BI11" s="1">
        <v>1.64</v>
      </c>
      <c r="BJ11" s="1">
        <v>70</v>
      </c>
      <c r="BK11" s="1">
        <v>54</v>
      </c>
      <c r="BL11" s="1">
        <v>77</v>
      </c>
      <c r="BM11" s="1">
        <v>28</v>
      </c>
      <c r="BN11" s="1">
        <v>18</v>
      </c>
      <c r="BO11" s="1">
        <v>64</v>
      </c>
      <c r="BP11" s="1">
        <v>13</v>
      </c>
      <c r="BQ11" s="1">
        <v>7</v>
      </c>
      <c r="BR11" s="1">
        <v>54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79</v>
      </c>
      <c r="BZ11" s="1">
        <v>1</v>
      </c>
      <c r="CA11" s="1">
        <v>11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0</v>
      </c>
      <c r="CJ11" s="1">
        <v>0</v>
      </c>
      <c r="CK11" s="1">
        <f t="shared" si="0"/>
        <v>3.3942712100000003</v>
      </c>
      <c r="CL11" s="1">
        <v>1</v>
      </c>
    </row>
    <row r="12" spans="1:90" x14ac:dyDescent="0.25">
      <c r="A12" s="1" t="s">
        <v>74</v>
      </c>
      <c r="B12" s="1">
        <v>4.4000000000000004</v>
      </c>
      <c r="C12" s="1">
        <v>1</v>
      </c>
      <c r="D12" s="1">
        <v>90</v>
      </c>
      <c r="E12" s="1">
        <v>0.1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23</v>
      </c>
      <c r="V12" s="1">
        <v>17</v>
      </c>
      <c r="W12" s="1">
        <v>74</v>
      </c>
      <c r="X12" s="1">
        <v>12</v>
      </c>
      <c r="Y12" s="1">
        <v>2</v>
      </c>
      <c r="Z12" s="1">
        <v>17</v>
      </c>
      <c r="AA12" s="1">
        <v>0</v>
      </c>
      <c r="AB12" s="1">
        <v>0</v>
      </c>
      <c r="AC12" s="1">
        <v>3</v>
      </c>
      <c r="AD12" s="1">
        <v>0</v>
      </c>
      <c r="AE12" s="1">
        <v>0.11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42</v>
      </c>
      <c r="AM12" s="1">
        <v>22.4</v>
      </c>
      <c r="AN12" s="1">
        <v>0.4</v>
      </c>
      <c r="AO12" s="1">
        <v>4.0999999999999996</v>
      </c>
      <c r="AP12" s="1">
        <v>21</v>
      </c>
      <c r="AQ12" s="1">
        <v>33</v>
      </c>
      <c r="AR12" s="1">
        <v>3</v>
      </c>
      <c r="AS12" s="1">
        <v>9</v>
      </c>
      <c r="AT12" s="1">
        <v>0</v>
      </c>
      <c r="AU12" s="1">
        <v>1</v>
      </c>
      <c r="AV12" s="1">
        <v>1</v>
      </c>
      <c r="AW12" s="1">
        <v>100</v>
      </c>
      <c r="AX12" s="1">
        <v>8</v>
      </c>
      <c r="AY12" s="1">
        <v>2</v>
      </c>
      <c r="AZ12" s="1">
        <v>0</v>
      </c>
      <c r="BA12" s="1">
        <v>2</v>
      </c>
      <c r="BB12" s="1">
        <v>4</v>
      </c>
      <c r="BC12" s="1">
        <v>10</v>
      </c>
      <c r="BD12" s="1">
        <v>5</v>
      </c>
      <c r="BE12" s="1">
        <v>2</v>
      </c>
      <c r="BF12" s="1">
        <v>1</v>
      </c>
      <c r="BG12" s="1">
        <v>1</v>
      </c>
      <c r="BH12" s="1">
        <v>1</v>
      </c>
      <c r="BI12" s="1">
        <v>0.86</v>
      </c>
      <c r="BJ12" s="1">
        <v>49</v>
      </c>
      <c r="BK12" s="1">
        <v>41</v>
      </c>
      <c r="BL12" s="1">
        <v>84</v>
      </c>
      <c r="BM12" s="1">
        <v>46</v>
      </c>
      <c r="BN12" s="1">
        <v>29</v>
      </c>
      <c r="BO12" s="1">
        <v>63</v>
      </c>
      <c r="BP12" s="1">
        <v>23</v>
      </c>
      <c r="BQ12" s="1">
        <v>17</v>
      </c>
      <c r="BR12" s="1">
        <v>74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2</v>
      </c>
      <c r="BY12" s="1">
        <v>81</v>
      </c>
      <c r="BZ12" s="1">
        <v>2</v>
      </c>
      <c r="CA12" s="1">
        <v>13</v>
      </c>
      <c r="CB12" s="1">
        <v>12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4.0793265899999991</v>
      </c>
      <c r="CL12" s="1">
        <v>1</v>
      </c>
    </row>
    <row r="13" spans="1:90" x14ac:dyDescent="0.25">
      <c r="A13" s="1" t="s">
        <v>94</v>
      </c>
      <c r="B13" s="1">
        <v>4.8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6</v>
      </c>
      <c r="V13" s="1">
        <v>4</v>
      </c>
      <c r="W13" s="1">
        <v>67</v>
      </c>
      <c r="X13" s="1">
        <v>3</v>
      </c>
      <c r="Y13" s="1">
        <v>1</v>
      </c>
      <c r="Z13" s="1">
        <v>33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5</v>
      </c>
      <c r="AL13" s="1">
        <v>5.3</v>
      </c>
      <c r="AM13" s="1">
        <v>11</v>
      </c>
      <c r="AN13" s="1">
        <v>0.1</v>
      </c>
      <c r="AO13" s="1">
        <v>5</v>
      </c>
      <c r="AP13" s="1">
        <v>13</v>
      </c>
      <c r="AQ13" s="1">
        <v>25</v>
      </c>
      <c r="AR13" s="1">
        <v>1</v>
      </c>
      <c r="AS13" s="1">
        <v>7</v>
      </c>
      <c r="AT13" s="1">
        <v>0</v>
      </c>
      <c r="AU13" s="1">
        <v>3</v>
      </c>
      <c r="AV13" s="1">
        <v>3</v>
      </c>
      <c r="AW13" s="1">
        <v>100</v>
      </c>
      <c r="AX13" s="1">
        <v>4</v>
      </c>
      <c r="AY13" s="1">
        <v>1</v>
      </c>
      <c r="AZ13" s="1">
        <v>0</v>
      </c>
      <c r="BA13" s="1">
        <v>1</v>
      </c>
      <c r="BB13" s="1">
        <v>2</v>
      </c>
      <c r="BC13" s="1">
        <v>3</v>
      </c>
      <c r="BD13" s="1">
        <v>2</v>
      </c>
      <c r="BE13" s="1">
        <v>0</v>
      </c>
      <c r="BF13" s="1">
        <v>0</v>
      </c>
      <c r="BG13" s="1">
        <v>0</v>
      </c>
      <c r="BH13" s="1">
        <v>1</v>
      </c>
      <c r="BI13" s="1">
        <v>0.37</v>
      </c>
      <c r="BJ13" s="1">
        <v>18</v>
      </c>
      <c r="BK13" s="1">
        <v>13</v>
      </c>
      <c r="BL13" s="1">
        <v>72</v>
      </c>
      <c r="BM13" s="1">
        <v>15</v>
      </c>
      <c r="BN13" s="1">
        <v>8</v>
      </c>
      <c r="BO13" s="1">
        <v>53</v>
      </c>
      <c r="BP13" s="1">
        <v>6</v>
      </c>
      <c r="BQ13" s="1">
        <v>4</v>
      </c>
      <c r="BR13" s="1">
        <v>67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46</v>
      </c>
      <c r="BZ13" s="1">
        <v>2</v>
      </c>
      <c r="CA13" s="1">
        <v>3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3.9653398499999999</v>
      </c>
      <c r="CL13" s="1">
        <v>1</v>
      </c>
    </row>
    <row r="14" spans="1:90" x14ac:dyDescent="0.25">
      <c r="A14" s="1" t="s">
        <v>166</v>
      </c>
      <c r="B14" s="1">
        <v>4.3</v>
      </c>
      <c r="C14" s="1">
        <v>1</v>
      </c>
      <c r="D14" s="1">
        <v>34</v>
      </c>
      <c r="E14" s="1">
        <v>0.08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</v>
      </c>
      <c r="W14" s="1">
        <v>33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14.1</v>
      </c>
      <c r="AM14" s="1">
        <v>15.4</v>
      </c>
      <c r="AN14" s="1">
        <v>0.1</v>
      </c>
      <c r="AO14" s="1">
        <v>0.3</v>
      </c>
      <c r="AP14" s="1">
        <v>8</v>
      </c>
      <c r="AQ14" s="1">
        <v>8</v>
      </c>
      <c r="AR14" s="1">
        <v>0</v>
      </c>
      <c r="AS14" s="1">
        <v>1</v>
      </c>
      <c r="AT14" s="1">
        <v>1</v>
      </c>
      <c r="AU14" s="1">
        <v>3</v>
      </c>
      <c r="AV14" s="1">
        <v>2</v>
      </c>
      <c r="AW14" s="1">
        <v>67</v>
      </c>
      <c r="AX14" s="1">
        <v>5</v>
      </c>
      <c r="AY14" s="1">
        <v>2</v>
      </c>
      <c r="AZ14" s="1">
        <v>0</v>
      </c>
      <c r="BA14" s="1">
        <v>1</v>
      </c>
      <c r="BB14" s="1">
        <v>3</v>
      </c>
      <c r="BC14" s="1">
        <v>19</v>
      </c>
      <c r="BD14" s="1">
        <v>12</v>
      </c>
      <c r="BE14" s="1">
        <v>8</v>
      </c>
      <c r="BF14" s="1">
        <v>0</v>
      </c>
      <c r="BG14" s="1">
        <v>2</v>
      </c>
      <c r="BH14" s="1">
        <v>5</v>
      </c>
      <c r="BI14" s="1">
        <v>3.01</v>
      </c>
      <c r="BJ14" s="1">
        <v>15</v>
      </c>
      <c r="BK14" s="1">
        <v>9</v>
      </c>
      <c r="BL14" s="1">
        <v>60</v>
      </c>
      <c r="BM14" s="1">
        <v>6</v>
      </c>
      <c r="BN14" s="1">
        <v>2</v>
      </c>
      <c r="BO14" s="1">
        <v>33</v>
      </c>
      <c r="BP14" s="1">
        <v>3</v>
      </c>
      <c r="BQ14" s="1">
        <v>1</v>
      </c>
      <c r="BR14" s="1">
        <v>33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1</v>
      </c>
      <c r="BY14" s="1">
        <v>27</v>
      </c>
      <c r="BZ14" s="1">
        <v>0</v>
      </c>
      <c r="CA14" s="1">
        <v>2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3.9395825799999997</v>
      </c>
      <c r="CL14" s="1">
        <v>1</v>
      </c>
    </row>
    <row r="15" spans="1:90" x14ac:dyDescent="0.25">
      <c r="A15" s="1" t="s">
        <v>102</v>
      </c>
      <c r="B15" s="1">
        <v>4.3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1</v>
      </c>
      <c r="W15" s="1">
        <v>100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0.2</v>
      </c>
      <c r="AM15" s="1">
        <v>8.8000000000000007</v>
      </c>
      <c r="AN15" s="1">
        <v>0</v>
      </c>
      <c r="AO15" s="1">
        <v>0.2</v>
      </c>
      <c r="AP15" s="1">
        <v>5</v>
      </c>
      <c r="AQ15" s="1">
        <v>5</v>
      </c>
      <c r="AR15" s="1">
        <v>0</v>
      </c>
      <c r="AS15" s="1">
        <v>0</v>
      </c>
      <c r="AT15" s="1">
        <v>2</v>
      </c>
      <c r="AU15" s="1">
        <v>1</v>
      </c>
      <c r="AV15" s="1">
        <v>0</v>
      </c>
      <c r="AW15" s="1">
        <v>0</v>
      </c>
      <c r="AX15" s="1">
        <v>2</v>
      </c>
      <c r="AY15" s="1">
        <v>3</v>
      </c>
      <c r="AZ15" s="1">
        <v>0</v>
      </c>
      <c r="BA15" s="1">
        <v>1</v>
      </c>
      <c r="BB15" s="1">
        <v>4</v>
      </c>
      <c r="BC15" s="1">
        <v>19</v>
      </c>
      <c r="BD15" s="1">
        <v>12</v>
      </c>
      <c r="BE15" s="1">
        <v>8</v>
      </c>
      <c r="BF15" s="1">
        <v>0</v>
      </c>
      <c r="BG15" s="1">
        <v>2</v>
      </c>
      <c r="BH15" s="1">
        <v>5</v>
      </c>
      <c r="BI15" s="1">
        <v>3.01</v>
      </c>
      <c r="BJ15" s="1">
        <v>8</v>
      </c>
      <c r="BK15" s="1">
        <v>5</v>
      </c>
      <c r="BL15" s="1">
        <v>63</v>
      </c>
      <c r="BM15" s="1">
        <v>4</v>
      </c>
      <c r="BN15" s="1">
        <v>3</v>
      </c>
      <c r="BO15" s="1">
        <v>75</v>
      </c>
      <c r="BP15" s="1">
        <v>1</v>
      </c>
      <c r="BQ15" s="1">
        <v>1</v>
      </c>
      <c r="BR15" s="1">
        <v>100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17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3.1755215999999993</v>
      </c>
      <c r="CL15" s="1">
        <v>1</v>
      </c>
    </row>
    <row r="16" spans="1:90" x14ac:dyDescent="0.25">
      <c r="A16" s="1" t="s">
        <v>108</v>
      </c>
      <c r="B16" s="1">
        <v>4.4000000000000004</v>
      </c>
      <c r="C16" s="1">
        <v>1</v>
      </c>
      <c r="D16" s="1">
        <v>90</v>
      </c>
      <c r="E16" s="1">
        <v>0.09</v>
      </c>
      <c r="F16" s="1">
        <v>0</v>
      </c>
      <c r="G16" s="1">
        <v>0.1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1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3</v>
      </c>
      <c r="W16" s="1">
        <v>75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0.04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</v>
      </c>
      <c r="AL16" s="1">
        <v>10.3</v>
      </c>
      <c r="AM16" s="1">
        <v>34.4</v>
      </c>
      <c r="AN16" s="1">
        <v>0.2</v>
      </c>
      <c r="AO16" s="1">
        <v>2.8</v>
      </c>
      <c r="AP16" s="1">
        <v>20</v>
      </c>
      <c r="AQ16" s="1">
        <v>20</v>
      </c>
      <c r="AR16" s="1">
        <v>0</v>
      </c>
      <c r="AS16" s="1">
        <v>1</v>
      </c>
      <c r="AT16" s="1">
        <v>3</v>
      </c>
      <c r="AU16" s="1">
        <v>1</v>
      </c>
      <c r="AV16" s="1">
        <v>1</v>
      </c>
      <c r="AW16" s="1">
        <v>100</v>
      </c>
      <c r="AX16" s="1">
        <v>7</v>
      </c>
      <c r="AY16" s="1">
        <v>11</v>
      </c>
      <c r="AZ16" s="1">
        <v>2</v>
      </c>
      <c r="BA16" s="1">
        <v>1</v>
      </c>
      <c r="BB16" s="1">
        <v>14</v>
      </c>
      <c r="BC16" s="1">
        <v>14</v>
      </c>
      <c r="BD16" s="1">
        <v>9</v>
      </c>
      <c r="BE16" s="1">
        <v>4</v>
      </c>
      <c r="BF16" s="1">
        <v>0</v>
      </c>
      <c r="BG16" s="1">
        <v>1</v>
      </c>
      <c r="BH16" s="1">
        <v>2</v>
      </c>
      <c r="BI16" s="1">
        <v>1.53</v>
      </c>
      <c r="BJ16" s="1">
        <v>42</v>
      </c>
      <c r="BK16" s="1">
        <v>32</v>
      </c>
      <c r="BL16" s="1">
        <v>76</v>
      </c>
      <c r="BM16" s="1">
        <v>12</v>
      </c>
      <c r="BN16" s="1">
        <v>7</v>
      </c>
      <c r="BO16" s="1">
        <v>58</v>
      </c>
      <c r="BP16" s="1">
        <v>4</v>
      </c>
      <c r="BQ16" s="1">
        <v>3</v>
      </c>
      <c r="BR16" s="1">
        <v>75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1</v>
      </c>
      <c r="BY16" s="1">
        <v>61</v>
      </c>
      <c r="BZ16" s="1">
        <v>1</v>
      </c>
      <c r="CA16" s="1">
        <v>3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3.7440874299999991</v>
      </c>
      <c r="CL16" s="1">
        <v>1</v>
      </c>
    </row>
    <row r="17" spans="1:90" x14ac:dyDescent="0.25">
      <c r="A17" s="1" t="s">
        <v>195</v>
      </c>
      <c r="B17" s="1">
        <v>4.5</v>
      </c>
      <c r="C17" s="1">
        <v>1</v>
      </c>
      <c r="D17" s="1">
        <v>31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6</v>
      </c>
      <c r="V17" s="1">
        <v>6</v>
      </c>
      <c r="W17" s="1">
        <v>100</v>
      </c>
      <c r="X17" s="1">
        <v>1</v>
      </c>
      <c r="Y17" s="1">
        <v>1</v>
      </c>
      <c r="Z17" s="1">
        <v>100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6.1</v>
      </c>
      <c r="AM17" s="1">
        <v>1</v>
      </c>
      <c r="AN17" s="1">
        <v>0</v>
      </c>
      <c r="AO17" s="1">
        <v>1.7</v>
      </c>
      <c r="AP17" s="1">
        <v>-1</v>
      </c>
      <c r="AQ17" s="1">
        <v>-1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2</v>
      </c>
      <c r="AY17" s="1">
        <v>0</v>
      </c>
      <c r="AZ17" s="1">
        <v>0</v>
      </c>
      <c r="BA17" s="1">
        <v>0</v>
      </c>
      <c r="BB17" s="1">
        <v>0</v>
      </c>
      <c r="BC17" s="1">
        <v>15</v>
      </c>
      <c r="BD17" s="1">
        <v>5</v>
      </c>
      <c r="BE17" s="1">
        <v>3</v>
      </c>
      <c r="BF17" s="1">
        <v>2</v>
      </c>
      <c r="BG17" s="1">
        <v>2</v>
      </c>
      <c r="BH17" s="1">
        <v>2</v>
      </c>
      <c r="BI17" s="1">
        <v>1.25</v>
      </c>
      <c r="BJ17" s="1">
        <v>19</v>
      </c>
      <c r="BK17" s="1">
        <v>18</v>
      </c>
      <c r="BL17" s="1">
        <v>95</v>
      </c>
      <c r="BM17" s="1">
        <v>15</v>
      </c>
      <c r="BN17" s="1">
        <v>14</v>
      </c>
      <c r="BO17" s="1">
        <v>93</v>
      </c>
      <c r="BP17" s="1">
        <v>6</v>
      </c>
      <c r="BQ17" s="1">
        <v>6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29</v>
      </c>
      <c r="BZ17" s="1">
        <v>1</v>
      </c>
      <c r="CA17" s="1">
        <v>2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3.3764279999999989</v>
      </c>
      <c r="CL17" s="1">
        <v>1</v>
      </c>
    </row>
    <row r="18" spans="1:90" x14ac:dyDescent="0.25">
      <c r="A18" s="1" t="s">
        <v>135</v>
      </c>
      <c r="B18" s="1">
        <v>4.9000000000000004</v>
      </c>
      <c r="C18" s="1">
        <v>1</v>
      </c>
      <c r="D18" s="1">
        <v>11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0.1</v>
      </c>
      <c r="AM18" s="1">
        <v>2.6</v>
      </c>
      <c r="AN18" s="1">
        <v>0</v>
      </c>
      <c r="AO18" s="1">
        <v>2.5</v>
      </c>
      <c r="AP18" s="1">
        <v>5</v>
      </c>
      <c r="AQ18" s="1">
        <v>5</v>
      </c>
      <c r="AR18" s="1">
        <v>0</v>
      </c>
      <c r="AS18" s="1">
        <v>1</v>
      </c>
      <c r="AT18" s="1">
        <v>0</v>
      </c>
      <c r="AU18" s="1">
        <v>1</v>
      </c>
      <c r="AV18" s="1">
        <v>1</v>
      </c>
      <c r="AW18" s="1">
        <v>100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15</v>
      </c>
      <c r="BD18" s="1">
        <v>13</v>
      </c>
      <c r="BE18" s="1">
        <v>2</v>
      </c>
      <c r="BF18" s="1">
        <v>0</v>
      </c>
      <c r="BG18" s="1">
        <v>5</v>
      </c>
      <c r="BH18" s="1">
        <v>1</v>
      </c>
      <c r="BI18" s="1">
        <v>0.86</v>
      </c>
      <c r="BJ18" s="1">
        <v>5</v>
      </c>
      <c r="BK18" s="1">
        <v>4</v>
      </c>
      <c r="BL18" s="1">
        <v>80</v>
      </c>
      <c r="BM18" s="1">
        <v>4</v>
      </c>
      <c r="BN18" s="1">
        <v>3</v>
      </c>
      <c r="BO18" s="1">
        <v>75</v>
      </c>
      <c r="BP18" s="1">
        <v>1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7</v>
      </c>
      <c r="BZ18" s="1">
        <v>1</v>
      </c>
      <c r="CA18" s="1">
        <v>1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2.5163812000000005</v>
      </c>
      <c r="CL18" s="1">
        <v>1</v>
      </c>
    </row>
    <row r="19" spans="1:90" x14ac:dyDescent="0.25">
      <c r="A19" s="1" t="s">
        <v>69</v>
      </c>
      <c r="B19" s="1">
        <v>4.4000000000000004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2</v>
      </c>
      <c r="W19" s="1">
        <v>40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0.3</v>
      </c>
      <c r="AM19" s="1">
        <v>6.6</v>
      </c>
      <c r="AN19" s="1">
        <v>0</v>
      </c>
      <c r="AO19" s="1">
        <v>2</v>
      </c>
      <c r="AP19" s="1">
        <v>12</v>
      </c>
      <c r="AQ19" s="1">
        <v>12</v>
      </c>
      <c r="AR19" s="1">
        <v>0</v>
      </c>
      <c r="AS19" s="1">
        <v>1</v>
      </c>
      <c r="AT19" s="1">
        <v>3</v>
      </c>
      <c r="AU19" s="1">
        <v>0</v>
      </c>
      <c r="AV19" s="1">
        <v>0</v>
      </c>
      <c r="AX19" s="1">
        <v>6</v>
      </c>
      <c r="AY19" s="1">
        <v>3</v>
      </c>
      <c r="AZ19" s="1">
        <v>0</v>
      </c>
      <c r="BA19" s="1">
        <v>0</v>
      </c>
      <c r="BB19" s="1">
        <v>3</v>
      </c>
      <c r="BC19" s="1">
        <v>9</v>
      </c>
      <c r="BD19" s="1">
        <v>6</v>
      </c>
      <c r="BE19" s="1">
        <v>4</v>
      </c>
      <c r="BF19" s="1">
        <v>0</v>
      </c>
      <c r="BG19" s="1">
        <v>2</v>
      </c>
      <c r="BH19" s="1">
        <v>4</v>
      </c>
      <c r="BI19" s="1">
        <v>1.97</v>
      </c>
      <c r="BJ19" s="1">
        <v>58</v>
      </c>
      <c r="BK19" s="1">
        <v>51</v>
      </c>
      <c r="BL19" s="1">
        <v>88</v>
      </c>
      <c r="BM19" s="1">
        <v>18</v>
      </c>
      <c r="BN19" s="1">
        <v>12</v>
      </c>
      <c r="BO19" s="1">
        <v>67</v>
      </c>
      <c r="BP19" s="1">
        <v>5</v>
      </c>
      <c r="BQ19" s="1">
        <v>2</v>
      </c>
      <c r="BR19" s="1">
        <v>40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63</v>
      </c>
      <c r="BZ19" s="1">
        <v>1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3.627165199999999</v>
      </c>
      <c r="CL19" s="1">
        <v>0</v>
      </c>
    </row>
    <row r="20" spans="1:90" x14ac:dyDescent="0.25">
      <c r="A20" s="1" t="s">
        <v>140</v>
      </c>
      <c r="B20" s="1">
        <v>4.9000000000000004</v>
      </c>
      <c r="C20" s="1">
        <v>1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13</v>
      </c>
      <c r="V20" s="1">
        <v>10</v>
      </c>
      <c r="W20" s="1">
        <v>77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6</v>
      </c>
      <c r="AL20" s="1">
        <v>2</v>
      </c>
      <c r="AM20" s="1">
        <v>6</v>
      </c>
      <c r="AN20" s="1">
        <v>0.1</v>
      </c>
      <c r="AO20" s="1">
        <v>2.5</v>
      </c>
      <c r="AP20" s="1">
        <v>8</v>
      </c>
      <c r="AQ20" s="1">
        <v>8</v>
      </c>
      <c r="AR20" s="1">
        <v>0</v>
      </c>
      <c r="AS20" s="1">
        <v>2</v>
      </c>
      <c r="AT20" s="1">
        <v>1</v>
      </c>
      <c r="AU20" s="1">
        <v>0</v>
      </c>
      <c r="AV20" s="1">
        <v>0</v>
      </c>
      <c r="AX20" s="1">
        <v>3</v>
      </c>
      <c r="AY20" s="1">
        <v>2</v>
      </c>
      <c r="AZ20" s="1">
        <v>0</v>
      </c>
      <c r="BA20" s="1">
        <v>1</v>
      </c>
      <c r="BB20" s="1">
        <v>3</v>
      </c>
      <c r="BC20" s="1">
        <v>16</v>
      </c>
      <c r="BD20" s="1">
        <v>12</v>
      </c>
      <c r="BE20" s="1">
        <v>4</v>
      </c>
      <c r="BF20" s="1">
        <v>0</v>
      </c>
      <c r="BG20" s="1">
        <v>2</v>
      </c>
      <c r="BH20" s="1">
        <v>2</v>
      </c>
      <c r="BI20" s="1">
        <v>1.64</v>
      </c>
      <c r="BJ20" s="1">
        <v>29</v>
      </c>
      <c r="BK20" s="1">
        <v>24</v>
      </c>
      <c r="BL20" s="1">
        <v>83</v>
      </c>
      <c r="BM20" s="1">
        <v>18</v>
      </c>
      <c r="BN20" s="1">
        <v>13</v>
      </c>
      <c r="BO20" s="1">
        <v>72</v>
      </c>
      <c r="BP20" s="1">
        <v>13</v>
      </c>
      <c r="BQ20" s="1">
        <v>10</v>
      </c>
      <c r="BR20" s="1">
        <v>77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50</v>
      </c>
      <c r="BZ20" s="1">
        <v>2</v>
      </c>
      <c r="CA20" s="1">
        <v>6</v>
      </c>
      <c r="CB20" s="1">
        <v>4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3.3459360099999991</v>
      </c>
      <c r="CL20" s="1">
        <v>0</v>
      </c>
    </row>
    <row r="21" spans="1:90" x14ac:dyDescent="0.25">
      <c r="A21" s="1" t="s">
        <v>104</v>
      </c>
      <c r="B21" s="1">
        <v>5.4</v>
      </c>
      <c r="C21" s="1">
        <v>1</v>
      </c>
      <c r="D21" s="1">
        <v>90</v>
      </c>
      <c r="E21" s="1">
        <v>0.02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1</v>
      </c>
      <c r="L21" s="1">
        <v>0</v>
      </c>
      <c r="M21" s="1">
        <v>0</v>
      </c>
      <c r="N21" s="1">
        <v>1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100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0.6</v>
      </c>
      <c r="AM21" s="1">
        <v>14</v>
      </c>
      <c r="AN21" s="1">
        <v>0.1</v>
      </c>
      <c r="AO21" s="1">
        <v>1.4</v>
      </c>
      <c r="AP21" s="1">
        <v>10</v>
      </c>
      <c r="AQ21" s="1">
        <v>10</v>
      </c>
      <c r="AR21" s="1">
        <v>0</v>
      </c>
      <c r="AS21" s="1">
        <v>0</v>
      </c>
      <c r="AT21" s="1">
        <v>4</v>
      </c>
      <c r="AU21" s="1">
        <v>2</v>
      </c>
      <c r="AV21" s="1">
        <v>1</v>
      </c>
      <c r="AW21" s="1">
        <v>50</v>
      </c>
      <c r="AX21" s="1">
        <v>10</v>
      </c>
      <c r="AY21" s="1">
        <v>3</v>
      </c>
      <c r="AZ21" s="1">
        <v>2</v>
      </c>
      <c r="BA21" s="1">
        <v>0</v>
      </c>
      <c r="BB21" s="1">
        <v>5</v>
      </c>
      <c r="BC21" s="1">
        <v>22</v>
      </c>
      <c r="BD21" s="1">
        <v>13</v>
      </c>
      <c r="BE21" s="1">
        <v>11</v>
      </c>
      <c r="BF21" s="1">
        <v>2</v>
      </c>
      <c r="BG21" s="1">
        <v>0</v>
      </c>
      <c r="BH21" s="1">
        <v>3</v>
      </c>
      <c r="BI21" s="1">
        <v>2.93</v>
      </c>
      <c r="BJ21" s="1">
        <v>51</v>
      </c>
      <c r="BK21" s="1">
        <v>45</v>
      </c>
      <c r="BL21" s="1">
        <v>88</v>
      </c>
      <c r="BM21" s="1">
        <v>8</v>
      </c>
      <c r="BN21" s="1">
        <v>7</v>
      </c>
      <c r="BO21" s="1">
        <v>88</v>
      </c>
      <c r="BP21" s="1">
        <v>1</v>
      </c>
      <c r="BQ21" s="1">
        <v>1</v>
      </c>
      <c r="BR21" s="1">
        <v>100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1</v>
      </c>
      <c r="BY21" s="1">
        <v>66</v>
      </c>
      <c r="BZ21" s="1">
        <v>1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4.4208330099999991</v>
      </c>
      <c r="CL21" s="1">
        <v>-1</v>
      </c>
    </row>
    <row r="22" spans="1:90" x14ac:dyDescent="0.25">
      <c r="A22" s="1" t="s">
        <v>137</v>
      </c>
      <c r="B22" s="1">
        <v>5.3</v>
      </c>
      <c r="C22" s="1">
        <v>2</v>
      </c>
      <c r="D22" s="1">
        <v>90</v>
      </c>
      <c r="E22" s="1">
        <v>0.03</v>
      </c>
      <c r="F22" s="1">
        <v>0</v>
      </c>
      <c r="G22" s="1">
        <v>0.1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28.5</v>
      </c>
      <c r="V22" s="1">
        <v>21</v>
      </c>
      <c r="W22" s="1">
        <v>74</v>
      </c>
      <c r="X22" s="1">
        <v>11.5</v>
      </c>
      <c r="Y22" s="1">
        <v>3.5</v>
      </c>
      <c r="Z22" s="1">
        <v>30</v>
      </c>
      <c r="AA22" s="1">
        <v>6</v>
      </c>
      <c r="AB22" s="1">
        <v>0</v>
      </c>
      <c r="AC22" s="1">
        <v>1.5</v>
      </c>
      <c r="AD22" s="1">
        <v>0</v>
      </c>
      <c r="AE22" s="1">
        <v>0.05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0</v>
      </c>
      <c r="AL22" s="1">
        <v>34.450000000000003</v>
      </c>
      <c r="AM22" s="1">
        <v>19.399999999999999</v>
      </c>
      <c r="AN22" s="1">
        <v>0.2</v>
      </c>
      <c r="AO22" s="1">
        <v>3.3</v>
      </c>
      <c r="AP22" s="1">
        <v>15.5</v>
      </c>
      <c r="AQ22" s="1">
        <v>21.5</v>
      </c>
      <c r="AR22" s="1">
        <v>0.5</v>
      </c>
      <c r="AS22" s="1">
        <v>4</v>
      </c>
      <c r="AT22" s="1">
        <v>1</v>
      </c>
      <c r="AU22" s="1">
        <v>0.5</v>
      </c>
      <c r="AV22" s="1">
        <v>0.5</v>
      </c>
      <c r="AW22" s="1">
        <v>100</v>
      </c>
      <c r="AX22" s="1">
        <v>7</v>
      </c>
      <c r="AY22" s="1">
        <v>3</v>
      </c>
      <c r="AZ22" s="1">
        <v>0.5</v>
      </c>
      <c r="BA22" s="1">
        <v>1</v>
      </c>
      <c r="BB22" s="1">
        <v>4.5</v>
      </c>
      <c r="BC22" s="1">
        <v>14</v>
      </c>
      <c r="BD22" s="1">
        <v>12</v>
      </c>
      <c r="BE22" s="1">
        <v>4</v>
      </c>
      <c r="BF22" s="1">
        <v>2</v>
      </c>
      <c r="BG22" s="1">
        <v>4</v>
      </c>
      <c r="BH22" s="1">
        <v>1</v>
      </c>
      <c r="BI22" s="1">
        <v>1.1599999999999999</v>
      </c>
      <c r="BJ22" s="1">
        <v>79.5</v>
      </c>
      <c r="BK22" s="1">
        <v>61.5</v>
      </c>
      <c r="BL22" s="1">
        <v>77</v>
      </c>
      <c r="BM22" s="1">
        <v>60</v>
      </c>
      <c r="BN22" s="1">
        <v>38</v>
      </c>
      <c r="BO22" s="1">
        <v>63</v>
      </c>
      <c r="BP22" s="1">
        <v>28.5</v>
      </c>
      <c r="BQ22" s="1">
        <v>21</v>
      </c>
      <c r="BR22" s="1">
        <v>74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109.5</v>
      </c>
      <c r="BZ22" s="1">
        <v>0</v>
      </c>
      <c r="CA22" s="1">
        <v>17.5</v>
      </c>
      <c r="CB22" s="1">
        <v>11</v>
      </c>
      <c r="CC22" s="1">
        <v>0</v>
      </c>
      <c r="CD22" s="1">
        <v>0</v>
      </c>
      <c r="CE22" s="1">
        <v>6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4.7740277799999999</v>
      </c>
      <c r="CL22" s="1">
        <v>12</v>
      </c>
    </row>
    <row r="23" spans="1:90" x14ac:dyDescent="0.25">
      <c r="A23" s="1" t="s">
        <v>192</v>
      </c>
      <c r="B23" s="1">
        <v>5.6</v>
      </c>
      <c r="C23" s="1">
        <v>2</v>
      </c>
      <c r="D23" s="1">
        <v>90</v>
      </c>
      <c r="E23" s="1">
        <v>0.34</v>
      </c>
      <c r="F23" s="1">
        <v>0.5</v>
      </c>
      <c r="G23" s="1">
        <v>0.6</v>
      </c>
      <c r="H23" s="1">
        <v>2</v>
      </c>
      <c r="I23" s="1">
        <v>2.5</v>
      </c>
      <c r="J23" s="1">
        <v>2</v>
      </c>
      <c r="K23" s="1">
        <v>2.5</v>
      </c>
      <c r="L23" s="1">
        <v>0</v>
      </c>
      <c r="M23" s="1">
        <v>0.5</v>
      </c>
      <c r="N23" s="1">
        <v>0</v>
      </c>
      <c r="O23" s="1">
        <v>0.48</v>
      </c>
      <c r="P23" s="1">
        <v>0.48</v>
      </c>
      <c r="Q23" s="1">
        <v>1</v>
      </c>
      <c r="R23" s="1">
        <v>1</v>
      </c>
      <c r="S23" s="1">
        <v>0</v>
      </c>
      <c r="T23" s="1">
        <v>0</v>
      </c>
      <c r="U23" s="1">
        <v>12.5</v>
      </c>
      <c r="V23" s="1">
        <v>10.5</v>
      </c>
      <c r="W23" s="1">
        <v>84</v>
      </c>
      <c r="X23" s="1">
        <v>8</v>
      </c>
      <c r="Y23" s="1">
        <v>1</v>
      </c>
      <c r="Z23" s="1">
        <v>13</v>
      </c>
      <c r="AA23" s="1">
        <v>6</v>
      </c>
      <c r="AB23" s="1">
        <v>0.5</v>
      </c>
      <c r="AC23" s="1">
        <v>1.5</v>
      </c>
      <c r="AD23" s="1">
        <v>0</v>
      </c>
      <c r="AE23" s="1">
        <v>0.16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47</v>
      </c>
      <c r="AL23" s="1">
        <v>23.2</v>
      </c>
      <c r="AM23" s="1">
        <v>46.7</v>
      </c>
      <c r="AN23" s="1">
        <v>3.4</v>
      </c>
      <c r="AO23" s="1">
        <v>5.8</v>
      </c>
      <c r="AP23" s="1">
        <v>9.5</v>
      </c>
      <c r="AQ23" s="1">
        <v>27.5</v>
      </c>
      <c r="AR23" s="1">
        <v>1.5</v>
      </c>
      <c r="AS23" s="1">
        <v>11.5</v>
      </c>
      <c r="AT23" s="1">
        <v>0.5</v>
      </c>
      <c r="AU23" s="1">
        <v>2</v>
      </c>
      <c r="AV23" s="1">
        <v>0.5</v>
      </c>
      <c r="AW23" s="1">
        <v>25</v>
      </c>
      <c r="AX23" s="1">
        <v>3</v>
      </c>
      <c r="AY23" s="1">
        <v>4</v>
      </c>
      <c r="AZ23" s="1">
        <v>0</v>
      </c>
      <c r="BA23" s="1">
        <v>1.5</v>
      </c>
      <c r="BB23" s="1">
        <v>5.5</v>
      </c>
      <c r="BC23" s="1">
        <v>11.5</v>
      </c>
      <c r="BD23" s="1">
        <v>7.5</v>
      </c>
      <c r="BE23" s="1">
        <v>4.5</v>
      </c>
      <c r="BF23" s="1">
        <v>0</v>
      </c>
      <c r="BG23" s="1">
        <v>2.5</v>
      </c>
      <c r="BH23" s="1">
        <v>2</v>
      </c>
      <c r="BI23" s="1">
        <v>1.66</v>
      </c>
      <c r="BJ23" s="1">
        <v>40.5</v>
      </c>
      <c r="BK23" s="1">
        <v>33.5</v>
      </c>
      <c r="BL23" s="1">
        <v>83</v>
      </c>
      <c r="BM23" s="1">
        <v>30</v>
      </c>
      <c r="BN23" s="1">
        <v>19</v>
      </c>
      <c r="BO23" s="1">
        <v>63</v>
      </c>
      <c r="BP23" s="1">
        <v>12.5</v>
      </c>
      <c r="BQ23" s="1">
        <v>10.5</v>
      </c>
      <c r="BR23" s="1">
        <v>84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75</v>
      </c>
      <c r="BZ23" s="1">
        <v>4.5</v>
      </c>
      <c r="CA23" s="1">
        <v>2</v>
      </c>
      <c r="CB23" s="1">
        <v>8</v>
      </c>
      <c r="CC23" s="1">
        <v>0</v>
      </c>
      <c r="CD23" s="1">
        <v>0</v>
      </c>
      <c r="CE23" s="1">
        <v>5.5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4.4093139599999978</v>
      </c>
      <c r="CL23" s="1">
        <v>12</v>
      </c>
    </row>
    <row r="24" spans="1:90" x14ac:dyDescent="0.25">
      <c r="A24" s="1" t="s">
        <v>106</v>
      </c>
      <c r="B24" s="1">
        <v>4.3</v>
      </c>
      <c r="C24" s="1">
        <v>2</v>
      </c>
      <c r="D24" s="1">
        <v>90</v>
      </c>
      <c r="E24" s="1">
        <v>0.02</v>
      </c>
      <c r="F24" s="1">
        <v>0.5</v>
      </c>
      <c r="G24" s="1">
        <v>0</v>
      </c>
      <c r="H24" s="1">
        <v>1</v>
      </c>
      <c r="I24" s="1">
        <v>0.5</v>
      </c>
      <c r="J24" s="1">
        <v>0</v>
      </c>
      <c r="K24" s="1">
        <v>0</v>
      </c>
      <c r="L24" s="1">
        <v>0.5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7.5</v>
      </c>
      <c r="V24" s="1">
        <v>5.5</v>
      </c>
      <c r="W24" s="1">
        <v>73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0.02</v>
      </c>
      <c r="AF24" s="1">
        <v>0.5</v>
      </c>
      <c r="AG24" s="1">
        <v>0</v>
      </c>
      <c r="AH24" s="1">
        <v>0</v>
      </c>
      <c r="AI24" s="1">
        <v>0</v>
      </c>
      <c r="AJ24" s="1">
        <v>0.5</v>
      </c>
      <c r="AK24" s="1">
        <v>3.5</v>
      </c>
      <c r="AL24" s="1">
        <v>6.8</v>
      </c>
      <c r="AM24" s="1">
        <v>14.8</v>
      </c>
      <c r="AN24" s="1">
        <v>0.1</v>
      </c>
      <c r="AO24" s="1">
        <v>3</v>
      </c>
      <c r="AP24" s="1">
        <v>7.5</v>
      </c>
      <c r="AQ24" s="1">
        <v>18</v>
      </c>
      <c r="AR24" s="1">
        <v>0</v>
      </c>
      <c r="AS24" s="1">
        <v>5</v>
      </c>
      <c r="AT24" s="1">
        <v>1.5</v>
      </c>
      <c r="AU24" s="1">
        <v>4</v>
      </c>
      <c r="AV24" s="1">
        <v>2</v>
      </c>
      <c r="AW24" s="1">
        <v>50</v>
      </c>
      <c r="AX24" s="1">
        <v>7.5</v>
      </c>
      <c r="AY24" s="1">
        <v>1</v>
      </c>
      <c r="AZ24" s="1">
        <v>0.5</v>
      </c>
      <c r="BA24" s="1">
        <v>0</v>
      </c>
      <c r="BB24" s="1">
        <v>1.5</v>
      </c>
      <c r="BC24" s="1">
        <v>11.5</v>
      </c>
      <c r="BD24" s="1">
        <v>9.5</v>
      </c>
      <c r="BE24" s="1">
        <v>4.5</v>
      </c>
      <c r="BF24" s="1">
        <v>0</v>
      </c>
      <c r="BG24" s="1">
        <v>1.5</v>
      </c>
      <c r="BH24" s="1">
        <v>3.5</v>
      </c>
      <c r="BI24" s="1">
        <v>1.94</v>
      </c>
      <c r="BJ24" s="1">
        <v>24</v>
      </c>
      <c r="BK24" s="1">
        <v>20</v>
      </c>
      <c r="BL24" s="1">
        <v>83</v>
      </c>
      <c r="BM24" s="1">
        <v>14</v>
      </c>
      <c r="BN24" s="1">
        <v>10.5</v>
      </c>
      <c r="BO24" s="1">
        <v>75</v>
      </c>
      <c r="BP24" s="1">
        <v>7.5</v>
      </c>
      <c r="BQ24" s="1">
        <v>5.5</v>
      </c>
      <c r="BR24" s="1">
        <v>73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1.5</v>
      </c>
      <c r="BY24" s="1">
        <v>49</v>
      </c>
      <c r="BZ24" s="1">
        <v>1.5</v>
      </c>
      <c r="CA24" s="1">
        <v>5.5</v>
      </c>
      <c r="CB24" s="1">
        <v>0.5</v>
      </c>
      <c r="CC24" s="1">
        <v>0.5</v>
      </c>
      <c r="CD24" s="1">
        <v>0.5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2.652645919999999</v>
      </c>
      <c r="CL24" s="1">
        <v>9</v>
      </c>
    </row>
    <row r="25" spans="1:90" x14ac:dyDescent="0.25">
      <c r="A25" s="1" t="s">
        <v>97</v>
      </c>
      <c r="B25" s="1">
        <v>4.5</v>
      </c>
      <c r="C25" s="1">
        <v>2</v>
      </c>
      <c r="D25" s="1">
        <v>90</v>
      </c>
      <c r="E25" s="1">
        <v>0.05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8.5</v>
      </c>
      <c r="W25" s="1">
        <v>71</v>
      </c>
      <c r="X25" s="1">
        <v>2</v>
      </c>
      <c r="Y25" s="1">
        <v>1</v>
      </c>
      <c r="Z25" s="1">
        <v>50</v>
      </c>
      <c r="AA25" s="1">
        <v>0</v>
      </c>
      <c r="AB25" s="1">
        <v>0</v>
      </c>
      <c r="AC25" s="1">
        <v>1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</v>
      </c>
      <c r="AL25" s="1">
        <v>16.8</v>
      </c>
      <c r="AM25" s="1">
        <v>19.5</v>
      </c>
      <c r="AN25" s="1">
        <v>0.1</v>
      </c>
      <c r="AO25" s="1">
        <v>2.7</v>
      </c>
      <c r="AP25" s="1">
        <v>12</v>
      </c>
      <c r="AQ25" s="1">
        <v>12</v>
      </c>
      <c r="AR25" s="1">
        <v>0</v>
      </c>
      <c r="AS25" s="1">
        <v>1</v>
      </c>
      <c r="AT25" s="1">
        <v>2</v>
      </c>
      <c r="AU25" s="1">
        <v>4.5</v>
      </c>
      <c r="AV25" s="1">
        <v>2</v>
      </c>
      <c r="AW25" s="1">
        <v>44</v>
      </c>
      <c r="AX25" s="1">
        <v>5</v>
      </c>
      <c r="AY25" s="1">
        <v>0.5</v>
      </c>
      <c r="AZ25" s="1">
        <v>0.5</v>
      </c>
      <c r="BA25" s="1">
        <v>1.5</v>
      </c>
      <c r="BB25" s="1">
        <v>2.5</v>
      </c>
      <c r="BC25" s="1">
        <v>13</v>
      </c>
      <c r="BD25" s="1">
        <v>8.5</v>
      </c>
      <c r="BE25" s="1">
        <v>5.5</v>
      </c>
      <c r="BF25" s="1">
        <v>1</v>
      </c>
      <c r="BG25" s="1">
        <v>1</v>
      </c>
      <c r="BH25" s="1">
        <v>2</v>
      </c>
      <c r="BI25" s="1">
        <v>1.44</v>
      </c>
      <c r="BJ25" s="1">
        <v>46</v>
      </c>
      <c r="BK25" s="1">
        <v>34.5</v>
      </c>
      <c r="BL25" s="1">
        <v>75</v>
      </c>
      <c r="BM25" s="1">
        <v>23.5</v>
      </c>
      <c r="BN25" s="1">
        <v>17</v>
      </c>
      <c r="BO25" s="1">
        <v>72</v>
      </c>
      <c r="BP25" s="1">
        <v>12</v>
      </c>
      <c r="BQ25" s="1">
        <v>8.5</v>
      </c>
      <c r="BR25" s="1">
        <v>71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74.5</v>
      </c>
      <c r="BZ25" s="1">
        <v>1</v>
      </c>
      <c r="CA25" s="1">
        <v>4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3.718390799999999</v>
      </c>
      <c r="CL25" s="1">
        <v>7</v>
      </c>
    </row>
    <row r="26" spans="1:90" x14ac:dyDescent="0.25">
      <c r="A26" s="1" t="s">
        <v>59</v>
      </c>
      <c r="B26" s="1">
        <v>6.7</v>
      </c>
      <c r="C26" s="1">
        <v>2</v>
      </c>
      <c r="D26" s="1">
        <v>90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3.5</v>
      </c>
      <c r="W26" s="1">
        <v>39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</v>
      </c>
      <c r="AL26" s="1">
        <v>6.15</v>
      </c>
      <c r="AM26" s="1">
        <v>17.399999999999999</v>
      </c>
      <c r="AN26" s="1">
        <v>0.1</v>
      </c>
      <c r="AO26" s="1">
        <v>4.0999999999999996</v>
      </c>
      <c r="AP26" s="1">
        <v>15</v>
      </c>
      <c r="AQ26" s="1">
        <v>21</v>
      </c>
      <c r="AR26" s="1">
        <v>0</v>
      </c>
      <c r="AS26" s="1">
        <v>3.5</v>
      </c>
      <c r="AT26" s="1">
        <v>1</v>
      </c>
      <c r="AU26" s="1">
        <v>0</v>
      </c>
      <c r="AV26" s="1">
        <v>0</v>
      </c>
      <c r="AX26" s="1">
        <v>6</v>
      </c>
      <c r="AY26" s="1">
        <v>2</v>
      </c>
      <c r="AZ26" s="1">
        <v>0.5</v>
      </c>
      <c r="BA26" s="1">
        <v>0.5</v>
      </c>
      <c r="BB26" s="1">
        <v>3</v>
      </c>
      <c r="BC26" s="1">
        <v>9</v>
      </c>
      <c r="BD26" s="1">
        <v>7</v>
      </c>
      <c r="BE26" s="1">
        <v>2.5</v>
      </c>
      <c r="BF26" s="1">
        <v>0</v>
      </c>
      <c r="BG26" s="1">
        <v>1</v>
      </c>
      <c r="BH26" s="1">
        <v>0.5</v>
      </c>
      <c r="BI26" s="1">
        <v>0.72</v>
      </c>
      <c r="BJ26" s="1">
        <v>98.5</v>
      </c>
      <c r="BK26" s="1">
        <v>90.5</v>
      </c>
      <c r="BL26" s="1">
        <v>92</v>
      </c>
      <c r="BM26" s="1">
        <v>33</v>
      </c>
      <c r="BN26" s="1">
        <v>26</v>
      </c>
      <c r="BO26" s="1">
        <v>79</v>
      </c>
      <c r="BP26" s="1">
        <v>9</v>
      </c>
      <c r="BQ26" s="1">
        <v>3.5</v>
      </c>
      <c r="BR26" s="1">
        <v>39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103.5</v>
      </c>
      <c r="BZ26" s="1">
        <v>1</v>
      </c>
      <c r="CA26" s="1">
        <v>8.5</v>
      </c>
      <c r="CB26" s="1">
        <v>1.5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4.0047319599999991</v>
      </c>
      <c r="CL26" s="1">
        <v>6</v>
      </c>
    </row>
    <row r="27" spans="1:90" x14ac:dyDescent="0.25">
      <c r="A27" s="1" t="s">
        <v>184</v>
      </c>
      <c r="B27" s="1">
        <v>5.4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0.5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</v>
      </c>
      <c r="V27" s="1">
        <v>2.5</v>
      </c>
      <c r="W27" s="1">
        <v>50</v>
      </c>
      <c r="X27" s="1">
        <v>0.5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0.5</v>
      </c>
      <c r="AI27" s="1">
        <v>0</v>
      </c>
      <c r="AJ27" s="1">
        <v>0.5</v>
      </c>
      <c r="AK27" s="1">
        <v>4.5</v>
      </c>
      <c r="AL27" s="1">
        <v>0.6</v>
      </c>
      <c r="AM27" s="1">
        <v>16.399999999999999</v>
      </c>
      <c r="AN27" s="1">
        <v>0.1</v>
      </c>
      <c r="AO27" s="1">
        <v>2.6</v>
      </c>
      <c r="AP27" s="1">
        <v>10.5</v>
      </c>
      <c r="AQ27" s="1">
        <v>16.5</v>
      </c>
      <c r="AR27" s="1">
        <v>1</v>
      </c>
      <c r="AS27" s="1">
        <v>4</v>
      </c>
      <c r="AT27" s="1">
        <v>1</v>
      </c>
      <c r="AU27" s="1">
        <v>1</v>
      </c>
      <c r="AV27" s="1">
        <v>0.5</v>
      </c>
      <c r="AW27" s="1">
        <v>50</v>
      </c>
      <c r="AX27" s="1">
        <v>5</v>
      </c>
      <c r="AY27" s="1">
        <v>3</v>
      </c>
      <c r="AZ27" s="1">
        <v>1</v>
      </c>
      <c r="BA27" s="1">
        <v>2</v>
      </c>
      <c r="BB27" s="1">
        <v>6</v>
      </c>
      <c r="BC27" s="1">
        <v>14</v>
      </c>
      <c r="BD27" s="1">
        <v>12</v>
      </c>
      <c r="BE27" s="1">
        <v>4</v>
      </c>
      <c r="BF27" s="1">
        <v>2</v>
      </c>
      <c r="BG27" s="1">
        <v>4</v>
      </c>
      <c r="BH27" s="1">
        <v>1</v>
      </c>
      <c r="BI27" s="1">
        <v>1.1599999999999999</v>
      </c>
      <c r="BJ27" s="1">
        <v>46.5</v>
      </c>
      <c r="BK27" s="1">
        <v>38.5</v>
      </c>
      <c r="BL27" s="1">
        <v>83</v>
      </c>
      <c r="BM27" s="1">
        <v>18.5</v>
      </c>
      <c r="BN27" s="1">
        <v>12.5</v>
      </c>
      <c r="BO27" s="1">
        <v>68</v>
      </c>
      <c r="BP27" s="1">
        <v>5</v>
      </c>
      <c r="BQ27" s="1">
        <v>2.5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55.5</v>
      </c>
      <c r="BZ27" s="1">
        <v>1</v>
      </c>
      <c r="CA27" s="1">
        <v>4.5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2.6471779599999992</v>
      </c>
      <c r="CL27" s="1">
        <v>6</v>
      </c>
    </row>
    <row r="28" spans="1:90" x14ac:dyDescent="0.25">
      <c r="A28" s="1" t="s">
        <v>185</v>
      </c>
      <c r="B28" s="1">
        <v>4.5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7</v>
      </c>
      <c r="V28" s="1">
        <v>5</v>
      </c>
      <c r="W28" s="1">
        <v>71</v>
      </c>
      <c r="X28" s="1">
        <v>1</v>
      </c>
      <c r="Y28" s="1">
        <v>1</v>
      </c>
      <c r="Z28" s="1">
        <v>100</v>
      </c>
      <c r="AA28" s="1">
        <v>0</v>
      </c>
      <c r="AB28" s="1">
        <v>0</v>
      </c>
      <c r="AC28" s="1">
        <v>1</v>
      </c>
      <c r="AD28" s="1">
        <v>0</v>
      </c>
      <c r="AE28" s="1">
        <v>0.04</v>
      </c>
      <c r="AF28" s="1">
        <v>0</v>
      </c>
      <c r="AG28" s="1">
        <v>0</v>
      </c>
      <c r="AH28" s="1">
        <v>0.5</v>
      </c>
      <c r="AI28" s="1">
        <v>0</v>
      </c>
      <c r="AJ28" s="1">
        <v>0</v>
      </c>
      <c r="AK28" s="1">
        <v>1</v>
      </c>
      <c r="AL28" s="1">
        <v>15.35</v>
      </c>
      <c r="AM28" s="1">
        <v>13.1</v>
      </c>
      <c r="AN28" s="1">
        <v>0.1</v>
      </c>
      <c r="AO28" s="1">
        <v>3.5</v>
      </c>
      <c r="AP28" s="1">
        <v>8</v>
      </c>
      <c r="AQ28" s="1">
        <v>8</v>
      </c>
      <c r="AR28" s="1">
        <v>0</v>
      </c>
      <c r="AS28" s="1">
        <v>1.5</v>
      </c>
      <c r="AT28" s="1">
        <v>1</v>
      </c>
      <c r="AU28" s="1">
        <v>1.5</v>
      </c>
      <c r="AV28" s="1">
        <v>0.5</v>
      </c>
      <c r="AW28" s="1">
        <v>33</v>
      </c>
      <c r="AX28" s="1">
        <v>2.5</v>
      </c>
      <c r="AY28" s="1">
        <v>1.5</v>
      </c>
      <c r="AZ28" s="1">
        <v>0.5</v>
      </c>
      <c r="BA28" s="1">
        <v>2</v>
      </c>
      <c r="BB28" s="1">
        <v>4</v>
      </c>
      <c r="BC28" s="1">
        <v>11.5</v>
      </c>
      <c r="BD28" s="1">
        <v>6</v>
      </c>
      <c r="BE28" s="1">
        <v>3</v>
      </c>
      <c r="BF28" s="1">
        <v>0</v>
      </c>
      <c r="BG28" s="1">
        <v>2</v>
      </c>
      <c r="BH28" s="1">
        <v>0.5</v>
      </c>
      <c r="BI28" s="1">
        <v>0.82</v>
      </c>
      <c r="BJ28" s="1">
        <v>39.5</v>
      </c>
      <c r="BK28" s="1">
        <v>31.5</v>
      </c>
      <c r="BL28" s="1">
        <v>80</v>
      </c>
      <c r="BM28" s="1">
        <v>19.5</v>
      </c>
      <c r="BN28" s="1">
        <v>15</v>
      </c>
      <c r="BO28" s="1">
        <v>77</v>
      </c>
      <c r="BP28" s="1">
        <v>7</v>
      </c>
      <c r="BQ28" s="1">
        <v>5</v>
      </c>
      <c r="BR28" s="1">
        <v>71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64</v>
      </c>
      <c r="BZ28" s="1">
        <v>0.5</v>
      </c>
      <c r="CA28" s="1">
        <v>7</v>
      </c>
      <c r="CB28" s="1">
        <v>4.5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3.4453945200000002</v>
      </c>
      <c r="CL28" s="1">
        <v>6</v>
      </c>
    </row>
    <row r="29" spans="1:90" x14ac:dyDescent="0.25">
      <c r="A29" s="1" t="s">
        <v>165</v>
      </c>
      <c r="B29" s="1">
        <v>7.1</v>
      </c>
      <c r="C29" s="1">
        <v>2</v>
      </c>
      <c r="D29" s="1">
        <v>77</v>
      </c>
      <c r="E29" s="1">
        <v>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8</v>
      </c>
      <c r="W29" s="1">
        <v>64</v>
      </c>
      <c r="X29" s="1">
        <v>4.5</v>
      </c>
      <c r="Y29" s="1">
        <v>0</v>
      </c>
      <c r="Z29" s="1">
        <v>0</v>
      </c>
      <c r="AA29" s="1">
        <v>2</v>
      </c>
      <c r="AB29" s="1">
        <v>0.5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2</v>
      </c>
      <c r="AL29" s="1">
        <v>9.4499999999999993</v>
      </c>
      <c r="AM29" s="1">
        <v>16.600000000000001</v>
      </c>
      <c r="AN29" s="1">
        <v>0.1</v>
      </c>
      <c r="AO29" s="1">
        <v>4.0999999999999996</v>
      </c>
      <c r="AP29" s="1">
        <v>14</v>
      </c>
      <c r="AQ29" s="1">
        <v>20</v>
      </c>
      <c r="AR29" s="1">
        <v>0</v>
      </c>
      <c r="AS29" s="1">
        <v>3.5</v>
      </c>
      <c r="AT29" s="1">
        <v>1</v>
      </c>
      <c r="AU29" s="1">
        <v>2.5</v>
      </c>
      <c r="AV29" s="1">
        <v>1.5</v>
      </c>
      <c r="AW29" s="1">
        <v>60</v>
      </c>
      <c r="AX29" s="1">
        <v>5</v>
      </c>
      <c r="AY29" s="1">
        <v>3</v>
      </c>
      <c r="AZ29" s="1">
        <v>0.5</v>
      </c>
      <c r="BA29" s="1">
        <v>1.5</v>
      </c>
      <c r="BB29" s="1">
        <v>5</v>
      </c>
      <c r="BC29" s="1">
        <v>9</v>
      </c>
      <c r="BD29" s="1">
        <v>7</v>
      </c>
      <c r="BE29" s="1">
        <v>2.5</v>
      </c>
      <c r="BF29" s="1">
        <v>0</v>
      </c>
      <c r="BG29" s="1">
        <v>1</v>
      </c>
      <c r="BH29" s="1">
        <v>0.5</v>
      </c>
      <c r="BI29" s="1">
        <v>0.72</v>
      </c>
      <c r="BJ29" s="1">
        <v>48</v>
      </c>
      <c r="BK29" s="1">
        <v>38</v>
      </c>
      <c r="BL29" s="1">
        <v>79</v>
      </c>
      <c r="BM29" s="1">
        <v>32.5</v>
      </c>
      <c r="BN29" s="1">
        <v>20</v>
      </c>
      <c r="BO29" s="1">
        <v>62</v>
      </c>
      <c r="BP29" s="1">
        <v>12.5</v>
      </c>
      <c r="BQ29" s="1">
        <v>8</v>
      </c>
      <c r="BR29" s="1">
        <v>64</v>
      </c>
      <c r="BS29" s="1">
        <v>0.5</v>
      </c>
      <c r="BT29" s="1">
        <v>0</v>
      </c>
      <c r="BU29" s="1">
        <v>2</v>
      </c>
      <c r="BV29" s="1">
        <v>0</v>
      </c>
      <c r="BW29" s="1">
        <v>1</v>
      </c>
      <c r="BX29" s="1">
        <v>0.5</v>
      </c>
      <c r="BY29" s="1">
        <v>72.5</v>
      </c>
      <c r="BZ29" s="1">
        <v>1</v>
      </c>
      <c r="CA29" s="1">
        <v>8</v>
      </c>
      <c r="CB29" s="1">
        <v>5.5</v>
      </c>
      <c r="CC29" s="1">
        <v>0.5</v>
      </c>
      <c r="CD29" s="1">
        <v>0</v>
      </c>
      <c r="CE29" s="1">
        <v>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4.6462438599999993</v>
      </c>
      <c r="CL29" s="1">
        <v>6</v>
      </c>
    </row>
    <row r="30" spans="1:90" x14ac:dyDescent="0.25">
      <c r="A30" s="1" t="s">
        <v>145</v>
      </c>
      <c r="B30" s="1">
        <v>4.7</v>
      </c>
      <c r="C30" s="1">
        <v>2</v>
      </c>
      <c r="D30" s="1">
        <v>90</v>
      </c>
      <c r="E30" s="1">
        <v>0.15</v>
      </c>
      <c r="F30" s="1">
        <v>0.25</v>
      </c>
      <c r="G30" s="1">
        <v>0.3</v>
      </c>
      <c r="H30" s="1">
        <v>1</v>
      </c>
      <c r="I30" s="1">
        <v>0.5</v>
      </c>
      <c r="J30" s="1">
        <v>0.5</v>
      </c>
      <c r="K30" s="1">
        <v>0.5</v>
      </c>
      <c r="L30" s="1">
        <v>0</v>
      </c>
      <c r="M30" s="1">
        <v>0.5</v>
      </c>
      <c r="N30" s="1">
        <v>0.5</v>
      </c>
      <c r="O30" s="1">
        <v>0.24</v>
      </c>
      <c r="P30" s="1">
        <v>0.24</v>
      </c>
      <c r="Q30" s="1">
        <v>0.5</v>
      </c>
      <c r="R30" s="1">
        <v>0.5</v>
      </c>
      <c r="S30" s="1">
        <v>0</v>
      </c>
      <c r="T30" s="1">
        <v>0.5</v>
      </c>
      <c r="U30" s="1">
        <v>13</v>
      </c>
      <c r="V30" s="1">
        <v>11</v>
      </c>
      <c r="W30" s="1">
        <v>85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16.5</v>
      </c>
      <c r="AL30" s="1">
        <v>4.55</v>
      </c>
      <c r="AM30" s="1">
        <v>40.700000000000003</v>
      </c>
      <c r="AN30" s="1">
        <v>1.5</v>
      </c>
      <c r="AO30" s="1">
        <v>4.0999999999999996</v>
      </c>
      <c r="AP30" s="1">
        <v>16.5</v>
      </c>
      <c r="AQ30" s="1">
        <v>28.5</v>
      </c>
      <c r="AR30" s="1">
        <v>1.5</v>
      </c>
      <c r="AS30" s="1">
        <v>8.5</v>
      </c>
      <c r="AT30" s="1">
        <v>0.5</v>
      </c>
      <c r="AU30" s="1">
        <v>5</v>
      </c>
      <c r="AV30" s="1">
        <v>3</v>
      </c>
      <c r="AW30" s="1">
        <v>60</v>
      </c>
      <c r="AX30" s="1">
        <v>3</v>
      </c>
      <c r="AY30" s="1">
        <v>3</v>
      </c>
      <c r="AZ30" s="1">
        <v>1</v>
      </c>
      <c r="BA30" s="1">
        <v>1</v>
      </c>
      <c r="BB30" s="1">
        <v>5</v>
      </c>
      <c r="BC30" s="1">
        <v>11.5</v>
      </c>
      <c r="BD30" s="1">
        <v>7.5</v>
      </c>
      <c r="BE30" s="1">
        <v>4.5</v>
      </c>
      <c r="BF30" s="1">
        <v>0</v>
      </c>
      <c r="BG30" s="1">
        <v>2.5</v>
      </c>
      <c r="BH30" s="1">
        <v>2</v>
      </c>
      <c r="BI30" s="1">
        <v>1.66</v>
      </c>
      <c r="BJ30" s="1">
        <v>59.5</v>
      </c>
      <c r="BK30" s="1">
        <v>52.5</v>
      </c>
      <c r="BL30" s="1">
        <v>88</v>
      </c>
      <c r="BM30" s="1">
        <v>23</v>
      </c>
      <c r="BN30" s="1">
        <v>19.5</v>
      </c>
      <c r="BO30" s="1">
        <v>85</v>
      </c>
      <c r="BP30" s="1">
        <v>13</v>
      </c>
      <c r="BQ30" s="1">
        <v>11</v>
      </c>
      <c r="BR30" s="1">
        <v>85</v>
      </c>
      <c r="BS30" s="1">
        <v>0.5</v>
      </c>
      <c r="BT30" s="1">
        <v>0</v>
      </c>
      <c r="BU30" s="1">
        <v>2</v>
      </c>
      <c r="BV30" s="1">
        <v>0</v>
      </c>
      <c r="BW30" s="1">
        <v>0</v>
      </c>
      <c r="BX30" s="1">
        <v>1</v>
      </c>
      <c r="BY30" s="1">
        <v>74.5</v>
      </c>
      <c r="BZ30" s="1">
        <v>0.5</v>
      </c>
      <c r="CA30" s="1">
        <v>8</v>
      </c>
      <c r="CB30" s="1">
        <v>1.5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2.9619108599999997</v>
      </c>
      <c r="CL30" s="1">
        <v>6</v>
      </c>
    </row>
    <row r="31" spans="1:90" x14ac:dyDescent="0.25">
      <c r="A31" s="1" t="s">
        <v>96</v>
      </c>
      <c r="B31" s="1">
        <v>4.9000000000000004</v>
      </c>
      <c r="C31" s="1">
        <v>2</v>
      </c>
      <c r="D31" s="1">
        <v>90</v>
      </c>
      <c r="E31" s="1">
        <v>0.23</v>
      </c>
      <c r="F31" s="1">
        <v>0.5</v>
      </c>
      <c r="G31" s="1">
        <v>0.3</v>
      </c>
      <c r="H31" s="1">
        <v>1</v>
      </c>
      <c r="I31" s="1">
        <v>1.5</v>
      </c>
      <c r="J31" s="1">
        <v>0.5</v>
      </c>
      <c r="K31" s="1">
        <v>1</v>
      </c>
      <c r="L31" s="1">
        <v>0.5</v>
      </c>
      <c r="M31" s="1">
        <v>0.5</v>
      </c>
      <c r="N31" s="1">
        <v>0.5</v>
      </c>
      <c r="O31" s="1">
        <v>0.27</v>
      </c>
      <c r="P31" s="1">
        <v>0.27</v>
      </c>
      <c r="Q31" s="1">
        <v>0.5</v>
      </c>
      <c r="R31" s="1">
        <v>0.5</v>
      </c>
      <c r="S31" s="1">
        <v>0</v>
      </c>
      <c r="T31" s="1">
        <v>0.5</v>
      </c>
      <c r="U31" s="1">
        <v>4</v>
      </c>
      <c r="V31" s="1">
        <v>1</v>
      </c>
      <c r="W31" s="1">
        <v>25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7.0000000000000007E-2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31.5</v>
      </c>
      <c r="AL31" s="1">
        <v>0.4</v>
      </c>
      <c r="AM31" s="1">
        <v>30.7</v>
      </c>
      <c r="AN31" s="1">
        <v>1.8</v>
      </c>
      <c r="AO31" s="1">
        <v>5</v>
      </c>
      <c r="AP31" s="1">
        <v>13.5</v>
      </c>
      <c r="AQ31" s="1">
        <v>25.5</v>
      </c>
      <c r="AR31" s="1">
        <v>1.5</v>
      </c>
      <c r="AS31" s="1">
        <v>8</v>
      </c>
      <c r="AT31" s="1">
        <v>1</v>
      </c>
      <c r="AU31" s="1">
        <v>1.5</v>
      </c>
      <c r="AV31" s="1">
        <v>0.5</v>
      </c>
      <c r="AW31" s="1">
        <v>33</v>
      </c>
      <c r="AX31" s="1">
        <v>4</v>
      </c>
      <c r="AY31" s="1">
        <v>1.5</v>
      </c>
      <c r="AZ31" s="1">
        <v>0.5</v>
      </c>
      <c r="BA31" s="1">
        <v>1</v>
      </c>
      <c r="BB31" s="1">
        <v>3</v>
      </c>
      <c r="BC31" s="1">
        <v>14</v>
      </c>
      <c r="BD31" s="1">
        <v>12</v>
      </c>
      <c r="BE31" s="1">
        <v>4</v>
      </c>
      <c r="BF31" s="1">
        <v>2</v>
      </c>
      <c r="BG31" s="1">
        <v>4</v>
      </c>
      <c r="BH31" s="1">
        <v>1</v>
      </c>
      <c r="BI31" s="1">
        <v>1.1599999999999999</v>
      </c>
      <c r="BJ31" s="1">
        <v>48</v>
      </c>
      <c r="BK31" s="1">
        <v>40</v>
      </c>
      <c r="BL31" s="1">
        <v>83</v>
      </c>
      <c r="BM31" s="1">
        <v>16.5</v>
      </c>
      <c r="BN31" s="1">
        <v>10.5</v>
      </c>
      <c r="BO31" s="1">
        <v>64</v>
      </c>
      <c r="BP31" s="1">
        <v>4</v>
      </c>
      <c r="BQ31" s="1">
        <v>1</v>
      </c>
      <c r="BR31" s="1">
        <v>25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58</v>
      </c>
      <c r="BZ31" s="1">
        <v>2</v>
      </c>
      <c r="CA31" s="1">
        <v>3.5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2.6946207100000006</v>
      </c>
      <c r="CL31" s="1">
        <v>5</v>
      </c>
    </row>
    <row r="32" spans="1:90" x14ac:dyDescent="0.25">
      <c r="A32" s="1" t="s">
        <v>105</v>
      </c>
      <c r="B32" s="1">
        <v>4.4000000000000004</v>
      </c>
      <c r="C32" s="1">
        <v>2</v>
      </c>
      <c r="D32" s="1">
        <v>90</v>
      </c>
      <c r="E32" s="1">
        <v>0.04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0.5</v>
      </c>
      <c r="L32" s="1">
        <v>0.5</v>
      </c>
      <c r="M32" s="1">
        <v>0</v>
      </c>
      <c r="N32" s="1">
        <v>0.5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20</v>
      </c>
      <c r="V32" s="1">
        <v>8.5</v>
      </c>
      <c r="W32" s="1">
        <v>43</v>
      </c>
      <c r="X32" s="1">
        <v>3.5</v>
      </c>
      <c r="Y32" s="1">
        <v>0.5</v>
      </c>
      <c r="Z32" s="1">
        <v>14</v>
      </c>
      <c r="AA32" s="1">
        <v>0</v>
      </c>
      <c r="AB32" s="1">
        <v>0</v>
      </c>
      <c r="AC32" s="1">
        <v>0.5</v>
      </c>
      <c r="AD32" s="1">
        <v>0</v>
      </c>
      <c r="AE32" s="1">
        <v>0.03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6</v>
      </c>
      <c r="AL32" s="1">
        <v>11.1</v>
      </c>
      <c r="AM32" s="1">
        <v>16.899999999999999</v>
      </c>
      <c r="AN32" s="1">
        <v>0.2</v>
      </c>
      <c r="AO32" s="1">
        <v>2.5</v>
      </c>
      <c r="AP32" s="1">
        <v>13.5</v>
      </c>
      <c r="AQ32" s="1">
        <v>19.5</v>
      </c>
      <c r="AR32" s="1">
        <v>0</v>
      </c>
      <c r="AS32" s="1">
        <v>3</v>
      </c>
      <c r="AT32" s="1">
        <v>1</v>
      </c>
      <c r="AU32" s="1">
        <v>3.5</v>
      </c>
      <c r="AV32" s="1">
        <v>3</v>
      </c>
      <c r="AW32" s="1">
        <v>86</v>
      </c>
      <c r="AX32" s="1">
        <v>7.5</v>
      </c>
      <c r="AY32" s="1">
        <v>2.5</v>
      </c>
      <c r="AZ32" s="1">
        <v>0</v>
      </c>
      <c r="BA32" s="1">
        <v>1.5</v>
      </c>
      <c r="BB32" s="1">
        <v>4</v>
      </c>
      <c r="BC32" s="1">
        <v>12.5</v>
      </c>
      <c r="BD32" s="1">
        <v>9</v>
      </c>
      <c r="BE32" s="1">
        <v>4</v>
      </c>
      <c r="BF32" s="1">
        <v>0.5</v>
      </c>
      <c r="BG32" s="1">
        <v>0.5</v>
      </c>
      <c r="BH32" s="1">
        <v>1.5</v>
      </c>
      <c r="BI32" s="1">
        <v>1.38</v>
      </c>
      <c r="BJ32" s="1">
        <v>50.5</v>
      </c>
      <c r="BK32" s="1">
        <v>31</v>
      </c>
      <c r="BL32" s="1">
        <v>61</v>
      </c>
      <c r="BM32" s="1">
        <v>38.5</v>
      </c>
      <c r="BN32" s="1">
        <v>19.5</v>
      </c>
      <c r="BO32" s="1">
        <v>51</v>
      </c>
      <c r="BP32" s="1">
        <v>20</v>
      </c>
      <c r="BQ32" s="1">
        <v>8.5</v>
      </c>
      <c r="BR32" s="1">
        <v>43</v>
      </c>
      <c r="BS32" s="1">
        <v>0.5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82</v>
      </c>
      <c r="BZ32" s="1">
        <v>0.5</v>
      </c>
      <c r="CA32" s="1">
        <v>13.5</v>
      </c>
      <c r="CB32" s="1">
        <v>7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4.793559629999999</v>
      </c>
      <c r="CL32" s="1">
        <v>4</v>
      </c>
    </row>
    <row r="33" spans="1:90" x14ac:dyDescent="0.25">
      <c r="A33" s="1" t="s">
        <v>115</v>
      </c>
      <c r="B33" s="1">
        <v>4.9000000000000004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0.5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4.5</v>
      </c>
      <c r="V33" s="1">
        <v>1</v>
      </c>
      <c r="W33" s="1">
        <v>22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0.15</v>
      </c>
      <c r="AM33" s="1">
        <v>18.3</v>
      </c>
      <c r="AN33" s="1">
        <v>0</v>
      </c>
      <c r="AO33" s="1">
        <v>2.2999999999999998</v>
      </c>
      <c r="AP33" s="1">
        <v>12.5</v>
      </c>
      <c r="AQ33" s="1">
        <v>12.5</v>
      </c>
      <c r="AR33" s="1">
        <v>0</v>
      </c>
      <c r="AS33" s="1">
        <v>2</v>
      </c>
      <c r="AT33" s="1">
        <v>1</v>
      </c>
      <c r="AU33" s="1">
        <v>1</v>
      </c>
      <c r="AV33" s="1">
        <v>1</v>
      </c>
      <c r="AW33" s="1">
        <v>100</v>
      </c>
      <c r="AX33" s="1">
        <v>5.5</v>
      </c>
      <c r="AY33" s="1">
        <v>6</v>
      </c>
      <c r="AZ33" s="1">
        <v>1</v>
      </c>
      <c r="BA33" s="1">
        <v>2</v>
      </c>
      <c r="BB33" s="1">
        <v>9</v>
      </c>
      <c r="BC33" s="1">
        <v>14.5</v>
      </c>
      <c r="BD33" s="1">
        <v>10.5</v>
      </c>
      <c r="BE33" s="1">
        <v>5</v>
      </c>
      <c r="BF33" s="1">
        <v>0</v>
      </c>
      <c r="BG33" s="1">
        <v>3.5</v>
      </c>
      <c r="BH33" s="1">
        <v>2.5</v>
      </c>
      <c r="BI33" s="1">
        <v>1.78</v>
      </c>
      <c r="BJ33" s="1">
        <v>26</v>
      </c>
      <c r="BK33" s="1">
        <v>16.5</v>
      </c>
      <c r="BL33" s="1">
        <v>63</v>
      </c>
      <c r="BM33" s="1">
        <v>10</v>
      </c>
      <c r="BN33" s="1">
        <v>5</v>
      </c>
      <c r="BO33" s="1">
        <v>50</v>
      </c>
      <c r="BP33" s="1">
        <v>4.5</v>
      </c>
      <c r="BQ33" s="1">
        <v>1</v>
      </c>
      <c r="BR33" s="1">
        <v>22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38</v>
      </c>
      <c r="BZ33" s="1">
        <v>0.5</v>
      </c>
      <c r="CA33" s="1">
        <v>4.5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2.7230722599999981</v>
      </c>
      <c r="CL33" s="1">
        <v>4</v>
      </c>
    </row>
    <row r="34" spans="1:90" x14ac:dyDescent="0.25">
      <c r="A34" s="1" t="s">
        <v>62</v>
      </c>
      <c r="B34" s="1">
        <v>4.5</v>
      </c>
      <c r="C34" s="1">
        <v>2</v>
      </c>
      <c r="D34" s="1">
        <v>90</v>
      </c>
      <c r="E34" s="1">
        <v>0.28999999999999998</v>
      </c>
      <c r="F34" s="1">
        <v>0</v>
      </c>
      <c r="G34" s="1">
        <v>0.3</v>
      </c>
      <c r="H34" s="1">
        <v>0</v>
      </c>
      <c r="I34" s="1">
        <v>1</v>
      </c>
      <c r="J34" s="1">
        <v>0</v>
      </c>
      <c r="K34" s="1">
        <v>0.5</v>
      </c>
      <c r="L34" s="1">
        <v>0.5</v>
      </c>
      <c r="M34" s="1">
        <v>0</v>
      </c>
      <c r="N34" s="1">
        <v>0</v>
      </c>
      <c r="O34" s="1">
        <v>0.03</v>
      </c>
      <c r="P34" s="1">
        <v>0.03</v>
      </c>
      <c r="Q34" s="1">
        <v>0</v>
      </c>
      <c r="R34" s="1">
        <v>0</v>
      </c>
      <c r="S34" s="1">
        <v>0</v>
      </c>
      <c r="T34" s="1">
        <v>0</v>
      </c>
      <c r="U34" s="1">
        <v>11.5</v>
      </c>
      <c r="V34" s="1">
        <v>7</v>
      </c>
      <c r="W34" s="1">
        <v>61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0.5</v>
      </c>
      <c r="AE34" s="1">
        <v>0.25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15</v>
      </c>
      <c r="AL34" s="1">
        <v>11.4</v>
      </c>
      <c r="AM34" s="1">
        <v>19.7</v>
      </c>
      <c r="AN34" s="1">
        <v>0.9</v>
      </c>
      <c r="AO34" s="1">
        <v>4.8</v>
      </c>
      <c r="AP34" s="1">
        <v>16</v>
      </c>
      <c r="AQ34" s="1">
        <v>22</v>
      </c>
      <c r="AR34" s="1">
        <v>0.5</v>
      </c>
      <c r="AS34" s="1">
        <v>4</v>
      </c>
      <c r="AT34" s="1">
        <v>1</v>
      </c>
      <c r="AU34" s="1">
        <v>0.5</v>
      </c>
      <c r="AV34" s="1">
        <v>0</v>
      </c>
      <c r="AW34" s="1">
        <v>0</v>
      </c>
      <c r="AX34" s="1">
        <v>6.5</v>
      </c>
      <c r="AY34" s="1">
        <v>3.5</v>
      </c>
      <c r="AZ34" s="1">
        <v>1</v>
      </c>
      <c r="BA34" s="1">
        <v>1</v>
      </c>
      <c r="BB34" s="1">
        <v>5.5</v>
      </c>
      <c r="BC34" s="1">
        <v>15</v>
      </c>
      <c r="BD34" s="1">
        <v>8</v>
      </c>
      <c r="BE34" s="1">
        <v>4</v>
      </c>
      <c r="BF34" s="1">
        <v>0</v>
      </c>
      <c r="BG34" s="1">
        <v>2</v>
      </c>
      <c r="BH34" s="1">
        <v>0</v>
      </c>
      <c r="BI34" s="1">
        <v>0.66</v>
      </c>
      <c r="BJ34" s="1">
        <v>47.5</v>
      </c>
      <c r="BK34" s="1">
        <v>39.5</v>
      </c>
      <c r="BL34" s="1">
        <v>83</v>
      </c>
      <c r="BM34" s="1">
        <v>21</v>
      </c>
      <c r="BN34" s="1">
        <v>16</v>
      </c>
      <c r="BO34" s="1">
        <v>76</v>
      </c>
      <c r="BP34" s="1">
        <v>11.5</v>
      </c>
      <c r="BQ34" s="1">
        <v>7</v>
      </c>
      <c r="BR34" s="1">
        <v>61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55.5</v>
      </c>
      <c r="BZ34" s="1">
        <v>1.5</v>
      </c>
      <c r="CA34" s="1">
        <v>8.5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2.65156261</v>
      </c>
      <c r="CL34" s="1">
        <v>2</v>
      </c>
    </row>
    <row r="35" spans="1:90" x14ac:dyDescent="0.25">
      <c r="A35" s="1" t="s">
        <v>171</v>
      </c>
      <c r="B35" s="1">
        <v>4.7</v>
      </c>
      <c r="C35" s="1">
        <v>2</v>
      </c>
      <c r="D35" s="1">
        <v>90</v>
      </c>
      <c r="E35" s="1">
        <v>0.02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16</v>
      </c>
      <c r="V35" s="1">
        <v>11.5</v>
      </c>
      <c r="W35" s="1">
        <v>72</v>
      </c>
      <c r="X35" s="1">
        <v>0.5</v>
      </c>
      <c r="Y35" s="1">
        <v>0</v>
      </c>
      <c r="Z35" s="1">
        <v>0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0</v>
      </c>
      <c r="AL35" s="1">
        <v>8.1</v>
      </c>
      <c r="AM35" s="1">
        <v>14.3</v>
      </c>
      <c r="AN35" s="1">
        <v>0.1</v>
      </c>
      <c r="AO35" s="1">
        <v>4.0999999999999996</v>
      </c>
      <c r="AP35" s="1">
        <v>8.5</v>
      </c>
      <c r="AQ35" s="1">
        <v>14.5</v>
      </c>
      <c r="AR35" s="1">
        <v>0</v>
      </c>
      <c r="AS35" s="1">
        <v>3.5</v>
      </c>
      <c r="AT35" s="1">
        <v>1</v>
      </c>
      <c r="AU35" s="1">
        <v>3</v>
      </c>
      <c r="AV35" s="1">
        <v>1</v>
      </c>
      <c r="AW35" s="1">
        <v>33</v>
      </c>
      <c r="AX35" s="1">
        <v>3</v>
      </c>
      <c r="AY35" s="1">
        <v>1.5</v>
      </c>
      <c r="AZ35" s="1">
        <v>0</v>
      </c>
      <c r="BA35" s="1">
        <v>2</v>
      </c>
      <c r="BB35" s="1">
        <v>3.5</v>
      </c>
      <c r="BC35" s="1">
        <v>15</v>
      </c>
      <c r="BD35" s="1">
        <v>8</v>
      </c>
      <c r="BE35" s="1">
        <v>4</v>
      </c>
      <c r="BF35" s="1">
        <v>0</v>
      </c>
      <c r="BG35" s="1">
        <v>2</v>
      </c>
      <c r="BH35" s="1">
        <v>0</v>
      </c>
      <c r="BI35" s="1">
        <v>0.66</v>
      </c>
      <c r="BJ35" s="1">
        <v>47</v>
      </c>
      <c r="BK35" s="1">
        <v>36.5</v>
      </c>
      <c r="BL35" s="1">
        <v>78</v>
      </c>
      <c r="BM35" s="1">
        <v>30</v>
      </c>
      <c r="BN35" s="1">
        <v>22</v>
      </c>
      <c r="BO35" s="1">
        <v>73</v>
      </c>
      <c r="BP35" s="1">
        <v>16</v>
      </c>
      <c r="BQ35" s="1">
        <v>11.5</v>
      </c>
      <c r="BR35" s="1">
        <v>72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74</v>
      </c>
      <c r="BZ35" s="1">
        <v>0</v>
      </c>
      <c r="CA35" s="1">
        <v>9.5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3.3649364199999989</v>
      </c>
      <c r="CL35" s="1">
        <v>2</v>
      </c>
    </row>
    <row r="36" spans="1:90" x14ac:dyDescent="0.25">
      <c r="A36" s="1" t="s">
        <v>82</v>
      </c>
      <c r="B36" s="1">
        <v>4.3</v>
      </c>
      <c r="C36" s="1">
        <v>2</v>
      </c>
      <c r="D36" s="1">
        <v>45.5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</v>
      </c>
      <c r="W36" s="1">
        <v>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0</v>
      </c>
      <c r="AL36" s="1">
        <v>0.1</v>
      </c>
      <c r="AM36" s="1">
        <v>3.1</v>
      </c>
      <c r="AN36" s="1">
        <v>0</v>
      </c>
      <c r="AO36" s="1">
        <v>2.8</v>
      </c>
      <c r="AP36" s="1">
        <v>5</v>
      </c>
      <c r="AQ36" s="1">
        <v>5</v>
      </c>
      <c r="AR36" s="1">
        <v>0</v>
      </c>
      <c r="AS36" s="1">
        <v>1</v>
      </c>
      <c r="AT36" s="1">
        <v>0.5</v>
      </c>
      <c r="AU36" s="1">
        <v>1</v>
      </c>
      <c r="AV36" s="1">
        <v>0.5</v>
      </c>
      <c r="AW36" s="1">
        <v>50</v>
      </c>
      <c r="AX36" s="1">
        <v>5</v>
      </c>
      <c r="AY36" s="1">
        <v>0.5</v>
      </c>
      <c r="AZ36" s="1">
        <v>0</v>
      </c>
      <c r="BA36" s="1">
        <v>1</v>
      </c>
      <c r="BB36" s="1">
        <v>1.5</v>
      </c>
      <c r="BC36" s="1">
        <v>12</v>
      </c>
      <c r="BD36" s="1">
        <v>5.5</v>
      </c>
      <c r="BE36" s="1">
        <v>3</v>
      </c>
      <c r="BF36" s="1">
        <v>0</v>
      </c>
      <c r="BG36" s="1">
        <v>2</v>
      </c>
      <c r="BH36" s="1">
        <v>1</v>
      </c>
      <c r="BI36" s="1">
        <v>0.88</v>
      </c>
      <c r="BJ36" s="1">
        <v>31.5</v>
      </c>
      <c r="BK36" s="1">
        <v>26</v>
      </c>
      <c r="BL36" s="1">
        <v>83</v>
      </c>
      <c r="BM36" s="1">
        <v>6.5</v>
      </c>
      <c r="BN36" s="1">
        <v>4</v>
      </c>
      <c r="BO36" s="1">
        <v>62</v>
      </c>
      <c r="BP36" s="1">
        <v>2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0</v>
      </c>
      <c r="BY36" s="1">
        <v>36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3.6307201999999994</v>
      </c>
      <c r="CL36" s="1">
        <v>2</v>
      </c>
    </row>
    <row r="37" spans="1:90" x14ac:dyDescent="0.25">
      <c r="A37" s="1" t="s">
        <v>85</v>
      </c>
      <c r="B37" s="1">
        <v>4.8</v>
      </c>
      <c r="C37" s="1">
        <v>2</v>
      </c>
      <c r="D37" s="1">
        <v>90</v>
      </c>
      <c r="E37" s="1">
        <v>0.02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16</v>
      </c>
      <c r="V37" s="1">
        <v>13.5</v>
      </c>
      <c r="W37" s="1">
        <v>84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</v>
      </c>
      <c r="AL37" s="1">
        <v>9.65</v>
      </c>
      <c r="AM37" s="1">
        <v>9.3000000000000007</v>
      </c>
      <c r="AN37" s="1">
        <v>0.1</v>
      </c>
      <c r="AO37" s="1">
        <v>3.3</v>
      </c>
      <c r="AP37" s="1">
        <v>8.5</v>
      </c>
      <c r="AQ37" s="1">
        <v>8.5</v>
      </c>
      <c r="AR37" s="1">
        <v>0</v>
      </c>
      <c r="AS37" s="1">
        <v>1.5</v>
      </c>
      <c r="AT37" s="1">
        <v>1.5</v>
      </c>
      <c r="AU37" s="1">
        <v>3</v>
      </c>
      <c r="AV37" s="1">
        <v>1.5</v>
      </c>
      <c r="AW37" s="1">
        <v>50</v>
      </c>
      <c r="AX37" s="1">
        <v>5.5</v>
      </c>
      <c r="AY37" s="1">
        <v>0.5</v>
      </c>
      <c r="AZ37" s="1">
        <v>0</v>
      </c>
      <c r="BA37" s="1">
        <v>1</v>
      </c>
      <c r="BB37" s="1">
        <v>1.5</v>
      </c>
      <c r="BC37" s="1">
        <v>11</v>
      </c>
      <c r="BD37" s="1">
        <v>7.5</v>
      </c>
      <c r="BE37" s="1">
        <v>3.5</v>
      </c>
      <c r="BF37" s="1">
        <v>0.5</v>
      </c>
      <c r="BG37" s="1">
        <v>3.5</v>
      </c>
      <c r="BH37" s="1">
        <v>1.5</v>
      </c>
      <c r="BI37" s="1">
        <v>1.1000000000000001</v>
      </c>
      <c r="BJ37" s="1">
        <v>39.5</v>
      </c>
      <c r="BK37" s="1">
        <v>32</v>
      </c>
      <c r="BL37" s="1">
        <v>81</v>
      </c>
      <c r="BM37" s="1">
        <v>28.5</v>
      </c>
      <c r="BN37" s="1">
        <v>22</v>
      </c>
      <c r="BO37" s="1">
        <v>77</v>
      </c>
      <c r="BP37" s="1">
        <v>16</v>
      </c>
      <c r="BQ37" s="1">
        <v>13.5</v>
      </c>
      <c r="BR37" s="1">
        <v>84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</v>
      </c>
      <c r="BY37" s="1">
        <v>62.5</v>
      </c>
      <c r="BZ37" s="1">
        <v>2</v>
      </c>
      <c r="CA37" s="1">
        <v>4.5</v>
      </c>
      <c r="CB37" s="1">
        <v>1.5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3.01688242</v>
      </c>
      <c r="CL37" s="1">
        <v>2</v>
      </c>
    </row>
    <row r="38" spans="1:90" x14ac:dyDescent="0.25">
      <c r="A38" s="1" t="s">
        <v>92</v>
      </c>
      <c r="B38" s="1">
        <v>5.4</v>
      </c>
      <c r="C38" s="1">
        <v>2</v>
      </c>
      <c r="D38" s="1">
        <v>90</v>
      </c>
      <c r="E38" s="1">
        <v>0.01</v>
      </c>
      <c r="F38" s="1">
        <v>0.2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12.5</v>
      </c>
      <c r="V38" s="1">
        <v>9.5</v>
      </c>
      <c r="W38" s="1">
        <v>76</v>
      </c>
      <c r="X38" s="1">
        <v>2</v>
      </c>
      <c r="Y38" s="1">
        <v>0.5</v>
      </c>
      <c r="Z38" s="1">
        <v>25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0.5</v>
      </c>
      <c r="AG38" s="1">
        <v>0</v>
      </c>
      <c r="AH38" s="1">
        <v>0</v>
      </c>
      <c r="AI38" s="1">
        <v>0</v>
      </c>
      <c r="AJ38" s="1">
        <v>0</v>
      </c>
      <c r="AK38" s="1">
        <v>3</v>
      </c>
      <c r="AL38" s="1">
        <v>10.3</v>
      </c>
      <c r="AM38" s="1">
        <v>27.7</v>
      </c>
      <c r="AN38" s="1">
        <v>0.1</v>
      </c>
      <c r="AO38" s="1">
        <v>3.9</v>
      </c>
      <c r="AP38" s="1">
        <v>13.5</v>
      </c>
      <c r="AQ38" s="1">
        <v>18</v>
      </c>
      <c r="AR38" s="1">
        <v>0</v>
      </c>
      <c r="AS38" s="1">
        <v>3</v>
      </c>
      <c r="AT38" s="1">
        <v>1.5</v>
      </c>
      <c r="AU38" s="1">
        <v>2.5</v>
      </c>
      <c r="AV38" s="1">
        <v>1.5</v>
      </c>
      <c r="AW38" s="1">
        <v>60</v>
      </c>
      <c r="AX38" s="1">
        <v>4</v>
      </c>
      <c r="AY38" s="1">
        <v>3</v>
      </c>
      <c r="AZ38" s="1">
        <v>0.5</v>
      </c>
      <c r="BA38" s="1">
        <v>1.5</v>
      </c>
      <c r="BB38" s="1">
        <v>5</v>
      </c>
      <c r="BC38" s="1">
        <v>10.5</v>
      </c>
      <c r="BD38" s="1">
        <v>6</v>
      </c>
      <c r="BE38" s="1">
        <v>2</v>
      </c>
      <c r="BF38" s="1">
        <v>0</v>
      </c>
      <c r="BG38" s="1">
        <v>2</v>
      </c>
      <c r="BH38" s="1">
        <v>1</v>
      </c>
      <c r="BI38" s="1">
        <v>0.83</v>
      </c>
      <c r="BJ38" s="1">
        <v>52.5</v>
      </c>
      <c r="BK38" s="1">
        <v>45.5</v>
      </c>
      <c r="BL38" s="1">
        <v>87</v>
      </c>
      <c r="BM38" s="1">
        <v>31</v>
      </c>
      <c r="BN38" s="1">
        <v>25</v>
      </c>
      <c r="BO38" s="1">
        <v>81</v>
      </c>
      <c r="BP38" s="1">
        <v>12.5</v>
      </c>
      <c r="BQ38" s="1">
        <v>9.5</v>
      </c>
      <c r="BR38" s="1">
        <v>76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1.5</v>
      </c>
      <c r="BY38" s="1">
        <v>73</v>
      </c>
      <c r="BZ38" s="1">
        <v>1.5</v>
      </c>
      <c r="CA38" s="1">
        <v>4</v>
      </c>
      <c r="CB38" s="1">
        <v>2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3.2733195599999982</v>
      </c>
      <c r="CL38" s="1">
        <v>2</v>
      </c>
    </row>
    <row r="39" spans="1:90" x14ac:dyDescent="0.25">
      <c r="A39" s="1" t="s">
        <v>175</v>
      </c>
      <c r="B39" s="1">
        <v>3.9</v>
      </c>
      <c r="C39" s="1">
        <v>2</v>
      </c>
      <c r="D39" s="1">
        <v>80</v>
      </c>
      <c r="E39" s="1">
        <v>0.36</v>
      </c>
      <c r="F39" s="1">
        <v>0.67</v>
      </c>
      <c r="G39" s="1">
        <v>0.2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4</v>
      </c>
      <c r="W39" s="1">
        <v>73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1</v>
      </c>
      <c r="AD39" s="1">
        <v>0.5</v>
      </c>
      <c r="AE39" s="1">
        <v>0.22</v>
      </c>
      <c r="AF39" s="1">
        <v>1</v>
      </c>
      <c r="AG39" s="1">
        <v>0</v>
      </c>
      <c r="AH39" s="1">
        <v>0.5</v>
      </c>
      <c r="AI39" s="1">
        <v>0</v>
      </c>
      <c r="AJ39" s="1">
        <v>0</v>
      </c>
      <c r="AK39" s="1">
        <v>1</v>
      </c>
      <c r="AL39" s="1">
        <v>13.1</v>
      </c>
      <c r="AM39" s="1">
        <v>27.5</v>
      </c>
      <c r="AN39" s="1">
        <v>0.7</v>
      </c>
      <c r="AO39" s="1">
        <v>3</v>
      </c>
      <c r="AP39" s="1">
        <v>14.5</v>
      </c>
      <c r="AQ39" s="1">
        <v>23.5</v>
      </c>
      <c r="AR39" s="1">
        <v>0</v>
      </c>
      <c r="AS39" s="1">
        <v>3.5</v>
      </c>
      <c r="AT39" s="1">
        <v>2.5</v>
      </c>
      <c r="AU39" s="1">
        <v>3</v>
      </c>
      <c r="AV39" s="1">
        <v>2.5</v>
      </c>
      <c r="AW39" s="1">
        <v>83</v>
      </c>
      <c r="AX39" s="1">
        <v>6</v>
      </c>
      <c r="AY39" s="1">
        <v>0</v>
      </c>
      <c r="AZ39" s="1">
        <v>0.5</v>
      </c>
      <c r="BA39" s="1">
        <v>0.5</v>
      </c>
      <c r="BB39" s="1">
        <v>1</v>
      </c>
      <c r="BC39" s="1">
        <v>10.5</v>
      </c>
      <c r="BD39" s="1">
        <v>6.5</v>
      </c>
      <c r="BE39" s="1">
        <v>3.5</v>
      </c>
      <c r="BF39" s="1">
        <v>0</v>
      </c>
      <c r="BG39" s="1">
        <v>0.5</v>
      </c>
      <c r="BH39" s="1">
        <v>2</v>
      </c>
      <c r="BI39" s="1">
        <v>1.32</v>
      </c>
      <c r="BJ39" s="1">
        <v>24</v>
      </c>
      <c r="BK39" s="1">
        <v>20</v>
      </c>
      <c r="BL39" s="1">
        <v>83</v>
      </c>
      <c r="BM39" s="1">
        <v>11</v>
      </c>
      <c r="BN39" s="1">
        <v>8</v>
      </c>
      <c r="BO39" s="1">
        <v>73</v>
      </c>
      <c r="BP39" s="1">
        <v>5.5</v>
      </c>
      <c r="BQ39" s="1">
        <v>4</v>
      </c>
      <c r="BR39" s="1">
        <v>73</v>
      </c>
      <c r="BS39" s="1">
        <v>0</v>
      </c>
      <c r="BT39" s="1">
        <v>0</v>
      </c>
      <c r="BU39" s="1">
        <v>2</v>
      </c>
      <c r="BV39" s="1">
        <v>0</v>
      </c>
      <c r="BW39" s="1">
        <v>1</v>
      </c>
      <c r="BX39" s="1">
        <v>0</v>
      </c>
      <c r="BY39" s="1">
        <v>37</v>
      </c>
      <c r="BZ39" s="1">
        <v>0.5</v>
      </c>
      <c r="CA39" s="1">
        <v>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2.7726500599999993</v>
      </c>
      <c r="CL39" s="1">
        <v>2</v>
      </c>
    </row>
    <row r="40" spans="1:90" x14ac:dyDescent="0.25">
      <c r="A40" s="1" t="s">
        <v>167</v>
      </c>
      <c r="B40" s="1">
        <v>4.5</v>
      </c>
      <c r="C40" s="1">
        <v>2</v>
      </c>
      <c r="D40" s="1">
        <v>90</v>
      </c>
      <c r="E40" s="1">
        <v>0.33</v>
      </c>
      <c r="F40" s="1">
        <v>1</v>
      </c>
      <c r="G40" s="1">
        <v>0.3</v>
      </c>
      <c r="H40" s="1">
        <v>1</v>
      </c>
      <c r="I40" s="1">
        <v>0.5</v>
      </c>
      <c r="J40" s="1">
        <v>0.5</v>
      </c>
      <c r="K40" s="1">
        <v>0.5</v>
      </c>
      <c r="L40" s="1">
        <v>0</v>
      </c>
      <c r="M40" s="1">
        <v>0.5</v>
      </c>
      <c r="N40" s="1">
        <v>0</v>
      </c>
      <c r="O40" s="1">
        <v>0.24</v>
      </c>
      <c r="P40" s="1">
        <v>0.24</v>
      </c>
      <c r="Q40" s="1">
        <v>0.5</v>
      </c>
      <c r="R40" s="1">
        <v>0.5</v>
      </c>
      <c r="S40" s="1">
        <v>0</v>
      </c>
      <c r="T40" s="1">
        <v>0</v>
      </c>
      <c r="U40" s="1">
        <v>6</v>
      </c>
      <c r="V40" s="1">
        <v>2.5</v>
      </c>
      <c r="W40" s="1">
        <v>42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16.5</v>
      </c>
      <c r="AL40" s="1">
        <v>2</v>
      </c>
      <c r="AM40" s="1">
        <v>30.1</v>
      </c>
      <c r="AN40" s="1">
        <v>1.5</v>
      </c>
      <c r="AO40" s="1">
        <v>5.3</v>
      </c>
      <c r="AP40" s="1">
        <v>15</v>
      </c>
      <c r="AQ40" s="1">
        <v>27</v>
      </c>
      <c r="AR40" s="1">
        <v>1.5</v>
      </c>
      <c r="AS40" s="1">
        <v>8</v>
      </c>
      <c r="AT40" s="1">
        <v>0.5</v>
      </c>
      <c r="AU40" s="1">
        <v>1</v>
      </c>
      <c r="AV40" s="1">
        <v>1</v>
      </c>
      <c r="AW40" s="1">
        <v>100</v>
      </c>
      <c r="AX40" s="1">
        <v>6.5</v>
      </c>
      <c r="AY40" s="1">
        <v>4</v>
      </c>
      <c r="AZ40" s="1">
        <v>0.5</v>
      </c>
      <c r="BA40" s="1">
        <v>0.5</v>
      </c>
      <c r="BB40" s="1">
        <v>5</v>
      </c>
      <c r="BC40" s="1">
        <v>12</v>
      </c>
      <c r="BD40" s="1">
        <v>5.5</v>
      </c>
      <c r="BE40" s="1">
        <v>3</v>
      </c>
      <c r="BF40" s="1">
        <v>0</v>
      </c>
      <c r="BG40" s="1">
        <v>2</v>
      </c>
      <c r="BH40" s="1">
        <v>1</v>
      </c>
      <c r="BI40" s="1">
        <v>0.88</v>
      </c>
      <c r="BJ40" s="1">
        <v>63</v>
      </c>
      <c r="BK40" s="1">
        <v>54</v>
      </c>
      <c r="BL40" s="1">
        <v>86</v>
      </c>
      <c r="BM40" s="1">
        <v>16</v>
      </c>
      <c r="BN40" s="1">
        <v>10</v>
      </c>
      <c r="BO40" s="1">
        <v>63</v>
      </c>
      <c r="BP40" s="1">
        <v>6</v>
      </c>
      <c r="BQ40" s="1">
        <v>2.5</v>
      </c>
      <c r="BR40" s="1">
        <v>42</v>
      </c>
      <c r="BS40" s="1">
        <v>0.5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73</v>
      </c>
      <c r="BZ40" s="1">
        <v>0.5</v>
      </c>
      <c r="CA40" s="1">
        <v>6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4.8707845399999981</v>
      </c>
      <c r="CL40" s="1">
        <v>2</v>
      </c>
    </row>
    <row r="41" spans="1:90" x14ac:dyDescent="0.25">
      <c r="A41" s="1" t="s">
        <v>109</v>
      </c>
      <c r="B41" s="1">
        <v>5.7</v>
      </c>
      <c r="C41" s="1">
        <v>2</v>
      </c>
      <c r="D41" s="1">
        <v>81</v>
      </c>
      <c r="E41" s="1">
        <v>0.01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10</v>
      </c>
      <c r="W41" s="1">
        <v>95</v>
      </c>
      <c r="X41" s="1">
        <v>0.5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2</v>
      </c>
      <c r="AL41" s="1">
        <v>1.5</v>
      </c>
      <c r="AM41" s="1">
        <v>16.899999999999999</v>
      </c>
      <c r="AN41" s="1">
        <v>0</v>
      </c>
      <c r="AO41" s="1">
        <v>2.4</v>
      </c>
      <c r="AP41" s="1">
        <v>13</v>
      </c>
      <c r="AQ41" s="1">
        <v>19</v>
      </c>
      <c r="AR41" s="1">
        <v>0</v>
      </c>
      <c r="AS41" s="1">
        <v>3</v>
      </c>
      <c r="AT41" s="1">
        <v>1</v>
      </c>
      <c r="AU41" s="1">
        <v>1</v>
      </c>
      <c r="AV41" s="1">
        <v>0</v>
      </c>
      <c r="AW41" s="1">
        <v>0</v>
      </c>
      <c r="AX41" s="1">
        <v>5.5</v>
      </c>
      <c r="AY41" s="1">
        <v>3</v>
      </c>
      <c r="AZ41" s="1">
        <v>0.5</v>
      </c>
      <c r="BA41" s="1">
        <v>0</v>
      </c>
      <c r="BB41" s="1">
        <v>3.5</v>
      </c>
      <c r="BC41" s="1">
        <v>6.5</v>
      </c>
      <c r="BD41" s="1">
        <v>5.5</v>
      </c>
      <c r="BE41" s="1">
        <v>3</v>
      </c>
      <c r="BF41" s="1">
        <v>1</v>
      </c>
      <c r="BG41" s="1">
        <v>0</v>
      </c>
      <c r="BH41" s="1">
        <v>2.5</v>
      </c>
      <c r="BI41" s="1">
        <v>1.31</v>
      </c>
      <c r="BJ41" s="1">
        <v>69.5</v>
      </c>
      <c r="BK41" s="1">
        <v>63.5</v>
      </c>
      <c r="BL41" s="1">
        <v>91</v>
      </c>
      <c r="BM41" s="1">
        <v>26</v>
      </c>
      <c r="BN41" s="1">
        <v>23.5</v>
      </c>
      <c r="BO41" s="1">
        <v>90</v>
      </c>
      <c r="BP41" s="1">
        <v>10.5</v>
      </c>
      <c r="BQ41" s="1">
        <v>10</v>
      </c>
      <c r="BR41" s="1">
        <v>95</v>
      </c>
      <c r="BS41" s="1">
        <v>0</v>
      </c>
      <c r="BT41" s="1">
        <v>0</v>
      </c>
      <c r="BU41" s="1">
        <v>2</v>
      </c>
      <c r="BV41" s="1">
        <v>0</v>
      </c>
      <c r="BW41" s="1">
        <v>1</v>
      </c>
      <c r="BX41" s="1">
        <v>0.5</v>
      </c>
      <c r="BY41" s="1">
        <v>77</v>
      </c>
      <c r="BZ41" s="1">
        <v>0.5</v>
      </c>
      <c r="CA41" s="1">
        <v>8.5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3.9111429599999985</v>
      </c>
      <c r="CL41" s="1">
        <v>2</v>
      </c>
    </row>
    <row r="42" spans="1:90" x14ac:dyDescent="0.25">
      <c r="A42" s="1" t="s">
        <v>124</v>
      </c>
      <c r="B42" s="1">
        <v>4.5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6.5</v>
      </c>
      <c r="V42" s="1">
        <v>4.5</v>
      </c>
      <c r="W42" s="1">
        <v>69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0.5</v>
      </c>
      <c r="AL42" s="1">
        <v>1.4</v>
      </c>
      <c r="AM42" s="1">
        <v>12.4</v>
      </c>
      <c r="AN42" s="1">
        <v>0</v>
      </c>
      <c r="AO42" s="1">
        <v>2.6</v>
      </c>
      <c r="AP42" s="1">
        <v>14.5</v>
      </c>
      <c r="AQ42" s="1">
        <v>14.5</v>
      </c>
      <c r="AR42" s="1">
        <v>0</v>
      </c>
      <c r="AS42" s="1">
        <v>1</v>
      </c>
      <c r="AT42" s="1">
        <v>2</v>
      </c>
      <c r="AU42" s="1">
        <v>0</v>
      </c>
      <c r="AV42" s="1">
        <v>0</v>
      </c>
      <c r="AX42" s="1">
        <v>6</v>
      </c>
      <c r="AY42" s="1">
        <v>3</v>
      </c>
      <c r="AZ42" s="1">
        <v>0</v>
      </c>
      <c r="BA42" s="1">
        <v>0.5</v>
      </c>
      <c r="BB42" s="1">
        <v>3.5</v>
      </c>
      <c r="BC42" s="1">
        <v>13</v>
      </c>
      <c r="BD42" s="1">
        <v>8.5</v>
      </c>
      <c r="BE42" s="1">
        <v>5.5</v>
      </c>
      <c r="BF42" s="1">
        <v>1</v>
      </c>
      <c r="BG42" s="1">
        <v>1</v>
      </c>
      <c r="BH42" s="1">
        <v>2</v>
      </c>
      <c r="BI42" s="1">
        <v>1.44</v>
      </c>
      <c r="BJ42" s="1">
        <v>86.5</v>
      </c>
      <c r="BK42" s="1">
        <v>74.5</v>
      </c>
      <c r="BL42" s="1">
        <v>86</v>
      </c>
      <c r="BM42" s="1">
        <v>27</v>
      </c>
      <c r="BN42" s="1">
        <v>20</v>
      </c>
      <c r="BO42" s="1">
        <v>74</v>
      </c>
      <c r="BP42" s="1">
        <v>6.5</v>
      </c>
      <c r="BQ42" s="1">
        <v>4.5</v>
      </c>
      <c r="BR42" s="1">
        <v>69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0.5</v>
      </c>
      <c r="BY42" s="1">
        <v>94</v>
      </c>
      <c r="BZ42" s="1">
        <v>0</v>
      </c>
      <c r="CA42" s="1">
        <v>6.5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4.5615567999999991</v>
      </c>
      <c r="CL42" s="1">
        <v>2</v>
      </c>
    </row>
    <row r="43" spans="1:90" x14ac:dyDescent="0.25">
      <c r="A43" s="1" t="s">
        <v>178</v>
      </c>
      <c r="B43" s="1">
        <v>5.3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1</v>
      </c>
      <c r="L43" s="1">
        <v>0</v>
      </c>
      <c r="M43" s="1">
        <v>0</v>
      </c>
      <c r="N43" s="1">
        <v>0.5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8.5</v>
      </c>
      <c r="V43" s="1">
        <v>6</v>
      </c>
      <c r="W43" s="1">
        <v>71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0.01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5</v>
      </c>
      <c r="AL43" s="1">
        <v>1.45</v>
      </c>
      <c r="AM43" s="1">
        <v>16.2</v>
      </c>
      <c r="AN43" s="1">
        <v>0.1</v>
      </c>
      <c r="AO43" s="1">
        <v>4.0999999999999996</v>
      </c>
      <c r="AP43" s="1">
        <v>12</v>
      </c>
      <c r="AQ43" s="1">
        <v>18</v>
      </c>
      <c r="AR43" s="1">
        <v>0</v>
      </c>
      <c r="AS43" s="1">
        <v>3.5</v>
      </c>
      <c r="AT43" s="1">
        <v>1</v>
      </c>
      <c r="AU43" s="1">
        <v>1</v>
      </c>
      <c r="AV43" s="1">
        <v>1</v>
      </c>
      <c r="AW43" s="1">
        <v>100</v>
      </c>
      <c r="AX43" s="1">
        <v>3.5</v>
      </c>
      <c r="AY43" s="1">
        <v>2.5</v>
      </c>
      <c r="AZ43" s="1">
        <v>1</v>
      </c>
      <c r="BA43" s="1">
        <v>0.5</v>
      </c>
      <c r="BB43" s="1">
        <v>4</v>
      </c>
      <c r="BC43" s="1">
        <v>15</v>
      </c>
      <c r="BD43" s="1">
        <v>8</v>
      </c>
      <c r="BE43" s="1">
        <v>4</v>
      </c>
      <c r="BF43" s="1">
        <v>0</v>
      </c>
      <c r="BG43" s="1">
        <v>2</v>
      </c>
      <c r="BH43" s="1">
        <v>0</v>
      </c>
      <c r="BI43" s="1">
        <v>0.66</v>
      </c>
      <c r="BJ43" s="1">
        <v>62</v>
      </c>
      <c r="BK43" s="1">
        <v>55.5</v>
      </c>
      <c r="BL43" s="1">
        <v>90</v>
      </c>
      <c r="BM43" s="1">
        <v>25</v>
      </c>
      <c r="BN43" s="1">
        <v>21</v>
      </c>
      <c r="BO43" s="1">
        <v>84</v>
      </c>
      <c r="BP43" s="1">
        <v>8.5</v>
      </c>
      <c r="BQ43" s="1">
        <v>6</v>
      </c>
      <c r="BR43" s="1">
        <v>71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71.5</v>
      </c>
      <c r="BZ43" s="1">
        <v>1.5</v>
      </c>
      <c r="CA43" s="1">
        <v>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3.3348409099999992</v>
      </c>
      <c r="CL43" s="1">
        <v>2</v>
      </c>
    </row>
    <row r="44" spans="1:90" x14ac:dyDescent="0.25">
      <c r="A44" s="1" t="s">
        <v>180</v>
      </c>
      <c r="B44" s="1">
        <v>5</v>
      </c>
      <c r="C44" s="1">
        <v>2</v>
      </c>
      <c r="D44" s="1">
        <v>90</v>
      </c>
      <c r="E44" s="1">
        <v>0.04</v>
      </c>
      <c r="F44" s="1">
        <v>0</v>
      </c>
      <c r="G44" s="1">
        <v>0.1</v>
      </c>
      <c r="H44" s="1">
        <v>0</v>
      </c>
      <c r="I44" s="1">
        <v>0.5</v>
      </c>
      <c r="J44" s="1">
        <v>0</v>
      </c>
      <c r="K44" s="1">
        <v>0.5</v>
      </c>
      <c r="L44" s="1">
        <v>0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11</v>
      </c>
      <c r="V44" s="1">
        <v>6</v>
      </c>
      <c r="W44" s="1">
        <v>55</v>
      </c>
      <c r="X44" s="1">
        <v>4.5</v>
      </c>
      <c r="Y44" s="1">
        <v>0.5</v>
      </c>
      <c r="Z44" s="1">
        <v>11</v>
      </c>
      <c r="AA44" s="1">
        <v>0</v>
      </c>
      <c r="AB44" s="1">
        <v>0</v>
      </c>
      <c r="AC44" s="1">
        <v>0.5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12</v>
      </c>
      <c r="AL44" s="1">
        <v>9.35</v>
      </c>
      <c r="AM44" s="1">
        <v>20.5</v>
      </c>
      <c r="AN44" s="1">
        <v>0.3</v>
      </c>
      <c r="AO44" s="1">
        <v>3.5</v>
      </c>
      <c r="AP44" s="1">
        <v>11.5</v>
      </c>
      <c r="AQ44" s="1">
        <v>11.5</v>
      </c>
      <c r="AR44" s="1">
        <v>0</v>
      </c>
      <c r="AS44" s="1">
        <v>1</v>
      </c>
      <c r="AT44" s="1">
        <v>1.5</v>
      </c>
      <c r="AU44" s="1">
        <v>3.5</v>
      </c>
      <c r="AV44" s="1">
        <v>2</v>
      </c>
      <c r="AW44" s="1">
        <v>57</v>
      </c>
      <c r="AX44" s="1">
        <v>6</v>
      </c>
      <c r="AY44" s="1">
        <v>5</v>
      </c>
      <c r="AZ44" s="1">
        <v>0</v>
      </c>
      <c r="BA44" s="1">
        <v>2.5</v>
      </c>
      <c r="BB44" s="1">
        <v>7.5</v>
      </c>
      <c r="BC44" s="1">
        <v>10.5</v>
      </c>
      <c r="BD44" s="1">
        <v>6</v>
      </c>
      <c r="BE44" s="1">
        <v>2</v>
      </c>
      <c r="BF44" s="1">
        <v>0</v>
      </c>
      <c r="BG44" s="1">
        <v>2</v>
      </c>
      <c r="BH44" s="1">
        <v>1</v>
      </c>
      <c r="BI44" s="1">
        <v>0.83</v>
      </c>
      <c r="BJ44" s="1">
        <v>43.5</v>
      </c>
      <c r="BK44" s="1">
        <v>31</v>
      </c>
      <c r="BL44" s="1">
        <v>71</v>
      </c>
      <c r="BM44" s="1">
        <v>25.5</v>
      </c>
      <c r="BN44" s="1">
        <v>13</v>
      </c>
      <c r="BO44" s="1">
        <v>51</v>
      </c>
      <c r="BP44" s="1">
        <v>11</v>
      </c>
      <c r="BQ44" s="1">
        <v>6</v>
      </c>
      <c r="BR44" s="1">
        <v>55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81.5</v>
      </c>
      <c r="BZ44" s="1">
        <v>2</v>
      </c>
      <c r="CA44" s="1">
        <v>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4.2943490199999976</v>
      </c>
      <c r="CL44" s="1">
        <v>2</v>
      </c>
    </row>
    <row r="45" spans="1:90" x14ac:dyDescent="0.25">
      <c r="A45" s="1" t="s">
        <v>133</v>
      </c>
      <c r="B45" s="1">
        <v>4.5999999999999996</v>
      </c>
      <c r="C45" s="1">
        <v>2</v>
      </c>
      <c r="D45" s="1">
        <v>90</v>
      </c>
      <c r="E45" s="1">
        <v>0.13</v>
      </c>
      <c r="F45" s="1">
        <v>0</v>
      </c>
      <c r="G45" s="1">
        <v>0.2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3</v>
      </c>
      <c r="W45" s="1">
        <v>55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0.5</v>
      </c>
      <c r="AE45" s="1">
        <v>0.22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9</v>
      </c>
      <c r="AL45" s="1">
        <v>5.45</v>
      </c>
      <c r="AM45" s="1">
        <v>24</v>
      </c>
      <c r="AN45" s="1">
        <v>0.8</v>
      </c>
      <c r="AO45" s="1">
        <v>4.5999999999999996</v>
      </c>
      <c r="AP45" s="1">
        <v>14</v>
      </c>
      <c r="AQ45" s="1">
        <v>14</v>
      </c>
      <c r="AR45" s="1">
        <v>0.5</v>
      </c>
      <c r="AS45" s="1">
        <v>1</v>
      </c>
      <c r="AT45" s="1">
        <v>1.5</v>
      </c>
      <c r="AU45" s="1">
        <v>0.5</v>
      </c>
      <c r="AV45" s="1">
        <v>0.5</v>
      </c>
      <c r="AW45" s="1">
        <v>100</v>
      </c>
      <c r="AX45" s="1">
        <v>4.5</v>
      </c>
      <c r="AY45" s="1">
        <v>4</v>
      </c>
      <c r="AZ45" s="1">
        <v>2</v>
      </c>
      <c r="BA45" s="1">
        <v>1.5</v>
      </c>
      <c r="BB45" s="1">
        <v>7.5</v>
      </c>
      <c r="BC45" s="1">
        <v>10.5</v>
      </c>
      <c r="BD45" s="1">
        <v>6</v>
      </c>
      <c r="BE45" s="1">
        <v>2</v>
      </c>
      <c r="BF45" s="1">
        <v>0</v>
      </c>
      <c r="BG45" s="1">
        <v>2</v>
      </c>
      <c r="BH45" s="1">
        <v>1</v>
      </c>
      <c r="BI45" s="1">
        <v>0.83</v>
      </c>
      <c r="BJ45" s="1">
        <v>54.5</v>
      </c>
      <c r="BK45" s="1">
        <v>46.5</v>
      </c>
      <c r="BL45" s="1">
        <v>85</v>
      </c>
      <c r="BM45" s="1">
        <v>15</v>
      </c>
      <c r="BN45" s="1">
        <v>9.5</v>
      </c>
      <c r="BO45" s="1">
        <v>63</v>
      </c>
      <c r="BP45" s="1">
        <v>5.5</v>
      </c>
      <c r="BQ45" s="1">
        <v>3</v>
      </c>
      <c r="BR45" s="1">
        <v>55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65</v>
      </c>
      <c r="BZ45" s="1">
        <v>0.5</v>
      </c>
      <c r="CA45" s="1">
        <v>4.5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3.6176699599999989</v>
      </c>
      <c r="CL45" s="1">
        <v>2</v>
      </c>
    </row>
    <row r="46" spans="1:90" x14ac:dyDescent="0.25">
      <c r="A46" s="1" t="s">
        <v>134</v>
      </c>
      <c r="B46" s="1">
        <v>6.3</v>
      </c>
      <c r="C46" s="1">
        <v>2</v>
      </c>
      <c r="D46" s="1">
        <v>54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</v>
      </c>
      <c r="V46" s="1">
        <v>1</v>
      </c>
      <c r="W46" s="1">
        <v>50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0.5</v>
      </c>
      <c r="AI46" s="1">
        <v>0</v>
      </c>
      <c r="AJ46" s="1">
        <v>0</v>
      </c>
      <c r="AK46" s="1">
        <v>1</v>
      </c>
      <c r="AL46" s="1">
        <v>0.3</v>
      </c>
      <c r="AM46" s="1">
        <v>7</v>
      </c>
      <c r="AN46" s="1">
        <v>0</v>
      </c>
      <c r="AO46" s="1">
        <v>1.8</v>
      </c>
      <c r="AP46" s="1">
        <v>9</v>
      </c>
      <c r="AQ46" s="1">
        <v>9</v>
      </c>
      <c r="AR46" s="1">
        <v>0</v>
      </c>
      <c r="AS46" s="1">
        <v>0.5</v>
      </c>
      <c r="AT46" s="1">
        <v>1</v>
      </c>
      <c r="AU46" s="1">
        <v>1.5</v>
      </c>
      <c r="AV46" s="1">
        <v>1.5</v>
      </c>
      <c r="AW46" s="1">
        <v>100</v>
      </c>
      <c r="AX46" s="1">
        <v>2</v>
      </c>
      <c r="AY46" s="1">
        <v>1.5</v>
      </c>
      <c r="AZ46" s="1">
        <v>0</v>
      </c>
      <c r="BA46" s="1">
        <v>0.5</v>
      </c>
      <c r="BB46" s="1">
        <v>2</v>
      </c>
      <c r="BC46" s="1">
        <v>6.5</v>
      </c>
      <c r="BD46" s="1">
        <v>5.5</v>
      </c>
      <c r="BE46" s="1">
        <v>3</v>
      </c>
      <c r="BF46" s="1">
        <v>1</v>
      </c>
      <c r="BG46" s="1">
        <v>0</v>
      </c>
      <c r="BH46" s="1">
        <v>2.5</v>
      </c>
      <c r="BI46" s="1">
        <v>1.31</v>
      </c>
      <c r="BJ46" s="1">
        <v>35</v>
      </c>
      <c r="BK46" s="1">
        <v>32.5</v>
      </c>
      <c r="BL46" s="1">
        <v>93</v>
      </c>
      <c r="BM46" s="1">
        <v>8</v>
      </c>
      <c r="BN46" s="1">
        <v>6.5</v>
      </c>
      <c r="BO46" s="1">
        <v>81</v>
      </c>
      <c r="BP46" s="1">
        <v>2</v>
      </c>
      <c r="BQ46" s="1">
        <v>1</v>
      </c>
      <c r="BR46" s="1">
        <v>50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</v>
      </c>
      <c r="BY46" s="1">
        <v>39.5</v>
      </c>
      <c r="BZ46" s="1">
        <v>0.5</v>
      </c>
      <c r="CA46" s="1">
        <v>1.5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3.8658449999999993</v>
      </c>
      <c r="CL46" s="1">
        <v>2</v>
      </c>
    </row>
    <row r="47" spans="1:90" x14ac:dyDescent="0.25">
      <c r="A47" s="1" t="s">
        <v>139</v>
      </c>
      <c r="B47" s="1">
        <v>4.4000000000000004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7.5</v>
      </c>
      <c r="V47" s="1">
        <v>3.5</v>
      </c>
      <c r="W47" s="1">
        <v>47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0</v>
      </c>
      <c r="AL47" s="1">
        <v>0.55000000000000004</v>
      </c>
      <c r="AM47" s="1">
        <v>18.3</v>
      </c>
      <c r="AN47" s="1">
        <v>0</v>
      </c>
      <c r="AO47" s="1">
        <v>4</v>
      </c>
      <c r="AP47" s="1">
        <v>16</v>
      </c>
      <c r="AQ47" s="1">
        <v>22</v>
      </c>
      <c r="AR47" s="1">
        <v>0.5</v>
      </c>
      <c r="AS47" s="1">
        <v>4.5</v>
      </c>
      <c r="AT47" s="1">
        <v>0.5</v>
      </c>
      <c r="AU47" s="1">
        <v>1.5</v>
      </c>
      <c r="AV47" s="1">
        <v>1.5</v>
      </c>
      <c r="AW47" s="1">
        <v>100</v>
      </c>
      <c r="AX47" s="1">
        <v>4.5</v>
      </c>
      <c r="AY47" s="1">
        <v>1.5</v>
      </c>
      <c r="AZ47" s="1">
        <v>1</v>
      </c>
      <c r="BA47" s="1">
        <v>2.5</v>
      </c>
      <c r="BB47" s="1">
        <v>5</v>
      </c>
      <c r="BC47" s="1">
        <v>12</v>
      </c>
      <c r="BD47" s="1">
        <v>5.5</v>
      </c>
      <c r="BE47" s="1">
        <v>3</v>
      </c>
      <c r="BF47" s="1">
        <v>0</v>
      </c>
      <c r="BG47" s="1">
        <v>2</v>
      </c>
      <c r="BH47" s="1">
        <v>1</v>
      </c>
      <c r="BI47" s="1">
        <v>0.88</v>
      </c>
      <c r="BJ47" s="1">
        <v>67</v>
      </c>
      <c r="BK47" s="1">
        <v>56.5</v>
      </c>
      <c r="BL47" s="1">
        <v>84</v>
      </c>
      <c r="BM47" s="1">
        <v>14.5</v>
      </c>
      <c r="BN47" s="1">
        <v>9</v>
      </c>
      <c r="BO47" s="1">
        <v>62</v>
      </c>
      <c r="BP47" s="1">
        <v>7.5</v>
      </c>
      <c r="BQ47" s="1">
        <v>3.5</v>
      </c>
      <c r="BR47" s="1">
        <v>47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0.5</v>
      </c>
      <c r="BY47" s="1">
        <v>78</v>
      </c>
      <c r="BZ47" s="1">
        <v>0</v>
      </c>
      <c r="CA47" s="1">
        <v>6.5</v>
      </c>
      <c r="CB47" s="1">
        <v>0.5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3.5735890999999986</v>
      </c>
      <c r="CL47" s="1">
        <v>2</v>
      </c>
    </row>
    <row r="48" spans="1:90" x14ac:dyDescent="0.25">
      <c r="A48" s="1" t="s">
        <v>141</v>
      </c>
      <c r="B48" s="1">
        <v>4.7</v>
      </c>
      <c r="C48" s="1">
        <v>2</v>
      </c>
      <c r="D48" s="1">
        <v>90</v>
      </c>
      <c r="E48" s="1">
        <v>0.18</v>
      </c>
      <c r="F48" s="1">
        <v>0.2</v>
      </c>
      <c r="G48" s="1">
        <v>0.3</v>
      </c>
      <c r="H48" s="1">
        <v>1</v>
      </c>
      <c r="I48" s="1">
        <v>0.5</v>
      </c>
      <c r="J48" s="1">
        <v>0.5</v>
      </c>
      <c r="K48" s="1">
        <v>0.5</v>
      </c>
      <c r="L48" s="1">
        <v>0</v>
      </c>
      <c r="M48" s="1">
        <v>0.5</v>
      </c>
      <c r="N48" s="1">
        <v>0</v>
      </c>
      <c r="O48" s="1">
        <v>0.24</v>
      </c>
      <c r="P48" s="1">
        <v>0.24</v>
      </c>
      <c r="Q48" s="1">
        <v>0.5</v>
      </c>
      <c r="R48" s="1">
        <v>0.5</v>
      </c>
      <c r="S48" s="1">
        <v>0</v>
      </c>
      <c r="T48" s="1">
        <v>0</v>
      </c>
      <c r="U48" s="1">
        <v>2</v>
      </c>
      <c r="V48" s="1">
        <v>0</v>
      </c>
      <c r="W48" s="1">
        <v>0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0.04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17.5</v>
      </c>
      <c r="AL48" s="1">
        <v>0.15</v>
      </c>
      <c r="AM48" s="1">
        <v>32.5</v>
      </c>
      <c r="AN48" s="1">
        <v>1.6</v>
      </c>
      <c r="AO48" s="1">
        <v>4.4000000000000004</v>
      </c>
      <c r="AP48" s="1">
        <v>15</v>
      </c>
      <c r="AQ48" s="1">
        <v>21</v>
      </c>
      <c r="AR48" s="1">
        <v>0</v>
      </c>
      <c r="AS48" s="1">
        <v>4.5</v>
      </c>
      <c r="AT48" s="1">
        <v>1.5</v>
      </c>
      <c r="AU48" s="1">
        <v>0.5</v>
      </c>
      <c r="AV48" s="1">
        <v>0.5</v>
      </c>
      <c r="AW48" s="1">
        <v>100</v>
      </c>
      <c r="AX48" s="1">
        <v>4</v>
      </c>
      <c r="AY48" s="1">
        <v>3.5</v>
      </c>
      <c r="AZ48" s="1">
        <v>1</v>
      </c>
      <c r="BA48" s="1">
        <v>0.5</v>
      </c>
      <c r="BB48" s="1">
        <v>5</v>
      </c>
      <c r="BC48" s="1">
        <v>11</v>
      </c>
      <c r="BD48" s="1">
        <v>7.5</v>
      </c>
      <c r="BE48" s="1">
        <v>3.5</v>
      </c>
      <c r="BF48" s="1">
        <v>0.5</v>
      </c>
      <c r="BG48" s="1">
        <v>3.5</v>
      </c>
      <c r="BH48" s="1">
        <v>1.5</v>
      </c>
      <c r="BI48" s="1">
        <v>1.1000000000000001</v>
      </c>
      <c r="BJ48" s="1">
        <v>38.5</v>
      </c>
      <c r="BK48" s="1">
        <v>35</v>
      </c>
      <c r="BL48" s="1">
        <v>91</v>
      </c>
      <c r="BM48" s="1">
        <v>7.5</v>
      </c>
      <c r="BN48" s="1">
        <v>4</v>
      </c>
      <c r="BO48" s="1">
        <v>53</v>
      </c>
      <c r="BP48" s="1">
        <v>2</v>
      </c>
      <c r="BQ48" s="1">
        <v>0</v>
      </c>
      <c r="BR48" s="1">
        <v>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47</v>
      </c>
      <c r="BZ48" s="1">
        <v>1</v>
      </c>
      <c r="CA48" s="1">
        <v>2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3.3470799400000004</v>
      </c>
      <c r="CL48" s="1">
        <v>2</v>
      </c>
    </row>
    <row r="49" spans="1:90" x14ac:dyDescent="0.25">
      <c r="A49" s="1" t="s">
        <v>142</v>
      </c>
      <c r="B49" s="1">
        <v>4.4000000000000004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0.5</v>
      </c>
      <c r="L49" s="1">
        <v>0</v>
      </c>
      <c r="M49" s="1">
        <v>0</v>
      </c>
      <c r="N49" s="1">
        <v>0.5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3</v>
      </c>
      <c r="W49" s="1">
        <v>86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3</v>
      </c>
      <c r="AL49" s="1">
        <v>0.4</v>
      </c>
      <c r="AM49" s="1">
        <v>19.2</v>
      </c>
      <c r="AN49" s="1">
        <v>0.1</v>
      </c>
      <c r="AO49" s="1">
        <v>1.9</v>
      </c>
      <c r="AP49" s="1">
        <v>12.5</v>
      </c>
      <c r="AQ49" s="1">
        <v>12.5</v>
      </c>
      <c r="AR49" s="1">
        <v>0</v>
      </c>
      <c r="AS49" s="1">
        <v>0</v>
      </c>
      <c r="AT49" s="1">
        <v>2.5</v>
      </c>
      <c r="AU49" s="1">
        <v>2.5</v>
      </c>
      <c r="AV49" s="1">
        <v>2</v>
      </c>
      <c r="AW49" s="1">
        <v>80</v>
      </c>
      <c r="AX49" s="1">
        <v>6</v>
      </c>
      <c r="AY49" s="1">
        <v>3</v>
      </c>
      <c r="AZ49" s="1">
        <v>1.5</v>
      </c>
      <c r="BA49" s="1">
        <v>1</v>
      </c>
      <c r="BB49" s="1">
        <v>5.5</v>
      </c>
      <c r="BC49" s="1">
        <v>10.5</v>
      </c>
      <c r="BD49" s="1">
        <v>6.5</v>
      </c>
      <c r="BE49" s="1">
        <v>3.5</v>
      </c>
      <c r="BF49" s="1">
        <v>0</v>
      </c>
      <c r="BG49" s="1">
        <v>0.5</v>
      </c>
      <c r="BH49" s="1">
        <v>2</v>
      </c>
      <c r="BI49" s="1">
        <v>1.32</v>
      </c>
      <c r="BJ49" s="1">
        <v>38</v>
      </c>
      <c r="BK49" s="1">
        <v>32.5</v>
      </c>
      <c r="BL49" s="1">
        <v>86</v>
      </c>
      <c r="BM49" s="1">
        <v>11.5</v>
      </c>
      <c r="BN49" s="1">
        <v>8</v>
      </c>
      <c r="BO49" s="1">
        <v>70</v>
      </c>
      <c r="BP49" s="1">
        <v>3.5</v>
      </c>
      <c r="BQ49" s="1">
        <v>3</v>
      </c>
      <c r="BR49" s="1">
        <v>86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0.5</v>
      </c>
      <c r="BY49" s="1">
        <v>49.5</v>
      </c>
      <c r="BZ49" s="1">
        <v>1</v>
      </c>
      <c r="CA49" s="1">
        <v>3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3.2952167199999995</v>
      </c>
      <c r="CL49" s="1">
        <v>2</v>
      </c>
    </row>
    <row r="50" spans="1:90" x14ac:dyDescent="0.25">
      <c r="A50" s="1" t="s">
        <v>170</v>
      </c>
      <c r="B50" s="1">
        <v>5.3</v>
      </c>
      <c r="C50" s="1">
        <v>2</v>
      </c>
      <c r="D50" s="1">
        <v>90</v>
      </c>
      <c r="E50" s="1">
        <v>0.03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0.5</v>
      </c>
      <c r="L50" s="1">
        <v>0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9</v>
      </c>
      <c r="V50" s="1">
        <v>4.5</v>
      </c>
      <c r="W50" s="1">
        <v>50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10</v>
      </c>
      <c r="AL50" s="1">
        <v>7.1</v>
      </c>
      <c r="AM50" s="1">
        <v>19</v>
      </c>
      <c r="AN50" s="1">
        <v>0.2</v>
      </c>
      <c r="AO50" s="1">
        <v>3.4</v>
      </c>
      <c r="AP50" s="1">
        <v>11</v>
      </c>
      <c r="AQ50" s="1">
        <v>11</v>
      </c>
      <c r="AR50" s="1">
        <v>0</v>
      </c>
      <c r="AS50" s="1">
        <v>1</v>
      </c>
      <c r="AT50" s="1">
        <v>2</v>
      </c>
      <c r="AU50" s="1">
        <v>3</v>
      </c>
      <c r="AV50" s="1">
        <v>1.5</v>
      </c>
      <c r="AW50" s="1">
        <v>50</v>
      </c>
      <c r="AX50" s="1">
        <v>7</v>
      </c>
      <c r="AY50" s="1">
        <v>2.5</v>
      </c>
      <c r="AZ50" s="1">
        <v>0.5</v>
      </c>
      <c r="BA50" s="1">
        <v>2.5</v>
      </c>
      <c r="BB50" s="1">
        <v>5.5</v>
      </c>
      <c r="BC50" s="1">
        <v>18</v>
      </c>
      <c r="BD50" s="1">
        <v>10</v>
      </c>
      <c r="BE50" s="1">
        <v>5</v>
      </c>
      <c r="BF50" s="1">
        <v>0.5</v>
      </c>
      <c r="BG50" s="1">
        <v>3</v>
      </c>
      <c r="BH50" s="1">
        <v>0.5</v>
      </c>
      <c r="BI50" s="1">
        <v>1.1299999999999999</v>
      </c>
      <c r="BJ50" s="1">
        <v>45</v>
      </c>
      <c r="BK50" s="1">
        <v>34</v>
      </c>
      <c r="BL50" s="1">
        <v>76</v>
      </c>
      <c r="BM50" s="1">
        <v>19</v>
      </c>
      <c r="BN50" s="1">
        <v>12</v>
      </c>
      <c r="BO50" s="1">
        <v>63</v>
      </c>
      <c r="BP50" s="1">
        <v>9</v>
      </c>
      <c r="BQ50" s="1">
        <v>4.5</v>
      </c>
      <c r="BR50" s="1">
        <v>50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66.5</v>
      </c>
      <c r="BZ50" s="1">
        <v>1</v>
      </c>
      <c r="CA50" s="1">
        <v>4.5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3.3423633599999989</v>
      </c>
      <c r="CL50" s="1">
        <v>2</v>
      </c>
    </row>
    <row r="51" spans="1:90" x14ac:dyDescent="0.25">
      <c r="A51" s="1" t="s">
        <v>64</v>
      </c>
      <c r="B51" s="1">
        <v>4.5</v>
      </c>
      <c r="C51" s="1">
        <v>2</v>
      </c>
      <c r="D51" s="1">
        <v>90</v>
      </c>
      <c r="E51" s="1">
        <v>0.06</v>
      </c>
      <c r="F51" s="1">
        <v>0</v>
      </c>
      <c r="G51" s="1">
        <v>0.1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10</v>
      </c>
      <c r="V51" s="1">
        <v>6.5</v>
      </c>
      <c r="W51" s="1">
        <v>65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11</v>
      </c>
      <c r="AL51" s="1">
        <v>1.95</v>
      </c>
      <c r="AM51" s="1">
        <v>16.5</v>
      </c>
      <c r="AN51" s="1">
        <v>0.2</v>
      </c>
      <c r="AO51" s="1">
        <v>2.9</v>
      </c>
      <c r="AP51" s="1">
        <v>14.5</v>
      </c>
      <c r="AQ51" s="1">
        <v>14.5</v>
      </c>
      <c r="AR51" s="1">
        <v>0</v>
      </c>
      <c r="AS51" s="1">
        <v>1</v>
      </c>
      <c r="AT51" s="1">
        <v>2</v>
      </c>
      <c r="AU51" s="1">
        <v>1.5</v>
      </c>
      <c r="AV51" s="1">
        <v>1.5</v>
      </c>
      <c r="AW51" s="1">
        <v>100</v>
      </c>
      <c r="AX51" s="1">
        <v>3</v>
      </c>
      <c r="AY51" s="1">
        <v>3.5</v>
      </c>
      <c r="AZ51" s="1">
        <v>0.5</v>
      </c>
      <c r="BA51" s="1">
        <v>0.5</v>
      </c>
      <c r="BB51" s="1">
        <v>4.5</v>
      </c>
      <c r="BC51" s="1">
        <v>13</v>
      </c>
      <c r="BD51" s="1">
        <v>8.5</v>
      </c>
      <c r="BE51" s="1">
        <v>5.5</v>
      </c>
      <c r="BF51" s="1">
        <v>1</v>
      </c>
      <c r="BG51" s="1">
        <v>1</v>
      </c>
      <c r="BH51" s="1">
        <v>2</v>
      </c>
      <c r="BI51" s="1">
        <v>1.44</v>
      </c>
      <c r="BJ51" s="1">
        <v>46</v>
      </c>
      <c r="BK51" s="1">
        <v>39</v>
      </c>
      <c r="BL51" s="1">
        <v>85</v>
      </c>
      <c r="BM51" s="1">
        <v>23</v>
      </c>
      <c r="BN51" s="1">
        <v>16</v>
      </c>
      <c r="BO51" s="1">
        <v>70</v>
      </c>
      <c r="BP51" s="1">
        <v>10</v>
      </c>
      <c r="BQ51" s="1">
        <v>6.5</v>
      </c>
      <c r="BR51" s="1">
        <v>65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70.5</v>
      </c>
      <c r="BZ51" s="1">
        <v>1.5</v>
      </c>
      <c r="CA51" s="1">
        <v>5.5</v>
      </c>
      <c r="CB51" s="1">
        <v>3.5</v>
      </c>
      <c r="CC51" s="1">
        <v>0.5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4.1288263399999989</v>
      </c>
      <c r="CL51" s="1">
        <v>1</v>
      </c>
    </row>
    <row r="52" spans="1:90" x14ac:dyDescent="0.25">
      <c r="A52" s="1" t="s">
        <v>68</v>
      </c>
      <c r="B52" s="1">
        <v>4.7</v>
      </c>
      <c r="C52" s="1">
        <v>2</v>
      </c>
      <c r="D52" s="1">
        <v>46</v>
      </c>
      <c r="E52" s="1">
        <v>0.01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</v>
      </c>
      <c r="V52" s="1">
        <v>0.5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</v>
      </c>
      <c r="AE52" s="1">
        <v>0.02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</v>
      </c>
      <c r="AL52" s="1">
        <v>5.45</v>
      </c>
      <c r="AM52" s="1">
        <v>15.9</v>
      </c>
      <c r="AN52" s="1">
        <v>0.1</v>
      </c>
      <c r="AO52" s="1">
        <v>2.7</v>
      </c>
      <c r="AP52" s="1">
        <v>11</v>
      </c>
      <c r="AQ52" s="1">
        <v>11</v>
      </c>
      <c r="AR52" s="1">
        <v>0</v>
      </c>
      <c r="AS52" s="1">
        <v>1</v>
      </c>
      <c r="AT52" s="1">
        <v>1</v>
      </c>
      <c r="AU52" s="1">
        <v>1.5</v>
      </c>
      <c r="AV52" s="1">
        <v>0.5</v>
      </c>
      <c r="AW52" s="1">
        <v>33</v>
      </c>
      <c r="AX52" s="1">
        <v>5.5</v>
      </c>
      <c r="AY52" s="1">
        <v>5.5</v>
      </c>
      <c r="AZ52" s="1">
        <v>0</v>
      </c>
      <c r="BA52" s="1">
        <v>0.5</v>
      </c>
      <c r="BB52" s="1">
        <v>6</v>
      </c>
      <c r="BC52" s="1">
        <v>18</v>
      </c>
      <c r="BD52" s="1">
        <v>10</v>
      </c>
      <c r="BE52" s="1">
        <v>5</v>
      </c>
      <c r="BF52" s="1">
        <v>0.5</v>
      </c>
      <c r="BG52" s="1">
        <v>3</v>
      </c>
      <c r="BH52" s="1">
        <v>0.5</v>
      </c>
      <c r="BI52" s="1">
        <v>1.1299999999999999</v>
      </c>
      <c r="BJ52" s="1">
        <v>27.5</v>
      </c>
      <c r="BK52" s="1">
        <v>22.5</v>
      </c>
      <c r="BL52" s="1">
        <v>82</v>
      </c>
      <c r="BM52" s="1">
        <v>11</v>
      </c>
      <c r="BN52" s="1">
        <v>7.5</v>
      </c>
      <c r="BO52" s="1">
        <v>68</v>
      </c>
      <c r="BP52" s="1">
        <v>3</v>
      </c>
      <c r="BQ52" s="1">
        <v>0.5</v>
      </c>
      <c r="BR52" s="1">
        <v>17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1</v>
      </c>
      <c r="BY52" s="1">
        <v>37</v>
      </c>
      <c r="BZ52" s="1">
        <v>1</v>
      </c>
      <c r="CA52" s="1">
        <v>2.5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3.1976954599999994</v>
      </c>
      <c r="CL52" s="1">
        <v>1</v>
      </c>
    </row>
    <row r="53" spans="1:90" x14ac:dyDescent="0.25">
      <c r="A53" s="1" t="s">
        <v>76</v>
      </c>
      <c r="B53" s="1">
        <v>4.9000000000000004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4</v>
      </c>
      <c r="W53" s="1">
        <v>57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3</v>
      </c>
      <c r="AL53" s="1">
        <v>0.45</v>
      </c>
      <c r="AM53" s="1">
        <v>27.2</v>
      </c>
      <c r="AN53" s="1">
        <v>0.1</v>
      </c>
      <c r="AO53" s="1">
        <v>2.4</v>
      </c>
      <c r="AP53" s="1">
        <v>13</v>
      </c>
      <c r="AQ53" s="1">
        <v>19</v>
      </c>
      <c r="AR53" s="1">
        <v>0</v>
      </c>
      <c r="AS53" s="1">
        <v>3</v>
      </c>
      <c r="AT53" s="1">
        <v>1</v>
      </c>
      <c r="AU53" s="1">
        <v>1</v>
      </c>
      <c r="AV53" s="1">
        <v>1</v>
      </c>
      <c r="AW53" s="1">
        <v>100</v>
      </c>
      <c r="AX53" s="1">
        <v>4</v>
      </c>
      <c r="AY53" s="1">
        <v>7.5</v>
      </c>
      <c r="AZ53" s="1">
        <v>2</v>
      </c>
      <c r="BA53" s="1">
        <v>0.5</v>
      </c>
      <c r="BB53" s="1">
        <v>10</v>
      </c>
      <c r="BC53" s="1">
        <v>12.5</v>
      </c>
      <c r="BD53" s="1">
        <v>9</v>
      </c>
      <c r="BE53" s="1">
        <v>4</v>
      </c>
      <c r="BF53" s="1">
        <v>0.5</v>
      </c>
      <c r="BG53" s="1">
        <v>0.5</v>
      </c>
      <c r="BH53" s="1">
        <v>1.5</v>
      </c>
      <c r="BI53" s="1">
        <v>1.38</v>
      </c>
      <c r="BJ53" s="1">
        <v>34.5</v>
      </c>
      <c r="BK53" s="1">
        <v>26</v>
      </c>
      <c r="BL53" s="1">
        <v>75</v>
      </c>
      <c r="BM53" s="1">
        <v>18</v>
      </c>
      <c r="BN53" s="1">
        <v>12</v>
      </c>
      <c r="BO53" s="1">
        <v>67</v>
      </c>
      <c r="BP53" s="1">
        <v>7</v>
      </c>
      <c r="BQ53" s="1">
        <v>4</v>
      </c>
      <c r="BR53" s="1">
        <v>57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47</v>
      </c>
      <c r="BZ53" s="1">
        <v>1.5</v>
      </c>
      <c r="CA53" s="1">
        <v>6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3.0473520599999993</v>
      </c>
      <c r="CL53" s="1">
        <v>1</v>
      </c>
    </row>
    <row r="54" spans="1:90" x14ac:dyDescent="0.25">
      <c r="A54" s="1" t="s">
        <v>80</v>
      </c>
      <c r="B54" s="1">
        <v>4.9000000000000004</v>
      </c>
      <c r="C54" s="1">
        <v>2</v>
      </c>
      <c r="D54" s="1">
        <v>90</v>
      </c>
      <c r="E54" s="1">
        <v>0.13</v>
      </c>
      <c r="F54" s="1">
        <v>0.17</v>
      </c>
      <c r="G54" s="1">
        <v>0.3</v>
      </c>
      <c r="H54" s="1">
        <v>1</v>
      </c>
      <c r="I54" s="1">
        <v>1</v>
      </c>
      <c r="J54" s="1">
        <v>0.5</v>
      </c>
      <c r="K54" s="1">
        <v>0.5</v>
      </c>
      <c r="L54" s="1">
        <v>0.5</v>
      </c>
      <c r="M54" s="1">
        <v>0.5</v>
      </c>
      <c r="N54" s="1">
        <v>0</v>
      </c>
      <c r="O54" s="1">
        <v>0.24</v>
      </c>
      <c r="P54" s="1">
        <v>0.24</v>
      </c>
      <c r="Q54" s="1">
        <v>0.5</v>
      </c>
      <c r="R54" s="1">
        <v>0.5</v>
      </c>
      <c r="S54" s="1">
        <v>0</v>
      </c>
      <c r="T54" s="1">
        <v>0</v>
      </c>
      <c r="U54" s="1">
        <v>3</v>
      </c>
      <c r="V54" s="1">
        <v>0.5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17</v>
      </c>
      <c r="AL54" s="1">
        <v>0.4</v>
      </c>
      <c r="AM54" s="1">
        <v>31.2</v>
      </c>
      <c r="AN54" s="1">
        <v>1.6</v>
      </c>
      <c r="AO54" s="1">
        <v>4.8</v>
      </c>
      <c r="AP54" s="1">
        <v>15.5</v>
      </c>
      <c r="AQ54" s="1">
        <v>21.5</v>
      </c>
      <c r="AR54" s="1">
        <v>0</v>
      </c>
      <c r="AS54" s="1">
        <v>4</v>
      </c>
      <c r="AT54" s="1">
        <v>2</v>
      </c>
      <c r="AU54" s="1">
        <v>2.5</v>
      </c>
      <c r="AV54" s="1">
        <v>2</v>
      </c>
      <c r="AW54" s="1">
        <v>80</v>
      </c>
      <c r="AX54" s="1">
        <v>4.5</v>
      </c>
      <c r="AY54" s="1">
        <v>3.5</v>
      </c>
      <c r="AZ54" s="1">
        <v>0</v>
      </c>
      <c r="BA54" s="1">
        <v>2</v>
      </c>
      <c r="BB54" s="1">
        <v>5.5</v>
      </c>
      <c r="BC54" s="1">
        <v>18</v>
      </c>
      <c r="BD54" s="1">
        <v>10</v>
      </c>
      <c r="BE54" s="1">
        <v>5</v>
      </c>
      <c r="BF54" s="1">
        <v>0.5</v>
      </c>
      <c r="BG54" s="1">
        <v>3</v>
      </c>
      <c r="BH54" s="1">
        <v>0.5</v>
      </c>
      <c r="BI54" s="1">
        <v>1.1299999999999999</v>
      </c>
      <c r="BJ54" s="1">
        <v>51</v>
      </c>
      <c r="BK54" s="1">
        <v>43</v>
      </c>
      <c r="BL54" s="1">
        <v>84</v>
      </c>
      <c r="BM54" s="1">
        <v>16</v>
      </c>
      <c r="BN54" s="1">
        <v>10.5</v>
      </c>
      <c r="BO54" s="1">
        <v>66</v>
      </c>
      <c r="BP54" s="1">
        <v>3</v>
      </c>
      <c r="BQ54" s="1">
        <v>0.5</v>
      </c>
      <c r="BR54" s="1">
        <v>17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60.5</v>
      </c>
      <c r="BZ54" s="1">
        <v>0.5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3.7241828400000005</v>
      </c>
      <c r="CL54" s="1">
        <v>1</v>
      </c>
    </row>
    <row r="55" spans="1:90" x14ac:dyDescent="0.25">
      <c r="A55" s="1" t="s">
        <v>87</v>
      </c>
      <c r="B55" s="1">
        <v>5</v>
      </c>
      <c r="C55" s="1">
        <v>2</v>
      </c>
      <c r="D55" s="1">
        <v>90</v>
      </c>
      <c r="E55" s="1">
        <v>0.18</v>
      </c>
      <c r="F55" s="1">
        <v>0.2</v>
      </c>
      <c r="G55" s="1">
        <v>0.3</v>
      </c>
      <c r="H55" s="1">
        <v>1</v>
      </c>
      <c r="I55" s="1">
        <v>0.5</v>
      </c>
      <c r="J55" s="1">
        <v>0.5</v>
      </c>
      <c r="K55" s="1">
        <v>0.5</v>
      </c>
      <c r="L55" s="1">
        <v>0</v>
      </c>
      <c r="M55" s="1">
        <v>0.5</v>
      </c>
      <c r="N55" s="1">
        <v>0</v>
      </c>
      <c r="O55" s="1">
        <v>0.24</v>
      </c>
      <c r="P55" s="1">
        <v>0.24</v>
      </c>
      <c r="Q55" s="1">
        <v>0.5</v>
      </c>
      <c r="R55" s="1">
        <v>0.5</v>
      </c>
      <c r="S55" s="1">
        <v>0</v>
      </c>
      <c r="T55" s="1">
        <v>0</v>
      </c>
      <c r="U55" s="1">
        <v>8</v>
      </c>
      <c r="V55" s="1">
        <v>5.5</v>
      </c>
      <c r="W55" s="1">
        <v>69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16.5</v>
      </c>
      <c r="AL55" s="1">
        <v>1.2</v>
      </c>
      <c r="AM55" s="1">
        <v>41.3</v>
      </c>
      <c r="AN55" s="1">
        <v>1.5</v>
      </c>
      <c r="AO55" s="1">
        <v>4.9000000000000004</v>
      </c>
      <c r="AP55" s="1">
        <v>16</v>
      </c>
      <c r="AQ55" s="1">
        <v>22</v>
      </c>
      <c r="AR55" s="1">
        <v>0</v>
      </c>
      <c r="AS55" s="1">
        <v>4.5</v>
      </c>
      <c r="AT55" s="1">
        <v>1.5</v>
      </c>
      <c r="AU55" s="1">
        <v>1.5</v>
      </c>
      <c r="AV55" s="1">
        <v>1.5</v>
      </c>
      <c r="AW55" s="1">
        <v>100</v>
      </c>
      <c r="AX55" s="1">
        <v>4.5</v>
      </c>
      <c r="AY55" s="1">
        <v>7</v>
      </c>
      <c r="AZ55" s="1">
        <v>1</v>
      </c>
      <c r="BA55" s="1">
        <v>2.5</v>
      </c>
      <c r="BB55" s="1">
        <v>10.5</v>
      </c>
      <c r="BC55" s="1">
        <v>11</v>
      </c>
      <c r="BD55" s="1">
        <v>7.5</v>
      </c>
      <c r="BE55" s="1">
        <v>3.5</v>
      </c>
      <c r="BF55" s="1">
        <v>0.5</v>
      </c>
      <c r="BG55" s="1">
        <v>3.5</v>
      </c>
      <c r="BH55" s="1">
        <v>1.5</v>
      </c>
      <c r="BI55" s="1">
        <v>1.1000000000000001</v>
      </c>
      <c r="BJ55" s="1">
        <v>56.5</v>
      </c>
      <c r="BK55" s="1">
        <v>44.5</v>
      </c>
      <c r="BL55" s="1">
        <v>79</v>
      </c>
      <c r="BM55" s="1">
        <v>24</v>
      </c>
      <c r="BN55" s="1">
        <v>17</v>
      </c>
      <c r="BO55" s="1">
        <v>71</v>
      </c>
      <c r="BP55" s="1">
        <v>8</v>
      </c>
      <c r="BQ55" s="1">
        <v>5.5</v>
      </c>
      <c r="BR55" s="1">
        <v>69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73.5</v>
      </c>
      <c r="BZ55" s="1">
        <v>0.5</v>
      </c>
      <c r="CA55" s="1">
        <v>6.5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3.5273175399999994</v>
      </c>
      <c r="CL55" s="1">
        <v>1</v>
      </c>
    </row>
    <row r="56" spans="1:90" x14ac:dyDescent="0.25">
      <c r="A56" s="1" t="s">
        <v>88</v>
      </c>
      <c r="B56" s="1">
        <v>4.5</v>
      </c>
      <c r="C56" s="1">
        <v>2</v>
      </c>
      <c r="D56" s="1">
        <v>90</v>
      </c>
      <c r="E56" s="1">
        <v>0.02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0.5</v>
      </c>
      <c r="L56" s="1">
        <v>0.5</v>
      </c>
      <c r="M56" s="1">
        <v>0</v>
      </c>
      <c r="N56" s="1">
        <v>0.5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11.5</v>
      </c>
      <c r="V56" s="1">
        <v>5</v>
      </c>
      <c r="W56" s="1">
        <v>43</v>
      </c>
      <c r="X56" s="1">
        <v>0</v>
      </c>
      <c r="Y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2.5</v>
      </c>
      <c r="AL56" s="1">
        <v>5.8</v>
      </c>
      <c r="AM56" s="1">
        <v>17.5</v>
      </c>
      <c r="AN56" s="1">
        <v>0.1</v>
      </c>
      <c r="AO56" s="1">
        <v>2.5</v>
      </c>
      <c r="AP56" s="1">
        <v>10.5</v>
      </c>
      <c r="AQ56" s="1">
        <v>16.5</v>
      </c>
      <c r="AR56" s="1">
        <v>0</v>
      </c>
      <c r="AS56" s="1">
        <v>3</v>
      </c>
      <c r="AT56" s="1">
        <v>1.5</v>
      </c>
      <c r="AU56" s="1">
        <v>3.5</v>
      </c>
      <c r="AV56" s="1">
        <v>2</v>
      </c>
      <c r="AW56" s="1">
        <v>57</v>
      </c>
      <c r="AX56" s="1">
        <v>10</v>
      </c>
      <c r="AY56" s="1">
        <v>2.5</v>
      </c>
      <c r="AZ56" s="1">
        <v>1</v>
      </c>
      <c r="BA56" s="1">
        <v>2</v>
      </c>
      <c r="BB56" s="1">
        <v>5.5</v>
      </c>
      <c r="BC56" s="1">
        <v>11.5</v>
      </c>
      <c r="BD56" s="1">
        <v>9.5</v>
      </c>
      <c r="BE56" s="1">
        <v>4.5</v>
      </c>
      <c r="BF56" s="1">
        <v>0</v>
      </c>
      <c r="BG56" s="1">
        <v>1.5</v>
      </c>
      <c r="BH56" s="1">
        <v>3.5</v>
      </c>
      <c r="BI56" s="1">
        <v>1.94</v>
      </c>
      <c r="BJ56" s="1">
        <v>50</v>
      </c>
      <c r="BK56" s="1">
        <v>36</v>
      </c>
      <c r="BL56" s="1">
        <v>72</v>
      </c>
      <c r="BM56" s="1">
        <v>21</v>
      </c>
      <c r="BN56" s="1">
        <v>11</v>
      </c>
      <c r="BO56" s="1">
        <v>52</v>
      </c>
      <c r="BP56" s="1">
        <v>11.5</v>
      </c>
      <c r="BQ56" s="1">
        <v>5</v>
      </c>
      <c r="BR56" s="1">
        <v>43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1.5</v>
      </c>
      <c r="BY56" s="1">
        <v>67</v>
      </c>
      <c r="BZ56" s="1">
        <v>0.5</v>
      </c>
      <c r="CA56" s="1">
        <v>10.5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3.4883373199999994</v>
      </c>
      <c r="CL56" s="1">
        <v>1</v>
      </c>
    </row>
    <row r="57" spans="1:90" x14ac:dyDescent="0.25">
      <c r="A57" s="1" t="s">
        <v>90</v>
      </c>
      <c r="B57" s="1">
        <v>4.8</v>
      </c>
      <c r="C57" s="1">
        <v>2</v>
      </c>
      <c r="D57" s="1">
        <v>90</v>
      </c>
      <c r="E57" s="1">
        <v>0.01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3.5</v>
      </c>
      <c r="W57" s="1">
        <v>44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4</v>
      </c>
      <c r="AL57" s="1">
        <v>1.8</v>
      </c>
      <c r="AM57" s="1">
        <v>24.6</v>
      </c>
      <c r="AN57" s="1">
        <v>0.1</v>
      </c>
      <c r="AO57" s="1">
        <v>3.4</v>
      </c>
      <c r="AP57" s="1">
        <v>14</v>
      </c>
      <c r="AQ57" s="1">
        <v>14</v>
      </c>
      <c r="AR57" s="1">
        <v>0</v>
      </c>
      <c r="AS57" s="1">
        <v>1</v>
      </c>
      <c r="AT57" s="1">
        <v>1.5</v>
      </c>
      <c r="AU57" s="1">
        <v>3</v>
      </c>
      <c r="AV57" s="1">
        <v>2</v>
      </c>
      <c r="AW57" s="1">
        <v>67</v>
      </c>
      <c r="AX57" s="1">
        <v>7</v>
      </c>
      <c r="AY57" s="1">
        <v>6</v>
      </c>
      <c r="AZ57" s="1">
        <v>1</v>
      </c>
      <c r="BA57" s="1">
        <v>1.5</v>
      </c>
      <c r="BB57" s="1">
        <v>8.5</v>
      </c>
      <c r="BC57" s="1">
        <v>10.5</v>
      </c>
      <c r="BD57" s="1">
        <v>6</v>
      </c>
      <c r="BE57" s="1">
        <v>2</v>
      </c>
      <c r="BF57" s="1">
        <v>0</v>
      </c>
      <c r="BG57" s="1">
        <v>2</v>
      </c>
      <c r="BH57" s="1">
        <v>1</v>
      </c>
      <c r="BI57" s="1">
        <v>0.83</v>
      </c>
      <c r="BJ57" s="1">
        <v>51</v>
      </c>
      <c r="BK57" s="1">
        <v>40</v>
      </c>
      <c r="BL57" s="1">
        <v>78</v>
      </c>
      <c r="BM57" s="1">
        <v>14</v>
      </c>
      <c r="BN57" s="1">
        <v>9</v>
      </c>
      <c r="BO57" s="1">
        <v>64</v>
      </c>
      <c r="BP57" s="1">
        <v>8</v>
      </c>
      <c r="BQ57" s="1">
        <v>3.5</v>
      </c>
      <c r="BR57" s="1">
        <v>44</v>
      </c>
      <c r="BS57" s="1">
        <v>0.5</v>
      </c>
      <c r="BT57" s="1">
        <v>0.5</v>
      </c>
      <c r="BU57" s="1">
        <v>2</v>
      </c>
      <c r="BV57" s="1">
        <v>0</v>
      </c>
      <c r="BW57" s="1">
        <v>0</v>
      </c>
      <c r="BX57" s="1">
        <v>0</v>
      </c>
      <c r="BY57" s="1">
        <v>66.5</v>
      </c>
      <c r="BZ57" s="1">
        <v>2</v>
      </c>
      <c r="CA57" s="1">
        <v>8</v>
      </c>
      <c r="CB57" s="1">
        <v>0.5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4.1936540499999975</v>
      </c>
      <c r="CL57" s="1">
        <v>1</v>
      </c>
    </row>
    <row r="58" spans="1:90" x14ac:dyDescent="0.25">
      <c r="A58" s="1" t="s">
        <v>91</v>
      </c>
      <c r="B58" s="1">
        <v>4.9000000000000004</v>
      </c>
      <c r="C58" s="1">
        <v>2</v>
      </c>
      <c r="D58" s="1">
        <v>90</v>
      </c>
      <c r="E58" s="1">
        <v>0.15</v>
      </c>
      <c r="F58" s="1">
        <v>0</v>
      </c>
      <c r="G58" s="1">
        <v>0.1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14.5</v>
      </c>
      <c r="V58" s="1">
        <v>12</v>
      </c>
      <c r="W58" s="1">
        <v>83</v>
      </c>
      <c r="X58" s="1">
        <v>9</v>
      </c>
      <c r="Y58" s="1">
        <v>1.5</v>
      </c>
      <c r="Z58" s="1">
        <v>17</v>
      </c>
      <c r="AA58" s="1">
        <v>3</v>
      </c>
      <c r="AB58" s="1">
        <v>1</v>
      </c>
      <c r="AC58" s="1">
        <v>2.5</v>
      </c>
      <c r="AD58" s="1">
        <v>0</v>
      </c>
      <c r="AE58" s="1">
        <v>0.09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34.049999999999997</v>
      </c>
      <c r="AM58" s="1">
        <v>16.899999999999999</v>
      </c>
      <c r="AN58" s="1">
        <v>0.3</v>
      </c>
      <c r="AO58" s="1">
        <v>3.1</v>
      </c>
      <c r="AP58" s="1">
        <v>13</v>
      </c>
      <c r="AQ58" s="1">
        <v>13</v>
      </c>
      <c r="AR58" s="1">
        <v>0</v>
      </c>
      <c r="AS58" s="1">
        <v>1</v>
      </c>
      <c r="AT58" s="1">
        <v>2.5</v>
      </c>
      <c r="AU58" s="1">
        <v>2</v>
      </c>
      <c r="AV58" s="1">
        <v>0.5</v>
      </c>
      <c r="AW58" s="1">
        <v>25</v>
      </c>
      <c r="AX58" s="1">
        <v>4.5</v>
      </c>
      <c r="AY58" s="1">
        <v>1</v>
      </c>
      <c r="AZ58" s="1">
        <v>0</v>
      </c>
      <c r="BA58" s="1">
        <v>1</v>
      </c>
      <c r="BB58" s="1">
        <v>2</v>
      </c>
      <c r="BC58" s="1">
        <v>10.5</v>
      </c>
      <c r="BD58" s="1">
        <v>6.5</v>
      </c>
      <c r="BE58" s="1">
        <v>3.5</v>
      </c>
      <c r="BF58" s="1">
        <v>0</v>
      </c>
      <c r="BG58" s="1">
        <v>0.5</v>
      </c>
      <c r="BH58" s="1">
        <v>2</v>
      </c>
      <c r="BI58" s="1">
        <v>1.32</v>
      </c>
      <c r="BJ58" s="1">
        <v>45</v>
      </c>
      <c r="BK58" s="1">
        <v>35.5</v>
      </c>
      <c r="BL58" s="1">
        <v>79</v>
      </c>
      <c r="BM58" s="1">
        <v>35.5</v>
      </c>
      <c r="BN58" s="1">
        <v>22</v>
      </c>
      <c r="BO58" s="1">
        <v>62</v>
      </c>
      <c r="BP58" s="1">
        <v>14.5</v>
      </c>
      <c r="BQ58" s="1">
        <v>12</v>
      </c>
      <c r="BR58" s="1">
        <v>83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77</v>
      </c>
      <c r="BZ58" s="1">
        <v>0.5</v>
      </c>
      <c r="CA58" s="1">
        <v>9</v>
      </c>
      <c r="CB58" s="1">
        <v>10.5</v>
      </c>
      <c r="CC58" s="1">
        <v>0</v>
      </c>
      <c r="CD58" s="1">
        <v>0</v>
      </c>
      <c r="CE58" s="1">
        <v>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4.099708699999999</v>
      </c>
      <c r="CL58" s="1">
        <v>1</v>
      </c>
    </row>
    <row r="59" spans="1:90" x14ac:dyDescent="0.25">
      <c r="A59" s="1" t="s">
        <v>93</v>
      </c>
      <c r="B59" s="1">
        <v>4.5</v>
      </c>
      <c r="C59" s="1">
        <v>2</v>
      </c>
      <c r="D59" s="1">
        <v>90</v>
      </c>
      <c r="E59" s="1">
        <v>0.27</v>
      </c>
      <c r="F59" s="1">
        <v>0</v>
      </c>
      <c r="G59" s="1">
        <v>0.5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1</v>
      </c>
      <c r="O59" s="1">
        <v>0.18</v>
      </c>
      <c r="P59" s="1">
        <v>0.18</v>
      </c>
      <c r="Q59" s="1">
        <v>0</v>
      </c>
      <c r="R59" s="1">
        <v>0</v>
      </c>
      <c r="S59" s="1">
        <v>0</v>
      </c>
      <c r="T59" s="1">
        <v>0</v>
      </c>
      <c r="U59" s="1">
        <v>7</v>
      </c>
      <c r="V59" s="1">
        <v>4.5</v>
      </c>
      <c r="W59" s="1">
        <v>64</v>
      </c>
      <c r="X59" s="1">
        <v>2.5</v>
      </c>
      <c r="Y59" s="1">
        <v>0.5</v>
      </c>
      <c r="Z59" s="1">
        <v>20</v>
      </c>
      <c r="AA59" s="1">
        <v>0</v>
      </c>
      <c r="AB59" s="1">
        <v>0</v>
      </c>
      <c r="AC59" s="1">
        <v>1.5</v>
      </c>
      <c r="AD59" s="1">
        <v>0.5</v>
      </c>
      <c r="AE59" s="1">
        <v>0.28999999999999998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24</v>
      </c>
      <c r="AL59" s="1">
        <v>18.149999999999999</v>
      </c>
      <c r="AM59" s="1">
        <v>22.4</v>
      </c>
      <c r="AN59" s="1">
        <v>1.9</v>
      </c>
      <c r="AO59" s="1">
        <v>6</v>
      </c>
      <c r="AP59" s="1">
        <v>15.5</v>
      </c>
      <c r="AQ59" s="1">
        <v>15.5</v>
      </c>
      <c r="AR59" s="1">
        <v>0</v>
      </c>
      <c r="AS59" s="1">
        <v>2</v>
      </c>
      <c r="AT59" s="1">
        <v>1</v>
      </c>
      <c r="AU59" s="1">
        <v>1</v>
      </c>
      <c r="AV59" s="1">
        <v>1</v>
      </c>
      <c r="AW59" s="1">
        <v>100</v>
      </c>
      <c r="AX59" s="1">
        <v>4</v>
      </c>
      <c r="AY59" s="1">
        <v>5</v>
      </c>
      <c r="AZ59" s="1">
        <v>0.5</v>
      </c>
      <c r="BA59" s="1">
        <v>0.5</v>
      </c>
      <c r="BB59" s="1">
        <v>6</v>
      </c>
      <c r="BC59" s="1">
        <v>11.5</v>
      </c>
      <c r="BD59" s="1">
        <v>6</v>
      </c>
      <c r="BE59" s="1">
        <v>3</v>
      </c>
      <c r="BF59" s="1">
        <v>0</v>
      </c>
      <c r="BG59" s="1">
        <v>2</v>
      </c>
      <c r="BH59" s="1">
        <v>0.5</v>
      </c>
      <c r="BI59" s="1">
        <v>0.82</v>
      </c>
      <c r="BJ59" s="1">
        <v>28</v>
      </c>
      <c r="BK59" s="1">
        <v>21</v>
      </c>
      <c r="BL59" s="1">
        <v>75</v>
      </c>
      <c r="BM59" s="1">
        <v>14.5</v>
      </c>
      <c r="BN59" s="1">
        <v>8.5</v>
      </c>
      <c r="BO59" s="1">
        <v>59</v>
      </c>
      <c r="BP59" s="1">
        <v>7</v>
      </c>
      <c r="BQ59" s="1">
        <v>4.5</v>
      </c>
      <c r="BR59" s="1">
        <v>64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0.5</v>
      </c>
      <c r="BY59" s="1">
        <v>49.5</v>
      </c>
      <c r="BZ59" s="1">
        <v>4.5</v>
      </c>
      <c r="CA59" s="1">
        <v>3</v>
      </c>
      <c r="CB59" s="1">
        <v>4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4.2283440399999987</v>
      </c>
      <c r="CL59" s="1">
        <v>1</v>
      </c>
    </row>
    <row r="60" spans="1:90" x14ac:dyDescent="0.25">
      <c r="A60" s="1" t="s">
        <v>112</v>
      </c>
      <c r="B60" s="1">
        <v>4.9000000000000004</v>
      </c>
      <c r="C60" s="1">
        <v>2</v>
      </c>
      <c r="D60" s="1">
        <v>90</v>
      </c>
      <c r="E60" s="1">
        <v>0.11</v>
      </c>
      <c r="F60" s="1">
        <v>0</v>
      </c>
      <c r="G60" s="1">
        <v>0.2</v>
      </c>
      <c r="H60" s="1">
        <v>0</v>
      </c>
      <c r="I60" s="1">
        <v>1</v>
      </c>
      <c r="J60" s="1">
        <v>0.5</v>
      </c>
      <c r="K60" s="1">
        <v>1</v>
      </c>
      <c r="L60" s="1">
        <v>0</v>
      </c>
      <c r="M60" s="1">
        <v>0</v>
      </c>
      <c r="N60" s="1">
        <v>0.5</v>
      </c>
      <c r="O60" s="1">
        <v>0.1</v>
      </c>
      <c r="P60" s="1">
        <v>0.1</v>
      </c>
      <c r="Q60" s="1">
        <v>0</v>
      </c>
      <c r="R60" s="1">
        <v>0</v>
      </c>
      <c r="S60" s="1">
        <v>0</v>
      </c>
      <c r="T60" s="1">
        <v>0</v>
      </c>
      <c r="U60" s="1">
        <v>5</v>
      </c>
      <c r="V60" s="1">
        <v>3</v>
      </c>
      <c r="W60" s="1">
        <v>60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16</v>
      </c>
      <c r="AL60" s="1">
        <v>5.65</v>
      </c>
      <c r="AM60" s="1">
        <v>15.4</v>
      </c>
      <c r="AN60" s="1">
        <v>0.7</v>
      </c>
      <c r="AO60" s="1">
        <v>2.6</v>
      </c>
      <c r="AP60" s="1">
        <v>9.5</v>
      </c>
      <c r="AQ60" s="1">
        <v>9.5</v>
      </c>
      <c r="AR60" s="1">
        <v>0</v>
      </c>
      <c r="AS60" s="1">
        <v>1</v>
      </c>
      <c r="AT60" s="1">
        <v>2.5</v>
      </c>
      <c r="AU60" s="1">
        <v>2.5</v>
      </c>
      <c r="AV60" s="1">
        <v>1</v>
      </c>
      <c r="AW60" s="1">
        <v>40</v>
      </c>
      <c r="AX60" s="1">
        <v>5.5</v>
      </c>
      <c r="AY60" s="1">
        <v>1.5</v>
      </c>
      <c r="AZ60" s="1">
        <v>0.5</v>
      </c>
      <c r="BA60" s="1">
        <v>2</v>
      </c>
      <c r="BB60" s="1">
        <v>4</v>
      </c>
      <c r="BC60" s="1">
        <v>13</v>
      </c>
      <c r="BD60" s="1">
        <v>7.5</v>
      </c>
      <c r="BE60" s="1">
        <v>6</v>
      </c>
      <c r="BF60" s="1">
        <v>0</v>
      </c>
      <c r="BG60" s="1">
        <v>1</v>
      </c>
      <c r="BH60" s="1">
        <v>3.5</v>
      </c>
      <c r="BI60" s="1">
        <v>2.14</v>
      </c>
      <c r="BJ60" s="1">
        <v>28.5</v>
      </c>
      <c r="BK60" s="1">
        <v>23.5</v>
      </c>
      <c r="BL60" s="1">
        <v>82</v>
      </c>
      <c r="BM60" s="1">
        <v>10.5</v>
      </c>
      <c r="BN60" s="1">
        <v>6.5</v>
      </c>
      <c r="BO60" s="1">
        <v>62</v>
      </c>
      <c r="BP60" s="1">
        <v>5</v>
      </c>
      <c r="BQ60" s="1">
        <v>3</v>
      </c>
      <c r="BR60" s="1">
        <v>60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43</v>
      </c>
      <c r="BZ60" s="1">
        <v>3</v>
      </c>
      <c r="CA60" s="1">
        <v>3.5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3.6669954600000003</v>
      </c>
      <c r="CL60" s="1">
        <v>1</v>
      </c>
    </row>
    <row r="61" spans="1:90" x14ac:dyDescent="0.25">
      <c r="A61" s="1" t="s">
        <v>114</v>
      </c>
      <c r="B61" s="1">
        <v>4.5</v>
      </c>
      <c r="C61" s="1">
        <v>2</v>
      </c>
      <c r="D61" s="1">
        <v>90</v>
      </c>
      <c r="E61" s="1">
        <v>0.12</v>
      </c>
      <c r="F61" s="1">
        <v>0</v>
      </c>
      <c r="G61" s="1">
        <v>0.2</v>
      </c>
      <c r="H61" s="1">
        <v>0</v>
      </c>
      <c r="I61" s="1">
        <v>1</v>
      </c>
      <c r="J61" s="1">
        <v>0</v>
      </c>
      <c r="K61" s="1">
        <v>1</v>
      </c>
      <c r="L61" s="1">
        <v>0</v>
      </c>
      <c r="M61" s="1">
        <v>0.5</v>
      </c>
      <c r="N61" s="1">
        <v>1</v>
      </c>
      <c r="O61" s="1">
        <v>0.16</v>
      </c>
      <c r="P61" s="1">
        <v>0.16</v>
      </c>
      <c r="Q61" s="1">
        <v>0</v>
      </c>
      <c r="R61" s="1">
        <v>0</v>
      </c>
      <c r="S61" s="1">
        <v>0</v>
      </c>
      <c r="T61" s="1">
        <v>0</v>
      </c>
      <c r="U61" s="1">
        <v>4.5</v>
      </c>
      <c r="V61" s="1">
        <v>4</v>
      </c>
      <c r="W61" s="1">
        <v>89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8</v>
      </c>
      <c r="AL61" s="1">
        <v>1.3</v>
      </c>
      <c r="AM61" s="1">
        <v>16.2</v>
      </c>
      <c r="AN61" s="1">
        <v>1</v>
      </c>
      <c r="AO61" s="1">
        <v>4.3</v>
      </c>
      <c r="AP61" s="1">
        <v>12.5</v>
      </c>
      <c r="AQ61" s="1">
        <v>12.5</v>
      </c>
      <c r="AR61" s="1">
        <v>0</v>
      </c>
      <c r="AS61" s="1">
        <v>1.5</v>
      </c>
      <c r="AT61" s="1">
        <v>1.5</v>
      </c>
      <c r="AU61" s="1">
        <v>3</v>
      </c>
      <c r="AV61" s="1">
        <v>2</v>
      </c>
      <c r="AW61" s="1">
        <v>67</v>
      </c>
      <c r="AX61" s="1">
        <v>2.5</v>
      </c>
      <c r="AY61" s="1">
        <v>4.5</v>
      </c>
      <c r="AZ61" s="1">
        <v>0</v>
      </c>
      <c r="BA61" s="1">
        <v>1</v>
      </c>
      <c r="BB61" s="1">
        <v>5.5</v>
      </c>
      <c r="BC61" s="1">
        <v>11</v>
      </c>
      <c r="BD61" s="1">
        <v>7.5</v>
      </c>
      <c r="BE61" s="1">
        <v>3.5</v>
      </c>
      <c r="BF61" s="1">
        <v>0.5</v>
      </c>
      <c r="BG61" s="1">
        <v>3.5</v>
      </c>
      <c r="BH61" s="1">
        <v>1.5</v>
      </c>
      <c r="BI61" s="1">
        <v>1.1000000000000001</v>
      </c>
      <c r="BJ61" s="1">
        <v>41.5</v>
      </c>
      <c r="BK61" s="1">
        <v>36</v>
      </c>
      <c r="BL61" s="1">
        <v>87</v>
      </c>
      <c r="BM61" s="1">
        <v>17</v>
      </c>
      <c r="BN61" s="1">
        <v>14.5</v>
      </c>
      <c r="BO61" s="1">
        <v>85</v>
      </c>
      <c r="BP61" s="1">
        <v>4.5</v>
      </c>
      <c r="BQ61" s="1">
        <v>4</v>
      </c>
      <c r="BR61" s="1">
        <v>89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58</v>
      </c>
      <c r="BZ61" s="1">
        <v>1.5</v>
      </c>
      <c r="CA61" s="1">
        <v>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3.4912718600000008</v>
      </c>
      <c r="CL61" s="1">
        <v>1</v>
      </c>
    </row>
    <row r="62" spans="1:90" x14ac:dyDescent="0.25">
      <c r="A62" s="1" t="s">
        <v>117</v>
      </c>
      <c r="B62" s="1">
        <v>4.5999999999999996</v>
      </c>
      <c r="C62" s="1">
        <v>2</v>
      </c>
      <c r="D62" s="1">
        <v>90</v>
      </c>
      <c r="E62" s="1">
        <v>0.23</v>
      </c>
      <c r="F62" s="1">
        <v>0.5</v>
      </c>
      <c r="G62" s="1">
        <v>0.4</v>
      </c>
      <c r="H62" s="1">
        <v>1</v>
      </c>
      <c r="I62" s="1">
        <v>1</v>
      </c>
      <c r="J62" s="1">
        <v>1</v>
      </c>
      <c r="K62" s="1">
        <v>1</v>
      </c>
      <c r="L62" s="1">
        <v>0</v>
      </c>
      <c r="M62" s="1">
        <v>0.5</v>
      </c>
      <c r="N62" s="1">
        <v>0.5</v>
      </c>
      <c r="O62" s="1">
        <v>0.33</v>
      </c>
      <c r="P62" s="1">
        <v>0.33</v>
      </c>
      <c r="Q62" s="1">
        <v>0</v>
      </c>
      <c r="R62" s="1">
        <v>0</v>
      </c>
      <c r="S62" s="1">
        <v>0</v>
      </c>
      <c r="T62" s="1">
        <v>0</v>
      </c>
      <c r="U62" s="1">
        <v>5</v>
      </c>
      <c r="V62" s="1">
        <v>2.5</v>
      </c>
      <c r="W62" s="1">
        <v>50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0.06</v>
      </c>
      <c r="AF62" s="1">
        <v>0.5</v>
      </c>
      <c r="AG62" s="1">
        <v>0</v>
      </c>
      <c r="AH62" s="1">
        <v>0</v>
      </c>
      <c r="AI62" s="1">
        <v>0</v>
      </c>
      <c r="AJ62" s="1">
        <v>0</v>
      </c>
      <c r="AK62" s="1">
        <v>31</v>
      </c>
      <c r="AL62" s="1">
        <v>1.25</v>
      </c>
      <c r="AM62" s="1">
        <v>13.2</v>
      </c>
      <c r="AN62" s="1">
        <v>2.2000000000000002</v>
      </c>
      <c r="AO62" s="1">
        <v>6.2</v>
      </c>
      <c r="AP62" s="1">
        <v>9.5</v>
      </c>
      <c r="AQ62" s="1">
        <v>14</v>
      </c>
      <c r="AR62" s="1">
        <v>0</v>
      </c>
      <c r="AS62" s="1">
        <v>3.5</v>
      </c>
      <c r="AT62" s="1">
        <v>1</v>
      </c>
      <c r="AU62" s="1">
        <v>1</v>
      </c>
      <c r="AV62" s="1">
        <v>0.5</v>
      </c>
      <c r="AW62" s="1">
        <v>50</v>
      </c>
      <c r="AX62" s="1">
        <v>5</v>
      </c>
      <c r="AY62" s="1">
        <v>2</v>
      </c>
      <c r="AZ62" s="1">
        <v>0</v>
      </c>
      <c r="BA62" s="1">
        <v>1</v>
      </c>
      <c r="BB62" s="1">
        <v>3</v>
      </c>
      <c r="BC62" s="1">
        <v>11.5</v>
      </c>
      <c r="BD62" s="1">
        <v>6</v>
      </c>
      <c r="BE62" s="1">
        <v>3</v>
      </c>
      <c r="BF62" s="1">
        <v>0</v>
      </c>
      <c r="BG62" s="1">
        <v>2</v>
      </c>
      <c r="BH62" s="1">
        <v>0.5</v>
      </c>
      <c r="BI62" s="1">
        <v>0.82</v>
      </c>
      <c r="BJ62" s="1">
        <v>42.5</v>
      </c>
      <c r="BK62" s="1">
        <v>33</v>
      </c>
      <c r="BL62" s="1">
        <v>78</v>
      </c>
      <c r="BM62" s="1">
        <v>12.5</v>
      </c>
      <c r="BN62" s="1">
        <v>7</v>
      </c>
      <c r="BO62" s="1">
        <v>56</v>
      </c>
      <c r="BP62" s="1">
        <v>5</v>
      </c>
      <c r="BQ62" s="1">
        <v>2.5</v>
      </c>
      <c r="BR62" s="1">
        <v>50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51.5</v>
      </c>
      <c r="BZ62" s="1">
        <v>4</v>
      </c>
      <c r="CA62" s="1">
        <v>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4.4138723500000001</v>
      </c>
      <c r="CL62" s="1">
        <v>1</v>
      </c>
    </row>
    <row r="63" spans="1:90" x14ac:dyDescent="0.25">
      <c r="A63" s="1" t="s">
        <v>122</v>
      </c>
      <c r="B63" s="1">
        <v>4.5</v>
      </c>
      <c r="C63" s="1">
        <v>2</v>
      </c>
      <c r="D63" s="1">
        <v>90</v>
      </c>
      <c r="E63" s="1">
        <v>0.03</v>
      </c>
      <c r="F63" s="1">
        <v>0</v>
      </c>
      <c r="G63" s="1">
        <v>0.1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10.5</v>
      </c>
      <c r="V63" s="1">
        <v>7</v>
      </c>
      <c r="W63" s="1">
        <v>67</v>
      </c>
      <c r="X63" s="1">
        <v>3.5</v>
      </c>
      <c r="Y63" s="1">
        <v>1.5</v>
      </c>
      <c r="Z63" s="1">
        <v>43</v>
      </c>
      <c r="AA63" s="1">
        <v>0</v>
      </c>
      <c r="AB63" s="1">
        <v>0</v>
      </c>
      <c r="AC63" s="1">
        <v>1.5</v>
      </c>
      <c r="AD63" s="1">
        <v>0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22.6</v>
      </c>
      <c r="AM63" s="1">
        <v>17.3</v>
      </c>
      <c r="AN63" s="1">
        <v>0.2</v>
      </c>
      <c r="AO63" s="1">
        <v>4.0999999999999996</v>
      </c>
      <c r="AP63" s="1">
        <v>11.5</v>
      </c>
      <c r="AQ63" s="1">
        <v>11.5</v>
      </c>
      <c r="AR63" s="1">
        <v>0</v>
      </c>
      <c r="AS63" s="1">
        <v>2</v>
      </c>
      <c r="AT63" s="1">
        <v>1</v>
      </c>
      <c r="AU63" s="1">
        <v>0</v>
      </c>
      <c r="AV63" s="1">
        <v>0</v>
      </c>
      <c r="AX63" s="1">
        <v>5.5</v>
      </c>
      <c r="AY63" s="1">
        <v>1.5</v>
      </c>
      <c r="AZ63" s="1">
        <v>1</v>
      </c>
      <c r="BA63" s="1">
        <v>0.5</v>
      </c>
      <c r="BB63" s="1">
        <v>3</v>
      </c>
      <c r="BC63" s="1">
        <v>11.5</v>
      </c>
      <c r="BD63" s="1">
        <v>6</v>
      </c>
      <c r="BE63" s="1">
        <v>3</v>
      </c>
      <c r="BF63" s="1">
        <v>0</v>
      </c>
      <c r="BG63" s="1">
        <v>2</v>
      </c>
      <c r="BH63" s="1">
        <v>0.5</v>
      </c>
      <c r="BI63" s="1">
        <v>0.82</v>
      </c>
      <c r="BJ63" s="1">
        <v>25</v>
      </c>
      <c r="BK63" s="1">
        <v>17.5</v>
      </c>
      <c r="BL63" s="1">
        <v>70</v>
      </c>
      <c r="BM63" s="1">
        <v>20</v>
      </c>
      <c r="BN63" s="1">
        <v>12</v>
      </c>
      <c r="BO63" s="1">
        <v>60</v>
      </c>
      <c r="BP63" s="1">
        <v>10.5</v>
      </c>
      <c r="BQ63" s="1">
        <v>7</v>
      </c>
      <c r="BR63" s="1">
        <v>67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1.5</v>
      </c>
      <c r="BY63" s="1">
        <v>40.5</v>
      </c>
      <c r="BZ63" s="1">
        <v>0</v>
      </c>
      <c r="CA63" s="1">
        <v>5.5</v>
      </c>
      <c r="CB63" s="1">
        <v>3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2.82959308</v>
      </c>
      <c r="CL63" s="1">
        <v>1</v>
      </c>
    </row>
    <row r="64" spans="1:90" x14ac:dyDescent="0.25">
      <c r="A64" s="1" t="s">
        <v>191</v>
      </c>
      <c r="B64" s="1">
        <v>4.3</v>
      </c>
      <c r="C64" s="1">
        <v>2</v>
      </c>
      <c r="D64" s="1">
        <v>90</v>
      </c>
      <c r="E64" s="1">
        <v>0.26</v>
      </c>
      <c r="F64" s="1">
        <v>0</v>
      </c>
      <c r="G64" s="1">
        <v>0.3</v>
      </c>
      <c r="H64" s="1">
        <v>0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0.5</v>
      </c>
      <c r="O64" s="1">
        <v>0.04</v>
      </c>
      <c r="P64" s="1">
        <v>0.04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2.5</v>
      </c>
      <c r="W64" s="1">
        <v>33</v>
      </c>
      <c r="X64" s="1">
        <v>0</v>
      </c>
      <c r="Y64" s="1">
        <v>0</v>
      </c>
      <c r="AA64" s="1">
        <v>0</v>
      </c>
      <c r="AB64" s="1">
        <v>0</v>
      </c>
      <c r="AC64" s="1">
        <v>0.5</v>
      </c>
      <c r="AD64" s="1">
        <v>0.5</v>
      </c>
      <c r="AE64" s="1">
        <v>0.24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20</v>
      </c>
      <c r="AL64" s="1">
        <v>5.5</v>
      </c>
      <c r="AM64" s="1">
        <v>16.8</v>
      </c>
      <c r="AN64" s="1">
        <v>1</v>
      </c>
      <c r="AO64" s="1">
        <v>3.9</v>
      </c>
      <c r="AP64" s="1">
        <v>16.5</v>
      </c>
      <c r="AQ64" s="1">
        <v>22.5</v>
      </c>
      <c r="AR64" s="1">
        <v>0</v>
      </c>
      <c r="AS64" s="1">
        <v>3.5</v>
      </c>
      <c r="AT64" s="1">
        <v>1</v>
      </c>
      <c r="AU64" s="1">
        <v>2.5</v>
      </c>
      <c r="AV64" s="1">
        <v>1.5</v>
      </c>
      <c r="AW64" s="1">
        <v>60</v>
      </c>
      <c r="AX64" s="1">
        <v>8</v>
      </c>
      <c r="AY64" s="1">
        <v>3.5</v>
      </c>
      <c r="AZ64" s="1">
        <v>0.5</v>
      </c>
      <c r="BA64" s="1">
        <v>2.5</v>
      </c>
      <c r="BB64" s="1">
        <v>6.5</v>
      </c>
      <c r="BC64" s="1">
        <v>12.5</v>
      </c>
      <c r="BD64" s="1">
        <v>9</v>
      </c>
      <c r="BE64" s="1">
        <v>4</v>
      </c>
      <c r="BF64" s="1">
        <v>0.5</v>
      </c>
      <c r="BG64" s="1">
        <v>0.5</v>
      </c>
      <c r="BH64" s="1">
        <v>1.5</v>
      </c>
      <c r="BI64" s="1">
        <v>1.38</v>
      </c>
      <c r="BJ64" s="1">
        <v>33</v>
      </c>
      <c r="BK64" s="1">
        <v>25</v>
      </c>
      <c r="BL64" s="1">
        <v>76</v>
      </c>
      <c r="BM64" s="1">
        <v>14.5</v>
      </c>
      <c r="BN64" s="1">
        <v>7.5</v>
      </c>
      <c r="BO64" s="1">
        <v>52</v>
      </c>
      <c r="BP64" s="1">
        <v>7.5</v>
      </c>
      <c r="BQ64" s="1">
        <v>2.5</v>
      </c>
      <c r="BR64" s="1">
        <v>33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47.5</v>
      </c>
      <c r="BZ64" s="1">
        <v>2</v>
      </c>
      <c r="CA64" s="1">
        <v>6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3.731328019999999</v>
      </c>
      <c r="CL64" s="1">
        <v>1</v>
      </c>
    </row>
    <row r="65" spans="1:90" x14ac:dyDescent="0.25">
      <c r="A65" s="1" t="s">
        <v>147</v>
      </c>
      <c r="B65" s="1">
        <v>5.0999999999999996</v>
      </c>
      <c r="C65" s="1">
        <v>2</v>
      </c>
      <c r="D65" s="1">
        <v>84.5</v>
      </c>
      <c r="E65" s="1">
        <v>0.16</v>
      </c>
      <c r="F65" s="1">
        <v>0</v>
      </c>
      <c r="G65" s="1">
        <v>0.2</v>
      </c>
      <c r="H65" s="1">
        <v>0</v>
      </c>
      <c r="I65" s="1">
        <v>2.5</v>
      </c>
      <c r="J65" s="1">
        <v>0.5</v>
      </c>
      <c r="K65" s="1">
        <v>2</v>
      </c>
      <c r="L65" s="1">
        <v>0.5</v>
      </c>
      <c r="M65" s="1">
        <v>0</v>
      </c>
      <c r="N65" s="1">
        <v>0</v>
      </c>
      <c r="O65" s="1">
        <v>0.12</v>
      </c>
      <c r="P65" s="1">
        <v>0.12</v>
      </c>
      <c r="Q65" s="1">
        <v>0</v>
      </c>
      <c r="R65" s="1">
        <v>0</v>
      </c>
      <c r="S65" s="1">
        <v>0</v>
      </c>
      <c r="T65" s="1">
        <v>0</v>
      </c>
      <c r="U65" s="1">
        <v>10.5</v>
      </c>
      <c r="V65" s="1">
        <v>6</v>
      </c>
      <c r="W65" s="1">
        <v>57</v>
      </c>
      <c r="X65" s="1">
        <v>4.5</v>
      </c>
      <c r="Y65" s="1">
        <v>1</v>
      </c>
      <c r="Z65" s="1">
        <v>22</v>
      </c>
      <c r="AA65" s="1">
        <v>0.5</v>
      </c>
      <c r="AB65" s="1">
        <v>0</v>
      </c>
      <c r="AC65" s="1">
        <v>1</v>
      </c>
      <c r="AD65" s="1">
        <v>0</v>
      </c>
      <c r="AE65" s="1">
        <v>0.1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27</v>
      </c>
      <c r="AL65" s="1">
        <v>15.65</v>
      </c>
      <c r="AM65" s="1">
        <v>4.8</v>
      </c>
      <c r="AN65" s="1">
        <v>1</v>
      </c>
      <c r="AO65" s="1">
        <v>2.8</v>
      </c>
      <c r="AP65" s="1">
        <v>6</v>
      </c>
      <c r="AQ65" s="1">
        <v>12</v>
      </c>
      <c r="AR65" s="1">
        <v>0</v>
      </c>
      <c r="AS65" s="1">
        <v>3.5</v>
      </c>
      <c r="AT65" s="1">
        <v>1</v>
      </c>
      <c r="AU65" s="1">
        <v>0.5</v>
      </c>
      <c r="AV65" s="1">
        <v>0</v>
      </c>
      <c r="AW65" s="1">
        <v>0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13</v>
      </c>
      <c r="BD65" s="1">
        <v>7.5</v>
      </c>
      <c r="BE65" s="1">
        <v>6</v>
      </c>
      <c r="BF65" s="1">
        <v>0</v>
      </c>
      <c r="BG65" s="1">
        <v>1</v>
      </c>
      <c r="BH65" s="1">
        <v>3.5</v>
      </c>
      <c r="BI65" s="1">
        <v>2.14</v>
      </c>
      <c r="BJ65" s="1">
        <v>21.5</v>
      </c>
      <c r="BK65" s="1">
        <v>13.5</v>
      </c>
      <c r="BL65" s="1">
        <v>63</v>
      </c>
      <c r="BM65" s="1">
        <v>18.5</v>
      </c>
      <c r="BN65" s="1">
        <v>8.5</v>
      </c>
      <c r="BO65" s="1">
        <v>46</v>
      </c>
      <c r="BP65" s="1">
        <v>10.5</v>
      </c>
      <c r="BQ65" s="1">
        <v>6</v>
      </c>
      <c r="BR65" s="1">
        <v>57</v>
      </c>
      <c r="BS65" s="1">
        <v>0</v>
      </c>
      <c r="BT65" s="1">
        <v>0</v>
      </c>
      <c r="BU65" s="1">
        <v>2</v>
      </c>
      <c r="BV65" s="1">
        <v>0</v>
      </c>
      <c r="BW65" s="1">
        <v>1</v>
      </c>
      <c r="BX65" s="1">
        <v>1</v>
      </c>
      <c r="BY65" s="1">
        <v>47.5</v>
      </c>
      <c r="BZ65" s="1">
        <v>4.5</v>
      </c>
      <c r="CA65" s="1">
        <v>5.5</v>
      </c>
      <c r="CB65" s="1">
        <v>9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4.7838459400000009</v>
      </c>
      <c r="CL65" s="1">
        <v>1</v>
      </c>
    </row>
    <row r="66" spans="1:90" x14ac:dyDescent="0.25">
      <c r="A66" s="1" t="s">
        <v>148</v>
      </c>
      <c r="B66" s="1">
        <v>7.1</v>
      </c>
      <c r="C66" s="1">
        <v>2</v>
      </c>
      <c r="D66" s="1">
        <v>90</v>
      </c>
      <c r="E66" s="1">
        <v>0.27</v>
      </c>
      <c r="F66" s="1">
        <v>0</v>
      </c>
      <c r="G66" s="1">
        <v>0.4</v>
      </c>
      <c r="H66" s="1">
        <v>0</v>
      </c>
      <c r="I66" s="1">
        <v>1.5</v>
      </c>
      <c r="J66" s="1">
        <v>0.5</v>
      </c>
      <c r="K66" s="1">
        <v>1</v>
      </c>
      <c r="L66" s="1">
        <v>0.5</v>
      </c>
      <c r="M66" s="1">
        <v>0.5</v>
      </c>
      <c r="N66" s="1">
        <v>0</v>
      </c>
      <c r="O66" s="1">
        <v>0.28000000000000003</v>
      </c>
      <c r="P66" s="1">
        <v>0.28000000000000003</v>
      </c>
      <c r="Q66" s="1">
        <v>0</v>
      </c>
      <c r="R66" s="1">
        <v>0</v>
      </c>
      <c r="S66" s="1">
        <v>0</v>
      </c>
      <c r="T66" s="1">
        <v>0</v>
      </c>
      <c r="U66" s="1">
        <v>29.5</v>
      </c>
      <c r="V66" s="1">
        <v>23</v>
      </c>
      <c r="W66" s="1">
        <v>78</v>
      </c>
      <c r="X66" s="1">
        <v>3</v>
      </c>
      <c r="Y66" s="1">
        <v>1</v>
      </c>
      <c r="Z66" s="1">
        <v>33</v>
      </c>
      <c r="AA66" s="1">
        <v>0</v>
      </c>
      <c r="AB66" s="1">
        <v>0</v>
      </c>
      <c r="AC66" s="1">
        <v>1.5</v>
      </c>
      <c r="AD66" s="1">
        <v>0</v>
      </c>
      <c r="AE66" s="1">
        <v>0.12</v>
      </c>
      <c r="AF66" s="1">
        <v>0</v>
      </c>
      <c r="AG66" s="1">
        <v>0</v>
      </c>
      <c r="AH66" s="1">
        <v>0.5</v>
      </c>
      <c r="AI66" s="1">
        <v>0</v>
      </c>
      <c r="AJ66" s="1">
        <v>0.5</v>
      </c>
      <c r="AK66" s="1">
        <v>33.5</v>
      </c>
      <c r="AL66" s="1">
        <v>28.4</v>
      </c>
      <c r="AM66" s="1">
        <v>21</v>
      </c>
      <c r="AN66" s="1">
        <v>2</v>
      </c>
      <c r="AO66" s="1">
        <v>4.4000000000000004</v>
      </c>
      <c r="AP66" s="1">
        <v>11</v>
      </c>
      <c r="AQ66" s="1">
        <v>17</v>
      </c>
      <c r="AR66" s="1">
        <v>0</v>
      </c>
      <c r="AS66" s="1">
        <v>3</v>
      </c>
      <c r="AT66" s="1">
        <v>1</v>
      </c>
      <c r="AU66" s="1">
        <v>2</v>
      </c>
      <c r="AV66" s="1">
        <v>1</v>
      </c>
      <c r="AW66" s="1">
        <v>50</v>
      </c>
      <c r="AX66" s="1">
        <v>8</v>
      </c>
      <c r="AY66" s="1">
        <v>1.5</v>
      </c>
      <c r="AZ66" s="1">
        <v>0</v>
      </c>
      <c r="BA66" s="1">
        <v>3</v>
      </c>
      <c r="BB66" s="1">
        <v>4.5</v>
      </c>
      <c r="BC66" s="1">
        <v>6.5</v>
      </c>
      <c r="BD66" s="1">
        <v>5.5</v>
      </c>
      <c r="BE66" s="1">
        <v>3</v>
      </c>
      <c r="BF66" s="1">
        <v>1</v>
      </c>
      <c r="BG66" s="1">
        <v>0</v>
      </c>
      <c r="BH66" s="1">
        <v>2.5</v>
      </c>
      <c r="BI66" s="1">
        <v>1.31</v>
      </c>
      <c r="BJ66" s="1">
        <v>81.5</v>
      </c>
      <c r="BK66" s="1">
        <v>65</v>
      </c>
      <c r="BL66" s="1">
        <v>80</v>
      </c>
      <c r="BM66" s="1">
        <v>48.5</v>
      </c>
      <c r="BN66" s="1">
        <v>37</v>
      </c>
      <c r="BO66" s="1">
        <v>76</v>
      </c>
      <c r="BP66" s="1">
        <v>29.5</v>
      </c>
      <c r="BQ66" s="1">
        <v>23</v>
      </c>
      <c r="BR66" s="1">
        <v>78</v>
      </c>
      <c r="BS66" s="1">
        <v>1</v>
      </c>
      <c r="BT66" s="1">
        <v>0.5</v>
      </c>
      <c r="BU66" s="1">
        <v>2</v>
      </c>
      <c r="BV66" s="1">
        <v>0</v>
      </c>
      <c r="BW66" s="1">
        <v>0</v>
      </c>
      <c r="BX66" s="1">
        <v>1.5</v>
      </c>
      <c r="BY66" s="1">
        <v>112</v>
      </c>
      <c r="BZ66" s="1">
        <v>3</v>
      </c>
      <c r="CA66" s="1">
        <v>9.5</v>
      </c>
      <c r="CB66" s="1">
        <v>6.5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5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6.8026896400000014</v>
      </c>
      <c r="CL66" s="1">
        <v>1</v>
      </c>
    </row>
    <row r="67" spans="1:90" x14ac:dyDescent="0.25">
      <c r="A67" s="1" t="s">
        <v>149</v>
      </c>
      <c r="B67" s="1">
        <v>4.4000000000000004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8</v>
      </c>
      <c r="V67" s="1">
        <v>3</v>
      </c>
      <c r="W67" s="1">
        <v>38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0.5</v>
      </c>
      <c r="AI67" s="1">
        <v>0</v>
      </c>
      <c r="AJ67" s="1">
        <v>0.5</v>
      </c>
      <c r="AK67" s="1">
        <v>0</v>
      </c>
      <c r="AL67" s="1">
        <v>0.45</v>
      </c>
      <c r="AM67" s="1">
        <v>12.6</v>
      </c>
      <c r="AN67" s="1">
        <v>0</v>
      </c>
      <c r="AO67" s="1">
        <v>2.4</v>
      </c>
      <c r="AP67" s="1">
        <v>10</v>
      </c>
      <c r="AQ67" s="1">
        <v>16</v>
      </c>
      <c r="AR67" s="1">
        <v>0</v>
      </c>
      <c r="AS67" s="1">
        <v>3</v>
      </c>
      <c r="AT67" s="1">
        <v>1.5</v>
      </c>
      <c r="AU67" s="1">
        <v>2.5</v>
      </c>
      <c r="AV67" s="1">
        <v>1</v>
      </c>
      <c r="AW67" s="1">
        <v>40</v>
      </c>
      <c r="AX67" s="1">
        <v>3.5</v>
      </c>
      <c r="AY67" s="1">
        <v>3.5</v>
      </c>
      <c r="AZ67" s="1">
        <v>0</v>
      </c>
      <c r="BA67" s="1">
        <v>1.5</v>
      </c>
      <c r="BB67" s="1">
        <v>5</v>
      </c>
      <c r="BC67" s="1">
        <v>11.5</v>
      </c>
      <c r="BD67" s="1">
        <v>9.5</v>
      </c>
      <c r="BE67" s="1">
        <v>4.5</v>
      </c>
      <c r="BF67" s="1">
        <v>0</v>
      </c>
      <c r="BG67" s="1">
        <v>1.5</v>
      </c>
      <c r="BH67" s="1">
        <v>3.5</v>
      </c>
      <c r="BI67" s="1">
        <v>1.94</v>
      </c>
      <c r="BJ67" s="1">
        <v>37</v>
      </c>
      <c r="BK67" s="1">
        <v>29.5</v>
      </c>
      <c r="BL67" s="1">
        <v>80</v>
      </c>
      <c r="BM67" s="1">
        <v>15.5</v>
      </c>
      <c r="BN67" s="1">
        <v>8.5</v>
      </c>
      <c r="BO67" s="1">
        <v>55</v>
      </c>
      <c r="BP67" s="1">
        <v>8</v>
      </c>
      <c r="BQ67" s="1">
        <v>3</v>
      </c>
      <c r="BR67" s="1">
        <v>38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46.5</v>
      </c>
      <c r="BZ67" s="1">
        <v>0</v>
      </c>
      <c r="CA67" s="1">
        <v>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3.4263366999999998</v>
      </c>
      <c r="CL67" s="1">
        <v>1</v>
      </c>
    </row>
    <row r="68" spans="1:90" x14ac:dyDescent="0.25">
      <c r="A68" s="1" t="s">
        <v>152</v>
      </c>
      <c r="B68" s="1">
        <v>4.5</v>
      </c>
      <c r="C68" s="1">
        <v>2</v>
      </c>
      <c r="D68" s="1">
        <v>90</v>
      </c>
      <c r="E68" s="1">
        <v>0.02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10</v>
      </c>
      <c r="V68" s="1">
        <v>3</v>
      </c>
      <c r="W68" s="1">
        <v>30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0.02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1</v>
      </c>
      <c r="AL68" s="1">
        <v>5.95</v>
      </c>
      <c r="AM68" s="1">
        <v>9.6999999999999993</v>
      </c>
      <c r="AN68" s="1">
        <v>0.1</v>
      </c>
      <c r="AO68" s="1">
        <v>2.1</v>
      </c>
      <c r="AP68" s="1">
        <v>10</v>
      </c>
      <c r="AQ68" s="1">
        <v>10</v>
      </c>
      <c r="AR68" s="1">
        <v>0</v>
      </c>
      <c r="AS68" s="1">
        <v>0.5</v>
      </c>
      <c r="AT68" s="1">
        <v>2</v>
      </c>
      <c r="AU68" s="1">
        <v>1</v>
      </c>
      <c r="AV68" s="1">
        <v>1</v>
      </c>
      <c r="AW68" s="1">
        <v>100</v>
      </c>
      <c r="AX68" s="1">
        <v>5</v>
      </c>
      <c r="AY68" s="1">
        <v>2.5</v>
      </c>
      <c r="AZ68" s="1">
        <v>0</v>
      </c>
      <c r="BA68" s="1">
        <v>1</v>
      </c>
      <c r="BB68" s="1">
        <v>3.5</v>
      </c>
      <c r="BC68" s="1">
        <v>13</v>
      </c>
      <c r="BD68" s="1">
        <v>8.5</v>
      </c>
      <c r="BE68" s="1">
        <v>5.5</v>
      </c>
      <c r="BF68" s="1">
        <v>1</v>
      </c>
      <c r="BG68" s="1">
        <v>1</v>
      </c>
      <c r="BH68" s="1">
        <v>2</v>
      </c>
      <c r="BI68" s="1">
        <v>1.44</v>
      </c>
      <c r="BJ68" s="1">
        <v>81.5</v>
      </c>
      <c r="BK68" s="1">
        <v>66</v>
      </c>
      <c r="BL68" s="1">
        <v>81</v>
      </c>
      <c r="BM68" s="1">
        <v>28.5</v>
      </c>
      <c r="BN68" s="1">
        <v>16.5</v>
      </c>
      <c r="BO68" s="1">
        <v>58</v>
      </c>
      <c r="BP68" s="1">
        <v>10</v>
      </c>
      <c r="BQ68" s="1">
        <v>3</v>
      </c>
      <c r="BR68" s="1">
        <v>30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90.5</v>
      </c>
      <c r="BZ68" s="1">
        <v>0.5</v>
      </c>
      <c r="CA68" s="1">
        <v>9.5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4.4586707199999989</v>
      </c>
      <c r="CL68" s="1">
        <v>1</v>
      </c>
    </row>
    <row r="69" spans="1:90" x14ac:dyDescent="0.25">
      <c r="A69" s="1" t="s">
        <v>161</v>
      </c>
      <c r="B69" s="1">
        <v>4.2</v>
      </c>
      <c r="C69" s="1">
        <v>2</v>
      </c>
      <c r="D69" s="1">
        <v>74.5</v>
      </c>
      <c r="E69" s="1">
        <v>0.03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12</v>
      </c>
      <c r="V69" s="1">
        <v>7.5</v>
      </c>
      <c r="W69" s="1">
        <v>63</v>
      </c>
      <c r="X69" s="1">
        <v>3.5</v>
      </c>
      <c r="Y69" s="1">
        <v>0.5</v>
      </c>
      <c r="Z69" s="1">
        <v>14</v>
      </c>
      <c r="AA69" s="1">
        <v>0</v>
      </c>
      <c r="AB69" s="1">
        <v>0</v>
      </c>
      <c r="AC69" s="1">
        <v>0.5</v>
      </c>
      <c r="AD69" s="1">
        <v>0</v>
      </c>
      <c r="AE69" s="1">
        <v>0.02</v>
      </c>
      <c r="AF69" s="1">
        <v>0</v>
      </c>
      <c r="AG69" s="1">
        <v>0</v>
      </c>
      <c r="AH69" s="1">
        <v>1</v>
      </c>
      <c r="AI69" s="1">
        <v>0</v>
      </c>
      <c r="AJ69" s="1">
        <v>0.5</v>
      </c>
      <c r="AK69" s="1">
        <v>2</v>
      </c>
      <c r="AL69" s="1">
        <v>9.4</v>
      </c>
      <c r="AM69" s="1">
        <v>6.5</v>
      </c>
      <c r="AN69" s="1">
        <v>0.1</v>
      </c>
      <c r="AO69" s="1">
        <v>2.2000000000000002</v>
      </c>
      <c r="AP69" s="1">
        <v>3.5</v>
      </c>
      <c r="AQ69" s="1">
        <v>9.5</v>
      </c>
      <c r="AR69" s="1">
        <v>0</v>
      </c>
      <c r="AS69" s="1">
        <v>2.5</v>
      </c>
      <c r="AT69" s="1">
        <v>0</v>
      </c>
      <c r="AU69" s="1">
        <v>1</v>
      </c>
      <c r="AV69" s="1">
        <v>0.5</v>
      </c>
      <c r="AW69" s="1">
        <v>50</v>
      </c>
      <c r="AX69" s="1">
        <v>3.5</v>
      </c>
      <c r="AY69" s="1">
        <v>2.5</v>
      </c>
      <c r="AZ69" s="1">
        <v>0</v>
      </c>
      <c r="BA69" s="1">
        <v>0</v>
      </c>
      <c r="BB69" s="1">
        <v>2.5</v>
      </c>
      <c r="BC69" s="1">
        <v>11.5</v>
      </c>
      <c r="BD69" s="1">
        <v>4.5</v>
      </c>
      <c r="BE69" s="1">
        <v>2.5</v>
      </c>
      <c r="BF69" s="1">
        <v>1</v>
      </c>
      <c r="BG69" s="1">
        <v>1.5</v>
      </c>
      <c r="BH69" s="1">
        <v>1</v>
      </c>
      <c r="BI69" s="1">
        <v>0.86</v>
      </c>
      <c r="BJ69" s="1">
        <v>26.5</v>
      </c>
      <c r="BK69" s="1">
        <v>19</v>
      </c>
      <c r="BL69" s="1">
        <v>72</v>
      </c>
      <c r="BM69" s="1">
        <v>19.5</v>
      </c>
      <c r="BN69" s="1">
        <v>11.5</v>
      </c>
      <c r="BO69" s="1">
        <v>59</v>
      </c>
      <c r="BP69" s="1">
        <v>12</v>
      </c>
      <c r="BQ69" s="1">
        <v>7.5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0.5</v>
      </c>
      <c r="BY69" s="1">
        <v>45</v>
      </c>
      <c r="BZ69" s="1">
        <v>1</v>
      </c>
      <c r="CA69" s="1">
        <v>4.5</v>
      </c>
      <c r="CB69" s="1">
        <v>4</v>
      </c>
      <c r="CC69" s="1">
        <v>0.5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4.0640999799999982</v>
      </c>
      <c r="CL69" s="1">
        <v>0</v>
      </c>
    </row>
    <row r="70" spans="1:90" x14ac:dyDescent="0.25">
      <c r="A70" s="1" t="s">
        <v>71</v>
      </c>
      <c r="B70" s="1">
        <v>4.3</v>
      </c>
      <c r="C70" s="1">
        <v>2</v>
      </c>
      <c r="D70" s="1">
        <v>90</v>
      </c>
      <c r="E70" s="1">
        <v>0.06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3</v>
      </c>
      <c r="W70" s="1">
        <v>38</v>
      </c>
      <c r="X70" s="1">
        <v>0</v>
      </c>
      <c r="Y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5.4</v>
      </c>
      <c r="AM70" s="1">
        <v>28.5</v>
      </c>
      <c r="AN70" s="1">
        <v>0.1</v>
      </c>
      <c r="AO70" s="1">
        <v>2.1</v>
      </c>
      <c r="AP70" s="1">
        <v>11</v>
      </c>
      <c r="AQ70" s="1">
        <v>11</v>
      </c>
      <c r="AR70" s="1">
        <v>0</v>
      </c>
      <c r="AS70" s="1">
        <v>1</v>
      </c>
      <c r="AT70" s="1">
        <v>3</v>
      </c>
      <c r="AU70" s="1">
        <v>1.5</v>
      </c>
      <c r="AV70" s="1">
        <v>0.5</v>
      </c>
      <c r="AW70" s="1">
        <v>33</v>
      </c>
      <c r="AX70" s="1">
        <v>5.5</v>
      </c>
      <c r="AY70" s="1">
        <v>7.5</v>
      </c>
      <c r="AZ70" s="1">
        <v>2</v>
      </c>
      <c r="BA70" s="1">
        <v>1.5</v>
      </c>
      <c r="BB70" s="1">
        <v>11</v>
      </c>
      <c r="BC70" s="1">
        <v>19.5</v>
      </c>
      <c r="BD70" s="1">
        <v>11</v>
      </c>
      <c r="BE70" s="1">
        <v>6</v>
      </c>
      <c r="BF70" s="1">
        <v>1</v>
      </c>
      <c r="BG70" s="1">
        <v>2</v>
      </c>
      <c r="BH70" s="1">
        <v>3</v>
      </c>
      <c r="BI70" s="1">
        <v>2.14</v>
      </c>
      <c r="BJ70" s="1">
        <v>35.5</v>
      </c>
      <c r="BK70" s="1">
        <v>22.5</v>
      </c>
      <c r="BL70" s="1">
        <v>63</v>
      </c>
      <c r="BM70" s="1">
        <v>16</v>
      </c>
      <c r="BN70" s="1">
        <v>7.5</v>
      </c>
      <c r="BO70" s="1">
        <v>47</v>
      </c>
      <c r="BP70" s="1">
        <v>8</v>
      </c>
      <c r="BQ70" s="1">
        <v>3</v>
      </c>
      <c r="BR70" s="1">
        <v>38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49.5</v>
      </c>
      <c r="BZ70" s="1">
        <v>0.5</v>
      </c>
      <c r="CA70" s="1">
        <v>6.5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2.8741214599999987</v>
      </c>
      <c r="CL70" s="1">
        <v>0</v>
      </c>
    </row>
    <row r="71" spans="1:90" x14ac:dyDescent="0.25">
      <c r="A71" s="1" t="s">
        <v>77</v>
      </c>
      <c r="B71" s="1">
        <v>4.7</v>
      </c>
      <c r="C71" s="1">
        <v>2</v>
      </c>
      <c r="D71" s="1">
        <v>90</v>
      </c>
      <c r="E71" s="1">
        <v>0.22</v>
      </c>
      <c r="F71" s="1">
        <v>0.33</v>
      </c>
      <c r="G71" s="1">
        <v>0.3</v>
      </c>
      <c r="H71" s="1">
        <v>1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0.03</v>
      </c>
      <c r="P71" s="1">
        <v>0.03</v>
      </c>
      <c r="Q71" s="1">
        <v>0</v>
      </c>
      <c r="R71" s="1">
        <v>0</v>
      </c>
      <c r="S71" s="1">
        <v>0</v>
      </c>
      <c r="T71" s="1">
        <v>0</v>
      </c>
      <c r="U71" s="1">
        <v>13</v>
      </c>
      <c r="V71" s="1">
        <v>7.5</v>
      </c>
      <c r="W71" s="1">
        <v>58</v>
      </c>
      <c r="X71" s="1">
        <v>6.5</v>
      </c>
      <c r="Y71" s="1">
        <v>1</v>
      </c>
      <c r="Z71" s="1">
        <v>15</v>
      </c>
      <c r="AA71" s="1">
        <v>0.5</v>
      </c>
      <c r="AB71" s="1">
        <v>0</v>
      </c>
      <c r="AC71" s="1">
        <v>1.5</v>
      </c>
      <c r="AD71" s="1">
        <v>0.5</v>
      </c>
      <c r="AE71" s="1">
        <v>0.26</v>
      </c>
      <c r="AF71" s="1">
        <v>0.5</v>
      </c>
      <c r="AG71" s="1">
        <v>0</v>
      </c>
      <c r="AH71" s="1">
        <v>0</v>
      </c>
      <c r="AI71" s="1">
        <v>0</v>
      </c>
      <c r="AJ71" s="1">
        <v>0</v>
      </c>
      <c r="AK71" s="1">
        <v>14</v>
      </c>
      <c r="AL71" s="1">
        <v>20.350000000000001</v>
      </c>
      <c r="AM71" s="1">
        <v>19.8</v>
      </c>
      <c r="AN71" s="1">
        <v>1</v>
      </c>
      <c r="AO71" s="1">
        <v>2.8</v>
      </c>
      <c r="AP71" s="1">
        <v>11.5</v>
      </c>
      <c r="AQ71" s="1">
        <v>16</v>
      </c>
      <c r="AR71" s="1">
        <v>0</v>
      </c>
      <c r="AS71" s="1">
        <v>1.5</v>
      </c>
      <c r="AT71" s="1">
        <v>2.5</v>
      </c>
      <c r="AU71" s="1">
        <v>2.5</v>
      </c>
      <c r="AV71" s="1">
        <v>1.5</v>
      </c>
      <c r="AW71" s="1">
        <v>60</v>
      </c>
      <c r="AX71" s="1">
        <v>5.5</v>
      </c>
      <c r="AY71" s="1">
        <v>0.5</v>
      </c>
      <c r="AZ71" s="1">
        <v>0</v>
      </c>
      <c r="BA71" s="1">
        <v>3</v>
      </c>
      <c r="BB71" s="1">
        <v>3.5</v>
      </c>
      <c r="BC71" s="1">
        <v>13</v>
      </c>
      <c r="BD71" s="1">
        <v>7.5</v>
      </c>
      <c r="BE71" s="1">
        <v>6</v>
      </c>
      <c r="BF71" s="1">
        <v>0</v>
      </c>
      <c r="BG71" s="1">
        <v>1</v>
      </c>
      <c r="BH71" s="1">
        <v>3.5</v>
      </c>
      <c r="BI71" s="1">
        <v>2.14</v>
      </c>
      <c r="BJ71" s="1">
        <v>37.5</v>
      </c>
      <c r="BK71" s="1">
        <v>28.5</v>
      </c>
      <c r="BL71" s="1">
        <v>76</v>
      </c>
      <c r="BM71" s="1">
        <v>26</v>
      </c>
      <c r="BN71" s="1">
        <v>14</v>
      </c>
      <c r="BO71" s="1">
        <v>54</v>
      </c>
      <c r="BP71" s="1">
        <v>13</v>
      </c>
      <c r="BQ71" s="1">
        <v>7.5</v>
      </c>
      <c r="BR71" s="1">
        <v>58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61</v>
      </c>
      <c r="BZ71" s="1">
        <v>3</v>
      </c>
      <c r="CA71" s="1">
        <v>10.5</v>
      </c>
      <c r="CB71" s="1">
        <v>7</v>
      </c>
      <c r="CC71" s="1">
        <v>0</v>
      </c>
      <c r="CD71" s="1">
        <v>0</v>
      </c>
      <c r="CE71" s="1">
        <v>0.5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4.5056628899999991</v>
      </c>
      <c r="CL71" s="1">
        <v>0</v>
      </c>
    </row>
    <row r="72" spans="1:90" x14ac:dyDescent="0.25">
      <c r="A72" s="1" t="s">
        <v>98</v>
      </c>
      <c r="B72" s="1">
        <v>5</v>
      </c>
      <c r="C72" s="1">
        <v>2</v>
      </c>
      <c r="D72" s="1">
        <v>90</v>
      </c>
      <c r="E72" s="1">
        <v>0.02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8</v>
      </c>
      <c r="V72" s="1">
        <v>3</v>
      </c>
      <c r="W72" s="1">
        <v>38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0.5</v>
      </c>
      <c r="AI72" s="1">
        <v>0</v>
      </c>
      <c r="AJ72" s="1">
        <v>0</v>
      </c>
      <c r="AK72" s="1">
        <v>6</v>
      </c>
      <c r="AL72" s="1">
        <v>0.45</v>
      </c>
      <c r="AM72" s="1">
        <v>19.8</v>
      </c>
      <c r="AN72" s="1">
        <v>0.1</v>
      </c>
      <c r="AO72" s="1">
        <v>1.5</v>
      </c>
      <c r="AP72" s="1">
        <v>12</v>
      </c>
      <c r="AQ72" s="1">
        <v>12</v>
      </c>
      <c r="AR72" s="1">
        <v>0</v>
      </c>
      <c r="AS72" s="1">
        <v>0.5</v>
      </c>
      <c r="AT72" s="1">
        <v>2.5</v>
      </c>
      <c r="AU72" s="1">
        <v>1</v>
      </c>
      <c r="AV72" s="1">
        <v>1</v>
      </c>
      <c r="AW72" s="1">
        <v>100</v>
      </c>
      <c r="AX72" s="1">
        <v>6</v>
      </c>
      <c r="AY72" s="1">
        <v>4</v>
      </c>
      <c r="AZ72" s="1">
        <v>1.5</v>
      </c>
      <c r="BA72" s="1">
        <v>1</v>
      </c>
      <c r="BB72" s="1">
        <v>6.5</v>
      </c>
      <c r="BC72" s="1">
        <v>13</v>
      </c>
      <c r="BD72" s="1">
        <v>7.5</v>
      </c>
      <c r="BE72" s="1">
        <v>6</v>
      </c>
      <c r="BF72" s="1">
        <v>0</v>
      </c>
      <c r="BG72" s="1">
        <v>1</v>
      </c>
      <c r="BH72" s="1">
        <v>3.5</v>
      </c>
      <c r="BI72" s="1">
        <v>2.14</v>
      </c>
      <c r="BJ72" s="1">
        <v>55.5</v>
      </c>
      <c r="BK72" s="1">
        <v>42.5</v>
      </c>
      <c r="BL72" s="1">
        <v>77</v>
      </c>
      <c r="BM72" s="1">
        <v>18</v>
      </c>
      <c r="BN72" s="1">
        <v>8</v>
      </c>
      <c r="BO72" s="1">
        <v>44</v>
      </c>
      <c r="BP72" s="1">
        <v>8</v>
      </c>
      <c r="BQ72" s="1">
        <v>3</v>
      </c>
      <c r="BR72" s="1">
        <v>38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67.5</v>
      </c>
      <c r="BZ72" s="1">
        <v>3</v>
      </c>
      <c r="CA72" s="1">
        <v>5.5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4.0599681099999998</v>
      </c>
      <c r="CL72" s="1">
        <v>0</v>
      </c>
    </row>
    <row r="73" spans="1:90" x14ac:dyDescent="0.25">
      <c r="A73" s="1" t="s">
        <v>107</v>
      </c>
      <c r="B73" s="1">
        <v>4.8</v>
      </c>
      <c r="C73" s="1">
        <v>2</v>
      </c>
      <c r="D73" s="1">
        <v>90</v>
      </c>
      <c r="E73" s="1">
        <v>0.13</v>
      </c>
      <c r="F73" s="1">
        <v>0.33</v>
      </c>
      <c r="G73" s="1">
        <v>0.2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6.5</v>
      </c>
      <c r="V73" s="1">
        <v>5</v>
      </c>
      <c r="W73" s="1">
        <v>77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0.5</v>
      </c>
      <c r="AE73" s="1">
        <v>0.2</v>
      </c>
      <c r="AF73" s="1">
        <v>0.5</v>
      </c>
      <c r="AG73" s="1">
        <v>0</v>
      </c>
      <c r="AH73" s="1">
        <v>0.5</v>
      </c>
      <c r="AI73" s="1">
        <v>0</v>
      </c>
      <c r="AJ73" s="1">
        <v>0</v>
      </c>
      <c r="AK73" s="1">
        <v>0</v>
      </c>
      <c r="AL73" s="1">
        <v>8.85</v>
      </c>
      <c r="AM73" s="1">
        <v>28.5</v>
      </c>
      <c r="AN73" s="1">
        <v>0.6</v>
      </c>
      <c r="AO73" s="1">
        <v>2.7</v>
      </c>
      <c r="AP73" s="1">
        <v>16</v>
      </c>
      <c r="AQ73" s="1">
        <v>20.5</v>
      </c>
      <c r="AR73" s="1">
        <v>0</v>
      </c>
      <c r="AS73" s="1">
        <v>2</v>
      </c>
      <c r="AT73" s="1">
        <v>2.5</v>
      </c>
      <c r="AU73" s="1">
        <v>0.5</v>
      </c>
      <c r="AV73" s="1">
        <v>0</v>
      </c>
      <c r="AW73" s="1">
        <v>0</v>
      </c>
      <c r="AX73" s="1">
        <v>7</v>
      </c>
      <c r="AY73" s="1">
        <v>3</v>
      </c>
      <c r="AZ73" s="1">
        <v>1.5</v>
      </c>
      <c r="BA73" s="1">
        <v>1</v>
      </c>
      <c r="BB73" s="1">
        <v>5.5</v>
      </c>
      <c r="BC73" s="1">
        <v>17</v>
      </c>
      <c r="BD73" s="1">
        <v>11.5</v>
      </c>
      <c r="BE73" s="1">
        <v>6.5</v>
      </c>
      <c r="BF73" s="1">
        <v>2</v>
      </c>
      <c r="BG73" s="1">
        <v>1.5</v>
      </c>
      <c r="BH73" s="1">
        <v>2</v>
      </c>
      <c r="BI73" s="1">
        <v>1.87</v>
      </c>
      <c r="BJ73" s="1">
        <v>64</v>
      </c>
      <c r="BK73" s="1">
        <v>59.5</v>
      </c>
      <c r="BL73" s="1">
        <v>93</v>
      </c>
      <c r="BM73" s="1">
        <v>20.5</v>
      </c>
      <c r="BN73" s="1">
        <v>18</v>
      </c>
      <c r="BO73" s="1">
        <v>88</v>
      </c>
      <c r="BP73" s="1">
        <v>6.5</v>
      </c>
      <c r="BQ73" s="1">
        <v>5</v>
      </c>
      <c r="BR73" s="1">
        <v>77</v>
      </c>
      <c r="BS73" s="1">
        <v>1</v>
      </c>
      <c r="BT73" s="1">
        <v>0.5</v>
      </c>
      <c r="BU73" s="1">
        <v>2</v>
      </c>
      <c r="BV73" s="1">
        <v>0</v>
      </c>
      <c r="BW73" s="1">
        <v>0</v>
      </c>
      <c r="BX73" s="1">
        <v>0</v>
      </c>
      <c r="BY73" s="1">
        <v>74.5</v>
      </c>
      <c r="BZ73" s="1">
        <v>0</v>
      </c>
      <c r="CA73" s="1">
        <v>6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4.6806937799999995</v>
      </c>
      <c r="CL73" s="1">
        <v>0</v>
      </c>
    </row>
    <row r="74" spans="1:90" x14ac:dyDescent="0.25">
      <c r="A74" s="1" t="s">
        <v>177</v>
      </c>
      <c r="B74" s="1">
        <v>4.8</v>
      </c>
      <c r="C74" s="1">
        <v>2</v>
      </c>
      <c r="D74" s="1">
        <v>90</v>
      </c>
      <c r="E74" s="1">
        <v>0.08</v>
      </c>
      <c r="F74" s="1">
        <v>0</v>
      </c>
      <c r="G74" s="1">
        <v>0.1</v>
      </c>
      <c r="H74" s="1">
        <v>0</v>
      </c>
      <c r="I74" s="1">
        <v>1.5</v>
      </c>
      <c r="J74" s="1">
        <v>0</v>
      </c>
      <c r="K74" s="1">
        <v>1.5</v>
      </c>
      <c r="L74" s="1">
        <v>0</v>
      </c>
      <c r="M74" s="1">
        <v>0</v>
      </c>
      <c r="N74" s="1">
        <v>0.5</v>
      </c>
      <c r="O74" s="1">
        <v>0.02</v>
      </c>
      <c r="P74" s="1">
        <v>0.02</v>
      </c>
      <c r="Q74" s="1">
        <v>0</v>
      </c>
      <c r="R74" s="1">
        <v>0</v>
      </c>
      <c r="S74" s="1">
        <v>0</v>
      </c>
      <c r="T74" s="1">
        <v>0</v>
      </c>
      <c r="U74" s="1">
        <v>10</v>
      </c>
      <c r="V74" s="1">
        <v>5.5</v>
      </c>
      <c r="W74" s="1">
        <v>55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0.04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13</v>
      </c>
      <c r="AL74" s="1">
        <v>6.1</v>
      </c>
      <c r="AM74" s="1">
        <v>27.2</v>
      </c>
      <c r="AN74" s="1">
        <v>0.3</v>
      </c>
      <c r="AO74" s="1">
        <v>2.6</v>
      </c>
      <c r="AP74" s="1">
        <v>16.5</v>
      </c>
      <c r="AQ74" s="1">
        <v>16.5</v>
      </c>
      <c r="AR74" s="1">
        <v>0</v>
      </c>
      <c r="AS74" s="1">
        <v>2</v>
      </c>
      <c r="AT74" s="1">
        <v>1</v>
      </c>
      <c r="AU74" s="1">
        <v>4</v>
      </c>
      <c r="AV74" s="1">
        <v>3.5</v>
      </c>
      <c r="AW74" s="1">
        <v>88</v>
      </c>
      <c r="AX74" s="1">
        <v>4</v>
      </c>
      <c r="AY74" s="1">
        <v>6</v>
      </c>
      <c r="AZ74" s="1">
        <v>1.5</v>
      </c>
      <c r="BA74" s="1">
        <v>0</v>
      </c>
      <c r="BB74" s="1">
        <v>7.5</v>
      </c>
      <c r="BC74" s="1">
        <v>14.5</v>
      </c>
      <c r="BD74" s="1">
        <v>10.5</v>
      </c>
      <c r="BE74" s="1">
        <v>5</v>
      </c>
      <c r="BF74" s="1">
        <v>0</v>
      </c>
      <c r="BG74" s="1">
        <v>3.5</v>
      </c>
      <c r="BH74" s="1">
        <v>2.5</v>
      </c>
      <c r="BI74" s="1">
        <v>1.78</v>
      </c>
      <c r="BJ74" s="1">
        <v>30.5</v>
      </c>
      <c r="BK74" s="1">
        <v>20.5</v>
      </c>
      <c r="BL74" s="1">
        <v>67</v>
      </c>
      <c r="BM74" s="1">
        <v>16</v>
      </c>
      <c r="BN74" s="1">
        <v>9</v>
      </c>
      <c r="BO74" s="1">
        <v>56</v>
      </c>
      <c r="BP74" s="1">
        <v>10</v>
      </c>
      <c r="BQ74" s="1">
        <v>5.5</v>
      </c>
      <c r="BR74" s="1">
        <v>55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51.5</v>
      </c>
      <c r="BZ74" s="1">
        <v>1.5</v>
      </c>
      <c r="CA74" s="1">
        <v>7</v>
      </c>
      <c r="CB74" s="1">
        <v>1.5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2.7201400599999999</v>
      </c>
      <c r="CL74" s="1">
        <v>0</v>
      </c>
    </row>
    <row r="75" spans="1:90" x14ac:dyDescent="0.25">
      <c r="A75" s="1" t="s">
        <v>126</v>
      </c>
      <c r="B75" s="1">
        <v>4.4000000000000004</v>
      </c>
      <c r="C75" s="1">
        <v>2</v>
      </c>
      <c r="D75" s="1">
        <v>90</v>
      </c>
      <c r="E75" s="1">
        <v>0.27</v>
      </c>
      <c r="F75" s="1">
        <v>0</v>
      </c>
      <c r="G75" s="1">
        <v>0.3</v>
      </c>
      <c r="H75" s="1">
        <v>0</v>
      </c>
      <c r="I75" s="1">
        <v>0.5</v>
      </c>
      <c r="J75" s="1">
        <v>0</v>
      </c>
      <c r="K75" s="1">
        <v>0.5</v>
      </c>
      <c r="L75" s="1">
        <v>0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10.5</v>
      </c>
      <c r="V75" s="1">
        <v>5.5</v>
      </c>
      <c r="W75" s="1">
        <v>52</v>
      </c>
      <c r="X75" s="1">
        <v>5</v>
      </c>
      <c r="Y75" s="1">
        <v>1</v>
      </c>
      <c r="Z75" s="1">
        <v>20</v>
      </c>
      <c r="AA75" s="1">
        <v>1</v>
      </c>
      <c r="AB75" s="1">
        <v>2</v>
      </c>
      <c r="AC75" s="1">
        <v>1.5</v>
      </c>
      <c r="AD75" s="1">
        <v>0.5</v>
      </c>
      <c r="AE75" s="1">
        <v>0.26</v>
      </c>
      <c r="AF75" s="1">
        <v>0</v>
      </c>
      <c r="AG75" s="1">
        <v>0</v>
      </c>
      <c r="AH75" s="1">
        <v>0.5</v>
      </c>
      <c r="AI75" s="1">
        <v>0</v>
      </c>
      <c r="AJ75" s="1">
        <v>1</v>
      </c>
      <c r="AK75" s="1">
        <v>11</v>
      </c>
      <c r="AL75" s="1">
        <v>13.95</v>
      </c>
      <c r="AM75" s="1">
        <v>21.6</v>
      </c>
      <c r="AN75" s="1">
        <v>0.9</v>
      </c>
      <c r="AO75" s="1">
        <v>3.5</v>
      </c>
      <c r="AP75" s="1">
        <v>14.5</v>
      </c>
      <c r="AQ75" s="1">
        <v>26.5</v>
      </c>
      <c r="AR75" s="1">
        <v>1</v>
      </c>
      <c r="AS75" s="1">
        <v>6.5</v>
      </c>
      <c r="AT75" s="1">
        <v>0</v>
      </c>
      <c r="AU75" s="1">
        <v>2.5</v>
      </c>
      <c r="AV75" s="1">
        <v>2</v>
      </c>
      <c r="AW75" s="1">
        <v>80</v>
      </c>
      <c r="AX75" s="1">
        <v>6.5</v>
      </c>
      <c r="AY75" s="1">
        <v>2.5</v>
      </c>
      <c r="AZ75" s="1">
        <v>1</v>
      </c>
      <c r="BA75" s="1">
        <v>1.5</v>
      </c>
      <c r="BB75" s="1">
        <v>5</v>
      </c>
      <c r="BC75" s="1">
        <v>12.5</v>
      </c>
      <c r="BD75" s="1">
        <v>9</v>
      </c>
      <c r="BE75" s="1">
        <v>3.5</v>
      </c>
      <c r="BF75" s="1">
        <v>1</v>
      </c>
      <c r="BG75" s="1">
        <v>4</v>
      </c>
      <c r="BH75" s="1">
        <v>1</v>
      </c>
      <c r="BI75" s="1">
        <v>1.1299999999999999</v>
      </c>
      <c r="BJ75" s="1">
        <v>35.5</v>
      </c>
      <c r="BK75" s="1">
        <v>27</v>
      </c>
      <c r="BL75" s="1">
        <v>76</v>
      </c>
      <c r="BM75" s="1">
        <v>23</v>
      </c>
      <c r="BN75" s="1">
        <v>11.5</v>
      </c>
      <c r="BO75" s="1">
        <v>50</v>
      </c>
      <c r="BP75" s="1">
        <v>10.5</v>
      </c>
      <c r="BQ75" s="1">
        <v>5.5</v>
      </c>
      <c r="BR75" s="1">
        <v>52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3.5</v>
      </c>
      <c r="BY75" s="1">
        <v>74</v>
      </c>
      <c r="BZ75" s="1">
        <v>1.5</v>
      </c>
      <c r="CA75" s="1">
        <v>6</v>
      </c>
      <c r="CB75" s="1">
        <v>7.5</v>
      </c>
      <c r="CC75" s="1">
        <v>0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3.4478248999999992</v>
      </c>
      <c r="CL75" s="1">
        <v>0</v>
      </c>
    </row>
    <row r="76" spans="1:90" x14ac:dyDescent="0.25">
      <c r="A76" s="1" t="s">
        <v>129</v>
      </c>
      <c r="B76" s="1">
        <v>4.8</v>
      </c>
      <c r="C76" s="1">
        <v>2</v>
      </c>
      <c r="D76" s="1">
        <v>90</v>
      </c>
      <c r="E76" s="1">
        <v>0.21</v>
      </c>
      <c r="F76" s="1">
        <v>0</v>
      </c>
      <c r="G76" s="1">
        <v>0.2</v>
      </c>
      <c r="H76" s="1">
        <v>0</v>
      </c>
      <c r="I76" s="1">
        <v>1.5</v>
      </c>
      <c r="J76" s="1">
        <v>0.5</v>
      </c>
      <c r="K76" s="1">
        <v>1.5</v>
      </c>
      <c r="L76" s="1">
        <v>0</v>
      </c>
      <c r="M76" s="1">
        <v>0</v>
      </c>
      <c r="N76" s="1">
        <v>1.5</v>
      </c>
      <c r="O76" s="1">
        <v>0.1</v>
      </c>
      <c r="P76" s="1">
        <v>0.1</v>
      </c>
      <c r="Q76" s="1">
        <v>0</v>
      </c>
      <c r="R76" s="1">
        <v>0</v>
      </c>
      <c r="S76" s="1">
        <v>0</v>
      </c>
      <c r="T76" s="1">
        <v>0</v>
      </c>
      <c r="U76" s="1">
        <v>5</v>
      </c>
      <c r="V76" s="1">
        <v>3.5</v>
      </c>
      <c r="W76" s="1">
        <v>70</v>
      </c>
      <c r="X76" s="1">
        <v>1</v>
      </c>
      <c r="Y76" s="1">
        <v>0.5</v>
      </c>
      <c r="Z76" s="1">
        <v>50</v>
      </c>
      <c r="AA76" s="1">
        <v>0</v>
      </c>
      <c r="AB76" s="1">
        <v>0</v>
      </c>
      <c r="AC76" s="1">
        <v>0.5</v>
      </c>
      <c r="AD76" s="1">
        <v>0</v>
      </c>
      <c r="AE76" s="1">
        <v>0.06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21.5</v>
      </c>
      <c r="AL76" s="1">
        <v>8</v>
      </c>
      <c r="AM76" s="1">
        <v>27.9</v>
      </c>
      <c r="AN76" s="1">
        <v>0.8</v>
      </c>
      <c r="AO76" s="1">
        <v>4.7</v>
      </c>
      <c r="AP76" s="1">
        <v>19.5</v>
      </c>
      <c r="AQ76" s="1">
        <v>31.5</v>
      </c>
      <c r="AR76" s="1">
        <v>2.5</v>
      </c>
      <c r="AS76" s="1">
        <v>8.5</v>
      </c>
      <c r="AT76" s="1">
        <v>0</v>
      </c>
      <c r="AU76" s="1">
        <v>1</v>
      </c>
      <c r="AV76" s="1">
        <v>1</v>
      </c>
      <c r="AW76" s="1">
        <v>100</v>
      </c>
      <c r="AX76" s="1">
        <v>7.5</v>
      </c>
      <c r="AY76" s="1">
        <v>3</v>
      </c>
      <c r="AZ76" s="1">
        <v>2</v>
      </c>
      <c r="BA76" s="1">
        <v>1.5</v>
      </c>
      <c r="BB76" s="1">
        <v>6.5</v>
      </c>
      <c r="BC76" s="1">
        <v>11.5</v>
      </c>
      <c r="BD76" s="1">
        <v>4.5</v>
      </c>
      <c r="BE76" s="1">
        <v>2.5</v>
      </c>
      <c r="BF76" s="1">
        <v>1</v>
      </c>
      <c r="BG76" s="1">
        <v>1.5</v>
      </c>
      <c r="BH76" s="1">
        <v>1</v>
      </c>
      <c r="BI76" s="1">
        <v>0.86</v>
      </c>
      <c r="BJ76" s="1">
        <v>66.5</v>
      </c>
      <c r="BK76" s="1">
        <v>62.5</v>
      </c>
      <c r="BL76" s="1">
        <v>94</v>
      </c>
      <c r="BM76" s="1">
        <v>22</v>
      </c>
      <c r="BN76" s="1">
        <v>18</v>
      </c>
      <c r="BO76" s="1">
        <v>82</v>
      </c>
      <c r="BP76" s="1">
        <v>5</v>
      </c>
      <c r="BQ76" s="1">
        <v>3.5</v>
      </c>
      <c r="BR76" s="1">
        <v>70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78.5</v>
      </c>
      <c r="BZ76" s="1">
        <v>2.5</v>
      </c>
      <c r="CA76" s="1">
        <v>4.5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2.8406630599999989</v>
      </c>
      <c r="CL76" s="1">
        <v>0</v>
      </c>
    </row>
    <row r="77" spans="1:90" x14ac:dyDescent="0.25">
      <c r="A77" s="1" t="s">
        <v>182</v>
      </c>
      <c r="B77" s="1">
        <v>5.0999999999999996</v>
      </c>
      <c r="C77" s="1">
        <v>2</v>
      </c>
      <c r="D77" s="1">
        <v>78</v>
      </c>
      <c r="E77" s="1">
        <v>0.16</v>
      </c>
      <c r="F77" s="1">
        <v>0</v>
      </c>
      <c r="G77" s="1">
        <v>0.1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21.5</v>
      </c>
      <c r="V77" s="1">
        <v>16</v>
      </c>
      <c r="W77" s="1">
        <v>74</v>
      </c>
      <c r="X77" s="1">
        <v>4.5</v>
      </c>
      <c r="Y77" s="1">
        <v>2</v>
      </c>
      <c r="Z77" s="1">
        <v>44</v>
      </c>
      <c r="AA77" s="1">
        <v>0.5</v>
      </c>
      <c r="AB77" s="1">
        <v>0</v>
      </c>
      <c r="AC77" s="1">
        <v>3.5</v>
      </c>
      <c r="AD77" s="1">
        <v>0</v>
      </c>
      <c r="AE77" s="1">
        <v>0.12</v>
      </c>
      <c r="AF77" s="1">
        <v>0</v>
      </c>
      <c r="AG77" s="1">
        <v>0</v>
      </c>
      <c r="AH77" s="1">
        <v>0.5</v>
      </c>
      <c r="AI77" s="1">
        <v>0</v>
      </c>
      <c r="AJ77" s="1">
        <v>1</v>
      </c>
      <c r="AK77" s="1">
        <v>2</v>
      </c>
      <c r="AL77" s="1">
        <v>49.55</v>
      </c>
      <c r="AM77" s="1">
        <v>16.100000000000001</v>
      </c>
      <c r="AN77" s="1">
        <v>0.4</v>
      </c>
      <c r="AO77" s="1">
        <v>3.7</v>
      </c>
      <c r="AP77" s="1">
        <v>14</v>
      </c>
      <c r="AQ77" s="1">
        <v>26</v>
      </c>
      <c r="AR77" s="1">
        <v>1.5</v>
      </c>
      <c r="AS77" s="1">
        <v>7</v>
      </c>
      <c r="AT77" s="1">
        <v>0</v>
      </c>
      <c r="AU77" s="1">
        <v>2.5</v>
      </c>
      <c r="AV77" s="1">
        <v>1.5</v>
      </c>
      <c r="AW77" s="1">
        <v>60</v>
      </c>
      <c r="AX77" s="1">
        <v>4</v>
      </c>
      <c r="AY77" s="1">
        <v>0.5</v>
      </c>
      <c r="AZ77" s="1">
        <v>0</v>
      </c>
      <c r="BA77" s="1">
        <v>0.5</v>
      </c>
      <c r="BB77" s="1">
        <v>1</v>
      </c>
      <c r="BC77" s="1">
        <v>11.5</v>
      </c>
      <c r="BD77" s="1">
        <v>4.5</v>
      </c>
      <c r="BE77" s="1">
        <v>2.5</v>
      </c>
      <c r="BF77" s="1">
        <v>1</v>
      </c>
      <c r="BG77" s="1">
        <v>1.5</v>
      </c>
      <c r="BH77" s="1">
        <v>1</v>
      </c>
      <c r="BI77" s="1">
        <v>0.86</v>
      </c>
      <c r="BJ77" s="1">
        <v>37</v>
      </c>
      <c r="BK77" s="1">
        <v>30</v>
      </c>
      <c r="BL77" s="1">
        <v>81</v>
      </c>
      <c r="BM77" s="1">
        <v>33.5</v>
      </c>
      <c r="BN77" s="1">
        <v>25</v>
      </c>
      <c r="BO77" s="1">
        <v>75</v>
      </c>
      <c r="BP77" s="1">
        <v>21.5</v>
      </c>
      <c r="BQ77" s="1">
        <v>16</v>
      </c>
      <c r="BR77" s="1">
        <v>74</v>
      </c>
      <c r="BS77" s="1">
        <v>0.5</v>
      </c>
      <c r="BT77" s="1">
        <v>0</v>
      </c>
      <c r="BU77" s="1">
        <v>2</v>
      </c>
      <c r="BV77" s="1">
        <v>0</v>
      </c>
      <c r="BW77" s="1">
        <v>1</v>
      </c>
      <c r="BX77" s="1">
        <v>0.5</v>
      </c>
      <c r="BY77" s="1">
        <v>58</v>
      </c>
      <c r="BZ77" s="1">
        <v>1</v>
      </c>
      <c r="CA77" s="1">
        <v>5</v>
      </c>
      <c r="CB77" s="1">
        <v>6</v>
      </c>
      <c r="CC77" s="1">
        <v>0</v>
      </c>
      <c r="CD77" s="1">
        <v>0</v>
      </c>
      <c r="CE77" s="1">
        <v>0.5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3.7791027599999985</v>
      </c>
      <c r="CL77" s="1">
        <v>0</v>
      </c>
    </row>
    <row r="78" spans="1:90" x14ac:dyDescent="0.25">
      <c r="A78" s="1" t="s">
        <v>189</v>
      </c>
      <c r="B78" s="1">
        <v>4.4000000000000004</v>
      </c>
      <c r="C78" s="1">
        <v>2</v>
      </c>
      <c r="D78" s="1">
        <v>90</v>
      </c>
      <c r="E78" s="1">
        <v>0.04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16.5</v>
      </c>
      <c r="V78" s="1">
        <v>14</v>
      </c>
      <c r="W78" s="1">
        <v>85</v>
      </c>
      <c r="X78" s="1">
        <v>0.5</v>
      </c>
      <c r="Y78" s="1">
        <v>0</v>
      </c>
      <c r="Z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1</v>
      </c>
      <c r="AK78" s="1">
        <v>4</v>
      </c>
      <c r="AL78" s="1">
        <v>8.1999999999999993</v>
      </c>
      <c r="AM78" s="1">
        <v>21.5</v>
      </c>
      <c r="AN78" s="1">
        <v>0.1</v>
      </c>
      <c r="AO78" s="1">
        <v>3.3</v>
      </c>
      <c r="AP78" s="1">
        <v>7.5</v>
      </c>
      <c r="AQ78" s="1">
        <v>19.5</v>
      </c>
      <c r="AR78" s="1">
        <v>0</v>
      </c>
      <c r="AS78" s="1">
        <v>5.5</v>
      </c>
      <c r="AT78" s="1">
        <v>0</v>
      </c>
      <c r="AU78" s="1">
        <v>4.5</v>
      </c>
      <c r="AV78" s="1">
        <v>1.5</v>
      </c>
      <c r="AW78" s="1">
        <v>33</v>
      </c>
      <c r="AX78" s="1">
        <v>2</v>
      </c>
      <c r="AY78" s="1">
        <v>2.5</v>
      </c>
      <c r="AZ78" s="1">
        <v>0.5</v>
      </c>
      <c r="BA78" s="1">
        <v>2</v>
      </c>
      <c r="BB78" s="1">
        <v>5</v>
      </c>
      <c r="BC78" s="1">
        <v>11.5</v>
      </c>
      <c r="BD78" s="1">
        <v>4.5</v>
      </c>
      <c r="BE78" s="1">
        <v>2.5</v>
      </c>
      <c r="BF78" s="1">
        <v>1</v>
      </c>
      <c r="BG78" s="1">
        <v>1.5</v>
      </c>
      <c r="BH78" s="1">
        <v>1</v>
      </c>
      <c r="BI78" s="1">
        <v>0.86</v>
      </c>
      <c r="BJ78" s="1">
        <v>64.5</v>
      </c>
      <c r="BK78" s="1">
        <v>53</v>
      </c>
      <c r="BL78" s="1">
        <v>82</v>
      </c>
      <c r="BM78" s="1">
        <v>40.5</v>
      </c>
      <c r="BN78" s="1">
        <v>33</v>
      </c>
      <c r="BO78" s="1">
        <v>81</v>
      </c>
      <c r="BP78" s="1">
        <v>16.5</v>
      </c>
      <c r="BQ78" s="1">
        <v>14</v>
      </c>
      <c r="BR78" s="1">
        <v>85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81.5</v>
      </c>
      <c r="BZ78" s="1">
        <v>1.5</v>
      </c>
      <c r="CA78" s="1">
        <v>11.5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3.3110691399999985</v>
      </c>
      <c r="CL78" s="1">
        <v>0</v>
      </c>
    </row>
    <row r="79" spans="1:90" x14ac:dyDescent="0.25">
      <c r="A79" s="1" t="s">
        <v>65</v>
      </c>
      <c r="B79" s="1">
        <v>5.0999999999999996</v>
      </c>
      <c r="C79" s="1">
        <v>2</v>
      </c>
      <c r="D79" s="1">
        <v>90</v>
      </c>
      <c r="E79" s="1">
        <v>0.14000000000000001</v>
      </c>
      <c r="F79" s="1">
        <v>0</v>
      </c>
      <c r="G79" s="1">
        <v>0.2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17.5</v>
      </c>
      <c r="V79" s="1">
        <v>13.5</v>
      </c>
      <c r="W79" s="1">
        <v>77</v>
      </c>
      <c r="X79" s="1">
        <v>3.5</v>
      </c>
      <c r="Y79" s="1">
        <v>1</v>
      </c>
      <c r="Z79" s="1">
        <v>29</v>
      </c>
      <c r="AA79" s="1">
        <v>0</v>
      </c>
      <c r="AB79" s="1">
        <v>0</v>
      </c>
      <c r="AC79" s="1">
        <v>1</v>
      </c>
      <c r="AD79" s="1">
        <v>0.5</v>
      </c>
      <c r="AE79" s="1">
        <v>0.22</v>
      </c>
      <c r="AF79" s="1">
        <v>0</v>
      </c>
      <c r="AG79" s="1">
        <v>0</v>
      </c>
      <c r="AH79" s="1">
        <v>0.5</v>
      </c>
      <c r="AI79" s="1">
        <v>0</v>
      </c>
      <c r="AJ79" s="1">
        <v>0</v>
      </c>
      <c r="AK79" s="1">
        <v>3</v>
      </c>
      <c r="AL79" s="1">
        <v>18.7</v>
      </c>
      <c r="AM79" s="1">
        <v>18.899999999999999</v>
      </c>
      <c r="AN79" s="1">
        <v>0.7</v>
      </c>
      <c r="AO79" s="1">
        <v>2.7</v>
      </c>
      <c r="AP79" s="1">
        <v>14.5</v>
      </c>
      <c r="AQ79" s="1">
        <v>14.5</v>
      </c>
      <c r="AR79" s="1">
        <v>0</v>
      </c>
      <c r="AS79" s="1">
        <v>0.5</v>
      </c>
      <c r="AT79" s="1">
        <v>2.5</v>
      </c>
      <c r="AU79" s="1">
        <v>2</v>
      </c>
      <c r="AV79" s="1">
        <v>1.5</v>
      </c>
      <c r="AW79" s="1">
        <v>75</v>
      </c>
      <c r="AX79" s="1">
        <v>6.5</v>
      </c>
      <c r="AY79" s="1">
        <v>1</v>
      </c>
      <c r="AZ79" s="1">
        <v>0.5</v>
      </c>
      <c r="BA79" s="1">
        <v>1</v>
      </c>
      <c r="BB79" s="1">
        <v>2.5</v>
      </c>
      <c r="BC79" s="1">
        <v>17</v>
      </c>
      <c r="BD79" s="1">
        <v>11.5</v>
      </c>
      <c r="BE79" s="1">
        <v>6.5</v>
      </c>
      <c r="BF79" s="1">
        <v>2</v>
      </c>
      <c r="BG79" s="1">
        <v>1.5</v>
      </c>
      <c r="BH79" s="1">
        <v>2</v>
      </c>
      <c r="BI79" s="1">
        <v>1.87</v>
      </c>
      <c r="BJ79" s="1">
        <v>59.5</v>
      </c>
      <c r="BK79" s="1">
        <v>50</v>
      </c>
      <c r="BL79" s="1">
        <v>84</v>
      </c>
      <c r="BM79" s="1">
        <v>39</v>
      </c>
      <c r="BN79" s="1">
        <v>30</v>
      </c>
      <c r="BO79" s="1">
        <v>77</v>
      </c>
      <c r="BP79" s="1">
        <v>17.5</v>
      </c>
      <c r="BQ79" s="1">
        <v>13.5</v>
      </c>
      <c r="BR79" s="1">
        <v>77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2.5</v>
      </c>
      <c r="BY79" s="1">
        <v>86.5</v>
      </c>
      <c r="BZ79" s="1">
        <v>1.5</v>
      </c>
      <c r="CA79" s="1">
        <v>3.5</v>
      </c>
      <c r="CB79" s="1">
        <v>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4.12727004</v>
      </c>
      <c r="CL79" s="1">
        <v>-1</v>
      </c>
    </row>
    <row r="80" spans="1:90" x14ac:dyDescent="0.25">
      <c r="A80" s="1" t="s">
        <v>84</v>
      </c>
      <c r="B80" s="1">
        <v>5</v>
      </c>
      <c r="C80" s="1">
        <v>2</v>
      </c>
      <c r="D80" s="1">
        <v>90</v>
      </c>
      <c r="E80" s="1">
        <v>0.02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30.5</v>
      </c>
      <c r="V80" s="1">
        <v>26</v>
      </c>
      <c r="W80" s="1">
        <v>85</v>
      </c>
      <c r="X80" s="1">
        <v>5.5</v>
      </c>
      <c r="Y80" s="1">
        <v>1</v>
      </c>
      <c r="Z80" s="1">
        <v>18</v>
      </c>
      <c r="AA80" s="1">
        <v>2</v>
      </c>
      <c r="AB80" s="1">
        <v>0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</v>
      </c>
      <c r="AL80" s="1">
        <v>20.25</v>
      </c>
      <c r="AM80" s="1">
        <v>16.100000000000001</v>
      </c>
      <c r="AN80" s="1">
        <v>0.1</v>
      </c>
      <c r="AO80" s="1">
        <v>2.6</v>
      </c>
      <c r="AP80" s="1">
        <v>15</v>
      </c>
      <c r="AQ80" s="1">
        <v>15</v>
      </c>
      <c r="AR80" s="1">
        <v>0</v>
      </c>
      <c r="AS80" s="1">
        <v>1</v>
      </c>
      <c r="AT80" s="1">
        <v>2.5</v>
      </c>
      <c r="AU80" s="1">
        <v>1</v>
      </c>
      <c r="AV80" s="1">
        <v>1</v>
      </c>
      <c r="AW80" s="1">
        <v>100</v>
      </c>
      <c r="AX80" s="1">
        <v>6</v>
      </c>
      <c r="AY80" s="1">
        <v>0.5</v>
      </c>
      <c r="AZ80" s="1">
        <v>1</v>
      </c>
      <c r="BA80" s="1">
        <v>0.5</v>
      </c>
      <c r="BB80" s="1">
        <v>2</v>
      </c>
      <c r="BC80" s="1">
        <v>17</v>
      </c>
      <c r="BD80" s="1">
        <v>11.5</v>
      </c>
      <c r="BE80" s="1">
        <v>6.5</v>
      </c>
      <c r="BF80" s="1">
        <v>2</v>
      </c>
      <c r="BG80" s="1">
        <v>1.5</v>
      </c>
      <c r="BH80" s="1">
        <v>2</v>
      </c>
      <c r="BI80" s="1">
        <v>1.87</v>
      </c>
      <c r="BJ80" s="1">
        <v>70.5</v>
      </c>
      <c r="BK80" s="1">
        <v>61</v>
      </c>
      <c r="BL80" s="1">
        <v>87</v>
      </c>
      <c r="BM80" s="1">
        <v>49.5</v>
      </c>
      <c r="BN80" s="1">
        <v>39.5</v>
      </c>
      <c r="BO80" s="1">
        <v>80</v>
      </c>
      <c r="BP80" s="1">
        <v>30.5</v>
      </c>
      <c r="BQ80" s="1">
        <v>26</v>
      </c>
      <c r="BR80" s="1">
        <v>85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1</v>
      </c>
      <c r="BY80" s="1">
        <v>97.5</v>
      </c>
      <c r="BZ80" s="1">
        <v>1</v>
      </c>
      <c r="CA80" s="1">
        <v>11</v>
      </c>
      <c r="CB80" s="1">
        <v>5</v>
      </c>
      <c r="CC80" s="1">
        <v>0</v>
      </c>
      <c r="CD80" s="1">
        <v>0</v>
      </c>
      <c r="CE80" s="1">
        <v>2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4.1706345199999983</v>
      </c>
      <c r="CL80" s="1">
        <v>-1</v>
      </c>
    </row>
    <row r="81" spans="1:90" x14ac:dyDescent="0.25">
      <c r="A81" s="1" t="s">
        <v>187</v>
      </c>
      <c r="B81" s="1">
        <v>4.4000000000000004</v>
      </c>
      <c r="C81" s="1">
        <v>2</v>
      </c>
      <c r="D81" s="1">
        <v>90</v>
      </c>
      <c r="E81" s="1">
        <v>0.15</v>
      </c>
      <c r="F81" s="1">
        <v>0</v>
      </c>
      <c r="G81" s="1">
        <v>0.2</v>
      </c>
      <c r="H81" s="1">
        <v>0</v>
      </c>
      <c r="I81" s="1">
        <v>1</v>
      </c>
      <c r="J81" s="1">
        <v>0</v>
      </c>
      <c r="K81" s="1">
        <v>0.5</v>
      </c>
      <c r="L81" s="1">
        <v>0.5</v>
      </c>
      <c r="M81" s="1">
        <v>0.5</v>
      </c>
      <c r="N81" s="1">
        <v>0.5</v>
      </c>
      <c r="O81" s="1">
        <v>0.15</v>
      </c>
      <c r="P81" s="1">
        <v>0.15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2</v>
      </c>
      <c r="W81" s="1">
        <v>67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0.5</v>
      </c>
      <c r="AI81" s="1">
        <v>0</v>
      </c>
      <c r="AJ81" s="1">
        <v>1</v>
      </c>
      <c r="AK81" s="1">
        <v>4</v>
      </c>
      <c r="AL81" s="1">
        <v>0.2</v>
      </c>
      <c r="AM81" s="1">
        <v>14.8</v>
      </c>
      <c r="AN81" s="1">
        <v>0.9</v>
      </c>
      <c r="AO81" s="1">
        <v>3.5</v>
      </c>
      <c r="AP81" s="1">
        <v>9</v>
      </c>
      <c r="AQ81" s="1">
        <v>21</v>
      </c>
      <c r="AR81" s="1">
        <v>0</v>
      </c>
      <c r="AS81" s="1">
        <v>5.5</v>
      </c>
      <c r="AT81" s="1">
        <v>0</v>
      </c>
      <c r="AU81" s="1">
        <v>0</v>
      </c>
      <c r="AV81" s="1">
        <v>0</v>
      </c>
      <c r="AX81" s="1">
        <v>3</v>
      </c>
      <c r="AY81" s="1">
        <v>3</v>
      </c>
      <c r="AZ81" s="1">
        <v>1</v>
      </c>
      <c r="BA81" s="1">
        <v>0</v>
      </c>
      <c r="BB81" s="1">
        <v>4</v>
      </c>
      <c r="BC81" s="1">
        <v>12.5</v>
      </c>
      <c r="BD81" s="1">
        <v>9</v>
      </c>
      <c r="BE81" s="1">
        <v>3.5</v>
      </c>
      <c r="BF81" s="1">
        <v>1</v>
      </c>
      <c r="BG81" s="1">
        <v>4</v>
      </c>
      <c r="BH81" s="1">
        <v>1</v>
      </c>
      <c r="BI81" s="1">
        <v>1.1299999999999999</v>
      </c>
      <c r="BJ81" s="1">
        <v>32.5</v>
      </c>
      <c r="BK81" s="1">
        <v>23</v>
      </c>
      <c r="BL81" s="1">
        <v>71</v>
      </c>
      <c r="BM81" s="1">
        <v>8</v>
      </c>
      <c r="BN81" s="1">
        <v>5</v>
      </c>
      <c r="BO81" s="1">
        <v>63</v>
      </c>
      <c r="BP81" s="1">
        <v>3</v>
      </c>
      <c r="BQ81" s="1">
        <v>2</v>
      </c>
      <c r="BR81" s="1">
        <v>67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2.5</v>
      </c>
      <c r="BY81" s="1">
        <v>43</v>
      </c>
      <c r="BZ81" s="1">
        <v>0.5</v>
      </c>
      <c r="CA81" s="1">
        <v>3</v>
      </c>
      <c r="CB81" s="1">
        <v>1</v>
      </c>
      <c r="CC81" s="1">
        <v>0.5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3.2459653499999992</v>
      </c>
      <c r="CL81" s="1">
        <v>-1</v>
      </c>
    </row>
    <row r="82" spans="1:90" x14ac:dyDescent="0.25">
      <c r="A82" s="1" t="s">
        <v>123</v>
      </c>
      <c r="B82" s="1">
        <v>4.4000000000000004</v>
      </c>
      <c r="C82" s="1">
        <v>2</v>
      </c>
      <c r="D82" s="1">
        <v>90</v>
      </c>
      <c r="E82" s="1">
        <v>0.14000000000000001</v>
      </c>
      <c r="F82" s="1">
        <v>0</v>
      </c>
      <c r="G82" s="1">
        <v>0.2</v>
      </c>
      <c r="H82" s="1">
        <v>0</v>
      </c>
      <c r="I82" s="1">
        <v>1.5</v>
      </c>
      <c r="J82" s="1">
        <v>0.5</v>
      </c>
      <c r="K82" s="1">
        <v>1.5</v>
      </c>
      <c r="L82" s="1">
        <v>0</v>
      </c>
      <c r="M82" s="1">
        <v>0</v>
      </c>
      <c r="N82" s="1">
        <v>1.5</v>
      </c>
      <c r="O82" s="1">
        <v>0.1</v>
      </c>
      <c r="P82" s="1">
        <v>0.1</v>
      </c>
      <c r="Q82" s="1">
        <v>0</v>
      </c>
      <c r="R82" s="1">
        <v>0</v>
      </c>
      <c r="S82" s="1">
        <v>0</v>
      </c>
      <c r="T82" s="1">
        <v>0</v>
      </c>
      <c r="U82" s="1">
        <v>2.5</v>
      </c>
      <c r="V82" s="1">
        <v>2</v>
      </c>
      <c r="W82" s="1">
        <v>80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1</v>
      </c>
      <c r="AK82" s="1">
        <v>19.5</v>
      </c>
      <c r="AL82" s="1">
        <v>0.3</v>
      </c>
      <c r="AM82" s="1">
        <v>30</v>
      </c>
      <c r="AN82" s="1">
        <v>0.7</v>
      </c>
      <c r="AO82" s="1">
        <v>3.9</v>
      </c>
      <c r="AP82" s="1">
        <v>14.5</v>
      </c>
      <c r="AQ82" s="1">
        <v>26.5</v>
      </c>
      <c r="AR82" s="1">
        <v>0.5</v>
      </c>
      <c r="AS82" s="1">
        <v>6.5</v>
      </c>
      <c r="AT82" s="1">
        <v>0</v>
      </c>
      <c r="AU82" s="1">
        <v>0.5</v>
      </c>
      <c r="AV82" s="1">
        <v>0.5</v>
      </c>
      <c r="AW82" s="1">
        <v>100</v>
      </c>
      <c r="AX82" s="1">
        <v>3.5</v>
      </c>
      <c r="AY82" s="1">
        <v>10.5</v>
      </c>
      <c r="AZ82" s="1">
        <v>1</v>
      </c>
      <c r="BA82" s="1">
        <v>3.5</v>
      </c>
      <c r="BB82" s="1">
        <v>15</v>
      </c>
      <c r="BC82" s="1">
        <v>12.5</v>
      </c>
      <c r="BD82" s="1">
        <v>9</v>
      </c>
      <c r="BE82" s="1">
        <v>3.5</v>
      </c>
      <c r="BF82" s="1">
        <v>1</v>
      </c>
      <c r="BG82" s="1">
        <v>4</v>
      </c>
      <c r="BH82" s="1">
        <v>1</v>
      </c>
      <c r="BI82" s="1">
        <v>1.1299999999999999</v>
      </c>
      <c r="BJ82" s="1">
        <v>26</v>
      </c>
      <c r="BK82" s="1">
        <v>20</v>
      </c>
      <c r="BL82" s="1">
        <v>77</v>
      </c>
      <c r="BM82" s="1">
        <v>3.5</v>
      </c>
      <c r="BN82" s="1">
        <v>2.5</v>
      </c>
      <c r="BO82" s="1">
        <v>71</v>
      </c>
      <c r="BP82" s="1">
        <v>2.5</v>
      </c>
      <c r="BQ82" s="1">
        <v>2</v>
      </c>
      <c r="BR82" s="1">
        <v>80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46.5</v>
      </c>
      <c r="BZ82" s="1">
        <v>1.5</v>
      </c>
      <c r="CA82" s="1">
        <v>1.5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2.8171631400000003</v>
      </c>
      <c r="CL82" s="1">
        <v>-1</v>
      </c>
    </row>
    <row r="83" spans="1:90" x14ac:dyDescent="0.25">
      <c r="A83" s="1" t="s">
        <v>132</v>
      </c>
      <c r="B83" s="1">
        <v>5.0999999999999996</v>
      </c>
      <c r="C83" s="1">
        <v>2</v>
      </c>
      <c r="D83" s="1">
        <v>90</v>
      </c>
      <c r="E83" s="1">
        <v>0.06</v>
      </c>
      <c r="F83" s="1">
        <v>0</v>
      </c>
      <c r="G83" s="1">
        <v>0.1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10</v>
      </c>
      <c r="V83" s="1">
        <v>6.5</v>
      </c>
      <c r="W83" s="1">
        <v>65</v>
      </c>
      <c r="X83" s="1">
        <v>5</v>
      </c>
      <c r="Y83" s="1">
        <v>1</v>
      </c>
      <c r="Z83" s="1">
        <v>20</v>
      </c>
      <c r="AA83" s="1">
        <v>0</v>
      </c>
      <c r="AB83" s="1">
        <v>1</v>
      </c>
      <c r="AC83" s="1">
        <v>1.5</v>
      </c>
      <c r="AD83" s="1">
        <v>0</v>
      </c>
      <c r="AE83" s="1">
        <v>0.05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20.5</v>
      </c>
      <c r="AM83" s="1">
        <v>28.6</v>
      </c>
      <c r="AN83" s="1">
        <v>0.2</v>
      </c>
      <c r="AO83" s="1">
        <v>2.4</v>
      </c>
      <c r="AP83" s="1">
        <v>14</v>
      </c>
      <c r="AQ83" s="1">
        <v>14</v>
      </c>
      <c r="AR83" s="1">
        <v>0</v>
      </c>
      <c r="AS83" s="1">
        <v>2</v>
      </c>
      <c r="AT83" s="1">
        <v>1</v>
      </c>
      <c r="AU83" s="1">
        <v>4.5</v>
      </c>
      <c r="AV83" s="1">
        <v>2.5</v>
      </c>
      <c r="AW83" s="1">
        <v>56</v>
      </c>
      <c r="AX83" s="1">
        <v>5.5</v>
      </c>
      <c r="AY83" s="1">
        <v>3</v>
      </c>
      <c r="AZ83" s="1">
        <v>1</v>
      </c>
      <c r="BA83" s="1">
        <v>1</v>
      </c>
      <c r="BB83" s="1">
        <v>5</v>
      </c>
      <c r="BC83" s="1">
        <v>14.5</v>
      </c>
      <c r="BD83" s="1">
        <v>10.5</v>
      </c>
      <c r="BE83" s="1">
        <v>5</v>
      </c>
      <c r="BF83" s="1">
        <v>0</v>
      </c>
      <c r="BG83" s="1">
        <v>3.5</v>
      </c>
      <c r="BH83" s="1">
        <v>2.5</v>
      </c>
      <c r="BI83" s="1">
        <v>1.78</v>
      </c>
      <c r="BJ83" s="1">
        <v>28</v>
      </c>
      <c r="BK83" s="1">
        <v>21.5</v>
      </c>
      <c r="BL83" s="1">
        <v>77</v>
      </c>
      <c r="BM83" s="1">
        <v>21.5</v>
      </c>
      <c r="BN83" s="1">
        <v>13</v>
      </c>
      <c r="BO83" s="1">
        <v>60</v>
      </c>
      <c r="BP83" s="1">
        <v>10</v>
      </c>
      <c r="BQ83" s="1">
        <v>6.5</v>
      </c>
      <c r="BR83" s="1">
        <v>65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56.5</v>
      </c>
      <c r="BZ83" s="1">
        <v>0.5</v>
      </c>
      <c r="CA83" s="1">
        <v>7</v>
      </c>
      <c r="CB83" s="1">
        <v>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2.7402286599999988</v>
      </c>
      <c r="CL83" s="1">
        <v>-1</v>
      </c>
    </row>
    <row r="84" spans="1:90" x14ac:dyDescent="0.25">
      <c r="A84" s="1" t="s">
        <v>159</v>
      </c>
      <c r="B84" s="1">
        <v>4.3</v>
      </c>
      <c r="C84" s="1">
        <v>2</v>
      </c>
      <c r="D84" s="1">
        <v>90</v>
      </c>
      <c r="E84" s="1">
        <v>0.25</v>
      </c>
      <c r="F84" s="1">
        <v>0</v>
      </c>
      <c r="G84" s="1">
        <v>0.3</v>
      </c>
      <c r="H84" s="1">
        <v>0</v>
      </c>
      <c r="I84" s="1">
        <v>1</v>
      </c>
      <c r="J84" s="1">
        <v>0</v>
      </c>
      <c r="K84" s="1">
        <v>0.5</v>
      </c>
      <c r="L84" s="1">
        <v>0.5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8</v>
      </c>
      <c r="V84" s="1">
        <v>6.5</v>
      </c>
      <c r="W84" s="1">
        <v>81</v>
      </c>
      <c r="X84" s="1">
        <v>2.5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0.5</v>
      </c>
      <c r="AE84" s="1">
        <v>0.24</v>
      </c>
      <c r="AF84" s="1">
        <v>0</v>
      </c>
      <c r="AG84" s="1">
        <v>0</v>
      </c>
      <c r="AH84" s="1">
        <v>0.5</v>
      </c>
      <c r="AI84" s="1">
        <v>0</v>
      </c>
      <c r="AJ84" s="1">
        <v>1</v>
      </c>
      <c r="AK84" s="1">
        <v>9.5</v>
      </c>
      <c r="AL84" s="1">
        <v>13.15</v>
      </c>
      <c r="AM84" s="1">
        <v>8.8000000000000007</v>
      </c>
      <c r="AN84" s="1">
        <v>0.8</v>
      </c>
      <c r="AO84" s="1">
        <v>3.4</v>
      </c>
      <c r="AP84" s="1">
        <v>8</v>
      </c>
      <c r="AQ84" s="1">
        <v>20</v>
      </c>
      <c r="AR84" s="1">
        <v>0</v>
      </c>
      <c r="AS84" s="1">
        <v>5.5</v>
      </c>
      <c r="AT84" s="1">
        <v>0</v>
      </c>
      <c r="AU84" s="1">
        <v>0.5</v>
      </c>
      <c r="AV84" s="1">
        <v>0.5</v>
      </c>
      <c r="AW84" s="1">
        <v>100</v>
      </c>
      <c r="AX84" s="1">
        <v>6</v>
      </c>
      <c r="AY84" s="1">
        <v>3</v>
      </c>
      <c r="AZ84" s="1">
        <v>0</v>
      </c>
      <c r="BA84" s="1">
        <v>0</v>
      </c>
      <c r="BB84" s="1">
        <v>3</v>
      </c>
      <c r="BC84" s="1">
        <v>12.5</v>
      </c>
      <c r="BD84" s="1">
        <v>9</v>
      </c>
      <c r="BE84" s="1">
        <v>3.5</v>
      </c>
      <c r="BF84" s="1">
        <v>1</v>
      </c>
      <c r="BG84" s="1">
        <v>4</v>
      </c>
      <c r="BH84" s="1">
        <v>1</v>
      </c>
      <c r="BI84" s="1">
        <v>1.1299999999999999</v>
      </c>
      <c r="BJ84" s="1">
        <v>24.5</v>
      </c>
      <c r="BK84" s="1">
        <v>18</v>
      </c>
      <c r="BL84" s="1">
        <v>73</v>
      </c>
      <c r="BM84" s="1">
        <v>15</v>
      </c>
      <c r="BN84" s="1">
        <v>8</v>
      </c>
      <c r="BO84" s="1">
        <v>53</v>
      </c>
      <c r="BP84" s="1">
        <v>8</v>
      </c>
      <c r="BQ84" s="1">
        <v>6.5</v>
      </c>
      <c r="BR84" s="1">
        <v>81</v>
      </c>
      <c r="BS84" s="1">
        <v>0.5</v>
      </c>
      <c r="BT84" s="1">
        <v>0.5</v>
      </c>
      <c r="BU84" s="1">
        <v>2</v>
      </c>
      <c r="BV84" s="1">
        <v>0</v>
      </c>
      <c r="BW84" s="1">
        <v>0</v>
      </c>
      <c r="BX84" s="1">
        <v>0.5</v>
      </c>
      <c r="BY84" s="1">
        <v>47.5</v>
      </c>
      <c r="BZ84" s="1">
        <v>0.5</v>
      </c>
      <c r="CA84" s="1">
        <v>4.5</v>
      </c>
      <c r="CB84" s="1">
        <v>6</v>
      </c>
      <c r="CC84" s="1">
        <v>1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4.6014034799999992</v>
      </c>
      <c r="CL84" s="1">
        <v>-3</v>
      </c>
    </row>
    <row r="85" spans="1:90" x14ac:dyDescent="0.25">
      <c r="A85" s="1" t="s">
        <v>125</v>
      </c>
      <c r="B85" s="1">
        <v>4.4000000000000004</v>
      </c>
      <c r="C85" s="1">
        <v>2</v>
      </c>
      <c r="D85" s="1">
        <v>90</v>
      </c>
      <c r="E85" s="1">
        <v>0.1</v>
      </c>
      <c r="F85" s="1">
        <v>0</v>
      </c>
      <c r="G85" s="1">
        <v>0.1</v>
      </c>
      <c r="H85" s="1">
        <v>0</v>
      </c>
      <c r="I85" s="1">
        <v>0.5</v>
      </c>
      <c r="J85" s="1">
        <v>0.5</v>
      </c>
      <c r="K85" s="1">
        <v>0</v>
      </c>
      <c r="L85" s="1">
        <v>0.5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5.5</v>
      </c>
      <c r="V85" s="1">
        <v>3.5</v>
      </c>
      <c r="W85" s="1">
        <v>64</v>
      </c>
      <c r="X85" s="1">
        <v>0.5</v>
      </c>
      <c r="Y85" s="1">
        <v>0.5</v>
      </c>
      <c r="Z85" s="1">
        <v>100</v>
      </c>
      <c r="AA85" s="1">
        <v>0.5</v>
      </c>
      <c r="AB85" s="1">
        <v>0</v>
      </c>
      <c r="AC85" s="1">
        <v>0.5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1</v>
      </c>
      <c r="AK85" s="1">
        <v>7.5</v>
      </c>
      <c r="AL85" s="1">
        <v>5.45</v>
      </c>
      <c r="AM85" s="1">
        <v>16.8</v>
      </c>
      <c r="AN85" s="1">
        <v>0.6</v>
      </c>
      <c r="AO85" s="1">
        <v>3.7</v>
      </c>
      <c r="AP85" s="1">
        <v>13.5</v>
      </c>
      <c r="AQ85" s="1">
        <v>25.5</v>
      </c>
      <c r="AR85" s="1">
        <v>0</v>
      </c>
      <c r="AS85" s="1">
        <v>6</v>
      </c>
      <c r="AT85" s="1">
        <v>0</v>
      </c>
      <c r="AU85" s="1">
        <v>0.5</v>
      </c>
      <c r="AV85" s="1">
        <v>0.5</v>
      </c>
      <c r="AW85" s="1">
        <v>100</v>
      </c>
      <c r="AX85" s="1">
        <v>4</v>
      </c>
      <c r="AY85" s="1">
        <v>3.5</v>
      </c>
      <c r="AZ85" s="1">
        <v>0.5</v>
      </c>
      <c r="BA85" s="1">
        <v>0</v>
      </c>
      <c r="BB85" s="1">
        <v>4</v>
      </c>
      <c r="BC85" s="1">
        <v>12.5</v>
      </c>
      <c r="BD85" s="1">
        <v>9</v>
      </c>
      <c r="BE85" s="1">
        <v>3.5</v>
      </c>
      <c r="BF85" s="1">
        <v>1</v>
      </c>
      <c r="BG85" s="1">
        <v>4</v>
      </c>
      <c r="BH85" s="1">
        <v>1</v>
      </c>
      <c r="BI85" s="1">
        <v>1.1299999999999999</v>
      </c>
      <c r="BJ85" s="1">
        <v>41</v>
      </c>
      <c r="BK85" s="1">
        <v>31.5</v>
      </c>
      <c r="BL85" s="1">
        <v>77</v>
      </c>
      <c r="BM85" s="1">
        <v>13.5</v>
      </c>
      <c r="BN85" s="1">
        <v>8</v>
      </c>
      <c r="BO85" s="1">
        <v>59</v>
      </c>
      <c r="BP85" s="1">
        <v>5.5</v>
      </c>
      <c r="BQ85" s="1">
        <v>3.5</v>
      </c>
      <c r="BR85" s="1">
        <v>64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0.5</v>
      </c>
      <c r="BY85" s="1">
        <v>52.5</v>
      </c>
      <c r="BZ85" s="1">
        <v>2</v>
      </c>
      <c r="CA85" s="1">
        <v>4</v>
      </c>
      <c r="CB85" s="1">
        <v>1</v>
      </c>
      <c r="CC85" s="1">
        <v>0</v>
      </c>
      <c r="CD85" s="1">
        <v>0</v>
      </c>
      <c r="CE85" s="1">
        <v>0.5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3.6069262199999979</v>
      </c>
      <c r="CL85" s="1">
        <v>-4</v>
      </c>
    </row>
  </sheetData>
  <sortState xmlns:xlrd2="http://schemas.microsoft.com/office/spreadsheetml/2017/richdata2" ref="A2:CL85">
    <sortCondition ref="C6:C8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8E06-C5DE-4573-BB80-A6AA2700BAF0}">
  <dimension ref="A1:CL83"/>
  <sheetViews>
    <sheetView zoomScale="80" zoomScaleNormal="80" workbookViewId="0">
      <pane xSplit="1" ySplit="1" topLeftCell="BE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3.5703125" style="1" bestFit="1" customWidth="1"/>
    <col min="2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118</v>
      </c>
      <c r="B2" s="1">
        <v>6.2</v>
      </c>
      <c r="C2" s="1">
        <v>2</v>
      </c>
      <c r="D2" s="1">
        <v>45.5</v>
      </c>
      <c r="E2" s="1">
        <v>0.14000000000000001</v>
      </c>
      <c r="F2" s="1">
        <v>0.12</v>
      </c>
      <c r="G2" s="1">
        <v>0.3</v>
      </c>
      <c r="H2" s="1">
        <v>1</v>
      </c>
      <c r="I2" s="1">
        <v>0.5</v>
      </c>
      <c r="J2" s="1">
        <v>0.5</v>
      </c>
      <c r="K2" s="1">
        <v>0.5</v>
      </c>
      <c r="L2" s="1">
        <v>0</v>
      </c>
      <c r="M2" s="1">
        <v>0.5</v>
      </c>
      <c r="N2" s="1">
        <v>0</v>
      </c>
      <c r="O2" s="1">
        <v>0.22</v>
      </c>
      <c r="P2" s="1">
        <v>0.22</v>
      </c>
      <c r="Q2" s="1">
        <v>0.5</v>
      </c>
      <c r="R2" s="1">
        <v>0.5</v>
      </c>
      <c r="S2" s="1">
        <v>0</v>
      </c>
      <c r="T2" s="1">
        <v>0</v>
      </c>
      <c r="U2" s="1">
        <v>13</v>
      </c>
      <c r="V2" s="1">
        <v>11</v>
      </c>
      <c r="W2" s="1">
        <v>85</v>
      </c>
      <c r="X2" s="1">
        <v>0</v>
      </c>
      <c r="Y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0.06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10.5</v>
      </c>
      <c r="AL2" s="1">
        <v>13.25</v>
      </c>
      <c r="AM2" s="1">
        <v>22.2</v>
      </c>
      <c r="AN2" s="1">
        <v>1.5</v>
      </c>
      <c r="AO2" s="1">
        <v>4.3</v>
      </c>
      <c r="AP2" s="1">
        <v>10</v>
      </c>
      <c r="AQ2" s="1">
        <v>22</v>
      </c>
      <c r="AR2" s="1">
        <v>0.5</v>
      </c>
      <c r="AS2" s="1">
        <v>7</v>
      </c>
      <c r="AT2" s="1">
        <v>0</v>
      </c>
      <c r="AU2" s="1">
        <v>1</v>
      </c>
      <c r="AV2" s="1">
        <v>1</v>
      </c>
      <c r="AW2" s="1">
        <v>100</v>
      </c>
      <c r="AX2" s="1">
        <v>3</v>
      </c>
      <c r="AY2" s="1">
        <v>0</v>
      </c>
      <c r="AZ2" s="1">
        <v>0</v>
      </c>
      <c r="BA2" s="1">
        <v>0</v>
      </c>
      <c r="BB2" s="1">
        <v>0</v>
      </c>
      <c r="BC2" s="1">
        <v>10</v>
      </c>
      <c r="BD2" s="1">
        <v>7</v>
      </c>
      <c r="BE2" s="1">
        <v>4</v>
      </c>
      <c r="BF2" s="1">
        <v>0</v>
      </c>
      <c r="BG2" s="1">
        <v>2</v>
      </c>
      <c r="BH2" s="1">
        <v>1.5</v>
      </c>
      <c r="BI2" s="1">
        <v>1.26</v>
      </c>
      <c r="BJ2" s="1">
        <v>28.5</v>
      </c>
      <c r="BK2" s="1">
        <v>25</v>
      </c>
      <c r="BL2" s="1">
        <v>88</v>
      </c>
      <c r="BM2" s="1">
        <v>16.5</v>
      </c>
      <c r="BN2" s="1">
        <v>14</v>
      </c>
      <c r="BO2" s="1">
        <v>85</v>
      </c>
      <c r="BP2" s="1">
        <v>13</v>
      </c>
      <c r="BQ2" s="1">
        <v>11</v>
      </c>
      <c r="BR2" s="1">
        <v>85</v>
      </c>
      <c r="BS2" s="1">
        <v>0</v>
      </c>
      <c r="BT2" s="1">
        <v>0</v>
      </c>
      <c r="BU2" s="1">
        <v>1</v>
      </c>
      <c r="BV2" s="1">
        <v>1</v>
      </c>
      <c r="BW2" s="1">
        <v>0</v>
      </c>
      <c r="BX2" s="1">
        <v>0.5</v>
      </c>
      <c r="BY2" s="1">
        <v>42.5</v>
      </c>
      <c r="BZ2" s="1">
        <v>1.5</v>
      </c>
      <c r="CA2" s="1">
        <v>2.5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3.1022556200000002</v>
      </c>
      <c r="CL2" s="1">
        <v>21</v>
      </c>
    </row>
    <row r="3" spans="1:90" x14ac:dyDescent="0.25">
      <c r="A3" s="1" t="s">
        <v>178</v>
      </c>
      <c r="B3" s="1">
        <v>5.3</v>
      </c>
      <c r="C3" s="1">
        <v>2</v>
      </c>
      <c r="D3" s="1">
        <v>90</v>
      </c>
      <c r="E3" s="1">
        <v>0.01</v>
      </c>
      <c r="F3" s="1">
        <v>0</v>
      </c>
      <c r="G3" s="1">
        <v>0</v>
      </c>
      <c r="H3" s="1">
        <v>0</v>
      </c>
      <c r="I3" s="1">
        <v>0.5</v>
      </c>
      <c r="J3" s="1">
        <v>0</v>
      </c>
      <c r="K3" s="1">
        <v>0.5</v>
      </c>
      <c r="L3" s="1">
        <v>0</v>
      </c>
      <c r="M3" s="1">
        <v>0</v>
      </c>
      <c r="N3" s="1">
        <v>0.5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8</v>
      </c>
      <c r="V3" s="1">
        <v>5</v>
      </c>
      <c r="W3" s="1">
        <v>63</v>
      </c>
      <c r="X3" s="1">
        <v>0</v>
      </c>
      <c r="Y3" s="1">
        <v>0</v>
      </c>
      <c r="AA3" s="1">
        <v>0</v>
      </c>
      <c r="AB3" s="1">
        <v>0</v>
      </c>
      <c r="AC3" s="1">
        <v>0.5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</v>
      </c>
      <c r="AL3" s="1">
        <v>6.2</v>
      </c>
      <c r="AM3" s="1">
        <v>16.399999999999999</v>
      </c>
      <c r="AN3" s="1">
        <v>0.1</v>
      </c>
      <c r="AO3" s="1">
        <v>3.4</v>
      </c>
      <c r="AP3" s="1">
        <v>12</v>
      </c>
      <c r="AQ3" s="1">
        <v>12</v>
      </c>
      <c r="AR3" s="1">
        <v>0</v>
      </c>
      <c r="AS3" s="1">
        <v>1.5</v>
      </c>
      <c r="AT3" s="1">
        <v>1.5</v>
      </c>
      <c r="AU3" s="1">
        <v>1.5</v>
      </c>
      <c r="AV3" s="1">
        <v>0.5</v>
      </c>
      <c r="AW3" s="1">
        <v>33</v>
      </c>
      <c r="AX3" s="1">
        <v>3.5</v>
      </c>
      <c r="AY3" s="1">
        <v>2</v>
      </c>
      <c r="AZ3" s="1">
        <v>0.5</v>
      </c>
      <c r="BA3" s="1">
        <v>1.5</v>
      </c>
      <c r="BB3" s="1">
        <v>4</v>
      </c>
      <c r="BC3" s="1">
        <v>9.5</v>
      </c>
      <c r="BD3" s="1">
        <v>4</v>
      </c>
      <c r="BE3" s="1">
        <v>5</v>
      </c>
      <c r="BF3" s="1">
        <v>0</v>
      </c>
      <c r="BG3" s="1">
        <v>0</v>
      </c>
      <c r="BH3" s="1">
        <v>1</v>
      </c>
      <c r="BI3" s="1">
        <v>1.03</v>
      </c>
      <c r="BJ3" s="1">
        <v>60.5</v>
      </c>
      <c r="BK3" s="1">
        <v>54</v>
      </c>
      <c r="BL3" s="1">
        <v>89</v>
      </c>
      <c r="BM3" s="1">
        <v>22.5</v>
      </c>
      <c r="BN3" s="1">
        <v>18</v>
      </c>
      <c r="BO3" s="1">
        <v>80</v>
      </c>
      <c r="BP3" s="1">
        <v>8</v>
      </c>
      <c r="BQ3" s="1">
        <v>5</v>
      </c>
      <c r="BR3" s="1">
        <v>63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0.5</v>
      </c>
      <c r="BY3" s="1">
        <v>71.5</v>
      </c>
      <c r="BZ3" s="1">
        <v>1.5</v>
      </c>
      <c r="CA3" s="1">
        <v>6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3.2567229599999989</v>
      </c>
      <c r="CL3" s="1">
        <v>15</v>
      </c>
    </row>
    <row r="4" spans="1:90" x14ac:dyDescent="0.25">
      <c r="A4" s="1" t="s">
        <v>105</v>
      </c>
      <c r="B4" s="1">
        <v>4.4000000000000004</v>
      </c>
      <c r="C4" s="1">
        <v>2</v>
      </c>
      <c r="D4" s="1">
        <v>90</v>
      </c>
      <c r="E4" s="1">
        <v>0.21</v>
      </c>
      <c r="F4" s="1">
        <v>0.5</v>
      </c>
      <c r="G4" s="1">
        <v>0.2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11</v>
      </c>
      <c r="V4" s="1">
        <v>5.5</v>
      </c>
      <c r="W4" s="1">
        <v>50</v>
      </c>
      <c r="X4" s="1">
        <v>3</v>
      </c>
      <c r="Y4" s="1">
        <v>1</v>
      </c>
      <c r="Z4" s="1">
        <v>33</v>
      </c>
      <c r="AA4" s="1">
        <v>0</v>
      </c>
      <c r="AB4" s="1">
        <v>0</v>
      </c>
      <c r="AC4" s="1">
        <v>1</v>
      </c>
      <c r="AD4" s="1">
        <v>0.5</v>
      </c>
      <c r="AE4" s="1">
        <v>0.22</v>
      </c>
      <c r="AF4" s="1">
        <v>0.5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14.9</v>
      </c>
      <c r="AM4" s="1">
        <v>27.2</v>
      </c>
      <c r="AN4" s="1">
        <v>0.7</v>
      </c>
      <c r="AO4" s="1">
        <v>2.9</v>
      </c>
      <c r="AP4" s="1">
        <v>16</v>
      </c>
      <c r="AQ4" s="1">
        <v>20.5</v>
      </c>
      <c r="AR4" s="1">
        <v>0</v>
      </c>
      <c r="AS4" s="1">
        <v>2.5</v>
      </c>
      <c r="AT4" s="1">
        <v>2</v>
      </c>
      <c r="AU4" s="1">
        <v>3</v>
      </c>
      <c r="AV4" s="1">
        <v>2.5</v>
      </c>
      <c r="AW4" s="1">
        <v>83</v>
      </c>
      <c r="AX4" s="1">
        <v>5.5</v>
      </c>
      <c r="AY4" s="1">
        <v>2</v>
      </c>
      <c r="AZ4" s="1">
        <v>0.5</v>
      </c>
      <c r="BA4" s="1">
        <v>1.5</v>
      </c>
      <c r="BB4" s="1">
        <v>4</v>
      </c>
      <c r="BC4" s="1">
        <v>15.5</v>
      </c>
      <c r="BD4" s="1">
        <v>12.5</v>
      </c>
      <c r="BE4" s="1">
        <v>5</v>
      </c>
      <c r="BF4" s="1">
        <v>0</v>
      </c>
      <c r="BG4" s="1">
        <v>1.5</v>
      </c>
      <c r="BH4" s="1">
        <v>2.5</v>
      </c>
      <c r="BI4" s="1">
        <v>1.84</v>
      </c>
      <c r="BJ4" s="1">
        <v>26.5</v>
      </c>
      <c r="BK4" s="1">
        <v>16.5</v>
      </c>
      <c r="BL4" s="1">
        <v>62</v>
      </c>
      <c r="BM4" s="1">
        <v>21</v>
      </c>
      <c r="BN4" s="1">
        <v>11</v>
      </c>
      <c r="BO4" s="1">
        <v>52</v>
      </c>
      <c r="BP4" s="1">
        <v>11</v>
      </c>
      <c r="BQ4" s="1">
        <v>5.5</v>
      </c>
      <c r="BR4" s="1">
        <v>50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53.5</v>
      </c>
      <c r="BZ4" s="1">
        <v>0</v>
      </c>
      <c r="CA4" s="1">
        <v>9</v>
      </c>
      <c r="CB4" s="1">
        <v>4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3.6146672599999996</v>
      </c>
      <c r="CL4" s="1">
        <v>14</v>
      </c>
    </row>
    <row r="5" spans="1:90" x14ac:dyDescent="0.25">
      <c r="A5" s="1" t="s">
        <v>174</v>
      </c>
      <c r="B5" s="1">
        <v>3.9</v>
      </c>
      <c r="C5" s="1">
        <v>1</v>
      </c>
      <c r="D5" s="1">
        <v>21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2.6</v>
      </c>
      <c r="AN5" s="1">
        <v>0</v>
      </c>
      <c r="AO5" s="1">
        <v>-0.3</v>
      </c>
      <c r="AP5" s="1">
        <v>2</v>
      </c>
      <c r="AQ5" s="1">
        <v>2</v>
      </c>
      <c r="AR5" s="1">
        <v>0</v>
      </c>
      <c r="AS5" s="1">
        <v>0</v>
      </c>
      <c r="AT5" s="1">
        <v>2</v>
      </c>
      <c r="AU5" s="1">
        <v>1</v>
      </c>
      <c r="AV5" s="1">
        <v>0</v>
      </c>
      <c r="AW5" s="1">
        <v>0</v>
      </c>
      <c r="AX5" s="1">
        <v>2</v>
      </c>
      <c r="AY5" s="1">
        <v>1</v>
      </c>
      <c r="AZ5" s="1">
        <v>0</v>
      </c>
      <c r="BA5" s="1">
        <v>1</v>
      </c>
      <c r="BB5" s="1">
        <v>2</v>
      </c>
      <c r="BC5" s="1">
        <v>23</v>
      </c>
      <c r="BD5" s="1">
        <v>11</v>
      </c>
      <c r="BE5" s="1">
        <v>13</v>
      </c>
      <c r="BF5" s="1">
        <v>2</v>
      </c>
      <c r="BG5" s="1">
        <v>0</v>
      </c>
      <c r="BH5" s="1">
        <v>5</v>
      </c>
      <c r="BI5" s="1">
        <v>3.87</v>
      </c>
      <c r="BJ5" s="1">
        <v>10</v>
      </c>
      <c r="BK5" s="1">
        <v>7</v>
      </c>
      <c r="BL5" s="1">
        <v>70</v>
      </c>
      <c r="BM5" s="1">
        <v>0</v>
      </c>
      <c r="BN5" s="1">
        <v>0</v>
      </c>
      <c r="BP5" s="1">
        <v>0</v>
      </c>
      <c r="BQ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14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5.1758192000000003</v>
      </c>
      <c r="CL5" s="1">
        <v>10</v>
      </c>
    </row>
    <row r="6" spans="1:90" x14ac:dyDescent="0.25">
      <c r="A6" s="1" t="s">
        <v>192</v>
      </c>
      <c r="B6" s="1">
        <v>5.6</v>
      </c>
      <c r="C6" s="1">
        <v>2</v>
      </c>
      <c r="D6" s="1">
        <v>90</v>
      </c>
      <c r="E6" s="1">
        <v>0.11</v>
      </c>
      <c r="F6" s="1">
        <v>0.25</v>
      </c>
      <c r="G6" s="1">
        <v>0.2</v>
      </c>
      <c r="H6" s="1">
        <v>2</v>
      </c>
      <c r="I6" s="1">
        <v>1.5</v>
      </c>
      <c r="J6" s="1">
        <v>1</v>
      </c>
      <c r="K6" s="1">
        <v>1</v>
      </c>
      <c r="L6" s="1">
        <v>0.5</v>
      </c>
      <c r="M6" s="1">
        <v>0</v>
      </c>
      <c r="N6" s="1">
        <v>0</v>
      </c>
      <c r="O6" s="1">
        <v>0.16</v>
      </c>
      <c r="P6" s="1">
        <v>0.16</v>
      </c>
      <c r="Q6" s="1">
        <v>1</v>
      </c>
      <c r="R6" s="1">
        <v>1</v>
      </c>
      <c r="S6" s="1">
        <v>0</v>
      </c>
      <c r="T6" s="1">
        <v>0</v>
      </c>
      <c r="U6" s="1">
        <v>18.5</v>
      </c>
      <c r="V6" s="1">
        <v>16.5</v>
      </c>
      <c r="W6" s="1">
        <v>89</v>
      </c>
      <c r="X6" s="1">
        <v>6.5</v>
      </c>
      <c r="Y6" s="1">
        <v>0</v>
      </c>
      <c r="Z6" s="1">
        <v>0</v>
      </c>
      <c r="AA6" s="1">
        <v>4.5</v>
      </c>
      <c r="AB6" s="1">
        <v>0.5</v>
      </c>
      <c r="AC6" s="1">
        <v>0.5</v>
      </c>
      <c r="AD6" s="1">
        <v>0</v>
      </c>
      <c r="AE6" s="1">
        <v>0.06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19.5</v>
      </c>
      <c r="AL6" s="1">
        <v>10.15</v>
      </c>
      <c r="AM6" s="1">
        <v>45.2</v>
      </c>
      <c r="AN6" s="1">
        <v>1.2</v>
      </c>
      <c r="AO6" s="1">
        <v>4.5</v>
      </c>
      <c r="AP6" s="1">
        <v>10</v>
      </c>
      <c r="AQ6" s="1">
        <v>34</v>
      </c>
      <c r="AR6" s="1">
        <v>1.5</v>
      </c>
      <c r="AS6" s="1">
        <v>13.5</v>
      </c>
      <c r="AT6" s="1">
        <v>0</v>
      </c>
      <c r="AU6" s="1">
        <v>3</v>
      </c>
      <c r="AV6" s="1">
        <v>1</v>
      </c>
      <c r="AW6" s="1">
        <v>33</v>
      </c>
      <c r="AX6" s="1">
        <v>3.5</v>
      </c>
      <c r="AY6" s="1">
        <v>5.5</v>
      </c>
      <c r="AZ6" s="1">
        <v>0</v>
      </c>
      <c r="BA6" s="1">
        <v>0.5</v>
      </c>
      <c r="BB6" s="1">
        <v>6</v>
      </c>
      <c r="BC6" s="1">
        <v>10</v>
      </c>
      <c r="BD6" s="1">
        <v>7</v>
      </c>
      <c r="BE6" s="1">
        <v>4</v>
      </c>
      <c r="BF6" s="1">
        <v>0</v>
      </c>
      <c r="BG6" s="1">
        <v>2</v>
      </c>
      <c r="BH6" s="1">
        <v>1.5</v>
      </c>
      <c r="BI6" s="1">
        <v>1.26</v>
      </c>
      <c r="BJ6" s="1">
        <v>40.5</v>
      </c>
      <c r="BK6" s="1">
        <v>33</v>
      </c>
      <c r="BL6" s="1">
        <v>81</v>
      </c>
      <c r="BM6" s="1">
        <v>34.5</v>
      </c>
      <c r="BN6" s="1">
        <v>23.5</v>
      </c>
      <c r="BO6" s="1">
        <v>68</v>
      </c>
      <c r="BP6" s="1">
        <v>18.5</v>
      </c>
      <c r="BQ6" s="1">
        <v>16.5</v>
      </c>
      <c r="BR6" s="1">
        <v>89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0.5</v>
      </c>
      <c r="BY6" s="1">
        <v>72</v>
      </c>
      <c r="BZ6" s="1">
        <v>2</v>
      </c>
      <c r="CA6" s="1">
        <v>2.5</v>
      </c>
      <c r="CB6" s="1">
        <v>7</v>
      </c>
      <c r="CC6" s="1">
        <v>0</v>
      </c>
      <c r="CD6" s="1">
        <v>0</v>
      </c>
      <c r="CE6" s="1">
        <v>3.5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3.7482426999999996</v>
      </c>
      <c r="CL6" s="1">
        <v>8</v>
      </c>
    </row>
    <row r="7" spans="1:90" x14ac:dyDescent="0.25">
      <c r="A7" s="1" t="s">
        <v>116</v>
      </c>
      <c r="B7" s="1">
        <v>4</v>
      </c>
      <c r="C7" s="1">
        <v>2</v>
      </c>
      <c r="D7" s="1">
        <v>90</v>
      </c>
      <c r="E7" s="1">
        <v>0.03</v>
      </c>
      <c r="F7" s="1">
        <v>0</v>
      </c>
      <c r="G7" s="1">
        <v>0.1</v>
      </c>
      <c r="H7" s="1">
        <v>0</v>
      </c>
      <c r="I7" s="1">
        <v>0.5</v>
      </c>
      <c r="J7" s="1">
        <v>0</v>
      </c>
      <c r="K7" s="1">
        <v>0.5</v>
      </c>
      <c r="L7" s="1">
        <v>0</v>
      </c>
      <c r="M7" s="1">
        <v>0</v>
      </c>
      <c r="N7" s="1">
        <v>0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18.5</v>
      </c>
      <c r="V7" s="1">
        <v>11</v>
      </c>
      <c r="W7" s="1">
        <v>59</v>
      </c>
      <c r="X7" s="1">
        <v>3</v>
      </c>
      <c r="Y7" s="1">
        <v>1</v>
      </c>
      <c r="Z7" s="1">
        <v>33</v>
      </c>
      <c r="AA7" s="1">
        <v>0</v>
      </c>
      <c r="AB7" s="1">
        <v>0</v>
      </c>
      <c r="AC7" s="1">
        <v>1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4</v>
      </c>
      <c r="AL7" s="1">
        <v>16.649999999999999</v>
      </c>
      <c r="AM7" s="1">
        <v>18.2</v>
      </c>
      <c r="AN7" s="1">
        <v>0.2</v>
      </c>
      <c r="AO7" s="1">
        <v>3.7</v>
      </c>
      <c r="AP7" s="1">
        <v>14</v>
      </c>
      <c r="AQ7" s="1">
        <v>26</v>
      </c>
      <c r="AR7" s="1">
        <v>0.5</v>
      </c>
      <c r="AS7" s="1">
        <v>6.5</v>
      </c>
      <c r="AT7" s="1">
        <v>0</v>
      </c>
      <c r="AU7" s="1">
        <v>3</v>
      </c>
      <c r="AV7" s="1">
        <v>1.5</v>
      </c>
      <c r="AW7" s="1">
        <v>50</v>
      </c>
      <c r="AX7" s="1">
        <v>6.5</v>
      </c>
      <c r="AY7" s="1">
        <v>2</v>
      </c>
      <c r="AZ7" s="1">
        <v>0</v>
      </c>
      <c r="BA7" s="1">
        <v>1</v>
      </c>
      <c r="BB7" s="1">
        <v>3</v>
      </c>
      <c r="BC7" s="1">
        <v>11</v>
      </c>
      <c r="BD7" s="1">
        <v>8.5</v>
      </c>
      <c r="BE7" s="1">
        <v>3</v>
      </c>
      <c r="BF7" s="1">
        <v>0.5</v>
      </c>
      <c r="BG7" s="1">
        <v>3.5</v>
      </c>
      <c r="BH7" s="1">
        <v>1</v>
      </c>
      <c r="BI7" s="1">
        <v>0.92</v>
      </c>
      <c r="BJ7" s="1">
        <v>51.5</v>
      </c>
      <c r="BK7" s="1">
        <v>38</v>
      </c>
      <c r="BL7" s="1">
        <v>74</v>
      </c>
      <c r="BM7" s="1">
        <v>35</v>
      </c>
      <c r="BN7" s="1">
        <v>23</v>
      </c>
      <c r="BO7" s="1">
        <v>66</v>
      </c>
      <c r="BP7" s="1">
        <v>18.5</v>
      </c>
      <c r="BQ7" s="1">
        <v>11</v>
      </c>
      <c r="BR7" s="1">
        <v>59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0.5</v>
      </c>
      <c r="BY7" s="1">
        <v>76</v>
      </c>
      <c r="BZ7" s="1">
        <v>1.5</v>
      </c>
      <c r="CA7" s="1">
        <v>13</v>
      </c>
      <c r="CB7" s="1">
        <v>3.5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3.5417675699999993</v>
      </c>
      <c r="CL7" s="1">
        <v>8</v>
      </c>
    </row>
    <row r="8" spans="1:90" x14ac:dyDescent="0.25">
      <c r="A8" s="1" t="s">
        <v>64</v>
      </c>
      <c r="B8" s="1">
        <v>4.5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14</v>
      </c>
      <c r="V8" s="1">
        <v>11</v>
      </c>
      <c r="W8" s="1">
        <v>79</v>
      </c>
      <c r="X8" s="1">
        <v>0.5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0.5</v>
      </c>
      <c r="AI8" s="1">
        <v>0</v>
      </c>
      <c r="AJ8" s="1">
        <v>0</v>
      </c>
      <c r="AK8" s="1">
        <v>0</v>
      </c>
      <c r="AL8" s="1">
        <v>4.05</v>
      </c>
      <c r="AM8" s="1">
        <v>13.8</v>
      </c>
      <c r="AN8" s="1">
        <v>0</v>
      </c>
      <c r="AO8" s="1">
        <v>2.8</v>
      </c>
      <c r="AP8" s="1">
        <v>12</v>
      </c>
      <c r="AQ8" s="1">
        <v>12</v>
      </c>
      <c r="AR8" s="1">
        <v>0</v>
      </c>
      <c r="AS8" s="1">
        <v>1</v>
      </c>
      <c r="AT8" s="1">
        <v>1.5</v>
      </c>
      <c r="AU8" s="1">
        <v>1</v>
      </c>
      <c r="AV8" s="1">
        <v>0.5</v>
      </c>
      <c r="AW8" s="1">
        <v>50</v>
      </c>
      <c r="AX8" s="1">
        <v>3.5</v>
      </c>
      <c r="AY8" s="1">
        <v>3</v>
      </c>
      <c r="AZ8" s="1">
        <v>0</v>
      </c>
      <c r="BA8" s="1">
        <v>0</v>
      </c>
      <c r="BB8" s="1">
        <v>3</v>
      </c>
      <c r="BC8" s="1">
        <v>11.5</v>
      </c>
      <c r="BD8" s="1">
        <v>8</v>
      </c>
      <c r="BE8" s="1">
        <v>4</v>
      </c>
      <c r="BF8" s="1">
        <v>2</v>
      </c>
      <c r="BG8" s="1">
        <v>1.5</v>
      </c>
      <c r="BH8" s="1">
        <v>1.5</v>
      </c>
      <c r="BI8" s="1">
        <v>1.08</v>
      </c>
      <c r="BJ8" s="1">
        <v>72</v>
      </c>
      <c r="BK8" s="1">
        <v>66.5</v>
      </c>
      <c r="BL8" s="1">
        <v>92</v>
      </c>
      <c r="BM8" s="1">
        <v>35.5</v>
      </c>
      <c r="BN8" s="1">
        <v>32</v>
      </c>
      <c r="BO8" s="1">
        <v>90</v>
      </c>
      <c r="BP8" s="1">
        <v>14</v>
      </c>
      <c r="BQ8" s="1">
        <v>11</v>
      </c>
      <c r="BR8" s="1">
        <v>79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0.5</v>
      </c>
      <c r="BY8" s="1">
        <v>87.5</v>
      </c>
      <c r="BZ8" s="1">
        <v>0</v>
      </c>
      <c r="CA8" s="1">
        <v>6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4.1361655999999991</v>
      </c>
      <c r="CL8" s="1">
        <v>8</v>
      </c>
    </row>
    <row r="9" spans="1:90" x14ac:dyDescent="0.25">
      <c r="A9" s="1" t="s">
        <v>114</v>
      </c>
      <c r="B9" s="1">
        <v>4.5</v>
      </c>
      <c r="C9" s="1">
        <v>2</v>
      </c>
      <c r="D9" s="1">
        <v>90</v>
      </c>
      <c r="E9" s="1">
        <v>0.13</v>
      </c>
      <c r="F9" s="1">
        <v>0</v>
      </c>
      <c r="G9" s="1">
        <v>0.2</v>
      </c>
      <c r="H9" s="1">
        <v>0</v>
      </c>
      <c r="I9" s="1">
        <v>1.5</v>
      </c>
      <c r="J9" s="1">
        <v>0</v>
      </c>
      <c r="K9" s="1">
        <v>1.5</v>
      </c>
      <c r="L9" s="1">
        <v>0</v>
      </c>
      <c r="M9" s="1">
        <v>0.5</v>
      </c>
      <c r="N9" s="1">
        <v>1.5</v>
      </c>
      <c r="O9" s="1">
        <v>0.16</v>
      </c>
      <c r="P9" s="1">
        <v>0.16</v>
      </c>
      <c r="Q9" s="1">
        <v>0</v>
      </c>
      <c r="R9" s="1">
        <v>0</v>
      </c>
      <c r="S9" s="1">
        <v>0</v>
      </c>
      <c r="T9" s="1">
        <v>0</v>
      </c>
      <c r="U9" s="1">
        <v>5.5</v>
      </c>
      <c r="V9" s="1">
        <v>3.5</v>
      </c>
      <c r="W9" s="1">
        <v>64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0.03</v>
      </c>
      <c r="AF9" s="1">
        <v>0</v>
      </c>
      <c r="AG9" s="1">
        <v>0</v>
      </c>
      <c r="AH9" s="1">
        <v>0.5</v>
      </c>
      <c r="AI9" s="1">
        <v>0</v>
      </c>
      <c r="AJ9" s="1">
        <v>0</v>
      </c>
      <c r="AK9" s="1">
        <v>11.5</v>
      </c>
      <c r="AL9" s="1">
        <v>0.85</v>
      </c>
      <c r="AM9" s="1">
        <v>16.399999999999999</v>
      </c>
      <c r="AN9" s="1">
        <v>1.1000000000000001</v>
      </c>
      <c r="AO9" s="1">
        <v>2.8</v>
      </c>
      <c r="AP9" s="1">
        <v>7</v>
      </c>
      <c r="AQ9" s="1">
        <v>7</v>
      </c>
      <c r="AR9" s="1">
        <v>0</v>
      </c>
      <c r="AS9" s="1">
        <v>1</v>
      </c>
      <c r="AT9" s="1">
        <v>1.5</v>
      </c>
      <c r="AU9" s="1">
        <v>0.5</v>
      </c>
      <c r="AV9" s="1">
        <v>0</v>
      </c>
      <c r="AW9" s="1">
        <v>0</v>
      </c>
      <c r="AX9" s="1">
        <v>3</v>
      </c>
      <c r="AY9" s="1">
        <v>7.5</v>
      </c>
      <c r="AZ9" s="1">
        <v>0.5</v>
      </c>
      <c r="BA9" s="1">
        <v>1.5</v>
      </c>
      <c r="BB9" s="1">
        <v>9.5</v>
      </c>
      <c r="BC9" s="1">
        <v>16</v>
      </c>
      <c r="BD9" s="1">
        <v>11.5</v>
      </c>
      <c r="BE9" s="1">
        <v>4.5</v>
      </c>
      <c r="BF9" s="1">
        <v>1</v>
      </c>
      <c r="BG9" s="1">
        <v>4</v>
      </c>
      <c r="BH9" s="1">
        <v>2</v>
      </c>
      <c r="BI9" s="1">
        <v>1.66</v>
      </c>
      <c r="BJ9" s="1">
        <v>35</v>
      </c>
      <c r="BK9" s="1">
        <v>28.5</v>
      </c>
      <c r="BL9" s="1">
        <v>81</v>
      </c>
      <c r="BM9" s="1">
        <v>13</v>
      </c>
      <c r="BN9" s="1">
        <v>10</v>
      </c>
      <c r="BO9" s="1">
        <v>77</v>
      </c>
      <c r="BP9" s="1">
        <v>5.5</v>
      </c>
      <c r="BQ9" s="1">
        <v>3.5</v>
      </c>
      <c r="BR9" s="1">
        <v>64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1</v>
      </c>
      <c r="BY9" s="1">
        <v>51.5</v>
      </c>
      <c r="BZ9" s="1">
        <v>2</v>
      </c>
      <c r="CA9" s="1">
        <v>4.5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3.100248919999999</v>
      </c>
      <c r="CL9" s="1">
        <v>8</v>
      </c>
    </row>
    <row r="10" spans="1:90" x14ac:dyDescent="0.25">
      <c r="A10" s="1" t="s">
        <v>149</v>
      </c>
      <c r="B10" s="1">
        <v>4.4000000000000004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6</v>
      </c>
      <c r="V10" s="1">
        <v>4</v>
      </c>
      <c r="W10" s="1">
        <v>67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0.5</v>
      </c>
      <c r="AI10" s="1">
        <v>0</v>
      </c>
      <c r="AJ10" s="1">
        <v>0.5</v>
      </c>
      <c r="AK10" s="1">
        <v>0</v>
      </c>
      <c r="AL10" s="1">
        <v>0.75</v>
      </c>
      <c r="AM10" s="1">
        <v>15.3</v>
      </c>
      <c r="AN10" s="1">
        <v>0</v>
      </c>
      <c r="AO10" s="1">
        <v>3.5</v>
      </c>
      <c r="AP10" s="1">
        <v>10.5</v>
      </c>
      <c r="AQ10" s="1">
        <v>16.5</v>
      </c>
      <c r="AR10" s="1">
        <v>0</v>
      </c>
      <c r="AS10" s="1">
        <v>3</v>
      </c>
      <c r="AT10" s="1">
        <v>1</v>
      </c>
      <c r="AU10" s="1">
        <v>1.5</v>
      </c>
      <c r="AV10" s="1">
        <v>1</v>
      </c>
      <c r="AW10" s="1">
        <v>67</v>
      </c>
      <c r="AX10" s="1">
        <v>6.5</v>
      </c>
      <c r="AY10" s="1">
        <v>5</v>
      </c>
      <c r="AZ10" s="1">
        <v>0.5</v>
      </c>
      <c r="BA10" s="1">
        <v>1</v>
      </c>
      <c r="BB10" s="1">
        <v>6.5</v>
      </c>
      <c r="BC10" s="1">
        <v>6</v>
      </c>
      <c r="BD10" s="1">
        <v>3</v>
      </c>
      <c r="BE10" s="1">
        <v>2.5</v>
      </c>
      <c r="BF10" s="1">
        <v>0.5</v>
      </c>
      <c r="BG10" s="1">
        <v>1</v>
      </c>
      <c r="BH10" s="1">
        <v>1</v>
      </c>
      <c r="BI10" s="1">
        <v>0.74</v>
      </c>
      <c r="BJ10" s="1">
        <v>47</v>
      </c>
      <c r="BK10" s="1">
        <v>37</v>
      </c>
      <c r="BL10" s="1">
        <v>79</v>
      </c>
      <c r="BM10" s="1">
        <v>16.5</v>
      </c>
      <c r="BN10" s="1">
        <v>10.5</v>
      </c>
      <c r="BO10" s="1">
        <v>64</v>
      </c>
      <c r="BP10" s="1">
        <v>6</v>
      </c>
      <c r="BQ10" s="1">
        <v>4</v>
      </c>
      <c r="BR10" s="1">
        <v>67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58</v>
      </c>
      <c r="BZ10" s="1">
        <v>0</v>
      </c>
      <c r="CA10" s="1">
        <v>5.5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3.8397631000000003</v>
      </c>
      <c r="CL10" s="1">
        <v>8</v>
      </c>
    </row>
    <row r="11" spans="1:90" x14ac:dyDescent="0.25">
      <c r="A11" s="1" t="s">
        <v>65</v>
      </c>
      <c r="B11" s="1">
        <v>5.0999999999999996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7.5</v>
      </c>
      <c r="V11" s="1">
        <v>6</v>
      </c>
      <c r="W11" s="1">
        <v>80</v>
      </c>
      <c r="X11" s="1">
        <v>2.5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1</v>
      </c>
      <c r="AL11" s="1">
        <v>2.2999999999999998</v>
      </c>
      <c r="AM11" s="1">
        <v>15.7</v>
      </c>
      <c r="AN11" s="1">
        <v>0</v>
      </c>
      <c r="AO11" s="1">
        <v>0.2</v>
      </c>
      <c r="AP11" s="1">
        <v>10.5</v>
      </c>
      <c r="AQ11" s="1">
        <v>10.5</v>
      </c>
      <c r="AR11" s="1">
        <v>0</v>
      </c>
      <c r="AS11" s="1">
        <v>-1</v>
      </c>
      <c r="AT11" s="1">
        <v>4.5</v>
      </c>
      <c r="AU11" s="1">
        <v>2.5</v>
      </c>
      <c r="AV11" s="1">
        <v>2</v>
      </c>
      <c r="AW11" s="1">
        <v>80</v>
      </c>
      <c r="AX11" s="1">
        <v>5.5</v>
      </c>
      <c r="AY11" s="1">
        <v>0.5</v>
      </c>
      <c r="AZ11" s="1">
        <v>1</v>
      </c>
      <c r="BA11" s="1">
        <v>2</v>
      </c>
      <c r="BB11" s="1">
        <v>3.5</v>
      </c>
      <c r="BC11" s="1">
        <v>20.5</v>
      </c>
      <c r="BD11" s="1">
        <v>12.5</v>
      </c>
      <c r="BE11" s="1">
        <v>9.5</v>
      </c>
      <c r="BF11" s="1">
        <v>2</v>
      </c>
      <c r="BG11" s="1">
        <v>0.5</v>
      </c>
      <c r="BH11" s="1">
        <v>4.5</v>
      </c>
      <c r="BI11" s="1">
        <v>3.08</v>
      </c>
      <c r="BJ11" s="1">
        <v>42.5</v>
      </c>
      <c r="BK11" s="1">
        <v>36</v>
      </c>
      <c r="BL11" s="1">
        <v>85</v>
      </c>
      <c r="BM11" s="1">
        <v>21.5</v>
      </c>
      <c r="BN11" s="1">
        <v>15</v>
      </c>
      <c r="BO11" s="1">
        <v>70</v>
      </c>
      <c r="BP11" s="1">
        <v>7.5</v>
      </c>
      <c r="BQ11" s="1">
        <v>6</v>
      </c>
      <c r="BR11" s="1">
        <v>80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2.5</v>
      </c>
      <c r="BY11" s="1">
        <v>66.5</v>
      </c>
      <c r="BZ11" s="1">
        <v>0.5</v>
      </c>
      <c r="CA11" s="1">
        <v>2.5</v>
      </c>
      <c r="CB11" s="1">
        <v>2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4.2479698999999993</v>
      </c>
      <c r="CL11" s="1">
        <v>7</v>
      </c>
    </row>
    <row r="12" spans="1:90" x14ac:dyDescent="0.25">
      <c r="A12" s="1" t="s">
        <v>89</v>
      </c>
      <c r="B12" s="1">
        <v>6.2</v>
      </c>
      <c r="C12" s="1">
        <v>1</v>
      </c>
      <c r="D12" s="1">
        <v>90</v>
      </c>
      <c r="E12" s="1">
        <v>0.09</v>
      </c>
      <c r="F12" s="1">
        <v>0.14000000000000001</v>
      </c>
      <c r="G12" s="1">
        <v>0.3</v>
      </c>
      <c r="H12" s="1">
        <v>1</v>
      </c>
      <c r="I12" s="1">
        <v>4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0.21</v>
      </c>
      <c r="P12" s="1">
        <v>0.21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11</v>
      </c>
      <c r="W12" s="1">
        <v>92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0.13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43</v>
      </c>
      <c r="AL12" s="1">
        <v>13.3</v>
      </c>
      <c r="AM12" s="1">
        <v>11</v>
      </c>
      <c r="AN12" s="1">
        <v>1.7</v>
      </c>
      <c r="AO12" s="1">
        <v>6.3</v>
      </c>
      <c r="AP12" s="1">
        <v>14</v>
      </c>
      <c r="AQ12" s="1">
        <v>35</v>
      </c>
      <c r="AR12" s="1">
        <v>0</v>
      </c>
      <c r="AS12" s="1">
        <v>9</v>
      </c>
      <c r="AT12" s="1">
        <v>0</v>
      </c>
      <c r="AU12" s="1">
        <v>1</v>
      </c>
      <c r="AV12" s="1">
        <v>1</v>
      </c>
      <c r="AW12" s="1">
        <v>100</v>
      </c>
      <c r="AX12" s="1">
        <v>5</v>
      </c>
      <c r="AY12" s="1">
        <v>0</v>
      </c>
      <c r="AZ12" s="1">
        <v>0</v>
      </c>
      <c r="BA12" s="1">
        <v>1</v>
      </c>
      <c r="BB12" s="1">
        <v>1</v>
      </c>
      <c r="BC12" s="1">
        <v>3</v>
      </c>
      <c r="BD12" s="1">
        <v>1</v>
      </c>
      <c r="BE12" s="1">
        <v>1</v>
      </c>
      <c r="BF12" s="1">
        <v>0</v>
      </c>
      <c r="BG12" s="1">
        <v>0</v>
      </c>
      <c r="BH12" s="1">
        <v>1</v>
      </c>
      <c r="BI12" s="1">
        <v>0.47</v>
      </c>
      <c r="BJ12" s="1">
        <v>62</v>
      </c>
      <c r="BK12" s="1">
        <v>59</v>
      </c>
      <c r="BL12" s="1">
        <v>95</v>
      </c>
      <c r="BM12" s="1">
        <v>34</v>
      </c>
      <c r="BN12" s="1">
        <v>31</v>
      </c>
      <c r="BO12" s="1">
        <v>91</v>
      </c>
      <c r="BP12" s="1">
        <v>12</v>
      </c>
      <c r="BQ12" s="1">
        <v>11</v>
      </c>
      <c r="BR12" s="1">
        <v>92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1</v>
      </c>
      <c r="BY12" s="1">
        <v>73</v>
      </c>
      <c r="BZ12" s="1">
        <v>5</v>
      </c>
      <c r="CA12" s="1">
        <v>7</v>
      </c>
      <c r="CB12" s="1">
        <v>2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4.7923475299999989</v>
      </c>
      <c r="CL12" s="1">
        <v>6</v>
      </c>
    </row>
    <row r="13" spans="1:90" x14ac:dyDescent="0.25">
      <c r="A13" s="1" t="s">
        <v>163</v>
      </c>
      <c r="B13" s="1">
        <v>5.6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5</v>
      </c>
      <c r="W13" s="1">
        <v>71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0</v>
      </c>
      <c r="AL13" s="1">
        <v>11.9</v>
      </c>
      <c r="AM13" s="1">
        <v>24.2</v>
      </c>
      <c r="AN13" s="1">
        <v>0.1</v>
      </c>
      <c r="AO13" s="1">
        <v>4.8</v>
      </c>
      <c r="AP13" s="1">
        <v>18</v>
      </c>
      <c r="AQ13" s="1">
        <v>30</v>
      </c>
      <c r="AR13" s="1">
        <v>0</v>
      </c>
      <c r="AS13" s="1">
        <v>6</v>
      </c>
      <c r="AT13" s="1">
        <v>0</v>
      </c>
      <c r="AU13" s="1">
        <v>1</v>
      </c>
      <c r="AV13" s="1">
        <v>1</v>
      </c>
      <c r="AW13" s="1">
        <v>100</v>
      </c>
      <c r="AX13" s="1">
        <v>7</v>
      </c>
      <c r="AY13" s="1">
        <v>0</v>
      </c>
      <c r="AZ13" s="1">
        <v>1</v>
      </c>
      <c r="BA13" s="1">
        <v>2</v>
      </c>
      <c r="BB13" s="1">
        <v>3</v>
      </c>
      <c r="BC13" s="1">
        <v>3</v>
      </c>
      <c r="BD13" s="1">
        <v>1</v>
      </c>
      <c r="BE13" s="1">
        <v>1</v>
      </c>
      <c r="BF13" s="1">
        <v>0</v>
      </c>
      <c r="BG13" s="1">
        <v>0</v>
      </c>
      <c r="BH13" s="1">
        <v>1</v>
      </c>
      <c r="BI13" s="1">
        <v>0.47</v>
      </c>
      <c r="BJ13" s="1">
        <v>93</v>
      </c>
      <c r="BK13" s="1">
        <v>87</v>
      </c>
      <c r="BL13" s="1">
        <v>94</v>
      </c>
      <c r="BM13" s="1">
        <v>30</v>
      </c>
      <c r="BN13" s="1">
        <v>28</v>
      </c>
      <c r="BO13" s="1">
        <v>93</v>
      </c>
      <c r="BP13" s="1">
        <v>7</v>
      </c>
      <c r="BQ13" s="1">
        <v>5</v>
      </c>
      <c r="BR13" s="1">
        <v>71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99</v>
      </c>
      <c r="BZ13" s="1">
        <v>0</v>
      </c>
      <c r="CA13" s="1">
        <v>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3.8818240599999987</v>
      </c>
      <c r="CL13" s="1">
        <v>6</v>
      </c>
    </row>
    <row r="14" spans="1:90" x14ac:dyDescent="0.25">
      <c r="A14" s="1" t="s">
        <v>111</v>
      </c>
      <c r="B14" s="1">
        <v>4.5</v>
      </c>
      <c r="C14" s="1">
        <v>1</v>
      </c>
      <c r="D14" s="1">
        <v>23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0.1</v>
      </c>
      <c r="AM14" s="1">
        <v>11.4</v>
      </c>
      <c r="AN14" s="1">
        <v>0</v>
      </c>
      <c r="AO14" s="1">
        <v>1.5</v>
      </c>
      <c r="AP14" s="1">
        <v>6</v>
      </c>
      <c r="AQ14" s="1">
        <v>6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0</v>
      </c>
      <c r="AY14" s="1">
        <v>2</v>
      </c>
      <c r="AZ14" s="1">
        <v>1</v>
      </c>
      <c r="BA14" s="1">
        <v>1</v>
      </c>
      <c r="BB14" s="1">
        <v>4</v>
      </c>
      <c r="BC14" s="1">
        <v>17</v>
      </c>
      <c r="BD14" s="1">
        <v>11</v>
      </c>
      <c r="BE14" s="1">
        <v>6</v>
      </c>
      <c r="BF14" s="1">
        <v>1</v>
      </c>
      <c r="BG14" s="1">
        <v>1</v>
      </c>
      <c r="BH14" s="1">
        <v>2</v>
      </c>
      <c r="BI14" s="1">
        <v>1.45</v>
      </c>
      <c r="BJ14" s="1">
        <v>3</v>
      </c>
      <c r="BK14" s="1">
        <v>3</v>
      </c>
      <c r="BL14" s="1">
        <v>100</v>
      </c>
      <c r="BM14" s="1">
        <v>1</v>
      </c>
      <c r="BN14" s="1">
        <v>1</v>
      </c>
      <c r="BO14" s="1">
        <v>100</v>
      </c>
      <c r="BP14" s="1">
        <v>0</v>
      </c>
      <c r="BQ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1</v>
      </c>
      <c r="BY14" s="1">
        <v>10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2.4967877999999999</v>
      </c>
      <c r="CL14" s="1">
        <v>6</v>
      </c>
    </row>
    <row r="15" spans="1:90" x14ac:dyDescent="0.25">
      <c r="A15" s="1" t="s">
        <v>143</v>
      </c>
      <c r="B15" s="1">
        <v>4.5999999999999996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3</v>
      </c>
      <c r="W15" s="1">
        <v>60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0</v>
      </c>
      <c r="AL15" s="1">
        <v>1.6</v>
      </c>
      <c r="AM15" s="1">
        <v>28.8</v>
      </c>
      <c r="AN15" s="1">
        <v>0</v>
      </c>
      <c r="AO15" s="1">
        <v>2</v>
      </c>
      <c r="AP15" s="1">
        <v>18</v>
      </c>
      <c r="AQ15" s="1">
        <v>30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12</v>
      </c>
      <c r="AY15" s="1">
        <v>3</v>
      </c>
      <c r="AZ15" s="1">
        <v>2</v>
      </c>
      <c r="BA15" s="1">
        <v>2</v>
      </c>
      <c r="BB15" s="1">
        <v>7</v>
      </c>
      <c r="BC15" s="1">
        <v>17</v>
      </c>
      <c r="BD15" s="1">
        <v>13</v>
      </c>
      <c r="BE15" s="1">
        <v>7</v>
      </c>
      <c r="BF15" s="1">
        <v>0</v>
      </c>
      <c r="BG15" s="1">
        <v>4</v>
      </c>
      <c r="BH15" s="1">
        <v>2</v>
      </c>
      <c r="BI15" s="1">
        <v>2.0499999999999998</v>
      </c>
      <c r="BJ15" s="1">
        <v>78</v>
      </c>
      <c r="BK15" s="1">
        <v>71</v>
      </c>
      <c r="BL15" s="1">
        <v>91</v>
      </c>
      <c r="BM15" s="1">
        <v>32</v>
      </c>
      <c r="BN15" s="1">
        <v>27</v>
      </c>
      <c r="BO15" s="1">
        <v>84</v>
      </c>
      <c r="BP15" s="1">
        <v>5</v>
      </c>
      <c r="BQ15" s="1">
        <v>3</v>
      </c>
      <c r="BR15" s="1">
        <v>60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88</v>
      </c>
      <c r="BZ15" s="1">
        <v>0</v>
      </c>
      <c r="CA15" s="1">
        <v>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3.1433705999999981</v>
      </c>
      <c r="CL15" s="1">
        <v>6</v>
      </c>
    </row>
    <row r="16" spans="1:90" x14ac:dyDescent="0.25">
      <c r="A16" s="1" t="s">
        <v>75</v>
      </c>
      <c r="B16" s="1">
        <v>4.3</v>
      </c>
      <c r="C16" s="1">
        <v>1</v>
      </c>
      <c r="D16" s="1">
        <v>90</v>
      </c>
      <c r="E16" s="1">
        <v>0.23</v>
      </c>
      <c r="F16" s="1">
        <v>0</v>
      </c>
      <c r="G16" s="1">
        <v>0.7</v>
      </c>
      <c r="H16" s="1">
        <v>0</v>
      </c>
      <c r="I16" s="1">
        <v>3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0.21</v>
      </c>
      <c r="P16" s="1">
        <v>0.21</v>
      </c>
      <c r="Q16" s="1">
        <v>0</v>
      </c>
      <c r="R16" s="1">
        <v>0</v>
      </c>
      <c r="S16" s="1">
        <v>0</v>
      </c>
      <c r="T16" s="1">
        <v>0</v>
      </c>
      <c r="U16" s="1">
        <v>15</v>
      </c>
      <c r="V16" s="1">
        <v>12</v>
      </c>
      <c r="W16" s="1">
        <v>80</v>
      </c>
      <c r="X16" s="1">
        <v>4</v>
      </c>
      <c r="Y16" s="1">
        <v>2</v>
      </c>
      <c r="Z16" s="1">
        <v>50</v>
      </c>
      <c r="AA16" s="1">
        <v>0</v>
      </c>
      <c r="AB16" s="1">
        <v>0</v>
      </c>
      <c r="AC16" s="1">
        <v>1</v>
      </c>
      <c r="AD16" s="1">
        <v>1</v>
      </c>
      <c r="AE16" s="1">
        <v>0.5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41</v>
      </c>
      <c r="AL16" s="1">
        <v>20.8</v>
      </c>
      <c r="AM16" s="1">
        <v>16.2</v>
      </c>
      <c r="AN16" s="1">
        <v>2.8</v>
      </c>
      <c r="AO16" s="1">
        <v>5.6</v>
      </c>
      <c r="AP16" s="1">
        <v>13</v>
      </c>
      <c r="AQ16" s="1">
        <v>13</v>
      </c>
      <c r="AR16" s="1">
        <v>0</v>
      </c>
      <c r="AS16" s="1">
        <v>2</v>
      </c>
      <c r="AT16" s="1">
        <v>1</v>
      </c>
      <c r="AU16" s="1">
        <v>2</v>
      </c>
      <c r="AV16" s="1">
        <v>2</v>
      </c>
      <c r="AW16" s="1">
        <v>100</v>
      </c>
      <c r="AX16" s="1">
        <v>3</v>
      </c>
      <c r="AY16" s="1">
        <v>3</v>
      </c>
      <c r="AZ16" s="1">
        <v>0</v>
      </c>
      <c r="BA16" s="1">
        <v>0</v>
      </c>
      <c r="BB16" s="1">
        <v>3</v>
      </c>
      <c r="BC16" s="1">
        <v>10</v>
      </c>
      <c r="BD16" s="1">
        <v>5</v>
      </c>
      <c r="BE16" s="1">
        <v>4</v>
      </c>
      <c r="BF16" s="1">
        <v>0</v>
      </c>
      <c r="BG16" s="1">
        <v>0</v>
      </c>
      <c r="BH16" s="1">
        <v>2</v>
      </c>
      <c r="BI16" s="1">
        <v>1.31</v>
      </c>
      <c r="BJ16" s="1">
        <v>42</v>
      </c>
      <c r="BK16" s="1">
        <v>35</v>
      </c>
      <c r="BL16" s="1">
        <v>83</v>
      </c>
      <c r="BM16" s="1">
        <v>27</v>
      </c>
      <c r="BN16" s="1">
        <v>20</v>
      </c>
      <c r="BO16" s="1">
        <v>74</v>
      </c>
      <c r="BP16" s="1">
        <v>15</v>
      </c>
      <c r="BQ16" s="1">
        <v>12</v>
      </c>
      <c r="BR16" s="1">
        <v>80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66</v>
      </c>
      <c r="BZ16" s="1">
        <v>8</v>
      </c>
      <c r="CA16" s="1">
        <v>8</v>
      </c>
      <c r="CB16" s="1">
        <v>3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5.4914530699999986</v>
      </c>
      <c r="CL16" s="1">
        <v>6</v>
      </c>
    </row>
    <row r="17" spans="1:90" x14ac:dyDescent="0.25">
      <c r="A17" s="1" t="s">
        <v>74</v>
      </c>
      <c r="B17" s="1">
        <v>4.4000000000000004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11</v>
      </c>
      <c r="V17" s="1">
        <v>7</v>
      </c>
      <c r="W17" s="1">
        <v>64</v>
      </c>
      <c r="X17" s="1">
        <v>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2.2999999999999998</v>
      </c>
      <c r="AM17" s="1">
        <v>16.600000000000001</v>
      </c>
      <c r="AN17" s="1">
        <v>0</v>
      </c>
      <c r="AO17" s="1">
        <v>2.2999999999999998</v>
      </c>
      <c r="AP17" s="1">
        <v>14</v>
      </c>
      <c r="AQ17" s="1">
        <v>14</v>
      </c>
      <c r="AR17" s="1">
        <v>0</v>
      </c>
      <c r="AS17" s="1">
        <v>1</v>
      </c>
      <c r="AT17" s="1">
        <v>2</v>
      </c>
      <c r="AU17" s="1">
        <v>0</v>
      </c>
      <c r="AV17" s="1">
        <v>0</v>
      </c>
      <c r="AX17" s="1">
        <v>6</v>
      </c>
      <c r="AY17" s="1">
        <v>3</v>
      </c>
      <c r="AZ17" s="1">
        <v>1</v>
      </c>
      <c r="BA17" s="1">
        <v>4</v>
      </c>
      <c r="BB17" s="1">
        <v>8</v>
      </c>
      <c r="BC17" s="1">
        <v>16</v>
      </c>
      <c r="BD17" s="1">
        <v>12</v>
      </c>
      <c r="BE17" s="1">
        <v>4</v>
      </c>
      <c r="BF17" s="1">
        <v>0</v>
      </c>
      <c r="BG17" s="1">
        <v>3</v>
      </c>
      <c r="BH17" s="1">
        <v>3</v>
      </c>
      <c r="BI17" s="1">
        <v>1.77</v>
      </c>
      <c r="BJ17" s="1">
        <v>29</v>
      </c>
      <c r="BK17" s="1">
        <v>20</v>
      </c>
      <c r="BL17" s="1">
        <v>69</v>
      </c>
      <c r="BM17" s="1">
        <v>24</v>
      </c>
      <c r="BN17" s="1">
        <v>15</v>
      </c>
      <c r="BO17" s="1">
        <v>63</v>
      </c>
      <c r="BP17" s="1">
        <v>11</v>
      </c>
      <c r="BQ17" s="1">
        <v>7</v>
      </c>
      <c r="BR17" s="1">
        <v>64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2</v>
      </c>
      <c r="BY17" s="1">
        <v>61</v>
      </c>
      <c r="BZ17" s="1">
        <v>0</v>
      </c>
      <c r="CA17" s="1">
        <v>5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3.326465199999999</v>
      </c>
      <c r="CL17" s="1">
        <v>6</v>
      </c>
    </row>
    <row r="18" spans="1:90" x14ac:dyDescent="0.25">
      <c r="A18" s="1" t="s">
        <v>106</v>
      </c>
      <c r="B18" s="1">
        <v>4.3</v>
      </c>
      <c r="C18" s="1">
        <v>2</v>
      </c>
      <c r="D18" s="1">
        <v>90</v>
      </c>
      <c r="E18" s="1">
        <v>0.24</v>
      </c>
      <c r="F18" s="1">
        <v>0.33</v>
      </c>
      <c r="G18" s="1">
        <v>0.4</v>
      </c>
      <c r="H18" s="1">
        <v>1</v>
      </c>
      <c r="I18" s="1">
        <v>2</v>
      </c>
      <c r="J18" s="1">
        <v>0.5</v>
      </c>
      <c r="K18" s="1">
        <v>1.5</v>
      </c>
      <c r="L18" s="1">
        <v>0.5</v>
      </c>
      <c r="M18" s="1">
        <v>0.5</v>
      </c>
      <c r="N18" s="1">
        <v>0.5</v>
      </c>
      <c r="O18" s="1">
        <v>0.26</v>
      </c>
      <c r="P18" s="1">
        <v>0.26</v>
      </c>
      <c r="Q18" s="1">
        <v>0.5</v>
      </c>
      <c r="R18" s="1">
        <v>0.5</v>
      </c>
      <c r="S18" s="1">
        <v>0</v>
      </c>
      <c r="T18" s="1">
        <v>0.5</v>
      </c>
      <c r="U18" s="1">
        <v>14.5</v>
      </c>
      <c r="V18" s="1">
        <v>11.5</v>
      </c>
      <c r="W18" s="1">
        <v>79</v>
      </c>
      <c r="X18" s="1">
        <v>4</v>
      </c>
      <c r="Y18" s="1">
        <v>1</v>
      </c>
      <c r="Z18" s="1">
        <v>25</v>
      </c>
      <c r="AA18" s="1">
        <v>0</v>
      </c>
      <c r="AB18" s="1">
        <v>0</v>
      </c>
      <c r="AC18" s="1">
        <v>2</v>
      </c>
      <c r="AD18" s="1">
        <v>0</v>
      </c>
      <c r="AE18" s="1">
        <v>0.13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30</v>
      </c>
      <c r="AL18" s="1">
        <v>27.55</v>
      </c>
      <c r="AM18" s="1">
        <v>33.4</v>
      </c>
      <c r="AN18" s="1">
        <v>2</v>
      </c>
      <c r="AO18" s="1">
        <v>6.1</v>
      </c>
      <c r="AP18" s="1">
        <v>12.5</v>
      </c>
      <c r="AQ18" s="1">
        <v>24.5</v>
      </c>
      <c r="AR18" s="1">
        <v>1</v>
      </c>
      <c r="AS18" s="1">
        <v>7.5</v>
      </c>
      <c r="AT18" s="1">
        <v>1</v>
      </c>
      <c r="AU18" s="1">
        <v>3.5</v>
      </c>
      <c r="AV18" s="1">
        <v>2</v>
      </c>
      <c r="AW18" s="1">
        <v>57</v>
      </c>
      <c r="AX18" s="1">
        <v>7.5</v>
      </c>
      <c r="AY18" s="1">
        <v>1.5</v>
      </c>
      <c r="AZ18" s="1">
        <v>0</v>
      </c>
      <c r="BA18" s="1">
        <v>1</v>
      </c>
      <c r="BB18" s="1">
        <v>2.5</v>
      </c>
      <c r="BC18" s="1">
        <v>6</v>
      </c>
      <c r="BD18" s="1">
        <v>3</v>
      </c>
      <c r="BE18" s="1">
        <v>2.5</v>
      </c>
      <c r="BF18" s="1">
        <v>0.5</v>
      </c>
      <c r="BG18" s="1">
        <v>1</v>
      </c>
      <c r="BH18" s="1">
        <v>1</v>
      </c>
      <c r="BI18" s="1">
        <v>0.74</v>
      </c>
      <c r="BJ18" s="1">
        <v>37</v>
      </c>
      <c r="BK18" s="1">
        <v>33</v>
      </c>
      <c r="BL18" s="1">
        <v>89</v>
      </c>
      <c r="BM18" s="1">
        <v>26.5</v>
      </c>
      <c r="BN18" s="1">
        <v>20.5</v>
      </c>
      <c r="BO18" s="1">
        <v>77</v>
      </c>
      <c r="BP18" s="1">
        <v>14.5</v>
      </c>
      <c r="BQ18" s="1">
        <v>11.5</v>
      </c>
      <c r="BR18" s="1">
        <v>79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2</v>
      </c>
      <c r="BY18" s="1">
        <v>76.5</v>
      </c>
      <c r="BZ18" s="1">
        <v>2.5</v>
      </c>
      <c r="CA18" s="1">
        <v>9</v>
      </c>
      <c r="CB18" s="1">
        <v>4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3.11665328</v>
      </c>
      <c r="CL18" s="1">
        <v>6</v>
      </c>
    </row>
    <row r="19" spans="1:90" x14ac:dyDescent="0.25">
      <c r="A19" s="1" t="s">
        <v>97</v>
      </c>
      <c r="B19" s="1">
        <v>4.5</v>
      </c>
      <c r="C19" s="1">
        <v>2</v>
      </c>
      <c r="D19" s="1">
        <v>90</v>
      </c>
      <c r="E19" s="1">
        <v>0.16</v>
      </c>
      <c r="F19" s="1">
        <v>0.33</v>
      </c>
      <c r="G19" s="1">
        <v>0.2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12.5</v>
      </c>
      <c r="V19" s="1">
        <v>7.5</v>
      </c>
      <c r="W19" s="1">
        <v>60</v>
      </c>
      <c r="X19" s="1">
        <v>3</v>
      </c>
      <c r="Y19" s="1">
        <v>1</v>
      </c>
      <c r="Z19" s="1">
        <v>33</v>
      </c>
      <c r="AA19" s="1">
        <v>0</v>
      </c>
      <c r="AB19" s="1">
        <v>0</v>
      </c>
      <c r="AC19" s="1">
        <v>1</v>
      </c>
      <c r="AD19" s="1">
        <v>0.5</v>
      </c>
      <c r="AE19" s="1">
        <v>0.23</v>
      </c>
      <c r="AF19" s="1">
        <v>0.5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16.75</v>
      </c>
      <c r="AM19" s="1">
        <v>21.3</v>
      </c>
      <c r="AN19" s="1">
        <v>0.7</v>
      </c>
      <c r="AO19" s="1">
        <v>4</v>
      </c>
      <c r="AP19" s="1">
        <v>12</v>
      </c>
      <c r="AQ19" s="1">
        <v>16.5</v>
      </c>
      <c r="AR19" s="1">
        <v>1</v>
      </c>
      <c r="AS19" s="1">
        <v>4</v>
      </c>
      <c r="AT19" s="1">
        <v>1.5</v>
      </c>
      <c r="AU19" s="1">
        <v>3</v>
      </c>
      <c r="AV19" s="1">
        <v>1.5</v>
      </c>
      <c r="AW19" s="1">
        <v>50</v>
      </c>
      <c r="AX19" s="1">
        <v>5.5</v>
      </c>
      <c r="AY19" s="1">
        <v>0.5</v>
      </c>
      <c r="AZ19" s="1">
        <v>0</v>
      </c>
      <c r="BA19" s="1">
        <v>2.5</v>
      </c>
      <c r="BB19" s="1">
        <v>3</v>
      </c>
      <c r="BC19" s="1">
        <v>11.5</v>
      </c>
      <c r="BD19" s="1">
        <v>8</v>
      </c>
      <c r="BE19" s="1">
        <v>4</v>
      </c>
      <c r="BF19" s="1">
        <v>2</v>
      </c>
      <c r="BG19" s="1">
        <v>1.5</v>
      </c>
      <c r="BH19" s="1">
        <v>1.5</v>
      </c>
      <c r="BI19" s="1">
        <v>1.08</v>
      </c>
      <c r="BJ19" s="1">
        <v>46.5</v>
      </c>
      <c r="BK19" s="1">
        <v>33.5</v>
      </c>
      <c r="BL19" s="1">
        <v>72</v>
      </c>
      <c r="BM19" s="1">
        <v>25.5</v>
      </c>
      <c r="BN19" s="1">
        <v>17</v>
      </c>
      <c r="BO19" s="1">
        <v>67</v>
      </c>
      <c r="BP19" s="1">
        <v>12.5</v>
      </c>
      <c r="BQ19" s="1">
        <v>7.5</v>
      </c>
      <c r="BR19" s="1">
        <v>60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73.5</v>
      </c>
      <c r="BZ19" s="1">
        <v>2</v>
      </c>
      <c r="CA19" s="1">
        <v>4.5</v>
      </c>
      <c r="CB19" s="1">
        <v>3.5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3.63941436</v>
      </c>
      <c r="CL19" s="1">
        <v>6</v>
      </c>
    </row>
    <row r="20" spans="1:90" x14ac:dyDescent="0.25">
      <c r="A20" s="1" t="s">
        <v>115</v>
      </c>
      <c r="B20" s="1">
        <v>4.9000000000000004</v>
      </c>
      <c r="C20" s="1">
        <v>2</v>
      </c>
      <c r="D20" s="1">
        <v>90</v>
      </c>
      <c r="E20" s="1">
        <v>0.18</v>
      </c>
      <c r="F20" s="1">
        <v>0.5</v>
      </c>
      <c r="G20" s="1">
        <v>0.2</v>
      </c>
      <c r="H20" s="1">
        <v>1</v>
      </c>
      <c r="I20" s="1">
        <v>0.5</v>
      </c>
      <c r="J20" s="1">
        <v>0</v>
      </c>
      <c r="K20" s="1">
        <v>0.5</v>
      </c>
      <c r="L20" s="1">
        <v>0</v>
      </c>
      <c r="M20" s="1">
        <v>0</v>
      </c>
      <c r="N20" s="1">
        <v>0.5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4.5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0.5</v>
      </c>
      <c r="AD20" s="1">
        <v>0.5</v>
      </c>
      <c r="AE20" s="1">
        <v>0.2</v>
      </c>
      <c r="AF20" s="1">
        <v>0.5</v>
      </c>
      <c r="AG20" s="1">
        <v>0</v>
      </c>
      <c r="AH20" s="1">
        <v>0</v>
      </c>
      <c r="AI20" s="1">
        <v>0</v>
      </c>
      <c r="AJ20" s="1">
        <v>0</v>
      </c>
      <c r="AK20" s="1">
        <v>2</v>
      </c>
      <c r="AL20" s="1">
        <v>5.3</v>
      </c>
      <c r="AM20" s="1">
        <v>35.9</v>
      </c>
      <c r="AN20" s="1">
        <v>0.6</v>
      </c>
      <c r="AO20" s="1">
        <v>2.5</v>
      </c>
      <c r="AP20" s="1">
        <v>17</v>
      </c>
      <c r="AQ20" s="1">
        <v>21.5</v>
      </c>
      <c r="AR20" s="1">
        <v>0.5</v>
      </c>
      <c r="AS20" s="1">
        <v>3</v>
      </c>
      <c r="AT20" s="1">
        <v>3</v>
      </c>
      <c r="AU20" s="1">
        <v>1.5</v>
      </c>
      <c r="AV20" s="1">
        <v>1.5</v>
      </c>
      <c r="AW20" s="1">
        <v>100</v>
      </c>
      <c r="AX20" s="1">
        <v>4.5</v>
      </c>
      <c r="AY20" s="1">
        <v>6.5</v>
      </c>
      <c r="AZ20" s="1">
        <v>2</v>
      </c>
      <c r="BA20" s="1">
        <v>2.5</v>
      </c>
      <c r="BB20" s="1">
        <v>11</v>
      </c>
      <c r="BC20" s="1">
        <v>18</v>
      </c>
      <c r="BD20" s="1">
        <v>11</v>
      </c>
      <c r="BE20" s="1">
        <v>6</v>
      </c>
      <c r="BF20" s="1">
        <v>0.5</v>
      </c>
      <c r="BG20" s="1">
        <v>2</v>
      </c>
      <c r="BH20" s="1">
        <v>4</v>
      </c>
      <c r="BI20" s="1">
        <v>2.42</v>
      </c>
      <c r="BJ20" s="1">
        <v>43</v>
      </c>
      <c r="BK20" s="1">
        <v>30.5</v>
      </c>
      <c r="BL20" s="1">
        <v>71</v>
      </c>
      <c r="BM20" s="1">
        <v>14.5</v>
      </c>
      <c r="BN20" s="1">
        <v>8.5</v>
      </c>
      <c r="BO20" s="1">
        <v>59</v>
      </c>
      <c r="BP20" s="1">
        <v>9</v>
      </c>
      <c r="BQ20" s="1">
        <v>4.5</v>
      </c>
      <c r="BR20" s="1">
        <v>50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57.5</v>
      </c>
      <c r="BZ20" s="1">
        <v>0.5</v>
      </c>
      <c r="CA20" s="1">
        <v>8.5</v>
      </c>
      <c r="CB20" s="1">
        <v>1.5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2.96005568</v>
      </c>
      <c r="CL20" s="1">
        <v>6</v>
      </c>
    </row>
    <row r="21" spans="1:90" x14ac:dyDescent="0.25">
      <c r="A21" s="1" t="s">
        <v>62</v>
      </c>
      <c r="B21" s="1">
        <v>4.5</v>
      </c>
      <c r="C21" s="1">
        <v>2</v>
      </c>
      <c r="D21" s="1">
        <v>90</v>
      </c>
      <c r="E21" s="1">
        <v>0.11</v>
      </c>
      <c r="F21" s="1">
        <v>0</v>
      </c>
      <c r="G21" s="1">
        <v>0.3</v>
      </c>
      <c r="H21" s="1">
        <v>0</v>
      </c>
      <c r="I21" s="1">
        <v>1</v>
      </c>
      <c r="J21" s="1">
        <v>0</v>
      </c>
      <c r="K21" s="1">
        <v>0.5</v>
      </c>
      <c r="L21" s="1">
        <v>0.5</v>
      </c>
      <c r="M21" s="1">
        <v>0</v>
      </c>
      <c r="N21" s="1">
        <v>0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10.5</v>
      </c>
      <c r="V21" s="1">
        <v>7.5</v>
      </c>
      <c r="W21" s="1">
        <v>71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0.5</v>
      </c>
      <c r="AE21" s="1">
        <v>0.23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13</v>
      </c>
      <c r="AL21" s="1">
        <v>6.35</v>
      </c>
      <c r="AM21" s="1">
        <v>16.100000000000001</v>
      </c>
      <c r="AN21" s="1">
        <v>0.9</v>
      </c>
      <c r="AO21" s="1">
        <v>4</v>
      </c>
      <c r="AP21" s="1">
        <v>16</v>
      </c>
      <c r="AQ21" s="1">
        <v>16</v>
      </c>
      <c r="AR21" s="1">
        <v>0</v>
      </c>
      <c r="AS21" s="1">
        <v>1.5</v>
      </c>
      <c r="AT21" s="1">
        <v>1.5</v>
      </c>
      <c r="AU21" s="1">
        <v>0.5</v>
      </c>
      <c r="AV21" s="1">
        <v>0</v>
      </c>
      <c r="AW21" s="1">
        <v>0</v>
      </c>
      <c r="AX21" s="1">
        <v>6.5</v>
      </c>
      <c r="AY21" s="1">
        <v>1.5</v>
      </c>
      <c r="AZ21" s="1">
        <v>1</v>
      </c>
      <c r="BA21" s="1">
        <v>0.5</v>
      </c>
      <c r="BB21" s="1">
        <v>3</v>
      </c>
      <c r="BC21" s="1">
        <v>9.5</v>
      </c>
      <c r="BD21" s="1">
        <v>4</v>
      </c>
      <c r="BE21" s="1">
        <v>5</v>
      </c>
      <c r="BF21" s="1">
        <v>0</v>
      </c>
      <c r="BG21" s="1">
        <v>0</v>
      </c>
      <c r="BH21" s="1">
        <v>1</v>
      </c>
      <c r="BI21" s="1">
        <v>1.03</v>
      </c>
      <c r="BJ21" s="1">
        <v>50.5</v>
      </c>
      <c r="BK21" s="1">
        <v>45.5</v>
      </c>
      <c r="BL21" s="1">
        <v>90</v>
      </c>
      <c r="BM21" s="1">
        <v>21</v>
      </c>
      <c r="BN21" s="1">
        <v>17</v>
      </c>
      <c r="BO21" s="1">
        <v>81</v>
      </c>
      <c r="BP21" s="1">
        <v>10.5</v>
      </c>
      <c r="BQ21" s="1">
        <v>7.5</v>
      </c>
      <c r="BR21" s="1">
        <v>71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58</v>
      </c>
      <c r="BZ21" s="1">
        <v>0.5</v>
      </c>
      <c r="CA21" s="1">
        <v>8.5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3.1319793399999991</v>
      </c>
      <c r="CL21" s="1">
        <v>6</v>
      </c>
    </row>
    <row r="22" spans="1:90" x14ac:dyDescent="0.25">
      <c r="A22" s="1" t="s">
        <v>171</v>
      </c>
      <c r="B22" s="1">
        <v>4.7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20.5</v>
      </c>
      <c r="V22" s="1">
        <v>15.5</v>
      </c>
      <c r="W22" s="1">
        <v>76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0.5</v>
      </c>
      <c r="AL22" s="1">
        <v>9.0500000000000007</v>
      </c>
      <c r="AM22" s="1">
        <v>18.7</v>
      </c>
      <c r="AN22" s="1">
        <v>0.1</v>
      </c>
      <c r="AO22" s="1">
        <v>3.3</v>
      </c>
      <c r="AP22" s="1">
        <v>10</v>
      </c>
      <c r="AQ22" s="1">
        <v>10</v>
      </c>
      <c r="AR22" s="1">
        <v>0</v>
      </c>
      <c r="AS22" s="1">
        <v>1.5</v>
      </c>
      <c r="AT22" s="1">
        <v>1.5</v>
      </c>
      <c r="AU22" s="1">
        <v>4</v>
      </c>
      <c r="AV22" s="1">
        <v>2</v>
      </c>
      <c r="AW22" s="1">
        <v>50</v>
      </c>
      <c r="AX22" s="1">
        <v>5.5</v>
      </c>
      <c r="AY22" s="1">
        <v>3.5</v>
      </c>
      <c r="AZ22" s="1">
        <v>0</v>
      </c>
      <c r="BA22" s="1">
        <v>1</v>
      </c>
      <c r="BB22" s="1">
        <v>4.5</v>
      </c>
      <c r="BC22" s="1">
        <v>9.5</v>
      </c>
      <c r="BD22" s="1">
        <v>4</v>
      </c>
      <c r="BE22" s="1">
        <v>5</v>
      </c>
      <c r="BF22" s="1">
        <v>0</v>
      </c>
      <c r="BG22" s="1">
        <v>0</v>
      </c>
      <c r="BH22" s="1">
        <v>1</v>
      </c>
      <c r="BI22" s="1">
        <v>1.03</v>
      </c>
      <c r="BJ22" s="1">
        <v>55</v>
      </c>
      <c r="BK22" s="1">
        <v>43</v>
      </c>
      <c r="BL22" s="1">
        <v>78</v>
      </c>
      <c r="BM22" s="1">
        <v>37.5</v>
      </c>
      <c r="BN22" s="1">
        <v>28.5</v>
      </c>
      <c r="BO22" s="1">
        <v>76</v>
      </c>
      <c r="BP22" s="1">
        <v>20.5</v>
      </c>
      <c r="BQ22" s="1">
        <v>15.5</v>
      </c>
      <c r="BR22" s="1">
        <v>76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0.5</v>
      </c>
      <c r="BY22" s="1">
        <v>82</v>
      </c>
      <c r="BZ22" s="1">
        <v>0</v>
      </c>
      <c r="CA22" s="1">
        <v>12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3.6751010599999994</v>
      </c>
      <c r="CL22" s="1">
        <v>6</v>
      </c>
    </row>
    <row r="23" spans="1:90" x14ac:dyDescent="0.25">
      <c r="A23" s="1" t="s">
        <v>124</v>
      </c>
      <c r="B23" s="1">
        <v>4.5</v>
      </c>
      <c r="C23" s="1">
        <v>2</v>
      </c>
      <c r="D23" s="1">
        <v>90</v>
      </c>
      <c r="E23" s="1">
        <v>7.0000000000000007E-2</v>
      </c>
      <c r="F23" s="1">
        <v>0</v>
      </c>
      <c r="G23" s="1">
        <v>0.1</v>
      </c>
      <c r="H23" s="1">
        <v>0</v>
      </c>
      <c r="I23" s="1">
        <v>1</v>
      </c>
      <c r="J23" s="1">
        <v>0.5</v>
      </c>
      <c r="K23" s="1">
        <v>0.5</v>
      </c>
      <c r="L23" s="1">
        <v>0.5</v>
      </c>
      <c r="M23" s="1">
        <v>0</v>
      </c>
      <c r="N23" s="1">
        <v>0</v>
      </c>
      <c r="O23" s="1">
        <v>0.08</v>
      </c>
      <c r="P23" s="1">
        <v>0.08</v>
      </c>
      <c r="Q23" s="1">
        <v>0</v>
      </c>
      <c r="R23" s="1">
        <v>0</v>
      </c>
      <c r="S23" s="1">
        <v>0</v>
      </c>
      <c r="T23" s="1">
        <v>0</v>
      </c>
      <c r="U23" s="1">
        <v>14.5</v>
      </c>
      <c r="V23" s="1">
        <v>11</v>
      </c>
      <c r="W23" s="1">
        <v>76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9</v>
      </c>
      <c r="AL23" s="1">
        <v>3.3</v>
      </c>
      <c r="AM23" s="1">
        <v>20.3</v>
      </c>
      <c r="AN23" s="1">
        <v>0.5</v>
      </c>
      <c r="AO23" s="1">
        <v>3.9</v>
      </c>
      <c r="AP23" s="1">
        <v>16.5</v>
      </c>
      <c r="AQ23" s="1">
        <v>16.5</v>
      </c>
      <c r="AR23" s="1">
        <v>0</v>
      </c>
      <c r="AS23" s="1">
        <v>1.5</v>
      </c>
      <c r="AT23" s="1">
        <v>1.5</v>
      </c>
      <c r="AU23" s="1">
        <v>0.5</v>
      </c>
      <c r="AV23" s="1">
        <v>0.5</v>
      </c>
      <c r="AW23" s="1">
        <v>100</v>
      </c>
      <c r="AX23" s="1">
        <v>4</v>
      </c>
      <c r="AY23" s="1">
        <v>3.5</v>
      </c>
      <c r="AZ23" s="1">
        <v>0.5</v>
      </c>
      <c r="BA23" s="1">
        <v>1.5</v>
      </c>
      <c r="BB23" s="1">
        <v>5.5</v>
      </c>
      <c r="BC23" s="1">
        <v>11.5</v>
      </c>
      <c r="BD23" s="1">
        <v>8</v>
      </c>
      <c r="BE23" s="1">
        <v>4</v>
      </c>
      <c r="BF23" s="1">
        <v>2</v>
      </c>
      <c r="BG23" s="1">
        <v>1.5</v>
      </c>
      <c r="BH23" s="1">
        <v>1.5</v>
      </c>
      <c r="BI23" s="1">
        <v>1.08</v>
      </c>
      <c r="BJ23" s="1">
        <v>92.5</v>
      </c>
      <c r="BK23" s="1">
        <v>85</v>
      </c>
      <c r="BL23" s="1">
        <v>92</v>
      </c>
      <c r="BM23" s="1">
        <v>40.5</v>
      </c>
      <c r="BN23" s="1">
        <v>36</v>
      </c>
      <c r="BO23" s="1">
        <v>89</v>
      </c>
      <c r="BP23" s="1">
        <v>14.5</v>
      </c>
      <c r="BQ23" s="1">
        <v>11</v>
      </c>
      <c r="BR23" s="1">
        <v>76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104</v>
      </c>
      <c r="BZ23" s="1">
        <v>0.5</v>
      </c>
      <c r="CA23" s="1">
        <v>12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4.0973562399999999</v>
      </c>
      <c r="CL23" s="1">
        <v>6</v>
      </c>
    </row>
    <row r="24" spans="1:90" x14ac:dyDescent="0.25">
      <c r="A24" s="1" t="s">
        <v>152</v>
      </c>
      <c r="B24" s="1">
        <v>4.5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3.5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0.5</v>
      </c>
      <c r="AI24" s="1">
        <v>0</v>
      </c>
      <c r="AJ24" s="1">
        <v>0</v>
      </c>
      <c r="AK24" s="1">
        <v>1</v>
      </c>
      <c r="AL24" s="1">
        <v>1.4</v>
      </c>
      <c r="AM24" s="1">
        <v>15.9</v>
      </c>
      <c r="AN24" s="1">
        <v>0</v>
      </c>
      <c r="AO24" s="1">
        <v>2.8</v>
      </c>
      <c r="AP24" s="1">
        <v>12.5</v>
      </c>
      <c r="AQ24" s="1">
        <v>12.5</v>
      </c>
      <c r="AR24" s="1">
        <v>0</v>
      </c>
      <c r="AS24" s="1">
        <v>1</v>
      </c>
      <c r="AT24" s="1">
        <v>1.5</v>
      </c>
      <c r="AU24" s="1">
        <v>1</v>
      </c>
      <c r="AV24" s="1">
        <v>1</v>
      </c>
      <c r="AW24" s="1">
        <v>100</v>
      </c>
      <c r="AX24" s="1">
        <v>2.5</v>
      </c>
      <c r="AY24" s="1">
        <v>4</v>
      </c>
      <c r="AZ24" s="1">
        <v>0</v>
      </c>
      <c r="BA24" s="1">
        <v>0</v>
      </c>
      <c r="BB24" s="1">
        <v>4</v>
      </c>
      <c r="BC24" s="1">
        <v>11.5</v>
      </c>
      <c r="BD24" s="1">
        <v>8</v>
      </c>
      <c r="BE24" s="1">
        <v>4</v>
      </c>
      <c r="BF24" s="1">
        <v>2</v>
      </c>
      <c r="BG24" s="1">
        <v>1.5</v>
      </c>
      <c r="BH24" s="1">
        <v>1.5</v>
      </c>
      <c r="BI24" s="1">
        <v>1.08</v>
      </c>
      <c r="BJ24" s="1">
        <v>87.5</v>
      </c>
      <c r="BK24" s="1">
        <v>79</v>
      </c>
      <c r="BL24" s="1">
        <v>90</v>
      </c>
      <c r="BM24" s="1">
        <v>31.5</v>
      </c>
      <c r="BN24" s="1">
        <v>26.5</v>
      </c>
      <c r="BO24" s="1">
        <v>84</v>
      </c>
      <c r="BP24" s="1">
        <v>7</v>
      </c>
      <c r="BQ24" s="1">
        <v>3.5</v>
      </c>
      <c r="BR24" s="1">
        <v>50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94.5</v>
      </c>
      <c r="BZ24" s="1">
        <v>0.5</v>
      </c>
      <c r="CA24" s="1">
        <v>6.5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4.2645077999999987</v>
      </c>
      <c r="CL24" s="1">
        <v>6</v>
      </c>
    </row>
    <row r="25" spans="1:90" x14ac:dyDescent="0.25">
      <c r="A25" s="1" t="s">
        <v>107</v>
      </c>
      <c r="B25" s="1">
        <v>4.8</v>
      </c>
      <c r="C25" s="1">
        <v>2</v>
      </c>
      <c r="D25" s="1">
        <v>90</v>
      </c>
      <c r="E25" s="1">
        <v>0.15</v>
      </c>
      <c r="F25" s="1">
        <v>0.5</v>
      </c>
      <c r="G25" s="1">
        <v>0.2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1.5</v>
      </c>
      <c r="W25" s="1">
        <v>43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0.5</v>
      </c>
      <c r="AE25" s="1">
        <v>0.2</v>
      </c>
      <c r="AF25" s="1">
        <v>0.5</v>
      </c>
      <c r="AG25" s="1">
        <v>0</v>
      </c>
      <c r="AH25" s="1">
        <v>0.5</v>
      </c>
      <c r="AI25" s="1">
        <v>0</v>
      </c>
      <c r="AJ25" s="1">
        <v>0</v>
      </c>
      <c r="AK25" s="1">
        <v>0</v>
      </c>
      <c r="AL25" s="1">
        <v>8.3000000000000007</v>
      </c>
      <c r="AM25" s="1">
        <v>22.2</v>
      </c>
      <c r="AN25" s="1">
        <v>0.6</v>
      </c>
      <c r="AO25" s="1">
        <v>1.4</v>
      </c>
      <c r="AP25" s="1">
        <v>14.5</v>
      </c>
      <c r="AQ25" s="1">
        <v>19</v>
      </c>
      <c r="AR25" s="1">
        <v>0</v>
      </c>
      <c r="AS25" s="1">
        <v>1</v>
      </c>
      <c r="AT25" s="1">
        <v>4.5</v>
      </c>
      <c r="AU25" s="1">
        <v>0.5</v>
      </c>
      <c r="AV25" s="1">
        <v>0</v>
      </c>
      <c r="AW25" s="1">
        <v>0</v>
      </c>
      <c r="AX25" s="1">
        <v>6.5</v>
      </c>
      <c r="AY25" s="1">
        <v>4</v>
      </c>
      <c r="AZ25" s="1">
        <v>0.5</v>
      </c>
      <c r="BA25" s="1">
        <v>1</v>
      </c>
      <c r="BB25" s="1">
        <v>5.5</v>
      </c>
      <c r="BC25" s="1">
        <v>20.5</v>
      </c>
      <c r="BD25" s="1">
        <v>12.5</v>
      </c>
      <c r="BE25" s="1">
        <v>9.5</v>
      </c>
      <c r="BF25" s="1">
        <v>2</v>
      </c>
      <c r="BG25" s="1">
        <v>0.5</v>
      </c>
      <c r="BH25" s="1">
        <v>4.5</v>
      </c>
      <c r="BI25" s="1">
        <v>3.08</v>
      </c>
      <c r="BJ25" s="1">
        <v>52.5</v>
      </c>
      <c r="BK25" s="1">
        <v>46.5</v>
      </c>
      <c r="BL25" s="1">
        <v>89</v>
      </c>
      <c r="BM25" s="1">
        <v>11</v>
      </c>
      <c r="BN25" s="1">
        <v>8</v>
      </c>
      <c r="BO25" s="1">
        <v>73</v>
      </c>
      <c r="BP25" s="1">
        <v>3.5</v>
      </c>
      <c r="BQ25" s="1">
        <v>1.5</v>
      </c>
      <c r="BR25" s="1">
        <v>43</v>
      </c>
      <c r="BS25" s="1">
        <v>1</v>
      </c>
      <c r="BT25" s="1">
        <v>0.5</v>
      </c>
      <c r="BU25" s="1">
        <v>2</v>
      </c>
      <c r="BV25" s="1">
        <v>0</v>
      </c>
      <c r="BW25" s="1">
        <v>0</v>
      </c>
      <c r="BX25" s="1">
        <v>0.5</v>
      </c>
      <c r="BY25" s="1">
        <v>61</v>
      </c>
      <c r="BZ25" s="1">
        <v>0</v>
      </c>
      <c r="CA25" s="1">
        <v>3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5.2873902999999984</v>
      </c>
      <c r="CL25" s="1">
        <v>6</v>
      </c>
    </row>
    <row r="26" spans="1:90" x14ac:dyDescent="0.25">
      <c r="A26" s="1" t="s">
        <v>88</v>
      </c>
      <c r="B26" s="1">
        <v>4.5</v>
      </c>
      <c r="C26" s="1">
        <v>2</v>
      </c>
      <c r="D26" s="1">
        <v>90</v>
      </c>
      <c r="E26" s="1">
        <v>0.02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0.5</v>
      </c>
      <c r="L26" s="1">
        <v>0.5</v>
      </c>
      <c r="M26" s="1">
        <v>0</v>
      </c>
      <c r="N26" s="1">
        <v>0.5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13</v>
      </c>
      <c r="V26" s="1">
        <v>6</v>
      </c>
      <c r="W26" s="1">
        <v>46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2.5</v>
      </c>
      <c r="AL26" s="1">
        <v>5.7</v>
      </c>
      <c r="AM26" s="1">
        <v>17.5</v>
      </c>
      <c r="AN26" s="1">
        <v>0.1</v>
      </c>
      <c r="AO26" s="1">
        <v>4.0999999999999996</v>
      </c>
      <c r="AP26" s="1">
        <v>12</v>
      </c>
      <c r="AQ26" s="1">
        <v>18</v>
      </c>
      <c r="AR26" s="1">
        <v>0</v>
      </c>
      <c r="AS26" s="1">
        <v>3.5</v>
      </c>
      <c r="AT26" s="1">
        <v>1</v>
      </c>
      <c r="AU26" s="1">
        <v>2</v>
      </c>
      <c r="AV26" s="1">
        <v>1.5</v>
      </c>
      <c r="AW26" s="1">
        <v>75</v>
      </c>
      <c r="AX26" s="1">
        <v>9</v>
      </c>
      <c r="AY26" s="1">
        <v>3.5</v>
      </c>
      <c r="AZ26" s="1">
        <v>0.5</v>
      </c>
      <c r="BA26" s="1">
        <v>4.5</v>
      </c>
      <c r="BB26" s="1">
        <v>8.5</v>
      </c>
      <c r="BC26" s="1">
        <v>6</v>
      </c>
      <c r="BD26" s="1">
        <v>3</v>
      </c>
      <c r="BE26" s="1">
        <v>2.5</v>
      </c>
      <c r="BF26" s="1">
        <v>0.5</v>
      </c>
      <c r="BG26" s="1">
        <v>1</v>
      </c>
      <c r="BH26" s="1">
        <v>1</v>
      </c>
      <c r="BI26" s="1">
        <v>0.74</v>
      </c>
      <c r="BJ26" s="1">
        <v>63</v>
      </c>
      <c r="BK26" s="1">
        <v>43</v>
      </c>
      <c r="BL26" s="1">
        <v>68</v>
      </c>
      <c r="BM26" s="1">
        <v>26.5</v>
      </c>
      <c r="BN26" s="1">
        <v>13.5</v>
      </c>
      <c r="BO26" s="1">
        <v>51</v>
      </c>
      <c r="BP26" s="1">
        <v>13</v>
      </c>
      <c r="BQ26" s="1">
        <v>6</v>
      </c>
      <c r="BR26" s="1">
        <v>46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1.5</v>
      </c>
      <c r="BY26" s="1">
        <v>80.5</v>
      </c>
      <c r="BZ26" s="1">
        <v>0.5</v>
      </c>
      <c r="CA26" s="1">
        <v>13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3.7571433199999995</v>
      </c>
      <c r="CL26" s="1">
        <v>5</v>
      </c>
    </row>
    <row r="27" spans="1:90" x14ac:dyDescent="0.25">
      <c r="A27" s="1" t="s">
        <v>84</v>
      </c>
      <c r="B27" s="1">
        <v>5</v>
      </c>
      <c r="C27" s="1">
        <v>2</v>
      </c>
      <c r="D27" s="1">
        <v>90</v>
      </c>
      <c r="E27" s="1">
        <v>0.03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</v>
      </c>
      <c r="L27" s="1">
        <v>0.5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17</v>
      </c>
      <c r="V27" s="1">
        <v>12</v>
      </c>
      <c r="W27" s="1">
        <v>71</v>
      </c>
      <c r="X27" s="1">
        <v>5.5</v>
      </c>
      <c r="Y27" s="1">
        <v>1</v>
      </c>
      <c r="Z27" s="1">
        <v>18</v>
      </c>
      <c r="AA27" s="1">
        <v>1.5</v>
      </c>
      <c r="AB27" s="1">
        <v>0</v>
      </c>
      <c r="AC27" s="1">
        <v>1</v>
      </c>
      <c r="AD27" s="1">
        <v>0</v>
      </c>
      <c r="AE27" s="1">
        <v>0.04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1.5</v>
      </c>
      <c r="AL27" s="1">
        <v>16.95</v>
      </c>
      <c r="AM27" s="1">
        <v>10.8</v>
      </c>
      <c r="AN27" s="1">
        <v>0.1</v>
      </c>
      <c r="AO27" s="1">
        <v>0.8</v>
      </c>
      <c r="AP27" s="1">
        <v>11.5</v>
      </c>
      <c r="AQ27" s="1">
        <v>11.5</v>
      </c>
      <c r="AR27" s="1">
        <v>0</v>
      </c>
      <c r="AS27" s="1">
        <v>-0.5</v>
      </c>
      <c r="AT27" s="1">
        <v>4.5</v>
      </c>
      <c r="AU27" s="1">
        <v>1</v>
      </c>
      <c r="AV27" s="1">
        <v>1</v>
      </c>
      <c r="AW27" s="1">
        <v>100</v>
      </c>
      <c r="AX27" s="1">
        <v>4</v>
      </c>
      <c r="AY27" s="1">
        <v>1</v>
      </c>
      <c r="AZ27" s="1">
        <v>0.5</v>
      </c>
      <c r="BA27" s="1">
        <v>0</v>
      </c>
      <c r="BB27" s="1">
        <v>1.5</v>
      </c>
      <c r="BC27" s="1">
        <v>20.5</v>
      </c>
      <c r="BD27" s="1">
        <v>12.5</v>
      </c>
      <c r="BE27" s="1">
        <v>9.5</v>
      </c>
      <c r="BF27" s="1">
        <v>2</v>
      </c>
      <c r="BG27" s="1">
        <v>0.5</v>
      </c>
      <c r="BH27" s="1">
        <v>4.5</v>
      </c>
      <c r="BI27" s="1">
        <v>3.08</v>
      </c>
      <c r="BJ27" s="1">
        <v>49.5</v>
      </c>
      <c r="BK27" s="1">
        <v>40.5</v>
      </c>
      <c r="BL27" s="1">
        <v>82</v>
      </c>
      <c r="BM27" s="1">
        <v>31</v>
      </c>
      <c r="BN27" s="1">
        <v>19.5</v>
      </c>
      <c r="BO27" s="1">
        <v>63</v>
      </c>
      <c r="BP27" s="1">
        <v>17</v>
      </c>
      <c r="BQ27" s="1">
        <v>12</v>
      </c>
      <c r="BR27" s="1">
        <v>71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67.5</v>
      </c>
      <c r="BZ27" s="1">
        <v>0.5</v>
      </c>
      <c r="CA27" s="1">
        <v>8.5</v>
      </c>
      <c r="CB27" s="1">
        <v>6</v>
      </c>
      <c r="CC27" s="1">
        <v>0</v>
      </c>
      <c r="CD27" s="1">
        <v>0</v>
      </c>
      <c r="CE27" s="1">
        <v>1.5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4.2306360799999991</v>
      </c>
      <c r="CL27" s="1">
        <v>5</v>
      </c>
    </row>
    <row r="28" spans="1:90" x14ac:dyDescent="0.25">
      <c r="A28" s="1" t="s">
        <v>104</v>
      </c>
      <c r="B28" s="1">
        <v>5.4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3.5</v>
      </c>
      <c r="V28" s="1">
        <v>3</v>
      </c>
      <c r="W28" s="1">
        <v>86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0.5</v>
      </c>
      <c r="AI28" s="1">
        <v>0</v>
      </c>
      <c r="AJ28" s="1">
        <v>0</v>
      </c>
      <c r="AK28" s="1">
        <v>6</v>
      </c>
      <c r="AL28" s="1">
        <v>0.55000000000000004</v>
      </c>
      <c r="AM28" s="1">
        <v>17.8</v>
      </c>
      <c r="AN28" s="1">
        <v>0.1</v>
      </c>
      <c r="AO28" s="1">
        <v>0.8</v>
      </c>
      <c r="AP28" s="1">
        <v>9.5</v>
      </c>
      <c r="AQ28" s="1">
        <v>9.5</v>
      </c>
      <c r="AR28" s="1">
        <v>0</v>
      </c>
      <c r="AS28" s="1">
        <v>-0.5</v>
      </c>
      <c r="AT28" s="1">
        <v>4.5</v>
      </c>
      <c r="AU28" s="1">
        <v>1.5</v>
      </c>
      <c r="AV28" s="1">
        <v>0.5</v>
      </c>
      <c r="AW28" s="1">
        <v>33</v>
      </c>
      <c r="AX28" s="1">
        <v>8</v>
      </c>
      <c r="AY28" s="1">
        <v>2.5</v>
      </c>
      <c r="AZ28" s="1">
        <v>2.5</v>
      </c>
      <c r="BA28" s="1">
        <v>0</v>
      </c>
      <c r="BB28" s="1">
        <v>5</v>
      </c>
      <c r="BC28" s="1">
        <v>20.5</v>
      </c>
      <c r="BD28" s="1">
        <v>12.5</v>
      </c>
      <c r="BE28" s="1">
        <v>9.5</v>
      </c>
      <c r="BF28" s="1">
        <v>2</v>
      </c>
      <c r="BG28" s="1">
        <v>0.5</v>
      </c>
      <c r="BH28" s="1">
        <v>4.5</v>
      </c>
      <c r="BI28" s="1">
        <v>3.08</v>
      </c>
      <c r="BJ28" s="1">
        <v>52.5</v>
      </c>
      <c r="BK28" s="1">
        <v>46</v>
      </c>
      <c r="BL28" s="1">
        <v>88</v>
      </c>
      <c r="BM28" s="1">
        <v>10.5</v>
      </c>
      <c r="BN28" s="1">
        <v>8</v>
      </c>
      <c r="BO28" s="1">
        <v>76</v>
      </c>
      <c r="BP28" s="1">
        <v>3.5</v>
      </c>
      <c r="BQ28" s="1">
        <v>3</v>
      </c>
      <c r="BR28" s="1">
        <v>86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65</v>
      </c>
      <c r="BZ28" s="1">
        <v>2</v>
      </c>
      <c r="CA28" s="1">
        <v>2.5</v>
      </c>
      <c r="CB28" s="1">
        <v>0</v>
      </c>
      <c r="CC28" s="1">
        <v>0.5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4.5061033000000004</v>
      </c>
      <c r="CL28" s="1">
        <v>5</v>
      </c>
    </row>
    <row r="29" spans="1:90" x14ac:dyDescent="0.25">
      <c r="A29" s="1" t="s">
        <v>158</v>
      </c>
      <c r="B29" s="1">
        <v>4.3</v>
      </c>
      <c r="C29" s="1">
        <v>1</v>
      </c>
      <c r="D29" s="1">
        <v>83</v>
      </c>
      <c r="E29" s="1">
        <v>0.22</v>
      </c>
      <c r="F29" s="1">
        <v>0</v>
      </c>
      <c r="G29" s="1">
        <v>0.2</v>
      </c>
      <c r="H29" s="1">
        <v>0</v>
      </c>
      <c r="I29" s="1">
        <v>1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0.16</v>
      </c>
      <c r="P29" s="1">
        <v>0.16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5</v>
      </c>
      <c r="W29" s="1">
        <v>71</v>
      </c>
      <c r="X29" s="1">
        <v>2</v>
      </c>
      <c r="Y29" s="1">
        <v>0</v>
      </c>
      <c r="Z29" s="1">
        <v>0</v>
      </c>
      <c r="AA29" s="1">
        <v>0</v>
      </c>
      <c r="AB29" s="1">
        <v>1</v>
      </c>
      <c r="AC29" s="1">
        <v>0</v>
      </c>
      <c r="AD29" s="1">
        <v>0</v>
      </c>
      <c r="AE29" s="1">
        <v>0.04</v>
      </c>
      <c r="AF29" s="1">
        <v>0</v>
      </c>
      <c r="AG29" s="1">
        <v>0</v>
      </c>
      <c r="AH29" s="1">
        <v>0</v>
      </c>
      <c r="AI29" s="1">
        <v>0</v>
      </c>
      <c r="AJ29" s="1">
        <v>1</v>
      </c>
      <c r="AK29" s="1">
        <v>19</v>
      </c>
      <c r="AL29" s="1">
        <v>1.4</v>
      </c>
      <c r="AM29" s="1">
        <v>20.6</v>
      </c>
      <c r="AN29" s="1">
        <v>1.1000000000000001</v>
      </c>
      <c r="AO29" s="1">
        <v>3.2</v>
      </c>
      <c r="AP29" s="1">
        <v>6</v>
      </c>
      <c r="AQ29" s="1">
        <v>18</v>
      </c>
      <c r="AR29" s="1">
        <v>0</v>
      </c>
      <c r="AS29" s="1">
        <v>6</v>
      </c>
      <c r="AT29" s="1">
        <v>0</v>
      </c>
      <c r="AU29" s="1">
        <v>5</v>
      </c>
      <c r="AV29" s="1">
        <v>2</v>
      </c>
      <c r="AW29" s="1">
        <v>40</v>
      </c>
      <c r="AX29" s="1">
        <v>7</v>
      </c>
      <c r="AY29" s="1">
        <v>3</v>
      </c>
      <c r="AZ29" s="1">
        <v>0</v>
      </c>
      <c r="BA29" s="1">
        <v>1</v>
      </c>
      <c r="BB29" s="1">
        <v>4</v>
      </c>
      <c r="BC29" s="1">
        <v>18</v>
      </c>
      <c r="BD29" s="1">
        <v>13</v>
      </c>
      <c r="BE29" s="1">
        <v>4</v>
      </c>
      <c r="BF29" s="1">
        <v>2</v>
      </c>
      <c r="BG29" s="1">
        <v>5</v>
      </c>
      <c r="BH29" s="1">
        <v>2</v>
      </c>
      <c r="BI29" s="1">
        <v>1.81</v>
      </c>
      <c r="BJ29" s="1">
        <v>24</v>
      </c>
      <c r="BK29" s="1">
        <v>18</v>
      </c>
      <c r="BL29" s="1">
        <v>75</v>
      </c>
      <c r="BM29" s="1">
        <v>13</v>
      </c>
      <c r="BN29" s="1">
        <v>9</v>
      </c>
      <c r="BO29" s="1">
        <v>69</v>
      </c>
      <c r="BP29" s="1">
        <v>7</v>
      </c>
      <c r="BQ29" s="1">
        <v>5</v>
      </c>
      <c r="BR29" s="1">
        <v>71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2</v>
      </c>
      <c r="BY29" s="1">
        <v>61</v>
      </c>
      <c r="BZ29" s="1">
        <v>2</v>
      </c>
      <c r="CA29" s="1">
        <v>4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2.9556022600000005</v>
      </c>
      <c r="CL29" s="1">
        <v>4</v>
      </c>
    </row>
    <row r="30" spans="1:90" x14ac:dyDescent="0.25">
      <c r="A30" s="1" t="s">
        <v>137</v>
      </c>
      <c r="B30" s="1">
        <v>5.3</v>
      </c>
      <c r="C30" s="1">
        <v>2</v>
      </c>
      <c r="D30" s="1">
        <v>90</v>
      </c>
      <c r="E30" s="1">
        <v>0.13</v>
      </c>
      <c r="F30" s="1">
        <v>0.5</v>
      </c>
      <c r="G30" s="1">
        <v>0.2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17.5</v>
      </c>
      <c r="V30" s="1">
        <v>12</v>
      </c>
      <c r="W30" s="1">
        <v>69</v>
      </c>
      <c r="X30" s="1">
        <v>7</v>
      </c>
      <c r="Y30" s="1">
        <v>0.5</v>
      </c>
      <c r="Z30" s="1">
        <v>7</v>
      </c>
      <c r="AA30" s="1">
        <v>2</v>
      </c>
      <c r="AB30" s="1">
        <v>0.5</v>
      </c>
      <c r="AC30" s="1">
        <v>0.5</v>
      </c>
      <c r="AD30" s="1">
        <v>0.5</v>
      </c>
      <c r="AE30" s="1">
        <v>0.2</v>
      </c>
      <c r="AF30" s="1">
        <v>0.5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10.25</v>
      </c>
      <c r="AM30" s="1">
        <v>21.4</v>
      </c>
      <c r="AN30" s="1">
        <v>0.6</v>
      </c>
      <c r="AO30" s="1">
        <v>4.2</v>
      </c>
      <c r="AP30" s="1">
        <v>15</v>
      </c>
      <c r="AQ30" s="1">
        <v>31.5</v>
      </c>
      <c r="AR30" s="1">
        <v>2</v>
      </c>
      <c r="AS30" s="1">
        <v>9.5</v>
      </c>
      <c r="AT30" s="1">
        <v>0</v>
      </c>
      <c r="AU30" s="1">
        <v>1.5</v>
      </c>
      <c r="AV30" s="1">
        <v>1</v>
      </c>
      <c r="AW30" s="1">
        <v>67</v>
      </c>
      <c r="AX30" s="1">
        <v>9.5</v>
      </c>
      <c r="AY30" s="1">
        <v>2.5</v>
      </c>
      <c r="AZ30" s="1">
        <v>0</v>
      </c>
      <c r="BA30" s="1">
        <v>1</v>
      </c>
      <c r="BB30" s="1">
        <v>3.5</v>
      </c>
      <c r="BC30" s="1">
        <v>11</v>
      </c>
      <c r="BD30" s="1">
        <v>8.5</v>
      </c>
      <c r="BE30" s="1">
        <v>3</v>
      </c>
      <c r="BF30" s="1">
        <v>0.5</v>
      </c>
      <c r="BG30" s="1">
        <v>3.5</v>
      </c>
      <c r="BH30" s="1">
        <v>1</v>
      </c>
      <c r="BI30" s="1">
        <v>0.92</v>
      </c>
      <c r="BJ30" s="1">
        <v>67.5</v>
      </c>
      <c r="BK30" s="1">
        <v>51</v>
      </c>
      <c r="BL30" s="1">
        <v>76</v>
      </c>
      <c r="BM30" s="1">
        <v>43</v>
      </c>
      <c r="BN30" s="1">
        <v>23.5</v>
      </c>
      <c r="BO30" s="1">
        <v>55</v>
      </c>
      <c r="BP30" s="1">
        <v>17.5</v>
      </c>
      <c r="BQ30" s="1">
        <v>12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95.5</v>
      </c>
      <c r="BZ30" s="1">
        <v>0</v>
      </c>
      <c r="CA30" s="1">
        <v>11.5</v>
      </c>
      <c r="CB30" s="1">
        <v>7</v>
      </c>
      <c r="CC30" s="1">
        <v>0</v>
      </c>
      <c r="CD30" s="1">
        <v>0</v>
      </c>
      <c r="CE30" s="1">
        <v>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4.2911693799999995</v>
      </c>
      <c r="CL30" s="1">
        <v>2</v>
      </c>
    </row>
    <row r="31" spans="1:90" x14ac:dyDescent="0.25">
      <c r="A31" s="1" t="s">
        <v>184</v>
      </c>
      <c r="B31" s="1">
        <v>5.4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3</v>
      </c>
      <c r="V31" s="1">
        <v>0.5</v>
      </c>
      <c r="W31" s="1">
        <v>17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2</v>
      </c>
      <c r="AL31" s="1">
        <v>0.35</v>
      </c>
      <c r="AM31" s="1">
        <v>19.399999999999999</v>
      </c>
      <c r="AN31" s="1">
        <v>0</v>
      </c>
      <c r="AO31" s="1">
        <v>3.5</v>
      </c>
      <c r="AP31" s="1">
        <v>15</v>
      </c>
      <c r="AQ31" s="1">
        <v>27</v>
      </c>
      <c r="AR31" s="1">
        <v>1</v>
      </c>
      <c r="AS31" s="1">
        <v>7</v>
      </c>
      <c r="AT31" s="1">
        <v>0</v>
      </c>
      <c r="AU31" s="1">
        <v>1</v>
      </c>
      <c r="AV31" s="1">
        <v>0.5</v>
      </c>
      <c r="AW31" s="1">
        <v>50</v>
      </c>
      <c r="AX31" s="1">
        <v>3.5</v>
      </c>
      <c r="AY31" s="1">
        <v>3.5</v>
      </c>
      <c r="AZ31" s="1">
        <v>1</v>
      </c>
      <c r="BA31" s="1">
        <v>1.5</v>
      </c>
      <c r="BB31" s="1">
        <v>6</v>
      </c>
      <c r="BC31" s="1">
        <v>11</v>
      </c>
      <c r="BD31" s="1">
        <v>8.5</v>
      </c>
      <c r="BE31" s="1">
        <v>3</v>
      </c>
      <c r="BF31" s="1">
        <v>0.5</v>
      </c>
      <c r="BG31" s="1">
        <v>3.5</v>
      </c>
      <c r="BH31" s="1">
        <v>1</v>
      </c>
      <c r="BI31" s="1">
        <v>0.92</v>
      </c>
      <c r="BJ31" s="1">
        <v>45.5</v>
      </c>
      <c r="BK31" s="1">
        <v>40.5</v>
      </c>
      <c r="BL31" s="1">
        <v>89</v>
      </c>
      <c r="BM31" s="1">
        <v>13</v>
      </c>
      <c r="BN31" s="1">
        <v>9.5</v>
      </c>
      <c r="BO31" s="1">
        <v>73</v>
      </c>
      <c r="BP31" s="1">
        <v>3</v>
      </c>
      <c r="BQ31" s="1">
        <v>0.5</v>
      </c>
      <c r="BR31" s="1">
        <v>17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55</v>
      </c>
      <c r="BZ31" s="1">
        <v>1</v>
      </c>
      <c r="CA31" s="1">
        <v>3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2.647506799999999</v>
      </c>
      <c r="CL31" s="1">
        <v>2</v>
      </c>
    </row>
    <row r="32" spans="1:90" x14ac:dyDescent="0.25">
      <c r="A32" s="1" t="s">
        <v>96</v>
      </c>
      <c r="B32" s="1">
        <v>4.9000000000000004</v>
      </c>
      <c r="C32" s="1">
        <v>2</v>
      </c>
      <c r="D32" s="1">
        <v>90</v>
      </c>
      <c r="E32" s="1">
        <v>0.21</v>
      </c>
      <c r="F32" s="1">
        <v>0.5</v>
      </c>
      <c r="G32" s="1">
        <v>0.3</v>
      </c>
      <c r="H32" s="1">
        <v>1</v>
      </c>
      <c r="I32" s="1">
        <v>1</v>
      </c>
      <c r="J32" s="1">
        <v>0.5</v>
      </c>
      <c r="K32" s="1">
        <v>1</v>
      </c>
      <c r="L32" s="1">
        <v>0</v>
      </c>
      <c r="M32" s="1">
        <v>0.5</v>
      </c>
      <c r="N32" s="1">
        <v>0.5</v>
      </c>
      <c r="O32" s="1">
        <v>0.26</v>
      </c>
      <c r="P32" s="1">
        <v>0.26</v>
      </c>
      <c r="Q32" s="1">
        <v>0.5</v>
      </c>
      <c r="R32" s="1">
        <v>0.5</v>
      </c>
      <c r="S32" s="1">
        <v>0</v>
      </c>
      <c r="T32" s="1">
        <v>0.5</v>
      </c>
      <c r="U32" s="1">
        <v>3.5</v>
      </c>
      <c r="V32" s="1">
        <v>1.5</v>
      </c>
      <c r="W32" s="1">
        <v>43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0.06</v>
      </c>
      <c r="AF32" s="1">
        <v>0</v>
      </c>
      <c r="AG32" s="1">
        <v>0</v>
      </c>
      <c r="AH32" s="1">
        <v>0.5</v>
      </c>
      <c r="AI32" s="1">
        <v>0</v>
      </c>
      <c r="AJ32" s="1">
        <v>1</v>
      </c>
      <c r="AK32" s="1">
        <v>26.5</v>
      </c>
      <c r="AL32" s="1">
        <v>0.5</v>
      </c>
      <c r="AM32" s="1">
        <v>31.1</v>
      </c>
      <c r="AN32" s="1">
        <v>1.7</v>
      </c>
      <c r="AO32" s="1">
        <v>4.8</v>
      </c>
      <c r="AP32" s="1">
        <v>11.5</v>
      </c>
      <c r="AQ32" s="1">
        <v>29.5</v>
      </c>
      <c r="AR32" s="1">
        <v>1.5</v>
      </c>
      <c r="AS32" s="1">
        <v>10</v>
      </c>
      <c r="AT32" s="1">
        <v>0</v>
      </c>
      <c r="AU32" s="1">
        <v>1</v>
      </c>
      <c r="AV32" s="1">
        <v>0</v>
      </c>
      <c r="AW32" s="1">
        <v>0</v>
      </c>
      <c r="AX32" s="1">
        <v>3</v>
      </c>
      <c r="AY32" s="1">
        <v>1.5</v>
      </c>
      <c r="AZ32" s="1">
        <v>0.5</v>
      </c>
      <c r="BA32" s="1">
        <v>2</v>
      </c>
      <c r="BB32" s="1">
        <v>4</v>
      </c>
      <c r="BC32" s="1">
        <v>11</v>
      </c>
      <c r="BD32" s="1">
        <v>8.5</v>
      </c>
      <c r="BE32" s="1">
        <v>3</v>
      </c>
      <c r="BF32" s="1">
        <v>0.5</v>
      </c>
      <c r="BG32" s="1">
        <v>3.5</v>
      </c>
      <c r="BH32" s="1">
        <v>1</v>
      </c>
      <c r="BI32" s="1">
        <v>0.92</v>
      </c>
      <c r="BJ32" s="1">
        <v>45.5</v>
      </c>
      <c r="BK32" s="1">
        <v>40</v>
      </c>
      <c r="BL32" s="1">
        <v>88</v>
      </c>
      <c r="BM32" s="1">
        <v>15.5</v>
      </c>
      <c r="BN32" s="1">
        <v>11</v>
      </c>
      <c r="BO32" s="1">
        <v>71</v>
      </c>
      <c r="BP32" s="1">
        <v>3.5</v>
      </c>
      <c r="BQ32" s="1">
        <v>1.5</v>
      </c>
      <c r="BR32" s="1">
        <v>43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55.5</v>
      </c>
      <c r="BZ32" s="1">
        <v>1.5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2.534593000000001</v>
      </c>
      <c r="CL32" s="1">
        <v>2</v>
      </c>
    </row>
    <row r="33" spans="1:90" x14ac:dyDescent="0.25">
      <c r="A33" s="1" t="s">
        <v>146</v>
      </c>
      <c r="B33" s="1">
        <v>4.3</v>
      </c>
      <c r="C33" s="1">
        <v>2</v>
      </c>
      <c r="D33" s="1">
        <v>90</v>
      </c>
      <c r="E33" s="1">
        <v>0.11</v>
      </c>
      <c r="F33" s="1">
        <v>0.2</v>
      </c>
      <c r="G33" s="1">
        <v>0.2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</v>
      </c>
      <c r="V33" s="1">
        <v>2.5</v>
      </c>
      <c r="W33" s="1">
        <v>63</v>
      </c>
      <c r="X33" s="1">
        <v>0.5</v>
      </c>
      <c r="Y33" s="1">
        <v>0.5</v>
      </c>
      <c r="Z33" s="1">
        <v>100</v>
      </c>
      <c r="AA33" s="1">
        <v>0</v>
      </c>
      <c r="AB33" s="1">
        <v>0</v>
      </c>
      <c r="AC33" s="1">
        <v>0.5</v>
      </c>
      <c r="AD33" s="1">
        <v>0.5</v>
      </c>
      <c r="AE33" s="1">
        <v>0.2</v>
      </c>
      <c r="AF33" s="1">
        <v>0.5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7.1</v>
      </c>
      <c r="AM33" s="1">
        <v>21.8</v>
      </c>
      <c r="AN33" s="1">
        <v>0.6</v>
      </c>
      <c r="AO33" s="1">
        <v>2.6</v>
      </c>
      <c r="AP33" s="1">
        <v>16</v>
      </c>
      <c r="AQ33" s="1">
        <v>20.5</v>
      </c>
      <c r="AR33" s="1">
        <v>0</v>
      </c>
      <c r="AS33" s="1">
        <v>2</v>
      </c>
      <c r="AT33" s="1">
        <v>3.5</v>
      </c>
      <c r="AU33" s="1">
        <v>1</v>
      </c>
      <c r="AV33" s="1">
        <v>0</v>
      </c>
      <c r="AW33" s="1">
        <v>0</v>
      </c>
      <c r="AX33" s="1">
        <v>5.5</v>
      </c>
      <c r="AY33" s="1">
        <v>6</v>
      </c>
      <c r="AZ33" s="1">
        <v>0</v>
      </c>
      <c r="BA33" s="1">
        <v>1</v>
      </c>
      <c r="BB33" s="1">
        <v>7</v>
      </c>
      <c r="BC33" s="1">
        <v>17</v>
      </c>
      <c r="BD33" s="1">
        <v>11.5</v>
      </c>
      <c r="BE33" s="1">
        <v>6</v>
      </c>
      <c r="BF33" s="1">
        <v>1</v>
      </c>
      <c r="BG33" s="1">
        <v>3.5</v>
      </c>
      <c r="BH33" s="1">
        <v>3.5</v>
      </c>
      <c r="BI33" s="1">
        <v>2.2400000000000002</v>
      </c>
      <c r="BJ33" s="1">
        <v>27</v>
      </c>
      <c r="BK33" s="1">
        <v>23</v>
      </c>
      <c r="BL33" s="1">
        <v>85</v>
      </c>
      <c r="BM33" s="1">
        <v>7</v>
      </c>
      <c r="BN33" s="1">
        <v>4.5</v>
      </c>
      <c r="BO33" s="1">
        <v>64</v>
      </c>
      <c r="BP33" s="1">
        <v>4</v>
      </c>
      <c r="BQ33" s="1">
        <v>2.5</v>
      </c>
      <c r="BR33" s="1">
        <v>63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42.5</v>
      </c>
      <c r="BZ33" s="1">
        <v>0.5</v>
      </c>
      <c r="CA33" s="1">
        <v>4.5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3.2469833599999984</v>
      </c>
      <c r="CL33" s="1">
        <v>2</v>
      </c>
    </row>
    <row r="34" spans="1:90" x14ac:dyDescent="0.25">
      <c r="A34" s="1" t="s">
        <v>82</v>
      </c>
      <c r="B34" s="1">
        <v>4.3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</v>
      </c>
      <c r="V34" s="1">
        <v>5.5</v>
      </c>
      <c r="W34" s="1">
        <v>69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0.5</v>
      </c>
      <c r="AI34" s="1">
        <v>0</v>
      </c>
      <c r="AJ34" s="1">
        <v>0</v>
      </c>
      <c r="AK34" s="1">
        <v>1</v>
      </c>
      <c r="AL34" s="1">
        <v>1.75</v>
      </c>
      <c r="AM34" s="1">
        <v>10.5</v>
      </c>
      <c r="AN34" s="1">
        <v>0</v>
      </c>
      <c r="AO34" s="1">
        <v>2.5</v>
      </c>
      <c r="AP34" s="1">
        <v>9.5</v>
      </c>
      <c r="AQ34" s="1">
        <v>9.5</v>
      </c>
      <c r="AR34" s="1">
        <v>0</v>
      </c>
      <c r="AS34" s="1">
        <v>1.5</v>
      </c>
      <c r="AT34" s="1">
        <v>1</v>
      </c>
      <c r="AU34" s="1">
        <v>3.5</v>
      </c>
      <c r="AV34" s="1">
        <v>2</v>
      </c>
      <c r="AW34" s="1">
        <v>57</v>
      </c>
      <c r="AX34" s="1">
        <v>8</v>
      </c>
      <c r="AY34" s="1">
        <v>1</v>
      </c>
      <c r="AZ34" s="1">
        <v>0</v>
      </c>
      <c r="BA34" s="1">
        <v>2</v>
      </c>
      <c r="BB34" s="1">
        <v>3</v>
      </c>
      <c r="BC34" s="1">
        <v>13.5</v>
      </c>
      <c r="BD34" s="1">
        <v>6.5</v>
      </c>
      <c r="BE34" s="1">
        <v>4.5</v>
      </c>
      <c r="BF34" s="1">
        <v>0.5</v>
      </c>
      <c r="BG34" s="1">
        <v>2.5</v>
      </c>
      <c r="BH34" s="1">
        <v>1.5</v>
      </c>
      <c r="BI34" s="1">
        <v>1.22</v>
      </c>
      <c r="BJ34" s="1">
        <v>52</v>
      </c>
      <c r="BK34" s="1">
        <v>44</v>
      </c>
      <c r="BL34" s="1">
        <v>85</v>
      </c>
      <c r="BM34" s="1">
        <v>19</v>
      </c>
      <c r="BN34" s="1">
        <v>15.5</v>
      </c>
      <c r="BO34" s="1">
        <v>82</v>
      </c>
      <c r="BP34" s="1">
        <v>8</v>
      </c>
      <c r="BQ34" s="1">
        <v>5.5</v>
      </c>
      <c r="BR34" s="1">
        <v>69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63.5</v>
      </c>
      <c r="BZ34" s="1">
        <v>0.5</v>
      </c>
      <c r="CA34" s="1">
        <v>4.5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3.2997055</v>
      </c>
      <c r="CL34" s="1">
        <v>2</v>
      </c>
    </row>
    <row r="35" spans="1:90" x14ac:dyDescent="0.25">
      <c r="A35" s="1" t="s">
        <v>85</v>
      </c>
      <c r="B35" s="1">
        <v>4.8</v>
      </c>
      <c r="C35" s="1">
        <v>2</v>
      </c>
      <c r="D35" s="1">
        <v>90</v>
      </c>
      <c r="E35" s="1">
        <v>0.03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11</v>
      </c>
      <c r="V35" s="1">
        <v>9</v>
      </c>
      <c r="W35" s="1">
        <v>82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0.04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</v>
      </c>
      <c r="AL35" s="1">
        <v>12.6</v>
      </c>
      <c r="AM35" s="1">
        <v>8.8000000000000007</v>
      </c>
      <c r="AN35" s="1">
        <v>0.2</v>
      </c>
      <c r="AO35" s="1">
        <v>2.4</v>
      </c>
      <c r="AP35" s="1">
        <v>6</v>
      </c>
      <c r="AQ35" s="1">
        <v>6</v>
      </c>
      <c r="AR35" s="1">
        <v>0</v>
      </c>
      <c r="AS35" s="1">
        <v>1.5</v>
      </c>
      <c r="AT35" s="1">
        <v>1.5</v>
      </c>
      <c r="AU35" s="1">
        <v>2</v>
      </c>
      <c r="AV35" s="1">
        <v>1</v>
      </c>
      <c r="AW35" s="1">
        <v>50</v>
      </c>
      <c r="AX35" s="1">
        <v>7</v>
      </c>
      <c r="AY35" s="1">
        <v>1</v>
      </c>
      <c r="AZ35" s="1">
        <v>0</v>
      </c>
      <c r="BA35" s="1">
        <v>1</v>
      </c>
      <c r="BB35" s="1">
        <v>2</v>
      </c>
      <c r="BC35" s="1">
        <v>16</v>
      </c>
      <c r="BD35" s="1">
        <v>11.5</v>
      </c>
      <c r="BE35" s="1">
        <v>4.5</v>
      </c>
      <c r="BF35" s="1">
        <v>1</v>
      </c>
      <c r="BG35" s="1">
        <v>4</v>
      </c>
      <c r="BH35" s="1">
        <v>2</v>
      </c>
      <c r="BI35" s="1">
        <v>1.66</v>
      </c>
      <c r="BJ35" s="1">
        <v>26.5</v>
      </c>
      <c r="BK35" s="1">
        <v>19.5</v>
      </c>
      <c r="BL35" s="1">
        <v>74</v>
      </c>
      <c r="BM35" s="1">
        <v>19</v>
      </c>
      <c r="BN35" s="1">
        <v>14</v>
      </c>
      <c r="BO35" s="1">
        <v>74</v>
      </c>
      <c r="BP35" s="1">
        <v>11</v>
      </c>
      <c r="BQ35" s="1">
        <v>9</v>
      </c>
      <c r="BR35" s="1">
        <v>82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1.5</v>
      </c>
      <c r="BY35" s="1">
        <v>53</v>
      </c>
      <c r="BZ35" s="1">
        <v>1.5</v>
      </c>
      <c r="CA35" s="1">
        <v>3</v>
      </c>
      <c r="CB35" s="1">
        <v>2.5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2.968816079999999</v>
      </c>
      <c r="CL35" s="1">
        <v>2</v>
      </c>
    </row>
    <row r="36" spans="1:90" x14ac:dyDescent="0.25">
      <c r="A36" s="1" t="s">
        <v>167</v>
      </c>
      <c r="B36" s="1">
        <v>4.5</v>
      </c>
      <c r="C36" s="1">
        <v>2</v>
      </c>
      <c r="D36" s="1">
        <v>90</v>
      </c>
      <c r="E36" s="1">
        <v>0.05</v>
      </c>
      <c r="F36" s="1">
        <v>0</v>
      </c>
      <c r="G36" s="1">
        <v>0.1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</v>
      </c>
      <c r="N36" s="1">
        <v>1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10</v>
      </c>
      <c r="V36" s="1">
        <v>4</v>
      </c>
      <c r="W36" s="1">
        <v>40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11</v>
      </c>
      <c r="AL36" s="1">
        <v>2.4500000000000002</v>
      </c>
      <c r="AM36" s="1">
        <v>16</v>
      </c>
      <c r="AN36" s="1">
        <v>0.2</v>
      </c>
      <c r="AO36" s="1">
        <v>2.8</v>
      </c>
      <c r="AP36" s="1">
        <v>14.5</v>
      </c>
      <c r="AQ36" s="1">
        <v>14.5</v>
      </c>
      <c r="AR36" s="1">
        <v>0</v>
      </c>
      <c r="AS36" s="1">
        <v>1.5</v>
      </c>
      <c r="AT36" s="1">
        <v>1</v>
      </c>
      <c r="AU36" s="1">
        <v>1.5</v>
      </c>
      <c r="AV36" s="1">
        <v>1</v>
      </c>
      <c r="AW36" s="1">
        <v>67</v>
      </c>
      <c r="AX36" s="1">
        <v>7</v>
      </c>
      <c r="AY36" s="1">
        <v>4</v>
      </c>
      <c r="AZ36" s="1">
        <v>0.5</v>
      </c>
      <c r="BA36" s="1">
        <v>0.5</v>
      </c>
      <c r="BB36" s="1">
        <v>5</v>
      </c>
      <c r="BC36" s="1">
        <v>13.5</v>
      </c>
      <c r="BD36" s="1">
        <v>6.5</v>
      </c>
      <c r="BE36" s="1">
        <v>4.5</v>
      </c>
      <c r="BF36" s="1">
        <v>0.5</v>
      </c>
      <c r="BG36" s="1">
        <v>2.5</v>
      </c>
      <c r="BH36" s="1">
        <v>1.5</v>
      </c>
      <c r="BI36" s="1">
        <v>1.22</v>
      </c>
      <c r="BJ36" s="1">
        <v>71</v>
      </c>
      <c r="BK36" s="1">
        <v>57</v>
      </c>
      <c r="BL36" s="1">
        <v>80</v>
      </c>
      <c r="BM36" s="1">
        <v>28.5</v>
      </c>
      <c r="BN36" s="1">
        <v>18.5</v>
      </c>
      <c r="BO36" s="1">
        <v>65</v>
      </c>
      <c r="BP36" s="1">
        <v>10</v>
      </c>
      <c r="BQ36" s="1">
        <v>4</v>
      </c>
      <c r="BR36" s="1">
        <v>40</v>
      </c>
      <c r="BS36" s="1">
        <v>0.5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86.5</v>
      </c>
      <c r="BZ36" s="1">
        <v>1</v>
      </c>
      <c r="CA36" s="1">
        <v>9</v>
      </c>
      <c r="CB36" s="1">
        <v>2.5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4.53845118</v>
      </c>
      <c r="CL36" s="1">
        <v>2</v>
      </c>
    </row>
    <row r="37" spans="1:90" x14ac:dyDescent="0.25">
      <c r="A37" s="1" t="s">
        <v>139</v>
      </c>
      <c r="B37" s="1">
        <v>4.4000000000000004</v>
      </c>
      <c r="C37" s="1">
        <v>2</v>
      </c>
      <c r="D37" s="1">
        <v>90</v>
      </c>
      <c r="E37" s="1">
        <v>0.02</v>
      </c>
      <c r="F37" s="1">
        <v>0</v>
      </c>
      <c r="G37" s="1">
        <v>0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</v>
      </c>
      <c r="N37" s="1">
        <v>0.5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2</v>
      </c>
      <c r="W37" s="1">
        <v>40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</v>
      </c>
      <c r="AL37" s="1">
        <v>0.75</v>
      </c>
      <c r="AM37" s="1">
        <v>13.8</v>
      </c>
      <c r="AN37" s="1">
        <v>0.1</v>
      </c>
      <c r="AO37" s="1">
        <v>3.1</v>
      </c>
      <c r="AP37" s="1">
        <v>14.5</v>
      </c>
      <c r="AQ37" s="1">
        <v>14.5</v>
      </c>
      <c r="AR37" s="1">
        <v>0</v>
      </c>
      <c r="AS37" s="1">
        <v>2</v>
      </c>
      <c r="AT37" s="1">
        <v>1</v>
      </c>
      <c r="AU37" s="1">
        <v>1.5</v>
      </c>
      <c r="AV37" s="1">
        <v>1.5</v>
      </c>
      <c r="AW37" s="1">
        <v>100</v>
      </c>
      <c r="AX37" s="1">
        <v>6.5</v>
      </c>
      <c r="AY37" s="1">
        <v>2</v>
      </c>
      <c r="AZ37" s="1">
        <v>0.5</v>
      </c>
      <c r="BA37" s="1">
        <v>2</v>
      </c>
      <c r="BB37" s="1">
        <v>4.5</v>
      </c>
      <c r="BC37" s="1">
        <v>13.5</v>
      </c>
      <c r="BD37" s="1">
        <v>6.5</v>
      </c>
      <c r="BE37" s="1">
        <v>4.5</v>
      </c>
      <c r="BF37" s="1">
        <v>0.5</v>
      </c>
      <c r="BG37" s="1">
        <v>2.5</v>
      </c>
      <c r="BH37" s="1">
        <v>1.5</v>
      </c>
      <c r="BI37" s="1">
        <v>1.22</v>
      </c>
      <c r="BJ37" s="1">
        <v>66</v>
      </c>
      <c r="BK37" s="1">
        <v>56.5</v>
      </c>
      <c r="BL37" s="1">
        <v>86</v>
      </c>
      <c r="BM37" s="1">
        <v>17</v>
      </c>
      <c r="BN37" s="1">
        <v>12</v>
      </c>
      <c r="BO37" s="1">
        <v>71</v>
      </c>
      <c r="BP37" s="1">
        <v>5</v>
      </c>
      <c r="BQ37" s="1">
        <v>2</v>
      </c>
      <c r="BR37" s="1">
        <v>40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76</v>
      </c>
      <c r="BZ37" s="1">
        <v>1.5</v>
      </c>
      <c r="CA37" s="1">
        <v>3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3.9593106099999997</v>
      </c>
      <c r="CL37" s="1">
        <v>2</v>
      </c>
    </row>
    <row r="38" spans="1:90" x14ac:dyDescent="0.25">
      <c r="A38" s="1" t="s">
        <v>141</v>
      </c>
      <c r="B38" s="1">
        <v>4.7</v>
      </c>
      <c r="C38" s="1">
        <v>2</v>
      </c>
      <c r="D38" s="1">
        <v>90</v>
      </c>
      <c r="E38" s="1">
        <v>0.19</v>
      </c>
      <c r="F38" s="1">
        <v>0.25</v>
      </c>
      <c r="G38" s="1">
        <v>0.3</v>
      </c>
      <c r="H38" s="1">
        <v>1</v>
      </c>
      <c r="I38" s="1">
        <v>0.5</v>
      </c>
      <c r="J38" s="1">
        <v>0.5</v>
      </c>
      <c r="K38" s="1">
        <v>0.5</v>
      </c>
      <c r="L38" s="1">
        <v>0</v>
      </c>
      <c r="M38" s="1">
        <v>0.5</v>
      </c>
      <c r="N38" s="1">
        <v>0</v>
      </c>
      <c r="O38" s="1">
        <v>0.24</v>
      </c>
      <c r="P38" s="1">
        <v>0.24</v>
      </c>
      <c r="Q38" s="1">
        <v>0.5</v>
      </c>
      <c r="R38" s="1">
        <v>0.5</v>
      </c>
      <c r="S38" s="1">
        <v>0</v>
      </c>
      <c r="T38" s="1">
        <v>0</v>
      </c>
      <c r="U38" s="1">
        <v>3</v>
      </c>
      <c r="V38" s="1">
        <v>1</v>
      </c>
      <c r="W38" s="1">
        <v>33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17.5</v>
      </c>
      <c r="AL38" s="1">
        <v>0.15</v>
      </c>
      <c r="AM38" s="1">
        <v>33.4</v>
      </c>
      <c r="AN38" s="1">
        <v>1.6</v>
      </c>
      <c r="AO38" s="1">
        <v>3.4</v>
      </c>
      <c r="AP38" s="1">
        <v>11.5</v>
      </c>
      <c r="AQ38" s="1">
        <v>17.5</v>
      </c>
      <c r="AR38" s="1">
        <v>0</v>
      </c>
      <c r="AS38" s="1">
        <v>4.5</v>
      </c>
      <c r="AT38" s="1">
        <v>1.5</v>
      </c>
      <c r="AU38" s="1">
        <v>0.5</v>
      </c>
      <c r="AV38" s="1">
        <v>0</v>
      </c>
      <c r="AW38" s="1">
        <v>0</v>
      </c>
      <c r="AX38" s="1">
        <v>1.5</v>
      </c>
      <c r="AY38" s="1">
        <v>2</v>
      </c>
      <c r="AZ38" s="1">
        <v>1.5</v>
      </c>
      <c r="BA38" s="1">
        <v>0.5</v>
      </c>
      <c r="BB38" s="1">
        <v>4</v>
      </c>
      <c r="BC38" s="1">
        <v>16</v>
      </c>
      <c r="BD38" s="1">
        <v>11.5</v>
      </c>
      <c r="BE38" s="1">
        <v>4.5</v>
      </c>
      <c r="BF38" s="1">
        <v>1</v>
      </c>
      <c r="BG38" s="1">
        <v>4</v>
      </c>
      <c r="BH38" s="1">
        <v>2</v>
      </c>
      <c r="BI38" s="1">
        <v>1.66</v>
      </c>
      <c r="BJ38" s="1">
        <v>37</v>
      </c>
      <c r="BK38" s="1">
        <v>32.5</v>
      </c>
      <c r="BL38" s="1">
        <v>88</v>
      </c>
      <c r="BM38" s="1">
        <v>9</v>
      </c>
      <c r="BN38" s="1">
        <v>5.5</v>
      </c>
      <c r="BO38" s="1">
        <v>61</v>
      </c>
      <c r="BP38" s="1">
        <v>3</v>
      </c>
      <c r="BQ38" s="1">
        <v>1</v>
      </c>
      <c r="BR38" s="1">
        <v>33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43.5</v>
      </c>
      <c r="BZ38" s="1">
        <v>1</v>
      </c>
      <c r="CA38" s="1">
        <v>3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2.8651339</v>
      </c>
      <c r="CL38" s="1">
        <v>2</v>
      </c>
    </row>
    <row r="39" spans="1:90" x14ac:dyDescent="0.25">
      <c r="A39" s="1" t="s">
        <v>76</v>
      </c>
      <c r="B39" s="1">
        <v>4.9000000000000004</v>
      </c>
      <c r="C39" s="1">
        <v>2</v>
      </c>
      <c r="D39" s="1">
        <v>90</v>
      </c>
      <c r="E39" s="1">
        <v>0.01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4.5</v>
      </c>
      <c r="W39" s="1">
        <v>56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</v>
      </c>
      <c r="AL39" s="1">
        <v>0.6</v>
      </c>
      <c r="AM39" s="1">
        <v>24.6</v>
      </c>
      <c r="AN39" s="1">
        <v>0.1</v>
      </c>
      <c r="AO39" s="1">
        <v>2.2000000000000002</v>
      </c>
      <c r="AP39" s="1">
        <v>14.5</v>
      </c>
      <c r="AQ39" s="1">
        <v>14.5</v>
      </c>
      <c r="AR39" s="1">
        <v>0</v>
      </c>
      <c r="AS39" s="1">
        <v>1</v>
      </c>
      <c r="AT39" s="1">
        <v>2</v>
      </c>
      <c r="AU39" s="1">
        <v>2</v>
      </c>
      <c r="AV39" s="1">
        <v>1.5</v>
      </c>
      <c r="AW39" s="1">
        <v>75</v>
      </c>
      <c r="AX39" s="1">
        <v>5</v>
      </c>
      <c r="AY39" s="1">
        <v>5.5</v>
      </c>
      <c r="AZ39" s="1">
        <v>1.5</v>
      </c>
      <c r="BA39" s="1">
        <v>2</v>
      </c>
      <c r="BB39" s="1">
        <v>9</v>
      </c>
      <c r="BC39" s="1">
        <v>15.5</v>
      </c>
      <c r="BD39" s="1">
        <v>12.5</v>
      </c>
      <c r="BE39" s="1">
        <v>5</v>
      </c>
      <c r="BF39" s="1">
        <v>0</v>
      </c>
      <c r="BG39" s="1">
        <v>1.5</v>
      </c>
      <c r="BH39" s="1">
        <v>2.5</v>
      </c>
      <c r="BI39" s="1">
        <v>1.84</v>
      </c>
      <c r="BJ39" s="1">
        <v>31.5</v>
      </c>
      <c r="BK39" s="1">
        <v>19.5</v>
      </c>
      <c r="BL39" s="1">
        <v>62</v>
      </c>
      <c r="BM39" s="1">
        <v>18.5</v>
      </c>
      <c r="BN39" s="1">
        <v>10.5</v>
      </c>
      <c r="BO39" s="1">
        <v>57</v>
      </c>
      <c r="BP39" s="1">
        <v>8</v>
      </c>
      <c r="BQ39" s="1">
        <v>4.5</v>
      </c>
      <c r="BR39" s="1">
        <v>56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44.5</v>
      </c>
      <c r="BZ39" s="1">
        <v>2</v>
      </c>
      <c r="CA39" s="1">
        <v>5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2.8854253599999993</v>
      </c>
      <c r="CL39" s="1">
        <v>2</v>
      </c>
    </row>
    <row r="40" spans="1:90" x14ac:dyDescent="0.25">
      <c r="A40" s="1" t="s">
        <v>87</v>
      </c>
      <c r="B40" s="1">
        <v>5</v>
      </c>
      <c r="C40" s="1">
        <v>2</v>
      </c>
      <c r="D40" s="1">
        <v>90</v>
      </c>
      <c r="E40" s="1">
        <v>0.19</v>
      </c>
      <c r="F40" s="1">
        <v>0.25</v>
      </c>
      <c r="G40" s="1">
        <v>0.3</v>
      </c>
      <c r="H40" s="1">
        <v>1</v>
      </c>
      <c r="I40" s="1">
        <v>0.5</v>
      </c>
      <c r="J40" s="1">
        <v>0.5</v>
      </c>
      <c r="K40" s="1">
        <v>0.5</v>
      </c>
      <c r="L40" s="1">
        <v>0</v>
      </c>
      <c r="M40" s="1">
        <v>0.5</v>
      </c>
      <c r="N40" s="1">
        <v>0</v>
      </c>
      <c r="O40" s="1">
        <v>0.24</v>
      </c>
      <c r="P40" s="1">
        <v>0.24</v>
      </c>
      <c r="Q40" s="1">
        <v>0.5</v>
      </c>
      <c r="R40" s="1">
        <v>0.5</v>
      </c>
      <c r="S40" s="1">
        <v>0</v>
      </c>
      <c r="T40" s="1">
        <v>0</v>
      </c>
      <c r="U40" s="1">
        <v>9.5</v>
      </c>
      <c r="V40" s="1">
        <v>5.5</v>
      </c>
      <c r="W40" s="1">
        <v>58</v>
      </c>
      <c r="X40" s="1">
        <v>0.5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16.5</v>
      </c>
      <c r="AL40" s="1">
        <v>0.7</v>
      </c>
      <c r="AM40" s="1">
        <v>39.6</v>
      </c>
      <c r="AN40" s="1">
        <v>1.5</v>
      </c>
      <c r="AO40" s="1">
        <v>3.4</v>
      </c>
      <c r="AP40" s="1">
        <v>12</v>
      </c>
      <c r="AQ40" s="1">
        <v>18</v>
      </c>
      <c r="AR40" s="1">
        <v>0</v>
      </c>
      <c r="AS40" s="1">
        <v>4</v>
      </c>
      <c r="AT40" s="1">
        <v>1.5</v>
      </c>
      <c r="AU40" s="1">
        <v>2</v>
      </c>
      <c r="AV40" s="1">
        <v>2</v>
      </c>
      <c r="AW40" s="1">
        <v>100</v>
      </c>
      <c r="AX40" s="1">
        <v>5</v>
      </c>
      <c r="AY40" s="1">
        <v>6</v>
      </c>
      <c r="AZ40" s="1">
        <v>1</v>
      </c>
      <c r="BA40" s="1">
        <v>2</v>
      </c>
      <c r="BB40" s="1">
        <v>9</v>
      </c>
      <c r="BC40" s="1">
        <v>16</v>
      </c>
      <c r="BD40" s="1">
        <v>11.5</v>
      </c>
      <c r="BE40" s="1">
        <v>4.5</v>
      </c>
      <c r="BF40" s="1">
        <v>1</v>
      </c>
      <c r="BG40" s="1">
        <v>4</v>
      </c>
      <c r="BH40" s="1">
        <v>2</v>
      </c>
      <c r="BI40" s="1">
        <v>1.66</v>
      </c>
      <c r="BJ40" s="1">
        <v>42.5</v>
      </c>
      <c r="BK40" s="1">
        <v>30.5</v>
      </c>
      <c r="BL40" s="1">
        <v>72</v>
      </c>
      <c r="BM40" s="1">
        <v>20</v>
      </c>
      <c r="BN40" s="1">
        <v>12</v>
      </c>
      <c r="BO40" s="1">
        <v>60</v>
      </c>
      <c r="BP40" s="1">
        <v>9.5</v>
      </c>
      <c r="BQ40" s="1">
        <v>5.5</v>
      </c>
      <c r="BR40" s="1">
        <v>58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57.5</v>
      </c>
      <c r="BZ40" s="1">
        <v>0.5</v>
      </c>
      <c r="CA40" s="1">
        <v>8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3.2229002999999987</v>
      </c>
      <c r="CL40" s="1">
        <v>2</v>
      </c>
    </row>
    <row r="41" spans="1:90" x14ac:dyDescent="0.25">
      <c r="A41" s="1" t="s">
        <v>166</v>
      </c>
      <c r="B41" s="1">
        <v>4.3</v>
      </c>
      <c r="C41" s="1">
        <v>2</v>
      </c>
      <c r="D41" s="1">
        <v>55</v>
      </c>
      <c r="E41" s="1">
        <v>0.01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6.5</v>
      </c>
      <c r="V41" s="1">
        <v>2.5</v>
      </c>
      <c r="W41" s="1">
        <v>38</v>
      </c>
      <c r="X41" s="1">
        <v>2</v>
      </c>
      <c r="Y41" s="1">
        <v>0.5</v>
      </c>
      <c r="Z41" s="1">
        <v>25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7.65</v>
      </c>
      <c r="AM41" s="1">
        <v>11.8</v>
      </c>
      <c r="AN41" s="1">
        <v>0.1</v>
      </c>
      <c r="AO41" s="1">
        <v>1.4</v>
      </c>
      <c r="AP41" s="1">
        <v>6.5</v>
      </c>
      <c r="AQ41" s="1">
        <v>6.5</v>
      </c>
      <c r="AR41" s="1">
        <v>0</v>
      </c>
      <c r="AS41" s="1">
        <v>1</v>
      </c>
      <c r="AT41" s="1">
        <v>1.5</v>
      </c>
      <c r="AU41" s="1">
        <v>2.5</v>
      </c>
      <c r="AV41" s="1">
        <v>1.5</v>
      </c>
      <c r="AW41" s="1">
        <v>60</v>
      </c>
      <c r="AX41" s="1">
        <v>4</v>
      </c>
      <c r="AY41" s="1">
        <v>2</v>
      </c>
      <c r="AZ41" s="1">
        <v>0</v>
      </c>
      <c r="BA41" s="1">
        <v>1</v>
      </c>
      <c r="BB41" s="1">
        <v>3</v>
      </c>
      <c r="BC41" s="1">
        <v>17</v>
      </c>
      <c r="BD41" s="1">
        <v>11.5</v>
      </c>
      <c r="BE41" s="1">
        <v>6</v>
      </c>
      <c r="BF41" s="1">
        <v>1</v>
      </c>
      <c r="BG41" s="1">
        <v>3.5</v>
      </c>
      <c r="BH41" s="1">
        <v>3.5</v>
      </c>
      <c r="BI41" s="1">
        <v>2.2400000000000002</v>
      </c>
      <c r="BJ41" s="1">
        <v>27</v>
      </c>
      <c r="BK41" s="1">
        <v>17.5</v>
      </c>
      <c r="BL41" s="1">
        <v>65</v>
      </c>
      <c r="BM41" s="1">
        <v>14</v>
      </c>
      <c r="BN41" s="1">
        <v>7</v>
      </c>
      <c r="BO41" s="1">
        <v>50</v>
      </c>
      <c r="BP41" s="1">
        <v>6.5</v>
      </c>
      <c r="BQ41" s="1">
        <v>2.5</v>
      </c>
      <c r="BR41" s="1">
        <v>38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50.5</v>
      </c>
      <c r="BZ41" s="1">
        <v>0</v>
      </c>
      <c r="CA41" s="1">
        <v>5</v>
      </c>
      <c r="CB41" s="1">
        <v>2.5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3.9986527599999975</v>
      </c>
      <c r="CL41" s="1">
        <v>2</v>
      </c>
    </row>
    <row r="42" spans="1:90" x14ac:dyDescent="0.25">
      <c r="A42" s="1" t="s">
        <v>102</v>
      </c>
      <c r="B42" s="1">
        <v>4.3</v>
      </c>
      <c r="C42" s="1">
        <v>2</v>
      </c>
      <c r="D42" s="1">
        <v>67.5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5.5</v>
      </c>
      <c r="V42" s="1">
        <v>2.5</v>
      </c>
      <c r="W42" s="1">
        <v>45</v>
      </c>
      <c r="X42" s="1">
        <v>2.5</v>
      </c>
      <c r="Y42" s="1">
        <v>0.5</v>
      </c>
      <c r="Z42" s="1">
        <v>20</v>
      </c>
      <c r="AA42" s="1">
        <v>0.5</v>
      </c>
      <c r="AB42" s="1">
        <v>0.5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3.2</v>
      </c>
      <c r="AM42" s="1">
        <v>10.6</v>
      </c>
      <c r="AN42" s="1">
        <v>0</v>
      </c>
      <c r="AO42" s="1">
        <v>1.4</v>
      </c>
      <c r="AP42" s="1">
        <v>8</v>
      </c>
      <c r="AQ42" s="1">
        <v>8</v>
      </c>
      <c r="AR42" s="1">
        <v>0</v>
      </c>
      <c r="AS42" s="1">
        <v>0.5</v>
      </c>
      <c r="AT42" s="1">
        <v>2</v>
      </c>
      <c r="AU42" s="1">
        <v>1</v>
      </c>
      <c r="AV42" s="1">
        <v>0</v>
      </c>
      <c r="AW42" s="1">
        <v>0</v>
      </c>
      <c r="AX42" s="1">
        <v>3.5</v>
      </c>
      <c r="AY42" s="1">
        <v>3</v>
      </c>
      <c r="AZ42" s="1">
        <v>0</v>
      </c>
      <c r="BA42" s="1">
        <v>1</v>
      </c>
      <c r="BB42" s="1">
        <v>4</v>
      </c>
      <c r="BC42" s="1">
        <v>17</v>
      </c>
      <c r="BD42" s="1">
        <v>11.5</v>
      </c>
      <c r="BE42" s="1">
        <v>6</v>
      </c>
      <c r="BF42" s="1">
        <v>1</v>
      </c>
      <c r="BG42" s="1">
        <v>3.5</v>
      </c>
      <c r="BH42" s="1">
        <v>3.5</v>
      </c>
      <c r="BI42" s="1">
        <v>2.2400000000000002</v>
      </c>
      <c r="BJ42" s="1">
        <v>21.5</v>
      </c>
      <c r="BK42" s="1">
        <v>13.5</v>
      </c>
      <c r="BL42" s="1">
        <v>63</v>
      </c>
      <c r="BM42" s="1">
        <v>15.5</v>
      </c>
      <c r="BN42" s="1">
        <v>7</v>
      </c>
      <c r="BO42" s="1">
        <v>45</v>
      </c>
      <c r="BP42" s="1">
        <v>5.5</v>
      </c>
      <c r="BQ42" s="1">
        <v>2.5</v>
      </c>
      <c r="BR42" s="1">
        <v>45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39.5</v>
      </c>
      <c r="BZ42" s="1">
        <v>0</v>
      </c>
      <c r="CA42" s="1">
        <v>3</v>
      </c>
      <c r="CB42" s="1">
        <v>3</v>
      </c>
      <c r="CC42" s="1">
        <v>0</v>
      </c>
      <c r="CD42" s="1">
        <v>0</v>
      </c>
      <c r="CE42" s="1">
        <v>0.5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3.6963926999999988</v>
      </c>
      <c r="CL42" s="1">
        <v>2</v>
      </c>
    </row>
    <row r="43" spans="1:90" x14ac:dyDescent="0.25">
      <c r="A43" s="1" t="s">
        <v>148</v>
      </c>
      <c r="B43" s="1">
        <v>7.1</v>
      </c>
      <c r="C43" s="1">
        <v>2</v>
      </c>
      <c r="D43" s="1">
        <v>90</v>
      </c>
      <c r="E43" s="1">
        <v>0.22</v>
      </c>
      <c r="F43" s="1">
        <v>0</v>
      </c>
      <c r="G43" s="1">
        <v>0.6</v>
      </c>
      <c r="H43" s="1">
        <v>0</v>
      </c>
      <c r="I43" s="1">
        <v>3.5</v>
      </c>
      <c r="J43" s="1">
        <v>2</v>
      </c>
      <c r="K43" s="1">
        <v>1</v>
      </c>
      <c r="L43" s="1">
        <v>2.5</v>
      </c>
      <c r="M43" s="1">
        <v>0.5</v>
      </c>
      <c r="N43" s="1">
        <v>0</v>
      </c>
      <c r="O43" s="1">
        <v>0.5</v>
      </c>
      <c r="P43" s="1">
        <v>0.5</v>
      </c>
      <c r="Q43" s="1">
        <v>0</v>
      </c>
      <c r="R43" s="1">
        <v>0</v>
      </c>
      <c r="S43" s="1">
        <v>0</v>
      </c>
      <c r="T43" s="1">
        <v>0</v>
      </c>
      <c r="U43" s="1">
        <v>31.5</v>
      </c>
      <c r="V43" s="1">
        <v>25.5</v>
      </c>
      <c r="W43" s="1">
        <v>81</v>
      </c>
      <c r="X43" s="1">
        <v>3</v>
      </c>
      <c r="Y43" s="1">
        <v>1</v>
      </c>
      <c r="Z43" s="1">
        <v>33</v>
      </c>
      <c r="AA43" s="1">
        <v>0</v>
      </c>
      <c r="AB43" s="1">
        <v>0</v>
      </c>
      <c r="AC43" s="1">
        <v>0.5</v>
      </c>
      <c r="AD43" s="1">
        <v>0</v>
      </c>
      <c r="AE43" s="1">
        <v>0.13</v>
      </c>
      <c r="AF43" s="1">
        <v>0</v>
      </c>
      <c r="AG43" s="1">
        <v>0</v>
      </c>
      <c r="AH43" s="1">
        <v>0.5</v>
      </c>
      <c r="AI43" s="1">
        <v>0</v>
      </c>
      <c r="AJ43" s="1">
        <v>0.5</v>
      </c>
      <c r="AK43" s="1">
        <v>52</v>
      </c>
      <c r="AL43" s="1">
        <v>18.350000000000001</v>
      </c>
      <c r="AM43" s="1">
        <v>20.3</v>
      </c>
      <c r="AN43" s="1">
        <v>3.4</v>
      </c>
      <c r="AO43" s="1">
        <v>5.9</v>
      </c>
      <c r="AP43" s="1">
        <v>9.5</v>
      </c>
      <c r="AQ43" s="1">
        <v>15.5</v>
      </c>
      <c r="AR43" s="1">
        <v>0</v>
      </c>
      <c r="AS43" s="1">
        <v>3.5</v>
      </c>
      <c r="AT43" s="1">
        <v>0.5</v>
      </c>
      <c r="AU43" s="1">
        <v>1</v>
      </c>
      <c r="AV43" s="1">
        <v>0.5</v>
      </c>
      <c r="AW43" s="1">
        <v>50</v>
      </c>
      <c r="AX43" s="1">
        <v>7.5</v>
      </c>
      <c r="AY43" s="1">
        <v>0.5</v>
      </c>
      <c r="AZ43" s="1">
        <v>0</v>
      </c>
      <c r="BA43" s="1">
        <v>3</v>
      </c>
      <c r="BB43" s="1">
        <v>3.5</v>
      </c>
      <c r="BC43" s="1">
        <v>8.5</v>
      </c>
      <c r="BD43" s="1">
        <v>6.5</v>
      </c>
      <c r="BE43" s="1">
        <v>3.5</v>
      </c>
      <c r="BF43" s="1">
        <v>0.5</v>
      </c>
      <c r="BG43" s="1">
        <v>0.5</v>
      </c>
      <c r="BH43" s="1">
        <v>1.5</v>
      </c>
      <c r="BI43" s="1">
        <v>1.22</v>
      </c>
      <c r="BJ43" s="1">
        <v>84.5</v>
      </c>
      <c r="BK43" s="1">
        <v>71</v>
      </c>
      <c r="BL43" s="1">
        <v>84</v>
      </c>
      <c r="BM43" s="1">
        <v>56</v>
      </c>
      <c r="BN43" s="1">
        <v>46</v>
      </c>
      <c r="BO43" s="1">
        <v>82</v>
      </c>
      <c r="BP43" s="1">
        <v>31.5</v>
      </c>
      <c r="BQ43" s="1">
        <v>25.5</v>
      </c>
      <c r="BR43" s="1">
        <v>81</v>
      </c>
      <c r="BS43" s="1">
        <v>0.5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111</v>
      </c>
      <c r="BZ43" s="1">
        <v>3.5</v>
      </c>
      <c r="CA43" s="1">
        <v>9.5</v>
      </c>
      <c r="CB43" s="1">
        <v>4.5</v>
      </c>
      <c r="CC43" s="1">
        <v>0</v>
      </c>
      <c r="CD43" s="1">
        <v>0</v>
      </c>
      <c r="CE43" s="1">
        <v>0</v>
      </c>
      <c r="CF43" s="1">
        <v>0</v>
      </c>
      <c r="CG43" s="1">
        <v>0.5</v>
      </c>
      <c r="CH43" s="1">
        <v>0</v>
      </c>
      <c r="CI43" s="1">
        <v>0</v>
      </c>
      <c r="CJ43" s="1">
        <v>0</v>
      </c>
      <c r="CK43" s="1">
        <f t="shared" si="1"/>
        <v>5.5792021199999997</v>
      </c>
      <c r="CL43" s="1">
        <v>2</v>
      </c>
    </row>
    <row r="44" spans="1:90" x14ac:dyDescent="0.25">
      <c r="A44" s="1" t="s">
        <v>71</v>
      </c>
      <c r="B44" s="1">
        <v>4.3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</v>
      </c>
      <c r="V44" s="1">
        <v>2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0</v>
      </c>
      <c r="AL44" s="1">
        <v>0.3</v>
      </c>
      <c r="AM44" s="1">
        <v>23</v>
      </c>
      <c r="AN44" s="1">
        <v>0</v>
      </c>
      <c r="AO44" s="1">
        <v>1.4</v>
      </c>
      <c r="AP44" s="1">
        <v>10</v>
      </c>
      <c r="AQ44" s="1">
        <v>10</v>
      </c>
      <c r="AR44" s="1">
        <v>0</v>
      </c>
      <c r="AS44" s="1">
        <v>0</v>
      </c>
      <c r="AT44" s="1">
        <v>3.5</v>
      </c>
      <c r="AU44" s="1">
        <v>1.5</v>
      </c>
      <c r="AV44" s="1">
        <v>0.5</v>
      </c>
      <c r="AW44" s="1">
        <v>33</v>
      </c>
      <c r="AX44" s="1">
        <v>4.5</v>
      </c>
      <c r="AY44" s="1">
        <v>7.5</v>
      </c>
      <c r="AZ44" s="1">
        <v>1</v>
      </c>
      <c r="BA44" s="1">
        <v>0.5</v>
      </c>
      <c r="BB44" s="1">
        <v>9</v>
      </c>
      <c r="BC44" s="1">
        <v>17</v>
      </c>
      <c r="BD44" s="1">
        <v>11.5</v>
      </c>
      <c r="BE44" s="1">
        <v>6</v>
      </c>
      <c r="BF44" s="1">
        <v>1</v>
      </c>
      <c r="BG44" s="1">
        <v>3.5</v>
      </c>
      <c r="BH44" s="1">
        <v>3.5</v>
      </c>
      <c r="BI44" s="1">
        <v>2.2400000000000002</v>
      </c>
      <c r="BJ44" s="1">
        <v>41</v>
      </c>
      <c r="BK44" s="1">
        <v>31.5</v>
      </c>
      <c r="BL44" s="1">
        <v>77</v>
      </c>
      <c r="BM44" s="1">
        <v>13</v>
      </c>
      <c r="BN44" s="1">
        <v>6.5</v>
      </c>
      <c r="BO44" s="1">
        <v>50</v>
      </c>
      <c r="BP44" s="1">
        <v>5</v>
      </c>
      <c r="BQ44" s="1">
        <v>2</v>
      </c>
      <c r="BR44" s="1">
        <v>40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54</v>
      </c>
      <c r="BZ44" s="1">
        <v>0</v>
      </c>
      <c r="CA44" s="1">
        <v>4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3.4403024999999983</v>
      </c>
      <c r="CL44" s="1">
        <v>2</v>
      </c>
    </row>
    <row r="45" spans="1:90" x14ac:dyDescent="0.25">
      <c r="A45" s="1" t="s">
        <v>110</v>
      </c>
      <c r="B45" s="1">
        <v>4.3</v>
      </c>
      <c r="C45" s="1">
        <v>1</v>
      </c>
      <c r="D45" s="1">
        <v>90</v>
      </c>
      <c r="E45" s="1">
        <v>0.35</v>
      </c>
      <c r="F45" s="1">
        <v>1</v>
      </c>
      <c r="G45" s="1">
        <v>0.3</v>
      </c>
      <c r="H45" s="1">
        <v>1</v>
      </c>
      <c r="I45" s="1">
        <v>1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0.17</v>
      </c>
      <c r="P45" s="1">
        <v>0.17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3</v>
      </c>
      <c r="W45" s="1">
        <v>60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0.08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20</v>
      </c>
      <c r="AL45" s="1">
        <v>10.9</v>
      </c>
      <c r="AM45" s="1">
        <v>49.8</v>
      </c>
      <c r="AN45" s="1">
        <v>1.2</v>
      </c>
      <c r="AO45" s="1">
        <v>3.1</v>
      </c>
      <c r="AP45" s="1">
        <v>12</v>
      </c>
      <c r="AQ45" s="1">
        <v>21</v>
      </c>
      <c r="AR45" s="1">
        <v>1</v>
      </c>
      <c r="AS45" s="1">
        <v>6</v>
      </c>
      <c r="AT45" s="1">
        <v>1</v>
      </c>
      <c r="AU45" s="1">
        <v>4</v>
      </c>
      <c r="AV45" s="1">
        <v>1</v>
      </c>
      <c r="AW45" s="1">
        <v>25</v>
      </c>
      <c r="AX45" s="1">
        <v>2</v>
      </c>
      <c r="AY45" s="1">
        <v>8</v>
      </c>
      <c r="AZ45" s="1">
        <v>2</v>
      </c>
      <c r="BA45" s="1">
        <v>1</v>
      </c>
      <c r="BB45" s="1">
        <v>11</v>
      </c>
      <c r="BC45" s="1">
        <v>15</v>
      </c>
      <c r="BD45" s="1">
        <v>11</v>
      </c>
      <c r="BE45" s="1">
        <v>3</v>
      </c>
      <c r="BF45" s="1">
        <v>0</v>
      </c>
      <c r="BG45" s="1">
        <v>4</v>
      </c>
      <c r="BH45" s="1">
        <v>5</v>
      </c>
      <c r="BI45" s="1">
        <v>2.23</v>
      </c>
      <c r="BJ45" s="1">
        <v>19</v>
      </c>
      <c r="BK45" s="1">
        <v>14</v>
      </c>
      <c r="BL45" s="1">
        <v>74</v>
      </c>
      <c r="BM45" s="1">
        <v>9</v>
      </c>
      <c r="BN45" s="1">
        <v>4</v>
      </c>
      <c r="BO45" s="1">
        <v>44</v>
      </c>
      <c r="BP45" s="1">
        <v>5</v>
      </c>
      <c r="BQ45" s="1">
        <v>3</v>
      </c>
      <c r="BR45" s="1">
        <v>60</v>
      </c>
      <c r="BS45" s="1">
        <v>0</v>
      </c>
      <c r="BT45" s="1">
        <v>0</v>
      </c>
      <c r="BU45" s="1">
        <v>1</v>
      </c>
      <c r="BV45" s="1">
        <v>0</v>
      </c>
      <c r="BW45" s="1">
        <v>0</v>
      </c>
      <c r="BX45" s="1">
        <v>0</v>
      </c>
      <c r="BY45" s="1">
        <v>52</v>
      </c>
      <c r="BZ45" s="1">
        <v>2</v>
      </c>
      <c r="CA45" s="1">
        <v>3</v>
      </c>
      <c r="CB45" s="1">
        <v>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3.504302430000001</v>
      </c>
      <c r="CL45" s="1">
        <v>1</v>
      </c>
    </row>
    <row r="46" spans="1:90" x14ac:dyDescent="0.25">
      <c r="A46" s="1" t="s">
        <v>186</v>
      </c>
      <c r="B46" s="1">
        <v>5.0999999999999996</v>
      </c>
      <c r="C46" s="1">
        <v>1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1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3.5</v>
      </c>
      <c r="AM46" s="1">
        <v>20.6</v>
      </c>
      <c r="AN46" s="1">
        <v>0</v>
      </c>
      <c r="AO46" s="1">
        <v>2.7</v>
      </c>
      <c r="AP46" s="1">
        <v>19</v>
      </c>
      <c r="AQ46" s="1">
        <v>31</v>
      </c>
      <c r="AR46" s="1">
        <v>0</v>
      </c>
      <c r="AS46" s="1">
        <v>6</v>
      </c>
      <c r="AT46" s="1">
        <v>0</v>
      </c>
      <c r="AU46" s="1">
        <v>1</v>
      </c>
      <c r="AV46" s="1">
        <v>1</v>
      </c>
      <c r="AW46" s="1">
        <v>100</v>
      </c>
      <c r="AX46" s="1">
        <v>5</v>
      </c>
      <c r="AY46" s="1">
        <v>8</v>
      </c>
      <c r="AZ46" s="1">
        <v>0</v>
      </c>
      <c r="BA46" s="1">
        <v>0</v>
      </c>
      <c r="BB46" s="1">
        <v>8</v>
      </c>
      <c r="BC46" s="1">
        <v>12</v>
      </c>
      <c r="BD46" s="1">
        <v>10</v>
      </c>
      <c r="BE46" s="1">
        <v>4</v>
      </c>
      <c r="BF46" s="1">
        <v>1</v>
      </c>
      <c r="BG46" s="1">
        <v>2</v>
      </c>
      <c r="BH46" s="1">
        <v>2</v>
      </c>
      <c r="BI46" s="1">
        <v>1.41</v>
      </c>
      <c r="BJ46" s="1">
        <v>48</v>
      </c>
      <c r="BK46" s="1">
        <v>44</v>
      </c>
      <c r="BL46" s="1">
        <v>92</v>
      </c>
      <c r="BM46" s="1">
        <v>18</v>
      </c>
      <c r="BN46" s="1">
        <v>15</v>
      </c>
      <c r="BO46" s="1">
        <v>83</v>
      </c>
      <c r="BP46" s="1">
        <v>3</v>
      </c>
      <c r="BQ46" s="1">
        <v>1</v>
      </c>
      <c r="BR46" s="1">
        <v>33</v>
      </c>
      <c r="BS46" s="1">
        <v>1</v>
      </c>
      <c r="BT46" s="1">
        <v>0</v>
      </c>
      <c r="BU46" s="1">
        <v>1</v>
      </c>
      <c r="BV46" s="1">
        <v>0</v>
      </c>
      <c r="BW46" s="1">
        <v>0</v>
      </c>
      <c r="BX46" s="1">
        <v>0</v>
      </c>
      <c r="BY46" s="1">
        <v>60</v>
      </c>
      <c r="BZ46" s="1">
        <v>0</v>
      </c>
      <c r="CA46" s="1">
        <v>3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4.8029291999999986</v>
      </c>
      <c r="CL46" s="1">
        <v>1</v>
      </c>
    </row>
    <row r="47" spans="1:90" x14ac:dyDescent="0.25">
      <c r="A47" s="1" t="s">
        <v>61</v>
      </c>
      <c r="B47" s="1">
        <v>4.7</v>
      </c>
      <c r="C47" s="1">
        <v>1</v>
      </c>
      <c r="D47" s="1">
        <v>11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1</v>
      </c>
      <c r="W47" s="1">
        <v>100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</v>
      </c>
      <c r="AM47" s="1">
        <v>0.2</v>
      </c>
      <c r="AN47" s="1">
        <v>0</v>
      </c>
      <c r="AO47" s="1">
        <v>0.9</v>
      </c>
      <c r="AP47" s="1">
        <v>3</v>
      </c>
      <c r="AQ47" s="1">
        <v>3</v>
      </c>
      <c r="AR47" s="1">
        <v>0</v>
      </c>
      <c r="AS47" s="1">
        <v>0</v>
      </c>
      <c r="AT47" s="1">
        <v>3</v>
      </c>
      <c r="AU47" s="1">
        <v>0</v>
      </c>
      <c r="AV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9</v>
      </c>
      <c r="BD47" s="1">
        <v>6</v>
      </c>
      <c r="BE47" s="1">
        <v>4</v>
      </c>
      <c r="BF47" s="1">
        <v>0</v>
      </c>
      <c r="BG47" s="1">
        <v>2</v>
      </c>
      <c r="BH47" s="1">
        <v>4</v>
      </c>
      <c r="BI47" s="1">
        <v>1.97</v>
      </c>
      <c r="BJ47" s="1">
        <v>4</v>
      </c>
      <c r="BK47" s="1">
        <v>2</v>
      </c>
      <c r="BL47" s="1">
        <v>50</v>
      </c>
      <c r="BM47" s="1">
        <v>2</v>
      </c>
      <c r="BN47" s="1">
        <v>1</v>
      </c>
      <c r="BO47" s="1">
        <v>50</v>
      </c>
      <c r="BP47" s="1">
        <v>1</v>
      </c>
      <c r="BQ47" s="1">
        <v>1</v>
      </c>
      <c r="BR47" s="1">
        <v>100</v>
      </c>
      <c r="BS47" s="1">
        <v>0</v>
      </c>
      <c r="BT47" s="1">
        <v>0</v>
      </c>
      <c r="BU47" s="1">
        <v>0</v>
      </c>
      <c r="BV47" s="1">
        <v>1</v>
      </c>
      <c r="BW47" s="1">
        <v>0</v>
      </c>
      <c r="BX47" s="1">
        <v>0</v>
      </c>
      <c r="BY47" s="1">
        <v>6</v>
      </c>
      <c r="BZ47" s="1">
        <v>0</v>
      </c>
      <c r="CA47" s="1">
        <v>1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3.4394203999999995</v>
      </c>
      <c r="CL47" s="1">
        <v>1</v>
      </c>
    </row>
    <row r="48" spans="1:90" x14ac:dyDescent="0.25">
      <c r="A48" s="1" t="s">
        <v>67</v>
      </c>
      <c r="B48" s="1">
        <v>5.4</v>
      </c>
      <c r="C48" s="1">
        <v>1</v>
      </c>
      <c r="D48" s="1">
        <v>90</v>
      </c>
      <c r="E48" s="1">
        <v>0.01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17</v>
      </c>
      <c r="V48" s="1">
        <v>12</v>
      </c>
      <c r="W48" s="1">
        <v>71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0.01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4</v>
      </c>
      <c r="AL48" s="1">
        <v>3.8</v>
      </c>
      <c r="AM48" s="1">
        <v>9.1999999999999993</v>
      </c>
      <c r="AN48" s="1">
        <v>0.1</v>
      </c>
      <c r="AO48" s="1">
        <v>1.6</v>
      </c>
      <c r="AP48" s="1">
        <v>9</v>
      </c>
      <c r="AQ48" s="1">
        <v>9</v>
      </c>
      <c r="AR48" s="1">
        <v>0</v>
      </c>
      <c r="AS48" s="1">
        <v>1</v>
      </c>
      <c r="AT48" s="1">
        <v>1</v>
      </c>
      <c r="AU48" s="1">
        <v>0</v>
      </c>
      <c r="AV48" s="1">
        <v>0</v>
      </c>
      <c r="AX48" s="1">
        <v>3</v>
      </c>
      <c r="AY48" s="1">
        <v>1</v>
      </c>
      <c r="AZ48" s="1">
        <v>1</v>
      </c>
      <c r="BA48" s="1">
        <v>0</v>
      </c>
      <c r="BB48" s="1">
        <v>2</v>
      </c>
      <c r="BC48" s="1">
        <v>10</v>
      </c>
      <c r="BD48" s="1">
        <v>7</v>
      </c>
      <c r="BE48" s="1">
        <v>5</v>
      </c>
      <c r="BF48" s="1">
        <v>0</v>
      </c>
      <c r="BG48" s="1">
        <v>1</v>
      </c>
      <c r="BH48" s="1">
        <v>1</v>
      </c>
      <c r="BI48" s="1">
        <v>1.47</v>
      </c>
      <c r="BJ48" s="1">
        <v>64</v>
      </c>
      <c r="BK48" s="1">
        <v>52</v>
      </c>
      <c r="BL48" s="1">
        <v>81</v>
      </c>
      <c r="BM48" s="1">
        <v>36</v>
      </c>
      <c r="BN48" s="1">
        <v>28</v>
      </c>
      <c r="BO48" s="1">
        <v>78</v>
      </c>
      <c r="BP48" s="1">
        <v>17</v>
      </c>
      <c r="BQ48" s="1">
        <v>12</v>
      </c>
      <c r="BR48" s="1">
        <v>71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1</v>
      </c>
      <c r="BY48" s="1">
        <v>79</v>
      </c>
      <c r="BZ48" s="1">
        <v>2</v>
      </c>
      <c r="CA48" s="1">
        <v>8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4.0183282499999997</v>
      </c>
      <c r="CL48" s="1">
        <v>1</v>
      </c>
    </row>
    <row r="49" spans="1:90" x14ac:dyDescent="0.25">
      <c r="A49" s="1" t="s">
        <v>194</v>
      </c>
      <c r="B49" s="1">
        <v>5.2</v>
      </c>
      <c r="C49" s="1">
        <v>1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</v>
      </c>
      <c r="V49" s="1">
        <v>4</v>
      </c>
      <c r="W49" s="1">
        <v>100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</v>
      </c>
      <c r="AK49" s="1">
        <v>0</v>
      </c>
      <c r="AL49" s="1">
        <v>0.5</v>
      </c>
      <c r="AM49" s="1">
        <v>6.8</v>
      </c>
      <c r="AN49" s="1">
        <v>0</v>
      </c>
      <c r="AO49" s="1">
        <v>3.4</v>
      </c>
      <c r="AP49" s="1">
        <v>12</v>
      </c>
      <c r="AQ49" s="1">
        <v>24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10</v>
      </c>
      <c r="AY49" s="1">
        <v>1</v>
      </c>
      <c r="AZ49" s="1">
        <v>0</v>
      </c>
      <c r="BA49" s="1">
        <v>0</v>
      </c>
      <c r="BB49" s="1">
        <v>1</v>
      </c>
      <c r="BC49" s="1">
        <v>7</v>
      </c>
      <c r="BD49" s="1">
        <v>6</v>
      </c>
      <c r="BE49" s="1">
        <v>2</v>
      </c>
      <c r="BF49" s="1">
        <v>1</v>
      </c>
      <c r="BG49" s="1">
        <v>0</v>
      </c>
      <c r="BH49" s="1">
        <v>2</v>
      </c>
      <c r="BI49" s="1">
        <v>0.98</v>
      </c>
      <c r="BJ49" s="1">
        <v>59</v>
      </c>
      <c r="BK49" s="1">
        <v>53</v>
      </c>
      <c r="BL49" s="1">
        <v>90</v>
      </c>
      <c r="BM49" s="1">
        <v>10</v>
      </c>
      <c r="BN49" s="1">
        <v>9</v>
      </c>
      <c r="BO49" s="1">
        <v>90</v>
      </c>
      <c r="BP49" s="1">
        <v>4</v>
      </c>
      <c r="BQ49" s="1">
        <v>4</v>
      </c>
      <c r="BR49" s="1">
        <v>100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</v>
      </c>
      <c r="BY49" s="1">
        <v>63</v>
      </c>
      <c r="BZ49" s="1">
        <v>0</v>
      </c>
      <c r="CA49" s="1">
        <v>3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3.9992575999999995</v>
      </c>
      <c r="CL49" s="1">
        <v>1</v>
      </c>
    </row>
    <row r="50" spans="1:90" x14ac:dyDescent="0.25">
      <c r="A50" s="1" t="s">
        <v>155</v>
      </c>
      <c r="B50" s="1">
        <v>8.5</v>
      </c>
      <c r="C50" s="1">
        <v>2</v>
      </c>
      <c r="D50" s="1">
        <v>77</v>
      </c>
      <c r="E50" s="1">
        <v>0.12</v>
      </c>
      <c r="F50" s="1">
        <v>0.1</v>
      </c>
      <c r="G50" s="1">
        <v>0.4</v>
      </c>
      <c r="H50" s="1">
        <v>1</v>
      </c>
      <c r="I50" s="1">
        <v>1.5</v>
      </c>
      <c r="J50" s="1">
        <v>0.5</v>
      </c>
      <c r="K50" s="1">
        <v>0</v>
      </c>
      <c r="L50" s="1">
        <v>1.5</v>
      </c>
      <c r="M50" s="1">
        <v>0</v>
      </c>
      <c r="N50" s="1">
        <v>0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22</v>
      </c>
      <c r="V50" s="1">
        <v>16</v>
      </c>
      <c r="W50" s="1">
        <v>73</v>
      </c>
      <c r="X50" s="1">
        <v>5.5</v>
      </c>
      <c r="Y50" s="1">
        <v>1.5</v>
      </c>
      <c r="Z50" s="1">
        <v>27</v>
      </c>
      <c r="AA50" s="1">
        <v>3.5</v>
      </c>
      <c r="AB50" s="1">
        <v>0.5</v>
      </c>
      <c r="AC50" s="1">
        <v>2</v>
      </c>
      <c r="AD50" s="1">
        <v>0.5</v>
      </c>
      <c r="AE50" s="1">
        <v>0.28000000000000003</v>
      </c>
      <c r="AF50" s="1">
        <v>0.5</v>
      </c>
      <c r="AG50" s="1">
        <v>0</v>
      </c>
      <c r="AH50" s="1">
        <v>0</v>
      </c>
      <c r="AI50" s="1">
        <v>0</v>
      </c>
      <c r="AJ50" s="1">
        <v>1</v>
      </c>
      <c r="AK50" s="1">
        <v>10</v>
      </c>
      <c r="AL50" s="1">
        <v>32.65</v>
      </c>
      <c r="AM50" s="1">
        <v>24.4</v>
      </c>
      <c r="AN50" s="1">
        <v>1.3</v>
      </c>
      <c r="AO50" s="1">
        <v>5.0999999999999996</v>
      </c>
      <c r="AP50" s="1">
        <v>16.5</v>
      </c>
      <c r="AQ50" s="1">
        <v>33</v>
      </c>
      <c r="AR50" s="1">
        <v>0.5</v>
      </c>
      <c r="AS50" s="1">
        <v>8</v>
      </c>
      <c r="AT50" s="1">
        <v>0</v>
      </c>
      <c r="AU50" s="1">
        <v>1.5</v>
      </c>
      <c r="AV50" s="1">
        <v>1</v>
      </c>
      <c r="AW50" s="1">
        <v>67</v>
      </c>
      <c r="AX50" s="1">
        <v>5</v>
      </c>
      <c r="AY50" s="1">
        <v>0.5</v>
      </c>
      <c r="AZ50" s="1">
        <v>0</v>
      </c>
      <c r="BA50" s="1">
        <v>1.5</v>
      </c>
      <c r="BB50" s="1">
        <v>2</v>
      </c>
      <c r="BC50" s="1">
        <v>9</v>
      </c>
      <c r="BD50" s="1">
        <v>7.5</v>
      </c>
      <c r="BE50" s="1">
        <v>3</v>
      </c>
      <c r="BF50" s="1">
        <v>0.5</v>
      </c>
      <c r="BG50" s="1">
        <v>1.5</v>
      </c>
      <c r="BH50" s="1">
        <v>1</v>
      </c>
      <c r="BI50" s="1">
        <v>0.9</v>
      </c>
      <c r="BJ50" s="1">
        <v>84.5</v>
      </c>
      <c r="BK50" s="1">
        <v>70.5</v>
      </c>
      <c r="BL50" s="1">
        <v>83</v>
      </c>
      <c r="BM50" s="1">
        <v>56</v>
      </c>
      <c r="BN50" s="1">
        <v>41.5</v>
      </c>
      <c r="BO50" s="1">
        <v>74</v>
      </c>
      <c r="BP50" s="1">
        <v>22</v>
      </c>
      <c r="BQ50" s="1">
        <v>16</v>
      </c>
      <c r="BR50" s="1">
        <v>73</v>
      </c>
      <c r="BS50" s="1">
        <v>0.5</v>
      </c>
      <c r="BT50" s="1">
        <v>0.5</v>
      </c>
      <c r="BU50" s="1">
        <v>2</v>
      </c>
      <c r="BV50" s="1">
        <v>0</v>
      </c>
      <c r="BW50" s="1">
        <v>1</v>
      </c>
      <c r="BX50" s="1">
        <v>0</v>
      </c>
      <c r="BY50" s="1">
        <v>103</v>
      </c>
      <c r="BZ50" s="1">
        <v>1</v>
      </c>
      <c r="CA50" s="1">
        <v>13.5</v>
      </c>
      <c r="CB50" s="1">
        <v>9</v>
      </c>
      <c r="CC50" s="1">
        <v>0</v>
      </c>
      <c r="CD50" s="1">
        <v>0</v>
      </c>
      <c r="CE50" s="1">
        <v>3</v>
      </c>
      <c r="CF50" s="1">
        <v>0.5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4.862834239999998</v>
      </c>
      <c r="CL50" s="1">
        <v>1</v>
      </c>
    </row>
    <row r="51" spans="1:90" x14ac:dyDescent="0.25">
      <c r="A51" s="1" t="s">
        <v>59</v>
      </c>
      <c r="B51" s="1">
        <v>6.7</v>
      </c>
      <c r="C51" s="1">
        <v>2</v>
      </c>
      <c r="D51" s="1">
        <v>90</v>
      </c>
      <c r="E51" s="1">
        <v>0.01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6.5</v>
      </c>
      <c r="V51" s="1">
        <v>3.5</v>
      </c>
      <c r="W51" s="1">
        <v>54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</v>
      </c>
      <c r="AL51" s="1">
        <v>5.9</v>
      </c>
      <c r="AM51" s="1">
        <v>18.8</v>
      </c>
      <c r="AN51" s="1">
        <v>0.1</v>
      </c>
      <c r="AO51" s="1">
        <v>3.8</v>
      </c>
      <c r="AP51" s="1">
        <v>15</v>
      </c>
      <c r="AQ51" s="1">
        <v>27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5</v>
      </c>
      <c r="AY51" s="1">
        <v>3</v>
      </c>
      <c r="AZ51" s="1">
        <v>0.5</v>
      </c>
      <c r="BA51" s="1">
        <v>0.5</v>
      </c>
      <c r="BB51" s="1">
        <v>4</v>
      </c>
      <c r="BC51" s="1">
        <v>9</v>
      </c>
      <c r="BD51" s="1">
        <v>7.5</v>
      </c>
      <c r="BE51" s="1">
        <v>3</v>
      </c>
      <c r="BF51" s="1">
        <v>0.5</v>
      </c>
      <c r="BG51" s="1">
        <v>1.5</v>
      </c>
      <c r="BH51" s="1">
        <v>1</v>
      </c>
      <c r="BI51" s="1">
        <v>0.9</v>
      </c>
      <c r="BJ51" s="1">
        <v>85.5</v>
      </c>
      <c r="BK51" s="1">
        <v>81</v>
      </c>
      <c r="BL51" s="1">
        <v>95</v>
      </c>
      <c r="BM51" s="1">
        <v>26.5</v>
      </c>
      <c r="BN51" s="1">
        <v>23</v>
      </c>
      <c r="BO51" s="1">
        <v>87</v>
      </c>
      <c r="BP51" s="1">
        <v>6.5</v>
      </c>
      <c r="BQ51" s="1">
        <v>3.5</v>
      </c>
      <c r="BR51" s="1">
        <v>54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91</v>
      </c>
      <c r="BZ51" s="1">
        <v>0.5</v>
      </c>
      <c r="CA51" s="1">
        <v>6.5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3.8151772599999978</v>
      </c>
      <c r="CL51" s="1">
        <v>1</v>
      </c>
    </row>
    <row r="52" spans="1:90" x14ac:dyDescent="0.25">
      <c r="A52" s="1" t="s">
        <v>185</v>
      </c>
      <c r="B52" s="1">
        <v>4.5</v>
      </c>
      <c r="C52" s="1">
        <v>2</v>
      </c>
      <c r="D52" s="1">
        <v>90</v>
      </c>
      <c r="E52" s="1">
        <v>0.13</v>
      </c>
      <c r="F52" s="1">
        <v>1</v>
      </c>
      <c r="G52" s="1">
        <v>0.2</v>
      </c>
      <c r="H52" s="1">
        <v>1</v>
      </c>
      <c r="I52" s="1">
        <v>1</v>
      </c>
      <c r="J52" s="1">
        <v>0.5</v>
      </c>
      <c r="K52" s="1">
        <v>1</v>
      </c>
      <c r="L52" s="1">
        <v>0</v>
      </c>
      <c r="M52" s="1">
        <v>0</v>
      </c>
      <c r="N52" s="1">
        <v>1</v>
      </c>
      <c r="O52" s="1">
        <v>0.12</v>
      </c>
      <c r="P52" s="1">
        <v>0.12</v>
      </c>
      <c r="Q52" s="1">
        <v>0.5</v>
      </c>
      <c r="R52" s="1">
        <v>0.5</v>
      </c>
      <c r="S52" s="1">
        <v>0</v>
      </c>
      <c r="T52" s="1">
        <v>0.5</v>
      </c>
      <c r="U52" s="1">
        <v>9</v>
      </c>
      <c r="V52" s="1">
        <v>5</v>
      </c>
      <c r="W52" s="1">
        <v>56</v>
      </c>
      <c r="X52" s="1">
        <v>1.5</v>
      </c>
      <c r="Y52" s="1">
        <v>1</v>
      </c>
      <c r="Z52" s="1">
        <v>67</v>
      </c>
      <c r="AA52" s="1">
        <v>0</v>
      </c>
      <c r="AB52" s="1">
        <v>0</v>
      </c>
      <c r="AC52" s="1">
        <v>1.5</v>
      </c>
      <c r="AD52" s="1">
        <v>0</v>
      </c>
      <c r="AE52" s="1">
        <v>0.11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26.5</v>
      </c>
      <c r="AL52" s="1">
        <v>20.75</v>
      </c>
      <c r="AM52" s="1">
        <v>33.4</v>
      </c>
      <c r="AN52" s="1">
        <v>1</v>
      </c>
      <c r="AO52" s="1">
        <v>4.5999999999999996</v>
      </c>
      <c r="AP52" s="1">
        <v>10</v>
      </c>
      <c r="AQ52" s="1">
        <v>16</v>
      </c>
      <c r="AR52" s="1">
        <v>0</v>
      </c>
      <c r="AS52" s="1">
        <v>4</v>
      </c>
      <c r="AT52" s="1">
        <v>1.5</v>
      </c>
      <c r="AU52" s="1">
        <v>3.5</v>
      </c>
      <c r="AV52" s="1">
        <v>1</v>
      </c>
      <c r="AW52" s="1">
        <v>29</v>
      </c>
      <c r="AX52" s="1">
        <v>3</v>
      </c>
      <c r="AY52" s="1">
        <v>1</v>
      </c>
      <c r="AZ52" s="1">
        <v>0</v>
      </c>
      <c r="BA52" s="1">
        <v>2</v>
      </c>
      <c r="BB52" s="1">
        <v>3</v>
      </c>
      <c r="BC52" s="1">
        <v>7.5</v>
      </c>
      <c r="BD52" s="1">
        <v>2.5</v>
      </c>
      <c r="BE52" s="1">
        <v>3.5</v>
      </c>
      <c r="BF52" s="1">
        <v>0.5</v>
      </c>
      <c r="BG52" s="1">
        <v>0.5</v>
      </c>
      <c r="BH52" s="1">
        <v>0.5</v>
      </c>
      <c r="BI52" s="1">
        <v>0.76</v>
      </c>
      <c r="BJ52" s="1">
        <v>48.5</v>
      </c>
      <c r="BK52" s="1">
        <v>42.5</v>
      </c>
      <c r="BL52" s="1">
        <v>88</v>
      </c>
      <c r="BM52" s="1">
        <v>26</v>
      </c>
      <c r="BN52" s="1">
        <v>20.5</v>
      </c>
      <c r="BO52" s="1">
        <v>79</v>
      </c>
      <c r="BP52" s="1">
        <v>9</v>
      </c>
      <c r="BQ52" s="1">
        <v>5</v>
      </c>
      <c r="BR52" s="1">
        <v>56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75</v>
      </c>
      <c r="BZ52" s="1">
        <v>1.5</v>
      </c>
      <c r="CA52" s="1">
        <v>9</v>
      </c>
      <c r="CB52" s="1">
        <v>7.5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4.1887961600000008</v>
      </c>
      <c r="CL52" s="1">
        <v>1</v>
      </c>
    </row>
    <row r="53" spans="1:90" x14ac:dyDescent="0.25">
      <c r="A53" s="1" t="s">
        <v>175</v>
      </c>
      <c r="B53" s="1">
        <v>3.9</v>
      </c>
      <c r="C53" s="1">
        <v>2</v>
      </c>
      <c r="D53" s="1">
        <v>90</v>
      </c>
      <c r="E53" s="1">
        <v>0.33</v>
      </c>
      <c r="F53" s="1">
        <v>0.33</v>
      </c>
      <c r="G53" s="1">
        <v>0.2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</v>
      </c>
      <c r="V53" s="1">
        <v>3</v>
      </c>
      <c r="W53" s="1">
        <v>75</v>
      </c>
      <c r="X53" s="1">
        <v>0.5</v>
      </c>
      <c r="Y53" s="1">
        <v>0.5</v>
      </c>
      <c r="Z53" s="1">
        <v>100</v>
      </c>
      <c r="AA53" s="1">
        <v>0</v>
      </c>
      <c r="AB53" s="1">
        <v>0</v>
      </c>
      <c r="AC53" s="1">
        <v>0.5</v>
      </c>
      <c r="AD53" s="1">
        <v>0.5</v>
      </c>
      <c r="AE53" s="1">
        <v>0.2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2</v>
      </c>
      <c r="AL53" s="1">
        <v>7.8</v>
      </c>
      <c r="AM53" s="1">
        <v>27.5</v>
      </c>
      <c r="AN53" s="1">
        <v>0.7</v>
      </c>
      <c r="AO53" s="1">
        <v>2.8</v>
      </c>
      <c r="AP53" s="1">
        <v>15</v>
      </c>
      <c r="AQ53" s="1">
        <v>19.5</v>
      </c>
      <c r="AR53" s="1">
        <v>0</v>
      </c>
      <c r="AS53" s="1">
        <v>3</v>
      </c>
      <c r="AT53" s="1">
        <v>2</v>
      </c>
      <c r="AU53" s="1">
        <v>3.5</v>
      </c>
      <c r="AV53" s="1">
        <v>3</v>
      </c>
      <c r="AW53" s="1">
        <v>86</v>
      </c>
      <c r="AX53" s="1">
        <v>5</v>
      </c>
      <c r="AY53" s="1">
        <v>1</v>
      </c>
      <c r="AZ53" s="1">
        <v>1.5</v>
      </c>
      <c r="BA53" s="1">
        <v>0.5</v>
      </c>
      <c r="BB53" s="1">
        <v>3</v>
      </c>
      <c r="BC53" s="1">
        <v>14.5</v>
      </c>
      <c r="BD53" s="1">
        <v>10</v>
      </c>
      <c r="BE53" s="1">
        <v>3.5</v>
      </c>
      <c r="BF53" s="1">
        <v>0</v>
      </c>
      <c r="BG53" s="1">
        <v>2.5</v>
      </c>
      <c r="BH53" s="1">
        <v>3.5</v>
      </c>
      <c r="BI53" s="1">
        <v>1.88</v>
      </c>
      <c r="BJ53" s="1">
        <v>18</v>
      </c>
      <c r="BK53" s="1">
        <v>14</v>
      </c>
      <c r="BL53" s="1">
        <v>78</v>
      </c>
      <c r="BM53" s="1">
        <v>11</v>
      </c>
      <c r="BN53" s="1">
        <v>8</v>
      </c>
      <c r="BO53" s="1">
        <v>73</v>
      </c>
      <c r="BP53" s="1">
        <v>4</v>
      </c>
      <c r="BQ53" s="1">
        <v>3</v>
      </c>
      <c r="BR53" s="1">
        <v>75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35.5</v>
      </c>
      <c r="BZ53" s="1">
        <v>1</v>
      </c>
      <c r="CA53" s="1">
        <v>3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2.1361944800000003</v>
      </c>
      <c r="CL53" s="1">
        <v>1</v>
      </c>
    </row>
    <row r="54" spans="1:90" x14ac:dyDescent="0.25">
      <c r="A54" s="1" t="s">
        <v>180</v>
      </c>
      <c r="B54" s="1">
        <v>5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4.5</v>
      </c>
      <c r="W54" s="1">
        <v>56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0.5</v>
      </c>
      <c r="AI54" s="1">
        <v>0</v>
      </c>
      <c r="AJ54" s="1">
        <v>0</v>
      </c>
      <c r="AK54" s="1">
        <v>1</v>
      </c>
      <c r="AL54" s="1">
        <v>2.65</v>
      </c>
      <c r="AM54" s="1">
        <v>12.2</v>
      </c>
      <c r="AN54" s="1">
        <v>0</v>
      </c>
      <c r="AO54" s="1">
        <v>3</v>
      </c>
      <c r="AP54" s="1">
        <v>8</v>
      </c>
      <c r="AQ54" s="1">
        <v>8</v>
      </c>
      <c r="AR54" s="1">
        <v>0</v>
      </c>
      <c r="AS54" s="1">
        <v>1</v>
      </c>
      <c r="AT54" s="1">
        <v>1.5</v>
      </c>
      <c r="AU54" s="1">
        <v>4</v>
      </c>
      <c r="AV54" s="1">
        <v>2.5</v>
      </c>
      <c r="AW54" s="1">
        <v>63</v>
      </c>
      <c r="AX54" s="1">
        <v>6</v>
      </c>
      <c r="AY54" s="1">
        <v>1.5</v>
      </c>
      <c r="AZ54" s="1">
        <v>0</v>
      </c>
      <c r="BA54" s="1">
        <v>1</v>
      </c>
      <c r="BB54" s="1">
        <v>2.5</v>
      </c>
      <c r="BC54" s="1">
        <v>10</v>
      </c>
      <c r="BD54" s="1">
        <v>6.5</v>
      </c>
      <c r="BE54" s="1">
        <v>2.5</v>
      </c>
      <c r="BF54" s="1">
        <v>0</v>
      </c>
      <c r="BG54" s="1">
        <v>2</v>
      </c>
      <c r="BH54" s="1">
        <v>1.5</v>
      </c>
      <c r="BI54" s="1">
        <v>0.99</v>
      </c>
      <c r="BJ54" s="1">
        <v>40.5</v>
      </c>
      <c r="BK54" s="1">
        <v>29</v>
      </c>
      <c r="BL54" s="1">
        <v>72</v>
      </c>
      <c r="BM54" s="1">
        <v>21.5</v>
      </c>
      <c r="BN54" s="1">
        <v>13.5</v>
      </c>
      <c r="BO54" s="1">
        <v>63</v>
      </c>
      <c r="BP54" s="1">
        <v>8</v>
      </c>
      <c r="BQ54" s="1">
        <v>4.5</v>
      </c>
      <c r="BR54" s="1">
        <v>56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69</v>
      </c>
      <c r="BZ54" s="1">
        <v>0.5</v>
      </c>
      <c r="CA54" s="1">
        <v>3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3.8814153999999998</v>
      </c>
      <c r="CL54" s="1">
        <v>1</v>
      </c>
    </row>
    <row r="55" spans="1:90" x14ac:dyDescent="0.25">
      <c r="A55" s="1" t="s">
        <v>133</v>
      </c>
      <c r="B55" s="1">
        <v>4.5999999999999996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3</v>
      </c>
      <c r="W55" s="1">
        <v>50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9</v>
      </c>
      <c r="AL55" s="1">
        <v>0.85</v>
      </c>
      <c r="AM55" s="1">
        <v>21.1</v>
      </c>
      <c r="AN55" s="1">
        <v>0.2</v>
      </c>
      <c r="AO55" s="1">
        <v>3.7</v>
      </c>
      <c r="AP55" s="1">
        <v>12</v>
      </c>
      <c r="AQ55" s="1">
        <v>12</v>
      </c>
      <c r="AR55" s="1">
        <v>0</v>
      </c>
      <c r="AS55" s="1">
        <v>0.5</v>
      </c>
      <c r="AT55" s="1">
        <v>1.5</v>
      </c>
      <c r="AU55" s="1">
        <v>0.5</v>
      </c>
      <c r="AV55" s="1">
        <v>0.5</v>
      </c>
      <c r="AW55" s="1">
        <v>100</v>
      </c>
      <c r="AX55" s="1">
        <v>4</v>
      </c>
      <c r="AY55" s="1">
        <v>2</v>
      </c>
      <c r="AZ55" s="1">
        <v>1.5</v>
      </c>
      <c r="BA55" s="1">
        <v>2</v>
      </c>
      <c r="BB55" s="1">
        <v>5.5</v>
      </c>
      <c r="BC55" s="1">
        <v>10</v>
      </c>
      <c r="BD55" s="1">
        <v>6.5</v>
      </c>
      <c r="BE55" s="1">
        <v>2.5</v>
      </c>
      <c r="BF55" s="1">
        <v>0</v>
      </c>
      <c r="BG55" s="1">
        <v>2</v>
      </c>
      <c r="BH55" s="1">
        <v>1.5</v>
      </c>
      <c r="BI55" s="1">
        <v>0.99</v>
      </c>
      <c r="BJ55" s="1">
        <v>83</v>
      </c>
      <c r="BK55" s="1">
        <v>75.5</v>
      </c>
      <c r="BL55" s="1">
        <v>91</v>
      </c>
      <c r="BM55" s="1">
        <v>22</v>
      </c>
      <c r="BN55" s="1">
        <v>16</v>
      </c>
      <c r="BO55" s="1">
        <v>73</v>
      </c>
      <c r="BP55" s="1">
        <v>6</v>
      </c>
      <c r="BQ55" s="1">
        <v>3</v>
      </c>
      <c r="BR55" s="1">
        <v>50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91.5</v>
      </c>
      <c r="BZ55" s="1">
        <v>0.5</v>
      </c>
      <c r="CA55" s="1">
        <v>5.5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4.0382520599999987</v>
      </c>
      <c r="CL55" s="1">
        <v>1</v>
      </c>
    </row>
    <row r="56" spans="1:90" x14ac:dyDescent="0.25">
      <c r="A56" s="1" t="s">
        <v>134</v>
      </c>
      <c r="B56" s="1">
        <v>6.3</v>
      </c>
      <c r="C56" s="1">
        <v>2</v>
      </c>
      <c r="D56" s="1">
        <v>54</v>
      </c>
      <c r="E56" s="1">
        <v>0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</v>
      </c>
      <c r="V56" s="1">
        <v>1.5</v>
      </c>
      <c r="W56" s="1">
        <v>75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</v>
      </c>
      <c r="AL56" s="1">
        <v>0.75</v>
      </c>
      <c r="AM56" s="1">
        <v>8.1</v>
      </c>
      <c r="AN56" s="1">
        <v>0</v>
      </c>
      <c r="AO56" s="1">
        <v>2.5</v>
      </c>
      <c r="AP56" s="1">
        <v>10</v>
      </c>
      <c r="AQ56" s="1">
        <v>10</v>
      </c>
      <c r="AR56" s="1">
        <v>0</v>
      </c>
      <c r="AS56" s="1">
        <v>1.5</v>
      </c>
      <c r="AT56" s="1">
        <v>0.5</v>
      </c>
      <c r="AU56" s="1">
        <v>0.5</v>
      </c>
      <c r="AV56" s="1">
        <v>0.5</v>
      </c>
      <c r="AW56" s="1">
        <v>100</v>
      </c>
      <c r="AX56" s="1">
        <v>4</v>
      </c>
      <c r="AY56" s="1">
        <v>2.5</v>
      </c>
      <c r="AZ56" s="1">
        <v>0</v>
      </c>
      <c r="BA56" s="1">
        <v>1</v>
      </c>
      <c r="BB56" s="1">
        <v>3.5</v>
      </c>
      <c r="BC56" s="1">
        <v>8.5</v>
      </c>
      <c r="BD56" s="1">
        <v>6.5</v>
      </c>
      <c r="BE56" s="1">
        <v>3.5</v>
      </c>
      <c r="BF56" s="1">
        <v>0.5</v>
      </c>
      <c r="BG56" s="1">
        <v>0.5</v>
      </c>
      <c r="BH56" s="1">
        <v>1.5</v>
      </c>
      <c r="BI56" s="1">
        <v>1.22</v>
      </c>
      <c r="BJ56" s="1">
        <v>37</v>
      </c>
      <c r="BK56" s="1">
        <v>34</v>
      </c>
      <c r="BL56" s="1">
        <v>92</v>
      </c>
      <c r="BM56" s="1">
        <v>13</v>
      </c>
      <c r="BN56" s="1">
        <v>12.5</v>
      </c>
      <c r="BO56" s="1">
        <v>96</v>
      </c>
      <c r="BP56" s="1">
        <v>2</v>
      </c>
      <c r="BQ56" s="1">
        <v>1.5</v>
      </c>
      <c r="BR56" s="1">
        <v>75</v>
      </c>
      <c r="BS56" s="1">
        <v>0</v>
      </c>
      <c r="BT56" s="1">
        <v>0</v>
      </c>
      <c r="BU56" s="1">
        <v>1</v>
      </c>
      <c r="BV56" s="1">
        <v>1</v>
      </c>
      <c r="BW56" s="1">
        <v>0</v>
      </c>
      <c r="BX56" s="1">
        <v>0</v>
      </c>
      <c r="BY56" s="1">
        <v>45</v>
      </c>
      <c r="BZ56" s="1">
        <v>0.5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3.3703536999999995</v>
      </c>
      <c r="CL56" s="1">
        <v>1</v>
      </c>
    </row>
    <row r="57" spans="1:90" x14ac:dyDescent="0.25">
      <c r="A57" s="1" t="s">
        <v>142</v>
      </c>
      <c r="B57" s="1">
        <v>4.4000000000000004</v>
      </c>
      <c r="C57" s="1">
        <v>2</v>
      </c>
      <c r="D57" s="1">
        <v>90</v>
      </c>
      <c r="E57" s="1">
        <v>0.03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0.5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4</v>
      </c>
      <c r="V57" s="1">
        <v>1.5</v>
      </c>
      <c r="W57" s="1">
        <v>38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5</v>
      </c>
      <c r="AL57" s="1">
        <v>0.1</v>
      </c>
      <c r="AM57" s="1">
        <v>17.8</v>
      </c>
      <c r="AN57" s="1">
        <v>0.1</v>
      </c>
      <c r="AO57" s="1">
        <v>1.7</v>
      </c>
      <c r="AP57" s="1">
        <v>10.5</v>
      </c>
      <c r="AQ57" s="1">
        <v>10.5</v>
      </c>
      <c r="AR57" s="1">
        <v>0</v>
      </c>
      <c r="AS57" s="1">
        <v>1</v>
      </c>
      <c r="AT57" s="1">
        <v>2</v>
      </c>
      <c r="AU57" s="1">
        <v>1.5</v>
      </c>
      <c r="AV57" s="1">
        <v>1</v>
      </c>
      <c r="AW57" s="1">
        <v>67</v>
      </c>
      <c r="AX57" s="1">
        <v>5</v>
      </c>
      <c r="AY57" s="1">
        <v>5.5</v>
      </c>
      <c r="AZ57" s="1">
        <v>1</v>
      </c>
      <c r="BA57" s="1">
        <v>1</v>
      </c>
      <c r="BB57" s="1">
        <v>7.5</v>
      </c>
      <c r="BC57" s="1">
        <v>14.5</v>
      </c>
      <c r="BD57" s="1">
        <v>10</v>
      </c>
      <c r="BE57" s="1">
        <v>3.5</v>
      </c>
      <c r="BF57" s="1">
        <v>0</v>
      </c>
      <c r="BG57" s="1">
        <v>2.5</v>
      </c>
      <c r="BH57" s="1">
        <v>3.5</v>
      </c>
      <c r="BI57" s="1">
        <v>1.88</v>
      </c>
      <c r="BJ57" s="1">
        <v>28</v>
      </c>
      <c r="BK57" s="1">
        <v>21</v>
      </c>
      <c r="BL57" s="1">
        <v>75</v>
      </c>
      <c r="BM57" s="1">
        <v>10</v>
      </c>
      <c r="BN57" s="1">
        <v>4</v>
      </c>
      <c r="BO57" s="1">
        <v>40</v>
      </c>
      <c r="BP57" s="1">
        <v>4</v>
      </c>
      <c r="BQ57" s="1">
        <v>1.5</v>
      </c>
      <c r="BR57" s="1">
        <v>38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38.5</v>
      </c>
      <c r="BZ57" s="1">
        <v>2</v>
      </c>
      <c r="CA57" s="1">
        <v>3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3.5259227699999998</v>
      </c>
      <c r="CL57" s="1">
        <v>1</v>
      </c>
    </row>
    <row r="58" spans="1:90" x14ac:dyDescent="0.25">
      <c r="A58" s="1" t="s">
        <v>170</v>
      </c>
      <c r="B58" s="1">
        <v>5.3</v>
      </c>
      <c r="C58" s="1">
        <v>2</v>
      </c>
      <c r="D58" s="1">
        <v>90</v>
      </c>
      <c r="E58" s="1">
        <v>0.03</v>
      </c>
      <c r="F58" s="1">
        <v>0</v>
      </c>
      <c r="G58" s="1">
        <v>0.1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7</v>
      </c>
      <c r="V58" s="1">
        <v>4</v>
      </c>
      <c r="W58" s="1">
        <v>57</v>
      </c>
      <c r="X58" s="1">
        <v>0.5</v>
      </c>
      <c r="Y58" s="1">
        <v>0.5</v>
      </c>
      <c r="Z58" s="1">
        <v>100</v>
      </c>
      <c r="AA58" s="1">
        <v>0</v>
      </c>
      <c r="AB58" s="1">
        <v>0</v>
      </c>
      <c r="AC58" s="1">
        <v>0.5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</v>
      </c>
      <c r="AL58" s="1">
        <v>9.1</v>
      </c>
      <c r="AM58" s="1">
        <v>10.6</v>
      </c>
      <c r="AN58" s="1">
        <v>0.3</v>
      </c>
      <c r="AO58" s="1">
        <v>3</v>
      </c>
      <c r="AP58" s="1">
        <v>9.5</v>
      </c>
      <c r="AQ58" s="1">
        <v>9.5</v>
      </c>
      <c r="AR58" s="1">
        <v>0</v>
      </c>
      <c r="AS58" s="1">
        <v>1.5</v>
      </c>
      <c r="AT58" s="1">
        <v>1.5</v>
      </c>
      <c r="AU58" s="1">
        <v>1.5</v>
      </c>
      <c r="AV58" s="1">
        <v>0</v>
      </c>
      <c r="AW58" s="1">
        <v>0</v>
      </c>
      <c r="AX58" s="1">
        <v>4</v>
      </c>
      <c r="AY58" s="1">
        <v>1</v>
      </c>
      <c r="AZ58" s="1">
        <v>0</v>
      </c>
      <c r="BA58" s="1">
        <v>1.5</v>
      </c>
      <c r="BB58" s="1">
        <v>2.5</v>
      </c>
      <c r="BC58" s="1">
        <v>16.5</v>
      </c>
      <c r="BD58" s="1">
        <v>8</v>
      </c>
      <c r="BE58" s="1">
        <v>5.5</v>
      </c>
      <c r="BF58" s="1">
        <v>0.5</v>
      </c>
      <c r="BG58" s="1">
        <v>4</v>
      </c>
      <c r="BH58" s="1">
        <v>1</v>
      </c>
      <c r="BI58" s="1">
        <v>1.32</v>
      </c>
      <c r="BJ58" s="1">
        <v>38.5</v>
      </c>
      <c r="BK58" s="1">
        <v>30.5</v>
      </c>
      <c r="BL58" s="1">
        <v>79</v>
      </c>
      <c r="BM58" s="1">
        <v>16</v>
      </c>
      <c r="BN58" s="1">
        <v>12</v>
      </c>
      <c r="BO58" s="1">
        <v>75</v>
      </c>
      <c r="BP58" s="1">
        <v>7</v>
      </c>
      <c r="BQ58" s="1">
        <v>4</v>
      </c>
      <c r="BR58" s="1">
        <v>57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55.5</v>
      </c>
      <c r="BZ58" s="1">
        <v>1.5</v>
      </c>
      <c r="CA58" s="1">
        <v>2.5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3.0457345599999996</v>
      </c>
      <c r="CL58" s="1">
        <v>1</v>
      </c>
    </row>
    <row r="59" spans="1:90" x14ac:dyDescent="0.25">
      <c r="A59" s="1" t="s">
        <v>80</v>
      </c>
      <c r="B59" s="1">
        <v>4.9000000000000004</v>
      </c>
      <c r="C59" s="1">
        <v>2</v>
      </c>
      <c r="D59" s="1">
        <v>79</v>
      </c>
      <c r="E59" s="1">
        <v>0.14000000000000001</v>
      </c>
      <c r="F59" s="1">
        <v>0.17</v>
      </c>
      <c r="G59" s="1">
        <v>0.3</v>
      </c>
      <c r="H59" s="1">
        <v>1</v>
      </c>
      <c r="I59" s="1">
        <v>1</v>
      </c>
      <c r="J59" s="1">
        <v>0.5</v>
      </c>
      <c r="K59" s="1">
        <v>0.5</v>
      </c>
      <c r="L59" s="1">
        <v>0.5</v>
      </c>
      <c r="M59" s="1">
        <v>0.5</v>
      </c>
      <c r="N59" s="1">
        <v>0</v>
      </c>
      <c r="O59" s="1">
        <v>0.24</v>
      </c>
      <c r="P59" s="1">
        <v>0.24</v>
      </c>
      <c r="Q59" s="1">
        <v>0.5</v>
      </c>
      <c r="R59" s="1">
        <v>0.5</v>
      </c>
      <c r="S59" s="1">
        <v>0</v>
      </c>
      <c r="T59" s="1">
        <v>0</v>
      </c>
      <c r="U59" s="1">
        <v>2.5</v>
      </c>
      <c r="V59" s="1">
        <v>1</v>
      </c>
      <c r="W59" s="1">
        <v>40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</v>
      </c>
      <c r="AK59" s="1">
        <v>19</v>
      </c>
      <c r="AL59" s="1">
        <v>0.4</v>
      </c>
      <c r="AM59" s="1">
        <v>28.1</v>
      </c>
      <c r="AN59" s="1">
        <v>1.6</v>
      </c>
      <c r="AO59" s="1">
        <v>4</v>
      </c>
      <c r="AP59" s="1">
        <v>14</v>
      </c>
      <c r="AQ59" s="1">
        <v>20</v>
      </c>
      <c r="AR59" s="1">
        <v>0</v>
      </c>
      <c r="AS59" s="1">
        <v>4</v>
      </c>
      <c r="AT59" s="1">
        <v>1.5</v>
      </c>
      <c r="AU59" s="1">
        <v>2</v>
      </c>
      <c r="AV59" s="1">
        <v>2</v>
      </c>
      <c r="AW59" s="1">
        <v>100</v>
      </c>
      <c r="AX59" s="1">
        <v>4</v>
      </c>
      <c r="AY59" s="1">
        <v>4</v>
      </c>
      <c r="AZ59" s="1">
        <v>0</v>
      </c>
      <c r="BA59" s="1">
        <v>1.5</v>
      </c>
      <c r="BB59" s="1">
        <v>5.5</v>
      </c>
      <c r="BC59" s="1">
        <v>16.5</v>
      </c>
      <c r="BD59" s="1">
        <v>8</v>
      </c>
      <c r="BE59" s="1">
        <v>5.5</v>
      </c>
      <c r="BF59" s="1">
        <v>0.5</v>
      </c>
      <c r="BG59" s="1">
        <v>4</v>
      </c>
      <c r="BH59" s="1">
        <v>1</v>
      </c>
      <c r="BI59" s="1">
        <v>1.32</v>
      </c>
      <c r="BJ59" s="1">
        <v>44</v>
      </c>
      <c r="BK59" s="1">
        <v>38</v>
      </c>
      <c r="BL59" s="1">
        <v>86</v>
      </c>
      <c r="BM59" s="1">
        <v>13.5</v>
      </c>
      <c r="BN59" s="1">
        <v>9.5</v>
      </c>
      <c r="BO59" s="1">
        <v>70</v>
      </c>
      <c r="BP59" s="1">
        <v>2.5</v>
      </c>
      <c r="BQ59" s="1">
        <v>1</v>
      </c>
      <c r="BR59" s="1">
        <v>40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</v>
      </c>
      <c r="BY59" s="1">
        <v>54.5</v>
      </c>
      <c r="BZ59" s="1">
        <v>1.5</v>
      </c>
      <c r="CA59" s="1">
        <v>1.5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3.6111528000000011</v>
      </c>
      <c r="CL59" s="1">
        <v>1</v>
      </c>
    </row>
    <row r="60" spans="1:90" x14ac:dyDescent="0.25">
      <c r="A60" s="1" t="s">
        <v>93</v>
      </c>
      <c r="B60" s="1">
        <v>4.5</v>
      </c>
      <c r="C60" s="1">
        <v>2</v>
      </c>
      <c r="D60" s="1">
        <v>67.5</v>
      </c>
      <c r="E60" s="1">
        <v>0.23</v>
      </c>
      <c r="F60" s="1">
        <v>0</v>
      </c>
      <c r="G60" s="1">
        <v>0.4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0.5</v>
      </c>
      <c r="O60" s="1">
        <v>0.1</v>
      </c>
      <c r="P60" s="1">
        <v>0.1</v>
      </c>
      <c r="Q60" s="1">
        <v>0</v>
      </c>
      <c r="R60" s="1">
        <v>0</v>
      </c>
      <c r="S60" s="1">
        <v>0</v>
      </c>
      <c r="T60" s="1">
        <v>0</v>
      </c>
      <c r="U60" s="1">
        <v>8</v>
      </c>
      <c r="V60" s="1">
        <v>4</v>
      </c>
      <c r="W60" s="1">
        <v>50</v>
      </c>
      <c r="X60" s="1">
        <v>2</v>
      </c>
      <c r="Y60" s="1">
        <v>0.5</v>
      </c>
      <c r="Z60" s="1">
        <v>25</v>
      </c>
      <c r="AA60" s="1">
        <v>0</v>
      </c>
      <c r="AB60" s="1">
        <v>0</v>
      </c>
      <c r="AC60" s="1">
        <v>2</v>
      </c>
      <c r="AD60" s="1">
        <v>0.5</v>
      </c>
      <c r="AE60" s="1">
        <v>0.28999999999999998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17.5</v>
      </c>
      <c r="AL60" s="1">
        <v>23.3</v>
      </c>
      <c r="AM60" s="1">
        <v>13.5</v>
      </c>
      <c r="AN60" s="1">
        <v>1.5</v>
      </c>
      <c r="AO60" s="1">
        <v>5.0999999999999996</v>
      </c>
      <c r="AP60" s="1">
        <v>14.5</v>
      </c>
      <c r="AQ60" s="1">
        <v>14.5</v>
      </c>
      <c r="AR60" s="1">
        <v>0</v>
      </c>
      <c r="AS60" s="1">
        <v>1.5</v>
      </c>
      <c r="AT60" s="1">
        <v>1</v>
      </c>
      <c r="AU60" s="1">
        <v>1</v>
      </c>
      <c r="AV60" s="1">
        <v>1</v>
      </c>
      <c r="AW60" s="1">
        <v>100</v>
      </c>
      <c r="AX60" s="1">
        <v>5</v>
      </c>
      <c r="AY60" s="1">
        <v>1.5</v>
      </c>
      <c r="AZ60" s="1">
        <v>0</v>
      </c>
      <c r="BA60" s="1">
        <v>0</v>
      </c>
      <c r="BB60" s="1">
        <v>1.5</v>
      </c>
      <c r="BC60" s="1">
        <v>7.5</v>
      </c>
      <c r="BD60" s="1">
        <v>2.5</v>
      </c>
      <c r="BE60" s="1">
        <v>3.5</v>
      </c>
      <c r="BF60" s="1">
        <v>0.5</v>
      </c>
      <c r="BG60" s="1">
        <v>0.5</v>
      </c>
      <c r="BH60" s="1">
        <v>0.5</v>
      </c>
      <c r="BI60" s="1">
        <v>0.76</v>
      </c>
      <c r="BJ60" s="1">
        <v>32.5</v>
      </c>
      <c r="BK60" s="1">
        <v>25.5</v>
      </c>
      <c r="BL60" s="1">
        <v>78</v>
      </c>
      <c r="BM60" s="1">
        <v>14.5</v>
      </c>
      <c r="BN60" s="1">
        <v>9</v>
      </c>
      <c r="BO60" s="1">
        <v>62</v>
      </c>
      <c r="BP60" s="1">
        <v>8</v>
      </c>
      <c r="BQ60" s="1">
        <v>4</v>
      </c>
      <c r="BR60" s="1">
        <v>50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0.5</v>
      </c>
      <c r="BY60" s="1">
        <v>45</v>
      </c>
      <c r="BZ60" s="1">
        <v>5</v>
      </c>
      <c r="CA60" s="1">
        <v>2</v>
      </c>
      <c r="CB60" s="1">
        <v>3.5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4.4053265800000014</v>
      </c>
      <c r="CL60" s="1">
        <v>1</v>
      </c>
    </row>
    <row r="61" spans="1:90" x14ac:dyDescent="0.25">
      <c r="A61" s="1" t="s">
        <v>117</v>
      </c>
      <c r="B61" s="1">
        <v>4.5999999999999996</v>
      </c>
      <c r="C61" s="1">
        <v>2</v>
      </c>
      <c r="D61" s="1">
        <v>90</v>
      </c>
      <c r="E61" s="1">
        <v>0.27</v>
      </c>
      <c r="F61" s="1">
        <v>0</v>
      </c>
      <c r="G61" s="1">
        <v>0.5</v>
      </c>
      <c r="H61" s="1">
        <v>0</v>
      </c>
      <c r="I61" s="1">
        <v>1</v>
      </c>
      <c r="J61" s="1">
        <v>0.5</v>
      </c>
      <c r="K61" s="1">
        <v>1</v>
      </c>
      <c r="L61" s="1">
        <v>0</v>
      </c>
      <c r="M61" s="1">
        <v>1</v>
      </c>
      <c r="N61" s="1">
        <v>0.5</v>
      </c>
      <c r="O61" s="1">
        <v>0.4</v>
      </c>
      <c r="P61" s="1">
        <v>0.4</v>
      </c>
      <c r="Q61" s="1">
        <v>0</v>
      </c>
      <c r="R61" s="1">
        <v>0</v>
      </c>
      <c r="S61" s="1">
        <v>0</v>
      </c>
      <c r="T61" s="1">
        <v>0</v>
      </c>
      <c r="U61" s="1">
        <v>6.5</v>
      </c>
      <c r="V61" s="1">
        <v>3</v>
      </c>
      <c r="W61" s="1">
        <v>46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0.06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26</v>
      </c>
      <c r="AL61" s="1">
        <v>1.25</v>
      </c>
      <c r="AM61" s="1">
        <v>11.5</v>
      </c>
      <c r="AN61" s="1">
        <v>2.6</v>
      </c>
      <c r="AO61" s="1">
        <v>6.7</v>
      </c>
      <c r="AP61" s="1">
        <v>8.5</v>
      </c>
      <c r="AQ61" s="1">
        <v>8.5</v>
      </c>
      <c r="AR61" s="1">
        <v>0</v>
      </c>
      <c r="AS61" s="1">
        <v>1.5</v>
      </c>
      <c r="AT61" s="1">
        <v>1.5</v>
      </c>
      <c r="AU61" s="1">
        <v>1</v>
      </c>
      <c r="AV61" s="1">
        <v>0.5</v>
      </c>
      <c r="AW61" s="1">
        <v>50</v>
      </c>
      <c r="AX61" s="1">
        <v>8.5</v>
      </c>
      <c r="AY61" s="1">
        <v>1</v>
      </c>
      <c r="AZ61" s="1">
        <v>0.5</v>
      </c>
      <c r="BA61" s="1">
        <v>1.5</v>
      </c>
      <c r="BB61" s="1">
        <v>3</v>
      </c>
      <c r="BC61" s="1">
        <v>7.5</v>
      </c>
      <c r="BD61" s="1">
        <v>2.5</v>
      </c>
      <c r="BE61" s="1">
        <v>3.5</v>
      </c>
      <c r="BF61" s="1">
        <v>0.5</v>
      </c>
      <c r="BG61" s="1">
        <v>0.5</v>
      </c>
      <c r="BH61" s="1">
        <v>0.5</v>
      </c>
      <c r="BI61" s="1">
        <v>0.76</v>
      </c>
      <c r="BJ61" s="1">
        <v>53.5</v>
      </c>
      <c r="BK61" s="1">
        <v>43.5</v>
      </c>
      <c r="BL61" s="1">
        <v>81</v>
      </c>
      <c r="BM61" s="1">
        <v>18.5</v>
      </c>
      <c r="BN61" s="1">
        <v>11.5</v>
      </c>
      <c r="BO61" s="1">
        <v>62</v>
      </c>
      <c r="BP61" s="1">
        <v>6.5</v>
      </c>
      <c r="BQ61" s="1">
        <v>3</v>
      </c>
      <c r="BR61" s="1">
        <v>46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61</v>
      </c>
      <c r="BZ61" s="1">
        <v>4</v>
      </c>
      <c r="CA61" s="1">
        <v>5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4.3104499200000017</v>
      </c>
      <c r="CL61" s="1">
        <v>1</v>
      </c>
    </row>
    <row r="62" spans="1:90" x14ac:dyDescent="0.25">
      <c r="A62" s="1" t="s">
        <v>122</v>
      </c>
      <c r="B62" s="1">
        <v>4.5</v>
      </c>
      <c r="C62" s="1">
        <v>2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0.5</v>
      </c>
      <c r="J62" s="1">
        <v>0</v>
      </c>
      <c r="K62" s="1">
        <v>0</v>
      </c>
      <c r="L62" s="1">
        <v>0.5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12.5</v>
      </c>
      <c r="V62" s="1">
        <v>8</v>
      </c>
      <c r="W62" s="1">
        <v>64</v>
      </c>
      <c r="X62" s="1">
        <v>2.5</v>
      </c>
      <c r="Y62" s="1">
        <v>1</v>
      </c>
      <c r="Z62" s="1">
        <v>40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2.5</v>
      </c>
      <c r="AL62" s="1">
        <v>11.15</v>
      </c>
      <c r="AM62" s="1">
        <v>9.1999999999999993</v>
      </c>
      <c r="AN62" s="1">
        <v>0.1</v>
      </c>
      <c r="AO62" s="1">
        <v>4.2</v>
      </c>
      <c r="AP62" s="1">
        <v>9.5</v>
      </c>
      <c r="AQ62" s="1">
        <v>9.5</v>
      </c>
      <c r="AR62" s="1">
        <v>0</v>
      </c>
      <c r="AS62" s="1">
        <v>1.5</v>
      </c>
      <c r="AT62" s="1">
        <v>1.5</v>
      </c>
      <c r="AU62" s="1">
        <v>0</v>
      </c>
      <c r="AV62" s="1">
        <v>0</v>
      </c>
      <c r="AX62" s="1">
        <v>8</v>
      </c>
      <c r="AY62" s="1">
        <v>2</v>
      </c>
      <c r="AZ62" s="1">
        <v>0</v>
      </c>
      <c r="BA62" s="1">
        <v>0.5</v>
      </c>
      <c r="BB62" s="1">
        <v>2.5</v>
      </c>
      <c r="BC62" s="1">
        <v>7.5</v>
      </c>
      <c r="BD62" s="1">
        <v>2.5</v>
      </c>
      <c r="BE62" s="1">
        <v>3.5</v>
      </c>
      <c r="BF62" s="1">
        <v>0.5</v>
      </c>
      <c r="BG62" s="1">
        <v>0.5</v>
      </c>
      <c r="BH62" s="1">
        <v>0.5</v>
      </c>
      <c r="BI62" s="1">
        <v>0.76</v>
      </c>
      <c r="BJ62" s="1">
        <v>32</v>
      </c>
      <c r="BK62" s="1">
        <v>22</v>
      </c>
      <c r="BL62" s="1">
        <v>69</v>
      </c>
      <c r="BM62" s="1">
        <v>25.5</v>
      </c>
      <c r="BN62" s="1">
        <v>16</v>
      </c>
      <c r="BO62" s="1">
        <v>63</v>
      </c>
      <c r="BP62" s="1">
        <v>12.5</v>
      </c>
      <c r="BQ62" s="1">
        <v>8</v>
      </c>
      <c r="BR62" s="1">
        <v>64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1.5</v>
      </c>
      <c r="BY62" s="1">
        <v>45.5</v>
      </c>
      <c r="BZ62" s="1">
        <v>1</v>
      </c>
      <c r="CA62" s="1">
        <v>5.5</v>
      </c>
      <c r="CB62" s="1">
        <v>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3.2759630599999996</v>
      </c>
      <c r="CL62" s="1">
        <v>1</v>
      </c>
    </row>
    <row r="63" spans="1:90" x14ac:dyDescent="0.25">
      <c r="A63" s="1" t="s">
        <v>161</v>
      </c>
      <c r="B63" s="1">
        <v>4.2</v>
      </c>
      <c r="C63" s="1">
        <v>2</v>
      </c>
      <c r="D63" s="1">
        <v>74.5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4</v>
      </c>
      <c r="W63" s="1">
        <v>44</v>
      </c>
      <c r="X63" s="1">
        <v>1.5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0.5</v>
      </c>
      <c r="AI63" s="1">
        <v>0</v>
      </c>
      <c r="AJ63" s="1">
        <v>0</v>
      </c>
      <c r="AK63" s="1">
        <v>2</v>
      </c>
      <c r="AL63" s="1">
        <v>1.4</v>
      </c>
      <c r="AM63" s="1">
        <v>14</v>
      </c>
      <c r="AN63" s="1">
        <v>0</v>
      </c>
      <c r="AO63" s="1">
        <v>0.9</v>
      </c>
      <c r="AP63" s="1">
        <v>9.5</v>
      </c>
      <c r="AQ63" s="1">
        <v>9.5</v>
      </c>
      <c r="AR63" s="1">
        <v>0</v>
      </c>
      <c r="AS63" s="1">
        <v>0</v>
      </c>
      <c r="AT63" s="1">
        <v>2</v>
      </c>
      <c r="AU63" s="1">
        <v>2.5</v>
      </c>
      <c r="AV63" s="1">
        <v>2</v>
      </c>
      <c r="AW63" s="1">
        <v>80</v>
      </c>
      <c r="AX63" s="1">
        <v>3.5</v>
      </c>
      <c r="AY63" s="1">
        <v>3</v>
      </c>
      <c r="AZ63" s="1">
        <v>1</v>
      </c>
      <c r="BA63" s="1">
        <v>0.5</v>
      </c>
      <c r="BB63" s="1">
        <v>4.5</v>
      </c>
      <c r="BC63" s="1">
        <v>19</v>
      </c>
      <c r="BD63" s="1">
        <v>11.5</v>
      </c>
      <c r="BE63" s="1">
        <v>8.5</v>
      </c>
      <c r="BF63" s="1">
        <v>1</v>
      </c>
      <c r="BG63" s="1">
        <v>1.5</v>
      </c>
      <c r="BH63" s="1">
        <v>3</v>
      </c>
      <c r="BI63" s="1">
        <v>2.48</v>
      </c>
      <c r="BJ63" s="1">
        <v>34.5</v>
      </c>
      <c r="BK63" s="1">
        <v>25.5</v>
      </c>
      <c r="BL63" s="1">
        <v>74</v>
      </c>
      <c r="BM63" s="1">
        <v>14</v>
      </c>
      <c r="BN63" s="1">
        <v>7</v>
      </c>
      <c r="BO63" s="1">
        <v>50</v>
      </c>
      <c r="BP63" s="1">
        <v>9</v>
      </c>
      <c r="BQ63" s="1">
        <v>4</v>
      </c>
      <c r="BR63" s="1">
        <v>44</v>
      </c>
      <c r="BS63" s="1">
        <v>0</v>
      </c>
      <c r="BT63" s="1">
        <v>0</v>
      </c>
      <c r="BU63" s="1">
        <v>2</v>
      </c>
      <c r="BV63" s="1">
        <v>0</v>
      </c>
      <c r="BW63" s="1">
        <v>1</v>
      </c>
      <c r="BX63" s="1">
        <v>1</v>
      </c>
      <c r="BY63" s="1">
        <v>52</v>
      </c>
      <c r="BZ63" s="1">
        <v>1</v>
      </c>
      <c r="CA63" s="1">
        <v>2.5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3.9982384999999994</v>
      </c>
      <c r="CL63" s="1">
        <v>1</v>
      </c>
    </row>
    <row r="64" spans="1:90" x14ac:dyDescent="0.25">
      <c r="A64" s="1" t="s">
        <v>177</v>
      </c>
      <c r="B64" s="1">
        <v>4.8</v>
      </c>
      <c r="C64" s="1">
        <v>2</v>
      </c>
      <c r="D64" s="1">
        <v>90</v>
      </c>
      <c r="E64" s="1">
        <v>0.05</v>
      </c>
      <c r="F64" s="1">
        <v>0</v>
      </c>
      <c r="G64" s="1">
        <v>0.1</v>
      </c>
      <c r="H64" s="1">
        <v>0</v>
      </c>
      <c r="I64" s="1">
        <v>1.5</v>
      </c>
      <c r="J64" s="1">
        <v>0</v>
      </c>
      <c r="K64" s="1">
        <v>1.5</v>
      </c>
      <c r="L64" s="1">
        <v>0</v>
      </c>
      <c r="M64" s="1">
        <v>0</v>
      </c>
      <c r="N64" s="1">
        <v>0.5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7</v>
      </c>
      <c r="V64" s="1">
        <v>3</v>
      </c>
      <c r="W64" s="1">
        <v>43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</v>
      </c>
      <c r="AL64" s="1">
        <v>0.4</v>
      </c>
      <c r="AM64" s="1">
        <v>30.8</v>
      </c>
      <c r="AN64" s="1">
        <v>0.3</v>
      </c>
      <c r="AO64" s="1">
        <v>2.1</v>
      </c>
      <c r="AP64" s="1">
        <v>18.5</v>
      </c>
      <c r="AQ64" s="1">
        <v>18.5</v>
      </c>
      <c r="AR64" s="1">
        <v>0</v>
      </c>
      <c r="AS64" s="1">
        <v>1</v>
      </c>
      <c r="AT64" s="1">
        <v>3</v>
      </c>
      <c r="AU64" s="1">
        <v>4.5</v>
      </c>
      <c r="AV64" s="1">
        <v>3.5</v>
      </c>
      <c r="AW64" s="1">
        <v>78</v>
      </c>
      <c r="AX64" s="1">
        <v>6.5</v>
      </c>
      <c r="AY64" s="1">
        <v>7.5</v>
      </c>
      <c r="AZ64" s="1">
        <v>2</v>
      </c>
      <c r="BA64" s="1">
        <v>0.5</v>
      </c>
      <c r="BB64" s="1">
        <v>10</v>
      </c>
      <c r="BC64" s="1">
        <v>18</v>
      </c>
      <c r="BD64" s="1">
        <v>11</v>
      </c>
      <c r="BE64" s="1">
        <v>6</v>
      </c>
      <c r="BF64" s="1">
        <v>0.5</v>
      </c>
      <c r="BG64" s="1">
        <v>2</v>
      </c>
      <c r="BH64" s="1">
        <v>4</v>
      </c>
      <c r="BI64" s="1">
        <v>2.42</v>
      </c>
      <c r="BJ64" s="1">
        <v>36</v>
      </c>
      <c r="BK64" s="1">
        <v>25.5</v>
      </c>
      <c r="BL64" s="1">
        <v>71</v>
      </c>
      <c r="BM64" s="1">
        <v>14</v>
      </c>
      <c r="BN64" s="1">
        <v>7</v>
      </c>
      <c r="BO64" s="1">
        <v>50</v>
      </c>
      <c r="BP64" s="1">
        <v>7</v>
      </c>
      <c r="BQ64" s="1">
        <v>3</v>
      </c>
      <c r="BR64" s="1">
        <v>43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58.5</v>
      </c>
      <c r="BZ64" s="1">
        <v>1.5</v>
      </c>
      <c r="CA64" s="1">
        <v>6.5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3.3379327799999992</v>
      </c>
      <c r="CL64" s="1">
        <v>1</v>
      </c>
    </row>
    <row r="65" spans="1:90" x14ac:dyDescent="0.25">
      <c r="A65" s="1" t="s">
        <v>129</v>
      </c>
      <c r="B65" s="1">
        <v>4.8</v>
      </c>
      <c r="C65" s="1">
        <v>2</v>
      </c>
      <c r="D65" s="1">
        <v>90</v>
      </c>
      <c r="E65" s="1">
        <v>0.09</v>
      </c>
      <c r="F65" s="1">
        <v>0</v>
      </c>
      <c r="G65" s="1">
        <v>0.1</v>
      </c>
      <c r="H65" s="1">
        <v>0</v>
      </c>
      <c r="I65" s="1">
        <v>0.5</v>
      </c>
      <c r="J65" s="1">
        <v>0.5</v>
      </c>
      <c r="K65" s="1">
        <v>0.5</v>
      </c>
      <c r="L65" s="1">
        <v>0</v>
      </c>
      <c r="M65" s="1">
        <v>0</v>
      </c>
      <c r="N65" s="1">
        <v>0.5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6.5</v>
      </c>
      <c r="V65" s="1">
        <v>3.5</v>
      </c>
      <c r="W65" s="1">
        <v>54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11.5</v>
      </c>
      <c r="AL65" s="1">
        <v>0.5</v>
      </c>
      <c r="AM65" s="1">
        <v>35.4</v>
      </c>
      <c r="AN65" s="1">
        <v>0.6</v>
      </c>
      <c r="AO65" s="1">
        <v>2.6</v>
      </c>
      <c r="AP65" s="1">
        <v>18.5</v>
      </c>
      <c r="AQ65" s="1">
        <v>24.5</v>
      </c>
      <c r="AR65" s="1">
        <v>1.5</v>
      </c>
      <c r="AS65" s="1">
        <v>4.5</v>
      </c>
      <c r="AT65" s="1">
        <v>2</v>
      </c>
      <c r="AU65" s="1">
        <v>1</v>
      </c>
      <c r="AV65" s="1">
        <v>1</v>
      </c>
      <c r="AW65" s="1">
        <v>100</v>
      </c>
      <c r="AX65" s="1">
        <v>7.5</v>
      </c>
      <c r="AY65" s="1">
        <v>2.5</v>
      </c>
      <c r="AZ65" s="1">
        <v>3.5</v>
      </c>
      <c r="BA65" s="1">
        <v>2</v>
      </c>
      <c r="BB65" s="1">
        <v>8</v>
      </c>
      <c r="BC65" s="1">
        <v>19</v>
      </c>
      <c r="BD65" s="1">
        <v>11.5</v>
      </c>
      <c r="BE65" s="1">
        <v>8.5</v>
      </c>
      <c r="BF65" s="1">
        <v>1</v>
      </c>
      <c r="BG65" s="1">
        <v>1.5</v>
      </c>
      <c r="BH65" s="1">
        <v>3</v>
      </c>
      <c r="BI65" s="1">
        <v>2.48</v>
      </c>
      <c r="BJ65" s="1">
        <v>77</v>
      </c>
      <c r="BK65" s="1">
        <v>69</v>
      </c>
      <c r="BL65" s="1">
        <v>90</v>
      </c>
      <c r="BM65" s="1">
        <v>18.5</v>
      </c>
      <c r="BN65" s="1">
        <v>13.5</v>
      </c>
      <c r="BO65" s="1">
        <v>73</v>
      </c>
      <c r="BP65" s="1">
        <v>6.5</v>
      </c>
      <c r="BQ65" s="1">
        <v>3.5</v>
      </c>
      <c r="BR65" s="1">
        <v>54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89.5</v>
      </c>
      <c r="BZ65" s="1">
        <v>2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3.0568942599999991</v>
      </c>
      <c r="CL65" s="1">
        <v>1</v>
      </c>
    </row>
    <row r="66" spans="1:90" x14ac:dyDescent="0.25">
      <c r="A66" s="1" t="s">
        <v>182</v>
      </c>
      <c r="B66" s="1">
        <v>5.0999999999999996</v>
      </c>
      <c r="C66" s="1">
        <v>2</v>
      </c>
      <c r="D66" s="1">
        <v>78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16.5</v>
      </c>
      <c r="V66" s="1">
        <v>11.5</v>
      </c>
      <c r="W66" s="1">
        <v>70</v>
      </c>
      <c r="X66" s="1">
        <v>3</v>
      </c>
      <c r="Y66" s="1">
        <v>1</v>
      </c>
      <c r="Z66" s="1">
        <v>33</v>
      </c>
      <c r="AA66" s="1">
        <v>0</v>
      </c>
      <c r="AB66" s="1">
        <v>0</v>
      </c>
      <c r="AC66" s="1">
        <v>2</v>
      </c>
      <c r="AD66" s="1">
        <v>0</v>
      </c>
      <c r="AE66" s="1">
        <v>0.08</v>
      </c>
      <c r="AF66" s="1">
        <v>0</v>
      </c>
      <c r="AG66" s="1">
        <v>0</v>
      </c>
      <c r="AH66" s="1">
        <v>0.5</v>
      </c>
      <c r="AI66" s="1">
        <v>0</v>
      </c>
      <c r="AJ66" s="1">
        <v>0.5</v>
      </c>
      <c r="AK66" s="1">
        <v>4</v>
      </c>
      <c r="AL66" s="1">
        <v>27.9</v>
      </c>
      <c r="AM66" s="1">
        <v>9.6999999999999993</v>
      </c>
      <c r="AN66" s="1">
        <v>0.3</v>
      </c>
      <c r="AO66" s="1">
        <v>1.6</v>
      </c>
      <c r="AP66" s="1">
        <v>10</v>
      </c>
      <c r="AQ66" s="1">
        <v>16</v>
      </c>
      <c r="AR66" s="1">
        <v>0</v>
      </c>
      <c r="AS66" s="1">
        <v>2.5</v>
      </c>
      <c r="AT66" s="1">
        <v>2</v>
      </c>
      <c r="AU66" s="1">
        <v>1.5</v>
      </c>
      <c r="AV66" s="1">
        <v>0.5</v>
      </c>
      <c r="AW66" s="1">
        <v>33</v>
      </c>
      <c r="AX66" s="1">
        <v>3</v>
      </c>
      <c r="AY66" s="1">
        <v>0</v>
      </c>
      <c r="AZ66" s="1">
        <v>0</v>
      </c>
      <c r="BA66" s="1">
        <v>0.5</v>
      </c>
      <c r="BB66" s="1">
        <v>0.5</v>
      </c>
      <c r="BC66" s="1">
        <v>19</v>
      </c>
      <c r="BD66" s="1">
        <v>11.5</v>
      </c>
      <c r="BE66" s="1">
        <v>8.5</v>
      </c>
      <c r="BF66" s="1">
        <v>1</v>
      </c>
      <c r="BG66" s="1">
        <v>1.5</v>
      </c>
      <c r="BH66" s="1">
        <v>3</v>
      </c>
      <c r="BI66" s="1">
        <v>2.48</v>
      </c>
      <c r="BJ66" s="1">
        <v>37</v>
      </c>
      <c r="BK66" s="1">
        <v>30</v>
      </c>
      <c r="BL66" s="1">
        <v>81</v>
      </c>
      <c r="BM66" s="1">
        <v>23.5</v>
      </c>
      <c r="BN66" s="1">
        <v>16</v>
      </c>
      <c r="BO66" s="1">
        <v>68</v>
      </c>
      <c r="BP66" s="1">
        <v>16.5</v>
      </c>
      <c r="BQ66" s="1">
        <v>11.5</v>
      </c>
      <c r="BR66" s="1">
        <v>70</v>
      </c>
      <c r="BS66" s="1">
        <v>0</v>
      </c>
      <c r="BT66" s="1">
        <v>0</v>
      </c>
      <c r="BU66" s="1">
        <v>2</v>
      </c>
      <c r="BV66" s="1">
        <v>0</v>
      </c>
      <c r="BW66" s="1">
        <v>1</v>
      </c>
      <c r="BX66" s="1">
        <v>0.5</v>
      </c>
      <c r="BY66" s="1">
        <v>55</v>
      </c>
      <c r="BZ66" s="1">
        <v>2</v>
      </c>
      <c r="CA66" s="1">
        <v>3.5</v>
      </c>
      <c r="CB66" s="1">
        <v>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3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3.57811352</v>
      </c>
      <c r="CL66" s="1">
        <v>1</v>
      </c>
    </row>
    <row r="67" spans="1:90" x14ac:dyDescent="0.25">
      <c r="A67" s="1" t="s">
        <v>187</v>
      </c>
      <c r="B67" s="1">
        <v>4.4000000000000004</v>
      </c>
      <c r="C67" s="1">
        <v>2</v>
      </c>
      <c r="D67" s="1">
        <v>90</v>
      </c>
      <c r="E67" s="1">
        <v>0.02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1.5</v>
      </c>
      <c r="V67" s="1">
        <v>1</v>
      </c>
      <c r="W67" s="1">
        <v>67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0.01</v>
      </c>
      <c r="AF67" s="1">
        <v>0</v>
      </c>
      <c r="AG67" s="1">
        <v>0</v>
      </c>
      <c r="AH67" s="1">
        <v>0.5</v>
      </c>
      <c r="AI67" s="1">
        <v>0</v>
      </c>
      <c r="AJ67" s="1">
        <v>0.5</v>
      </c>
      <c r="AK67" s="1">
        <v>4.5</v>
      </c>
      <c r="AL67" s="1">
        <v>0.2</v>
      </c>
      <c r="AM67" s="1">
        <v>13.3</v>
      </c>
      <c r="AN67" s="1">
        <v>0.1</v>
      </c>
      <c r="AO67" s="1">
        <v>1.6</v>
      </c>
      <c r="AP67" s="1">
        <v>9</v>
      </c>
      <c r="AQ67" s="1">
        <v>15</v>
      </c>
      <c r="AR67" s="1">
        <v>0</v>
      </c>
      <c r="AS67" s="1">
        <v>2</v>
      </c>
      <c r="AT67" s="1">
        <v>3.5</v>
      </c>
      <c r="AU67" s="1">
        <v>1</v>
      </c>
      <c r="AV67" s="1">
        <v>0.5</v>
      </c>
      <c r="AW67" s="1">
        <v>50</v>
      </c>
      <c r="AX67" s="1">
        <v>3</v>
      </c>
      <c r="AY67" s="1">
        <v>2</v>
      </c>
      <c r="AZ67" s="1">
        <v>1</v>
      </c>
      <c r="BA67" s="1">
        <v>0.5</v>
      </c>
      <c r="BB67" s="1">
        <v>3.5</v>
      </c>
      <c r="BC67" s="1">
        <v>17</v>
      </c>
      <c r="BD67" s="1">
        <v>9.5</v>
      </c>
      <c r="BE67" s="1">
        <v>8</v>
      </c>
      <c r="BF67" s="1">
        <v>1.5</v>
      </c>
      <c r="BG67" s="1">
        <v>1</v>
      </c>
      <c r="BH67" s="1">
        <v>3</v>
      </c>
      <c r="BI67" s="1">
        <v>2.44</v>
      </c>
      <c r="BJ67" s="1">
        <v>39.5</v>
      </c>
      <c r="BK67" s="1">
        <v>30</v>
      </c>
      <c r="BL67" s="1">
        <v>76</v>
      </c>
      <c r="BM67" s="1">
        <v>7</v>
      </c>
      <c r="BN67" s="1">
        <v>4.5</v>
      </c>
      <c r="BO67" s="1">
        <v>64</v>
      </c>
      <c r="BP67" s="1">
        <v>1.5</v>
      </c>
      <c r="BQ67" s="1">
        <v>1</v>
      </c>
      <c r="BR67" s="1">
        <v>67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2</v>
      </c>
      <c r="BY67" s="1">
        <v>51</v>
      </c>
      <c r="BZ67" s="1">
        <v>0</v>
      </c>
      <c r="CA67" s="1">
        <v>1.5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3.7413591099999985</v>
      </c>
      <c r="CL67" s="1">
        <v>1</v>
      </c>
    </row>
    <row r="68" spans="1:90" x14ac:dyDescent="0.25">
      <c r="A68" s="1" t="s">
        <v>123</v>
      </c>
      <c r="B68" s="1">
        <v>4.4000000000000004</v>
      </c>
      <c r="C68" s="1">
        <v>2</v>
      </c>
      <c r="D68" s="1">
        <v>90</v>
      </c>
      <c r="E68" s="1">
        <v>0.13</v>
      </c>
      <c r="F68" s="1">
        <v>0</v>
      </c>
      <c r="G68" s="1">
        <v>0.1</v>
      </c>
      <c r="H68" s="1">
        <v>0</v>
      </c>
      <c r="I68" s="1">
        <v>1</v>
      </c>
      <c r="J68" s="1">
        <v>0.5</v>
      </c>
      <c r="K68" s="1">
        <v>1</v>
      </c>
      <c r="L68" s="1">
        <v>0</v>
      </c>
      <c r="M68" s="1">
        <v>0</v>
      </c>
      <c r="N68" s="1">
        <v>1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3.5</v>
      </c>
      <c r="V68" s="1">
        <v>2</v>
      </c>
      <c r="W68" s="1">
        <v>57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0.02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10.5</v>
      </c>
      <c r="AL68" s="1">
        <v>0.9</v>
      </c>
      <c r="AM68" s="1">
        <v>17.7</v>
      </c>
      <c r="AN68" s="1">
        <v>0.6</v>
      </c>
      <c r="AO68" s="1">
        <v>2.7</v>
      </c>
      <c r="AP68" s="1">
        <v>12</v>
      </c>
      <c r="AQ68" s="1">
        <v>18</v>
      </c>
      <c r="AR68" s="1">
        <v>0</v>
      </c>
      <c r="AS68" s="1">
        <v>2.5</v>
      </c>
      <c r="AT68" s="1">
        <v>3.5</v>
      </c>
      <c r="AU68" s="1">
        <v>1</v>
      </c>
      <c r="AV68" s="1">
        <v>0.5</v>
      </c>
      <c r="AW68" s="1">
        <v>50</v>
      </c>
      <c r="AX68" s="1">
        <v>4</v>
      </c>
      <c r="AY68" s="1">
        <v>4</v>
      </c>
      <c r="AZ68" s="1">
        <v>1</v>
      </c>
      <c r="BA68" s="1">
        <v>1.5</v>
      </c>
      <c r="BB68" s="1">
        <v>6.5</v>
      </c>
      <c r="BC68" s="1">
        <v>17</v>
      </c>
      <c r="BD68" s="1">
        <v>9.5</v>
      </c>
      <c r="BE68" s="1">
        <v>8</v>
      </c>
      <c r="BF68" s="1">
        <v>1.5</v>
      </c>
      <c r="BG68" s="1">
        <v>1</v>
      </c>
      <c r="BH68" s="1">
        <v>3</v>
      </c>
      <c r="BI68" s="1">
        <v>2.44</v>
      </c>
      <c r="BJ68" s="1">
        <v>33.5</v>
      </c>
      <c r="BK68" s="1">
        <v>28</v>
      </c>
      <c r="BL68" s="1">
        <v>84</v>
      </c>
      <c r="BM68" s="1">
        <v>6.5</v>
      </c>
      <c r="BN68" s="1">
        <v>4.5</v>
      </c>
      <c r="BO68" s="1">
        <v>69</v>
      </c>
      <c r="BP68" s="1">
        <v>3.5</v>
      </c>
      <c r="BQ68" s="1">
        <v>2</v>
      </c>
      <c r="BR68" s="1">
        <v>57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45</v>
      </c>
      <c r="BZ68" s="1">
        <v>1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3.1219254999999997</v>
      </c>
      <c r="CL68" s="1">
        <v>1</v>
      </c>
    </row>
    <row r="69" spans="1:90" x14ac:dyDescent="0.25">
      <c r="A69" s="1" t="s">
        <v>159</v>
      </c>
      <c r="B69" s="1">
        <v>4.3</v>
      </c>
      <c r="C69" s="1">
        <v>2</v>
      </c>
      <c r="D69" s="1">
        <v>90</v>
      </c>
      <c r="E69" s="1">
        <v>0.24</v>
      </c>
      <c r="F69" s="1">
        <v>0</v>
      </c>
      <c r="G69" s="1">
        <v>0.2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4.5</v>
      </c>
      <c r="W69" s="1">
        <v>75</v>
      </c>
      <c r="X69" s="1">
        <v>0.5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0.5</v>
      </c>
      <c r="AE69" s="1">
        <v>0.2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0</v>
      </c>
      <c r="AL69" s="1">
        <v>8.4</v>
      </c>
      <c r="AM69" s="1">
        <v>3</v>
      </c>
      <c r="AN69" s="1">
        <v>0.6</v>
      </c>
      <c r="AO69" s="1">
        <v>2.5</v>
      </c>
      <c r="AP69" s="1">
        <v>3.5</v>
      </c>
      <c r="AQ69" s="1">
        <v>9.5</v>
      </c>
      <c r="AR69" s="1">
        <v>0</v>
      </c>
      <c r="AS69" s="1">
        <v>1.5</v>
      </c>
      <c r="AT69" s="1">
        <v>3.5</v>
      </c>
      <c r="AU69" s="1">
        <v>0.5</v>
      </c>
      <c r="AV69" s="1">
        <v>0</v>
      </c>
      <c r="AW69" s="1">
        <v>0</v>
      </c>
      <c r="AX69" s="1">
        <v>3</v>
      </c>
      <c r="AY69" s="1">
        <v>2</v>
      </c>
      <c r="AZ69" s="1">
        <v>0</v>
      </c>
      <c r="BA69" s="1">
        <v>0</v>
      </c>
      <c r="BB69" s="1">
        <v>2</v>
      </c>
      <c r="BC69" s="1">
        <v>17</v>
      </c>
      <c r="BD69" s="1">
        <v>9.5</v>
      </c>
      <c r="BE69" s="1">
        <v>8</v>
      </c>
      <c r="BF69" s="1">
        <v>1.5</v>
      </c>
      <c r="BG69" s="1">
        <v>1</v>
      </c>
      <c r="BH69" s="1">
        <v>3</v>
      </c>
      <c r="BI69" s="1">
        <v>2.44</v>
      </c>
      <c r="BJ69" s="1">
        <v>22.5</v>
      </c>
      <c r="BK69" s="1">
        <v>15</v>
      </c>
      <c r="BL69" s="1">
        <v>67</v>
      </c>
      <c r="BM69" s="1">
        <v>11</v>
      </c>
      <c r="BN69" s="1">
        <v>6.5</v>
      </c>
      <c r="BO69" s="1">
        <v>59</v>
      </c>
      <c r="BP69" s="1">
        <v>6</v>
      </c>
      <c r="BQ69" s="1">
        <v>4.5</v>
      </c>
      <c r="BR69" s="1">
        <v>75</v>
      </c>
      <c r="BS69" s="1">
        <v>0.5</v>
      </c>
      <c r="BT69" s="1">
        <v>0.5</v>
      </c>
      <c r="BU69" s="1">
        <v>2</v>
      </c>
      <c r="BV69" s="1">
        <v>0</v>
      </c>
      <c r="BW69" s="1">
        <v>0</v>
      </c>
      <c r="BX69" s="1">
        <v>0.5</v>
      </c>
      <c r="BY69" s="1">
        <v>44</v>
      </c>
      <c r="BZ69" s="1">
        <v>0</v>
      </c>
      <c r="CA69" s="1">
        <v>2.5</v>
      </c>
      <c r="CB69" s="1">
        <v>1.5</v>
      </c>
      <c r="CC69" s="1">
        <v>0.5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4.5050988399999996</v>
      </c>
      <c r="CL69" s="1">
        <v>1</v>
      </c>
    </row>
    <row r="70" spans="1:90" x14ac:dyDescent="0.25">
      <c r="A70" s="1" t="s">
        <v>130</v>
      </c>
      <c r="B70" s="1">
        <v>4.0999999999999996</v>
      </c>
      <c r="C70" s="1">
        <v>1</v>
      </c>
      <c r="D70" s="1">
        <v>90</v>
      </c>
      <c r="E70" s="1">
        <v>0.02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0</v>
      </c>
      <c r="N70" s="1">
        <v>1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3</v>
      </c>
      <c r="W70" s="1">
        <v>38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0.01</v>
      </c>
      <c r="AF70" s="1">
        <v>0</v>
      </c>
      <c r="AG70" s="1">
        <v>0</v>
      </c>
      <c r="AH70" s="1">
        <v>1</v>
      </c>
      <c r="AI70" s="1">
        <v>0</v>
      </c>
      <c r="AJ70" s="1">
        <v>1</v>
      </c>
      <c r="AK70" s="1">
        <v>6</v>
      </c>
      <c r="AL70" s="1">
        <v>1.1000000000000001</v>
      </c>
      <c r="AM70" s="1">
        <v>19.2</v>
      </c>
      <c r="AN70" s="1">
        <v>0.1</v>
      </c>
      <c r="AO70" s="1">
        <v>2</v>
      </c>
      <c r="AP70" s="1">
        <v>11</v>
      </c>
      <c r="AQ70" s="1">
        <v>23</v>
      </c>
      <c r="AR70" s="1">
        <v>0</v>
      </c>
      <c r="AS70" s="1">
        <v>5</v>
      </c>
      <c r="AT70" s="1">
        <v>0</v>
      </c>
      <c r="AU70" s="1">
        <v>0</v>
      </c>
      <c r="AV70" s="1">
        <v>0</v>
      </c>
      <c r="AX70" s="1">
        <v>6</v>
      </c>
      <c r="AY70" s="1">
        <v>3</v>
      </c>
      <c r="AZ70" s="1">
        <v>2</v>
      </c>
      <c r="BA70" s="1">
        <v>1</v>
      </c>
      <c r="BB70" s="1">
        <v>6</v>
      </c>
      <c r="BC70" s="1">
        <v>15</v>
      </c>
      <c r="BD70" s="1">
        <v>5</v>
      </c>
      <c r="BE70" s="1">
        <v>3</v>
      </c>
      <c r="BF70" s="1">
        <v>2</v>
      </c>
      <c r="BG70" s="1">
        <v>2</v>
      </c>
      <c r="BH70" s="1">
        <v>2</v>
      </c>
      <c r="BI70" s="1">
        <v>1.25</v>
      </c>
      <c r="BJ70" s="1">
        <v>60</v>
      </c>
      <c r="BK70" s="1">
        <v>49</v>
      </c>
      <c r="BL70" s="1">
        <v>82</v>
      </c>
      <c r="BM70" s="1">
        <v>27</v>
      </c>
      <c r="BN70" s="1">
        <v>19</v>
      </c>
      <c r="BO70" s="1">
        <v>70</v>
      </c>
      <c r="BP70" s="1">
        <v>8</v>
      </c>
      <c r="BQ70" s="1">
        <v>3</v>
      </c>
      <c r="BR70" s="1">
        <v>38</v>
      </c>
      <c r="BS70" s="1">
        <v>0</v>
      </c>
      <c r="BT70" s="1">
        <v>0</v>
      </c>
      <c r="BU70" s="1">
        <v>1</v>
      </c>
      <c r="BV70" s="1">
        <v>0</v>
      </c>
      <c r="BW70" s="1">
        <v>0</v>
      </c>
      <c r="BX70" s="1">
        <v>0</v>
      </c>
      <c r="BY70" s="1">
        <v>70</v>
      </c>
      <c r="BZ70" s="1">
        <v>2</v>
      </c>
      <c r="CA70" s="1">
        <v>7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3.7238794100000003</v>
      </c>
      <c r="CL70" s="1">
        <v>0</v>
      </c>
    </row>
    <row r="71" spans="1:90" x14ac:dyDescent="0.25">
      <c r="A71" s="1" t="s">
        <v>165</v>
      </c>
      <c r="B71" s="1">
        <v>7.1</v>
      </c>
      <c r="C71" s="1">
        <v>2</v>
      </c>
      <c r="D71" s="1">
        <v>77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23</v>
      </c>
      <c r="V71" s="1">
        <v>18.5</v>
      </c>
      <c r="W71" s="1">
        <v>80</v>
      </c>
      <c r="X71" s="1">
        <v>3.5</v>
      </c>
      <c r="Y71" s="1">
        <v>0</v>
      </c>
      <c r="Z71" s="1">
        <v>0</v>
      </c>
      <c r="AA71" s="1">
        <v>2.5</v>
      </c>
      <c r="AB71" s="1">
        <v>0</v>
      </c>
      <c r="AC71" s="1">
        <v>0.5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4</v>
      </c>
      <c r="AL71" s="1">
        <v>13.25</v>
      </c>
      <c r="AM71" s="1">
        <v>16</v>
      </c>
      <c r="AN71" s="1">
        <v>0.1</v>
      </c>
      <c r="AO71" s="1">
        <v>3.9</v>
      </c>
      <c r="AP71" s="1">
        <v>13.5</v>
      </c>
      <c r="AQ71" s="1">
        <v>25.5</v>
      </c>
      <c r="AR71" s="1">
        <v>0</v>
      </c>
      <c r="AS71" s="1">
        <v>6</v>
      </c>
      <c r="AT71" s="1">
        <v>0</v>
      </c>
      <c r="AU71" s="1">
        <v>2</v>
      </c>
      <c r="AV71" s="1">
        <v>1</v>
      </c>
      <c r="AW71" s="1">
        <v>50</v>
      </c>
      <c r="AX71" s="1">
        <v>3</v>
      </c>
      <c r="AY71" s="1">
        <v>3</v>
      </c>
      <c r="AZ71" s="1">
        <v>0.5</v>
      </c>
      <c r="BA71" s="1">
        <v>0</v>
      </c>
      <c r="BB71" s="1">
        <v>3.5</v>
      </c>
      <c r="BC71" s="1">
        <v>9</v>
      </c>
      <c r="BD71" s="1">
        <v>7.5</v>
      </c>
      <c r="BE71" s="1">
        <v>3</v>
      </c>
      <c r="BF71" s="1">
        <v>0.5</v>
      </c>
      <c r="BG71" s="1">
        <v>1.5</v>
      </c>
      <c r="BH71" s="1">
        <v>1</v>
      </c>
      <c r="BI71" s="1">
        <v>0.9</v>
      </c>
      <c r="BJ71" s="1">
        <v>72.5</v>
      </c>
      <c r="BK71" s="1">
        <v>61.5</v>
      </c>
      <c r="BL71" s="1">
        <v>85</v>
      </c>
      <c r="BM71" s="1">
        <v>52.5</v>
      </c>
      <c r="BN71" s="1">
        <v>42</v>
      </c>
      <c r="BO71" s="1">
        <v>80</v>
      </c>
      <c r="BP71" s="1">
        <v>23</v>
      </c>
      <c r="BQ71" s="1">
        <v>18.5</v>
      </c>
      <c r="BR71" s="1">
        <v>80</v>
      </c>
      <c r="BS71" s="1">
        <v>0.5</v>
      </c>
      <c r="BT71" s="1">
        <v>0</v>
      </c>
      <c r="BU71" s="1">
        <v>2</v>
      </c>
      <c r="BV71" s="1">
        <v>0</v>
      </c>
      <c r="BW71" s="1">
        <v>1</v>
      </c>
      <c r="BX71" s="1">
        <v>0.5</v>
      </c>
      <c r="BY71" s="1">
        <v>90.5</v>
      </c>
      <c r="BZ71" s="1">
        <v>1.5</v>
      </c>
      <c r="CA71" s="1">
        <v>10</v>
      </c>
      <c r="CB71" s="1">
        <v>5</v>
      </c>
      <c r="CC71" s="1">
        <v>0</v>
      </c>
      <c r="CD71" s="1">
        <v>0</v>
      </c>
      <c r="CE71" s="1">
        <v>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5.0467423499999988</v>
      </c>
      <c r="CL71" s="1">
        <v>0</v>
      </c>
    </row>
    <row r="72" spans="1:90" x14ac:dyDescent="0.25">
      <c r="A72" s="1" t="s">
        <v>179</v>
      </c>
      <c r="B72" s="1">
        <v>5.4</v>
      </c>
      <c r="C72" s="1">
        <v>2</v>
      </c>
      <c r="D72" s="1">
        <v>89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5.5</v>
      </c>
      <c r="V72" s="1">
        <v>1.5</v>
      </c>
      <c r="W72" s="1">
        <v>27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0.2</v>
      </c>
      <c r="AM72" s="1">
        <v>22</v>
      </c>
      <c r="AN72" s="1">
        <v>0</v>
      </c>
      <c r="AO72" s="1">
        <v>2.8</v>
      </c>
      <c r="AP72" s="1">
        <v>13</v>
      </c>
      <c r="AQ72" s="1">
        <v>13</v>
      </c>
      <c r="AR72" s="1">
        <v>0</v>
      </c>
      <c r="AS72" s="1">
        <v>1.5</v>
      </c>
      <c r="AT72" s="1">
        <v>1.5</v>
      </c>
      <c r="AU72" s="1">
        <v>0.5</v>
      </c>
      <c r="AV72" s="1">
        <v>0</v>
      </c>
      <c r="AW72" s="1">
        <v>0</v>
      </c>
      <c r="AX72" s="1">
        <v>7</v>
      </c>
      <c r="AY72" s="1">
        <v>5</v>
      </c>
      <c r="AZ72" s="1">
        <v>1.5</v>
      </c>
      <c r="BA72" s="1">
        <v>1</v>
      </c>
      <c r="BB72" s="1">
        <v>7.5</v>
      </c>
      <c r="BC72" s="1">
        <v>16.5</v>
      </c>
      <c r="BD72" s="1">
        <v>8</v>
      </c>
      <c r="BE72" s="1">
        <v>5.5</v>
      </c>
      <c r="BF72" s="1">
        <v>0.5</v>
      </c>
      <c r="BG72" s="1">
        <v>4</v>
      </c>
      <c r="BH72" s="1">
        <v>1</v>
      </c>
      <c r="BI72" s="1">
        <v>1.32</v>
      </c>
      <c r="BJ72" s="1">
        <v>52.5</v>
      </c>
      <c r="BK72" s="1">
        <v>41.5</v>
      </c>
      <c r="BL72" s="1">
        <v>79</v>
      </c>
      <c r="BM72" s="1">
        <v>17</v>
      </c>
      <c r="BN72" s="1">
        <v>9.5</v>
      </c>
      <c r="BO72" s="1">
        <v>56</v>
      </c>
      <c r="BP72" s="1">
        <v>5.5</v>
      </c>
      <c r="BQ72" s="1">
        <v>1.5</v>
      </c>
      <c r="BR72" s="1">
        <v>27</v>
      </c>
      <c r="BS72" s="1">
        <v>0</v>
      </c>
      <c r="BT72" s="1">
        <v>0</v>
      </c>
      <c r="BU72" s="1">
        <v>2</v>
      </c>
      <c r="BV72" s="1">
        <v>0</v>
      </c>
      <c r="BW72" s="1">
        <v>1</v>
      </c>
      <c r="BX72" s="1">
        <v>0</v>
      </c>
      <c r="BY72" s="1">
        <v>63.5</v>
      </c>
      <c r="BZ72" s="1">
        <v>0.5</v>
      </c>
      <c r="CA72" s="1">
        <v>5.5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3.0330515</v>
      </c>
      <c r="CL72" s="1">
        <v>0</v>
      </c>
    </row>
    <row r="73" spans="1:90" x14ac:dyDescent="0.25">
      <c r="A73" s="1" t="s">
        <v>153</v>
      </c>
      <c r="B73" s="1">
        <v>3.8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3.5</v>
      </c>
      <c r="V73" s="1">
        <v>2</v>
      </c>
      <c r="W73" s="1">
        <v>57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0.9</v>
      </c>
      <c r="AM73" s="1">
        <v>11.3</v>
      </c>
      <c r="AN73" s="1">
        <v>0</v>
      </c>
      <c r="AO73" s="1">
        <v>2.8</v>
      </c>
      <c r="AP73" s="1">
        <v>11.5</v>
      </c>
      <c r="AQ73" s="1">
        <v>11.5</v>
      </c>
      <c r="AR73" s="1">
        <v>0</v>
      </c>
      <c r="AS73" s="1">
        <v>1.5</v>
      </c>
      <c r="AT73" s="1">
        <v>1.5</v>
      </c>
      <c r="AU73" s="1">
        <v>1</v>
      </c>
      <c r="AV73" s="1">
        <v>0</v>
      </c>
      <c r="AW73" s="1">
        <v>0</v>
      </c>
      <c r="AX73" s="1">
        <v>5.5</v>
      </c>
      <c r="AY73" s="1">
        <v>2.5</v>
      </c>
      <c r="AZ73" s="1">
        <v>0</v>
      </c>
      <c r="BA73" s="1">
        <v>0</v>
      </c>
      <c r="BB73" s="1">
        <v>2.5</v>
      </c>
      <c r="BC73" s="1">
        <v>16.5</v>
      </c>
      <c r="BD73" s="1">
        <v>8</v>
      </c>
      <c r="BE73" s="1">
        <v>5.5</v>
      </c>
      <c r="BF73" s="1">
        <v>0.5</v>
      </c>
      <c r="BG73" s="1">
        <v>4</v>
      </c>
      <c r="BH73" s="1">
        <v>1</v>
      </c>
      <c r="BI73" s="1">
        <v>1.32</v>
      </c>
      <c r="BJ73" s="1">
        <v>50.5</v>
      </c>
      <c r="BK73" s="1">
        <v>43.5</v>
      </c>
      <c r="BL73" s="1">
        <v>86</v>
      </c>
      <c r="BM73" s="1">
        <v>17.5</v>
      </c>
      <c r="BN73" s="1">
        <v>14.5</v>
      </c>
      <c r="BO73" s="1">
        <v>83</v>
      </c>
      <c r="BP73" s="1">
        <v>3.5</v>
      </c>
      <c r="BQ73" s="1">
        <v>2</v>
      </c>
      <c r="BR73" s="1">
        <v>57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60.5</v>
      </c>
      <c r="BZ73" s="1">
        <v>0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3.0364045999999996</v>
      </c>
      <c r="CL73" s="1">
        <v>0</v>
      </c>
    </row>
    <row r="74" spans="1:90" x14ac:dyDescent="0.25">
      <c r="A74" s="1" t="s">
        <v>90</v>
      </c>
      <c r="B74" s="1">
        <v>4.8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11</v>
      </c>
      <c r="V74" s="1">
        <v>6</v>
      </c>
      <c r="W74" s="1">
        <v>55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4</v>
      </c>
      <c r="AL74" s="1">
        <v>2.5</v>
      </c>
      <c r="AM74" s="1">
        <v>20.6</v>
      </c>
      <c r="AN74" s="1">
        <v>0.1</v>
      </c>
      <c r="AO74" s="1">
        <v>3.1</v>
      </c>
      <c r="AP74" s="1">
        <v>14</v>
      </c>
      <c r="AQ74" s="1">
        <v>14</v>
      </c>
      <c r="AR74" s="1">
        <v>0</v>
      </c>
      <c r="AS74" s="1">
        <v>1</v>
      </c>
      <c r="AT74" s="1">
        <v>1.5</v>
      </c>
      <c r="AU74" s="1">
        <v>2.5</v>
      </c>
      <c r="AV74" s="1">
        <v>1.5</v>
      </c>
      <c r="AW74" s="1">
        <v>60</v>
      </c>
      <c r="AX74" s="1">
        <v>7.5</v>
      </c>
      <c r="AY74" s="1">
        <v>2.5</v>
      </c>
      <c r="AZ74" s="1">
        <v>0.5</v>
      </c>
      <c r="BA74" s="1">
        <v>3.5</v>
      </c>
      <c r="BB74" s="1">
        <v>6.5</v>
      </c>
      <c r="BC74" s="1">
        <v>10</v>
      </c>
      <c r="BD74" s="1">
        <v>6.5</v>
      </c>
      <c r="BE74" s="1">
        <v>2.5</v>
      </c>
      <c r="BF74" s="1">
        <v>0</v>
      </c>
      <c r="BG74" s="1">
        <v>2</v>
      </c>
      <c r="BH74" s="1">
        <v>1.5</v>
      </c>
      <c r="BI74" s="1">
        <v>0.99</v>
      </c>
      <c r="BJ74" s="1">
        <v>66.5</v>
      </c>
      <c r="BK74" s="1">
        <v>56.5</v>
      </c>
      <c r="BL74" s="1">
        <v>85</v>
      </c>
      <c r="BM74" s="1">
        <v>24</v>
      </c>
      <c r="BN74" s="1">
        <v>17</v>
      </c>
      <c r="BO74" s="1">
        <v>71</v>
      </c>
      <c r="BP74" s="1">
        <v>11</v>
      </c>
      <c r="BQ74" s="1">
        <v>6</v>
      </c>
      <c r="BR74" s="1">
        <v>55</v>
      </c>
      <c r="BS74" s="1">
        <v>0.5</v>
      </c>
      <c r="BT74" s="1">
        <v>0.5</v>
      </c>
      <c r="BU74" s="1">
        <v>2</v>
      </c>
      <c r="BV74" s="1">
        <v>0</v>
      </c>
      <c r="BW74" s="1">
        <v>0</v>
      </c>
      <c r="BX74" s="1">
        <v>0.5</v>
      </c>
      <c r="BY74" s="1">
        <v>81.5</v>
      </c>
      <c r="BZ74" s="1">
        <v>2</v>
      </c>
      <c r="CA74" s="1">
        <v>9.5</v>
      </c>
      <c r="CB74" s="1">
        <v>2.5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4.4047532099999973</v>
      </c>
      <c r="CL74" s="1">
        <v>0</v>
      </c>
    </row>
    <row r="75" spans="1:90" x14ac:dyDescent="0.25">
      <c r="A75" s="1" t="s">
        <v>91</v>
      </c>
      <c r="B75" s="1">
        <v>4.9000000000000004</v>
      </c>
      <c r="C75" s="1">
        <v>2</v>
      </c>
      <c r="D75" s="1">
        <v>90</v>
      </c>
      <c r="E75" s="1">
        <v>0.09</v>
      </c>
      <c r="F75" s="1">
        <v>0</v>
      </c>
      <c r="G75" s="1">
        <v>0.1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9.5</v>
      </c>
      <c r="V75" s="1">
        <v>7</v>
      </c>
      <c r="W75" s="1">
        <v>74</v>
      </c>
      <c r="X75" s="1">
        <v>8.5</v>
      </c>
      <c r="Y75" s="1">
        <v>2</v>
      </c>
      <c r="Z75" s="1">
        <v>24</v>
      </c>
      <c r="AA75" s="1">
        <v>4.5</v>
      </c>
      <c r="AB75" s="1">
        <v>0.5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5</v>
      </c>
      <c r="AL75" s="1">
        <v>19.3</v>
      </c>
      <c r="AM75" s="1">
        <v>16.600000000000001</v>
      </c>
      <c r="AN75" s="1">
        <v>0.2</v>
      </c>
      <c r="AO75" s="1">
        <v>1.8</v>
      </c>
      <c r="AP75" s="1">
        <v>9.5</v>
      </c>
      <c r="AQ75" s="1">
        <v>9.5</v>
      </c>
      <c r="AR75" s="1">
        <v>0</v>
      </c>
      <c r="AS75" s="1">
        <v>1</v>
      </c>
      <c r="AT75" s="1">
        <v>2</v>
      </c>
      <c r="AU75" s="1">
        <v>3.5</v>
      </c>
      <c r="AV75" s="1">
        <v>2</v>
      </c>
      <c r="AW75" s="1">
        <v>57</v>
      </c>
      <c r="AX75" s="1">
        <v>3</v>
      </c>
      <c r="AY75" s="1">
        <v>2</v>
      </c>
      <c r="AZ75" s="1">
        <v>0.5</v>
      </c>
      <c r="BA75" s="1">
        <v>0.5</v>
      </c>
      <c r="BB75" s="1">
        <v>3</v>
      </c>
      <c r="BC75" s="1">
        <v>14.5</v>
      </c>
      <c r="BD75" s="1">
        <v>10</v>
      </c>
      <c r="BE75" s="1">
        <v>3.5</v>
      </c>
      <c r="BF75" s="1">
        <v>0</v>
      </c>
      <c r="BG75" s="1">
        <v>2.5</v>
      </c>
      <c r="BH75" s="1">
        <v>3.5</v>
      </c>
      <c r="BI75" s="1">
        <v>1.88</v>
      </c>
      <c r="BJ75" s="1">
        <v>30.5</v>
      </c>
      <c r="BK75" s="1">
        <v>21</v>
      </c>
      <c r="BL75" s="1">
        <v>69</v>
      </c>
      <c r="BM75" s="1">
        <v>26.5</v>
      </c>
      <c r="BN75" s="1">
        <v>14</v>
      </c>
      <c r="BO75" s="1">
        <v>53</v>
      </c>
      <c r="BP75" s="1">
        <v>9.5</v>
      </c>
      <c r="BQ75" s="1">
        <v>7</v>
      </c>
      <c r="BR75" s="1">
        <v>74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58</v>
      </c>
      <c r="BZ75" s="1">
        <v>0.5</v>
      </c>
      <c r="CA75" s="1">
        <v>6.5</v>
      </c>
      <c r="CB75" s="1">
        <v>9.5</v>
      </c>
      <c r="CC75" s="1">
        <v>0</v>
      </c>
      <c r="CD75" s="1">
        <v>0</v>
      </c>
      <c r="CE75" s="1">
        <v>4.5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3.7437203299999982</v>
      </c>
      <c r="CL75" s="1">
        <v>0</v>
      </c>
    </row>
    <row r="76" spans="1:90" x14ac:dyDescent="0.25">
      <c r="A76" s="1" t="s">
        <v>108</v>
      </c>
      <c r="B76" s="1">
        <v>4.4000000000000004</v>
      </c>
      <c r="C76" s="1">
        <v>2</v>
      </c>
      <c r="D76" s="1">
        <v>90</v>
      </c>
      <c r="E76" s="1">
        <v>0.1</v>
      </c>
      <c r="F76" s="1">
        <v>0</v>
      </c>
      <c r="G76" s="1">
        <v>0.1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1">
        <v>0</v>
      </c>
      <c r="N76" s="1">
        <v>1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3</v>
      </c>
      <c r="W76" s="1">
        <v>67</v>
      </c>
      <c r="X76" s="1">
        <v>0</v>
      </c>
      <c r="Y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0.05</v>
      </c>
      <c r="AF76" s="1">
        <v>0</v>
      </c>
      <c r="AG76" s="1">
        <v>0</v>
      </c>
      <c r="AH76" s="1">
        <v>0.5</v>
      </c>
      <c r="AI76" s="1">
        <v>0</v>
      </c>
      <c r="AJ76" s="1">
        <v>0</v>
      </c>
      <c r="AK76" s="1">
        <v>7</v>
      </c>
      <c r="AL76" s="1">
        <v>10.55</v>
      </c>
      <c r="AM76" s="1">
        <v>23</v>
      </c>
      <c r="AN76" s="1">
        <v>0.2</v>
      </c>
      <c r="AO76" s="1">
        <v>1.9</v>
      </c>
      <c r="AP76" s="1">
        <v>13</v>
      </c>
      <c r="AQ76" s="1">
        <v>13</v>
      </c>
      <c r="AR76" s="1">
        <v>0</v>
      </c>
      <c r="AS76" s="1">
        <v>1</v>
      </c>
      <c r="AT76" s="1">
        <v>2</v>
      </c>
      <c r="AU76" s="1">
        <v>0.5</v>
      </c>
      <c r="AV76" s="1">
        <v>0.5</v>
      </c>
      <c r="AW76" s="1">
        <v>100</v>
      </c>
      <c r="AX76" s="1">
        <v>5</v>
      </c>
      <c r="AY76" s="1">
        <v>9</v>
      </c>
      <c r="AZ76" s="1">
        <v>1</v>
      </c>
      <c r="BA76" s="1">
        <v>1</v>
      </c>
      <c r="BB76" s="1">
        <v>11</v>
      </c>
      <c r="BC76" s="1">
        <v>14.5</v>
      </c>
      <c r="BD76" s="1">
        <v>10</v>
      </c>
      <c r="BE76" s="1">
        <v>3.5</v>
      </c>
      <c r="BF76" s="1">
        <v>0</v>
      </c>
      <c r="BG76" s="1">
        <v>2.5</v>
      </c>
      <c r="BH76" s="1">
        <v>3.5</v>
      </c>
      <c r="BI76" s="1">
        <v>1.88</v>
      </c>
      <c r="BJ76" s="1">
        <v>28</v>
      </c>
      <c r="BK76" s="1">
        <v>21</v>
      </c>
      <c r="BL76" s="1">
        <v>75</v>
      </c>
      <c r="BM76" s="1">
        <v>9</v>
      </c>
      <c r="BN76" s="1">
        <v>5</v>
      </c>
      <c r="BO76" s="1">
        <v>56</v>
      </c>
      <c r="BP76" s="1">
        <v>4.5</v>
      </c>
      <c r="BQ76" s="1">
        <v>3</v>
      </c>
      <c r="BR76" s="1">
        <v>67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43</v>
      </c>
      <c r="BZ76" s="1">
        <v>2.5</v>
      </c>
      <c r="CA76" s="1">
        <v>2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3.72538298</v>
      </c>
      <c r="CL76" s="1">
        <v>0</v>
      </c>
    </row>
    <row r="77" spans="1:90" x14ac:dyDescent="0.25">
      <c r="A77" s="1" t="s">
        <v>195</v>
      </c>
      <c r="B77" s="1">
        <v>4.5</v>
      </c>
      <c r="C77" s="1">
        <v>2</v>
      </c>
      <c r="D77" s="1">
        <v>32</v>
      </c>
      <c r="E77" s="1">
        <v>0.03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6</v>
      </c>
      <c r="V77" s="1">
        <v>5.5</v>
      </c>
      <c r="W77" s="1">
        <v>92</v>
      </c>
      <c r="X77" s="1">
        <v>2.5</v>
      </c>
      <c r="Y77" s="1">
        <v>0.5</v>
      </c>
      <c r="Z77" s="1">
        <v>20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5</v>
      </c>
      <c r="AL77" s="1">
        <v>8.65</v>
      </c>
      <c r="AM77" s="1">
        <v>3</v>
      </c>
      <c r="AN77" s="1">
        <v>0.1</v>
      </c>
      <c r="AO77" s="1">
        <v>0.9</v>
      </c>
      <c r="AP77" s="1">
        <v>3</v>
      </c>
      <c r="AQ77" s="1">
        <v>3</v>
      </c>
      <c r="AR77" s="1">
        <v>0</v>
      </c>
      <c r="AS77" s="1">
        <v>1</v>
      </c>
      <c r="AT77" s="1">
        <v>0.5</v>
      </c>
      <c r="AU77" s="1">
        <v>0</v>
      </c>
      <c r="AV77" s="1">
        <v>0</v>
      </c>
      <c r="AX77" s="1">
        <v>2.5</v>
      </c>
      <c r="AY77" s="1">
        <v>0</v>
      </c>
      <c r="AZ77" s="1">
        <v>0</v>
      </c>
      <c r="BA77" s="1">
        <v>1.5</v>
      </c>
      <c r="BB77" s="1">
        <v>1.5</v>
      </c>
      <c r="BC77" s="1">
        <v>19</v>
      </c>
      <c r="BD77" s="1">
        <v>11.5</v>
      </c>
      <c r="BE77" s="1">
        <v>8.5</v>
      </c>
      <c r="BF77" s="1">
        <v>1</v>
      </c>
      <c r="BG77" s="1">
        <v>1.5</v>
      </c>
      <c r="BH77" s="1">
        <v>3</v>
      </c>
      <c r="BI77" s="1">
        <v>2.48</v>
      </c>
      <c r="BJ77" s="1">
        <v>15</v>
      </c>
      <c r="BK77" s="1">
        <v>13.5</v>
      </c>
      <c r="BL77" s="1">
        <v>90</v>
      </c>
      <c r="BM77" s="1">
        <v>12.5</v>
      </c>
      <c r="BN77" s="1">
        <v>9.5</v>
      </c>
      <c r="BO77" s="1">
        <v>76</v>
      </c>
      <c r="BP77" s="1">
        <v>6</v>
      </c>
      <c r="BQ77" s="1">
        <v>5.5</v>
      </c>
      <c r="BR77" s="1">
        <v>92</v>
      </c>
      <c r="BS77" s="1">
        <v>0</v>
      </c>
      <c r="BT77" s="1">
        <v>0</v>
      </c>
      <c r="BU77" s="1">
        <v>0</v>
      </c>
      <c r="BV77" s="1">
        <v>2</v>
      </c>
      <c r="BW77" s="1">
        <v>0</v>
      </c>
      <c r="BX77" s="1">
        <v>1</v>
      </c>
      <c r="BY77" s="1">
        <v>28.5</v>
      </c>
      <c r="BZ77" s="1">
        <v>2</v>
      </c>
      <c r="CA77" s="1">
        <v>2.5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3.7735161700000006</v>
      </c>
      <c r="CL77" s="1">
        <v>0</v>
      </c>
    </row>
    <row r="78" spans="1:90" x14ac:dyDescent="0.25">
      <c r="A78" s="1" t="s">
        <v>147</v>
      </c>
      <c r="B78" s="1">
        <v>5.0999999999999996</v>
      </c>
      <c r="C78" s="1">
        <v>2</v>
      </c>
      <c r="D78" s="1">
        <v>84.5</v>
      </c>
      <c r="E78" s="1">
        <v>0.26</v>
      </c>
      <c r="F78" s="1">
        <v>0</v>
      </c>
      <c r="G78" s="1">
        <v>0.4</v>
      </c>
      <c r="H78" s="1">
        <v>0</v>
      </c>
      <c r="I78" s="1">
        <v>1.5</v>
      </c>
      <c r="J78" s="1">
        <v>0.5</v>
      </c>
      <c r="K78" s="1">
        <v>1.5</v>
      </c>
      <c r="L78" s="1">
        <v>0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11</v>
      </c>
      <c r="V78" s="1">
        <v>6.5</v>
      </c>
      <c r="W78" s="1">
        <v>59</v>
      </c>
      <c r="X78" s="1">
        <v>3.5</v>
      </c>
      <c r="Y78" s="1">
        <v>0.5</v>
      </c>
      <c r="Z78" s="1">
        <v>14</v>
      </c>
      <c r="AA78" s="1">
        <v>0</v>
      </c>
      <c r="AB78" s="1">
        <v>0</v>
      </c>
      <c r="AC78" s="1">
        <v>1.5</v>
      </c>
      <c r="AD78" s="1">
        <v>0.5</v>
      </c>
      <c r="AE78" s="1">
        <v>0.27</v>
      </c>
      <c r="AF78" s="1">
        <v>0</v>
      </c>
      <c r="AG78" s="1">
        <v>0</v>
      </c>
      <c r="AH78" s="1">
        <v>0</v>
      </c>
      <c r="AI78" s="1">
        <v>0</v>
      </c>
      <c r="AJ78" s="1">
        <v>0.5</v>
      </c>
      <c r="AK78" s="1">
        <v>15.5</v>
      </c>
      <c r="AL78" s="1">
        <v>18.75</v>
      </c>
      <c r="AM78" s="1">
        <v>8.1</v>
      </c>
      <c r="AN78" s="1">
        <v>1.4</v>
      </c>
      <c r="AO78" s="1">
        <v>3</v>
      </c>
      <c r="AP78" s="1">
        <v>9.5</v>
      </c>
      <c r="AQ78" s="1">
        <v>15.5</v>
      </c>
      <c r="AR78" s="1">
        <v>0</v>
      </c>
      <c r="AS78" s="1">
        <v>3.5</v>
      </c>
      <c r="AT78" s="1">
        <v>1.5</v>
      </c>
      <c r="AU78" s="1">
        <v>1</v>
      </c>
      <c r="AV78" s="1">
        <v>0.5</v>
      </c>
      <c r="AW78" s="1">
        <v>50</v>
      </c>
      <c r="AX78" s="1">
        <v>2</v>
      </c>
      <c r="AY78" s="1">
        <v>1.5</v>
      </c>
      <c r="AZ78" s="1">
        <v>0</v>
      </c>
      <c r="BA78" s="1">
        <v>0</v>
      </c>
      <c r="BB78" s="1">
        <v>1.5</v>
      </c>
      <c r="BC78" s="1">
        <v>15.5</v>
      </c>
      <c r="BD78" s="1">
        <v>10</v>
      </c>
      <c r="BE78" s="1">
        <v>6.5</v>
      </c>
      <c r="BF78" s="1">
        <v>1</v>
      </c>
      <c r="BG78" s="1">
        <v>1.5</v>
      </c>
      <c r="BH78" s="1">
        <v>4</v>
      </c>
      <c r="BI78" s="1">
        <v>2.56</v>
      </c>
      <c r="BJ78" s="1">
        <v>27</v>
      </c>
      <c r="BK78" s="1">
        <v>19</v>
      </c>
      <c r="BL78" s="1">
        <v>70</v>
      </c>
      <c r="BM78" s="1">
        <v>20.5</v>
      </c>
      <c r="BN78" s="1">
        <v>11</v>
      </c>
      <c r="BO78" s="1">
        <v>54</v>
      </c>
      <c r="BP78" s="1">
        <v>11</v>
      </c>
      <c r="BQ78" s="1">
        <v>6.5</v>
      </c>
      <c r="BR78" s="1">
        <v>59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0.5</v>
      </c>
      <c r="BY78" s="1">
        <v>50.5</v>
      </c>
      <c r="BZ78" s="1">
        <v>3</v>
      </c>
      <c r="CA78" s="1">
        <v>7.5</v>
      </c>
      <c r="CB78" s="1">
        <v>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4.55567426</v>
      </c>
      <c r="CL78" s="1">
        <v>0</v>
      </c>
    </row>
    <row r="79" spans="1:90" x14ac:dyDescent="0.25">
      <c r="A79" s="1" t="s">
        <v>77</v>
      </c>
      <c r="B79" s="1">
        <v>4.7</v>
      </c>
      <c r="C79" s="1">
        <v>2</v>
      </c>
      <c r="D79" s="1">
        <v>90</v>
      </c>
      <c r="E79" s="1">
        <v>0.19</v>
      </c>
      <c r="F79" s="1">
        <v>0</v>
      </c>
      <c r="G79" s="1">
        <v>0.3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13</v>
      </c>
      <c r="V79" s="1">
        <v>8.5</v>
      </c>
      <c r="W79" s="1">
        <v>65</v>
      </c>
      <c r="X79" s="1">
        <v>3.5</v>
      </c>
      <c r="Y79" s="1">
        <v>0.5</v>
      </c>
      <c r="Z79" s="1">
        <v>14</v>
      </c>
      <c r="AA79" s="1">
        <v>0.5</v>
      </c>
      <c r="AB79" s="1">
        <v>0</v>
      </c>
      <c r="AC79" s="1">
        <v>2</v>
      </c>
      <c r="AD79" s="1">
        <v>0.5</v>
      </c>
      <c r="AE79" s="1">
        <v>0.26</v>
      </c>
      <c r="AF79" s="1">
        <v>0</v>
      </c>
      <c r="AG79" s="1">
        <v>0</v>
      </c>
      <c r="AH79" s="1">
        <v>0.5</v>
      </c>
      <c r="AI79" s="1">
        <v>0</v>
      </c>
      <c r="AJ79" s="1">
        <v>0</v>
      </c>
      <c r="AK79" s="1">
        <v>3</v>
      </c>
      <c r="AL79" s="1">
        <v>24</v>
      </c>
      <c r="AM79" s="1">
        <v>10.8</v>
      </c>
      <c r="AN79" s="1">
        <v>0.8</v>
      </c>
      <c r="AO79" s="1">
        <v>1.9</v>
      </c>
      <c r="AP79" s="1">
        <v>12.5</v>
      </c>
      <c r="AQ79" s="1">
        <v>12.5</v>
      </c>
      <c r="AR79" s="1">
        <v>0</v>
      </c>
      <c r="AS79" s="1">
        <v>0.5</v>
      </c>
      <c r="AT79" s="1">
        <v>3</v>
      </c>
      <c r="AU79" s="1">
        <v>1</v>
      </c>
      <c r="AV79" s="1">
        <v>0</v>
      </c>
      <c r="AW79" s="1">
        <v>0</v>
      </c>
      <c r="AX79" s="1">
        <v>5</v>
      </c>
      <c r="AY79" s="1">
        <v>1.5</v>
      </c>
      <c r="AZ79" s="1">
        <v>0.5</v>
      </c>
      <c r="BA79" s="1">
        <v>2</v>
      </c>
      <c r="BB79" s="1">
        <v>4</v>
      </c>
      <c r="BC79" s="1">
        <v>15.5</v>
      </c>
      <c r="BD79" s="1">
        <v>10</v>
      </c>
      <c r="BE79" s="1">
        <v>6.5</v>
      </c>
      <c r="BF79" s="1">
        <v>1</v>
      </c>
      <c r="BG79" s="1">
        <v>1.5</v>
      </c>
      <c r="BH79" s="1">
        <v>4</v>
      </c>
      <c r="BI79" s="1">
        <v>2.56</v>
      </c>
      <c r="BJ79" s="1">
        <v>41</v>
      </c>
      <c r="BK79" s="1">
        <v>34.5</v>
      </c>
      <c r="BL79" s="1">
        <v>84</v>
      </c>
      <c r="BM79" s="1">
        <v>23.5</v>
      </c>
      <c r="BN79" s="1">
        <v>16</v>
      </c>
      <c r="BO79" s="1">
        <v>68</v>
      </c>
      <c r="BP79" s="1">
        <v>13</v>
      </c>
      <c r="BQ79" s="1">
        <v>8.5</v>
      </c>
      <c r="BR79" s="1">
        <v>65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57.5</v>
      </c>
      <c r="BZ79" s="1">
        <v>1.5</v>
      </c>
      <c r="CA79" s="1">
        <v>5.5</v>
      </c>
      <c r="CB79" s="1">
        <v>6.5</v>
      </c>
      <c r="CC79" s="1">
        <v>0</v>
      </c>
      <c r="CD79" s="1">
        <v>0</v>
      </c>
      <c r="CE79" s="1">
        <v>0.5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3.7397481399999997</v>
      </c>
      <c r="CL79" s="1">
        <v>0</v>
      </c>
    </row>
    <row r="80" spans="1:90" x14ac:dyDescent="0.25">
      <c r="A80" s="1" t="s">
        <v>98</v>
      </c>
      <c r="B80" s="1">
        <v>5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6</v>
      </c>
      <c r="V80" s="1">
        <v>1</v>
      </c>
      <c r="W80" s="1">
        <v>17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1</v>
      </c>
      <c r="AL80" s="1">
        <v>0.05</v>
      </c>
      <c r="AM80" s="1">
        <v>17.3</v>
      </c>
      <c r="AN80" s="1">
        <v>0</v>
      </c>
      <c r="AO80" s="1">
        <v>0.6</v>
      </c>
      <c r="AP80" s="1">
        <v>11</v>
      </c>
      <c r="AQ80" s="1">
        <v>11</v>
      </c>
      <c r="AR80" s="1">
        <v>0</v>
      </c>
      <c r="AS80" s="1">
        <v>0</v>
      </c>
      <c r="AT80" s="1">
        <v>3</v>
      </c>
      <c r="AU80" s="1">
        <v>1</v>
      </c>
      <c r="AV80" s="1">
        <v>0.5</v>
      </c>
      <c r="AW80" s="1">
        <v>50</v>
      </c>
      <c r="AX80" s="1">
        <v>7</v>
      </c>
      <c r="AY80" s="1">
        <v>6.5</v>
      </c>
      <c r="AZ80" s="1">
        <v>0.5</v>
      </c>
      <c r="BA80" s="1">
        <v>1</v>
      </c>
      <c r="BB80" s="1">
        <v>8</v>
      </c>
      <c r="BC80" s="1">
        <v>15.5</v>
      </c>
      <c r="BD80" s="1">
        <v>10</v>
      </c>
      <c r="BE80" s="1">
        <v>6.5</v>
      </c>
      <c r="BF80" s="1">
        <v>1</v>
      </c>
      <c r="BG80" s="1">
        <v>1.5</v>
      </c>
      <c r="BH80" s="1">
        <v>4</v>
      </c>
      <c r="BI80" s="1">
        <v>2.56</v>
      </c>
      <c r="BJ80" s="1">
        <v>55</v>
      </c>
      <c r="BK80" s="1">
        <v>43.5</v>
      </c>
      <c r="BL80" s="1">
        <v>79</v>
      </c>
      <c r="BM80" s="1">
        <v>14</v>
      </c>
      <c r="BN80" s="1">
        <v>6</v>
      </c>
      <c r="BO80" s="1">
        <v>43</v>
      </c>
      <c r="BP80" s="1">
        <v>6</v>
      </c>
      <c r="BQ80" s="1">
        <v>1</v>
      </c>
      <c r="BR80" s="1">
        <v>17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68.5</v>
      </c>
      <c r="BZ80" s="1">
        <v>0.5</v>
      </c>
      <c r="CA80" s="1">
        <v>6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4.3248355999999992</v>
      </c>
      <c r="CL80" s="1">
        <v>0</v>
      </c>
    </row>
    <row r="81" spans="1:90" x14ac:dyDescent="0.25">
      <c r="A81" s="1" t="s">
        <v>140</v>
      </c>
      <c r="B81" s="1">
        <v>4.9000000000000004</v>
      </c>
      <c r="C81" s="1">
        <v>2</v>
      </c>
      <c r="D81" s="1">
        <v>90</v>
      </c>
      <c r="E81" s="1">
        <v>0.06</v>
      </c>
      <c r="F81" s="1">
        <v>0</v>
      </c>
      <c r="G81" s="1">
        <v>0.1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16.5</v>
      </c>
      <c r="V81" s="1">
        <v>12</v>
      </c>
      <c r="W81" s="1">
        <v>73</v>
      </c>
      <c r="X81" s="1">
        <v>2.5</v>
      </c>
      <c r="Y81" s="1">
        <v>0.5</v>
      </c>
      <c r="Z81" s="1">
        <v>20</v>
      </c>
      <c r="AA81" s="1">
        <v>0</v>
      </c>
      <c r="AB81" s="1">
        <v>0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8</v>
      </c>
      <c r="AL81" s="1">
        <v>14.4</v>
      </c>
      <c r="AM81" s="1">
        <v>14.6</v>
      </c>
      <c r="AN81" s="1">
        <v>0.3</v>
      </c>
      <c r="AO81" s="1">
        <v>1.9</v>
      </c>
      <c r="AP81" s="1">
        <v>11.5</v>
      </c>
      <c r="AQ81" s="1">
        <v>11.5</v>
      </c>
      <c r="AR81" s="1">
        <v>0</v>
      </c>
      <c r="AS81" s="1">
        <v>1</v>
      </c>
      <c r="AT81" s="1">
        <v>3</v>
      </c>
      <c r="AU81" s="1">
        <v>0.5</v>
      </c>
      <c r="AV81" s="1">
        <v>0.5</v>
      </c>
      <c r="AW81" s="1">
        <v>100</v>
      </c>
      <c r="AX81" s="1">
        <v>3.5</v>
      </c>
      <c r="AY81" s="1">
        <v>3</v>
      </c>
      <c r="AZ81" s="1">
        <v>0.5</v>
      </c>
      <c r="BA81" s="1">
        <v>0.5</v>
      </c>
      <c r="BB81" s="1">
        <v>4</v>
      </c>
      <c r="BC81" s="1">
        <v>18</v>
      </c>
      <c r="BD81" s="1">
        <v>11</v>
      </c>
      <c r="BE81" s="1">
        <v>6</v>
      </c>
      <c r="BF81" s="1">
        <v>0.5</v>
      </c>
      <c r="BG81" s="1">
        <v>2</v>
      </c>
      <c r="BH81" s="1">
        <v>4</v>
      </c>
      <c r="BI81" s="1">
        <v>2.42</v>
      </c>
      <c r="BJ81" s="1">
        <v>35</v>
      </c>
      <c r="BK81" s="1">
        <v>28</v>
      </c>
      <c r="BL81" s="1">
        <v>80</v>
      </c>
      <c r="BM81" s="1">
        <v>25</v>
      </c>
      <c r="BN81" s="1">
        <v>17.5</v>
      </c>
      <c r="BO81" s="1">
        <v>70</v>
      </c>
      <c r="BP81" s="1">
        <v>16.5</v>
      </c>
      <c r="BQ81" s="1">
        <v>12</v>
      </c>
      <c r="BR81" s="1">
        <v>73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0.5</v>
      </c>
      <c r="BY81" s="1">
        <v>56</v>
      </c>
      <c r="BZ81" s="1">
        <v>3.5</v>
      </c>
      <c r="CA81" s="1">
        <v>8</v>
      </c>
      <c r="CB81" s="1">
        <v>4.5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3.7474020399999994</v>
      </c>
      <c r="CL81" s="1">
        <v>0</v>
      </c>
    </row>
    <row r="82" spans="1:90" x14ac:dyDescent="0.25">
      <c r="A82" s="1" t="s">
        <v>109</v>
      </c>
      <c r="B82" s="1">
        <v>5.7</v>
      </c>
      <c r="C82" s="1">
        <v>2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0.5</v>
      </c>
      <c r="J82" s="1">
        <v>0</v>
      </c>
      <c r="K82" s="1">
        <v>0.5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14.5</v>
      </c>
      <c r="V82" s="1">
        <v>12</v>
      </c>
      <c r="W82" s="1">
        <v>83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2</v>
      </c>
      <c r="AL82" s="1">
        <v>1.8</v>
      </c>
      <c r="AM82" s="1">
        <v>15.2</v>
      </c>
      <c r="AN82" s="1">
        <v>0</v>
      </c>
      <c r="AO82" s="1">
        <v>2.5</v>
      </c>
      <c r="AP82" s="1">
        <v>12</v>
      </c>
      <c r="AQ82" s="1">
        <v>18</v>
      </c>
      <c r="AR82" s="1">
        <v>0</v>
      </c>
      <c r="AS82" s="1">
        <v>3.5</v>
      </c>
      <c r="AT82" s="1">
        <v>0.5</v>
      </c>
      <c r="AU82" s="1">
        <v>1.5</v>
      </c>
      <c r="AV82" s="1">
        <v>0.5</v>
      </c>
      <c r="AW82" s="1">
        <v>33</v>
      </c>
      <c r="AX82" s="1">
        <v>4.5</v>
      </c>
      <c r="AY82" s="1">
        <v>1.5</v>
      </c>
      <c r="AZ82" s="1">
        <v>0.5</v>
      </c>
      <c r="BA82" s="1">
        <v>0</v>
      </c>
      <c r="BB82" s="1">
        <v>2</v>
      </c>
      <c r="BC82" s="1">
        <v>8.5</v>
      </c>
      <c r="BD82" s="1">
        <v>6.5</v>
      </c>
      <c r="BE82" s="1">
        <v>3.5</v>
      </c>
      <c r="BF82" s="1">
        <v>0.5</v>
      </c>
      <c r="BG82" s="1">
        <v>0.5</v>
      </c>
      <c r="BH82" s="1">
        <v>1.5</v>
      </c>
      <c r="BI82" s="1">
        <v>1.22</v>
      </c>
      <c r="BJ82" s="1">
        <v>66</v>
      </c>
      <c r="BK82" s="1">
        <v>60</v>
      </c>
      <c r="BL82" s="1">
        <v>91</v>
      </c>
      <c r="BM82" s="1">
        <v>26.5</v>
      </c>
      <c r="BN82" s="1">
        <v>22.5</v>
      </c>
      <c r="BO82" s="1">
        <v>85</v>
      </c>
      <c r="BP82" s="1">
        <v>14.5</v>
      </c>
      <c r="BQ82" s="1">
        <v>12</v>
      </c>
      <c r="BR82" s="1">
        <v>83</v>
      </c>
      <c r="BS82" s="1">
        <v>0</v>
      </c>
      <c r="BT82" s="1">
        <v>0</v>
      </c>
      <c r="BU82" s="1">
        <v>2</v>
      </c>
      <c r="BV82" s="1">
        <v>0</v>
      </c>
      <c r="BW82" s="1">
        <v>1</v>
      </c>
      <c r="BX82" s="1">
        <v>1</v>
      </c>
      <c r="BY82" s="1">
        <v>73</v>
      </c>
      <c r="BZ82" s="1">
        <v>0.5</v>
      </c>
      <c r="CA82" s="1">
        <v>12.5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3.4421748999999995</v>
      </c>
      <c r="CL82" s="1">
        <v>-3</v>
      </c>
    </row>
    <row r="83" spans="1:90" x14ac:dyDescent="0.25">
      <c r="A83" s="1" t="s">
        <v>112</v>
      </c>
      <c r="B83" s="1">
        <v>4.9000000000000004</v>
      </c>
      <c r="C83" s="1">
        <v>2</v>
      </c>
      <c r="D83" s="1">
        <v>90</v>
      </c>
      <c r="E83" s="1">
        <v>0.08</v>
      </c>
      <c r="F83" s="1">
        <v>0</v>
      </c>
      <c r="G83" s="1">
        <v>0.1</v>
      </c>
      <c r="H83" s="1">
        <v>0</v>
      </c>
      <c r="I83" s="1">
        <v>0.5</v>
      </c>
      <c r="J83" s="1">
        <v>0.5</v>
      </c>
      <c r="K83" s="1">
        <v>0.5</v>
      </c>
      <c r="L83" s="1">
        <v>0</v>
      </c>
      <c r="M83" s="1">
        <v>0</v>
      </c>
      <c r="N83" s="1">
        <v>0.5</v>
      </c>
      <c r="O83" s="1">
        <v>0.08</v>
      </c>
      <c r="P83" s="1">
        <v>0.08</v>
      </c>
      <c r="Q83" s="1">
        <v>0</v>
      </c>
      <c r="R83" s="1">
        <v>0</v>
      </c>
      <c r="S83" s="1">
        <v>0</v>
      </c>
      <c r="T83" s="1">
        <v>0</v>
      </c>
      <c r="U83" s="1">
        <v>6.5</v>
      </c>
      <c r="V83" s="1">
        <v>3</v>
      </c>
      <c r="W83" s="1">
        <v>46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11.5</v>
      </c>
      <c r="AL83" s="1">
        <v>0.7</v>
      </c>
      <c r="AM83" s="1">
        <v>17.8</v>
      </c>
      <c r="AN83" s="1">
        <v>0.6</v>
      </c>
      <c r="AO83" s="1">
        <v>2.2000000000000002</v>
      </c>
      <c r="AP83" s="1">
        <v>12</v>
      </c>
      <c r="AQ83" s="1">
        <v>12</v>
      </c>
      <c r="AR83" s="1">
        <v>0</v>
      </c>
      <c r="AS83" s="1">
        <v>1</v>
      </c>
      <c r="AT83" s="1">
        <v>3</v>
      </c>
      <c r="AU83" s="1">
        <v>1.5</v>
      </c>
      <c r="AV83" s="1">
        <v>1</v>
      </c>
      <c r="AW83" s="1">
        <v>67</v>
      </c>
      <c r="AX83" s="1">
        <v>7.5</v>
      </c>
      <c r="AY83" s="1">
        <v>1.5</v>
      </c>
      <c r="AZ83" s="1">
        <v>1</v>
      </c>
      <c r="BA83" s="1">
        <v>1.5</v>
      </c>
      <c r="BB83" s="1">
        <v>4</v>
      </c>
      <c r="BC83" s="1">
        <v>15.5</v>
      </c>
      <c r="BD83" s="1">
        <v>10</v>
      </c>
      <c r="BE83" s="1">
        <v>6.5</v>
      </c>
      <c r="BF83" s="1">
        <v>1</v>
      </c>
      <c r="BG83" s="1">
        <v>1.5</v>
      </c>
      <c r="BH83" s="1">
        <v>4</v>
      </c>
      <c r="BI83" s="1">
        <v>2.56</v>
      </c>
      <c r="BJ83" s="1">
        <v>40</v>
      </c>
      <c r="BK83" s="1">
        <v>32</v>
      </c>
      <c r="BL83" s="1">
        <v>80</v>
      </c>
      <c r="BM83" s="1">
        <v>15</v>
      </c>
      <c r="BN83" s="1">
        <v>8.5</v>
      </c>
      <c r="BO83" s="1">
        <v>57</v>
      </c>
      <c r="BP83" s="1">
        <v>6.5</v>
      </c>
      <c r="BQ83" s="1">
        <v>3</v>
      </c>
      <c r="BR83" s="1">
        <v>46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52.5</v>
      </c>
      <c r="BZ83" s="1">
        <v>2</v>
      </c>
      <c r="CA83" s="1">
        <v>4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3.2263629000000003</v>
      </c>
      <c r="CL83" s="1">
        <v>-4</v>
      </c>
    </row>
  </sheetData>
  <sortState xmlns:xlrd2="http://schemas.microsoft.com/office/spreadsheetml/2017/richdata2" ref="A2:CL83">
    <sortCondition descending="1" ref="CL8:CL8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CD04E-D7CB-4547-BE9F-8196874B565E}">
  <dimension ref="A1:CL88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111</v>
      </c>
      <c r="B2" s="1">
        <v>4.5</v>
      </c>
      <c r="C2" s="1">
        <v>1</v>
      </c>
      <c r="D2" s="1">
        <v>85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100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0.3</v>
      </c>
      <c r="AM2" s="1">
        <v>12.6</v>
      </c>
      <c r="AN2" s="1">
        <v>0</v>
      </c>
      <c r="AO2" s="1">
        <v>3.6</v>
      </c>
      <c r="AP2" s="1">
        <v>11</v>
      </c>
      <c r="AQ2" s="1">
        <v>23</v>
      </c>
      <c r="AR2" s="1">
        <v>0</v>
      </c>
      <c r="AS2" s="1">
        <v>6</v>
      </c>
      <c r="AT2" s="1">
        <v>0</v>
      </c>
      <c r="AU2" s="1">
        <v>2</v>
      </c>
      <c r="AV2" s="1">
        <v>2</v>
      </c>
      <c r="AW2" s="1">
        <v>100</v>
      </c>
      <c r="AX2" s="1">
        <v>3</v>
      </c>
      <c r="AY2" s="1">
        <v>1</v>
      </c>
      <c r="AZ2" s="1">
        <v>1</v>
      </c>
      <c r="BA2" s="1">
        <v>3</v>
      </c>
      <c r="BB2" s="1">
        <v>5</v>
      </c>
      <c r="BC2" s="1">
        <v>14</v>
      </c>
      <c r="BD2" s="1">
        <v>10</v>
      </c>
      <c r="BE2" s="1">
        <v>3</v>
      </c>
      <c r="BF2" s="1">
        <v>1</v>
      </c>
      <c r="BG2" s="1">
        <v>2</v>
      </c>
      <c r="BH2" s="1">
        <v>0</v>
      </c>
      <c r="BI2" s="1">
        <v>0.86</v>
      </c>
      <c r="BJ2" s="1">
        <v>20</v>
      </c>
      <c r="BK2" s="1">
        <v>16</v>
      </c>
      <c r="BL2" s="1">
        <v>80</v>
      </c>
      <c r="BM2" s="1">
        <v>6</v>
      </c>
      <c r="BN2" s="1">
        <v>3</v>
      </c>
      <c r="BO2" s="1">
        <v>50</v>
      </c>
      <c r="BP2" s="1">
        <v>1</v>
      </c>
      <c r="BQ2" s="1">
        <v>1</v>
      </c>
      <c r="BR2" s="1">
        <v>100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33</v>
      </c>
      <c r="BZ2" s="1">
        <v>0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3.3511691999999993</v>
      </c>
      <c r="CL2" s="1">
        <v>8</v>
      </c>
    </row>
    <row r="3" spans="1:90" x14ac:dyDescent="0.25">
      <c r="A3" s="1" t="s">
        <v>132</v>
      </c>
      <c r="B3" s="1">
        <v>5.0999999999999996</v>
      </c>
      <c r="C3" s="1">
        <v>1</v>
      </c>
      <c r="D3" s="1">
        <v>90</v>
      </c>
      <c r="E3" s="1">
        <v>0.24</v>
      </c>
      <c r="F3" s="1">
        <v>0</v>
      </c>
      <c r="G3" s="1">
        <v>0.4</v>
      </c>
      <c r="H3" s="1">
        <v>0</v>
      </c>
      <c r="I3" s="1">
        <v>3</v>
      </c>
      <c r="J3" s="1">
        <v>1</v>
      </c>
      <c r="K3" s="1">
        <v>3</v>
      </c>
      <c r="L3" s="1">
        <v>0</v>
      </c>
      <c r="M3" s="1">
        <v>0</v>
      </c>
      <c r="N3" s="1">
        <v>1</v>
      </c>
      <c r="O3" s="1">
        <v>0.19</v>
      </c>
      <c r="P3" s="1">
        <v>0.19</v>
      </c>
      <c r="Q3" s="1">
        <v>0</v>
      </c>
      <c r="R3" s="1">
        <v>0</v>
      </c>
      <c r="S3" s="1">
        <v>0</v>
      </c>
      <c r="T3" s="1">
        <v>0</v>
      </c>
      <c r="U3" s="1">
        <v>14</v>
      </c>
      <c r="V3" s="1">
        <v>6</v>
      </c>
      <c r="W3" s="1">
        <v>43</v>
      </c>
      <c r="X3" s="1">
        <v>6</v>
      </c>
      <c r="Y3" s="1">
        <v>2</v>
      </c>
      <c r="Z3" s="1">
        <v>33</v>
      </c>
      <c r="AA3" s="1">
        <v>0</v>
      </c>
      <c r="AB3" s="1">
        <v>3</v>
      </c>
      <c r="AC3" s="1">
        <v>3</v>
      </c>
      <c r="AD3" s="1">
        <v>0</v>
      </c>
      <c r="AE3" s="1">
        <v>0.17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29</v>
      </c>
      <c r="AL3" s="1">
        <v>40.299999999999997</v>
      </c>
      <c r="AM3" s="1">
        <v>22.2</v>
      </c>
      <c r="AN3" s="1">
        <v>1.6</v>
      </c>
      <c r="AO3" s="1">
        <v>1.8</v>
      </c>
      <c r="AP3" s="1">
        <v>7</v>
      </c>
      <c r="AQ3" s="1">
        <v>7</v>
      </c>
      <c r="AR3" s="1">
        <v>0</v>
      </c>
      <c r="AS3" s="1">
        <v>-1</v>
      </c>
      <c r="AT3" s="1">
        <v>5</v>
      </c>
      <c r="AU3" s="1">
        <v>7</v>
      </c>
      <c r="AV3" s="1">
        <v>4</v>
      </c>
      <c r="AW3" s="1">
        <v>57</v>
      </c>
      <c r="AX3" s="1">
        <v>7</v>
      </c>
      <c r="AY3" s="1">
        <v>1</v>
      </c>
      <c r="AZ3" s="1">
        <v>0</v>
      </c>
      <c r="BA3" s="1">
        <v>1</v>
      </c>
      <c r="BB3" s="1">
        <v>2</v>
      </c>
      <c r="BC3" s="1">
        <v>20</v>
      </c>
      <c r="BD3" s="1">
        <v>10</v>
      </c>
      <c r="BE3" s="1">
        <v>8</v>
      </c>
      <c r="BF3" s="1">
        <v>1</v>
      </c>
      <c r="BG3" s="1">
        <v>2</v>
      </c>
      <c r="BH3" s="1">
        <v>6</v>
      </c>
      <c r="BI3" s="1">
        <v>3.21</v>
      </c>
      <c r="BJ3" s="1">
        <v>43</v>
      </c>
      <c r="BK3" s="1">
        <v>30</v>
      </c>
      <c r="BL3" s="1">
        <v>70</v>
      </c>
      <c r="BM3" s="1">
        <v>32</v>
      </c>
      <c r="BN3" s="1">
        <v>18</v>
      </c>
      <c r="BO3" s="1">
        <v>56</v>
      </c>
      <c r="BP3" s="1">
        <v>14</v>
      </c>
      <c r="BQ3" s="1">
        <v>6</v>
      </c>
      <c r="BR3" s="1">
        <v>43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83</v>
      </c>
      <c r="BZ3" s="1">
        <v>5</v>
      </c>
      <c r="CA3" s="1">
        <v>5</v>
      </c>
      <c r="CB3" s="1">
        <v>7</v>
      </c>
      <c r="CC3" s="1">
        <v>0</v>
      </c>
      <c r="CD3" s="1">
        <v>0</v>
      </c>
      <c r="CE3" s="1">
        <v>0</v>
      </c>
      <c r="CF3" s="1">
        <v>2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3.6210638500000005</v>
      </c>
      <c r="CL3" s="1">
        <v>7</v>
      </c>
    </row>
    <row r="4" spans="1:90" x14ac:dyDescent="0.25">
      <c r="A4" s="1" t="s">
        <v>66</v>
      </c>
      <c r="B4" s="1">
        <v>4.8</v>
      </c>
      <c r="C4" s="1">
        <v>1</v>
      </c>
      <c r="D4" s="1">
        <v>90</v>
      </c>
      <c r="E4" s="1">
        <v>0.46</v>
      </c>
      <c r="F4" s="1">
        <v>0</v>
      </c>
      <c r="G4" s="1">
        <v>0.5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0.02</v>
      </c>
      <c r="P4" s="1">
        <v>0.02</v>
      </c>
      <c r="Q4" s="1">
        <v>0</v>
      </c>
      <c r="R4" s="1">
        <v>0</v>
      </c>
      <c r="S4" s="1">
        <v>0</v>
      </c>
      <c r="T4" s="1">
        <v>0</v>
      </c>
      <c r="U4" s="1">
        <v>20</v>
      </c>
      <c r="V4" s="1">
        <v>20</v>
      </c>
      <c r="W4" s="1">
        <v>100</v>
      </c>
      <c r="X4" s="1">
        <v>4</v>
      </c>
      <c r="Y4" s="1">
        <v>1</v>
      </c>
      <c r="Z4" s="1">
        <v>25</v>
      </c>
      <c r="AA4" s="1">
        <v>0</v>
      </c>
      <c r="AB4" s="1">
        <v>0</v>
      </c>
      <c r="AC4" s="1">
        <v>2</v>
      </c>
      <c r="AD4" s="1">
        <v>1</v>
      </c>
      <c r="AE4" s="1">
        <v>0.46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10</v>
      </c>
      <c r="AL4" s="1">
        <v>28.7</v>
      </c>
      <c r="AM4" s="1">
        <v>23</v>
      </c>
      <c r="AN4" s="1">
        <v>1.5</v>
      </c>
      <c r="AO4" s="1">
        <v>5.0999999999999996</v>
      </c>
      <c r="AP4" s="1">
        <v>22</v>
      </c>
      <c r="AQ4" s="1">
        <v>34</v>
      </c>
      <c r="AR4" s="1">
        <v>3</v>
      </c>
      <c r="AS4" s="1">
        <v>9</v>
      </c>
      <c r="AT4" s="1">
        <v>0</v>
      </c>
      <c r="AU4" s="1">
        <v>0</v>
      </c>
      <c r="AV4" s="1">
        <v>0</v>
      </c>
      <c r="AX4" s="1">
        <v>9</v>
      </c>
      <c r="AY4" s="1">
        <v>4</v>
      </c>
      <c r="AZ4" s="1">
        <v>1</v>
      </c>
      <c r="BA4" s="1">
        <v>0</v>
      </c>
      <c r="BB4" s="1">
        <v>5</v>
      </c>
      <c r="BC4" s="1">
        <v>10</v>
      </c>
      <c r="BD4" s="1">
        <v>5</v>
      </c>
      <c r="BE4" s="1">
        <v>4</v>
      </c>
      <c r="BF4" s="1">
        <v>0</v>
      </c>
      <c r="BG4" s="1">
        <v>2</v>
      </c>
      <c r="BH4" s="1">
        <v>1</v>
      </c>
      <c r="BI4" s="1">
        <v>0.93</v>
      </c>
      <c r="BJ4" s="1">
        <v>40</v>
      </c>
      <c r="BK4" s="1">
        <v>36</v>
      </c>
      <c r="BL4" s="1">
        <v>90</v>
      </c>
      <c r="BM4" s="1">
        <v>30</v>
      </c>
      <c r="BN4" s="1">
        <v>25</v>
      </c>
      <c r="BO4" s="1">
        <v>83</v>
      </c>
      <c r="BP4" s="1">
        <v>20</v>
      </c>
      <c r="BQ4" s="1">
        <v>20</v>
      </c>
      <c r="BR4" s="1">
        <v>100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69</v>
      </c>
      <c r="BZ4" s="1">
        <v>5</v>
      </c>
      <c r="CA4" s="1">
        <v>7</v>
      </c>
      <c r="CB4" s="1">
        <v>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3.3242402400000004</v>
      </c>
      <c r="CL4" s="1">
        <v>6</v>
      </c>
    </row>
    <row r="5" spans="1:90" x14ac:dyDescent="0.25">
      <c r="A5" s="1" t="s">
        <v>194</v>
      </c>
      <c r="B5" s="1">
        <v>5.2</v>
      </c>
      <c r="C5" s="1">
        <v>1</v>
      </c>
      <c r="D5" s="1">
        <v>31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3</v>
      </c>
      <c r="W5" s="1">
        <v>75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0.7</v>
      </c>
      <c r="AM5" s="1">
        <v>7.8</v>
      </c>
      <c r="AN5" s="1">
        <v>0</v>
      </c>
      <c r="AO5" s="1">
        <v>2.6</v>
      </c>
      <c r="AP5" s="1">
        <v>7</v>
      </c>
      <c r="AQ5" s="1">
        <v>7</v>
      </c>
      <c r="AR5" s="1">
        <v>0</v>
      </c>
      <c r="AS5" s="1">
        <v>1</v>
      </c>
      <c r="AT5" s="1">
        <v>1</v>
      </c>
      <c r="AU5" s="1">
        <v>1</v>
      </c>
      <c r="AV5" s="1">
        <v>1</v>
      </c>
      <c r="AW5" s="1">
        <v>100</v>
      </c>
      <c r="AX5" s="1">
        <v>3</v>
      </c>
      <c r="AY5" s="1">
        <v>1</v>
      </c>
      <c r="AZ5" s="1">
        <v>0</v>
      </c>
      <c r="BA5" s="1">
        <v>1</v>
      </c>
      <c r="BB5" s="1">
        <v>2</v>
      </c>
      <c r="BC5" s="1">
        <v>8</v>
      </c>
      <c r="BD5" s="1">
        <v>6</v>
      </c>
      <c r="BE5" s="1">
        <v>3</v>
      </c>
      <c r="BF5" s="1">
        <v>1</v>
      </c>
      <c r="BG5" s="1">
        <v>2</v>
      </c>
      <c r="BH5" s="1">
        <v>1</v>
      </c>
      <c r="BI5" s="1">
        <v>0.82</v>
      </c>
      <c r="BJ5" s="1">
        <v>27</v>
      </c>
      <c r="BK5" s="1">
        <v>22</v>
      </c>
      <c r="BL5" s="1">
        <v>81</v>
      </c>
      <c r="BM5" s="1">
        <v>13</v>
      </c>
      <c r="BN5" s="1">
        <v>10</v>
      </c>
      <c r="BO5" s="1">
        <v>77</v>
      </c>
      <c r="BP5" s="1">
        <v>4</v>
      </c>
      <c r="BQ5" s="1">
        <v>3</v>
      </c>
      <c r="BR5" s="1">
        <v>75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32</v>
      </c>
      <c r="BZ5" s="1">
        <v>0</v>
      </c>
      <c r="CA5" s="1">
        <v>4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3.2626236000000008</v>
      </c>
      <c r="CL5" s="1">
        <v>6</v>
      </c>
    </row>
    <row r="6" spans="1:90" x14ac:dyDescent="0.25">
      <c r="A6" s="1" t="s">
        <v>181</v>
      </c>
      <c r="B6" s="1">
        <v>4.5</v>
      </c>
      <c r="C6" s="1">
        <v>1</v>
      </c>
      <c r="D6" s="1">
        <v>90</v>
      </c>
      <c r="E6" s="1">
        <v>0.42</v>
      </c>
      <c r="F6" s="1">
        <v>0</v>
      </c>
      <c r="G6" s="1">
        <v>0.3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1</v>
      </c>
      <c r="N6" s="1">
        <v>1</v>
      </c>
      <c r="O6" s="1">
        <v>0.3</v>
      </c>
      <c r="P6" s="1">
        <v>0.3</v>
      </c>
      <c r="Q6" s="1">
        <v>0</v>
      </c>
      <c r="R6" s="1">
        <v>0</v>
      </c>
      <c r="S6" s="1">
        <v>0</v>
      </c>
      <c r="T6" s="1">
        <v>0</v>
      </c>
      <c r="U6" s="1">
        <v>18</v>
      </c>
      <c r="V6" s="1">
        <v>9</v>
      </c>
      <c r="W6" s="1">
        <v>50</v>
      </c>
      <c r="X6" s="1">
        <v>3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0.02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9</v>
      </c>
      <c r="AL6" s="1">
        <v>3.1</v>
      </c>
      <c r="AM6" s="1">
        <v>0</v>
      </c>
      <c r="AN6" s="1">
        <v>1.9</v>
      </c>
      <c r="AO6" s="1">
        <v>3.4</v>
      </c>
      <c r="AP6" s="1">
        <v>0</v>
      </c>
      <c r="AQ6" s="1">
        <v>0</v>
      </c>
      <c r="AR6" s="1">
        <v>0</v>
      </c>
      <c r="AS6" s="1">
        <v>0</v>
      </c>
      <c r="AT6" s="1">
        <v>3</v>
      </c>
      <c r="AU6" s="1">
        <v>1</v>
      </c>
      <c r="AV6" s="1">
        <v>1</v>
      </c>
      <c r="AW6" s="1">
        <v>100</v>
      </c>
      <c r="AX6" s="1">
        <v>3</v>
      </c>
      <c r="AY6" s="1">
        <v>0</v>
      </c>
      <c r="AZ6" s="1">
        <v>0</v>
      </c>
      <c r="BA6" s="1">
        <v>1</v>
      </c>
      <c r="BB6" s="1">
        <v>1</v>
      </c>
      <c r="BC6" s="1">
        <v>10</v>
      </c>
      <c r="BD6" s="1">
        <v>8</v>
      </c>
      <c r="BE6" s="1">
        <v>4</v>
      </c>
      <c r="BF6" s="1">
        <v>0</v>
      </c>
      <c r="BG6" s="1">
        <v>2</v>
      </c>
      <c r="BH6" s="1">
        <v>2</v>
      </c>
      <c r="BI6" s="1">
        <v>1.38</v>
      </c>
      <c r="BJ6" s="1">
        <v>46</v>
      </c>
      <c r="BK6" s="1">
        <v>33</v>
      </c>
      <c r="BL6" s="1">
        <v>72</v>
      </c>
      <c r="BM6" s="1">
        <v>30</v>
      </c>
      <c r="BN6" s="1">
        <v>17</v>
      </c>
      <c r="BO6" s="1">
        <v>57</v>
      </c>
      <c r="BP6" s="1">
        <v>18</v>
      </c>
      <c r="BQ6" s="1">
        <v>9</v>
      </c>
      <c r="BR6" s="1">
        <v>50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58</v>
      </c>
      <c r="BZ6" s="1">
        <v>2</v>
      </c>
      <c r="CA6" s="1">
        <v>6</v>
      </c>
      <c r="CB6" s="1">
        <v>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3.2882099199999986</v>
      </c>
      <c r="CL6" s="1">
        <v>6</v>
      </c>
    </row>
    <row r="7" spans="1:90" x14ac:dyDescent="0.25">
      <c r="A7" s="1" t="s">
        <v>92</v>
      </c>
      <c r="B7" s="1">
        <v>5.4</v>
      </c>
      <c r="C7" s="1">
        <v>1</v>
      </c>
      <c r="D7" s="1">
        <v>84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7</v>
      </c>
      <c r="V7" s="1">
        <v>4</v>
      </c>
      <c r="W7" s="1">
        <v>57</v>
      </c>
      <c r="X7" s="1">
        <v>8</v>
      </c>
      <c r="Y7" s="1">
        <v>3</v>
      </c>
      <c r="Z7" s="1">
        <v>38</v>
      </c>
      <c r="AA7" s="1">
        <v>0</v>
      </c>
      <c r="AB7" s="1">
        <v>0</v>
      </c>
      <c r="AC7" s="1">
        <v>2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34.799999999999997</v>
      </c>
      <c r="AM7" s="1">
        <v>20.399999999999999</v>
      </c>
      <c r="AN7" s="1">
        <v>0.2</v>
      </c>
      <c r="AO7" s="1">
        <v>2.8</v>
      </c>
      <c r="AP7" s="1">
        <v>12</v>
      </c>
      <c r="AQ7" s="1">
        <v>12</v>
      </c>
      <c r="AR7" s="1">
        <v>0</v>
      </c>
      <c r="AS7" s="1">
        <v>2</v>
      </c>
      <c r="AT7" s="1">
        <v>1</v>
      </c>
      <c r="AU7" s="1">
        <v>1</v>
      </c>
      <c r="AV7" s="1">
        <v>1</v>
      </c>
      <c r="AW7" s="1">
        <v>100</v>
      </c>
      <c r="AX7" s="1">
        <v>4</v>
      </c>
      <c r="AY7" s="1">
        <v>2</v>
      </c>
      <c r="AZ7" s="1">
        <v>1</v>
      </c>
      <c r="BA7" s="1">
        <v>1</v>
      </c>
      <c r="BB7" s="1">
        <v>4</v>
      </c>
      <c r="BC7" s="1">
        <v>13</v>
      </c>
      <c r="BD7" s="1">
        <v>10</v>
      </c>
      <c r="BE7" s="1">
        <v>4</v>
      </c>
      <c r="BF7" s="1">
        <v>0</v>
      </c>
      <c r="BG7" s="1">
        <v>1</v>
      </c>
      <c r="BH7" s="1">
        <v>2</v>
      </c>
      <c r="BI7" s="1">
        <v>1.44</v>
      </c>
      <c r="BJ7" s="1">
        <v>30</v>
      </c>
      <c r="BK7" s="1">
        <v>23</v>
      </c>
      <c r="BL7" s="1">
        <v>77</v>
      </c>
      <c r="BM7" s="1">
        <v>26</v>
      </c>
      <c r="BN7" s="1">
        <v>17</v>
      </c>
      <c r="BO7" s="1">
        <v>65</v>
      </c>
      <c r="BP7" s="1">
        <v>7</v>
      </c>
      <c r="BQ7" s="1">
        <v>4</v>
      </c>
      <c r="BR7" s="1">
        <v>57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1</v>
      </c>
      <c r="BY7" s="1">
        <v>60</v>
      </c>
      <c r="BZ7" s="1">
        <v>0</v>
      </c>
      <c r="CA7" s="1">
        <v>3</v>
      </c>
      <c r="CB7" s="1">
        <v>9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3.8567409199999991</v>
      </c>
      <c r="CL7" s="1">
        <v>5</v>
      </c>
    </row>
    <row r="8" spans="1:90" x14ac:dyDescent="0.25">
      <c r="A8" s="1" t="s">
        <v>160</v>
      </c>
      <c r="B8" s="1">
        <v>3.9</v>
      </c>
      <c r="C8" s="1">
        <v>1</v>
      </c>
      <c r="D8" s="1">
        <v>45</v>
      </c>
      <c r="E8" s="1">
        <v>0.09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</v>
      </c>
      <c r="V8" s="1">
        <v>6</v>
      </c>
      <c r="W8" s="1">
        <v>86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11.6</v>
      </c>
      <c r="AM8" s="1">
        <v>6.2</v>
      </c>
      <c r="AN8" s="1">
        <v>0.1</v>
      </c>
      <c r="AO8" s="1">
        <v>-0.2</v>
      </c>
      <c r="AP8" s="1">
        <v>5</v>
      </c>
      <c r="AQ8" s="1">
        <v>5</v>
      </c>
      <c r="AR8" s="1">
        <v>0</v>
      </c>
      <c r="AS8" s="1">
        <v>-1</v>
      </c>
      <c r="AT8" s="1">
        <v>4</v>
      </c>
      <c r="AU8" s="1">
        <v>1</v>
      </c>
      <c r="AV8" s="1">
        <v>1</v>
      </c>
      <c r="AW8" s="1">
        <v>100</v>
      </c>
      <c r="AX8" s="1">
        <v>4</v>
      </c>
      <c r="AY8" s="1">
        <v>1</v>
      </c>
      <c r="AZ8" s="1">
        <v>0</v>
      </c>
      <c r="BA8" s="1">
        <v>1</v>
      </c>
      <c r="BB8" s="1">
        <v>2</v>
      </c>
      <c r="BC8" s="1">
        <v>23</v>
      </c>
      <c r="BD8" s="1">
        <v>11</v>
      </c>
      <c r="BE8" s="1">
        <v>13</v>
      </c>
      <c r="BF8" s="1">
        <v>2</v>
      </c>
      <c r="BG8" s="1">
        <v>0</v>
      </c>
      <c r="BH8" s="1">
        <v>5</v>
      </c>
      <c r="BI8" s="1">
        <v>3.87</v>
      </c>
      <c r="BJ8" s="1">
        <v>14</v>
      </c>
      <c r="BK8" s="1">
        <v>12</v>
      </c>
      <c r="BL8" s="1">
        <v>86</v>
      </c>
      <c r="BM8" s="1">
        <v>7</v>
      </c>
      <c r="BN8" s="1">
        <v>6</v>
      </c>
      <c r="BO8" s="1">
        <v>86</v>
      </c>
      <c r="BP8" s="1">
        <v>7</v>
      </c>
      <c r="BQ8" s="1">
        <v>6</v>
      </c>
      <c r="BR8" s="1">
        <v>86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23</v>
      </c>
      <c r="BZ8" s="1">
        <v>1</v>
      </c>
      <c r="CA8" s="1">
        <v>2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3.1589903400000003</v>
      </c>
      <c r="CL8" s="1">
        <v>2</v>
      </c>
    </row>
    <row r="9" spans="1:90" x14ac:dyDescent="0.25">
      <c r="A9" s="1" t="s">
        <v>95</v>
      </c>
      <c r="B9" s="1">
        <v>5.2</v>
      </c>
      <c r="C9" s="1">
        <v>1</v>
      </c>
      <c r="D9" s="1">
        <v>90</v>
      </c>
      <c r="E9" s="1">
        <v>0.03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8</v>
      </c>
      <c r="V9" s="1">
        <v>8</v>
      </c>
      <c r="W9" s="1">
        <v>100</v>
      </c>
      <c r="X9" s="1">
        <v>1</v>
      </c>
      <c r="Y9" s="1">
        <v>1</v>
      </c>
      <c r="Z9" s="1">
        <v>100</v>
      </c>
      <c r="AA9" s="1">
        <v>0</v>
      </c>
      <c r="AB9" s="1">
        <v>0</v>
      </c>
      <c r="AC9" s="1">
        <v>1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</v>
      </c>
      <c r="AL9" s="1">
        <v>12.8</v>
      </c>
      <c r="AM9" s="1">
        <v>24</v>
      </c>
      <c r="AN9" s="1">
        <v>0.1</v>
      </c>
      <c r="AO9" s="1">
        <v>3</v>
      </c>
      <c r="AP9" s="1">
        <v>16</v>
      </c>
      <c r="AQ9" s="1">
        <v>16</v>
      </c>
      <c r="AR9" s="1">
        <v>0</v>
      </c>
      <c r="AS9" s="1">
        <v>2</v>
      </c>
      <c r="AT9" s="1">
        <v>1</v>
      </c>
      <c r="AU9" s="1">
        <v>4</v>
      </c>
      <c r="AV9" s="1">
        <v>1</v>
      </c>
      <c r="AW9" s="1">
        <v>25</v>
      </c>
      <c r="AX9" s="1">
        <v>10</v>
      </c>
      <c r="AY9" s="1">
        <v>4</v>
      </c>
      <c r="AZ9" s="1">
        <v>0</v>
      </c>
      <c r="BA9" s="1">
        <v>1</v>
      </c>
      <c r="BB9" s="1">
        <v>5</v>
      </c>
      <c r="BC9" s="1">
        <v>15</v>
      </c>
      <c r="BD9" s="1">
        <v>10</v>
      </c>
      <c r="BE9" s="1">
        <v>5</v>
      </c>
      <c r="BF9" s="1">
        <v>1</v>
      </c>
      <c r="BG9" s="1">
        <v>6</v>
      </c>
      <c r="BH9" s="1">
        <v>1</v>
      </c>
      <c r="BI9" s="1">
        <v>1.32</v>
      </c>
      <c r="BJ9" s="1">
        <v>42</v>
      </c>
      <c r="BK9" s="1">
        <v>33</v>
      </c>
      <c r="BL9" s="1">
        <v>79</v>
      </c>
      <c r="BM9" s="1">
        <v>24</v>
      </c>
      <c r="BN9" s="1">
        <v>18</v>
      </c>
      <c r="BO9" s="1">
        <v>75</v>
      </c>
      <c r="BP9" s="1">
        <v>8</v>
      </c>
      <c r="BQ9" s="1">
        <v>8</v>
      </c>
      <c r="BR9" s="1">
        <v>100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2</v>
      </c>
      <c r="BY9" s="1">
        <v>73</v>
      </c>
      <c r="BZ9" s="1">
        <v>1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3.1197389799999984</v>
      </c>
      <c r="CL9" s="1">
        <v>2</v>
      </c>
    </row>
    <row r="10" spans="1:90" x14ac:dyDescent="0.25">
      <c r="A10" s="1" t="s">
        <v>196</v>
      </c>
      <c r="B10" s="1">
        <v>4.4000000000000004</v>
      </c>
      <c r="C10" s="1">
        <v>1</v>
      </c>
      <c r="D10" s="1">
        <v>14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1.5</v>
      </c>
      <c r="AP10" s="1">
        <v>3</v>
      </c>
      <c r="AQ10" s="1">
        <v>3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15</v>
      </c>
      <c r="BD10" s="1">
        <v>11</v>
      </c>
      <c r="BE10" s="1">
        <v>4</v>
      </c>
      <c r="BF10" s="1">
        <v>2</v>
      </c>
      <c r="BG10" s="1">
        <v>5</v>
      </c>
      <c r="BH10" s="1">
        <v>2</v>
      </c>
      <c r="BI10" s="1">
        <v>1.48</v>
      </c>
      <c r="BJ10" s="1">
        <v>2</v>
      </c>
      <c r="BK10" s="1">
        <v>1</v>
      </c>
      <c r="BL10" s="1">
        <v>50</v>
      </c>
      <c r="BM10" s="1">
        <v>1</v>
      </c>
      <c r="BN10" s="1">
        <v>0</v>
      </c>
      <c r="BO10" s="1">
        <v>0</v>
      </c>
      <c r="BP10" s="1">
        <v>0</v>
      </c>
      <c r="BQ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4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4.1804479999999993</v>
      </c>
      <c r="CL10" s="1">
        <v>2</v>
      </c>
    </row>
    <row r="11" spans="1:90" x14ac:dyDescent="0.25">
      <c r="A11" s="1" t="s">
        <v>100</v>
      </c>
      <c r="B11" s="1">
        <v>4.8</v>
      </c>
      <c r="C11" s="1">
        <v>1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1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8</v>
      </c>
      <c r="V11" s="1">
        <v>4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0.3</v>
      </c>
      <c r="AM11" s="1">
        <v>17.600000000000001</v>
      </c>
      <c r="AN11" s="1">
        <v>0.1</v>
      </c>
      <c r="AO11" s="1">
        <v>3</v>
      </c>
      <c r="AP11" s="1">
        <v>9</v>
      </c>
      <c r="AQ11" s="1">
        <v>9</v>
      </c>
      <c r="AR11" s="1">
        <v>0</v>
      </c>
      <c r="AS11" s="1">
        <v>2</v>
      </c>
      <c r="AT11" s="1">
        <v>1</v>
      </c>
      <c r="AU11" s="1">
        <v>0</v>
      </c>
      <c r="AV11" s="1">
        <v>0</v>
      </c>
      <c r="AX11" s="1">
        <v>7</v>
      </c>
      <c r="AY11" s="1">
        <v>5</v>
      </c>
      <c r="AZ11" s="1">
        <v>1</v>
      </c>
      <c r="BA11" s="1">
        <v>1</v>
      </c>
      <c r="BB11" s="1">
        <v>7</v>
      </c>
      <c r="BC11" s="1">
        <v>12</v>
      </c>
      <c r="BD11" s="1">
        <v>6</v>
      </c>
      <c r="BE11" s="1">
        <v>5</v>
      </c>
      <c r="BF11" s="1">
        <v>1</v>
      </c>
      <c r="BG11" s="1">
        <v>0</v>
      </c>
      <c r="BH11" s="1">
        <v>1</v>
      </c>
      <c r="BI11" s="1">
        <v>1.23</v>
      </c>
      <c r="BJ11" s="1">
        <v>48</v>
      </c>
      <c r="BK11" s="1">
        <v>33</v>
      </c>
      <c r="BL11" s="1">
        <v>69</v>
      </c>
      <c r="BM11" s="1">
        <v>20</v>
      </c>
      <c r="BN11" s="1">
        <v>9</v>
      </c>
      <c r="BO11" s="1">
        <v>45</v>
      </c>
      <c r="BP11" s="1">
        <v>8</v>
      </c>
      <c r="BQ11" s="1">
        <v>4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58</v>
      </c>
      <c r="BZ11" s="1">
        <v>2</v>
      </c>
      <c r="CA11" s="1">
        <v>8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3.780667049999999</v>
      </c>
      <c r="CL11" s="1">
        <v>2</v>
      </c>
    </row>
    <row r="12" spans="1:90" x14ac:dyDescent="0.25">
      <c r="A12" s="1" t="s">
        <v>125</v>
      </c>
      <c r="B12" s="1">
        <v>4.4000000000000004</v>
      </c>
      <c r="C12" s="1">
        <v>1</v>
      </c>
      <c r="D12" s="1">
        <v>65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5</v>
      </c>
      <c r="V12" s="1">
        <v>2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0.3</v>
      </c>
      <c r="AM12" s="1">
        <v>7</v>
      </c>
      <c r="AN12" s="1">
        <v>0</v>
      </c>
      <c r="AO12" s="1">
        <v>0.8</v>
      </c>
      <c r="AP12" s="1">
        <v>11</v>
      </c>
      <c r="AQ12" s="1">
        <v>2</v>
      </c>
      <c r="AR12" s="1">
        <v>0</v>
      </c>
      <c r="AS12" s="1">
        <v>-4</v>
      </c>
      <c r="AT12" s="1">
        <v>7</v>
      </c>
      <c r="AU12" s="1">
        <v>2</v>
      </c>
      <c r="AV12" s="1">
        <v>1</v>
      </c>
      <c r="AW12" s="1">
        <v>50</v>
      </c>
      <c r="AX12" s="1">
        <v>5</v>
      </c>
      <c r="AY12" s="1">
        <v>2</v>
      </c>
      <c r="AZ12" s="1">
        <v>0</v>
      </c>
      <c r="BA12" s="1">
        <v>2</v>
      </c>
      <c r="BB12" s="1">
        <v>4</v>
      </c>
      <c r="BC12" s="1">
        <v>23</v>
      </c>
      <c r="BD12" s="1">
        <v>11</v>
      </c>
      <c r="BE12" s="1">
        <v>13</v>
      </c>
      <c r="BF12" s="1">
        <v>2</v>
      </c>
      <c r="BG12" s="1">
        <v>0</v>
      </c>
      <c r="BH12" s="1">
        <v>5</v>
      </c>
      <c r="BI12" s="1">
        <v>3.87</v>
      </c>
      <c r="BJ12" s="1">
        <v>43</v>
      </c>
      <c r="BK12" s="1">
        <v>35</v>
      </c>
      <c r="BL12" s="1">
        <v>81</v>
      </c>
      <c r="BM12" s="1">
        <v>13</v>
      </c>
      <c r="BN12" s="1">
        <v>8</v>
      </c>
      <c r="BO12" s="1">
        <v>62</v>
      </c>
      <c r="BP12" s="1">
        <v>5</v>
      </c>
      <c r="BQ12" s="1">
        <v>2</v>
      </c>
      <c r="BR12" s="1">
        <v>40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52</v>
      </c>
      <c r="BZ12" s="1">
        <v>0</v>
      </c>
      <c r="CA12" s="1">
        <v>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4.0586440000000001</v>
      </c>
      <c r="CL12" s="1">
        <v>2</v>
      </c>
    </row>
    <row r="13" spans="1:90" x14ac:dyDescent="0.25">
      <c r="A13" s="1" t="s">
        <v>130</v>
      </c>
      <c r="B13" s="1">
        <v>4.0999999999999996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3</v>
      </c>
      <c r="W13" s="1">
        <v>60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4</v>
      </c>
      <c r="AL13" s="1">
        <v>0.4</v>
      </c>
      <c r="AM13" s="1">
        <v>22.4</v>
      </c>
      <c r="AN13" s="1">
        <v>0.1</v>
      </c>
      <c r="AO13" s="1">
        <v>1.9</v>
      </c>
      <c r="AP13" s="1">
        <v>12</v>
      </c>
      <c r="AQ13" s="1">
        <v>12</v>
      </c>
      <c r="AR13" s="1">
        <v>0</v>
      </c>
      <c r="AS13" s="1">
        <v>0</v>
      </c>
      <c r="AT13" s="1">
        <v>2</v>
      </c>
      <c r="AU13" s="1">
        <v>1</v>
      </c>
      <c r="AV13" s="1">
        <v>1</v>
      </c>
      <c r="AW13" s="1">
        <v>100</v>
      </c>
      <c r="AX13" s="1">
        <v>4</v>
      </c>
      <c r="AY13" s="1">
        <v>5</v>
      </c>
      <c r="AZ13" s="1">
        <v>2</v>
      </c>
      <c r="BA13" s="1">
        <v>1</v>
      </c>
      <c r="BB13" s="1">
        <v>8</v>
      </c>
      <c r="BC13" s="1">
        <v>14</v>
      </c>
      <c r="BD13" s="1">
        <v>6</v>
      </c>
      <c r="BE13" s="1">
        <v>3</v>
      </c>
      <c r="BF13" s="1">
        <v>2</v>
      </c>
      <c r="BG13" s="1">
        <v>1</v>
      </c>
      <c r="BH13" s="1">
        <v>2</v>
      </c>
      <c r="BI13" s="1">
        <v>1.32</v>
      </c>
      <c r="BJ13" s="1">
        <v>49</v>
      </c>
      <c r="BK13" s="1">
        <v>43</v>
      </c>
      <c r="BL13" s="1">
        <v>88</v>
      </c>
      <c r="BM13" s="1">
        <v>12</v>
      </c>
      <c r="BN13" s="1">
        <v>8</v>
      </c>
      <c r="BO13" s="1">
        <v>67</v>
      </c>
      <c r="BP13" s="1">
        <v>5</v>
      </c>
      <c r="BQ13" s="1">
        <v>3</v>
      </c>
      <c r="BR13" s="1">
        <v>60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62</v>
      </c>
      <c r="BZ13" s="1">
        <v>1</v>
      </c>
      <c r="CA13" s="1">
        <v>5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4.0755946499999993</v>
      </c>
      <c r="CL13" s="1">
        <v>2</v>
      </c>
    </row>
    <row r="14" spans="1:90" x14ac:dyDescent="0.25">
      <c r="A14" s="1" t="s">
        <v>143</v>
      </c>
      <c r="B14" s="1">
        <v>4.5999999999999996</v>
      </c>
      <c r="C14" s="1">
        <v>1</v>
      </c>
      <c r="D14" s="1">
        <v>90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32</v>
      </c>
      <c r="V14" s="1">
        <v>26</v>
      </c>
      <c r="W14" s="1">
        <v>81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18.399999999999999</v>
      </c>
      <c r="AM14" s="1">
        <v>17</v>
      </c>
      <c r="AN14" s="1">
        <v>0.1</v>
      </c>
      <c r="AO14" s="1">
        <v>5.3</v>
      </c>
      <c r="AP14" s="1">
        <v>13</v>
      </c>
      <c r="AQ14" s="1">
        <v>25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6</v>
      </c>
      <c r="AY14" s="1">
        <v>1</v>
      </c>
      <c r="AZ14" s="1">
        <v>0</v>
      </c>
      <c r="BA14" s="1">
        <v>0</v>
      </c>
      <c r="BB14" s="1">
        <v>1</v>
      </c>
      <c r="BC14" s="1">
        <v>6</v>
      </c>
      <c r="BD14" s="1">
        <v>4</v>
      </c>
      <c r="BE14" s="1">
        <v>1</v>
      </c>
      <c r="BF14" s="1">
        <v>3</v>
      </c>
      <c r="BG14" s="1">
        <v>2</v>
      </c>
      <c r="BH14" s="1">
        <v>0</v>
      </c>
      <c r="BI14" s="1">
        <v>0.27</v>
      </c>
      <c r="BJ14" s="1">
        <v>122</v>
      </c>
      <c r="BK14" s="1">
        <v>108</v>
      </c>
      <c r="BL14" s="1">
        <v>89</v>
      </c>
      <c r="BM14" s="1">
        <v>79</v>
      </c>
      <c r="BN14" s="1">
        <v>72</v>
      </c>
      <c r="BO14" s="1">
        <v>91</v>
      </c>
      <c r="BP14" s="1">
        <v>32</v>
      </c>
      <c r="BQ14" s="1">
        <v>26</v>
      </c>
      <c r="BR14" s="1">
        <v>81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129</v>
      </c>
      <c r="BZ14" s="1">
        <v>0</v>
      </c>
      <c r="CA14" s="1">
        <v>15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4.5471136599999982</v>
      </c>
      <c r="CL14" s="1">
        <v>2</v>
      </c>
    </row>
    <row r="15" spans="1:90" x14ac:dyDescent="0.25">
      <c r="A15" s="1" t="s">
        <v>69</v>
      </c>
      <c r="B15" s="1">
        <v>4.4000000000000004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11</v>
      </c>
      <c r="AN15" s="1">
        <v>0</v>
      </c>
      <c r="AO15" s="1">
        <v>0.1</v>
      </c>
      <c r="AP15" s="1">
        <v>7</v>
      </c>
      <c r="AQ15" s="1">
        <v>7</v>
      </c>
      <c r="AR15" s="1">
        <v>0</v>
      </c>
      <c r="AS15" s="1">
        <v>0</v>
      </c>
      <c r="AT15" s="1">
        <v>2</v>
      </c>
      <c r="AU15" s="1">
        <v>1</v>
      </c>
      <c r="AV15" s="1">
        <v>1</v>
      </c>
      <c r="AW15" s="1">
        <v>100</v>
      </c>
      <c r="AX15" s="1">
        <v>0</v>
      </c>
      <c r="AY15" s="1">
        <v>2</v>
      </c>
      <c r="AZ15" s="1">
        <v>1</v>
      </c>
      <c r="BA15" s="1">
        <v>1</v>
      </c>
      <c r="BB15" s="1">
        <v>4</v>
      </c>
      <c r="BC15" s="1">
        <v>22</v>
      </c>
      <c r="BD15" s="1">
        <v>14</v>
      </c>
      <c r="BE15" s="1">
        <v>9</v>
      </c>
      <c r="BF15" s="1">
        <v>2</v>
      </c>
      <c r="BG15" s="1">
        <v>1</v>
      </c>
      <c r="BH15" s="1">
        <v>4</v>
      </c>
      <c r="BI15" s="1">
        <v>3.14</v>
      </c>
      <c r="BJ15" s="1">
        <v>18</v>
      </c>
      <c r="BK15" s="1">
        <v>15</v>
      </c>
      <c r="BL15" s="1">
        <v>83</v>
      </c>
      <c r="BM15" s="1">
        <v>4</v>
      </c>
      <c r="BN15" s="1">
        <v>1</v>
      </c>
      <c r="BO15" s="1">
        <v>25</v>
      </c>
      <c r="BP15" s="1">
        <v>1</v>
      </c>
      <c r="BQ15" s="1">
        <v>0</v>
      </c>
      <c r="BR15" s="1">
        <v>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25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4.3709159999999994</v>
      </c>
      <c r="CL15" s="1">
        <v>1</v>
      </c>
    </row>
    <row r="16" spans="1:90" x14ac:dyDescent="0.25">
      <c r="A16" s="1" t="s">
        <v>197</v>
      </c>
      <c r="B16" s="1">
        <v>4.4000000000000004</v>
      </c>
      <c r="C16" s="1">
        <v>1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2.2000000000000002</v>
      </c>
      <c r="AN16" s="1">
        <v>0</v>
      </c>
      <c r="AO16" s="1">
        <v>2.2999999999999998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1</v>
      </c>
      <c r="BC16" s="1">
        <v>10</v>
      </c>
      <c r="BD16" s="1">
        <v>5</v>
      </c>
      <c r="BE16" s="1">
        <v>4</v>
      </c>
      <c r="BF16" s="1">
        <v>0</v>
      </c>
      <c r="BG16" s="1">
        <v>2</v>
      </c>
      <c r="BH16" s="1">
        <v>1</v>
      </c>
      <c r="BI16" s="1">
        <v>0.93</v>
      </c>
      <c r="BJ16" s="1">
        <v>2</v>
      </c>
      <c r="BK16" s="1">
        <v>1</v>
      </c>
      <c r="BL16" s="1">
        <v>50</v>
      </c>
      <c r="BM16" s="1">
        <v>2</v>
      </c>
      <c r="BN16" s="1">
        <v>1</v>
      </c>
      <c r="BO16" s="1">
        <v>50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3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3.5070044000000005</v>
      </c>
      <c r="CL16" s="1">
        <v>1</v>
      </c>
    </row>
    <row r="17" spans="1:90" x14ac:dyDescent="0.25">
      <c r="A17" s="1" t="s">
        <v>126</v>
      </c>
      <c r="B17" s="1">
        <v>4.4000000000000004</v>
      </c>
      <c r="C17" s="1">
        <v>1</v>
      </c>
      <c r="D17" s="1">
        <v>45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0.1</v>
      </c>
      <c r="AM17" s="1">
        <v>0</v>
      </c>
      <c r="AN17" s="1">
        <v>0</v>
      </c>
      <c r="AO17" s="1">
        <v>-0.3</v>
      </c>
      <c r="AP17" s="1">
        <v>3</v>
      </c>
      <c r="AQ17" s="1">
        <v>3</v>
      </c>
      <c r="AR17" s="1">
        <v>0</v>
      </c>
      <c r="AS17" s="1">
        <v>0</v>
      </c>
      <c r="AT17" s="1">
        <v>3</v>
      </c>
      <c r="AU17" s="1">
        <v>0</v>
      </c>
      <c r="AV17" s="1">
        <v>0</v>
      </c>
      <c r="AX17" s="1">
        <v>6</v>
      </c>
      <c r="AY17" s="1">
        <v>0</v>
      </c>
      <c r="AZ17" s="1">
        <v>0</v>
      </c>
      <c r="BA17" s="1">
        <v>1</v>
      </c>
      <c r="BB17" s="1">
        <v>1</v>
      </c>
      <c r="BC17" s="1">
        <v>23</v>
      </c>
      <c r="BD17" s="1">
        <v>11</v>
      </c>
      <c r="BE17" s="1">
        <v>13</v>
      </c>
      <c r="BF17" s="1">
        <v>2</v>
      </c>
      <c r="BG17" s="1">
        <v>0</v>
      </c>
      <c r="BH17" s="1">
        <v>5</v>
      </c>
      <c r="BI17" s="1">
        <v>3.87</v>
      </c>
      <c r="BJ17" s="1">
        <v>15</v>
      </c>
      <c r="BK17" s="1">
        <v>11</v>
      </c>
      <c r="BL17" s="1">
        <v>73</v>
      </c>
      <c r="BM17" s="1">
        <v>5</v>
      </c>
      <c r="BN17" s="1">
        <v>2</v>
      </c>
      <c r="BO17" s="1">
        <v>40</v>
      </c>
      <c r="BP17" s="1">
        <v>1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0</v>
      </c>
      <c r="BW17" s="1">
        <v>1</v>
      </c>
      <c r="BX17" s="1">
        <v>0</v>
      </c>
      <c r="BY17" s="1">
        <v>26</v>
      </c>
      <c r="BZ17" s="1">
        <v>0</v>
      </c>
      <c r="CA17" s="1">
        <v>0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4.4585329999999992</v>
      </c>
      <c r="CL17" s="1">
        <v>1</v>
      </c>
    </row>
    <row r="18" spans="1:90" x14ac:dyDescent="0.25">
      <c r="A18" s="1" t="s">
        <v>135</v>
      </c>
      <c r="B18" s="1">
        <v>4.9000000000000004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0.2</v>
      </c>
      <c r="AM18" s="1">
        <v>0.2</v>
      </c>
      <c r="AN18" s="1">
        <v>0</v>
      </c>
      <c r="AO18" s="1">
        <v>2.2999999999999998</v>
      </c>
      <c r="AP18" s="1">
        <v>3</v>
      </c>
      <c r="AQ18" s="1">
        <v>3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4</v>
      </c>
      <c r="BE18" s="1">
        <v>4</v>
      </c>
      <c r="BF18" s="1">
        <v>1</v>
      </c>
      <c r="BG18" s="1">
        <v>2</v>
      </c>
      <c r="BH18" s="1">
        <v>1</v>
      </c>
      <c r="BI18" s="1">
        <v>0.98</v>
      </c>
      <c r="BJ18" s="1">
        <v>3</v>
      </c>
      <c r="BK18" s="1">
        <v>3</v>
      </c>
      <c r="BL18" s="1">
        <v>100</v>
      </c>
      <c r="BM18" s="1">
        <v>1</v>
      </c>
      <c r="BN18" s="1">
        <v>1</v>
      </c>
      <c r="BO18" s="1">
        <v>100</v>
      </c>
      <c r="BP18" s="1">
        <v>0</v>
      </c>
      <c r="BQ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3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2.7255844000000002</v>
      </c>
      <c r="CL18" s="1">
        <v>1</v>
      </c>
    </row>
    <row r="19" spans="1:90" x14ac:dyDescent="0.25">
      <c r="A19" s="1" t="s">
        <v>138</v>
      </c>
      <c r="B19" s="1">
        <v>4.7</v>
      </c>
      <c r="C19" s="1">
        <v>1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0.6</v>
      </c>
      <c r="AM19" s="1">
        <v>0</v>
      </c>
      <c r="AN19" s="1">
        <v>0</v>
      </c>
      <c r="AO19" s="1">
        <v>2.5</v>
      </c>
      <c r="AP19" s="1">
        <v>3</v>
      </c>
      <c r="AQ19" s="1">
        <v>3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9</v>
      </c>
      <c r="BD19" s="1">
        <v>6</v>
      </c>
      <c r="BE19" s="1">
        <v>3</v>
      </c>
      <c r="BF19" s="1">
        <v>2</v>
      </c>
      <c r="BG19" s="1">
        <v>4</v>
      </c>
      <c r="BH19" s="1">
        <v>1</v>
      </c>
      <c r="BI19" s="1">
        <v>0.87</v>
      </c>
      <c r="BJ19" s="1">
        <v>3</v>
      </c>
      <c r="BK19" s="1">
        <v>3</v>
      </c>
      <c r="BL19" s="1">
        <v>100</v>
      </c>
      <c r="BM19" s="1">
        <v>2</v>
      </c>
      <c r="BN19" s="1">
        <v>2</v>
      </c>
      <c r="BO19" s="1">
        <v>100</v>
      </c>
      <c r="BP19" s="1">
        <v>1</v>
      </c>
      <c r="BQ19" s="1">
        <v>1</v>
      </c>
      <c r="BR19" s="1">
        <v>100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0</v>
      </c>
      <c r="BY19" s="1">
        <v>4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2.5710869999999995</v>
      </c>
      <c r="CL19" s="1">
        <v>1</v>
      </c>
    </row>
    <row r="20" spans="1:90" x14ac:dyDescent="0.25">
      <c r="A20" s="1" t="s">
        <v>119</v>
      </c>
      <c r="B20" s="1">
        <v>4.2</v>
      </c>
      <c r="C20" s="1">
        <v>1</v>
      </c>
      <c r="D20" s="1">
        <v>90</v>
      </c>
      <c r="E20" s="1">
        <v>0.19</v>
      </c>
      <c r="F20" s="1">
        <v>0</v>
      </c>
      <c r="G20" s="1">
        <v>0.3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1</v>
      </c>
      <c r="N20" s="1">
        <v>0</v>
      </c>
      <c r="O20" s="1">
        <v>0.28999999999999998</v>
      </c>
      <c r="P20" s="1">
        <v>0.28999999999999998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3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0.4</v>
      </c>
      <c r="AM20" s="1">
        <v>15.4</v>
      </c>
      <c r="AN20" s="1">
        <v>1.8</v>
      </c>
      <c r="AO20" s="1">
        <v>3.8</v>
      </c>
      <c r="AP20" s="1">
        <v>9</v>
      </c>
      <c r="AQ20" s="1">
        <v>9</v>
      </c>
      <c r="AR20" s="1">
        <v>0</v>
      </c>
      <c r="AS20" s="1">
        <v>1</v>
      </c>
      <c r="AT20" s="1">
        <v>2</v>
      </c>
      <c r="AU20" s="1">
        <v>2</v>
      </c>
      <c r="AV20" s="1">
        <v>2</v>
      </c>
      <c r="AW20" s="1">
        <v>100</v>
      </c>
      <c r="AX20" s="1">
        <v>7</v>
      </c>
      <c r="AY20" s="1">
        <v>3</v>
      </c>
      <c r="AZ20" s="1">
        <v>2</v>
      </c>
      <c r="BA20" s="1">
        <v>0</v>
      </c>
      <c r="BB20" s="1">
        <v>5</v>
      </c>
      <c r="BC20" s="1">
        <v>10</v>
      </c>
      <c r="BD20" s="1">
        <v>8</v>
      </c>
      <c r="BE20" s="1">
        <v>4</v>
      </c>
      <c r="BF20" s="1">
        <v>0</v>
      </c>
      <c r="BG20" s="1">
        <v>2</v>
      </c>
      <c r="BH20" s="1">
        <v>4</v>
      </c>
      <c r="BI20" s="1">
        <v>1.94</v>
      </c>
      <c r="BJ20" s="1">
        <v>42</v>
      </c>
      <c r="BK20" s="1">
        <v>31</v>
      </c>
      <c r="BL20" s="1">
        <v>74</v>
      </c>
      <c r="BM20" s="1">
        <v>16</v>
      </c>
      <c r="BN20" s="1">
        <v>10</v>
      </c>
      <c r="BO20" s="1">
        <v>63</v>
      </c>
      <c r="BP20" s="1">
        <v>4</v>
      </c>
      <c r="BQ20" s="1">
        <v>3</v>
      </c>
      <c r="BR20" s="1">
        <v>75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55</v>
      </c>
      <c r="BZ20" s="1">
        <v>1</v>
      </c>
      <c r="CA20" s="1">
        <v>3</v>
      </c>
      <c r="CB20" s="1">
        <v>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3.9633423499999987</v>
      </c>
      <c r="CL20" s="1">
        <v>-2</v>
      </c>
    </row>
    <row r="21" spans="1:90" x14ac:dyDescent="0.25">
      <c r="A21" s="1" t="s">
        <v>148</v>
      </c>
      <c r="B21" s="1">
        <v>7.1</v>
      </c>
      <c r="C21" s="1">
        <v>2</v>
      </c>
      <c r="D21" s="1">
        <v>84</v>
      </c>
      <c r="E21" s="1">
        <v>0.19</v>
      </c>
      <c r="F21" s="1">
        <v>0</v>
      </c>
      <c r="G21" s="1">
        <v>0.4</v>
      </c>
      <c r="H21" s="1">
        <v>0</v>
      </c>
      <c r="I21" s="1">
        <v>4.5</v>
      </c>
      <c r="J21" s="1">
        <v>2</v>
      </c>
      <c r="K21" s="1">
        <v>0.5</v>
      </c>
      <c r="L21" s="1">
        <v>4</v>
      </c>
      <c r="M21" s="1">
        <v>0</v>
      </c>
      <c r="N21" s="1">
        <v>0</v>
      </c>
      <c r="O21" s="1">
        <v>0.34</v>
      </c>
      <c r="P21" s="1">
        <v>0.34</v>
      </c>
      <c r="Q21" s="1">
        <v>0</v>
      </c>
      <c r="R21" s="1">
        <v>0</v>
      </c>
      <c r="S21" s="1">
        <v>0</v>
      </c>
      <c r="T21" s="1">
        <v>0</v>
      </c>
      <c r="U21" s="1">
        <v>22</v>
      </c>
      <c r="V21" s="1">
        <v>19</v>
      </c>
      <c r="W21" s="1">
        <v>86</v>
      </c>
      <c r="X21" s="1">
        <v>3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0.09</v>
      </c>
      <c r="AF21" s="1">
        <v>0</v>
      </c>
      <c r="AG21" s="1">
        <v>0</v>
      </c>
      <c r="AH21" s="1">
        <v>0.5</v>
      </c>
      <c r="AI21" s="1">
        <v>0</v>
      </c>
      <c r="AJ21" s="1">
        <v>0</v>
      </c>
      <c r="AK21" s="1">
        <v>40.5</v>
      </c>
      <c r="AL21" s="1">
        <v>6</v>
      </c>
      <c r="AM21" s="1">
        <v>14</v>
      </c>
      <c r="AN21" s="1">
        <v>2.2999999999999998</v>
      </c>
      <c r="AO21" s="1">
        <v>4.9000000000000004</v>
      </c>
      <c r="AP21" s="1">
        <v>7.5</v>
      </c>
      <c r="AQ21" s="1">
        <v>7.5</v>
      </c>
      <c r="AR21" s="1">
        <v>0</v>
      </c>
      <c r="AS21" s="1">
        <v>1.5</v>
      </c>
      <c r="AT21" s="1">
        <v>1</v>
      </c>
      <c r="AU21" s="1">
        <v>1</v>
      </c>
      <c r="AV21" s="1">
        <v>0.5</v>
      </c>
      <c r="AW21" s="1">
        <v>50</v>
      </c>
      <c r="AX21" s="1">
        <v>5</v>
      </c>
      <c r="AY21" s="1">
        <v>0</v>
      </c>
      <c r="AZ21" s="1">
        <v>0</v>
      </c>
      <c r="BA21" s="1">
        <v>3</v>
      </c>
      <c r="BB21" s="1">
        <v>3</v>
      </c>
      <c r="BC21" s="1">
        <v>9</v>
      </c>
      <c r="BD21" s="1">
        <v>6.5</v>
      </c>
      <c r="BE21" s="1">
        <v>4</v>
      </c>
      <c r="BF21" s="1">
        <v>0.5</v>
      </c>
      <c r="BG21" s="1">
        <v>1.5</v>
      </c>
      <c r="BH21" s="1">
        <v>1</v>
      </c>
      <c r="BI21" s="1">
        <v>1.1399999999999999</v>
      </c>
      <c r="BJ21" s="1">
        <v>67.5</v>
      </c>
      <c r="BK21" s="1">
        <v>59</v>
      </c>
      <c r="BL21" s="1">
        <v>87</v>
      </c>
      <c r="BM21" s="1">
        <v>43.5</v>
      </c>
      <c r="BN21" s="1">
        <v>36.5</v>
      </c>
      <c r="BO21" s="1">
        <v>84</v>
      </c>
      <c r="BP21" s="1">
        <v>22</v>
      </c>
      <c r="BQ21" s="1">
        <v>19</v>
      </c>
      <c r="BR21" s="1">
        <v>86</v>
      </c>
      <c r="BS21" s="1">
        <v>0</v>
      </c>
      <c r="BT21" s="1">
        <v>0</v>
      </c>
      <c r="BU21" s="1">
        <v>2</v>
      </c>
      <c r="BV21" s="1">
        <v>0</v>
      </c>
      <c r="BW21" s="1">
        <v>1</v>
      </c>
      <c r="BX21" s="1">
        <v>0</v>
      </c>
      <c r="BY21" s="1">
        <v>94</v>
      </c>
      <c r="BZ21" s="1">
        <v>1.5</v>
      </c>
      <c r="CA21" s="1">
        <v>8</v>
      </c>
      <c r="CB21" s="1">
        <v>3.5</v>
      </c>
      <c r="CC21" s="1">
        <v>0</v>
      </c>
      <c r="CD21" s="1">
        <v>0</v>
      </c>
      <c r="CE21" s="1">
        <v>0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 t="shared" si="0"/>
        <v>4.340780500000001</v>
      </c>
      <c r="CL21" s="1">
        <v>14</v>
      </c>
    </row>
    <row r="22" spans="1:90" x14ac:dyDescent="0.25">
      <c r="A22" s="1" t="s">
        <v>155</v>
      </c>
      <c r="B22" s="1">
        <v>8.5</v>
      </c>
      <c r="C22" s="1">
        <v>2</v>
      </c>
      <c r="D22" s="1">
        <v>90</v>
      </c>
      <c r="E22" s="1">
        <v>0.15</v>
      </c>
      <c r="F22" s="1">
        <v>0.14000000000000001</v>
      </c>
      <c r="G22" s="1">
        <v>0.4</v>
      </c>
      <c r="H22" s="1">
        <v>1</v>
      </c>
      <c r="I22" s="1">
        <v>1</v>
      </c>
      <c r="J22" s="1">
        <v>0.5</v>
      </c>
      <c r="K22" s="1">
        <v>0</v>
      </c>
      <c r="L22" s="1">
        <v>1</v>
      </c>
      <c r="M22" s="1">
        <v>0</v>
      </c>
      <c r="N22" s="1">
        <v>0</v>
      </c>
      <c r="O22" s="1">
        <v>0.08</v>
      </c>
      <c r="P22" s="1">
        <v>0.08</v>
      </c>
      <c r="Q22" s="1">
        <v>0</v>
      </c>
      <c r="R22" s="1">
        <v>0</v>
      </c>
      <c r="S22" s="1">
        <v>0</v>
      </c>
      <c r="T22" s="1">
        <v>0</v>
      </c>
      <c r="U22" s="1">
        <v>21.5</v>
      </c>
      <c r="V22" s="1">
        <v>15</v>
      </c>
      <c r="W22" s="1">
        <v>70</v>
      </c>
      <c r="X22" s="1">
        <v>5</v>
      </c>
      <c r="Y22" s="1">
        <v>1.5</v>
      </c>
      <c r="Z22" s="1">
        <v>30</v>
      </c>
      <c r="AA22" s="1">
        <v>2</v>
      </c>
      <c r="AB22" s="1">
        <v>0.5</v>
      </c>
      <c r="AC22" s="1">
        <v>2</v>
      </c>
      <c r="AD22" s="1">
        <v>0.5</v>
      </c>
      <c r="AE22" s="1">
        <v>0.27</v>
      </c>
      <c r="AF22" s="1">
        <v>0.5</v>
      </c>
      <c r="AG22" s="1">
        <v>0</v>
      </c>
      <c r="AH22" s="1">
        <v>0</v>
      </c>
      <c r="AI22" s="1">
        <v>0</v>
      </c>
      <c r="AJ22" s="1">
        <v>0.5</v>
      </c>
      <c r="AK22" s="1">
        <v>8</v>
      </c>
      <c r="AL22" s="1">
        <v>29.5</v>
      </c>
      <c r="AM22" s="1">
        <v>27.8</v>
      </c>
      <c r="AN22" s="1">
        <v>1.3</v>
      </c>
      <c r="AO22" s="1">
        <v>4</v>
      </c>
      <c r="AP22" s="1">
        <v>20</v>
      </c>
      <c r="AQ22" s="1">
        <v>30.5</v>
      </c>
      <c r="AR22" s="1">
        <v>0.5</v>
      </c>
      <c r="AS22" s="1">
        <v>5.5</v>
      </c>
      <c r="AT22" s="1">
        <v>1</v>
      </c>
      <c r="AU22" s="1">
        <v>1</v>
      </c>
      <c r="AV22" s="1">
        <v>1</v>
      </c>
      <c r="AW22" s="1">
        <v>100</v>
      </c>
      <c r="AX22" s="1">
        <v>6.5</v>
      </c>
      <c r="AY22" s="1">
        <v>1.5</v>
      </c>
      <c r="AZ22" s="1">
        <v>0</v>
      </c>
      <c r="BA22" s="1">
        <v>2</v>
      </c>
      <c r="BB22" s="1">
        <v>3.5</v>
      </c>
      <c r="BC22" s="1">
        <v>10.5</v>
      </c>
      <c r="BD22" s="1">
        <v>8</v>
      </c>
      <c r="BE22" s="1">
        <v>5</v>
      </c>
      <c r="BF22" s="1">
        <v>0.5</v>
      </c>
      <c r="BG22" s="1">
        <v>1.5</v>
      </c>
      <c r="BH22" s="1">
        <v>2</v>
      </c>
      <c r="BI22" s="1">
        <v>1.5</v>
      </c>
      <c r="BJ22" s="1">
        <v>91</v>
      </c>
      <c r="BK22" s="1">
        <v>76</v>
      </c>
      <c r="BL22" s="1">
        <v>84</v>
      </c>
      <c r="BM22" s="1">
        <v>60</v>
      </c>
      <c r="BN22" s="1">
        <v>44.5</v>
      </c>
      <c r="BO22" s="1">
        <v>74</v>
      </c>
      <c r="BP22" s="1">
        <v>21.5</v>
      </c>
      <c r="BQ22" s="1">
        <v>15</v>
      </c>
      <c r="BR22" s="1">
        <v>70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0.5</v>
      </c>
      <c r="BY22" s="1">
        <v>112</v>
      </c>
      <c r="BZ22" s="1">
        <v>2</v>
      </c>
      <c r="CA22" s="1">
        <v>10.5</v>
      </c>
      <c r="CB22" s="1">
        <v>6.5</v>
      </c>
      <c r="CC22" s="1">
        <v>0</v>
      </c>
      <c r="CD22" s="1">
        <v>0</v>
      </c>
      <c r="CE22" s="1">
        <v>2</v>
      </c>
      <c r="CF22" s="1">
        <v>0.5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4.6252796199999988</v>
      </c>
      <c r="CL22" s="1">
        <v>12</v>
      </c>
    </row>
    <row r="23" spans="1:90" x14ac:dyDescent="0.25">
      <c r="A23" s="1" t="s">
        <v>122</v>
      </c>
      <c r="B23" s="1">
        <v>4.5</v>
      </c>
      <c r="C23" s="1">
        <v>2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</v>
      </c>
      <c r="L23" s="1">
        <v>0.5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5</v>
      </c>
      <c r="W23" s="1">
        <v>63</v>
      </c>
      <c r="X23" s="1">
        <v>3.5</v>
      </c>
      <c r="Y23" s="1">
        <v>0.5</v>
      </c>
      <c r="Z23" s="1">
        <v>14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3.5</v>
      </c>
      <c r="AL23" s="1">
        <v>3.95</v>
      </c>
      <c r="AM23" s="1">
        <v>5.0999999999999996</v>
      </c>
      <c r="AN23" s="1">
        <v>0.1</v>
      </c>
      <c r="AO23" s="1">
        <v>2.2000000000000002</v>
      </c>
      <c r="AP23" s="1">
        <v>7.5</v>
      </c>
      <c r="AQ23" s="1">
        <v>7.5</v>
      </c>
      <c r="AR23" s="1">
        <v>0</v>
      </c>
      <c r="AS23" s="1">
        <v>1</v>
      </c>
      <c r="AT23" s="1">
        <v>2.5</v>
      </c>
      <c r="AU23" s="1">
        <v>0</v>
      </c>
      <c r="AV23" s="1">
        <v>0</v>
      </c>
      <c r="AX23" s="1">
        <v>9</v>
      </c>
      <c r="AY23" s="1">
        <v>1.5</v>
      </c>
      <c r="AZ23" s="1">
        <v>0</v>
      </c>
      <c r="BA23" s="1">
        <v>1</v>
      </c>
      <c r="BB23" s="1">
        <v>2.5</v>
      </c>
      <c r="BC23" s="1">
        <v>12.5</v>
      </c>
      <c r="BD23" s="1">
        <v>6.5</v>
      </c>
      <c r="BE23" s="1">
        <v>6</v>
      </c>
      <c r="BF23" s="1">
        <v>1</v>
      </c>
      <c r="BG23" s="1">
        <v>3</v>
      </c>
      <c r="BH23" s="1">
        <v>3</v>
      </c>
      <c r="BI23" s="1">
        <v>1.88</v>
      </c>
      <c r="BJ23" s="1">
        <v>40</v>
      </c>
      <c r="BK23" s="1">
        <v>27.5</v>
      </c>
      <c r="BL23" s="1">
        <v>69</v>
      </c>
      <c r="BM23" s="1">
        <v>24</v>
      </c>
      <c r="BN23" s="1">
        <v>12.5</v>
      </c>
      <c r="BO23" s="1">
        <v>52</v>
      </c>
      <c r="BP23" s="1">
        <v>8</v>
      </c>
      <c r="BQ23" s="1">
        <v>5</v>
      </c>
      <c r="BR23" s="1">
        <v>63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0.5</v>
      </c>
      <c r="BY23" s="1">
        <v>54.5</v>
      </c>
      <c r="BZ23" s="1">
        <v>1.5</v>
      </c>
      <c r="CA23" s="1">
        <v>2.5</v>
      </c>
      <c r="CB23" s="1">
        <v>2.5</v>
      </c>
      <c r="CC23" s="1">
        <v>0.5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3.7817433599999983</v>
      </c>
      <c r="CL23" s="1">
        <v>10</v>
      </c>
    </row>
    <row r="24" spans="1:90" x14ac:dyDescent="0.25">
      <c r="A24" s="1" t="s">
        <v>62</v>
      </c>
      <c r="B24" s="1">
        <v>4.5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2.5</v>
      </c>
      <c r="W24" s="1">
        <v>71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0</v>
      </c>
      <c r="AL24" s="1">
        <v>0.35</v>
      </c>
      <c r="AM24" s="1">
        <v>14.9</v>
      </c>
      <c r="AN24" s="1">
        <v>0</v>
      </c>
      <c r="AO24" s="1">
        <v>2.1</v>
      </c>
      <c r="AP24" s="1">
        <v>11</v>
      </c>
      <c r="AQ24" s="1">
        <v>17</v>
      </c>
      <c r="AR24" s="1">
        <v>0</v>
      </c>
      <c r="AS24" s="1">
        <v>4</v>
      </c>
      <c r="AT24" s="1">
        <v>0.5</v>
      </c>
      <c r="AU24" s="1">
        <v>1</v>
      </c>
      <c r="AV24" s="1">
        <v>0</v>
      </c>
      <c r="AW24" s="1">
        <v>0</v>
      </c>
      <c r="AX24" s="1">
        <v>4.5</v>
      </c>
      <c r="AY24" s="1">
        <v>3.5</v>
      </c>
      <c r="AZ24" s="1">
        <v>1</v>
      </c>
      <c r="BA24" s="1">
        <v>0.5</v>
      </c>
      <c r="BB24" s="1">
        <v>5</v>
      </c>
      <c r="BC24" s="1">
        <v>13</v>
      </c>
      <c r="BD24" s="1">
        <v>6.5</v>
      </c>
      <c r="BE24" s="1">
        <v>6</v>
      </c>
      <c r="BF24" s="1">
        <v>1</v>
      </c>
      <c r="BG24" s="1">
        <v>1</v>
      </c>
      <c r="BH24" s="1">
        <v>3</v>
      </c>
      <c r="BI24" s="1">
        <v>1.96</v>
      </c>
      <c r="BJ24" s="1">
        <v>29</v>
      </c>
      <c r="BK24" s="1">
        <v>26.5</v>
      </c>
      <c r="BL24" s="1">
        <v>91</v>
      </c>
      <c r="BM24" s="1">
        <v>6.5</v>
      </c>
      <c r="BN24" s="1">
        <v>5</v>
      </c>
      <c r="BO24" s="1">
        <v>77</v>
      </c>
      <c r="BP24" s="1">
        <v>3.5</v>
      </c>
      <c r="BQ24" s="1">
        <v>2.5</v>
      </c>
      <c r="BR24" s="1">
        <v>71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40.5</v>
      </c>
      <c r="BZ24" s="1">
        <v>0</v>
      </c>
      <c r="CA24" s="1">
        <v>2.5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3.2003947999999993</v>
      </c>
      <c r="CL24" s="1">
        <v>8</v>
      </c>
    </row>
    <row r="25" spans="1:90" x14ac:dyDescent="0.25">
      <c r="A25" s="1" t="s">
        <v>67</v>
      </c>
      <c r="B25" s="1">
        <v>5.4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17.5</v>
      </c>
      <c r="V25" s="1">
        <v>12.5</v>
      </c>
      <c r="W25" s="1">
        <v>71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0.5</v>
      </c>
      <c r="AI25" s="1">
        <v>0</v>
      </c>
      <c r="AJ25" s="1">
        <v>0</v>
      </c>
      <c r="AK25" s="1">
        <v>3</v>
      </c>
      <c r="AL25" s="1">
        <v>4</v>
      </c>
      <c r="AM25" s="1">
        <v>8.6999999999999993</v>
      </c>
      <c r="AN25" s="1">
        <v>0.1</v>
      </c>
      <c r="AO25" s="1">
        <v>2.7</v>
      </c>
      <c r="AP25" s="1">
        <v>11</v>
      </c>
      <c r="AQ25" s="1">
        <v>11</v>
      </c>
      <c r="AR25" s="1">
        <v>0</v>
      </c>
      <c r="AS25" s="1">
        <v>1</v>
      </c>
      <c r="AT25" s="1">
        <v>1.5</v>
      </c>
      <c r="AU25" s="1">
        <v>0</v>
      </c>
      <c r="AV25" s="1">
        <v>0</v>
      </c>
      <c r="AX25" s="1">
        <v>6</v>
      </c>
      <c r="AY25" s="1">
        <v>0.5</v>
      </c>
      <c r="AZ25" s="1">
        <v>0.5</v>
      </c>
      <c r="BA25" s="1">
        <v>0.5</v>
      </c>
      <c r="BB25" s="1">
        <v>1.5</v>
      </c>
      <c r="BC25" s="1">
        <v>9</v>
      </c>
      <c r="BD25" s="1">
        <v>6.5</v>
      </c>
      <c r="BE25" s="1">
        <v>4</v>
      </c>
      <c r="BF25" s="1">
        <v>0.5</v>
      </c>
      <c r="BG25" s="1">
        <v>1.5</v>
      </c>
      <c r="BH25" s="1">
        <v>1</v>
      </c>
      <c r="BI25" s="1">
        <v>1.1399999999999999</v>
      </c>
      <c r="BJ25" s="1">
        <v>69</v>
      </c>
      <c r="BK25" s="1">
        <v>58</v>
      </c>
      <c r="BL25" s="1">
        <v>84</v>
      </c>
      <c r="BM25" s="1">
        <v>40.5</v>
      </c>
      <c r="BN25" s="1">
        <v>32.5</v>
      </c>
      <c r="BO25" s="1">
        <v>80</v>
      </c>
      <c r="BP25" s="1">
        <v>17.5</v>
      </c>
      <c r="BQ25" s="1">
        <v>12.5</v>
      </c>
      <c r="BR25" s="1">
        <v>71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84.5</v>
      </c>
      <c r="BZ25" s="1">
        <v>1.5</v>
      </c>
      <c r="CA25" s="1">
        <v>8.5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3.6950418999999997</v>
      </c>
      <c r="CL25" s="1">
        <v>8</v>
      </c>
    </row>
    <row r="26" spans="1:90" x14ac:dyDescent="0.25">
      <c r="A26" s="1" t="s">
        <v>90</v>
      </c>
      <c r="B26" s="1">
        <v>4.8</v>
      </c>
      <c r="C26" s="1">
        <v>2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5</v>
      </c>
      <c r="W26" s="1">
        <v>63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  <c r="AK26" s="1">
        <v>1</v>
      </c>
      <c r="AL26" s="1">
        <v>1.05</v>
      </c>
      <c r="AM26" s="1">
        <v>17.5</v>
      </c>
      <c r="AN26" s="1">
        <v>0</v>
      </c>
      <c r="AO26" s="1">
        <v>1.7</v>
      </c>
      <c r="AP26" s="1">
        <v>12.5</v>
      </c>
      <c r="AQ26" s="1">
        <v>12.5</v>
      </c>
      <c r="AR26" s="1">
        <v>0</v>
      </c>
      <c r="AS26" s="1">
        <v>0.5</v>
      </c>
      <c r="AT26" s="1">
        <v>2</v>
      </c>
      <c r="AU26" s="1">
        <v>2</v>
      </c>
      <c r="AV26" s="1">
        <v>1</v>
      </c>
      <c r="AW26" s="1">
        <v>50</v>
      </c>
      <c r="AX26" s="1">
        <v>10</v>
      </c>
      <c r="AY26" s="1">
        <v>1.5</v>
      </c>
      <c r="AZ26" s="1">
        <v>0.5</v>
      </c>
      <c r="BA26" s="1">
        <v>3.5</v>
      </c>
      <c r="BB26" s="1">
        <v>5.5</v>
      </c>
      <c r="BC26" s="1">
        <v>11.5</v>
      </c>
      <c r="BD26" s="1">
        <v>9</v>
      </c>
      <c r="BE26" s="1">
        <v>4</v>
      </c>
      <c r="BF26" s="1">
        <v>0</v>
      </c>
      <c r="BG26" s="1">
        <v>1.5</v>
      </c>
      <c r="BH26" s="1">
        <v>2</v>
      </c>
      <c r="BI26" s="1">
        <v>1.41</v>
      </c>
      <c r="BJ26" s="1">
        <v>63.5</v>
      </c>
      <c r="BK26" s="1">
        <v>55</v>
      </c>
      <c r="BL26" s="1">
        <v>87</v>
      </c>
      <c r="BM26" s="1">
        <v>27.5</v>
      </c>
      <c r="BN26" s="1">
        <v>21.5</v>
      </c>
      <c r="BO26" s="1">
        <v>78</v>
      </c>
      <c r="BP26" s="1">
        <v>8</v>
      </c>
      <c r="BQ26" s="1">
        <v>5</v>
      </c>
      <c r="BR26" s="1">
        <v>63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</v>
      </c>
      <c r="BY26" s="1">
        <v>77.5</v>
      </c>
      <c r="BZ26" s="1">
        <v>0.5</v>
      </c>
      <c r="CA26" s="1">
        <v>6.5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3.6565739999999995</v>
      </c>
      <c r="CL26" s="1">
        <v>8</v>
      </c>
    </row>
    <row r="27" spans="1:90" x14ac:dyDescent="0.25">
      <c r="A27" s="1" t="s">
        <v>133</v>
      </c>
      <c r="B27" s="1">
        <v>4.5999999999999996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0.5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2.5</v>
      </c>
      <c r="W27" s="1">
        <v>38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0.9</v>
      </c>
      <c r="AM27" s="1">
        <v>21.9</v>
      </c>
      <c r="AN27" s="1">
        <v>0.1</v>
      </c>
      <c r="AO27" s="1">
        <v>2.7</v>
      </c>
      <c r="AP27" s="1">
        <v>14</v>
      </c>
      <c r="AQ27" s="1">
        <v>14</v>
      </c>
      <c r="AR27" s="1">
        <v>0</v>
      </c>
      <c r="AS27" s="1">
        <v>1.5</v>
      </c>
      <c r="AT27" s="1">
        <v>2</v>
      </c>
      <c r="AU27" s="1">
        <v>0.5</v>
      </c>
      <c r="AV27" s="1">
        <v>0.5</v>
      </c>
      <c r="AW27" s="1">
        <v>100</v>
      </c>
      <c r="AX27" s="1">
        <v>2.5</v>
      </c>
      <c r="AY27" s="1">
        <v>2</v>
      </c>
      <c r="AZ27" s="1">
        <v>1.5</v>
      </c>
      <c r="BA27" s="1">
        <v>2</v>
      </c>
      <c r="BB27" s="1">
        <v>5.5</v>
      </c>
      <c r="BC27" s="1">
        <v>11.5</v>
      </c>
      <c r="BD27" s="1">
        <v>9</v>
      </c>
      <c r="BE27" s="1">
        <v>4</v>
      </c>
      <c r="BF27" s="1">
        <v>0</v>
      </c>
      <c r="BG27" s="1">
        <v>1.5</v>
      </c>
      <c r="BH27" s="1">
        <v>2</v>
      </c>
      <c r="BI27" s="1">
        <v>1.41</v>
      </c>
      <c r="BJ27" s="1">
        <v>79</v>
      </c>
      <c r="BK27" s="1">
        <v>72</v>
      </c>
      <c r="BL27" s="1">
        <v>91</v>
      </c>
      <c r="BM27" s="1">
        <v>20.5</v>
      </c>
      <c r="BN27" s="1">
        <v>15.5</v>
      </c>
      <c r="BO27" s="1">
        <v>76</v>
      </c>
      <c r="BP27" s="1">
        <v>6.5</v>
      </c>
      <c r="BQ27" s="1">
        <v>2.5</v>
      </c>
      <c r="BR27" s="1">
        <v>38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87.5</v>
      </c>
      <c r="BZ27" s="1">
        <v>1</v>
      </c>
      <c r="CA27" s="1">
        <v>5.5</v>
      </c>
      <c r="CB27" s="1">
        <v>1.5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3.336582959999999</v>
      </c>
      <c r="CL27" s="1">
        <v>8</v>
      </c>
    </row>
    <row r="28" spans="1:90" x14ac:dyDescent="0.25">
      <c r="A28" s="1" t="s">
        <v>149</v>
      </c>
      <c r="B28" s="1">
        <v>4.4000000000000004</v>
      </c>
      <c r="C28" s="1">
        <v>2</v>
      </c>
      <c r="D28" s="1">
        <v>90</v>
      </c>
      <c r="E28" s="1">
        <v>0.03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4</v>
      </c>
      <c r="V28" s="1">
        <v>3</v>
      </c>
      <c r="W28" s="1">
        <v>75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9</v>
      </c>
      <c r="AL28" s="1">
        <v>0.65</v>
      </c>
      <c r="AM28" s="1">
        <v>22.3</v>
      </c>
      <c r="AN28" s="1">
        <v>0.2</v>
      </c>
      <c r="AO28" s="1">
        <v>3.6</v>
      </c>
      <c r="AP28" s="1">
        <v>17.5</v>
      </c>
      <c r="AQ28" s="1">
        <v>23.5</v>
      </c>
      <c r="AR28" s="1">
        <v>1</v>
      </c>
      <c r="AS28" s="1">
        <v>4.5</v>
      </c>
      <c r="AT28" s="1">
        <v>1</v>
      </c>
      <c r="AU28" s="1">
        <v>1</v>
      </c>
      <c r="AV28" s="1">
        <v>1</v>
      </c>
      <c r="AW28" s="1">
        <v>100</v>
      </c>
      <c r="AX28" s="1">
        <v>9</v>
      </c>
      <c r="AY28" s="1">
        <v>6</v>
      </c>
      <c r="AZ28" s="1">
        <v>0.5</v>
      </c>
      <c r="BA28" s="1">
        <v>2.5</v>
      </c>
      <c r="BB28" s="1">
        <v>9</v>
      </c>
      <c r="BC28" s="1">
        <v>9.5</v>
      </c>
      <c r="BD28" s="1">
        <v>4.5</v>
      </c>
      <c r="BE28" s="1">
        <v>4.5</v>
      </c>
      <c r="BF28" s="1">
        <v>0.5</v>
      </c>
      <c r="BG28" s="1">
        <v>2</v>
      </c>
      <c r="BH28" s="1">
        <v>1</v>
      </c>
      <c r="BI28" s="1">
        <v>1.02</v>
      </c>
      <c r="BJ28" s="1">
        <v>67</v>
      </c>
      <c r="BK28" s="1">
        <v>55.5</v>
      </c>
      <c r="BL28" s="1">
        <v>83</v>
      </c>
      <c r="BM28" s="1">
        <v>16</v>
      </c>
      <c r="BN28" s="1">
        <v>11.5</v>
      </c>
      <c r="BO28" s="1">
        <v>72</v>
      </c>
      <c r="BP28" s="1">
        <v>4</v>
      </c>
      <c r="BQ28" s="1">
        <v>3</v>
      </c>
      <c r="BR28" s="1">
        <v>75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80.5</v>
      </c>
      <c r="BZ28" s="1">
        <v>0.5</v>
      </c>
      <c r="CA28" s="1">
        <v>3.5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4.0021544599999999</v>
      </c>
      <c r="CL28" s="1">
        <v>8</v>
      </c>
    </row>
    <row r="29" spans="1:90" x14ac:dyDescent="0.25">
      <c r="A29" s="1" t="s">
        <v>184</v>
      </c>
      <c r="B29" s="1">
        <v>5.4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1.5</v>
      </c>
      <c r="W29" s="1">
        <v>21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</v>
      </c>
      <c r="AL29" s="1">
        <v>0.5</v>
      </c>
      <c r="AM29" s="1">
        <v>14.5</v>
      </c>
      <c r="AN29" s="1">
        <v>0</v>
      </c>
      <c r="AO29" s="1">
        <v>3.5</v>
      </c>
      <c r="AP29" s="1">
        <v>13.5</v>
      </c>
      <c r="AQ29" s="1">
        <v>19.5</v>
      </c>
      <c r="AR29" s="1">
        <v>0</v>
      </c>
      <c r="AS29" s="1">
        <v>4</v>
      </c>
      <c r="AT29" s="1">
        <v>0.5</v>
      </c>
      <c r="AU29" s="1">
        <v>0.5</v>
      </c>
      <c r="AV29" s="1">
        <v>0</v>
      </c>
      <c r="AW29" s="1">
        <v>0</v>
      </c>
      <c r="AX29" s="1">
        <v>4.5</v>
      </c>
      <c r="AY29" s="1">
        <v>4</v>
      </c>
      <c r="AZ29" s="1">
        <v>0.5</v>
      </c>
      <c r="BA29" s="1">
        <v>0.5</v>
      </c>
      <c r="BB29" s="1">
        <v>5</v>
      </c>
      <c r="BC29" s="1">
        <v>8</v>
      </c>
      <c r="BD29" s="1">
        <v>5</v>
      </c>
      <c r="BE29" s="1">
        <v>3.5</v>
      </c>
      <c r="BF29" s="1">
        <v>1.5</v>
      </c>
      <c r="BG29" s="1">
        <v>3</v>
      </c>
      <c r="BH29" s="1">
        <v>1</v>
      </c>
      <c r="BI29" s="1">
        <v>0.92</v>
      </c>
      <c r="BJ29" s="1">
        <v>46.5</v>
      </c>
      <c r="BK29" s="1">
        <v>38</v>
      </c>
      <c r="BL29" s="1">
        <v>82</v>
      </c>
      <c r="BM29" s="1">
        <v>14</v>
      </c>
      <c r="BN29" s="1">
        <v>7.5</v>
      </c>
      <c r="BO29" s="1">
        <v>54</v>
      </c>
      <c r="BP29" s="1">
        <v>7</v>
      </c>
      <c r="BQ29" s="1">
        <v>1.5</v>
      </c>
      <c r="BR29" s="1">
        <v>21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55</v>
      </c>
      <c r="BZ29" s="1">
        <v>0.5</v>
      </c>
      <c r="CA29" s="1">
        <v>7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3.3047069999999996</v>
      </c>
      <c r="CL29" s="1">
        <v>7</v>
      </c>
    </row>
    <row r="30" spans="1:90" x14ac:dyDescent="0.25">
      <c r="A30" s="1" t="s">
        <v>118</v>
      </c>
      <c r="B30" s="1">
        <v>6.2</v>
      </c>
      <c r="C30" s="1">
        <v>2</v>
      </c>
      <c r="D30" s="1">
        <v>90</v>
      </c>
      <c r="E30" s="1">
        <v>0.26</v>
      </c>
      <c r="F30" s="1">
        <v>0.3</v>
      </c>
      <c r="G30" s="1">
        <v>0.8</v>
      </c>
      <c r="H30" s="1">
        <v>3</v>
      </c>
      <c r="I30" s="1">
        <v>2.5</v>
      </c>
      <c r="J30" s="1">
        <v>2</v>
      </c>
      <c r="K30" s="1">
        <v>2</v>
      </c>
      <c r="L30" s="1">
        <v>0.5</v>
      </c>
      <c r="M30" s="1">
        <v>0.5</v>
      </c>
      <c r="N30" s="1">
        <v>0</v>
      </c>
      <c r="O30" s="1">
        <v>0.47</v>
      </c>
      <c r="P30" s="1">
        <v>0.47</v>
      </c>
      <c r="Q30" s="1">
        <v>1.5</v>
      </c>
      <c r="R30" s="1">
        <v>1.5</v>
      </c>
      <c r="S30" s="1">
        <v>0</v>
      </c>
      <c r="T30" s="1">
        <v>0</v>
      </c>
      <c r="U30" s="1">
        <v>28</v>
      </c>
      <c r="V30" s="1">
        <v>24.5</v>
      </c>
      <c r="W30" s="1">
        <v>88</v>
      </c>
      <c r="X30" s="1">
        <v>3.5</v>
      </c>
      <c r="Y30" s="1">
        <v>0.5</v>
      </c>
      <c r="Z30" s="1">
        <v>14</v>
      </c>
      <c r="AA30" s="1">
        <v>0</v>
      </c>
      <c r="AB30" s="1">
        <v>0</v>
      </c>
      <c r="AC30" s="1">
        <v>2.5</v>
      </c>
      <c r="AD30" s="1">
        <v>0.5</v>
      </c>
      <c r="AE30" s="1">
        <v>0.35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37</v>
      </c>
      <c r="AL30" s="1">
        <v>35.15</v>
      </c>
      <c r="AM30" s="1">
        <v>64.3</v>
      </c>
      <c r="AN30" s="1">
        <v>3.9</v>
      </c>
      <c r="AO30" s="1">
        <v>9</v>
      </c>
      <c r="AP30" s="1">
        <v>22</v>
      </c>
      <c r="AQ30" s="1">
        <v>52</v>
      </c>
      <c r="AR30" s="1">
        <v>2</v>
      </c>
      <c r="AS30" s="1">
        <v>17</v>
      </c>
      <c r="AT30" s="1">
        <v>0</v>
      </c>
      <c r="AU30" s="1">
        <v>1.5</v>
      </c>
      <c r="AV30" s="1">
        <v>1.5</v>
      </c>
      <c r="AW30" s="1">
        <v>100</v>
      </c>
      <c r="AX30" s="1">
        <v>4.5</v>
      </c>
      <c r="AY30" s="1">
        <v>1</v>
      </c>
      <c r="AZ30" s="1">
        <v>0</v>
      </c>
      <c r="BA30" s="1">
        <v>0</v>
      </c>
      <c r="BB30" s="1">
        <v>1</v>
      </c>
      <c r="BC30" s="1">
        <v>4.5</v>
      </c>
      <c r="BD30" s="1">
        <v>2.5</v>
      </c>
      <c r="BE30" s="1">
        <v>1</v>
      </c>
      <c r="BF30" s="1">
        <v>1.5</v>
      </c>
      <c r="BG30" s="1">
        <v>1</v>
      </c>
      <c r="BH30" s="1">
        <v>0.5</v>
      </c>
      <c r="BI30" s="1">
        <v>0.37</v>
      </c>
      <c r="BJ30" s="1">
        <v>60</v>
      </c>
      <c r="BK30" s="1">
        <v>55.5</v>
      </c>
      <c r="BL30" s="1">
        <v>93</v>
      </c>
      <c r="BM30" s="1">
        <v>45</v>
      </c>
      <c r="BN30" s="1">
        <v>38</v>
      </c>
      <c r="BO30" s="1">
        <v>84</v>
      </c>
      <c r="BP30" s="1">
        <v>28</v>
      </c>
      <c r="BQ30" s="1">
        <v>24.5</v>
      </c>
      <c r="BR30" s="1">
        <v>88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1.5</v>
      </c>
      <c r="BY30" s="1">
        <v>83</v>
      </c>
      <c r="BZ30" s="1">
        <v>5</v>
      </c>
      <c r="CA30" s="1">
        <v>3</v>
      </c>
      <c r="CB30" s="1">
        <v>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4.6617166899999978</v>
      </c>
      <c r="CL30" s="1">
        <v>7</v>
      </c>
    </row>
    <row r="31" spans="1:90" x14ac:dyDescent="0.25">
      <c r="A31" s="1" t="s">
        <v>124</v>
      </c>
      <c r="B31" s="1">
        <v>4.5</v>
      </c>
      <c r="C31" s="1">
        <v>2</v>
      </c>
      <c r="D31" s="1">
        <v>90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1</v>
      </c>
      <c r="J31" s="1">
        <v>0.5</v>
      </c>
      <c r="K31" s="1">
        <v>1</v>
      </c>
      <c r="L31" s="1">
        <v>0</v>
      </c>
      <c r="M31" s="1">
        <v>0</v>
      </c>
      <c r="N31" s="1">
        <v>0.5</v>
      </c>
      <c r="O31" s="1">
        <v>0.08</v>
      </c>
      <c r="P31" s="1">
        <v>0.08</v>
      </c>
      <c r="Q31" s="1">
        <v>0</v>
      </c>
      <c r="R31" s="1">
        <v>0</v>
      </c>
      <c r="S31" s="1">
        <v>0</v>
      </c>
      <c r="T31" s="1">
        <v>0</v>
      </c>
      <c r="U31" s="1">
        <v>11.5</v>
      </c>
      <c r="V31" s="1">
        <v>8</v>
      </c>
      <c r="W31" s="1">
        <v>70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10.5</v>
      </c>
      <c r="AL31" s="1">
        <v>2.4</v>
      </c>
      <c r="AM31" s="1">
        <v>20.8</v>
      </c>
      <c r="AN31" s="1">
        <v>0.6</v>
      </c>
      <c r="AO31" s="1">
        <v>4.4000000000000004</v>
      </c>
      <c r="AP31" s="1">
        <v>13</v>
      </c>
      <c r="AQ31" s="1">
        <v>19</v>
      </c>
      <c r="AR31" s="1">
        <v>0</v>
      </c>
      <c r="AS31" s="1">
        <v>4</v>
      </c>
      <c r="AT31" s="1">
        <v>0.5</v>
      </c>
      <c r="AU31" s="1">
        <v>1</v>
      </c>
      <c r="AV31" s="1">
        <v>0.5</v>
      </c>
      <c r="AW31" s="1">
        <v>50</v>
      </c>
      <c r="AX31" s="1">
        <v>3</v>
      </c>
      <c r="AY31" s="1">
        <v>4</v>
      </c>
      <c r="AZ31" s="1">
        <v>1</v>
      </c>
      <c r="BA31" s="1">
        <v>1.5</v>
      </c>
      <c r="BB31" s="1">
        <v>6.5</v>
      </c>
      <c r="BC31" s="1">
        <v>10</v>
      </c>
      <c r="BD31" s="1">
        <v>7.5</v>
      </c>
      <c r="BE31" s="1">
        <v>2.5</v>
      </c>
      <c r="BF31" s="1">
        <v>2</v>
      </c>
      <c r="BG31" s="1">
        <v>2</v>
      </c>
      <c r="BH31" s="1">
        <v>0.5</v>
      </c>
      <c r="BI31" s="1">
        <v>0.79</v>
      </c>
      <c r="BJ31" s="1">
        <v>68.5</v>
      </c>
      <c r="BK31" s="1">
        <v>61.5</v>
      </c>
      <c r="BL31" s="1">
        <v>90</v>
      </c>
      <c r="BM31" s="1">
        <v>29</v>
      </c>
      <c r="BN31" s="1">
        <v>25.5</v>
      </c>
      <c r="BO31" s="1">
        <v>88</v>
      </c>
      <c r="BP31" s="1">
        <v>11.5</v>
      </c>
      <c r="BQ31" s="1">
        <v>8</v>
      </c>
      <c r="BR31" s="1">
        <v>70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83</v>
      </c>
      <c r="BZ31" s="1">
        <v>1</v>
      </c>
      <c r="CA31" s="1">
        <v>9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3.4167352399999995</v>
      </c>
      <c r="CL31" s="1">
        <v>7</v>
      </c>
    </row>
    <row r="32" spans="1:90" x14ac:dyDescent="0.25">
      <c r="A32" s="1" t="s">
        <v>64</v>
      </c>
      <c r="B32" s="1">
        <v>4.5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13.5</v>
      </c>
      <c r="V32" s="1">
        <v>10.5</v>
      </c>
      <c r="W32" s="1">
        <v>78</v>
      </c>
      <c r="X32" s="1">
        <v>0.5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0</v>
      </c>
      <c r="AL32" s="1">
        <v>3.4</v>
      </c>
      <c r="AM32" s="1">
        <v>24</v>
      </c>
      <c r="AN32" s="1">
        <v>0</v>
      </c>
      <c r="AO32" s="1">
        <v>3.3</v>
      </c>
      <c r="AP32" s="1">
        <v>13.5</v>
      </c>
      <c r="AQ32" s="1">
        <v>19.5</v>
      </c>
      <c r="AR32" s="1">
        <v>1</v>
      </c>
      <c r="AS32" s="1">
        <v>4.5</v>
      </c>
      <c r="AT32" s="1">
        <v>0.5</v>
      </c>
      <c r="AU32" s="1">
        <v>1.5</v>
      </c>
      <c r="AV32" s="1">
        <v>0.5</v>
      </c>
      <c r="AW32" s="1">
        <v>33</v>
      </c>
      <c r="AX32" s="1">
        <v>6.5</v>
      </c>
      <c r="AY32" s="1">
        <v>6</v>
      </c>
      <c r="AZ32" s="1">
        <v>0.5</v>
      </c>
      <c r="BA32" s="1">
        <v>0.5</v>
      </c>
      <c r="BB32" s="1">
        <v>7</v>
      </c>
      <c r="BC32" s="1">
        <v>10</v>
      </c>
      <c r="BD32" s="1">
        <v>7.5</v>
      </c>
      <c r="BE32" s="1">
        <v>2.5</v>
      </c>
      <c r="BF32" s="1">
        <v>2</v>
      </c>
      <c r="BG32" s="1">
        <v>2</v>
      </c>
      <c r="BH32" s="1">
        <v>0.5</v>
      </c>
      <c r="BI32" s="1">
        <v>0.79</v>
      </c>
      <c r="BJ32" s="1">
        <v>68</v>
      </c>
      <c r="BK32" s="1">
        <v>60</v>
      </c>
      <c r="BL32" s="1">
        <v>88</v>
      </c>
      <c r="BM32" s="1">
        <v>32.5</v>
      </c>
      <c r="BN32" s="1">
        <v>28.5</v>
      </c>
      <c r="BO32" s="1">
        <v>88</v>
      </c>
      <c r="BP32" s="1">
        <v>13.5</v>
      </c>
      <c r="BQ32" s="1">
        <v>10.5</v>
      </c>
      <c r="BR32" s="1">
        <v>78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1.5</v>
      </c>
      <c r="BY32" s="1">
        <v>92.5</v>
      </c>
      <c r="BZ32" s="1">
        <v>0</v>
      </c>
      <c r="CA32" s="1">
        <v>6.5</v>
      </c>
      <c r="CB32" s="1">
        <v>2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3.8039249999999982</v>
      </c>
      <c r="CL32" s="1">
        <v>6</v>
      </c>
    </row>
    <row r="33" spans="1:90" x14ac:dyDescent="0.25">
      <c r="A33" s="1" t="s">
        <v>75</v>
      </c>
      <c r="B33" s="1">
        <v>4.3</v>
      </c>
      <c r="C33" s="1">
        <v>2</v>
      </c>
      <c r="D33" s="1">
        <v>90</v>
      </c>
      <c r="E33" s="1">
        <v>0.18</v>
      </c>
      <c r="F33" s="1">
        <v>0</v>
      </c>
      <c r="G33" s="1">
        <v>0.4</v>
      </c>
      <c r="H33" s="1">
        <v>0</v>
      </c>
      <c r="I33" s="1">
        <v>2</v>
      </c>
      <c r="J33" s="1">
        <v>0.5</v>
      </c>
      <c r="K33" s="1">
        <v>1.5</v>
      </c>
      <c r="L33" s="1">
        <v>0.5</v>
      </c>
      <c r="M33" s="1">
        <v>0</v>
      </c>
      <c r="N33" s="1">
        <v>0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11.5</v>
      </c>
      <c r="V33" s="1">
        <v>9.5</v>
      </c>
      <c r="W33" s="1">
        <v>83</v>
      </c>
      <c r="X33" s="1">
        <v>2.5</v>
      </c>
      <c r="Y33" s="1">
        <v>1</v>
      </c>
      <c r="Z33" s="1">
        <v>40</v>
      </c>
      <c r="AA33" s="1">
        <v>0</v>
      </c>
      <c r="AB33" s="1">
        <v>0</v>
      </c>
      <c r="AC33" s="1">
        <v>0.5</v>
      </c>
      <c r="AD33" s="1">
        <v>0.5</v>
      </c>
      <c r="AE33" s="1">
        <v>0.27</v>
      </c>
      <c r="AF33" s="1">
        <v>0</v>
      </c>
      <c r="AG33" s="1">
        <v>0</v>
      </c>
      <c r="AH33" s="1">
        <v>0</v>
      </c>
      <c r="AI33" s="1">
        <v>0</v>
      </c>
      <c r="AJ33" s="1">
        <v>0.5</v>
      </c>
      <c r="AK33" s="1">
        <v>29.5</v>
      </c>
      <c r="AL33" s="1">
        <v>11.35</v>
      </c>
      <c r="AM33" s="1">
        <v>12</v>
      </c>
      <c r="AN33" s="1">
        <v>1.5</v>
      </c>
      <c r="AO33" s="1">
        <v>3.7</v>
      </c>
      <c r="AP33" s="1">
        <v>9.5</v>
      </c>
      <c r="AQ33" s="1">
        <v>15.5</v>
      </c>
      <c r="AR33" s="1">
        <v>0</v>
      </c>
      <c r="AS33" s="1">
        <v>4</v>
      </c>
      <c r="AT33" s="1">
        <v>0.5</v>
      </c>
      <c r="AU33" s="1">
        <v>1</v>
      </c>
      <c r="AV33" s="1">
        <v>1</v>
      </c>
      <c r="AW33" s="1">
        <v>100</v>
      </c>
      <c r="AX33" s="1">
        <v>4</v>
      </c>
      <c r="AY33" s="1">
        <v>3</v>
      </c>
      <c r="AZ33" s="1">
        <v>0</v>
      </c>
      <c r="BA33" s="1">
        <v>1</v>
      </c>
      <c r="BB33" s="1">
        <v>4</v>
      </c>
      <c r="BC33" s="1">
        <v>13</v>
      </c>
      <c r="BD33" s="1">
        <v>6.5</v>
      </c>
      <c r="BE33" s="1">
        <v>6</v>
      </c>
      <c r="BF33" s="1">
        <v>1</v>
      </c>
      <c r="BG33" s="1">
        <v>1</v>
      </c>
      <c r="BH33" s="1">
        <v>3</v>
      </c>
      <c r="BI33" s="1">
        <v>1.96</v>
      </c>
      <c r="BJ33" s="1">
        <v>34.5</v>
      </c>
      <c r="BK33" s="1">
        <v>29.5</v>
      </c>
      <c r="BL33" s="1">
        <v>86</v>
      </c>
      <c r="BM33" s="1">
        <v>20.5</v>
      </c>
      <c r="BN33" s="1">
        <v>16</v>
      </c>
      <c r="BO33" s="1">
        <v>78</v>
      </c>
      <c r="BP33" s="1">
        <v>11.5</v>
      </c>
      <c r="BQ33" s="1">
        <v>9.5</v>
      </c>
      <c r="BR33" s="1">
        <v>83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1</v>
      </c>
      <c r="BY33" s="1">
        <v>59.5</v>
      </c>
      <c r="BZ33" s="1">
        <v>4.5</v>
      </c>
      <c r="CA33" s="1">
        <v>7</v>
      </c>
      <c r="CB33" s="1">
        <v>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4.3779351599999998</v>
      </c>
      <c r="CL33" s="1">
        <v>6</v>
      </c>
    </row>
    <row r="34" spans="1:90" x14ac:dyDescent="0.25">
      <c r="A34" s="1" t="s">
        <v>97</v>
      </c>
      <c r="B34" s="1">
        <v>4.5</v>
      </c>
      <c r="C34" s="1">
        <v>2</v>
      </c>
      <c r="D34" s="1">
        <v>90</v>
      </c>
      <c r="E34" s="1">
        <v>0.14000000000000001</v>
      </c>
      <c r="F34" s="1">
        <v>0.33</v>
      </c>
      <c r="G34" s="1">
        <v>0.2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11</v>
      </c>
      <c r="V34" s="1">
        <v>7</v>
      </c>
      <c r="W34" s="1">
        <v>64</v>
      </c>
      <c r="X34" s="1">
        <v>2</v>
      </c>
      <c r="Y34" s="1">
        <v>0.5</v>
      </c>
      <c r="Z34" s="1">
        <v>25</v>
      </c>
      <c r="AA34" s="1">
        <v>0</v>
      </c>
      <c r="AB34" s="1">
        <v>0</v>
      </c>
      <c r="AC34" s="1">
        <v>0.5</v>
      </c>
      <c r="AD34" s="1">
        <v>0.5</v>
      </c>
      <c r="AE34" s="1">
        <v>0.21</v>
      </c>
      <c r="AF34" s="1">
        <v>0.5</v>
      </c>
      <c r="AG34" s="1">
        <v>0</v>
      </c>
      <c r="AH34" s="1">
        <v>0</v>
      </c>
      <c r="AI34" s="1">
        <v>0</v>
      </c>
      <c r="AJ34" s="1">
        <v>0.5</v>
      </c>
      <c r="AK34" s="1">
        <v>3</v>
      </c>
      <c r="AL34" s="1">
        <v>9.25</v>
      </c>
      <c r="AM34" s="1">
        <v>21.7</v>
      </c>
      <c r="AN34" s="1">
        <v>0.7</v>
      </c>
      <c r="AO34" s="1">
        <v>4.4000000000000004</v>
      </c>
      <c r="AP34" s="1">
        <v>12</v>
      </c>
      <c r="AQ34" s="1">
        <v>22.5</v>
      </c>
      <c r="AR34" s="1">
        <v>1</v>
      </c>
      <c r="AS34" s="1">
        <v>6.5</v>
      </c>
      <c r="AT34" s="1">
        <v>0.5</v>
      </c>
      <c r="AU34" s="1">
        <v>2</v>
      </c>
      <c r="AV34" s="1">
        <v>1</v>
      </c>
      <c r="AW34" s="1">
        <v>50</v>
      </c>
      <c r="AX34" s="1">
        <v>5.5</v>
      </c>
      <c r="AY34" s="1">
        <v>2</v>
      </c>
      <c r="AZ34" s="1">
        <v>0.5</v>
      </c>
      <c r="BA34" s="1">
        <v>2</v>
      </c>
      <c r="BB34" s="1">
        <v>4.5</v>
      </c>
      <c r="BC34" s="1">
        <v>10</v>
      </c>
      <c r="BD34" s="1">
        <v>7.5</v>
      </c>
      <c r="BE34" s="1">
        <v>2.5</v>
      </c>
      <c r="BF34" s="1">
        <v>2</v>
      </c>
      <c r="BG34" s="1">
        <v>2</v>
      </c>
      <c r="BH34" s="1">
        <v>0.5</v>
      </c>
      <c r="BI34" s="1">
        <v>0.79</v>
      </c>
      <c r="BJ34" s="1">
        <v>37.5</v>
      </c>
      <c r="BK34" s="1">
        <v>27</v>
      </c>
      <c r="BL34" s="1">
        <v>72</v>
      </c>
      <c r="BM34" s="1">
        <v>21.5</v>
      </c>
      <c r="BN34" s="1">
        <v>14.5</v>
      </c>
      <c r="BO34" s="1">
        <v>67</v>
      </c>
      <c r="BP34" s="1">
        <v>11</v>
      </c>
      <c r="BQ34" s="1">
        <v>7</v>
      </c>
      <c r="BR34" s="1">
        <v>64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58.5</v>
      </c>
      <c r="BZ34" s="1">
        <v>1.5</v>
      </c>
      <c r="CA34" s="1">
        <v>4.5</v>
      </c>
      <c r="CB34" s="1">
        <v>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3.2898738399999989</v>
      </c>
      <c r="CL34" s="1">
        <v>6</v>
      </c>
    </row>
    <row r="35" spans="1:90" x14ac:dyDescent="0.25">
      <c r="A35" s="1" t="s">
        <v>106</v>
      </c>
      <c r="B35" s="1">
        <v>4.3</v>
      </c>
      <c r="C35" s="1">
        <v>2</v>
      </c>
      <c r="D35" s="1">
        <v>90</v>
      </c>
      <c r="E35" s="1">
        <v>0.27</v>
      </c>
      <c r="F35" s="1">
        <v>0.33</v>
      </c>
      <c r="G35" s="1">
        <v>0.4</v>
      </c>
      <c r="H35" s="1">
        <v>1</v>
      </c>
      <c r="I35" s="1">
        <v>1.5</v>
      </c>
      <c r="J35" s="1">
        <v>0.5</v>
      </c>
      <c r="K35" s="1">
        <v>1.5</v>
      </c>
      <c r="L35" s="1">
        <v>0</v>
      </c>
      <c r="M35" s="1">
        <v>0.5</v>
      </c>
      <c r="N35" s="1">
        <v>0.5</v>
      </c>
      <c r="O35" s="1">
        <v>0.26</v>
      </c>
      <c r="P35" s="1">
        <v>0.26</v>
      </c>
      <c r="Q35" s="1">
        <v>0.5</v>
      </c>
      <c r="R35" s="1">
        <v>0.5</v>
      </c>
      <c r="S35" s="1">
        <v>0</v>
      </c>
      <c r="T35" s="1">
        <v>0.5</v>
      </c>
      <c r="U35" s="1">
        <v>15.5</v>
      </c>
      <c r="V35" s="1">
        <v>10.5</v>
      </c>
      <c r="W35" s="1">
        <v>68</v>
      </c>
      <c r="X35" s="1">
        <v>4.5</v>
      </c>
      <c r="Y35" s="1">
        <v>1</v>
      </c>
      <c r="Z35" s="1">
        <v>22</v>
      </c>
      <c r="AA35" s="1">
        <v>0</v>
      </c>
      <c r="AB35" s="1">
        <v>0</v>
      </c>
      <c r="AC35" s="1">
        <v>1.5</v>
      </c>
      <c r="AD35" s="1">
        <v>0</v>
      </c>
      <c r="AE35" s="1">
        <v>0.12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30.5</v>
      </c>
      <c r="AL35" s="1">
        <v>22.4</v>
      </c>
      <c r="AM35" s="1">
        <v>32.9</v>
      </c>
      <c r="AN35" s="1">
        <v>2</v>
      </c>
      <c r="AO35" s="1">
        <v>5.3</v>
      </c>
      <c r="AP35" s="1">
        <v>15.5</v>
      </c>
      <c r="AQ35" s="1">
        <v>27.5</v>
      </c>
      <c r="AR35" s="1">
        <v>1</v>
      </c>
      <c r="AS35" s="1">
        <v>7.5</v>
      </c>
      <c r="AT35" s="1">
        <v>1</v>
      </c>
      <c r="AU35" s="1">
        <v>2.5</v>
      </c>
      <c r="AV35" s="1">
        <v>2</v>
      </c>
      <c r="AW35" s="1">
        <v>80</v>
      </c>
      <c r="AX35" s="1">
        <v>6.5</v>
      </c>
      <c r="AY35" s="1">
        <v>2</v>
      </c>
      <c r="AZ35" s="1">
        <v>0</v>
      </c>
      <c r="BA35" s="1">
        <v>2</v>
      </c>
      <c r="BB35" s="1">
        <v>4</v>
      </c>
      <c r="BC35" s="1">
        <v>9.5</v>
      </c>
      <c r="BD35" s="1">
        <v>4.5</v>
      </c>
      <c r="BE35" s="1">
        <v>4.5</v>
      </c>
      <c r="BF35" s="1">
        <v>0.5</v>
      </c>
      <c r="BG35" s="1">
        <v>2</v>
      </c>
      <c r="BH35" s="1">
        <v>1</v>
      </c>
      <c r="BI35" s="1">
        <v>1.02</v>
      </c>
      <c r="BJ35" s="1">
        <v>42</v>
      </c>
      <c r="BK35" s="1">
        <v>33.5</v>
      </c>
      <c r="BL35" s="1">
        <v>80</v>
      </c>
      <c r="BM35" s="1">
        <v>28.5</v>
      </c>
      <c r="BN35" s="1">
        <v>19.5</v>
      </c>
      <c r="BO35" s="1">
        <v>68</v>
      </c>
      <c r="BP35" s="1">
        <v>15.5</v>
      </c>
      <c r="BQ35" s="1">
        <v>10.5</v>
      </c>
      <c r="BR35" s="1">
        <v>68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2</v>
      </c>
      <c r="BY35" s="1">
        <v>81</v>
      </c>
      <c r="BZ35" s="1">
        <v>3</v>
      </c>
      <c r="CA35" s="1">
        <v>7</v>
      </c>
      <c r="CB35" s="1">
        <v>4.5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3.4900422599999996</v>
      </c>
      <c r="CL35" s="1">
        <v>6</v>
      </c>
    </row>
    <row r="36" spans="1:90" x14ac:dyDescent="0.25">
      <c r="A36" s="1" t="s">
        <v>115</v>
      </c>
      <c r="B36" s="1">
        <v>4.9000000000000004</v>
      </c>
      <c r="C36" s="1">
        <v>2</v>
      </c>
      <c r="D36" s="1">
        <v>90</v>
      </c>
      <c r="E36" s="1">
        <v>0.21</v>
      </c>
      <c r="F36" s="1">
        <v>0.67</v>
      </c>
      <c r="G36" s="1">
        <v>0.3</v>
      </c>
      <c r="H36" s="1">
        <v>2</v>
      </c>
      <c r="I36" s="1">
        <v>1</v>
      </c>
      <c r="J36" s="1">
        <v>0.5</v>
      </c>
      <c r="K36" s="1">
        <v>1</v>
      </c>
      <c r="L36" s="1">
        <v>0</v>
      </c>
      <c r="M36" s="1">
        <v>0</v>
      </c>
      <c r="N36" s="1">
        <v>1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10</v>
      </c>
      <c r="V36" s="1">
        <v>6</v>
      </c>
      <c r="W36" s="1">
        <v>60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0.5</v>
      </c>
      <c r="AE36" s="1">
        <v>0.24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11.5</v>
      </c>
      <c r="AL36" s="1">
        <v>10.65</v>
      </c>
      <c r="AM36" s="1">
        <v>46.2</v>
      </c>
      <c r="AN36" s="1">
        <v>1.3</v>
      </c>
      <c r="AO36" s="1">
        <v>3</v>
      </c>
      <c r="AP36" s="1">
        <v>21</v>
      </c>
      <c r="AQ36" s="1">
        <v>30</v>
      </c>
      <c r="AR36" s="1">
        <v>1.5</v>
      </c>
      <c r="AS36" s="1">
        <v>5</v>
      </c>
      <c r="AT36" s="1">
        <v>3.5</v>
      </c>
      <c r="AU36" s="1">
        <v>4</v>
      </c>
      <c r="AV36" s="1">
        <v>3</v>
      </c>
      <c r="AW36" s="1">
        <v>75</v>
      </c>
      <c r="AX36" s="1">
        <v>5.5</v>
      </c>
      <c r="AY36" s="1">
        <v>5.5</v>
      </c>
      <c r="AZ36" s="1">
        <v>1</v>
      </c>
      <c r="BA36" s="1">
        <v>2</v>
      </c>
      <c r="BB36" s="1">
        <v>8.5</v>
      </c>
      <c r="BC36" s="1">
        <v>15</v>
      </c>
      <c r="BD36" s="1">
        <v>9</v>
      </c>
      <c r="BE36" s="1">
        <v>6</v>
      </c>
      <c r="BF36" s="1">
        <v>0.5</v>
      </c>
      <c r="BG36" s="1">
        <v>2</v>
      </c>
      <c r="BH36" s="1">
        <v>5</v>
      </c>
      <c r="BI36" s="1">
        <v>2.58</v>
      </c>
      <c r="BJ36" s="1">
        <v>54.5</v>
      </c>
      <c r="BK36" s="1">
        <v>44</v>
      </c>
      <c r="BL36" s="1">
        <v>81</v>
      </c>
      <c r="BM36" s="1">
        <v>20</v>
      </c>
      <c r="BN36" s="1">
        <v>14.5</v>
      </c>
      <c r="BO36" s="1">
        <v>73</v>
      </c>
      <c r="BP36" s="1">
        <v>10</v>
      </c>
      <c r="BQ36" s="1">
        <v>6</v>
      </c>
      <c r="BR36" s="1">
        <v>60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72.5</v>
      </c>
      <c r="BZ36" s="1">
        <v>1.5</v>
      </c>
      <c r="CA36" s="1">
        <v>9.5</v>
      </c>
      <c r="CB36" s="1">
        <v>1.5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3.0789560799999989</v>
      </c>
      <c r="CL36" s="1">
        <v>6</v>
      </c>
    </row>
    <row r="37" spans="1:90" x14ac:dyDescent="0.25">
      <c r="A37" s="1" t="s">
        <v>177</v>
      </c>
      <c r="B37" s="1">
        <v>4.8</v>
      </c>
      <c r="C37" s="1">
        <v>2</v>
      </c>
      <c r="D37" s="1">
        <v>90</v>
      </c>
      <c r="E37" s="1">
        <v>7.0000000000000007E-2</v>
      </c>
      <c r="F37" s="1">
        <v>0</v>
      </c>
      <c r="G37" s="1">
        <v>0.1</v>
      </c>
      <c r="H37" s="1">
        <v>0</v>
      </c>
      <c r="I37" s="1">
        <v>1.5</v>
      </c>
      <c r="J37" s="1">
        <v>0.5</v>
      </c>
      <c r="K37" s="1">
        <v>0</v>
      </c>
      <c r="L37" s="1">
        <v>1.5</v>
      </c>
      <c r="M37" s="1">
        <v>0</v>
      </c>
      <c r="N37" s="1">
        <v>0</v>
      </c>
      <c r="O37" s="1">
        <v>0.08</v>
      </c>
      <c r="P37" s="1">
        <v>0.08</v>
      </c>
      <c r="Q37" s="1">
        <v>0</v>
      </c>
      <c r="R37" s="1">
        <v>0</v>
      </c>
      <c r="S37" s="1">
        <v>0</v>
      </c>
      <c r="T37" s="1">
        <v>0</v>
      </c>
      <c r="U37" s="1">
        <v>9.5</v>
      </c>
      <c r="V37" s="1">
        <v>6</v>
      </c>
      <c r="W37" s="1">
        <v>63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9</v>
      </c>
      <c r="AL37" s="1">
        <v>6.25</v>
      </c>
      <c r="AM37" s="1">
        <v>19.399999999999999</v>
      </c>
      <c r="AN37" s="1">
        <v>0.6</v>
      </c>
      <c r="AO37" s="1">
        <v>2.2000000000000002</v>
      </c>
      <c r="AP37" s="1">
        <v>11.5</v>
      </c>
      <c r="AQ37" s="1">
        <v>11.5</v>
      </c>
      <c r="AR37" s="1">
        <v>0</v>
      </c>
      <c r="AS37" s="1">
        <v>0.5</v>
      </c>
      <c r="AT37" s="1">
        <v>3.5</v>
      </c>
      <c r="AU37" s="1">
        <v>3.5</v>
      </c>
      <c r="AV37" s="1">
        <v>1.5</v>
      </c>
      <c r="AW37" s="1">
        <v>43</v>
      </c>
      <c r="AX37" s="1">
        <v>7</v>
      </c>
      <c r="AY37" s="1">
        <v>4.5</v>
      </c>
      <c r="AZ37" s="1">
        <v>0.5</v>
      </c>
      <c r="BA37" s="1">
        <v>1.5</v>
      </c>
      <c r="BB37" s="1">
        <v>6.5</v>
      </c>
      <c r="BC37" s="1">
        <v>15</v>
      </c>
      <c r="BD37" s="1">
        <v>9</v>
      </c>
      <c r="BE37" s="1">
        <v>6</v>
      </c>
      <c r="BF37" s="1">
        <v>0.5</v>
      </c>
      <c r="BG37" s="1">
        <v>2</v>
      </c>
      <c r="BH37" s="1">
        <v>5</v>
      </c>
      <c r="BI37" s="1">
        <v>2.58</v>
      </c>
      <c r="BJ37" s="1">
        <v>32.5</v>
      </c>
      <c r="BK37" s="1">
        <v>24.5</v>
      </c>
      <c r="BL37" s="1">
        <v>75</v>
      </c>
      <c r="BM37" s="1">
        <v>15</v>
      </c>
      <c r="BN37" s="1">
        <v>9.5</v>
      </c>
      <c r="BO37" s="1">
        <v>63</v>
      </c>
      <c r="BP37" s="1">
        <v>9.5</v>
      </c>
      <c r="BQ37" s="1">
        <v>6</v>
      </c>
      <c r="BR37" s="1">
        <v>63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0.5</v>
      </c>
      <c r="BY37" s="1">
        <v>54.5</v>
      </c>
      <c r="BZ37" s="1">
        <v>0.5</v>
      </c>
      <c r="CA37" s="1">
        <v>5.5</v>
      </c>
      <c r="CB37" s="1">
        <v>1.5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3.5338584400000008</v>
      </c>
      <c r="CL37" s="1">
        <v>6</v>
      </c>
    </row>
    <row r="38" spans="1:90" x14ac:dyDescent="0.25">
      <c r="A38" s="1" t="s">
        <v>180</v>
      </c>
      <c r="B38" s="1">
        <v>5</v>
      </c>
      <c r="C38" s="1">
        <v>2</v>
      </c>
      <c r="D38" s="1">
        <v>90</v>
      </c>
      <c r="E38" s="1">
        <v>0.03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17.5</v>
      </c>
      <c r="V38" s="1">
        <v>14.5</v>
      </c>
      <c r="W38" s="1">
        <v>83</v>
      </c>
      <c r="X38" s="1">
        <v>4</v>
      </c>
      <c r="Y38" s="1">
        <v>0</v>
      </c>
      <c r="Z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10.15</v>
      </c>
      <c r="AM38" s="1">
        <v>15.5</v>
      </c>
      <c r="AN38" s="1">
        <v>0.1</v>
      </c>
      <c r="AO38" s="1">
        <v>2.8</v>
      </c>
      <c r="AP38" s="1">
        <v>17</v>
      </c>
      <c r="AQ38" s="1">
        <v>17</v>
      </c>
      <c r="AR38" s="1">
        <v>0</v>
      </c>
      <c r="AS38" s="1">
        <v>1.5</v>
      </c>
      <c r="AT38" s="1">
        <v>2</v>
      </c>
      <c r="AU38" s="1">
        <v>3.5</v>
      </c>
      <c r="AV38" s="1">
        <v>2</v>
      </c>
      <c r="AW38" s="1">
        <v>57</v>
      </c>
      <c r="AX38" s="1">
        <v>9.5</v>
      </c>
      <c r="AY38" s="1">
        <v>0.5</v>
      </c>
      <c r="AZ38" s="1">
        <v>0</v>
      </c>
      <c r="BA38" s="1">
        <v>2.5</v>
      </c>
      <c r="BB38" s="1">
        <v>3</v>
      </c>
      <c r="BC38" s="1">
        <v>11.5</v>
      </c>
      <c r="BD38" s="1">
        <v>9</v>
      </c>
      <c r="BE38" s="1">
        <v>4</v>
      </c>
      <c r="BF38" s="1">
        <v>0</v>
      </c>
      <c r="BG38" s="1">
        <v>1.5</v>
      </c>
      <c r="BH38" s="1">
        <v>2</v>
      </c>
      <c r="BI38" s="1">
        <v>1.41</v>
      </c>
      <c r="BJ38" s="1">
        <v>60</v>
      </c>
      <c r="BK38" s="1">
        <v>51</v>
      </c>
      <c r="BL38" s="1">
        <v>85</v>
      </c>
      <c r="BM38" s="1">
        <v>34</v>
      </c>
      <c r="BN38" s="1">
        <v>26.5</v>
      </c>
      <c r="BO38" s="1">
        <v>78</v>
      </c>
      <c r="BP38" s="1">
        <v>17.5</v>
      </c>
      <c r="BQ38" s="1">
        <v>14.5</v>
      </c>
      <c r="BR38" s="1">
        <v>83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3</v>
      </c>
      <c r="BY38" s="1">
        <v>90</v>
      </c>
      <c r="BZ38" s="1">
        <v>2</v>
      </c>
      <c r="CA38" s="1">
        <v>2.5</v>
      </c>
      <c r="CB38" s="1">
        <v>2.5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3.9360974799999995</v>
      </c>
      <c r="CL38" s="1">
        <v>6</v>
      </c>
    </row>
    <row r="39" spans="1:90" x14ac:dyDescent="0.25">
      <c r="A39" s="1" t="s">
        <v>134</v>
      </c>
      <c r="B39" s="1">
        <v>6.3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9.5</v>
      </c>
      <c r="V39" s="1">
        <v>6.5</v>
      </c>
      <c r="W39" s="1">
        <v>68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</v>
      </c>
      <c r="AL39" s="1">
        <v>2.4</v>
      </c>
      <c r="AM39" s="1">
        <v>17</v>
      </c>
      <c r="AN39" s="1">
        <v>0.1</v>
      </c>
      <c r="AO39" s="1">
        <v>3.2</v>
      </c>
      <c r="AP39" s="1">
        <v>11</v>
      </c>
      <c r="AQ39" s="1">
        <v>11</v>
      </c>
      <c r="AR39" s="1">
        <v>0</v>
      </c>
      <c r="AS39" s="1">
        <v>1.5</v>
      </c>
      <c r="AT39" s="1">
        <v>1.5</v>
      </c>
      <c r="AU39" s="1">
        <v>4</v>
      </c>
      <c r="AV39" s="1">
        <v>2</v>
      </c>
      <c r="AW39" s="1">
        <v>50</v>
      </c>
      <c r="AX39" s="1">
        <v>6</v>
      </c>
      <c r="AY39" s="1">
        <v>3</v>
      </c>
      <c r="AZ39" s="1">
        <v>0</v>
      </c>
      <c r="BA39" s="1">
        <v>0.5</v>
      </c>
      <c r="BB39" s="1">
        <v>3.5</v>
      </c>
      <c r="BC39" s="1">
        <v>9</v>
      </c>
      <c r="BD39" s="1">
        <v>6.5</v>
      </c>
      <c r="BE39" s="1">
        <v>4</v>
      </c>
      <c r="BF39" s="1">
        <v>0.5</v>
      </c>
      <c r="BG39" s="1">
        <v>1.5</v>
      </c>
      <c r="BH39" s="1">
        <v>1</v>
      </c>
      <c r="BI39" s="1">
        <v>1.1399999999999999</v>
      </c>
      <c r="BJ39" s="1">
        <v>73</v>
      </c>
      <c r="BK39" s="1">
        <v>65.5</v>
      </c>
      <c r="BL39" s="1">
        <v>90</v>
      </c>
      <c r="BM39" s="1">
        <v>33.5</v>
      </c>
      <c r="BN39" s="1">
        <v>28.5</v>
      </c>
      <c r="BO39" s="1">
        <v>85</v>
      </c>
      <c r="BP39" s="1">
        <v>9.5</v>
      </c>
      <c r="BQ39" s="1">
        <v>6.5</v>
      </c>
      <c r="BR39" s="1">
        <v>68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89</v>
      </c>
      <c r="BZ39" s="1">
        <v>1</v>
      </c>
      <c r="CA39" s="1">
        <v>5.5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3.7981924999999999</v>
      </c>
      <c r="CL39" s="1">
        <v>6</v>
      </c>
    </row>
    <row r="40" spans="1:90" x14ac:dyDescent="0.25">
      <c r="A40" s="1" t="s">
        <v>140</v>
      </c>
      <c r="B40" s="1">
        <v>4.9000000000000004</v>
      </c>
      <c r="C40" s="1">
        <v>2</v>
      </c>
      <c r="D40" s="1">
        <v>90</v>
      </c>
      <c r="E40" s="1">
        <v>0.06</v>
      </c>
      <c r="F40" s="1">
        <v>0</v>
      </c>
      <c r="G40" s="1">
        <v>0.1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</v>
      </c>
      <c r="O40" s="1">
        <v>0.03</v>
      </c>
      <c r="P40" s="1">
        <v>0.03</v>
      </c>
      <c r="Q40" s="1">
        <v>0</v>
      </c>
      <c r="R40" s="1">
        <v>0</v>
      </c>
      <c r="S40" s="1">
        <v>0</v>
      </c>
      <c r="T40" s="1">
        <v>0</v>
      </c>
      <c r="U40" s="1">
        <v>16</v>
      </c>
      <c r="V40" s="1">
        <v>11</v>
      </c>
      <c r="W40" s="1">
        <v>69</v>
      </c>
      <c r="X40" s="1">
        <v>2.5</v>
      </c>
      <c r="Y40" s="1">
        <v>0.5</v>
      </c>
      <c r="Z40" s="1">
        <v>20</v>
      </c>
      <c r="AA40" s="1">
        <v>0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14</v>
      </c>
      <c r="AL40" s="1">
        <v>14.5</v>
      </c>
      <c r="AM40" s="1">
        <v>21.6</v>
      </c>
      <c r="AN40" s="1">
        <v>0.4</v>
      </c>
      <c r="AO40" s="1">
        <v>1.4</v>
      </c>
      <c r="AP40" s="1">
        <v>11</v>
      </c>
      <c r="AQ40" s="1">
        <v>11</v>
      </c>
      <c r="AR40" s="1">
        <v>0</v>
      </c>
      <c r="AS40" s="1">
        <v>0</v>
      </c>
      <c r="AT40" s="1">
        <v>3.5</v>
      </c>
      <c r="AU40" s="1">
        <v>3.5</v>
      </c>
      <c r="AV40" s="1">
        <v>1.5</v>
      </c>
      <c r="AW40" s="1">
        <v>43</v>
      </c>
      <c r="AX40" s="1">
        <v>6.5</v>
      </c>
      <c r="AY40" s="1">
        <v>3</v>
      </c>
      <c r="AZ40" s="1">
        <v>1</v>
      </c>
      <c r="BA40" s="1">
        <v>0.5</v>
      </c>
      <c r="BB40" s="1">
        <v>4.5</v>
      </c>
      <c r="BC40" s="1">
        <v>15</v>
      </c>
      <c r="BD40" s="1">
        <v>9</v>
      </c>
      <c r="BE40" s="1">
        <v>6</v>
      </c>
      <c r="BF40" s="1">
        <v>0.5</v>
      </c>
      <c r="BG40" s="1">
        <v>2</v>
      </c>
      <c r="BH40" s="1">
        <v>5</v>
      </c>
      <c r="BI40" s="1">
        <v>2.58</v>
      </c>
      <c r="BJ40" s="1">
        <v>42.5</v>
      </c>
      <c r="BK40" s="1">
        <v>32.5</v>
      </c>
      <c r="BL40" s="1">
        <v>76</v>
      </c>
      <c r="BM40" s="1">
        <v>29</v>
      </c>
      <c r="BN40" s="1">
        <v>19.5</v>
      </c>
      <c r="BO40" s="1">
        <v>67</v>
      </c>
      <c r="BP40" s="1">
        <v>16</v>
      </c>
      <c r="BQ40" s="1">
        <v>11</v>
      </c>
      <c r="BR40" s="1">
        <v>69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67</v>
      </c>
      <c r="BZ40" s="1">
        <v>3</v>
      </c>
      <c r="CA40" s="1">
        <v>9</v>
      </c>
      <c r="CB40" s="1">
        <v>4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3.943917729999999</v>
      </c>
      <c r="CL40" s="1">
        <v>6</v>
      </c>
    </row>
    <row r="41" spans="1:90" x14ac:dyDescent="0.25">
      <c r="A41" s="1" t="s">
        <v>142</v>
      </c>
      <c r="B41" s="1">
        <v>4.4000000000000004</v>
      </c>
      <c r="C41" s="1">
        <v>2</v>
      </c>
      <c r="D41" s="1">
        <v>90</v>
      </c>
      <c r="E41" s="1">
        <v>7.0000000000000007E-2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2.5</v>
      </c>
      <c r="V41" s="1">
        <v>0</v>
      </c>
      <c r="W41" s="1">
        <v>0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5</v>
      </c>
      <c r="AL41" s="1">
        <v>7.1</v>
      </c>
      <c r="AM41" s="1">
        <v>21.7</v>
      </c>
      <c r="AN41" s="1">
        <v>0.1</v>
      </c>
      <c r="AO41" s="1">
        <v>1.9</v>
      </c>
      <c r="AP41" s="1">
        <v>13.5</v>
      </c>
      <c r="AQ41" s="1">
        <v>13.5</v>
      </c>
      <c r="AR41" s="1">
        <v>0</v>
      </c>
      <c r="AS41" s="1">
        <v>1.5</v>
      </c>
      <c r="AT41" s="1">
        <v>2</v>
      </c>
      <c r="AU41" s="1">
        <v>1</v>
      </c>
      <c r="AV41" s="1">
        <v>1</v>
      </c>
      <c r="AW41" s="1">
        <v>100</v>
      </c>
      <c r="AX41" s="1">
        <v>3</v>
      </c>
      <c r="AY41" s="1">
        <v>5.5</v>
      </c>
      <c r="AZ41" s="1">
        <v>1</v>
      </c>
      <c r="BA41" s="1">
        <v>2</v>
      </c>
      <c r="BB41" s="1">
        <v>8.5</v>
      </c>
      <c r="BC41" s="1">
        <v>17</v>
      </c>
      <c r="BD41" s="1">
        <v>10</v>
      </c>
      <c r="BE41" s="1">
        <v>4.5</v>
      </c>
      <c r="BF41" s="1">
        <v>0</v>
      </c>
      <c r="BG41" s="1">
        <v>2.5</v>
      </c>
      <c r="BH41" s="1">
        <v>4</v>
      </c>
      <c r="BI41" s="1">
        <v>2.29</v>
      </c>
      <c r="BJ41" s="1">
        <v>14.5</v>
      </c>
      <c r="BK41" s="1">
        <v>7.5</v>
      </c>
      <c r="BL41" s="1">
        <v>52</v>
      </c>
      <c r="BM41" s="1">
        <v>8.5</v>
      </c>
      <c r="BN41" s="1">
        <v>2.5</v>
      </c>
      <c r="BO41" s="1">
        <v>29</v>
      </c>
      <c r="BP41" s="1">
        <v>2.5</v>
      </c>
      <c r="BQ41" s="1">
        <v>0</v>
      </c>
      <c r="BR41" s="1">
        <v>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26.5</v>
      </c>
      <c r="BZ41" s="1">
        <v>2.5</v>
      </c>
      <c r="CA41" s="1">
        <v>1.5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3.2466392099999997</v>
      </c>
      <c r="CL41" s="1">
        <v>6</v>
      </c>
    </row>
    <row r="42" spans="1:90" x14ac:dyDescent="0.25">
      <c r="A42" s="1" t="s">
        <v>152</v>
      </c>
      <c r="B42" s="1">
        <v>4.5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5</v>
      </c>
      <c r="V42" s="1">
        <v>3</v>
      </c>
      <c r="W42" s="1">
        <v>60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0</v>
      </c>
      <c r="AL42" s="1">
        <v>0.75</v>
      </c>
      <c r="AM42" s="1">
        <v>16.899999999999999</v>
      </c>
      <c r="AN42" s="1">
        <v>0</v>
      </c>
      <c r="AO42" s="1">
        <v>3.2</v>
      </c>
      <c r="AP42" s="1">
        <v>10.5</v>
      </c>
      <c r="AQ42" s="1">
        <v>16.5</v>
      </c>
      <c r="AR42" s="1">
        <v>0</v>
      </c>
      <c r="AS42" s="1">
        <v>3.5</v>
      </c>
      <c r="AT42" s="1">
        <v>0.5</v>
      </c>
      <c r="AU42" s="1">
        <v>1</v>
      </c>
      <c r="AV42" s="1">
        <v>0.5</v>
      </c>
      <c r="AW42" s="1">
        <v>50</v>
      </c>
      <c r="AX42" s="1">
        <v>3</v>
      </c>
      <c r="AY42" s="1">
        <v>5</v>
      </c>
      <c r="AZ42" s="1">
        <v>0</v>
      </c>
      <c r="BA42" s="1">
        <v>0.5</v>
      </c>
      <c r="BB42" s="1">
        <v>5.5</v>
      </c>
      <c r="BC42" s="1">
        <v>10</v>
      </c>
      <c r="BD42" s="1">
        <v>7.5</v>
      </c>
      <c r="BE42" s="1">
        <v>2.5</v>
      </c>
      <c r="BF42" s="1">
        <v>2</v>
      </c>
      <c r="BG42" s="1">
        <v>2</v>
      </c>
      <c r="BH42" s="1">
        <v>0.5</v>
      </c>
      <c r="BI42" s="1">
        <v>0.79</v>
      </c>
      <c r="BJ42" s="1">
        <v>70.5</v>
      </c>
      <c r="BK42" s="1">
        <v>63</v>
      </c>
      <c r="BL42" s="1">
        <v>89</v>
      </c>
      <c r="BM42" s="1">
        <v>21</v>
      </c>
      <c r="BN42" s="1">
        <v>17</v>
      </c>
      <c r="BO42" s="1">
        <v>81</v>
      </c>
      <c r="BP42" s="1">
        <v>5</v>
      </c>
      <c r="BQ42" s="1">
        <v>3</v>
      </c>
      <c r="BR42" s="1">
        <v>60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79</v>
      </c>
      <c r="BZ42" s="1">
        <v>0</v>
      </c>
      <c r="CA42" s="1">
        <v>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3.9709962999999995</v>
      </c>
      <c r="CL42" s="1">
        <v>6</v>
      </c>
    </row>
    <row r="43" spans="1:90" x14ac:dyDescent="0.25">
      <c r="A43" s="1" t="s">
        <v>171</v>
      </c>
      <c r="B43" s="1">
        <v>4.7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</v>
      </c>
      <c r="V43" s="1">
        <v>9.5</v>
      </c>
      <c r="W43" s="1">
        <v>79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1.5</v>
      </c>
      <c r="AL43" s="1">
        <v>2.35</v>
      </c>
      <c r="AM43" s="1">
        <v>16.8</v>
      </c>
      <c r="AN43" s="1">
        <v>0</v>
      </c>
      <c r="AO43" s="1">
        <v>2.2000000000000002</v>
      </c>
      <c r="AP43" s="1">
        <v>12.5</v>
      </c>
      <c r="AQ43" s="1">
        <v>18.5</v>
      </c>
      <c r="AR43" s="1">
        <v>0</v>
      </c>
      <c r="AS43" s="1">
        <v>4</v>
      </c>
      <c r="AT43" s="1">
        <v>0.5</v>
      </c>
      <c r="AU43" s="1">
        <v>1.5</v>
      </c>
      <c r="AV43" s="1">
        <v>1</v>
      </c>
      <c r="AW43" s="1">
        <v>67</v>
      </c>
      <c r="AX43" s="1">
        <v>6</v>
      </c>
      <c r="AY43" s="1">
        <v>5</v>
      </c>
      <c r="AZ43" s="1">
        <v>0.5</v>
      </c>
      <c r="BA43" s="1">
        <v>1.5</v>
      </c>
      <c r="BB43" s="1">
        <v>7</v>
      </c>
      <c r="BC43" s="1">
        <v>13</v>
      </c>
      <c r="BD43" s="1">
        <v>6.5</v>
      </c>
      <c r="BE43" s="1">
        <v>6</v>
      </c>
      <c r="BF43" s="1">
        <v>1</v>
      </c>
      <c r="BG43" s="1">
        <v>1</v>
      </c>
      <c r="BH43" s="1">
        <v>3</v>
      </c>
      <c r="BI43" s="1">
        <v>1.96</v>
      </c>
      <c r="BJ43" s="1">
        <v>39.5</v>
      </c>
      <c r="BK43" s="1">
        <v>31</v>
      </c>
      <c r="BL43" s="1">
        <v>78</v>
      </c>
      <c r="BM43" s="1">
        <v>23.5</v>
      </c>
      <c r="BN43" s="1">
        <v>17</v>
      </c>
      <c r="BO43" s="1">
        <v>72</v>
      </c>
      <c r="BP43" s="1">
        <v>12</v>
      </c>
      <c r="BQ43" s="1">
        <v>9.5</v>
      </c>
      <c r="BR43" s="1">
        <v>79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62.5</v>
      </c>
      <c r="BZ43" s="1">
        <v>0.5</v>
      </c>
      <c r="CA43" s="1">
        <v>6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3.6832760999999987</v>
      </c>
      <c r="CL43" s="1">
        <v>5</v>
      </c>
    </row>
    <row r="44" spans="1:90" x14ac:dyDescent="0.25">
      <c r="A44" s="1" t="s">
        <v>88</v>
      </c>
      <c r="B44" s="1">
        <v>4.5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9</v>
      </c>
      <c r="V44" s="1">
        <v>6</v>
      </c>
      <c r="W44" s="1">
        <v>67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0.5</v>
      </c>
      <c r="AK44" s="1">
        <v>0</v>
      </c>
      <c r="AL44" s="1">
        <v>1.25</v>
      </c>
      <c r="AM44" s="1">
        <v>21.2</v>
      </c>
      <c r="AN44" s="1">
        <v>0</v>
      </c>
      <c r="AO44" s="1">
        <v>2.8</v>
      </c>
      <c r="AP44" s="1">
        <v>14.5</v>
      </c>
      <c r="AQ44" s="1">
        <v>20.5</v>
      </c>
      <c r="AR44" s="1">
        <v>0</v>
      </c>
      <c r="AS44" s="1">
        <v>3</v>
      </c>
      <c r="AT44" s="1">
        <v>1</v>
      </c>
      <c r="AU44" s="1">
        <v>2.5</v>
      </c>
      <c r="AV44" s="1">
        <v>2</v>
      </c>
      <c r="AW44" s="1">
        <v>80</v>
      </c>
      <c r="AX44" s="1">
        <v>8.5</v>
      </c>
      <c r="AY44" s="1">
        <v>5.5</v>
      </c>
      <c r="AZ44" s="1">
        <v>0</v>
      </c>
      <c r="BA44" s="1">
        <v>4.5</v>
      </c>
      <c r="BB44" s="1">
        <v>10</v>
      </c>
      <c r="BC44" s="1">
        <v>9.5</v>
      </c>
      <c r="BD44" s="1">
        <v>4.5</v>
      </c>
      <c r="BE44" s="1">
        <v>4.5</v>
      </c>
      <c r="BF44" s="1">
        <v>0.5</v>
      </c>
      <c r="BG44" s="1">
        <v>2</v>
      </c>
      <c r="BH44" s="1">
        <v>1</v>
      </c>
      <c r="BI44" s="1">
        <v>1.02</v>
      </c>
      <c r="BJ44" s="1">
        <v>74</v>
      </c>
      <c r="BK44" s="1">
        <v>56</v>
      </c>
      <c r="BL44" s="1">
        <v>76</v>
      </c>
      <c r="BM44" s="1">
        <v>28.5</v>
      </c>
      <c r="BN44" s="1">
        <v>18</v>
      </c>
      <c r="BO44" s="1">
        <v>63</v>
      </c>
      <c r="BP44" s="1">
        <v>9</v>
      </c>
      <c r="BQ44" s="1">
        <v>6</v>
      </c>
      <c r="BR44" s="1">
        <v>67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91</v>
      </c>
      <c r="BZ44" s="1">
        <v>0</v>
      </c>
      <c r="CA44" s="1">
        <v>8</v>
      </c>
      <c r="CB44" s="1">
        <v>3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4.5423833999999985</v>
      </c>
      <c r="CL44" s="1">
        <v>5</v>
      </c>
    </row>
    <row r="45" spans="1:90" x14ac:dyDescent="0.25">
      <c r="A45" s="1" t="s">
        <v>178</v>
      </c>
      <c r="B45" s="1">
        <v>5.3</v>
      </c>
      <c r="C45" s="1">
        <v>2</v>
      </c>
      <c r="D45" s="1">
        <v>90</v>
      </c>
      <c r="E45" s="1">
        <v>7.0000000000000007E-2</v>
      </c>
      <c r="F45" s="1">
        <v>0.2</v>
      </c>
      <c r="G45" s="1">
        <v>0.2</v>
      </c>
      <c r="H45" s="1">
        <v>1</v>
      </c>
      <c r="I45" s="1">
        <v>0.5</v>
      </c>
      <c r="J45" s="1">
        <v>0.5</v>
      </c>
      <c r="K45" s="1">
        <v>0.5</v>
      </c>
      <c r="L45" s="1">
        <v>0</v>
      </c>
      <c r="M45" s="1">
        <v>0</v>
      </c>
      <c r="N45" s="1">
        <v>0.5</v>
      </c>
      <c r="O45" s="1">
        <v>0.1</v>
      </c>
      <c r="P45" s="1">
        <v>0.1</v>
      </c>
      <c r="Q45" s="1">
        <v>0.5</v>
      </c>
      <c r="R45" s="1">
        <v>0.5</v>
      </c>
      <c r="S45" s="1">
        <v>0</v>
      </c>
      <c r="T45" s="1">
        <v>0.5</v>
      </c>
      <c r="U45" s="1">
        <v>1.5</v>
      </c>
      <c r="V45" s="1">
        <v>0.5</v>
      </c>
      <c r="W45" s="1">
        <v>33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0.06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17.5</v>
      </c>
      <c r="AL45" s="1">
        <v>5.0999999999999996</v>
      </c>
      <c r="AM45" s="1">
        <v>35.1</v>
      </c>
      <c r="AN45" s="1">
        <v>0.8</v>
      </c>
      <c r="AO45" s="1">
        <v>2.9</v>
      </c>
      <c r="AP45" s="1">
        <v>15</v>
      </c>
      <c r="AQ45" s="1">
        <v>27</v>
      </c>
      <c r="AR45" s="1">
        <v>1.5</v>
      </c>
      <c r="AS45" s="1">
        <v>8.5</v>
      </c>
      <c r="AT45" s="1">
        <v>0.5</v>
      </c>
      <c r="AU45" s="1">
        <v>1</v>
      </c>
      <c r="AV45" s="1">
        <v>0</v>
      </c>
      <c r="AW45" s="1">
        <v>0</v>
      </c>
      <c r="AX45" s="1">
        <v>3</v>
      </c>
      <c r="AY45" s="1">
        <v>4.5</v>
      </c>
      <c r="AZ45" s="1">
        <v>1</v>
      </c>
      <c r="BA45" s="1">
        <v>1</v>
      </c>
      <c r="BB45" s="1">
        <v>6.5</v>
      </c>
      <c r="BC45" s="1">
        <v>13</v>
      </c>
      <c r="BD45" s="1">
        <v>6.5</v>
      </c>
      <c r="BE45" s="1">
        <v>6</v>
      </c>
      <c r="BF45" s="1">
        <v>1</v>
      </c>
      <c r="BG45" s="1">
        <v>1</v>
      </c>
      <c r="BH45" s="1">
        <v>3</v>
      </c>
      <c r="BI45" s="1">
        <v>1.96</v>
      </c>
      <c r="BJ45" s="1">
        <v>37</v>
      </c>
      <c r="BK45" s="1">
        <v>31.5</v>
      </c>
      <c r="BL45" s="1">
        <v>85</v>
      </c>
      <c r="BM45" s="1">
        <v>6.5</v>
      </c>
      <c r="BN45" s="1">
        <v>3.5</v>
      </c>
      <c r="BO45" s="1">
        <v>54</v>
      </c>
      <c r="BP45" s="1">
        <v>1.5</v>
      </c>
      <c r="BQ45" s="1">
        <v>0.5</v>
      </c>
      <c r="BR45" s="1">
        <v>33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49</v>
      </c>
      <c r="BZ45" s="1">
        <v>1</v>
      </c>
      <c r="CA45" s="1">
        <v>1.5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2.8444467199999992</v>
      </c>
      <c r="CL45" s="1">
        <v>5</v>
      </c>
    </row>
    <row r="46" spans="1:90" x14ac:dyDescent="0.25">
      <c r="A46" s="1" t="s">
        <v>161</v>
      </c>
      <c r="B46" s="1">
        <v>4.2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1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0.65</v>
      </c>
      <c r="AM46" s="1">
        <v>17</v>
      </c>
      <c r="AN46" s="1">
        <v>0</v>
      </c>
      <c r="AO46" s="1">
        <v>1.9</v>
      </c>
      <c r="AP46" s="1">
        <v>14</v>
      </c>
      <c r="AQ46" s="1">
        <v>14</v>
      </c>
      <c r="AR46" s="1">
        <v>0</v>
      </c>
      <c r="AS46" s="1">
        <v>0.5</v>
      </c>
      <c r="AT46" s="1">
        <v>3</v>
      </c>
      <c r="AU46" s="1">
        <v>2.5</v>
      </c>
      <c r="AV46" s="1">
        <v>2.5</v>
      </c>
      <c r="AW46" s="1">
        <v>100</v>
      </c>
      <c r="AX46" s="1">
        <v>3.5</v>
      </c>
      <c r="AY46" s="1">
        <v>3</v>
      </c>
      <c r="AZ46" s="1">
        <v>1</v>
      </c>
      <c r="BA46" s="1">
        <v>2</v>
      </c>
      <c r="BB46" s="1">
        <v>6</v>
      </c>
      <c r="BC46" s="1">
        <v>18.5</v>
      </c>
      <c r="BD46" s="1">
        <v>12</v>
      </c>
      <c r="BE46" s="1">
        <v>8.5</v>
      </c>
      <c r="BF46" s="1">
        <v>1</v>
      </c>
      <c r="BG46" s="1">
        <v>1</v>
      </c>
      <c r="BH46" s="1">
        <v>3</v>
      </c>
      <c r="BI46" s="1">
        <v>2.52</v>
      </c>
      <c r="BJ46" s="1">
        <v>39.5</v>
      </c>
      <c r="BK46" s="1">
        <v>29.5</v>
      </c>
      <c r="BL46" s="1">
        <v>75</v>
      </c>
      <c r="BM46" s="1">
        <v>14.5</v>
      </c>
      <c r="BN46" s="1">
        <v>8</v>
      </c>
      <c r="BO46" s="1">
        <v>55</v>
      </c>
      <c r="BP46" s="1">
        <v>3</v>
      </c>
      <c r="BQ46" s="1">
        <v>1</v>
      </c>
      <c r="BR46" s="1">
        <v>33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56.5</v>
      </c>
      <c r="BZ46" s="1">
        <v>0.5</v>
      </c>
      <c r="CA46" s="1">
        <v>1.5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3.9160579999999983</v>
      </c>
      <c r="CL46" s="1">
        <v>2</v>
      </c>
    </row>
    <row r="47" spans="1:90" x14ac:dyDescent="0.25">
      <c r="A47" s="1" t="s">
        <v>163</v>
      </c>
      <c r="B47" s="1">
        <v>5.6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16</v>
      </c>
      <c r="V47" s="1">
        <v>14</v>
      </c>
      <c r="W47" s="1">
        <v>88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0</v>
      </c>
      <c r="AL47" s="1">
        <v>8.5500000000000007</v>
      </c>
      <c r="AM47" s="1">
        <v>24.1</v>
      </c>
      <c r="AN47" s="1">
        <v>0.1</v>
      </c>
      <c r="AO47" s="1">
        <v>5</v>
      </c>
      <c r="AP47" s="1">
        <v>17</v>
      </c>
      <c r="AQ47" s="1">
        <v>29</v>
      </c>
      <c r="AR47" s="1">
        <v>0</v>
      </c>
      <c r="AS47" s="1">
        <v>6</v>
      </c>
      <c r="AT47" s="1">
        <v>0</v>
      </c>
      <c r="AU47" s="1">
        <v>0.5</v>
      </c>
      <c r="AV47" s="1">
        <v>0.5</v>
      </c>
      <c r="AW47" s="1">
        <v>100</v>
      </c>
      <c r="AX47" s="1">
        <v>6</v>
      </c>
      <c r="AY47" s="1">
        <v>1.5</v>
      </c>
      <c r="AZ47" s="1">
        <v>1</v>
      </c>
      <c r="BA47" s="1">
        <v>2</v>
      </c>
      <c r="BB47" s="1">
        <v>4.5</v>
      </c>
      <c r="BC47" s="1">
        <v>4.5</v>
      </c>
      <c r="BD47" s="1">
        <v>2.5</v>
      </c>
      <c r="BE47" s="1">
        <v>1</v>
      </c>
      <c r="BF47" s="1">
        <v>1.5</v>
      </c>
      <c r="BG47" s="1">
        <v>1</v>
      </c>
      <c r="BH47" s="1">
        <v>0.5</v>
      </c>
      <c r="BI47" s="1">
        <v>0.37</v>
      </c>
      <c r="BJ47" s="1">
        <v>94</v>
      </c>
      <c r="BK47" s="1">
        <v>88</v>
      </c>
      <c r="BL47" s="1">
        <v>94</v>
      </c>
      <c r="BM47" s="1">
        <v>44</v>
      </c>
      <c r="BN47" s="1">
        <v>42</v>
      </c>
      <c r="BO47" s="1">
        <v>95</v>
      </c>
      <c r="BP47" s="1">
        <v>16</v>
      </c>
      <c r="BQ47" s="1">
        <v>14</v>
      </c>
      <c r="BR47" s="1">
        <v>88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100</v>
      </c>
      <c r="BZ47" s="1">
        <v>0</v>
      </c>
      <c r="CA47" s="1">
        <v>11.5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3.8455377000000004</v>
      </c>
      <c r="CL47" s="1">
        <v>2</v>
      </c>
    </row>
    <row r="48" spans="1:90" x14ac:dyDescent="0.25">
      <c r="A48" s="1" t="s">
        <v>74</v>
      </c>
      <c r="B48" s="1">
        <v>4.4000000000000004</v>
      </c>
      <c r="C48" s="1">
        <v>2</v>
      </c>
      <c r="D48" s="1">
        <v>90</v>
      </c>
      <c r="E48" s="1">
        <v>0.11</v>
      </c>
      <c r="F48" s="1">
        <v>0.2</v>
      </c>
      <c r="G48" s="1">
        <v>0.2</v>
      </c>
      <c r="H48" s="1">
        <v>1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9</v>
      </c>
      <c r="V48" s="1">
        <v>4.5</v>
      </c>
      <c r="W48" s="1">
        <v>50</v>
      </c>
      <c r="X48" s="1">
        <v>3</v>
      </c>
      <c r="Y48" s="1">
        <v>1</v>
      </c>
      <c r="Z48" s="1">
        <v>33</v>
      </c>
      <c r="AA48" s="1">
        <v>0</v>
      </c>
      <c r="AB48" s="1">
        <v>0</v>
      </c>
      <c r="AC48" s="1">
        <v>0.5</v>
      </c>
      <c r="AD48" s="1">
        <v>0.5</v>
      </c>
      <c r="AE48" s="1">
        <v>0.2</v>
      </c>
      <c r="AF48" s="1">
        <v>0.5</v>
      </c>
      <c r="AG48" s="1">
        <v>0</v>
      </c>
      <c r="AH48" s="1">
        <v>0</v>
      </c>
      <c r="AI48" s="1">
        <v>0</v>
      </c>
      <c r="AJ48" s="1">
        <v>0</v>
      </c>
      <c r="AK48" s="1">
        <v>0.5</v>
      </c>
      <c r="AL48" s="1">
        <v>10.45</v>
      </c>
      <c r="AM48" s="1">
        <v>24.5</v>
      </c>
      <c r="AN48" s="1">
        <v>0.6</v>
      </c>
      <c r="AO48" s="1">
        <v>3.2</v>
      </c>
      <c r="AP48" s="1">
        <v>15</v>
      </c>
      <c r="AQ48" s="1">
        <v>19.5</v>
      </c>
      <c r="AR48" s="1">
        <v>0.5</v>
      </c>
      <c r="AS48" s="1">
        <v>3.5</v>
      </c>
      <c r="AT48" s="1">
        <v>1.5</v>
      </c>
      <c r="AU48" s="1">
        <v>0.5</v>
      </c>
      <c r="AV48" s="1">
        <v>0.5</v>
      </c>
      <c r="AW48" s="1">
        <v>100</v>
      </c>
      <c r="AX48" s="1">
        <v>6.5</v>
      </c>
      <c r="AY48" s="1">
        <v>3</v>
      </c>
      <c r="AZ48" s="1">
        <v>0.5</v>
      </c>
      <c r="BA48" s="1">
        <v>4.5</v>
      </c>
      <c r="BB48" s="1">
        <v>8</v>
      </c>
      <c r="BC48" s="1">
        <v>14</v>
      </c>
      <c r="BD48" s="1">
        <v>9</v>
      </c>
      <c r="BE48" s="1">
        <v>4.5</v>
      </c>
      <c r="BF48" s="1">
        <v>0.5</v>
      </c>
      <c r="BG48" s="1">
        <v>1.5</v>
      </c>
      <c r="BH48" s="1">
        <v>2</v>
      </c>
      <c r="BI48" s="1">
        <v>1.5</v>
      </c>
      <c r="BJ48" s="1">
        <v>30.5</v>
      </c>
      <c r="BK48" s="1">
        <v>20</v>
      </c>
      <c r="BL48" s="1">
        <v>66</v>
      </c>
      <c r="BM48" s="1">
        <v>21.5</v>
      </c>
      <c r="BN48" s="1">
        <v>12.5</v>
      </c>
      <c r="BO48" s="1">
        <v>58</v>
      </c>
      <c r="BP48" s="1">
        <v>9</v>
      </c>
      <c r="BQ48" s="1">
        <v>4.5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</v>
      </c>
      <c r="BY48" s="1">
        <v>64</v>
      </c>
      <c r="BZ48" s="1">
        <v>0</v>
      </c>
      <c r="CA48" s="1">
        <v>5.5</v>
      </c>
      <c r="CB48" s="1">
        <v>3.5</v>
      </c>
      <c r="CC48" s="1">
        <v>0.5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3.7795667599999998</v>
      </c>
      <c r="CL48" s="1">
        <v>2</v>
      </c>
    </row>
    <row r="49" spans="1:90" x14ac:dyDescent="0.25">
      <c r="A49" s="1" t="s">
        <v>77</v>
      </c>
      <c r="B49" s="1">
        <v>4.7</v>
      </c>
      <c r="C49" s="1">
        <v>2</v>
      </c>
      <c r="D49" s="1">
        <v>90</v>
      </c>
      <c r="E49" s="1">
        <v>0.25</v>
      </c>
      <c r="F49" s="1">
        <v>0</v>
      </c>
      <c r="G49" s="1">
        <v>0.3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16</v>
      </c>
      <c r="V49" s="1">
        <v>10.5</v>
      </c>
      <c r="W49" s="1">
        <v>66</v>
      </c>
      <c r="X49" s="1">
        <v>2.5</v>
      </c>
      <c r="Y49" s="1">
        <v>1.5</v>
      </c>
      <c r="Z49" s="1">
        <v>60</v>
      </c>
      <c r="AA49" s="1">
        <v>1</v>
      </c>
      <c r="AB49" s="1">
        <v>0</v>
      </c>
      <c r="AC49" s="1">
        <v>2.5</v>
      </c>
      <c r="AD49" s="1">
        <v>0.5</v>
      </c>
      <c r="AE49" s="1">
        <v>0.28000000000000003</v>
      </c>
      <c r="AF49" s="1">
        <v>0</v>
      </c>
      <c r="AG49" s="1">
        <v>0</v>
      </c>
      <c r="AH49" s="1">
        <v>0.5</v>
      </c>
      <c r="AI49" s="1">
        <v>0</v>
      </c>
      <c r="AJ49" s="1">
        <v>0</v>
      </c>
      <c r="AK49" s="1">
        <v>1</v>
      </c>
      <c r="AL49" s="1">
        <v>33.6</v>
      </c>
      <c r="AM49" s="1">
        <v>16.8</v>
      </c>
      <c r="AN49" s="1">
        <v>0.8</v>
      </c>
      <c r="AO49" s="1">
        <v>1.7</v>
      </c>
      <c r="AP49" s="1">
        <v>12.5</v>
      </c>
      <c r="AQ49" s="1">
        <v>12.5</v>
      </c>
      <c r="AR49" s="1">
        <v>0</v>
      </c>
      <c r="AS49" s="1">
        <v>0</v>
      </c>
      <c r="AT49" s="1">
        <v>3.5</v>
      </c>
      <c r="AU49" s="1">
        <v>1</v>
      </c>
      <c r="AV49" s="1">
        <v>0</v>
      </c>
      <c r="AW49" s="1">
        <v>0</v>
      </c>
      <c r="AX49" s="1">
        <v>6.5</v>
      </c>
      <c r="AY49" s="1">
        <v>2.5</v>
      </c>
      <c r="AZ49" s="1">
        <v>1</v>
      </c>
      <c r="BA49" s="1">
        <v>1.5</v>
      </c>
      <c r="BB49" s="1">
        <v>5</v>
      </c>
      <c r="BC49" s="1">
        <v>21.5</v>
      </c>
      <c r="BD49" s="1">
        <v>13.5</v>
      </c>
      <c r="BE49" s="1">
        <v>8.5</v>
      </c>
      <c r="BF49" s="1">
        <v>1.5</v>
      </c>
      <c r="BG49" s="1">
        <v>2</v>
      </c>
      <c r="BH49" s="1">
        <v>3.5</v>
      </c>
      <c r="BI49" s="1">
        <v>2.82</v>
      </c>
      <c r="BJ49" s="1">
        <v>44</v>
      </c>
      <c r="BK49" s="1">
        <v>31.5</v>
      </c>
      <c r="BL49" s="1">
        <v>72</v>
      </c>
      <c r="BM49" s="1">
        <v>29.5</v>
      </c>
      <c r="BN49" s="1">
        <v>19</v>
      </c>
      <c r="BO49" s="1">
        <v>64</v>
      </c>
      <c r="BP49" s="1">
        <v>16</v>
      </c>
      <c r="BQ49" s="1">
        <v>10.5</v>
      </c>
      <c r="BR49" s="1">
        <v>66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65</v>
      </c>
      <c r="BZ49" s="1">
        <v>0.5</v>
      </c>
      <c r="CA49" s="1">
        <v>9.5</v>
      </c>
      <c r="CB49" s="1">
        <v>5</v>
      </c>
      <c r="CC49" s="1">
        <v>0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3.6475700999999989</v>
      </c>
      <c r="CL49" s="1">
        <v>2</v>
      </c>
    </row>
    <row r="50" spans="1:90" x14ac:dyDescent="0.25">
      <c r="A50" s="1" t="s">
        <v>80</v>
      </c>
      <c r="B50" s="1">
        <v>4.9000000000000004</v>
      </c>
      <c r="C50" s="1">
        <v>2</v>
      </c>
      <c r="D50" s="1">
        <v>79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5.5</v>
      </c>
      <c r="W50" s="1">
        <v>79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0.5</v>
      </c>
      <c r="AI50" s="1">
        <v>0</v>
      </c>
      <c r="AJ50" s="1">
        <v>0</v>
      </c>
      <c r="AK50" s="1">
        <v>3</v>
      </c>
      <c r="AL50" s="1">
        <v>1.65</v>
      </c>
      <c r="AM50" s="1">
        <v>17.2</v>
      </c>
      <c r="AN50" s="1">
        <v>0.1</v>
      </c>
      <c r="AO50" s="1">
        <v>2.4</v>
      </c>
      <c r="AP50" s="1">
        <v>15.5</v>
      </c>
      <c r="AQ50" s="1">
        <v>15.5</v>
      </c>
      <c r="AR50" s="1">
        <v>0</v>
      </c>
      <c r="AS50" s="1">
        <v>1</v>
      </c>
      <c r="AT50" s="1">
        <v>1.5</v>
      </c>
      <c r="AU50" s="1">
        <v>2.5</v>
      </c>
      <c r="AV50" s="1">
        <v>2</v>
      </c>
      <c r="AW50" s="1">
        <v>80</v>
      </c>
      <c r="AX50" s="1">
        <v>7</v>
      </c>
      <c r="AY50" s="1">
        <v>4</v>
      </c>
      <c r="AZ50" s="1">
        <v>0.5</v>
      </c>
      <c r="BA50" s="1">
        <v>1.5</v>
      </c>
      <c r="BB50" s="1">
        <v>6</v>
      </c>
      <c r="BC50" s="1">
        <v>12</v>
      </c>
      <c r="BD50" s="1">
        <v>8.5</v>
      </c>
      <c r="BE50" s="1">
        <v>5</v>
      </c>
      <c r="BF50" s="1">
        <v>0.5</v>
      </c>
      <c r="BG50" s="1">
        <v>3.5</v>
      </c>
      <c r="BH50" s="1">
        <v>1</v>
      </c>
      <c r="BI50" s="1">
        <v>1.33</v>
      </c>
      <c r="BJ50" s="1">
        <v>62</v>
      </c>
      <c r="BK50" s="1">
        <v>55</v>
      </c>
      <c r="BL50" s="1">
        <v>89</v>
      </c>
      <c r="BM50" s="1">
        <v>20.5</v>
      </c>
      <c r="BN50" s="1">
        <v>17</v>
      </c>
      <c r="BO50" s="1">
        <v>83</v>
      </c>
      <c r="BP50" s="1">
        <v>7</v>
      </c>
      <c r="BQ50" s="1">
        <v>5.5</v>
      </c>
      <c r="BR50" s="1">
        <v>79</v>
      </c>
      <c r="BS50" s="1">
        <v>0</v>
      </c>
      <c r="BT50" s="1">
        <v>0</v>
      </c>
      <c r="BU50" s="1">
        <v>2</v>
      </c>
      <c r="BV50" s="1">
        <v>0</v>
      </c>
      <c r="BW50" s="1">
        <v>1</v>
      </c>
      <c r="BX50" s="1">
        <v>0.5</v>
      </c>
      <c r="BY50" s="1">
        <v>73.5</v>
      </c>
      <c r="BZ50" s="1">
        <v>1.5</v>
      </c>
      <c r="CA50" s="1">
        <v>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3.5049630599999992</v>
      </c>
      <c r="CL50" s="1">
        <v>2</v>
      </c>
    </row>
    <row r="51" spans="1:90" x14ac:dyDescent="0.25">
      <c r="A51" s="1" t="s">
        <v>82</v>
      </c>
      <c r="B51" s="1">
        <v>4.3</v>
      </c>
      <c r="C51" s="1">
        <v>2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9</v>
      </c>
      <c r="V51" s="1">
        <v>7</v>
      </c>
      <c r="W51" s="1">
        <v>78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1.8</v>
      </c>
      <c r="AM51" s="1">
        <v>18.399999999999999</v>
      </c>
      <c r="AN51" s="1">
        <v>0</v>
      </c>
      <c r="AO51" s="1">
        <v>3.7</v>
      </c>
      <c r="AP51" s="1">
        <v>11</v>
      </c>
      <c r="AQ51" s="1">
        <v>11</v>
      </c>
      <c r="AR51" s="1">
        <v>0</v>
      </c>
      <c r="AS51" s="1">
        <v>2</v>
      </c>
      <c r="AT51" s="1">
        <v>1</v>
      </c>
      <c r="AU51" s="1">
        <v>5</v>
      </c>
      <c r="AV51" s="1">
        <v>2.5</v>
      </c>
      <c r="AW51" s="1">
        <v>50</v>
      </c>
      <c r="AX51" s="1">
        <v>5</v>
      </c>
      <c r="AY51" s="1">
        <v>0.5</v>
      </c>
      <c r="AZ51" s="1">
        <v>0.5</v>
      </c>
      <c r="BA51" s="1">
        <v>1.5</v>
      </c>
      <c r="BB51" s="1">
        <v>2.5</v>
      </c>
      <c r="BC51" s="1">
        <v>11</v>
      </c>
      <c r="BD51" s="1">
        <v>5</v>
      </c>
      <c r="BE51" s="1">
        <v>3.5</v>
      </c>
      <c r="BF51" s="1">
        <v>1.5</v>
      </c>
      <c r="BG51" s="1">
        <v>2</v>
      </c>
      <c r="BH51" s="1">
        <v>0.5</v>
      </c>
      <c r="BI51" s="1">
        <v>0.82</v>
      </c>
      <c r="BJ51" s="1">
        <v>39</v>
      </c>
      <c r="BK51" s="1">
        <v>32.5</v>
      </c>
      <c r="BL51" s="1">
        <v>83</v>
      </c>
      <c r="BM51" s="1">
        <v>20</v>
      </c>
      <c r="BN51" s="1">
        <v>16</v>
      </c>
      <c r="BO51" s="1">
        <v>80</v>
      </c>
      <c r="BP51" s="1">
        <v>9</v>
      </c>
      <c r="BQ51" s="1">
        <v>7</v>
      </c>
      <c r="BR51" s="1">
        <v>78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52.5</v>
      </c>
      <c r="BZ51" s="1">
        <v>0.5</v>
      </c>
      <c r="CA51" s="1">
        <v>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2.7672097999999998</v>
      </c>
      <c r="CL51" s="1">
        <v>2</v>
      </c>
    </row>
    <row r="52" spans="1:90" x14ac:dyDescent="0.25">
      <c r="A52" s="1" t="s">
        <v>85</v>
      </c>
      <c r="B52" s="1">
        <v>4.8</v>
      </c>
      <c r="C52" s="1">
        <v>2</v>
      </c>
      <c r="D52" s="1">
        <v>90</v>
      </c>
      <c r="E52" s="1">
        <v>0.16</v>
      </c>
      <c r="F52" s="1">
        <v>0</v>
      </c>
      <c r="G52" s="1">
        <v>0.2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6</v>
      </c>
      <c r="W52" s="1">
        <v>80</v>
      </c>
      <c r="X52" s="1">
        <v>0.5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0.5</v>
      </c>
      <c r="AE52" s="1">
        <v>0.22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</v>
      </c>
      <c r="AL52" s="1">
        <v>12.05</v>
      </c>
      <c r="AM52" s="1">
        <v>12.3</v>
      </c>
      <c r="AN52" s="1">
        <v>0.7</v>
      </c>
      <c r="AO52" s="1">
        <v>2.9</v>
      </c>
      <c r="AP52" s="1">
        <v>10</v>
      </c>
      <c r="AQ52" s="1">
        <v>10</v>
      </c>
      <c r="AR52" s="1">
        <v>0</v>
      </c>
      <c r="AS52" s="1">
        <v>2</v>
      </c>
      <c r="AT52" s="1">
        <v>1</v>
      </c>
      <c r="AU52" s="1">
        <v>3</v>
      </c>
      <c r="AV52" s="1">
        <v>1.5</v>
      </c>
      <c r="AW52" s="1">
        <v>50</v>
      </c>
      <c r="AX52" s="1">
        <v>8.5</v>
      </c>
      <c r="AY52" s="1">
        <v>2</v>
      </c>
      <c r="AZ52" s="1">
        <v>0</v>
      </c>
      <c r="BA52" s="1">
        <v>0.5</v>
      </c>
      <c r="BB52" s="1">
        <v>2.5</v>
      </c>
      <c r="BC52" s="1">
        <v>16</v>
      </c>
      <c r="BD52" s="1">
        <v>11.5</v>
      </c>
      <c r="BE52" s="1">
        <v>4.5</v>
      </c>
      <c r="BF52" s="1">
        <v>2</v>
      </c>
      <c r="BG52" s="1">
        <v>4</v>
      </c>
      <c r="BH52" s="1">
        <v>2</v>
      </c>
      <c r="BI52" s="1">
        <v>1.72</v>
      </c>
      <c r="BJ52" s="1">
        <v>29</v>
      </c>
      <c r="BK52" s="1">
        <v>22</v>
      </c>
      <c r="BL52" s="1">
        <v>76</v>
      </c>
      <c r="BM52" s="1">
        <v>17.5</v>
      </c>
      <c r="BN52" s="1">
        <v>14.5</v>
      </c>
      <c r="BO52" s="1">
        <v>83</v>
      </c>
      <c r="BP52" s="1">
        <v>7.5</v>
      </c>
      <c r="BQ52" s="1">
        <v>6</v>
      </c>
      <c r="BR52" s="1">
        <v>80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2</v>
      </c>
      <c r="BY52" s="1">
        <v>56.5</v>
      </c>
      <c r="BZ52" s="1">
        <v>1</v>
      </c>
      <c r="CA52" s="1">
        <v>4.5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3.0247886599999987</v>
      </c>
      <c r="CL52" s="1">
        <v>2</v>
      </c>
    </row>
    <row r="53" spans="1:90" x14ac:dyDescent="0.25">
      <c r="A53" s="1" t="s">
        <v>89</v>
      </c>
      <c r="B53" s="1">
        <v>6.2</v>
      </c>
      <c r="C53" s="1">
        <v>2</v>
      </c>
      <c r="D53" s="1">
        <v>90</v>
      </c>
      <c r="E53" s="1">
        <v>7.0000000000000007E-2</v>
      </c>
      <c r="F53" s="1">
        <v>0.1</v>
      </c>
      <c r="G53" s="1">
        <v>0.2</v>
      </c>
      <c r="H53" s="1">
        <v>1</v>
      </c>
      <c r="I53" s="1">
        <v>3</v>
      </c>
      <c r="J53" s="1">
        <v>0.5</v>
      </c>
      <c r="K53" s="1">
        <v>1.5</v>
      </c>
      <c r="L53" s="1">
        <v>1.5</v>
      </c>
      <c r="M53" s="1">
        <v>0</v>
      </c>
      <c r="N53" s="1">
        <v>0.5</v>
      </c>
      <c r="O53" s="1">
        <v>0.12</v>
      </c>
      <c r="P53" s="1">
        <v>0.12</v>
      </c>
      <c r="Q53" s="1">
        <v>0</v>
      </c>
      <c r="R53" s="1">
        <v>0</v>
      </c>
      <c r="S53" s="1">
        <v>0</v>
      </c>
      <c r="T53" s="1">
        <v>0</v>
      </c>
      <c r="U53" s="1">
        <v>31.5</v>
      </c>
      <c r="V53" s="1">
        <v>26</v>
      </c>
      <c r="W53" s="1">
        <v>83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0.08</v>
      </c>
      <c r="AF53" s="1">
        <v>0.5</v>
      </c>
      <c r="AG53" s="1">
        <v>0</v>
      </c>
      <c r="AH53" s="1">
        <v>0</v>
      </c>
      <c r="AI53" s="1">
        <v>0</v>
      </c>
      <c r="AJ53" s="1">
        <v>1</v>
      </c>
      <c r="AK53" s="1">
        <v>31</v>
      </c>
      <c r="AL53" s="1">
        <v>12.05</v>
      </c>
      <c r="AM53" s="1">
        <v>10.199999999999999</v>
      </c>
      <c r="AN53" s="1">
        <v>1</v>
      </c>
      <c r="AO53" s="1">
        <v>6</v>
      </c>
      <c r="AP53" s="1">
        <v>12.5</v>
      </c>
      <c r="AQ53" s="1">
        <v>29</v>
      </c>
      <c r="AR53" s="1">
        <v>0</v>
      </c>
      <c r="AS53" s="1">
        <v>7.5</v>
      </c>
      <c r="AT53" s="1">
        <v>0</v>
      </c>
      <c r="AU53" s="1">
        <v>1</v>
      </c>
      <c r="AV53" s="1">
        <v>1</v>
      </c>
      <c r="AW53" s="1">
        <v>100</v>
      </c>
      <c r="AX53" s="1">
        <v>4</v>
      </c>
      <c r="AY53" s="1">
        <v>0</v>
      </c>
      <c r="AZ53" s="1">
        <v>0</v>
      </c>
      <c r="BA53" s="1">
        <v>0.5</v>
      </c>
      <c r="BB53" s="1">
        <v>0.5</v>
      </c>
      <c r="BC53" s="1">
        <v>4.5</v>
      </c>
      <c r="BD53" s="1">
        <v>2.5</v>
      </c>
      <c r="BE53" s="1">
        <v>1</v>
      </c>
      <c r="BF53" s="1">
        <v>1.5</v>
      </c>
      <c r="BG53" s="1">
        <v>1</v>
      </c>
      <c r="BH53" s="1">
        <v>0.5</v>
      </c>
      <c r="BI53" s="1">
        <v>0.37</v>
      </c>
      <c r="BJ53" s="1">
        <v>94.5</v>
      </c>
      <c r="BK53" s="1">
        <v>87</v>
      </c>
      <c r="BL53" s="1">
        <v>92</v>
      </c>
      <c r="BM53" s="1">
        <v>60.5</v>
      </c>
      <c r="BN53" s="1">
        <v>53</v>
      </c>
      <c r="BO53" s="1">
        <v>88</v>
      </c>
      <c r="BP53" s="1">
        <v>31.5</v>
      </c>
      <c r="BQ53" s="1">
        <v>26</v>
      </c>
      <c r="BR53" s="1">
        <v>83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103.5</v>
      </c>
      <c r="BZ53" s="1">
        <v>3</v>
      </c>
      <c r="CA53" s="1">
        <v>18.5</v>
      </c>
      <c r="CB53" s="1">
        <v>5.5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4.6284003</v>
      </c>
      <c r="CL53" s="1">
        <v>2</v>
      </c>
    </row>
    <row r="54" spans="1:90" x14ac:dyDescent="0.25">
      <c r="A54" s="1" t="s">
        <v>91</v>
      </c>
      <c r="B54" s="1">
        <v>4.9000000000000004</v>
      </c>
      <c r="C54" s="1">
        <v>2</v>
      </c>
      <c r="D54" s="1">
        <v>90</v>
      </c>
      <c r="E54" s="1">
        <v>0.1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6</v>
      </c>
      <c r="V54" s="1">
        <v>3</v>
      </c>
      <c r="W54" s="1">
        <v>50</v>
      </c>
      <c r="X54" s="1">
        <v>7</v>
      </c>
      <c r="Y54" s="1">
        <v>2.5</v>
      </c>
      <c r="Z54" s="1">
        <v>36</v>
      </c>
      <c r="AA54" s="1">
        <v>3.5</v>
      </c>
      <c r="AB54" s="1">
        <v>1.5</v>
      </c>
      <c r="AC54" s="1">
        <v>1</v>
      </c>
      <c r="AD54" s="1">
        <v>0</v>
      </c>
      <c r="AE54" s="1">
        <v>0.04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4</v>
      </c>
      <c r="AL54" s="1">
        <v>20.45</v>
      </c>
      <c r="AM54" s="1">
        <v>14</v>
      </c>
      <c r="AN54" s="1">
        <v>0.2</v>
      </c>
      <c r="AO54" s="1">
        <v>0.9</v>
      </c>
      <c r="AP54" s="1">
        <v>9</v>
      </c>
      <c r="AQ54" s="1">
        <v>9</v>
      </c>
      <c r="AR54" s="1">
        <v>0</v>
      </c>
      <c r="AS54" s="1">
        <v>0.5</v>
      </c>
      <c r="AT54" s="1">
        <v>2</v>
      </c>
      <c r="AU54" s="1">
        <v>2</v>
      </c>
      <c r="AV54" s="1">
        <v>1.5</v>
      </c>
      <c r="AW54" s="1">
        <v>75</v>
      </c>
      <c r="AX54" s="1">
        <v>3</v>
      </c>
      <c r="AY54" s="1">
        <v>3</v>
      </c>
      <c r="AZ54" s="1">
        <v>0.5</v>
      </c>
      <c r="BA54" s="1">
        <v>0</v>
      </c>
      <c r="BB54" s="1">
        <v>3.5</v>
      </c>
      <c r="BC54" s="1">
        <v>17</v>
      </c>
      <c r="BD54" s="1">
        <v>10</v>
      </c>
      <c r="BE54" s="1">
        <v>4.5</v>
      </c>
      <c r="BF54" s="1">
        <v>0</v>
      </c>
      <c r="BG54" s="1">
        <v>2.5</v>
      </c>
      <c r="BH54" s="1">
        <v>4</v>
      </c>
      <c r="BI54" s="1">
        <v>2.29</v>
      </c>
      <c r="BJ54" s="1">
        <v>16.5</v>
      </c>
      <c r="BK54" s="1">
        <v>9.5</v>
      </c>
      <c r="BL54" s="1">
        <v>58</v>
      </c>
      <c r="BM54" s="1">
        <v>16</v>
      </c>
      <c r="BN54" s="1">
        <v>7.5</v>
      </c>
      <c r="BO54" s="1">
        <v>47</v>
      </c>
      <c r="BP54" s="1">
        <v>6</v>
      </c>
      <c r="BQ54" s="1">
        <v>3</v>
      </c>
      <c r="BR54" s="1">
        <v>50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36</v>
      </c>
      <c r="BZ54" s="1">
        <v>0</v>
      </c>
      <c r="CA54" s="1">
        <v>5.5</v>
      </c>
      <c r="CB54" s="1">
        <v>7</v>
      </c>
      <c r="CC54" s="1">
        <v>0</v>
      </c>
      <c r="CD54" s="1">
        <v>0</v>
      </c>
      <c r="CE54" s="1">
        <v>3.5</v>
      </c>
      <c r="CF54" s="1">
        <v>1.5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2.7392282900000002</v>
      </c>
      <c r="CL54" s="1">
        <v>2</v>
      </c>
    </row>
    <row r="55" spans="1:90" x14ac:dyDescent="0.25">
      <c r="A55" s="1" t="s">
        <v>98</v>
      </c>
      <c r="B55" s="1">
        <v>5</v>
      </c>
      <c r="C55" s="1">
        <v>2</v>
      </c>
      <c r="D55" s="1">
        <v>64</v>
      </c>
      <c r="E55" s="1">
        <v>0.01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2</v>
      </c>
      <c r="W55" s="1">
        <v>40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0.4</v>
      </c>
      <c r="AM55" s="1">
        <v>7</v>
      </c>
      <c r="AN55" s="1">
        <v>0</v>
      </c>
      <c r="AO55" s="1">
        <v>0.3</v>
      </c>
      <c r="AP55" s="1">
        <v>5.5</v>
      </c>
      <c r="AQ55" s="1">
        <v>5.5</v>
      </c>
      <c r="AR55" s="1">
        <v>0</v>
      </c>
      <c r="AS55" s="1">
        <v>0</v>
      </c>
      <c r="AT55" s="1">
        <v>2.5</v>
      </c>
      <c r="AU55" s="1">
        <v>0.5</v>
      </c>
      <c r="AV55" s="1">
        <v>0</v>
      </c>
      <c r="AW55" s="1">
        <v>0</v>
      </c>
      <c r="AX55" s="1">
        <v>7</v>
      </c>
      <c r="AY55" s="1">
        <v>3.5</v>
      </c>
      <c r="AZ55" s="1">
        <v>0</v>
      </c>
      <c r="BA55" s="1">
        <v>0.5</v>
      </c>
      <c r="BB55" s="1">
        <v>4</v>
      </c>
      <c r="BC55" s="1">
        <v>21.5</v>
      </c>
      <c r="BD55" s="1">
        <v>13.5</v>
      </c>
      <c r="BE55" s="1">
        <v>8.5</v>
      </c>
      <c r="BF55" s="1">
        <v>1.5</v>
      </c>
      <c r="BG55" s="1">
        <v>2</v>
      </c>
      <c r="BH55" s="1">
        <v>3.5</v>
      </c>
      <c r="BI55" s="1">
        <v>2.82</v>
      </c>
      <c r="BJ55" s="1">
        <v>32.5</v>
      </c>
      <c r="BK55" s="1">
        <v>25</v>
      </c>
      <c r="BL55" s="1">
        <v>77</v>
      </c>
      <c r="BM55" s="1">
        <v>10.5</v>
      </c>
      <c r="BN55" s="1">
        <v>6</v>
      </c>
      <c r="BO55" s="1">
        <v>57</v>
      </c>
      <c r="BP55" s="1">
        <v>5</v>
      </c>
      <c r="BQ55" s="1">
        <v>2</v>
      </c>
      <c r="BR55" s="1">
        <v>40</v>
      </c>
      <c r="BS55" s="1">
        <v>0</v>
      </c>
      <c r="BT55" s="1">
        <v>0</v>
      </c>
      <c r="BU55" s="1">
        <v>1</v>
      </c>
      <c r="BV55" s="1">
        <v>1</v>
      </c>
      <c r="BW55" s="1">
        <v>0</v>
      </c>
      <c r="BX55" s="1">
        <v>0</v>
      </c>
      <c r="BY55" s="1">
        <v>40.5</v>
      </c>
      <c r="BZ55" s="1">
        <v>1</v>
      </c>
      <c r="CA55" s="1">
        <v>3.5</v>
      </c>
      <c r="CB55" s="1">
        <v>1.5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3.7575956599999976</v>
      </c>
      <c r="CL55" s="1">
        <v>2</v>
      </c>
    </row>
    <row r="56" spans="1:90" x14ac:dyDescent="0.25">
      <c r="A56" s="1" t="s">
        <v>105</v>
      </c>
      <c r="B56" s="1">
        <v>4.4000000000000004</v>
      </c>
      <c r="C56" s="1">
        <v>2</v>
      </c>
      <c r="D56" s="1">
        <v>90</v>
      </c>
      <c r="E56" s="1">
        <v>0.28000000000000003</v>
      </c>
      <c r="F56" s="1">
        <v>0.6</v>
      </c>
      <c r="G56" s="1">
        <v>0.5</v>
      </c>
      <c r="H56" s="1">
        <v>3</v>
      </c>
      <c r="I56" s="1">
        <v>1</v>
      </c>
      <c r="J56" s="1">
        <v>0.5</v>
      </c>
      <c r="K56" s="1">
        <v>0.5</v>
      </c>
      <c r="L56" s="1">
        <v>0.5</v>
      </c>
      <c r="M56" s="1">
        <v>0.5</v>
      </c>
      <c r="N56" s="1">
        <v>0.5</v>
      </c>
      <c r="O56" s="1">
        <v>0.24</v>
      </c>
      <c r="P56" s="1">
        <v>0.24</v>
      </c>
      <c r="Q56" s="1">
        <v>0.5</v>
      </c>
      <c r="R56" s="1">
        <v>0.5</v>
      </c>
      <c r="S56" s="1">
        <v>0</v>
      </c>
      <c r="T56" s="1">
        <v>0.5</v>
      </c>
      <c r="U56" s="1">
        <v>14</v>
      </c>
      <c r="V56" s="1">
        <v>8</v>
      </c>
      <c r="W56" s="1">
        <v>57</v>
      </c>
      <c r="X56" s="1">
        <v>3.5</v>
      </c>
      <c r="Y56" s="1">
        <v>1</v>
      </c>
      <c r="Z56" s="1">
        <v>29</v>
      </c>
      <c r="AA56" s="1">
        <v>0</v>
      </c>
      <c r="AB56" s="1">
        <v>0</v>
      </c>
      <c r="AC56" s="1">
        <v>1</v>
      </c>
      <c r="AD56" s="1">
        <v>0.5</v>
      </c>
      <c r="AE56" s="1">
        <v>0.26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17</v>
      </c>
      <c r="AL56" s="1">
        <v>15.25</v>
      </c>
      <c r="AM56" s="1">
        <v>46.5</v>
      </c>
      <c r="AN56" s="1">
        <v>2.2000000000000002</v>
      </c>
      <c r="AO56" s="1">
        <v>4.9000000000000004</v>
      </c>
      <c r="AP56" s="1">
        <v>16.5</v>
      </c>
      <c r="AQ56" s="1">
        <v>31.5</v>
      </c>
      <c r="AR56" s="1">
        <v>1.5</v>
      </c>
      <c r="AS56" s="1">
        <v>9</v>
      </c>
      <c r="AT56" s="1">
        <v>1.5</v>
      </c>
      <c r="AU56" s="1">
        <v>2</v>
      </c>
      <c r="AV56" s="1">
        <v>1</v>
      </c>
      <c r="AW56" s="1">
        <v>50</v>
      </c>
      <c r="AX56" s="1">
        <v>6.5</v>
      </c>
      <c r="AY56" s="1">
        <v>4.5</v>
      </c>
      <c r="AZ56" s="1">
        <v>1</v>
      </c>
      <c r="BA56" s="1">
        <v>1.5</v>
      </c>
      <c r="BB56" s="1">
        <v>7</v>
      </c>
      <c r="BC56" s="1">
        <v>14</v>
      </c>
      <c r="BD56" s="1">
        <v>9</v>
      </c>
      <c r="BE56" s="1">
        <v>4.5</v>
      </c>
      <c r="BF56" s="1">
        <v>0.5</v>
      </c>
      <c r="BG56" s="1">
        <v>1.5</v>
      </c>
      <c r="BH56" s="1">
        <v>2</v>
      </c>
      <c r="BI56" s="1">
        <v>1.5</v>
      </c>
      <c r="BJ56" s="1">
        <v>29.5</v>
      </c>
      <c r="BK56" s="1">
        <v>20</v>
      </c>
      <c r="BL56" s="1">
        <v>68</v>
      </c>
      <c r="BM56" s="1">
        <v>24</v>
      </c>
      <c r="BN56" s="1">
        <v>14</v>
      </c>
      <c r="BO56" s="1">
        <v>58</v>
      </c>
      <c r="BP56" s="1">
        <v>14</v>
      </c>
      <c r="BQ56" s="1">
        <v>8</v>
      </c>
      <c r="BR56" s="1">
        <v>57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62</v>
      </c>
      <c r="BZ56" s="1">
        <v>0.5</v>
      </c>
      <c r="CA56" s="1">
        <v>10.5</v>
      </c>
      <c r="CB56" s="1">
        <v>4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2.7264025399999992</v>
      </c>
      <c r="CL56" s="1">
        <v>2</v>
      </c>
    </row>
    <row r="57" spans="1:90" x14ac:dyDescent="0.25">
      <c r="A57" s="1" t="s">
        <v>167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0.1</v>
      </c>
      <c r="H57" s="1">
        <v>0</v>
      </c>
      <c r="I57" s="1">
        <v>1.5</v>
      </c>
      <c r="J57" s="1">
        <v>0</v>
      </c>
      <c r="K57" s="1">
        <v>1.5</v>
      </c>
      <c r="L57" s="1">
        <v>0</v>
      </c>
      <c r="M57" s="1">
        <v>0</v>
      </c>
      <c r="N57" s="1">
        <v>1.5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7</v>
      </c>
      <c r="V57" s="1">
        <v>2.5</v>
      </c>
      <c r="W57" s="1">
        <v>36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0.03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13</v>
      </c>
      <c r="AL57" s="1">
        <v>0.75</v>
      </c>
      <c r="AM57" s="1">
        <v>18.2</v>
      </c>
      <c r="AN57" s="1">
        <v>0.3</v>
      </c>
      <c r="AO57" s="1">
        <v>4</v>
      </c>
      <c r="AP57" s="1">
        <v>14</v>
      </c>
      <c r="AQ57" s="1">
        <v>14</v>
      </c>
      <c r="AR57" s="1">
        <v>0</v>
      </c>
      <c r="AS57" s="1">
        <v>2</v>
      </c>
      <c r="AT57" s="1">
        <v>1</v>
      </c>
      <c r="AU57" s="1">
        <v>1.5</v>
      </c>
      <c r="AV57" s="1">
        <v>1</v>
      </c>
      <c r="AW57" s="1">
        <v>67</v>
      </c>
      <c r="AX57" s="1">
        <v>5.5</v>
      </c>
      <c r="AY57" s="1">
        <v>5.5</v>
      </c>
      <c r="AZ57" s="1">
        <v>0.5</v>
      </c>
      <c r="BA57" s="1">
        <v>0.5</v>
      </c>
      <c r="BB57" s="1">
        <v>6.5</v>
      </c>
      <c r="BC57" s="1">
        <v>11</v>
      </c>
      <c r="BD57" s="1">
        <v>5</v>
      </c>
      <c r="BE57" s="1">
        <v>3.5</v>
      </c>
      <c r="BF57" s="1">
        <v>1.5</v>
      </c>
      <c r="BG57" s="1">
        <v>2</v>
      </c>
      <c r="BH57" s="1">
        <v>0.5</v>
      </c>
      <c r="BI57" s="1">
        <v>0.82</v>
      </c>
      <c r="BJ57" s="1">
        <v>59</v>
      </c>
      <c r="BK57" s="1">
        <v>44</v>
      </c>
      <c r="BL57" s="1">
        <v>75</v>
      </c>
      <c r="BM57" s="1">
        <v>23.5</v>
      </c>
      <c r="BN57" s="1">
        <v>15.5</v>
      </c>
      <c r="BO57" s="1">
        <v>66</v>
      </c>
      <c r="BP57" s="1">
        <v>7</v>
      </c>
      <c r="BQ57" s="1">
        <v>2.5</v>
      </c>
      <c r="BR57" s="1">
        <v>36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76.5</v>
      </c>
      <c r="BZ57" s="1">
        <v>1.5</v>
      </c>
      <c r="CA57" s="1">
        <v>6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4.2540916099999979</v>
      </c>
      <c r="CL57" s="1">
        <v>2</v>
      </c>
    </row>
    <row r="58" spans="1:90" x14ac:dyDescent="0.25">
      <c r="A58" s="1" t="s">
        <v>195</v>
      </c>
      <c r="B58" s="1">
        <v>4.5</v>
      </c>
      <c r="C58" s="1">
        <v>2</v>
      </c>
      <c r="D58" s="1">
        <v>28.5</v>
      </c>
      <c r="E58" s="1">
        <v>0.03</v>
      </c>
      <c r="F58" s="1">
        <v>0</v>
      </c>
      <c r="G58" s="1">
        <v>0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5</v>
      </c>
      <c r="V58" s="1">
        <v>3.5</v>
      </c>
      <c r="W58" s="1">
        <v>70</v>
      </c>
      <c r="X58" s="1">
        <v>2.5</v>
      </c>
      <c r="Y58" s="1">
        <v>0</v>
      </c>
      <c r="Z58" s="1">
        <v>0</v>
      </c>
      <c r="AA58" s="1">
        <v>0</v>
      </c>
      <c r="AB58" s="1">
        <v>0</v>
      </c>
      <c r="AC58" s="1">
        <v>0.5</v>
      </c>
      <c r="AD58" s="1">
        <v>0</v>
      </c>
      <c r="AE58" s="1">
        <v>0.03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6</v>
      </c>
      <c r="AL58" s="1">
        <v>5.85</v>
      </c>
      <c r="AM58" s="1">
        <v>3.1</v>
      </c>
      <c r="AN58" s="1">
        <v>0.2</v>
      </c>
      <c r="AO58" s="1">
        <v>0.4</v>
      </c>
      <c r="AP58" s="1">
        <v>4</v>
      </c>
      <c r="AQ58" s="1">
        <v>4</v>
      </c>
      <c r="AR58" s="1">
        <v>0</v>
      </c>
      <c r="AS58" s="1">
        <v>0.5</v>
      </c>
      <c r="AT58" s="1">
        <v>0.5</v>
      </c>
      <c r="AU58" s="1">
        <v>0</v>
      </c>
      <c r="AV58" s="1">
        <v>0</v>
      </c>
      <c r="AX58" s="1">
        <v>2.5</v>
      </c>
      <c r="AY58" s="1">
        <v>0</v>
      </c>
      <c r="AZ58" s="1">
        <v>0</v>
      </c>
      <c r="BA58" s="1">
        <v>1.5</v>
      </c>
      <c r="BB58" s="1">
        <v>1.5</v>
      </c>
      <c r="BC58" s="1">
        <v>18.5</v>
      </c>
      <c r="BD58" s="1">
        <v>12</v>
      </c>
      <c r="BE58" s="1">
        <v>8.5</v>
      </c>
      <c r="BF58" s="1">
        <v>1</v>
      </c>
      <c r="BG58" s="1">
        <v>1</v>
      </c>
      <c r="BH58" s="1">
        <v>3</v>
      </c>
      <c r="BI58" s="1">
        <v>2.52</v>
      </c>
      <c r="BJ58" s="1">
        <v>9</v>
      </c>
      <c r="BK58" s="1">
        <v>7</v>
      </c>
      <c r="BL58" s="1">
        <v>78</v>
      </c>
      <c r="BM58" s="1">
        <v>7.5</v>
      </c>
      <c r="BN58" s="1">
        <v>3.5</v>
      </c>
      <c r="BO58" s="1">
        <v>47</v>
      </c>
      <c r="BP58" s="1">
        <v>5</v>
      </c>
      <c r="BQ58" s="1">
        <v>3.5</v>
      </c>
      <c r="BR58" s="1">
        <v>70</v>
      </c>
      <c r="BS58" s="1">
        <v>0</v>
      </c>
      <c r="BT58" s="1">
        <v>0</v>
      </c>
      <c r="BU58" s="1">
        <v>0</v>
      </c>
      <c r="BV58" s="1">
        <v>2</v>
      </c>
      <c r="BW58" s="1">
        <v>0</v>
      </c>
      <c r="BX58" s="1">
        <v>2</v>
      </c>
      <c r="BY58" s="1">
        <v>20.5</v>
      </c>
      <c r="BZ58" s="1">
        <v>2.5</v>
      </c>
      <c r="CA58" s="1">
        <v>1.5</v>
      </c>
      <c r="CB58" s="1">
        <v>1.5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4.6529805599999987</v>
      </c>
      <c r="CL58" s="1">
        <v>2</v>
      </c>
    </row>
    <row r="59" spans="1:90" x14ac:dyDescent="0.25">
      <c r="A59" s="1" t="s">
        <v>110</v>
      </c>
      <c r="B59" s="1">
        <v>4.3</v>
      </c>
      <c r="C59" s="1">
        <v>2</v>
      </c>
      <c r="D59" s="1">
        <v>90</v>
      </c>
      <c r="E59" s="1">
        <v>0.25</v>
      </c>
      <c r="F59" s="1">
        <v>1</v>
      </c>
      <c r="G59" s="1">
        <v>0.1</v>
      </c>
      <c r="H59" s="1">
        <v>1</v>
      </c>
      <c r="I59" s="1">
        <v>0.5</v>
      </c>
      <c r="J59" s="1">
        <v>0.5</v>
      </c>
      <c r="K59" s="1">
        <v>0.5</v>
      </c>
      <c r="L59" s="1">
        <v>0</v>
      </c>
      <c r="M59" s="1">
        <v>0</v>
      </c>
      <c r="N59" s="1">
        <v>0</v>
      </c>
      <c r="O59" s="1">
        <v>0.08</v>
      </c>
      <c r="P59" s="1">
        <v>0.08</v>
      </c>
      <c r="Q59" s="1">
        <v>0</v>
      </c>
      <c r="R59" s="1">
        <v>0</v>
      </c>
      <c r="S59" s="1">
        <v>0</v>
      </c>
      <c r="T59" s="1">
        <v>0</v>
      </c>
      <c r="U59" s="1">
        <v>4.5</v>
      </c>
      <c r="V59" s="1">
        <v>3</v>
      </c>
      <c r="W59" s="1">
        <v>67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0.5</v>
      </c>
      <c r="AG59" s="1">
        <v>0</v>
      </c>
      <c r="AH59" s="1">
        <v>0</v>
      </c>
      <c r="AI59" s="1">
        <v>0</v>
      </c>
      <c r="AJ59" s="1">
        <v>0</v>
      </c>
      <c r="AK59" s="1">
        <v>10</v>
      </c>
      <c r="AL59" s="1">
        <v>5.9</v>
      </c>
      <c r="AM59" s="1">
        <v>29.9</v>
      </c>
      <c r="AN59" s="1">
        <v>0.6</v>
      </c>
      <c r="AO59" s="1">
        <v>2.4</v>
      </c>
      <c r="AP59" s="1">
        <v>10</v>
      </c>
      <c r="AQ59" s="1">
        <v>14.5</v>
      </c>
      <c r="AR59" s="1">
        <v>0.5</v>
      </c>
      <c r="AS59" s="1">
        <v>3.5</v>
      </c>
      <c r="AT59" s="1">
        <v>2</v>
      </c>
      <c r="AU59" s="1">
        <v>2.5</v>
      </c>
      <c r="AV59" s="1">
        <v>0.5</v>
      </c>
      <c r="AW59" s="1">
        <v>20</v>
      </c>
      <c r="AX59" s="1">
        <v>3</v>
      </c>
      <c r="AY59" s="1">
        <v>6</v>
      </c>
      <c r="AZ59" s="1">
        <v>1</v>
      </c>
      <c r="BA59" s="1">
        <v>1</v>
      </c>
      <c r="BB59" s="1">
        <v>8</v>
      </c>
      <c r="BC59" s="1">
        <v>17</v>
      </c>
      <c r="BD59" s="1">
        <v>10</v>
      </c>
      <c r="BE59" s="1">
        <v>4.5</v>
      </c>
      <c r="BF59" s="1">
        <v>0</v>
      </c>
      <c r="BG59" s="1">
        <v>2.5</v>
      </c>
      <c r="BH59" s="1">
        <v>4</v>
      </c>
      <c r="BI59" s="1">
        <v>2.29</v>
      </c>
      <c r="BJ59" s="1">
        <v>21.5</v>
      </c>
      <c r="BK59" s="1">
        <v>16</v>
      </c>
      <c r="BL59" s="1">
        <v>74</v>
      </c>
      <c r="BM59" s="1">
        <v>9</v>
      </c>
      <c r="BN59" s="1">
        <v>5</v>
      </c>
      <c r="BO59" s="1">
        <v>56</v>
      </c>
      <c r="BP59" s="1">
        <v>4.5</v>
      </c>
      <c r="BQ59" s="1">
        <v>3</v>
      </c>
      <c r="BR59" s="1">
        <v>67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43.5</v>
      </c>
      <c r="BZ59" s="1">
        <v>1</v>
      </c>
      <c r="CA59" s="1">
        <v>2.5</v>
      </c>
      <c r="CB59" s="1">
        <v>3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3.4526148199999995</v>
      </c>
      <c r="CL59" s="1">
        <v>2</v>
      </c>
    </row>
    <row r="60" spans="1:90" x14ac:dyDescent="0.25">
      <c r="A60" s="1" t="s">
        <v>179</v>
      </c>
      <c r="B60" s="1">
        <v>5.4</v>
      </c>
      <c r="C60" s="1">
        <v>2</v>
      </c>
      <c r="D60" s="1">
        <v>90</v>
      </c>
      <c r="E60" s="1">
        <v>0.15</v>
      </c>
      <c r="F60" s="1">
        <v>0</v>
      </c>
      <c r="G60" s="1">
        <v>0.3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0.5</v>
      </c>
      <c r="N60" s="1">
        <v>0</v>
      </c>
      <c r="O60" s="1">
        <v>0.24</v>
      </c>
      <c r="P60" s="1">
        <v>0.24</v>
      </c>
      <c r="Q60" s="1">
        <v>0</v>
      </c>
      <c r="R60" s="1">
        <v>0</v>
      </c>
      <c r="S60" s="1">
        <v>0</v>
      </c>
      <c r="T60" s="1">
        <v>0</v>
      </c>
      <c r="U60" s="1">
        <v>9.5</v>
      </c>
      <c r="V60" s="1">
        <v>4</v>
      </c>
      <c r="W60" s="1">
        <v>42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0.04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18.5</v>
      </c>
      <c r="AL60" s="1">
        <v>0.65</v>
      </c>
      <c r="AM60" s="1">
        <v>23.5</v>
      </c>
      <c r="AN60" s="1">
        <v>1.6</v>
      </c>
      <c r="AO60" s="1">
        <v>3.8</v>
      </c>
      <c r="AP60" s="1">
        <v>9</v>
      </c>
      <c r="AQ60" s="1">
        <v>9</v>
      </c>
      <c r="AR60" s="1">
        <v>0</v>
      </c>
      <c r="AS60" s="1">
        <v>1</v>
      </c>
      <c r="AT60" s="1">
        <v>1.5</v>
      </c>
      <c r="AU60" s="1">
        <v>0.5</v>
      </c>
      <c r="AV60" s="1">
        <v>0</v>
      </c>
      <c r="AW60" s="1">
        <v>0</v>
      </c>
      <c r="AX60" s="1">
        <v>7.5</v>
      </c>
      <c r="AY60" s="1">
        <v>6.5</v>
      </c>
      <c r="AZ60" s="1">
        <v>0.5</v>
      </c>
      <c r="BA60" s="1">
        <v>2</v>
      </c>
      <c r="BB60" s="1">
        <v>9</v>
      </c>
      <c r="BC60" s="1">
        <v>12</v>
      </c>
      <c r="BD60" s="1">
        <v>8.5</v>
      </c>
      <c r="BE60" s="1">
        <v>5</v>
      </c>
      <c r="BF60" s="1">
        <v>0.5</v>
      </c>
      <c r="BG60" s="1">
        <v>3.5</v>
      </c>
      <c r="BH60" s="1">
        <v>1</v>
      </c>
      <c r="BI60" s="1">
        <v>1.33</v>
      </c>
      <c r="BJ60" s="1">
        <v>74</v>
      </c>
      <c r="BK60" s="1">
        <v>60.5</v>
      </c>
      <c r="BL60" s="1">
        <v>82</v>
      </c>
      <c r="BM60" s="1">
        <v>25.5</v>
      </c>
      <c r="BN60" s="1">
        <v>17.5</v>
      </c>
      <c r="BO60" s="1">
        <v>69</v>
      </c>
      <c r="BP60" s="1">
        <v>9.5</v>
      </c>
      <c r="BQ60" s="1">
        <v>4</v>
      </c>
      <c r="BR60" s="1">
        <v>42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89</v>
      </c>
      <c r="BZ60" s="1">
        <v>1.5</v>
      </c>
      <c r="CA60" s="1">
        <v>8.5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3.8494424599999997</v>
      </c>
      <c r="CL60" s="1">
        <v>2</v>
      </c>
    </row>
    <row r="61" spans="1:90" x14ac:dyDescent="0.25">
      <c r="A61" s="1" t="s">
        <v>129</v>
      </c>
      <c r="B61" s="1">
        <v>4.8</v>
      </c>
      <c r="C61" s="1">
        <v>2</v>
      </c>
      <c r="D61" s="1">
        <v>90</v>
      </c>
      <c r="E61" s="1">
        <v>0.01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6.5</v>
      </c>
      <c r="V61" s="1">
        <v>2.5</v>
      </c>
      <c r="W61" s="1">
        <v>38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</v>
      </c>
      <c r="AL61" s="1">
        <v>0.35</v>
      </c>
      <c r="AM61" s="1">
        <v>27.9</v>
      </c>
      <c r="AN61" s="1">
        <v>0.1</v>
      </c>
      <c r="AO61" s="1">
        <v>1.9</v>
      </c>
      <c r="AP61" s="1">
        <v>16</v>
      </c>
      <c r="AQ61" s="1">
        <v>16</v>
      </c>
      <c r="AR61" s="1">
        <v>0</v>
      </c>
      <c r="AS61" s="1">
        <v>0.5</v>
      </c>
      <c r="AT61" s="1">
        <v>3</v>
      </c>
      <c r="AU61" s="1">
        <v>0</v>
      </c>
      <c r="AV61" s="1">
        <v>0</v>
      </c>
      <c r="AX61" s="1">
        <v>9</v>
      </c>
      <c r="AY61" s="1">
        <v>3</v>
      </c>
      <c r="AZ61" s="1">
        <v>3</v>
      </c>
      <c r="BA61" s="1">
        <v>1.5</v>
      </c>
      <c r="BB61" s="1">
        <v>7.5</v>
      </c>
      <c r="BC61" s="1">
        <v>18.5</v>
      </c>
      <c r="BD61" s="1">
        <v>12</v>
      </c>
      <c r="BE61" s="1">
        <v>8.5</v>
      </c>
      <c r="BF61" s="1">
        <v>1</v>
      </c>
      <c r="BG61" s="1">
        <v>1</v>
      </c>
      <c r="BH61" s="1">
        <v>3</v>
      </c>
      <c r="BI61" s="1">
        <v>2.52</v>
      </c>
      <c r="BJ61" s="1">
        <v>69.5</v>
      </c>
      <c r="BK61" s="1">
        <v>60</v>
      </c>
      <c r="BL61" s="1">
        <v>86</v>
      </c>
      <c r="BM61" s="1">
        <v>14.5</v>
      </c>
      <c r="BN61" s="1">
        <v>9</v>
      </c>
      <c r="BO61" s="1">
        <v>62</v>
      </c>
      <c r="BP61" s="1">
        <v>6.5</v>
      </c>
      <c r="BQ61" s="1">
        <v>2.5</v>
      </c>
      <c r="BR61" s="1">
        <v>38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80</v>
      </c>
      <c r="BZ61" s="1">
        <v>1.5</v>
      </c>
      <c r="CA61" s="1">
        <v>6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3.4660489599999988</v>
      </c>
      <c r="CL61" s="1">
        <v>2</v>
      </c>
    </row>
    <row r="62" spans="1:90" x14ac:dyDescent="0.25">
      <c r="A62" s="1" t="s">
        <v>182</v>
      </c>
      <c r="B62" s="1">
        <v>5.0999999999999996</v>
      </c>
      <c r="C62" s="1">
        <v>2</v>
      </c>
      <c r="D62" s="1">
        <v>90</v>
      </c>
      <c r="E62" s="1">
        <v>0.21</v>
      </c>
      <c r="F62" s="1">
        <v>0</v>
      </c>
      <c r="G62" s="1">
        <v>0.3</v>
      </c>
      <c r="H62" s="1">
        <v>0</v>
      </c>
      <c r="I62" s="1">
        <v>0.5</v>
      </c>
      <c r="J62" s="1">
        <v>0.5</v>
      </c>
      <c r="K62" s="1">
        <v>0</v>
      </c>
      <c r="L62" s="1">
        <v>0.5</v>
      </c>
      <c r="M62" s="1">
        <v>0</v>
      </c>
      <c r="N62" s="1">
        <v>0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16</v>
      </c>
      <c r="V62" s="1">
        <v>11.5</v>
      </c>
      <c r="W62" s="1">
        <v>72</v>
      </c>
      <c r="X62" s="1">
        <v>2.5</v>
      </c>
      <c r="Y62" s="1">
        <v>0.5</v>
      </c>
      <c r="Z62" s="1">
        <v>20</v>
      </c>
      <c r="AA62" s="1">
        <v>0</v>
      </c>
      <c r="AB62" s="1">
        <v>0</v>
      </c>
      <c r="AC62" s="1">
        <v>1</v>
      </c>
      <c r="AD62" s="1">
        <v>0.5</v>
      </c>
      <c r="AE62" s="1">
        <v>0.24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7.5</v>
      </c>
      <c r="AL62" s="1">
        <v>15.65</v>
      </c>
      <c r="AM62" s="1">
        <v>12</v>
      </c>
      <c r="AN62" s="1">
        <v>1.2</v>
      </c>
      <c r="AO62" s="1">
        <v>3.1</v>
      </c>
      <c r="AP62" s="1">
        <v>15.5</v>
      </c>
      <c r="AQ62" s="1">
        <v>15.5</v>
      </c>
      <c r="AR62" s="1">
        <v>0</v>
      </c>
      <c r="AS62" s="1">
        <v>0.5</v>
      </c>
      <c r="AT62" s="1">
        <v>3</v>
      </c>
      <c r="AU62" s="1">
        <v>1</v>
      </c>
      <c r="AV62" s="1">
        <v>0.5</v>
      </c>
      <c r="AW62" s="1">
        <v>50</v>
      </c>
      <c r="AX62" s="1">
        <v>7</v>
      </c>
      <c r="AY62" s="1">
        <v>0.5</v>
      </c>
      <c r="AZ62" s="1">
        <v>0</v>
      </c>
      <c r="BA62" s="1">
        <v>0.5</v>
      </c>
      <c r="BB62" s="1">
        <v>1</v>
      </c>
      <c r="BC62" s="1">
        <v>18.5</v>
      </c>
      <c r="BD62" s="1">
        <v>12</v>
      </c>
      <c r="BE62" s="1">
        <v>8.5</v>
      </c>
      <c r="BF62" s="1">
        <v>1</v>
      </c>
      <c r="BG62" s="1">
        <v>1</v>
      </c>
      <c r="BH62" s="1">
        <v>3</v>
      </c>
      <c r="BI62" s="1">
        <v>2.52</v>
      </c>
      <c r="BJ62" s="1">
        <v>53.5</v>
      </c>
      <c r="BK62" s="1">
        <v>43</v>
      </c>
      <c r="BL62" s="1">
        <v>80</v>
      </c>
      <c r="BM62" s="1">
        <v>27</v>
      </c>
      <c r="BN62" s="1">
        <v>18</v>
      </c>
      <c r="BO62" s="1">
        <v>67</v>
      </c>
      <c r="BP62" s="1">
        <v>16</v>
      </c>
      <c r="BQ62" s="1">
        <v>11.5</v>
      </c>
      <c r="BR62" s="1">
        <v>72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75.5</v>
      </c>
      <c r="BZ62" s="1">
        <v>2</v>
      </c>
      <c r="CA62" s="1">
        <v>6.5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4.4709628799999992</v>
      </c>
      <c r="CL62" s="1">
        <v>2</v>
      </c>
    </row>
    <row r="63" spans="1:90" x14ac:dyDescent="0.25">
      <c r="A63" s="1" t="s">
        <v>139</v>
      </c>
      <c r="B63" s="1">
        <v>4.4000000000000004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0.5</v>
      </c>
      <c r="L63" s="1">
        <v>0</v>
      </c>
      <c r="M63" s="1">
        <v>0</v>
      </c>
      <c r="N63" s="1">
        <v>0.5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2</v>
      </c>
      <c r="W63" s="1">
        <v>40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</v>
      </c>
      <c r="AL63" s="1">
        <v>0.6</v>
      </c>
      <c r="AM63" s="1">
        <v>11.2</v>
      </c>
      <c r="AN63" s="1">
        <v>0.1</v>
      </c>
      <c r="AO63" s="1">
        <v>3.8</v>
      </c>
      <c r="AP63" s="1">
        <v>12</v>
      </c>
      <c r="AQ63" s="1">
        <v>12</v>
      </c>
      <c r="AR63" s="1">
        <v>0</v>
      </c>
      <c r="AS63" s="1">
        <v>2</v>
      </c>
      <c r="AT63" s="1">
        <v>1</v>
      </c>
      <c r="AU63" s="1">
        <v>0.5</v>
      </c>
      <c r="AV63" s="1">
        <v>0.5</v>
      </c>
      <c r="AW63" s="1">
        <v>100</v>
      </c>
      <c r="AX63" s="1">
        <v>5.5</v>
      </c>
      <c r="AY63" s="1">
        <v>4</v>
      </c>
      <c r="AZ63" s="1">
        <v>0</v>
      </c>
      <c r="BA63" s="1">
        <v>1</v>
      </c>
      <c r="BB63" s="1">
        <v>5</v>
      </c>
      <c r="BC63" s="1">
        <v>11</v>
      </c>
      <c r="BD63" s="1">
        <v>5</v>
      </c>
      <c r="BE63" s="1">
        <v>3.5</v>
      </c>
      <c r="BF63" s="1">
        <v>1.5</v>
      </c>
      <c r="BG63" s="1">
        <v>2</v>
      </c>
      <c r="BH63" s="1">
        <v>0.5</v>
      </c>
      <c r="BI63" s="1">
        <v>0.82</v>
      </c>
      <c r="BJ63" s="1">
        <v>53</v>
      </c>
      <c r="BK63" s="1">
        <v>43</v>
      </c>
      <c r="BL63" s="1">
        <v>81</v>
      </c>
      <c r="BM63" s="1">
        <v>14.5</v>
      </c>
      <c r="BN63" s="1">
        <v>9.5</v>
      </c>
      <c r="BO63" s="1">
        <v>66</v>
      </c>
      <c r="BP63" s="1">
        <v>5</v>
      </c>
      <c r="BQ63" s="1">
        <v>2</v>
      </c>
      <c r="BR63" s="1">
        <v>40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62</v>
      </c>
      <c r="BZ63" s="1">
        <v>1.5</v>
      </c>
      <c r="CA63" s="1">
        <v>3.5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3.9203582499999978</v>
      </c>
      <c r="CL63" s="1">
        <v>2</v>
      </c>
    </row>
    <row r="64" spans="1:90" x14ac:dyDescent="0.25">
      <c r="A64" s="1" t="s">
        <v>192</v>
      </c>
      <c r="B64" s="1">
        <v>5.6</v>
      </c>
      <c r="C64" s="1">
        <v>2</v>
      </c>
      <c r="D64" s="1">
        <v>90</v>
      </c>
      <c r="E64" s="1">
        <v>0.05</v>
      </c>
      <c r="F64" s="1">
        <v>0.1</v>
      </c>
      <c r="G64" s="1">
        <v>0.2</v>
      </c>
      <c r="H64" s="1">
        <v>1</v>
      </c>
      <c r="I64" s="1">
        <v>1</v>
      </c>
      <c r="J64" s="1">
        <v>0.5</v>
      </c>
      <c r="K64" s="1">
        <v>0.5</v>
      </c>
      <c r="L64" s="1">
        <v>0.5</v>
      </c>
      <c r="M64" s="1">
        <v>0</v>
      </c>
      <c r="N64" s="1">
        <v>0</v>
      </c>
      <c r="O64" s="1">
        <v>0.09</v>
      </c>
      <c r="P64" s="1">
        <v>0.09</v>
      </c>
      <c r="Q64" s="1">
        <v>0.5</v>
      </c>
      <c r="R64" s="1">
        <v>0.5</v>
      </c>
      <c r="S64" s="1">
        <v>0</v>
      </c>
      <c r="T64" s="1">
        <v>0</v>
      </c>
      <c r="U64" s="1">
        <v>24</v>
      </c>
      <c r="V64" s="1">
        <v>22</v>
      </c>
      <c r="W64" s="1">
        <v>92</v>
      </c>
      <c r="X64" s="1">
        <v>4</v>
      </c>
      <c r="Y64" s="1">
        <v>0.5</v>
      </c>
      <c r="Z64" s="1">
        <v>13</v>
      </c>
      <c r="AA64" s="1">
        <v>2.5</v>
      </c>
      <c r="AB64" s="1">
        <v>0</v>
      </c>
      <c r="AC64" s="1">
        <v>1.5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13</v>
      </c>
      <c r="AL64" s="1">
        <v>23.85</v>
      </c>
      <c r="AM64" s="1">
        <v>22.8</v>
      </c>
      <c r="AN64" s="1">
        <v>0.8</v>
      </c>
      <c r="AO64" s="1">
        <v>5.7</v>
      </c>
      <c r="AP64" s="1">
        <v>11.5</v>
      </c>
      <c r="AQ64" s="1">
        <v>29.5</v>
      </c>
      <c r="AR64" s="1">
        <v>1</v>
      </c>
      <c r="AS64" s="1">
        <v>10</v>
      </c>
      <c r="AT64" s="1">
        <v>0</v>
      </c>
      <c r="AU64" s="1">
        <v>1.5</v>
      </c>
      <c r="AV64" s="1">
        <v>1</v>
      </c>
      <c r="AW64" s="1">
        <v>67</v>
      </c>
      <c r="AX64" s="1">
        <v>7.5</v>
      </c>
      <c r="AY64" s="1">
        <v>2</v>
      </c>
      <c r="AZ64" s="1">
        <v>0</v>
      </c>
      <c r="BA64" s="1">
        <v>0.5</v>
      </c>
      <c r="BB64" s="1">
        <v>2.5</v>
      </c>
      <c r="BC64" s="1">
        <v>4.5</v>
      </c>
      <c r="BD64" s="1">
        <v>2.5</v>
      </c>
      <c r="BE64" s="1">
        <v>1</v>
      </c>
      <c r="BF64" s="1">
        <v>1.5</v>
      </c>
      <c r="BG64" s="1">
        <v>1</v>
      </c>
      <c r="BH64" s="1">
        <v>0.5</v>
      </c>
      <c r="BI64" s="1">
        <v>0.37</v>
      </c>
      <c r="BJ64" s="1">
        <v>48</v>
      </c>
      <c r="BK64" s="1">
        <v>41</v>
      </c>
      <c r="BL64" s="1">
        <v>85</v>
      </c>
      <c r="BM64" s="1">
        <v>40.5</v>
      </c>
      <c r="BN64" s="1">
        <v>33</v>
      </c>
      <c r="BO64" s="1">
        <v>81</v>
      </c>
      <c r="BP64" s="1">
        <v>24</v>
      </c>
      <c r="BQ64" s="1">
        <v>22</v>
      </c>
      <c r="BR64" s="1">
        <v>92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71.5</v>
      </c>
      <c r="BZ64" s="1">
        <v>2.5</v>
      </c>
      <c r="CA64" s="1">
        <v>2.5</v>
      </c>
      <c r="CB64" s="1">
        <v>4.5</v>
      </c>
      <c r="CC64" s="1">
        <v>0.5</v>
      </c>
      <c r="CD64" s="1">
        <v>0</v>
      </c>
      <c r="CE64" s="1">
        <v>1.5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4.5639336099999985</v>
      </c>
      <c r="CL64" s="1">
        <v>2</v>
      </c>
    </row>
    <row r="65" spans="1:90" x14ac:dyDescent="0.25">
      <c r="A65" s="1" t="s">
        <v>146</v>
      </c>
      <c r="B65" s="1">
        <v>4.3</v>
      </c>
      <c r="C65" s="1">
        <v>2</v>
      </c>
      <c r="D65" s="1">
        <v>90</v>
      </c>
      <c r="E65" s="1">
        <v>0.1</v>
      </c>
      <c r="F65" s="1">
        <v>0.2</v>
      </c>
      <c r="G65" s="1">
        <v>0.2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</v>
      </c>
      <c r="V65" s="1">
        <v>3.5</v>
      </c>
      <c r="W65" s="1">
        <v>88</v>
      </c>
      <c r="X65" s="1">
        <v>0.5</v>
      </c>
      <c r="Y65" s="1">
        <v>0.5</v>
      </c>
      <c r="Z65" s="1">
        <v>100</v>
      </c>
      <c r="AA65" s="1">
        <v>0</v>
      </c>
      <c r="AB65" s="1">
        <v>0</v>
      </c>
      <c r="AC65" s="1">
        <v>0.5</v>
      </c>
      <c r="AD65" s="1">
        <v>0.5</v>
      </c>
      <c r="AE65" s="1">
        <v>0.2</v>
      </c>
      <c r="AF65" s="1">
        <v>0.5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7.35</v>
      </c>
      <c r="AM65" s="1">
        <v>33.5</v>
      </c>
      <c r="AN65" s="1">
        <v>0.6</v>
      </c>
      <c r="AO65" s="1">
        <v>3.6</v>
      </c>
      <c r="AP65" s="1">
        <v>19.5</v>
      </c>
      <c r="AQ65" s="1">
        <v>24</v>
      </c>
      <c r="AR65" s="1">
        <v>0</v>
      </c>
      <c r="AS65" s="1">
        <v>3</v>
      </c>
      <c r="AT65" s="1">
        <v>1.5</v>
      </c>
      <c r="AU65" s="1">
        <v>0</v>
      </c>
      <c r="AV65" s="1">
        <v>0</v>
      </c>
      <c r="AX65" s="1">
        <v>6</v>
      </c>
      <c r="AY65" s="1">
        <v>6</v>
      </c>
      <c r="AZ65" s="1">
        <v>2</v>
      </c>
      <c r="BA65" s="1">
        <v>1</v>
      </c>
      <c r="BB65" s="1">
        <v>9</v>
      </c>
      <c r="BC65" s="1">
        <v>13.5</v>
      </c>
      <c r="BD65" s="1">
        <v>10</v>
      </c>
      <c r="BE65" s="1">
        <v>2.5</v>
      </c>
      <c r="BF65" s="1">
        <v>1</v>
      </c>
      <c r="BG65" s="1">
        <v>4</v>
      </c>
      <c r="BH65" s="1">
        <v>2</v>
      </c>
      <c r="BI65" s="1">
        <v>1.26</v>
      </c>
      <c r="BJ65" s="1">
        <v>34</v>
      </c>
      <c r="BK65" s="1">
        <v>30</v>
      </c>
      <c r="BL65" s="1">
        <v>88</v>
      </c>
      <c r="BM65" s="1">
        <v>10</v>
      </c>
      <c r="BN65" s="1">
        <v>8.5</v>
      </c>
      <c r="BO65" s="1">
        <v>85</v>
      </c>
      <c r="BP65" s="1">
        <v>4</v>
      </c>
      <c r="BQ65" s="1">
        <v>3.5</v>
      </c>
      <c r="BR65" s="1">
        <v>88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48.5</v>
      </c>
      <c r="BZ65" s="1">
        <v>0.5</v>
      </c>
      <c r="CA65" s="1">
        <v>3.5</v>
      </c>
      <c r="CB65" s="1">
        <v>0.5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2.5546690999999986</v>
      </c>
      <c r="CL65" s="1">
        <v>2</v>
      </c>
    </row>
    <row r="66" spans="1:90" x14ac:dyDescent="0.25">
      <c r="A66" s="1" t="s">
        <v>170</v>
      </c>
      <c r="B66" s="1">
        <v>5.3</v>
      </c>
      <c r="C66" s="1">
        <v>2</v>
      </c>
      <c r="D66" s="1">
        <v>90</v>
      </c>
      <c r="E66" s="1">
        <v>0.01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10.5</v>
      </c>
      <c r="V66" s="1">
        <v>8.5</v>
      </c>
      <c r="W66" s="1">
        <v>81</v>
      </c>
      <c r="X66" s="1">
        <v>1.5</v>
      </c>
      <c r="Y66" s="1">
        <v>1</v>
      </c>
      <c r="Z66" s="1">
        <v>67</v>
      </c>
      <c r="AA66" s="1">
        <v>0</v>
      </c>
      <c r="AB66" s="1">
        <v>0</v>
      </c>
      <c r="AC66" s="1">
        <v>0.5</v>
      </c>
      <c r="AD66" s="1">
        <v>0</v>
      </c>
      <c r="AE66" s="1">
        <v>0.02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</v>
      </c>
      <c r="AL66" s="1">
        <v>12.3</v>
      </c>
      <c r="AM66" s="1">
        <v>15.2</v>
      </c>
      <c r="AN66" s="1">
        <v>0.1</v>
      </c>
      <c r="AO66" s="1">
        <v>2.9</v>
      </c>
      <c r="AP66" s="1">
        <v>12</v>
      </c>
      <c r="AQ66" s="1">
        <v>12</v>
      </c>
      <c r="AR66" s="1">
        <v>0</v>
      </c>
      <c r="AS66" s="1">
        <v>1.5</v>
      </c>
      <c r="AT66" s="1">
        <v>1.5</v>
      </c>
      <c r="AU66" s="1">
        <v>1.5</v>
      </c>
      <c r="AV66" s="1">
        <v>0.5</v>
      </c>
      <c r="AW66" s="1">
        <v>33</v>
      </c>
      <c r="AX66" s="1">
        <v>4</v>
      </c>
      <c r="AY66" s="1">
        <v>2</v>
      </c>
      <c r="AZ66" s="1">
        <v>0.5</v>
      </c>
      <c r="BA66" s="1">
        <v>1</v>
      </c>
      <c r="BB66" s="1">
        <v>3.5</v>
      </c>
      <c r="BC66" s="1">
        <v>12</v>
      </c>
      <c r="BD66" s="1">
        <v>8.5</v>
      </c>
      <c r="BE66" s="1">
        <v>5</v>
      </c>
      <c r="BF66" s="1">
        <v>0.5</v>
      </c>
      <c r="BG66" s="1">
        <v>3.5</v>
      </c>
      <c r="BH66" s="1">
        <v>1</v>
      </c>
      <c r="BI66" s="1">
        <v>1.33</v>
      </c>
      <c r="BJ66" s="1">
        <v>46</v>
      </c>
      <c r="BK66" s="1">
        <v>38.5</v>
      </c>
      <c r="BL66" s="1">
        <v>84</v>
      </c>
      <c r="BM66" s="1">
        <v>23</v>
      </c>
      <c r="BN66" s="1">
        <v>19</v>
      </c>
      <c r="BO66" s="1">
        <v>83</v>
      </c>
      <c r="BP66" s="1">
        <v>10.5</v>
      </c>
      <c r="BQ66" s="1">
        <v>8.5</v>
      </c>
      <c r="BR66" s="1">
        <v>81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0.5</v>
      </c>
      <c r="BY66" s="1">
        <v>65</v>
      </c>
      <c r="BZ66" s="1">
        <v>1.5</v>
      </c>
      <c r="CA66" s="1">
        <v>2.5</v>
      </c>
      <c r="CB66" s="1">
        <v>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8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3.1356445599999994</v>
      </c>
      <c r="CL66" s="1">
        <v>2</v>
      </c>
    </row>
    <row r="67" spans="1:90" x14ac:dyDescent="0.25">
      <c r="A67" s="1" t="s">
        <v>147</v>
      </c>
      <c r="B67" s="1">
        <v>5.0999999999999996</v>
      </c>
      <c r="C67" s="1">
        <v>2</v>
      </c>
      <c r="D67" s="1">
        <v>90</v>
      </c>
      <c r="E67" s="1">
        <v>0.21</v>
      </c>
      <c r="F67" s="1">
        <v>0</v>
      </c>
      <c r="G67" s="1">
        <v>0.2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12</v>
      </c>
      <c r="V67" s="1">
        <v>5</v>
      </c>
      <c r="W67" s="1">
        <v>42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0.5</v>
      </c>
      <c r="AD67" s="1">
        <v>0.5</v>
      </c>
      <c r="AE67" s="1">
        <v>0.22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6.55</v>
      </c>
      <c r="AM67" s="1">
        <v>7.4</v>
      </c>
      <c r="AN67" s="1">
        <v>0.7</v>
      </c>
      <c r="AO67" s="1">
        <v>2</v>
      </c>
      <c r="AP67" s="1">
        <v>9</v>
      </c>
      <c r="AQ67" s="1">
        <v>9</v>
      </c>
      <c r="AR67" s="1">
        <v>0</v>
      </c>
      <c r="AS67" s="1">
        <v>0.5</v>
      </c>
      <c r="AT67" s="1">
        <v>3.5</v>
      </c>
      <c r="AU67" s="1">
        <v>1</v>
      </c>
      <c r="AV67" s="1">
        <v>0.5</v>
      </c>
      <c r="AW67" s="1">
        <v>50</v>
      </c>
      <c r="AX67" s="1">
        <v>4</v>
      </c>
      <c r="AY67" s="1">
        <v>2</v>
      </c>
      <c r="AZ67" s="1">
        <v>0.5</v>
      </c>
      <c r="BA67" s="1">
        <v>0</v>
      </c>
      <c r="BB67" s="1">
        <v>2.5</v>
      </c>
      <c r="BC67" s="1">
        <v>21.5</v>
      </c>
      <c r="BD67" s="1">
        <v>13.5</v>
      </c>
      <c r="BE67" s="1">
        <v>8.5</v>
      </c>
      <c r="BF67" s="1">
        <v>1.5</v>
      </c>
      <c r="BG67" s="1">
        <v>2</v>
      </c>
      <c r="BH67" s="1">
        <v>3.5</v>
      </c>
      <c r="BI67" s="1">
        <v>2.82</v>
      </c>
      <c r="BJ67" s="1">
        <v>32.5</v>
      </c>
      <c r="BK67" s="1">
        <v>21.5</v>
      </c>
      <c r="BL67" s="1">
        <v>66</v>
      </c>
      <c r="BM67" s="1">
        <v>21</v>
      </c>
      <c r="BN67" s="1">
        <v>10</v>
      </c>
      <c r="BO67" s="1">
        <v>48</v>
      </c>
      <c r="BP67" s="1">
        <v>12</v>
      </c>
      <c r="BQ67" s="1">
        <v>5</v>
      </c>
      <c r="BR67" s="1">
        <v>42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53</v>
      </c>
      <c r="BZ67" s="1">
        <v>2</v>
      </c>
      <c r="CA67" s="1">
        <v>8.5</v>
      </c>
      <c r="CB67" s="1">
        <v>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3.7489543499999987</v>
      </c>
      <c r="CL67" s="1">
        <v>2</v>
      </c>
    </row>
    <row r="68" spans="1:90" x14ac:dyDescent="0.25">
      <c r="A68" s="1" t="s">
        <v>59</v>
      </c>
      <c r="B68" s="1">
        <v>6.7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</v>
      </c>
      <c r="V68" s="1">
        <v>4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0</v>
      </c>
      <c r="AL68" s="1">
        <v>1</v>
      </c>
      <c r="AM68" s="1">
        <v>17.3</v>
      </c>
      <c r="AN68" s="1">
        <v>0</v>
      </c>
      <c r="AO68" s="1">
        <v>2.6</v>
      </c>
      <c r="AP68" s="1">
        <v>15</v>
      </c>
      <c r="AQ68" s="1">
        <v>21</v>
      </c>
      <c r="AR68" s="1">
        <v>0</v>
      </c>
      <c r="AS68" s="1">
        <v>3.5</v>
      </c>
      <c r="AT68" s="1">
        <v>1</v>
      </c>
      <c r="AU68" s="1">
        <v>0</v>
      </c>
      <c r="AV68" s="1">
        <v>0</v>
      </c>
      <c r="AX68" s="1">
        <v>5</v>
      </c>
      <c r="AY68" s="1">
        <v>2.5</v>
      </c>
      <c r="AZ68" s="1">
        <v>0.5</v>
      </c>
      <c r="BA68" s="1">
        <v>2</v>
      </c>
      <c r="BB68" s="1">
        <v>5</v>
      </c>
      <c r="BC68" s="1">
        <v>10.5</v>
      </c>
      <c r="BD68" s="1">
        <v>8</v>
      </c>
      <c r="BE68" s="1">
        <v>5</v>
      </c>
      <c r="BF68" s="1">
        <v>0.5</v>
      </c>
      <c r="BG68" s="1">
        <v>1.5</v>
      </c>
      <c r="BH68" s="1">
        <v>2</v>
      </c>
      <c r="BI68" s="1">
        <v>1.5</v>
      </c>
      <c r="BJ68" s="1">
        <v>77.5</v>
      </c>
      <c r="BK68" s="1">
        <v>73</v>
      </c>
      <c r="BL68" s="1">
        <v>94</v>
      </c>
      <c r="BM68" s="1">
        <v>23</v>
      </c>
      <c r="BN68" s="1">
        <v>20</v>
      </c>
      <c r="BO68" s="1">
        <v>87</v>
      </c>
      <c r="BP68" s="1">
        <v>6</v>
      </c>
      <c r="BQ68" s="1">
        <v>4</v>
      </c>
      <c r="BR68" s="1">
        <v>67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84</v>
      </c>
      <c r="BZ68" s="1">
        <v>0</v>
      </c>
      <c r="CA68" s="1">
        <v>5.5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3.7797630999999998</v>
      </c>
      <c r="CL68" s="1">
        <v>1</v>
      </c>
    </row>
    <row r="69" spans="1:90" x14ac:dyDescent="0.25">
      <c r="A69" s="1" t="s">
        <v>185</v>
      </c>
      <c r="B69" s="1">
        <v>4.5</v>
      </c>
      <c r="C69" s="1">
        <v>2</v>
      </c>
      <c r="D69" s="1">
        <v>90</v>
      </c>
      <c r="E69" s="1">
        <v>0.15</v>
      </c>
      <c r="F69" s="1">
        <v>0.5</v>
      </c>
      <c r="G69" s="1">
        <v>0.2</v>
      </c>
      <c r="H69" s="1">
        <v>1</v>
      </c>
      <c r="I69" s="1">
        <v>1</v>
      </c>
      <c r="J69" s="1">
        <v>0.5</v>
      </c>
      <c r="K69" s="1">
        <v>1</v>
      </c>
      <c r="L69" s="1">
        <v>0</v>
      </c>
      <c r="M69" s="1">
        <v>0</v>
      </c>
      <c r="N69" s="1">
        <v>1</v>
      </c>
      <c r="O69" s="1">
        <v>0.12</v>
      </c>
      <c r="P69" s="1">
        <v>0.12</v>
      </c>
      <c r="Q69" s="1">
        <v>0.5</v>
      </c>
      <c r="R69" s="1">
        <v>0.5</v>
      </c>
      <c r="S69" s="1">
        <v>0</v>
      </c>
      <c r="T69" s="1">
        <v>0.5</v>
      </c>
      <c r="U69" s="1">
        <v>11</v>
      </c>
      <c r="V69" s="1">
        <v>6</v>
      </c>
      <c r="W69" s="1">
        <v>55</v>
      </c>
      <c r="X69" s="1">
        <v>2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0.08</v>
      </c>
      <c r="AF69" s="1">
        <v>0</v>
      </c>
      <c r="AG69" s="1">
        <v>0</v>
      </c>
      <c r="AH69" s="1">
        <v>0.5</v>
      </c>
      <c r="AI69" s="1">
        <v>0</v>
      </c>
      <c r="AJ69" s="1">
        <v>0</v>
      </c>
      <c r="AK69" s="1">
        <v>26.5</v>
      </c>
      <c r="AL69" s="1">
        <v>6.75</v>
      </c>
      <c r="AM69" s="1">
        <v>29.5</v>
      </c>
      <c r="AN69" s="1">
        <v>0.9</v>
      </c>
      <c r="AO69" s="1">
        <v>2.6</v>
      </c>
      <c r="AP69" s="1">
        <v>8.5</v>
      </c>
      <c r="AQ69" s="1">
        <v>14.5</v>
      </c>
      <c r="AR69" s="1">
        <v>0</v>
      </c>
      <c r="AS69" s="1">
        <v>3.5</v>
      </c>
      <c r="AT69" s="1">
        <v>2.5</v>
      </c>
      <c r="AU69" s="1">
        <v>3</v>
      </c>
      <c r="AV69" s="1">
        <v>1.5</v>
      </c>
      <c r="AW69" s="1">
        <v>50</v>
      </c>
      <c r="AX69" s="1">
        <v>5</v>
      </c>
      <c r="AY69" s="1">
        <v>1</v>
      </c>
      <c r="AZ69" s="1">
        <v>0</v>
      </c>
      <c r="BA69" s="1">
        <v>1</v>
      </c>
      <c r="BB69" s="1">
        <v>2</v>
      </c>
      <c r="BC69" s="1">
        <v>12.5</v>
      </c>
      <c r="BD69" s="1">
        <v>6.5</v>
      </c>
      <c r="BE69" s="1">
        <v>6</v>
      </c>
      <c r="BF69" s="1">
        <v>1</v>
      </c>
      <c r="BG69" s="1">
        <v>3</v>
      </c>
      <c r="BH69" s="1">
        <v>3</v>
      </c>
      <c r="BI69" s="1">
        <v>1.88</v>
      </c>
      <c r="BJ69" s="1">
        <v>59</v>
      </c>
      <c r="BK69" s="1">
        <v>47</v>
      </c>
      <c r="BL69" s="1">
        <v>80</v>
      </c>
      <c r="BM69" s="1">
        <v>29</v>
      </c>
      <c r="BN69" s="1">
        <v>18</v>
      </c>
      <c r="BO69" s="1">
        <v>62</v>
      </c>
      <c r="BP69" s="1">
        <v>11</v>
      </c>
      <c r="BQ69" s="1">
        <v>6</v>
      </c>
      <c r="BR69" s="1">
        <v>55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82.5</v>
      </c>
      <c r="BZ69" s="1">
        <v>1.5</v>
      </c>
      <c r="CA69" s="1">
        <v>9</v>
      </c>
      <c r="CB69" s="1">
        <v>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3.7918931799999998</v>
      </c>
      <c r="CL69" s="1">
        <v>1</v>
      </c>
    </row>
    <row r="70" spans="1:90" x14ac:dyDescent="0.25">
      <c r="A70" s="1" t="s">
        <v>65</v>
      </c>
      <c r="B70" s="1">
        <v>5.0999999999999996</v>
      </c>
      <c r="C70" s="1">
        <v>2</v>
      </c>
      <c r="D70" s="1">
        <v>90</v>
      </c>
      <c r="E70" s="1">
        <v>0.05</v>
      </c>
      <c r="F70" s="1">
        <v>0</v>
      </c>
      <c r="G70" s="1">
        <v>0.1</v>
      </c>
      <c r="H70" s="1">
        <v>0</v>
      </c>
      <c r="I70" s="1">
        <v>0.5</v>
      </c>
      <c r="J70" s="1">
        <v>0</v>
      </c>
      <c r="K70" s="1">
        <v>0.5</v>
      </c>
      <c r="L70" s="1">
        <v>0</v>
      </c>
      <c r="M70" s="1">
        <v>0</v>
      </c>
      <c r="N70" s="1">
        <v>0</v>
      </c>
      <c r="O70" s="1">
        <v>0.02</v>
      </c>
      <c r="P70" s="1">
        <v>0.02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7</v>
      </c>
      <c r="W70" s="1">
        <v>88</v>
      </c>
      <c r="X70" s="1">
        <v>2.5</v>
      </c>
      <c r="Y70" s="1">
        <v>0.5</v>
      </c>
      <c r="Z70" s="1">
        <v>20</v>
      </c>
      <c r="AA70" s="1">
        <v>0</v>
      </c>
      <c r="AB70" s="1">
        <v>0</v>
      </c>
      <c r="AC70" s="1">
        <v>0.5</v>
      </c>
      <c r="AD70" s="1">
        <v>0</v>
      </c>
      <c r="AE70" s="1">
        <v>0.04</v>
      </c>
      <c r="AF70" s="1">
        <v>0</v>
      </c>
      <c r="AG70" s="1">
        <v>0</v>
      </c>
      <c r="AH70" s="1">
        <v>0.5</v>
      </c>
      <c r="AI70" s="1">
        <v>0</v>
      </c>
      <c r="AJ70" s="1">
        <v>0.5</v>
      </c>
      <c r="AK70" s="1">
        <v>13</v>
      </c>
      <c r="AL70" s="1">
        <v>9.35</v>
      </c>
      <c r="AM70" s="1">
        <v>14.5</v>
      </c>
      <c r="AN70" s="1">
        <v>0.3</v>
      </c>
      <c r="AO70" s="1">
        <v>2.2999999999999998</v>
      </c>
      <c r="AP70" s="1">
        <v>11</v>
      </c>
      <c r="AQ70" s="1">
        <v>17</v>
      </c>
      <c r="AR70" s="1">
        <v>0.5</v>
      </c>
      <c r="AS70" s="1">
        <v>3</v>
      </c>
      <c r="AT70" s="1">
        <v>2.5</v>
      </c>
      <c r="AU70" s="1">
        <v>1</v>
      </c>
      <c r="AV70" s="1">
        <v>1</v>
      </c>
      <c r="AW70" s="1">
        <v>100</v>
      </c>
      <c r="AX70" s="1">
        <v>5.5</v>
      </c>
      <c r="AY70" s="1">
        <v>0.5</v>
      </c>
      <c r="AZ70" s="1">
        <v>1</v>
      </c>
      <c r="BA70" s="1">
        <v>1.5</v>
      </c>
      <c r="BB70" s="1">
        <v>3</v>
      </c>
      <c r="BC70" s="1">
        <v>14</v>
      </c>
      <c r="BD70" s="1">
        <v>8</v>
      </c>
      <c r="BE70" s="1">
        <v>4</v>
      </c>
      <c r="BF70" s="1">
        <v>1.5</v>
      </c>
      <c r="BG70" s="1">
        <v>1.5</v>
      </c>
      <c r="BH70" s="1">
        <v>4</v>
      </c>
      <c r="BI70" s="1">
        <v>2</v>
      </c>
      <c r="BJ70" s="1">
        <v>36.5</v>
      </c>
      <c r="BK70" s="1">
        <v>32.5</v>
      </c>
      <c r="BL70" s="1">
        <v>89</v>
      </c>
      <c r="BM70" s="1">
        <v>19</v>
      </c>
      <c r="BN70" s="1">
        <v>15</v>
      </c>
      <c r="BO70" s="1">
        <v>79</v>
      </c>
      <c r="BP70" s="1">
        <v>8</v>
      </c>
      <c r="BQ70" s="1">
        <v>7</v>
      </c>
      <c r="BR70" s="1">
        <v>88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2</v>
      </c>
      <c r="BY70" s="1">
        <v>60.5</v>
      </c>
      <c r="BZ70" s="1">
        <v>2.5</v>
      </c>
      <c r="CA70" s="1">
        <v>1.5</v>
      </c>
      <c r="CB70" s="1">
        <v>2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3.6674771800000001</v>
      </c>
      <c r="CL70" s="1">
        <v>1</v>
      </c>
    </row>
    <row r="71" spans="1:90" x14ac:dyDescent="0.25">
      <c r="A71" s="1" t="s">
        <v>76</v>
      </c>
      <c r="B71" s="1">
        <v>4.9000000000000004</v>
      </c>
      <c r="C71" s="1">
        <v>2</v>
      </c>
      <c r="D71" s="1">
        <v>90</v>
      </c>
      <c r="E71" s="1">
        <v>0.09</v>
      </c>
      <c r="F71" s="1">
        <v>0</v>
      </c>
      <c r="G71" s="1">
        <v>0.2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0.5</v>
      </c>
      <c r="N71" s="1">
        <v>0.5</v>
      </c>
      <c r="O71" s="1">
        <v>0.15</v>
      </c>
      <c r="P71" s="1">
        <v>0.15</v>
      </c>
      <c r="Q71" s="1">
        <v>0</v>
      </c>
      <c r="R71" s="1">
        <v>0</v>
      </c>
      <c r="S71" s="1">
        <v>0</v>
      </c>
      <c r="T71" s="1">
        <v>0</v>
      </c>
      <c r="U71" s="1">
        <v>6</v>
      </c>
      <c r="V71" s="1">
        <v>2.5</v>
      </c>
      <c r="W71" s="1">
        <v>42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4.5</v>
      </c>
      <c r="AL71" s="1">
        <v>0.6</v>
      </c>
      <c r="AM71" s="1">
        <v>24.4</v>
      </c>
      <c r="AN71" s="1">
        <v>0.9</v>
      </c>
      <c r="AO71" s="1">
        <v>3.5</v>
      </c>
      <c r="AP71" s="1">
        <v>10.5</v>
      </c>
      <c r="AQ71" s="1">
        <v>10.5</v>
      </c>
      <c r="AR71" s="1">
        <v>0</v>
      </c>
      <c r="AS71" s="1">
        <v>1.5</v>
      </c>
      <c r="AT71" s="1">
        <v>1.5</v>
      </c>
      <c r="AU71" s="1">
        <v>1</v>
      </c>
      <c r="AV71" s="1">
        <v>0.5</v>
      </c>
      <c r="AW71" s="1">
        <v>50</v>
      </c>
      <c r="AX71" s="1">
        <v>8</v>
      </c>
      <c r="AY71" s="1">
        <v>6</v>
      </c>
      <c r="AZ71" s="1">
        <v>2</v>
      </c>
      <c r="BA71" s="1">
        <v>2.5</v>
      </c>
      <c r="BB71" s="1">
        <v>10.5</v>
      </c>
      <c r="BC71" s="1">
        <v>14</v>
      </c>
      <c r="BD71" s="1">
        <v>9</v>
      </c>
      <c r="BE71" s="1">
        <v>4.5</v>
      </c>
      <c r="BF71" s="1">
        <v>0.5</v>
      </c>
      <c r="BG71" s="1">
        <v>1.5</v>
      </c>
      <c r="BH71" s="1">
        <v>2</v>
      </c>
      <c r="BI71" s="1">
        <v>1.5</v>
      </c>
      <c r="BJ71" s="1">
        <v>33</v>
      </c>
      <c r="BK71" s="1">
        <v>18.5</v>
      </c>
      <c r="BL71" s="1">
        <v>56</v>
      </c>
      <c r="BM71" s="1">
        <v>18.5</v>
      </c>
      <c r="BN71" s="1">
        <v>8</v>
      </c>
      <c r="BO71" s="1">
        <v>43</v>
      </c>
      <c r="BP71" s="1">
        <v>6</v>
      </c>
      <c r="BQ71" s="1">
        <v>2.5</v>
      </c>
      <c r="BR71" s="1">
        <v>42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47</v>
      </c>
      <c r="BZ71" s="1">
        <v>1</v>
      </c>
      <c r="CA71" s="1">
        <v>3.5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3.489711589999998</v>
      </c>
      <c r="CL71" s="1">
        <v>1</v>
      </c>
    </row>
    <row r="72" spans="1:90" x14ac:dyDescent="0.25">
      <c r="A72" s="1" t="s">
        <v>84</v>
      </c>
      <c r="B72" s="1">
        <v>5</v>
      </c>
      <c r="C72" s="1">
        <v>2</v>
      </c>
      <c r="D72" s="1">
        <v>90</v>
      </c>
      <c r="E72" s="1">
        <v>0.04</v>
      </c>
      <c r="F72" s="1">
        <v>0</v>
      </c>
      <c r="G72" s="1">
        <v>0.1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11</v>
      </c>
      <c r="V72" s="1">
        <v>6.5</v>
      </c>
      <c r="W72" s="1">
        <v>59</v>
      </c>
      <c r="X72" s="1">
        <v>4.5</v>
      </c>
      <c r="Y72" s="1">
        <v>1.5</v>
      </c>
      <c r="Z72" s="1">
        <v>33</v>
      </c>
      <c r="AA72" s="1">
        <v>2</v>
      </c>
      <c r="AB72" s="1">
        <v>0</v>
      </c>
      <c r="AC72" s="1">
        <v>1.5</v>
      </c>
      <c r="AD72" s="1">
        <v>0</v>
      </c>
      <c r="AE72" s="1">
        <v>0.06</v>
      </c>
      <c r="AF72" s="1">
        <v>0</v>
      </c>
      <c r="AG72" s="1">
        <v>0</v>
      </c>
      <c r="AH72" s="1">
        <v>1</v>
      </c>
      <c r="AI72" s="1">
        <v>0</v>
      </c>
      <c r="AJ72" s="1">
        <v>0.5</v>
      </c>
      <c r="AK72" s="1">
        <v>1.5</v>
      </c>
      <c r="AL72" s="1">
        <v>23.05</v>
      </c>
      <c r="AM72" s="1">
        <v>13.2</v>
      </c>
      <c r="AN72" s="1">
        <v>0.2</v>
      </c>
      <c r="AO72" s="1">
        <v>1.6</v>
      </c>
      <c r="AP72" s="1">
        <v>9.5</v>
      </c>
      <c r="AQ72" s="1">
        <v>15.5</v>
      </c>
      <c r="AR72" s="1">
        <v>0</v>
      </c>
      <c r="AS72" s="1">
        <v>2</v>
      </c>
      <c r="AT72" s="1">
        <v>2.5</v>
      </c>
      <c r="AU72" s="1">
        <v>2</v>
      </c>
      <c r="AV72" s="1">
        <v>1.5</v>
      </c>
      <c r="AW72" s="1">
        <v>75</v>
      </c>
      <c r="AX72" s="1">
        <v>6</v>
      </c>
      <c r="AY72" s="1">
        <v>3</v>
      </c>
      <c r="AZ72" s="1">
        <v>0</v>
      </c>
      <c r="BA72" s="1">
        <v>1</v>
      </c>
      <c r="BB72" s="1">
        <v>4</v>
      </c>
      <c r="BC72" s="1">
        <v>14</v>
      </c>
      <c r="BD72" s="1">
        <v>8</v>
      </c>
      <c r="BE72" s="1">
        <v>4</v>
      </c>
      <c r="BF72" s="1">
        <v>1.5</v>
      </c>
      <c r="BG72" s="1">
        <v>1.5</v>
      </c>
      <c r="BH72" s="1">
        <v>4</v>
      </c>
      <c r="BI72" s="1">
        <v>2</v>
      </c>
      <c r="BJ72" s="1">
        <v>41</v>
      </c>
      <c r="BK72" s="1">
        <v>30.5</v>
      </c>
      <c r="BL72" s="1">
        <v>74</v>
      </c>
      <c r="BM72" s="1">
        <v>27</v>
      </c>
      <c r="BN72" s="1">
        <v>15.5</v>
      </c>
      <c r="BO72" s="1">
        <v>57</v>
      </c>
      <c r="BP72" s="1">
        <v>11</v>
      </c>
      <c r="BQ72" s="1">
        <v>6.5</v>
      </c>
      <c r="BR72" s="1">
        <v>59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69</v>
      </c>
      <c r="BZ72" s="1">
        <v>0.5</v>
      </c>
      <c r="CA72" s="1">
        <v>6</v>
      </c>
      <c r="CB72" s="1">
        <v>4.5</v>
      </c>
      <c r="CC72" s="1">
        <v>0</v>
      </c>
      <c r="CD72" s="1">
        <v>0</v>
      </c>
      <c r="CE72" s="1">
        <v>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4.5133485400000009</v>
      </c>
      <c r="CL72" s="1">
        <v>1</v>
      </c>
    </row>
    <row r="73" spans="1:90" x14ac:dyDescent="0.25">
      <c r="A73" s="1" t="s">
        <v>87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13.5</v>
      </c>
      <c r="V73" s="1">
        <v>9</v>
      </c>
      <c r="W73" s="1">
        <v>67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0</v>
      </c>
      <c r="AL73" s="1">
        <v>1.8</v>
      </c>
      <c r="AM73" s="1">
        <v>21.3</v>
      </c>
      <c r="AN73" s="1">
        <v>0</v>
      </c>
      <c r="AO73" s="1">
        <v>1.8</v>
      </c>
      <c r="AP73" s="1">
        <v>10.5</v>
      </c>
      <c r="AQ73" s="1">
        <v>10.5</v>
      </c>
      <c r="AR73" s="1">
        <v>0</v>
      </c>
      <c r="AS73" s="1">
        <v>1.5</v>
      </c>
      <c r="AT73" s="1">
        <v>1</v>
      </c>
      <c r="AU73" s="1">
        <v>2.5</v>
      </c>
      <c r="AV73" s="1">
        <v>1.5</v>
      </c>
      <c r="AW73" s="1">
        <v>60</v>
      </c>
      <c r="AX73" s="1">
        <v>4.5</v>
      </c>
      <c r="AY73" s="1">
        <v>5.5</v>
      </c>
      <c r="AZ73" s="1">
        <v>0.5</v>
      </c>
      <c r="BA73" s="1">
        <v>1.5</v>
      </c>
      <c r="BB73" s="1">
        <v>7.5</v>
      </c>
      <c r="BC73" s="1">
        <v>16</v>
      </c>
      <c r="BD73" s="1">
        <v>11.5</v>
      </c>
      <c r="BE73" s="1">
        <v>4.5</v>
      </c>
      <c r="BF73" s="1">
        <v>2</v>
      </c>
      <c r="BG73" s="1">
        <v>4</v>
      </c>
      <c r="BH73" s="1">
        <v>2</v>
      </c>
      <c r="BI73" s="1">
        <v>1.72</v>
      </c>
      <c r="BJ73" s="1">
        <v>58.5</v>
      </c>
      <c r="BK73" s="1">
        <v>47.5</v>
      </c>
      <c r="BL73" s="1">
        <v>81</v>
      </c>
      <c r="BM73" s="1">
        <v>27.5</v>
      </c>
      <c r="BN73" s="1">
        <v>20</v>
      </c>
      <c r="BO73" s="1">
        <v>73</v>
      </c>
      <c r="BP73" s="1">
        <v>13.5</v>
      </c>
      <c r="BQ73" s="1">
        <v>9</v>
      </c>
      <c r="BR73" s="1">
        <v>67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70</v>
      </c>
      <c r="BZ73" s="1">
        <v>0</v>
      </c>
      <c r="CA73" s="1">
        <v>11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3.1543230999999992</v>
      </c>
      <c r="CL73" s="1">
        <v>1</v>
      </c>
    </row>
    <row r="74" spans="1:90" x14ac:dyDescent="0.25">
      <c r="A74" s="1" t="s">
        <v>165</v>
      </c>
      <c r="B74" s="1">
        <v>7.1</v>
      </c>
      <c r="C74" s="1">
        <v>2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22</v>
      </c>
      <c r="V74" s="1">
        <v>18.5</v>
      </c>
      <c r="W74" s="1">
        <v>84</v>
      </c>
      <c r="X74" s="1">
        <v>4</v>
      </c>
      <c r="Y74" s="1">
        <v>1</v>
      </c>
      <c r="Z74" s="1">
        <v>25</v>
      </c>
      <c r="AA74" s="1">
        <v>2</v>
      </c>
      <c r="AB74" s="1">
        <v>1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0.5</v>
      </c>
      <c r="AK74" s="1">
        <v>5</v>
      </c>
      <c r="AL74" s="1">
        <v>10.8</v>
      </c>
      <c r="AM74" s="1">
        <v>15.8</v>
      </c>
      <c r="AN74" s="1">
        <v>0.1</v>
      </c>
      <c r="AO74" s="1">
        <v>2.2000000000000002</v>
      </c>
      <c r="AP74" s="1">
        <v>13.5</v>
      </c>
      <c r="AQ74" s="1">
        <v>19.5</v>
      </c>
      <c r="AR74" s="1">
        <v>0</v>
      </c>
      <c r="AS74" s="1">
        <v>3</v>
      </c>
      <c r="AT74" s="1">
        <v>1</v>
      </c>
      <c r="AU74" s="1">
        <v>0.5</v>
      </c>
      <c r="AV74" s="1">
        <v>0.5</v>
      </c>
      <c r="AW74" s="1">
        <v>100</v>
      </c>
      <c r="AX74" s="1">
        <v>5</v>
      </c>
      <c r="AY74" s="1">
        <v>3</v>
      </c>
      <c r="AZ74" s="1">
        <v>0.5</v>
      </c>
      <c r="BA74" s="1">
        <v>1.5</v>
      </c>
      <c r="BB74" s="1">
        <v>5</v>
      </c>
      <c r="BC74" s="1">
        <v>10.5</v>
      </c>
      <c r="BD74" s="1">
        <v>8</v>
      </c>
      <c r="BE74" s="1">
        <v>5</v>
      </c>
      <c r="BF74" s="1">
        <v>0.5</v>
      </c>
      <c r="BG74" s="1">
        <v>1.5</v>
      </c>
      <c r="BH74" s="1">
        <v>2</v>
      </c>
      <c r="BI74" s="1">
        <v>1.5</v>
      </c>
      <c r="BJ74" s="1">
        <v>82</v>
      </c>
      <c r="BK74" s="1">
        <v>72</v>
      </c>
      <c r="BL74" s="1">
        <v>88</v>
      </c>
      <c r="BM74" s="1">
        <v>55</v>
      </c>
      <c r="BN74" s="1">
        <v>46.5</v>
      </c>
      <c r="BO74" s="1">
        <v>85</v>
      </c>
      <c r="BP74" s="1">
        <v>22</v>
      </c>
      <c r="BQ74" s="1">
        <v>18.5</v>
      </c>
      <c r="BR74" s="1">
        <v>84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99</v>
      </c>
      <c r="BZ74" s="1">
        <v>2</v>
      </c>
      <c r="CA74" s="1">
        <v>9.5</v>
      </c>
      <c r="CB74" s="1">
        <v>4.5</v>
      </c>
      <c r="CC74" s="1">
        <v>0</v>
      </c>
      <c r="CD74" s="1">
        <v>0</v>
      </c>
      <c r="CE74" s="1">
        <v>1</v>
      </c>
      <c r="CF74" s="1">
        <v>0.5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4.2509439499999981</v>
      </c>
      <c r="CL74" s="1">
        <v>1</v>
      </c>
    </row>
    <row r="75" spans="1:90" x14ac:dyDescent="0.25">
      <c r="A75" s="1" t="s">
        <v>93</v>
      </c>
      <c r="B75" s="1">
        <v>4.5</v>
      </c>
      <c r="C75" s="1">
        <v>2</v>
      </c>
      <c r="D75" s="1">
        <v>67.5</v>
      </c>
      <c r="E75" s="1">
        <v>0.04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4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3</v>
      </c>
      <c r="AL75" s="1">
        <v>10.9</v>
      </c>
      <c r="AM75" s="1">
        <v>11.5</v>
      </c>
      <c r="AN75" s="1">
        <v>0.2</v>
      </c>
      <c r="AO75" s="1">
        <v>1.9</v>
      </c>
      <c r="AP75" s="1">
        <v>13.5</v>
      </c>
      <c r="AQ75" s="1">
        <v>13.5</v>
      </c>
      <c r="AR75" s="1">
        <v>0</v>
      </c>
      <c r="AS75" s="1">
        <v>1</v>
      </c>
      <c r="AT75" s="1">
        <v>2</v>
      </c>
      <c r="AU75" s="1">
        <v>1</v>
      </c>
      <c r="AV75" s="1">
        <v>1</v>
      </c>
      <c r="AW75" s="1">
        <v>100</v>
      </c>
      <c r="AX75" s="1">
        <v>6.5</v>
      </c>
      <c r="AY75" s="1">
        <v>1.5</v>
      </c>
      <c r="AZ75" s="1">
        <v>0</v>
      </c>
      <c r="BA75" s="1">
        <v>2</v>
      </c>
      <c r="BB75" s="1">
        <v>3.5</v>
      </c>
      <c r="BC75" s="1">
        <v>12.5</v>
      </c>
      <c r="BD75" s="1">
        <v>6.5</v>
      </c>
      <c r="BE75" s="1">
        <v>6</v>
      </c>
      <c r="BF75" s="1">
        <v>1</v>
      </c>
      <c r="BG75" s="1">
        <v>3</v>
      </c>
      <c r="BH75" s="1">
        <v>3</v>
      </c>
      <c r="BI75" s="1">
        <v>1.88</v>
      </c>
      <c r="BJ75" s="1">
        <v>55</v>
      </c>
      <c r="BK75" s="1">
        <v>43.5</v>
      </c>
      <c r="BL75" s="1">
        <v>79</v>
      </c>
      <c r="BM75" s="1">
        <v>19.5</v>
      </c>
      <c r="BN75" s="1">
        <v>12</v>
      </c>
      <c r="BO75" s="1">
        <v>62</v>
      </c>
      <c r="BP75" s="1">
        <v>8</v>
      </c>
      <c r="BQ75" s="1">
        <v>4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1</v>
      </c>
      <c r="BX75" s="1">
        <v>0</v>
      </c>
      <c r="BY75" s="1">
        <v>66.5</v>
      </c>
      <c r="BZ75" s="1">
        <v>1.5</v>
      </c>
      <c r="CA75" s="1">
        <v>6.5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3.6607386399999999</v>
      </c>
      <c r="CL75" s="1">
        <v>1</v>
      </c>
    </row>
    <row r="76" spans="1:90" x14ac:dyDescent="0.25">
      <c r="A76" s="1" t="s">
        <v>174</v>
      </c>
      <c r="B76" s="1">
        <v>3.9</v>
      </c>
      <c r="C76" s="1">
        <v>2</v>
      </c>
      <c r="D76" s="1">
        <v>55.5</v>
      </c>
      <c r="E76" s="1">
        <v>0.17</v>
      </c>
      <c r="F76" s="1">
        <v>1</v>
      </c>
      <c r="G76" s="1">
        <v>0.1</v>
      </c>
      <c r="H76" s="1">
        <v>1</v>
      </c>
      <c r="I76" s="1">
        <v>0.5</v>
      </c>
      <c r="J76" s="1">
        <v>0.5</v>
      </c>
      <c r="K76" s="1">
        <v>0.5</v>
      </c>
      <c r="L76" s="1">
        <v>0</v>
      </c>
      <c r="M76" s="1">
        <v>0</v>
      </c>
      <c r="N76" s="1">
        <v>0.5</v>
      </c>
      <c r="O76" s="1">
        <v>0.08</v>
      </c>
      <c r="P76" s="1">
        <v>0.08</v>
      </c>
      <c r="Q76" s="1">
        <v>0.5</v>
      </c>
      <c r="R76" s="1">
        <v>0.5</v>
      </c>
      <c r="S76" s="1">
        <v>0</v>
      </c>
      <c r="T76" s="1">
        <v>0.5</v>
      </c>
      <c r="U76" s="1">
        <v>3.5</v>
      </c>
      <c r="V76" s="1">
        <v>2</v>
      </c>
      <c r="W76" s="1">
        <v>57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8.5</v>
      </c>
      <c r="AL76" s="1">
        <v>0.45</v>
      </c>
      <c r="AM76" s="1">
        <v>27.2</v>
      </c>
      <c r="AN76" s="1">
        <v>0.5</v>
      </c>
      <c r="AO76" s="1">
        <v>1.9</v>
      </c>
      <c r="AP76" s="1">
        <v>10.5</v>
      </c>
      <c r="AQ76" s="1">
        <v>16.5</v>
      </c>
      <c r="AR76" s="1">
        <v>1.5</v>
      </c>
      <c r="AS76" s="1">
        <v>5</v>
      </c>
      <c r="AT76" s="1">
        <v>2</v>
      </c>
      <c r="AU76" s="1">
        <v>2</v>
      </c>
      <c r="AV76" s="1">
        <v>1.5</v>
      </c>
      <c r="AW76" s="1">
        <v>75</v>
      </c>
      <c r="AX76" s="1">
        <v>6</v>
      </c>
      <c r="AY76" s="1">
        <v>1.5</v>
      </c>
      <c r="AZ76" s="1">
        <v>0.5</v>
      </c>
      <c r="BA76" s="1">
        <v>1.5</v>
      </c>
      <c r="BB76" s="1">
        <v>3.5</v>
      </c>
      <c r="BC76" s="1">
        <v>18</v>
      </c>
      <c r="BD76" s="1">
        <v>8.5</v>
      </c>
      <c r="BE76" s="1">
        <v>9.5</v>
      </c>
      <c r="BF76" s="1">
        <v>2</v>
      </c>
      <c r="BG76" s="1">
        <v>0.5</v>
      </c>
      <c r="BH76" s="1">
        <v>3</v>
      </c>
      <c r="BI76" s="1">
        <v>2.62</v>
      </c>
      <c r="BJ76" s="1">
        <v>27.5</v>
      </c>
      <c r="BK76" s="1">
        <v>19.5</v>
      </c>
      <c r="BL76" s="1">
        <v>71</v>
      </c>
      <c r="BM76" s="1">
        <v>9</v>
      </c>
      <c r="BN76" s="1">
        <v>5.5</v>
      </c>
      <c r="BO76" s="1">
        <v>61</v>
      </c>
      <c r="BP76" s="1">
        <v>3.5</v>
      </c>
      <c r="BQ76" s="1">
        <v>2</v>
      </c>
      <c r="BR76" s="1">
        <v>57</v>
      </c>
      <c r="BS76" s="1">
        <v>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>
        <v>39</v>
      </c>
      <c r="BZ76" s="1">
        <v>0.5</v>
      </c>
      <c r="CA76" s="1">
        <v>2.5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3.3056441399999987</v>
      </c>
      <c r="CL76" s="1">
        <v>1</v>
      </c>
    </row>
    <row r="77" spans="1:90" x14ac:dyDescent="0.25">
      <c r="A77" s="1" t="s">
        <v>96</v>
      </c>
      <c r="B77" s="1">
        <v>4.9000000000000004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</v>
      </c>
      <c r="V77" s="1">
        <v>1.5</v>
      </c>
      <c r="W77" s="1">
        <v>50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0.5</v>
      </c>
      <c r="AI77" s="1">
        <v>0</v>
      </c>
      <c r="AJ77" s="1">
        <v>0.5</v>
      </c>
      <c r="AK77" s="1">
        <v>0</v>
      </c>
      <c r="AL77" s="1">
        <v>0.4</v>
      </c>
      <c r="AM77" s="1">
        <v>11.4</v>
      </c>
      <c r="AN77" s="1">
        <v>0</v>
      </c>
      <c r="AO77" s="1">
        <v>3</v>
      </c>
      <c r="AP77" s="1">
        <v>9.5</v>
      </c>
      <c r="AQ77" s="1">
        <v>15.5</v>
      </c>
      <c r="AR77" s="1">
        <v>0</v>
      </c>
      <c r="AS77" s="1">
        <v>3.5</v>
      </c>
      <c r="AT77" s="1">
        <v>0.5</v>
      </c>
      <c r="AU77" s="1">
        <v>0</v>
      </c>
      <c r="AV77" s="1">
        <v>0</v>
      </c>
      <c r="AX77" s="1">
        <v>4</v>
      </c>
      <c r="AY77" s="1">
        <v>4</v>
      </c>
      <c r="AZ77" s="1">
        <v>0</v>
      </c>
      <c r="BA77" s="1">
        <v>2</v>
      </c>
      <c r="BB77" s="1">
        <v>6</v>
      </c>
      <c r="BC77" s="1">
        <v>8</v>
      </c>
      <c r="BD77" s="1">
        <v>5</v>
      </c>
      <c r="BE77" s="1">
        <v>3.5</v>
      </c>
      <c r="BF77" s="1">
        <v>1.5</v>
      </c>
      <c r="BG77" s="1">
        <v>3</v>
      </c>
      <c r="BH77" s="1">
        <v>1</v>
      </c>
      <c r="BI77" s="1">
        <v>0.92</v>
      </c>
      <c r="BJ77" s="1">
        <v>47.5</v>
      </c>
      <c r="BK77" s="1">
        <v>39.5</v>
      </c>
      <c r="BL77" s="1">
        <v>83</v>
      </c>
      <c r="BM77" s="1">
        <v>14</v>
      </c>
      <c r="BN77" s="1">
        <v>7.5</v>
      </c>
      <c r="BO77" s="1">
        <v>54</v>
      </c>
      <c r="BP77" s="1">
        <v>3</v>
      </c>
      <c r="BQ77" s="1">
        <v>1.5</v>
      </c>
      <c r="BR77" s="1">
        <v>50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54.5</v>
      </c>
      <c r="BZ77" s="1">
        <v>0</v>
      </c>
      <c r="CA77" s="1">
        <v>2.5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3.8054447999999987</v>
      </c>
      <c r="CL77" s="1">
        <v>1</v>
      </c>
    </row>
    <row r="78" spans="1:90" x14ac:dyDescent="0.25">
      <c r="A78" s="1" t="s">
        <v>104</v>
      </c>
      <c r="B78" s="1">
        <v>5.4</v>
      </c>
      <c r="C78" s="1">
        <v>2</v>
      </c>
      <c r="D78" s="1">
        <v>90</v>
      </c>
      <c r="E78" s="1">
        <v>0.01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9.5</v>
      </c>
      <c r="V78" s="1">
        <v>7</v>
      </c>
      <c r="W78" s="1">
        <v>74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1</v>
      </c>
      <c r="AI78" s="1">
        <v>0</v>
      </c>
      <c r="AJ78" s="1">
        <v>0.5</v>
      </c>
      <c r="AK78" s="1">
        <v>4</v>
      </c>
      <c r="AL78" s="1">
        <v>1.1499999999999999</v>
      </c>
      <c r="AM78" s="1">
        <v>20.100000000000001</v>
      </c>
      <c r="AN78" s="1">
        <v>0.1</v>
      </c>
      <c r="AO78" s="1">
        <v>1.6</v>
      </c>
      <c r="AP78" s="1">
        <v>11</v>
      </c>
      <c r="AQ78" s="1">
        <v>17</v>
      </c>
      <c r="AR78" s="1">
        <v>0</v>
      </c>
      <c r="AS78" s="1">
        <v>2</v>
      </c>
      <c r="AT78" s="1">
        <v>2.5</v>
      </c>
      <c r="AU78" s="1">
        <v>1.5</v>
      </c>
      <c r="AV78" s="1">
        <v>1</v>
      </c>
      <c r="AW78" s="1">
        <v>67</v>
      </c>
      <c r="AX78" s="1">
        <v>5.5</v>
      </c>
      <c r="AY78" s="1">
        <v>3</v>
      </c>
      <c r="AZ78" s="1">
        <v>2</v>
      </c>
      <c r="BA78" s="1">
        <v>0</v>
      </c>
      <c r="BB78" s="1">
        <v>5</v>
      </c>
      <c r="BC78" s="1">
        <v>14</v>
      </c>
      <c r="BD78" s="1">
        <v>8</v>
      </c>
      <c r="BE78" s="1">
        <v>4</v>
      </c>
      <c r="BF78" s="1">
        <v>1.5</v>
      </c>
      <c r="BG78" s="1">
        <v>1.5</v>
      </c>
      <c r="BH78" s="1">
        <v>4</v>
      </c>
      <c r="BI78" s="1">
        <v>2</v>
      </c>
      <c r="BJ78" s="1">
        <v>49.5</v>
      </c>
      <c r="BK78" s="1">
        <v>42.5</v>
      </c>
      <c r="BL78" s="1">
        <v>86</v>
      </c>
      <c r="BM78" s="1">
        <v>18.5</v>
      </c>
      <c r="BN78" s="1">
        <v>14</v>
      </c>
      <c r="BO78" s="1">
        <v>76</v>
      </c>
      <c r="BP78" s="1">
        <v>9.5</v>
      </c>
      <c r="BQ78" s="1">
        <v>7</v>
      </c>
      <c r="BR78" s="1">
        <v>74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59.5</v>
      </c>
      <c r="BZ78" s="1">
        <v>1.5</v>
      </c>
      <c r="CA78" s="1">
        <v>7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3.6603400499999985</v>
      </c>
      <c r="CL78" s="1">
        <v>1</v>
      </c>
    </row>
    <row r="79" spans="1:90" x14ac:dyDescent="0.25">
      <c r="A79" s="1" t="s">
        <v>107</v>
      </c>
      <c r="B79" s="1">
        <v>4.8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4.5</v>
      </c>
      <c r="V79" s="1">
        <v>1.5</v>
      </c>
      <c r="W79" s="1">
        <v>33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0</v>
      </c>
      <c r="AL79" s="1">
        <v>0.5</v>
      </c>
      <c r="AM79" s="1">
        <v>13.2</v>
      </c>
      <c r="AN79" s="1">
        <v>0</v>
      </c>
      <c r="AO79" s="1">
        <v>2.5</v>
      </c>
      <c r="AP79" s="1">
        <v>13</v>
      </c>
      <c r="AQ79" s="1">
        <v>19</v>
      </c>
      <c r="AR79" s="1">
        <v>0</v>
      </c>
      <c r="AS79" s="1">
        <v>3</v>
      </c>
      <c r="AT79" s="1">
        <v>2.5</v>
      </c>
      <c r="AU79" s="1">
        <v>0</v>
      </c>
      <c r="AV79" s="1">
        <v>0</v>
      </c>
      <c r="AX79" s="1">
        <v>4.5</v>
      </c>
      <c r="AY79" s="1">
        <v>3.5</v>
      </c>
      <c r="AZ79" s="1">
        <v>0.5</v>
      </c>
      <c r="BA79" s="1">
        <v>1</v>
      </c>
      <c r="BB79" s="1">
        <v>5</v>
      </c>
      <c r="BC79" s="1">
        <v>14</v>
      </c>
      <c r="BD79" s="1">
        <v>8</v>
      </c>
      <c r="BE79" s="1">
        <v>4</v>
      </c>
      <c r="BF79" s="1">
        <v>1.5</v>
      </c>
      <c r="BG79" s="1">
        <v>1.5</v>
      </c>
      <c r="BH79" s="1">
        <v>4</v>
      </c>
      <c r="BI79" s="1">
        <v>2</v>
      </c>
      <c r="BJ79" s="1">
        <v>45</v>
      </c>
      <c r="BK79" s="1">
        <v>38</v>
      </c>
      <c r="BL79" s="1">
        <v>84</v>
      </c>
      <c r="BM79" s="1">
        <v>11</v>
      </c>
      <c r="BN79" s="1">
        <v>7.5</v>
      </c>
      <c r="BO79" s="1">
        <v>68</v>
      </c>
      <c r="BP79" s="1">
        <v>4.5</v>
      </c>
      <c r="BQ79" s="1">
        <v>1.5</v>
      </c>
      <c r="BR79" s="1">
        <v>33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52.5</v>
      </c>
      <c r="BZ79" s="1">
        <v>0</v>
      </c>
      <c r="CA79" s="1">
        <v>3.5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3.5546303999999997</v>
      </c>
      <c r="CL79" s="1">
        <v>1</v>
      </c>
    </row>
    <row r="80" spans="1:90" x14ac:dyDescent="0.25">
      <c r="A80" s="1" t="s">
        <v>108</v>
      </c>
      <c r="B80" s="1">
        <v>4.4000000000000004</v>
      </c>
      <c r="C80" s="1">
        <v>2</v>
      </c>
      <c r="D80" s="1">
        <v>90</v>
      </c>
      <c r="E80" s="1">
        <v>0.1</v>
      </c>
      <c r="F80" s="1">
        <v>0</v>
      </c>
      <c r="G80" s="1">
        <v>0.1</v>
      </c>
      <c r="H80" s="1">
        <v>0</v>
      </c>
      <c r="I80" s="1">
        <v>1</v>
      </c>
      <c r="J80" s="1">
        <v>0</v>
      </c>
      <c r="K80" s="1">
        <v>1</v>
      </c>
      <c r="L80" s="1">
        <v>0</v>
      </c>
      <c r="M80" s="1">
        <v>0</v>
      </c>
      <c r="N80" s="1">
        <v>1</v>
      </c>
      <c r="O80" s="1">
        <v>0.02</v>
      </c>
      <c r="P80" s="1">
        <v>0.02</v>
      </c>
      <c r="Q80" s="1">
        <v>0</v>
      </c>
      <c r="R80" s="1">
        <v>0</v>
      </c>
      <c r="S80" s="1">
        <v>0</v>
      </c>
      <c r="T80" s="1">
        <v>0</v>
      </c>
      <c r="U80" s="1">
        <v>4</v>
      </c>
      <c r="V80" s="1">
        <v>2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0.04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8</v>
      </c>
      <c r="AL80" s="1">
        <v>5.55</v>
      </c>
      <c r="AM80" s="1">
        <v>14.5</v>
      </c>
      <c r="AN80" s="1">
        <v>0.2</v>
      </c>
      <c r="AO80" s="1">
        <v>0.9</v>
      </c>
      <c r="AP80" s="1">
        <v>5</v>
      </c>
      <c r="AQ80" s="1">
        <v>5</v>
      </c>
      <c r="AR80" s="1">
        <v>0</v>
      </c>
      <c r="AS80" s="1">
        <v>0.5</v>
      </c>
      <c r="AT80" s="1">
        <v>2</v>
      </c>
      <c r="AU80" s="1">
        <v>0</v>
      </c>
      <c r="AV80" s="1">
        <v>0</v>
      </c>
      <c r="AX80" s="1">
        <v>1.5</v>
      </c>
      <c r="AY80" s="1">
        <v>7.5</v>
      </c>
      <c r="AZ80" s="1">
        <v>1</v>
      </c>
      <c r="BA80" s="1">
        <v>0.5</v>
      </c>
      <c r="BB80" s="1">
        <v>9</v>
      </c>
      <c r="BC80" s="1">
        <v>17</v>
      </c>
      <c r="BD80" s="1">
        <v>10</v>
      </c>
      <c r="BE80" s="1">
        <v>4.5</v>
      </c>
      <c r="BF80" s="1">
        <v>0</v>
      </c>
      <c r="BG80" s="1">
        <v>2.5</v>
      </c>
      <c r="BH80" s="1">
        <v>4</v>
      </c>
      <c r="BI80" s="1">
        <v>2.29</v>
      </c>
      <c r="BJ80" s="1">
        <v>12</v>
      </c>
      <c r="BK80" s="1">
        <v>8</v>
      </c>
      <c r="BL80" s="1">
        <v>67</v>
      </c>
      <c r="BM80" s="1">
        <v>5.5</v>
      </c>
      <c r="BN80" s="1">
        <v>2</v>
      </c>
      <c r="BO80" s="1">
        <v>36</v>
      </c>
      <c r="BP80" s="1">
        <v>4</v>
      </c>
      <c r="BQ80" s="1">
        <v>2</v>
      </c>
      <c r="BR80" s="1">
        <v>50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24.5</v>
      </c>
      <c r="BZ80" s="1">
        <v>3</v>
      </c>
      <c r="CA80" s="1">
        <v>0.5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3.7140894799999997</v>
      </c>
      <c r="CL80" s="1">
        <v>1</v>
      </c>
    </row>
    <row r="81" spans="1:90" x14ac:dyDescent="0.25">
      <c r="A81" s="1" t="s">
        <v>114</v>
      </c>
      <c r="B81" s="1">
        <v>4.5</v>
      </c>
      <c r="C81" s="1">
        <v>2</v>
      </c>
      <c r="D81" s="1">
        <v>90</v>
      </c>
      <c r="E81" s="1">
        <v>0.08</v>
      </c>
      <c r="F81" s="1">
        <v>0.33</v>
      </c>
      <c r="G81" s="1">
        <v>0.1</v>
      </c>
      <c r="H81" s="1">
        <v>1</v>
      </c>
      <c r="I81" s="1">
        <v>1</v>
      </c>
      <c r="J81" s="1">
        <v>0.5</v>
      </c>
      <c r="K81" s="1">
        <v>1</v>
      </c>
      <c r="L81" s="1">
        <v>0</v>
      </c>
      <c r="M81" s="1">
        <v>0</v>
      </c>
      <c r="N81" s="1">
        <v>1</v>
      </c>
      <c r="O81" s="1">
        <v>0.08</v>
      </c>
      <c r="P81" s="1">
        <v>0.08</v>
      </c>
      <c r="Q81" s="1">
        <v>0.5</v>
      </c>
      <c r="R81" s="1">
        <v>0.5</v>
      </c>
      <c r="S81" s="1">
        <v>0</v>
      </c>
      <c r="T81" s="1">
        <v>0.5</v>
      </c>
      <c r="U81" s="1">
        <v>5</v>
      </c>
      <c r="V81" s="1">
        <v>2.5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0.03</v>
      </c>
      <c r="AF81" s="1">
        <v>0</v>
      </c>
      <c r="AG81" s="1">
        <v>0</v>
      </c>
      <c r="AH81" s="1">
        <v>0.5</v>
      </c>
      <c r="AI81" s="1">
        <v>0</v>
      </c>
      <c r="AJ81" s="1">
        <v>0</v>
      </c>
      <c r="AK81" s="1">
        <v>12</v>
      </c>
      <c r="AL81" s="1">
        <v>0.65</v>
      </c>
      <c r="AM81" s="1">
        <v>38.799999999999997</v>
      </c>
      <c r="AN81" s="1">
        <v>0.6</v>
      </c>
      <c r="AO81" s="1">
        <v>2.2999999999999998</v>
      </c>
      <c r="AP81" s="1">
        <v>12</v>
      </c>
      <c r="AQ81" s="1">
        <v>18</v>
      </c>
      <c r="AR81" s="1">
        <v>0</v>
      </c>
      <c r="AS81" s="1">
        <v>4.5</v>
      </c>
      <c r="AT81" s="1">
        <v>1</v>
      </c>
      <c r="AU81" s="1">
        <v>0</v>
      </c>
      <c r="AV81" s="1">
        <v>0</v>
      </c>
      <c r="AX81" s="1">
        <v>4</v>
      </c>
      <c r="AY81" s="1">
        <v>8</v>
      </c>
      <c r="AZ81" s="1">
        <v>1</v>
      </c>
      <c r="BA81" s="1">
        <v>2.5</v>
      </c>
      <c r="BB81" s="1">
        <v>11.5</v>
      </c>
      <c r="BC81" s="1">
        <v>16</v>
      </c>
      <c r="BD81" s="1">
        <v>11.5</v>
      </c>
      <c r="BE81" s="1">
        <v>4.5</v>
      </c>
      <c r="BF81" s="1">
        <v>2</v>
      </c>
      <c r="BG81" s="1">
        <v>4</v>
      </c>
      <c r="BH81" s="1">
        <v>2</v>
      </c>
      <c r="BI81" s="1">
        <v>1.72</v>
      </c>
      <c r="BJ81" s="1">
        <v>46.5</v>
      </c>
      <c r="BK81" s="1">
        <v>39</v>
      </c>
      <c r="BL81" s="1">
        <v>84</v>
      </c>
      <c r="BM81" s="1">
        <v>16.5</v>
      </c>
      <c r="BN81" s="1">
        <v>12.5</v>
      </c>
      <c r="BO81" s="1">
        <v>76</v>
      </c>
      <c r="BP81" s="1">
        <v>5</v>
      </c>
      <c r="BQ81" s="1">
        <v>2.5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1</v>
      </c>
      <c r="BY81" s="1">
        <v>63</v>
      </c>
      <c r="BZ81" s="1">
        <v>1</v>
      </c>
      <c r="CA81" s="1">
        <v>5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2.1520501000000007</v>
      </c>
      <c r="CL81" s="1">
        <v>1</v>
      </c>
    </row>
    <row r="82" spans="1:90" x14ac:dyDescent="0.25">
      <c r="A82" s="1" t="s">
        <v>116</v>
      </c>
      <c r="B82" s="1">
        <v>4</v>
      </c>
      <c r="C82" s="1">
        <v>2</v>
      </c>
      <c r="D82" s="1">
        <v>90</v>
      </c>
      <c r="E82" s="1">
        <v>0.06</v>
      </c>
      <c r="F82" s="1">
        <v>0.2</v>
      </c>
      <c r="G82" s="1">
        <v>0.1</v>
      </c>
      <c r="H82" s="1">
        <v>1</v>
      </c>
      <c r="I82" s="1">
        <v>1</v>
      </c>
      <c r="J82" s="1">
        <v>0.5</v>
      </c>
      <c r="K82" s="1">
        <v>1</v>
      </c>
      <c r="L82" s="1">
        <v>0</v>
      </c>
      <c r="M82" s="1">
        <v>0</v>
      </c>
      <c r="N82" s="1">
        <v>0</v>
      </c>
      <c r="O82" s="1">
        <v>0.08</v>
      </c>
      <c r="P82" s="1">
        <v>0.08</v>
      </c>
      <c r="Q82" s="1">
        <v>0.5</v>
      </c>
      <c r="R82" s="1">
        <v>0.5</v>
      </c>
      <c r="S82" s="1">
        <v>0</v>
      </c>
      <c r="T82" s="1">
        <v>0</v>
      </c>
      <c r="U82" s="1">
        <v>10</v>
      </c>
      <c r="V82" s="1">
        <v>6.5</v>
      </c>
      <c r="W82" s="1">
        <v>65</v>
      </c>
      <c r="X82" s="1">
        <v>1</v>
      </c>
      <c r="Y82" s="1">
        <v>0.5</v>
      </c>
      <c r="Z82" s="1">
        <v>50</v>
      </c>
      <c r="AA82" s="1">
        <v>0</v>
      </c>
      <c r="AB82" s="1">
        <v>0</v>
      </c>
      <c r="AC82" s="1">
        <v>0.5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0.5</v>
      </c>
      <c r="AK82" s="1">
        <v>10.5</v>
      </c>
      <c r="AL82" s="1">
        <v>8.8000000000000007</v>
      </c>
      <c r="AM82" s="1">
        <v>40.200000000000003</v>
      </c>
      <c r="AN82" s="1">
        <v>0.6</v>
      </c>
      <c r="AO82" s="1">
        <v>4.0999999999999996</v>
      </c>
      <c r="AP82" s="1">
        <v>11.5</v>
      </c>
      <c r="AQ82" s="1">
        <v>23.5</v>
      </c>
      <c r="AR82" s="1">
        <v>0</v>
      </c>
      <c r="AS82" s="1">
        <v>7</v>
      </c>
      <c r="AT82" s="1">
        <v>0.5</v>
      </c>
      <c r="AU82" s="1">
        <v>6.5</v>
      </c>
      <c r="AV82" s="1">
        <v>3</v>
      </c>
      <c r="AW82" s="1">
        <v>46</v>
      </c>
      <c r="AX82" s="1">
        <v>7</v>
      </c>
      <c r="AY82" s="1">
        <v>1.5</v>
      </c>
      <c r="AZ82" s="1">
        <v>0.5</v>
      </c>
      <c r="BA82" s="1">
        <v>2</v>
      </c>
      <c r="BB82" s="1">
        <v>4</v>
      </c>
      <c r="BC82" s="1">
        <v>8</v>
      </c>
      <c r="BD82" s="1">
        <v>5</v>
      </c>
      <c r="BE82" s="1">
        <v>3.5</v>
      </c>
      <c r="BF82" s="1">
        <v>1.5</v>
      </c>
      <c r="BG82" s="1">
        <v>3</v>
      </c>
      <c r="BH82" s="1">
        <v>1</v>
      </c>
      <c r="BI82" s="1">
        <v>0.92</v>
      </c>
      <c r="BJ82" s="1">
        <v>36.5</v>
      </c>
      <c r="BK82" s="1">
        <v>25.5</v>
      </c>
      <c r="BL82" s="1">
        <v>70</v>
      </c>
      <c r="BM82" s="1">
        <v>22</v>
      </c>
      <c r="BN82" s="1">
        <v>13</v>
      </c>
      <c r="BO82" s="1">
        <v>59</v>
      </c>
      <c r="BP82" s="1">
        <v>10</v>
      </c>
      <c r="BQ82" s="1">
        <v>6.5</v>
      </c>
      <c r="BR82" s="1">
        <v>65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69.5</v>
      </c>
      <c r="BZ82" s="1">
        <v>1</v>
      </c>
      <c r="CA82" s="1">
        <v>8.5</v>
      </c>
      <c r="CB82" s="1">
        <v>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3.2977963800000016</v>
      </c>
      <c r="CL82" s="1">
        <v>1</v>
      </c>
    </row>
    <row r="83" spans="1:90" x14ac:dyDescent="0.25">
      <c r="A83" s="1" t="s">
        <v>117</v>
      </c>
      <c r="B83" s="1">
        <v>4.5999999999999996</v>
      </c>
      <c r="C83" s="1">
        <v>2</v>
      </c>
      <c r="D83" s="1">
        <v>90</v>
      </c>
      <c r="E83" s="1">
        <v>0.13</v>
      </c>
      <c r="F83" s="1">
        <v>0</v>
      </c>
      <c r="G83" s="1">
        <v>0.2</v>
      </c>
      <c r="H83" s="1">
        <v>0</v>
      </c>
      <c r="I83" s="1">
        <v>0.5</v>
      </c>
      <c r="J83" s="1">
        <v>0</v>
      </c>
      <c r="K83" s="1">
        <v>0.5</v>
      </c>
      <c r="L83" s="1">
        <v>0</v>
      </c>
      <c r="M83" s="1">
        <v>0.5</v>
      </c>
      <c r="N83" s="1">
        <v>0.5</v>
      </c>
      <c r="O83" s="1">
        <v>0.15</v>
      </c>
      <c r="P83" s="1">
        <v>0.15</v>
      </c>
      <c r="Q83" s="1">
        <v>0</v>
      </c>
      <c r="R83" s="1">
        <v>0</v>
      </c>
      <c r="S83" s="1">
        <v>0</v>
      </c>
      <c r="T83" s="1">
        <v>0</v>
      </c>
      <c r="U83" s="1">
        <v>2.5</v>
      </c>
      <c r="V83" s="1">
        <v>1</v>
      </c>
      <c r="W83" s="1">
        <v>40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5.5</v>
      </c>
      <c r="AL83" s="1">
        <v>0.2</v>
      </c>
      <c r="AM83" s="1">
        <v>11.8</v>
      </c>
      <c r="AN83" s="1">
        <v>1</v>
      </c>
      <c r="AO83" s="1">
        <v>3.2</v>
      </c>
      <c r="AP83" s="1">
        <v>10.5</v>
      </c>
      <c r="AQ83" s="1">
        <v>10.5</v>
      </c>
      <c r="AR83" s="1">
        <v>0</v>
      </c>
      <c r="AS83" s="1">
        <v>1</v>
      </c>
      <c r="AT83" s="1">
        <v>2.5</v>
      </c>
      <c r="AU83" s="1">
        <v>0</v>
      </c>
      <c r="AV83" s="1">
        <v>0</v>
      </c>
      <c r="AX83" s="1">
        <v>8.5</v>
      </c>
      <c r="AY83" s="1">
        <v>3.5</v>
      </c>
      <c r="AZ83" s="1">
        <v>0.5</v>
      </c>
      <c r="BA83" s="1">
        <v>1.5</v>
      </c>
      <c r="BB83" s="1">
        <v>5.5</v>
      </c>
      <c r="BC83" s="1">
        <v>12.5</v>
      </c>
      <c r="BD83" s="1">
        <v>6.5</v>
      </c>
      <c r="BE83" s="1">
        <v>6</v>
      </c>
      <c r="BF83" s="1">
        <v>1</v>
      </c>
      <c r="BG83" s="1">
        <v>3</v>
      </c>
      <c r="BH83" s="1">
        <v>3</v>
      </c>
      <c r="BI83" s="1">
        <v>1.88</v>
      </c>
      <c r="BJ83" s="1">
        <v>55</v>
      </c>
      <c r="BK83" s="1">
        <v>44.5</v>
      </c>
      <c r="BL83" s="1">
        <v>81</v>
      </c>
      <c r="BM83" s="1">
        <v>12.5</v>
      </c>
      <c r="BN83" s="1">
        <v>8.5</v>
      </c>
      <c r="BO83" s="1">
        <v>68</v>
      </c>
      <c r="BP83" s="1">
        <v>2.5</v>
      </c>
      <c r="BQ83" s="1">
        <v>1</v>
      </c>
      <c r="BR83" s="1">
        <v>40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62</v>
      </c>
      <c r="BZ83" s="1">
        <v>1.5</v>
      </c>
      <c r="CA83" s="1">
        <v>2.5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3.6727700299999984</v>
      </c>
      <c r="CL83" s="1">
        <v>1</v>
      </c>
    </row>
    <row r="84" spans="1:90" x14ac:dyDescent="0.25">
      <c r="A84" s="1" t="s">
        <v>137</v>
      </c>
      <c r="B84" s="1">
        <v>5.3</v>
      </c>
      <c r="C84" s="1">
        <v>2</v>
      </c>
      <c r="D84" s="1">
        <v>90</v>
      </c>
      <c r="E84" s="1">
        <v>0.13</v>
      </c>
      <c r="F84" s="1">
        <v>0.2</v>
      </c>
      <c r="G84" s="1">
        <v>0.3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10.5</v>
      </c>
      <c r="W84" s="1">
        <v>72</v>
      </c>
      <c r="X84" s="1">
        <v>3.5</v>
      </c>
      <c r="Y84" s="1">
        <v>1</v>
      </c>
      <c r="Z84" s="1">
        <v>29</v>
      </c>
      <c r="AA84" s="1">
        <v>1</v>
      </c>
      <c r="AB84" s="1">
        <v>0.5</v>
      </c>
      <c r="AC84" s="1">
        <v>1.5</v>
      </c>
      <c r="AD84" s="1">
        <v>0.5</v>
      </c>
      <c r="AE84" s="1">
        <v>0.25</v>
      </c>
      <c r="AF84" s="1">
        <v>0.5</v>
      </c>
      <c r="AG84" s="1">
        <v>0</v>
      </c>
      <c r="AH84" s="1">
        <v>0</v>
      </c>
      <c r="AI84" s="1">
        <v>0</v>
      </c>
      <c r="AJ84" s="1">
        <v>0.5</v>
      </c>
      <c r="AK84" s="1">
        <v>4</v>
      </c>
      <c r="AL84" s="1">
        <v>21.9</v>
      </c>
      <c r="AM84" s="1">
        <v>20.8</v>
      </c>
      <c r="AN84" s="1">
        <v>0.8</v>
      </c>
      <c r="AO84" s="1">
        <v>4.3</v>
      </c>
      <c r="AP84" s="1">
        <v>14</v>
      </c>
      <c r="AQ84" s="1">
        <v>24.5</v>
      </c>
      <c r="AR84" s="1">
        <v>1.5</v>
      </c>
      <c r="AS84" s="1">
        <v>7</v>
      </c>
      <c r="AT84" s="1">
        <v>0.5</v>
      </c>
      <c r="AU84" s="1">
        <v>1.5</v>
      </c>
      <c r="AV84" s="1">
        <v>1</v>
      </c>
      <c r="AW84" s="1">
        <v>67</v>
      </c>
      <c r="AX84" s="1">
        <v>6</v>
      </c>
      <c r="AY84" s="1">
        <v>1</v>
      </c>
      <c r="AZ84" s="1">
        <v>0</v>
      </c>
      <c r="BA84" s="1">
        <v>1</v>
      </c>
      <c r="BB84" s="1">
        <v>2</v>
      </c>
      <c r="BC84" s="1">
        <v>8</v>
      </c>
      <c r="BD84" s="1">
        <v>5</v>
      </c>
      <c r="BE84" s="1">
        <v>3.5</v>
      </c>
      <c r="BF84" s="1">
        <v>1.5</v>
      </c>
      <c r="BG84" s="1">
        <v>3</v>
      </c>
      <c r="BH84" s="1">
        <v>1</v>
      </c>
      <c r="BI84" s="1">
        <v>0.92</v>
      </c>
      <c r="BJ84" s="1">
        <v>53</v>
      </c>
      <c r="BK84" s="1">
        <v>44.5</v>
      </c>
      <c r="BL84" s="1">
        <v>84</v>
      </c>
      <c r="BM84" s="1">
        <v>34</v>
      </c>
      <c r="BN84" s="1">
        <v>24.5</v>
      </c>
      <c r="BO84" s="1">
        <v>72</v>
      </c>
      <c r="BP84" s="1">
        <v>14.5</v>
      </c>
      <c r="BQ84" s="1">
        <v>10.5</v>
      </c>
      <c r="BR84" s="1">
        <v>72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71.5</v>
      </c>
      <c r="BZ84" s="1">
        <v>0</v>
      </c>
      <c r="CA84" s="1">
        <v>7.5</v>
      </c>
      <c r="CB84" s="1">
        <v>5</v>
      </c>
      <c r="CC84" s="1">
        <v>0</v>
      </c>
      <c r="CD84" s="1">
        <v>0</v>
      </c>
      <c r="CE84" s="1">
        <v>1</v>
      </c>
      <c r="CF84" s="1">
        <v>0</v>
      </c>
      <c r="CG84" s="1">
        <v>0.5</v>
      </c>
      <c r="CH84" s="1">
        <v>0</v>
      </c>
      <c r="CI84" s="1">
        <v>0</v>
      </c>
      <c r="CJ84" s="1">
        <v>0</v>
      </c>
      <c r="CK84" s="1">
        <f t="shared" si="2"/>
        <v>2.8818303699999994</v>
      </c>
      <c r="CL84" s="1">
        <v>1</v>
      </c>
    </row>
    <row r="85" spans="1:90" x14ac:dyDescent="0.25">
      <c r="A85" s="1" t="s">
        <v>141</v>
      </c>
      <c r="B85" s="1">
        <v>4.7</v>
      </c>
      <c r="C85" s="1">
        <v>2</v>
      </c>
      <c r="D85" s="1">
        <v>90</v>
      </c>
      <c r="E85" s="1">
        <v>0.13</v>
      </c>
      <c r="F85" s="1">
        <v>0</v>
      </c>
      <c r="G85" s="1">
        <v>0.2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0.5</v>
      </c>
      <c r="N85" s="1">
        <v>0</v>
      </c>
      <c r="O85" s="1">
        <v>0.16</v>
      </c>
      <c r="P85" s="1">
        <v>0.16</v>
      </c>
      <c r="Q85" s="1">
        <v>0</v>
      </c>
      <c r="R85" s="1">
        <v>0</v>
      </c>
      <c r="S85" s="1">
        <v>0</v>
      </c>
      <c r="T85" s="1">
        <v>0</v>
      </c>
      <c r="U85" s="1">
        <v>3</v>
      </c>
      <c r="V85" s="1">
        <v>2</v>
      </c>
      <c r="W85" s="1">
        <v>67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9</v>
      </c>
      <c r="AL85" s="1">
        <v>1.6</v>
      </c>
      <c r="AM85" s="1">
        <v>20.9</v>
      </c>
      <c r="AN85" s="1">
        <v>1</v>
      </c>
      <c r="AO85" s="1">
        <v>3.3</v>
      </c>
      <c r="AP85" s="1">
        <v>13</v>
      </c>
      <c r="AQ85" s="1">
        <v>13</v>
      </c>
      <c r="AR85" s="1">
        <v>0</v>
      </c>
      <c r="AS85" s="1">
        <v>2</v>
      </c>
      <c r="AT85" s="1">
        <v>1</v>
      </c>
      <c r="AU85" s="1">
        <v>0.5</v>
      </c>
      <c r="AV85" s="1">
        <v>0</v>
      </c>
      <c r="AW85" s="1">
        <v>0</v>
      </c>
      <c r="AX85" s="1">
        <v>1.5</v>
      </c>
      <c r="AY85" s="1">
        <v>2</v>
      </c>
      <c r="AZ85" s="1">
        <v>2</v>
      </c>
      <c r="BA85" s="1">
        <v>1</v>
      </c>
      <c r="BB85" s="1">
        <v>5</v>
      </c>
      <c r="BC85" s="1">
        <v>16</v>
      </c>
      <c r="BD85" s="1">
        <v>11.5</v>
      </c>
      <c r="BE85" s="1">
        <v>4.5</v>
      </c>
      <c r="BF85" s="1">
        <v>2</v>
      </c>
      <c r="BG85" s="1">
        <v>4</v>
      </c>
      <c r="BH85" s="1">
        <v>2</v>
      </c>
      <c r="BI85" s="1">
        <v>1.72</v>
      </c>
      <c r="BJ85" s="1">
        <v>48</v>
      </c>
      <c r="BK85" s="1">
        <v>43.5</v>
      </c>
      <c r="BL85" s="1">
        <v>91</v>
      </c>
      <c r="BM85" s="1">
        <v>14</v>
      </c>
      <c r="BN85" s="1">
        <v>12</v>
      </c>
      <c r="BO85" s="1">
        <v>86</v>
      </c>
      <c r="BP85" s="1">
        <v>3</v>
      </c>
      <c r="BQ85" s="1">
        <v>2</v>
      </c>
      <c r="BR85" s="1">
        <v>67</v>
      </c>
      <c r="BS85" s="1">
        <v>0.5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54</v>
      </c>
      <c r="BZ85" s="1">
        <v>0.5</v>
      </c>
      <c r="CA85" s="1">
        <v>3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3.2194699199999994</v>
      </c>
      <c r="CL85" s="1">
        <v>1</v>
      </c>
    </row>
    <row r="86" spans="1:90" x14ac:dyDescent="0.25">
      <c r="A86" s="1" t="s">
        <v>153</v>
      </c>
      <c r="B86" s="1">
        <v>3.8</v>
      </c>
      <c r="C86" s="1">
        <v>2</v>
      </c>
      <c r="D86" s="1">
        <v>67.5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8.5</v>
      </c>
      <c r="V86" s="1">
        <v>7</v>
      </c>
      <c r="W86" s="1">
        <v>82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1.95</v>
      </c>
      <c r="AM86" s="1">
        <v>11.1</v>
      </c>
      <c r="AN86" s="1">
        <v>0</v>
      </c>
      <c r="AO86" s="1">
        <v>2.2000000000000002</v>
      </c>
      <c r="AP86" s="1">
        <v>9.5</v>
      </c>
      <c r="AQ86" s="1">
        <v>9.5</v>
      </c>
      <c r="AR86" s="1">
        <v>0</v>
      </c>
      <c r="AS86" s="1">
        <v>1</v>
      </c>
      <c r="AT86" s="1">
        <v>1.5</v>
      </c>
      <c r="AU86" s="1">
        <v>1</v>
      </c>
      <c r="AV86" s="1">
        <v>0</v>
      </c>
      <c r="AW86" s="1">
        <v>0</v>
      </c>
      <c r="AX86" s="1">
        <v>4</v>
      </c>
      <c r="AY86" s="1">
        <v>3</v>
      </c>
      <c r="AZ86" s="1">
        <v>0</v>
      </c>
      <c r="BA86" s="1">
        <v>0.5</v>
      </c>
      <c r="BB86" s="1">
        <v>3.5</v>
      </c>
      <c r="BC86" s="1">
        <v>12</v>
      </c>
      <c r="BD86" s="1">
        <v>8.5</v>
      </c>
      <c r="BE86" s="1">
        <v>5</v>
      </c>
      <c r="BF86" s="1">
        <v>0.5</v>
      </c>
      <c r="BG86" s="1">
        <v>3.5</v>
      </c>
      <c r="BH86" s="1">
        <v>1</v>
      </c>
      <c r="BI86" s="1">
        <v>1.33</v>
      </c>
      <c r="BJ86" s="1">
        <v>50.5</v>
      </c>
      <c r="BK86" s="1">
        <v>43.5</v>
      </c>
      <c r="BL86" s="1">
        <v>86</v>
      </c>
      <c r="BM86" s="1">
        <v>23</v>
      </c>
      <c r="BN86" s="1">
        <v>20</v>
      </c>
      <c r="BO86" s="1">
        <v>87</v>
      </c>
      <c r="BP86" s="1">
        <v>8.5</v>
      </c>
      <c r="BQ86" s="1">
        <v>7</v>
      </c>
      <c r="BR86" s="1">
        <v>82</v>
      </c>
      <c r="BS86" s="1">
        <v>0</v>
      </c>
      <c r="BT86" s="1">
        <v>0</v>
      </c>
      <c r="BU86" s="1">
        <v>2</v>
      </c>
      <c r="BV86" s="1">
        <v>0</v>
      </c>
      <c r="BW86" s="1">
        <v>1</v>
      </c>
      <c r="BX86" s="1">
        <v>0</v>
      </c>
      <c r="BY86" s="1">
        <v>59.5</v>
      </c>
      <c r="BZ86" s="1">
        <v>0</v>
      </c>
      <c r="CA86" s="1">
        <v>7.5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3.1674556999999992</v>
      </c>
      <c r="CL86" s="1">
        <v>1</v>
      </c>
    </row>
    <row r="87" spans="1:90" x14ac:dyDescent="0.25">
      <c r="A87" s="1" t="s">
        <v>158</v>
      </c>
      <c r="B87" s="1">
        <v>4.3</v>
      </c>
      <c r="C87" s="1">
        <v>2</v>
      </c>
      <c r="D87" s="1">
        <v>86.5</v>
      </c>
      <c r="E87" s="1">
        <v>0.09</v>
      </c>
      <c r="F87" s="1">
        <v>0.33</v>
      </c>
      <c r="G87" s="1">
        <v>0.1</v>
      </c>
      <c r="H87" s="1">
        <v>1</v>
      </c>
      <c r="I87" s="1">
        <v>0.5</v>
      </c>
      <c r="J87" s="1">
        <v>0.5</v>
      </c>
      <c r="K87" s="1">
        <v>0.5</v>
      </c>
      <c r="L87" s="1">
        <v>0</v>
      </c>
      <c r="M87" s="1">
        <v>0</v>
      </c>
      <c r="N87" s="1">
        <v>0</v>
      </c>
      <c r="O87" s="1">
        <v>0.08</v>
      </c>
      <c r="P87" s="1">
        <v>0.08</v>
      </c>
      <c r="Q87" s="1">
        <v>0</v>
      </c>
      <c r="R87" s="1">
        <v>0</v>
      </c>
      <c r="S87" s="1">
        <v>0</v>
      </c>
      <c r="T87" s="1">
        <v>0</v>
      </c>
      <c r="U87" s="1">
        <v>9</v>
      </c>
      <c r="V87" s="1">
        <v>7</v>
      </c>
      <c r="W87" s="1">
        <v>78</v>
      </c>
      <c r="X87" s="1">
        <v>4</v>
      </c>
      <c r="Y87" s="1">
        <v>1</v>
      </c>
      <c r="Z87" s="1">
        <v>25</v>
      </c>
      <c r="AA87" s="1">
        <v>1</v>
      </c>
      <c r="AB87" s="1">
        <v>0.5</v>
      </c>
      <c r="AC87" s="1">
        <v>1</v>
      </c>
      <c r="AD87" s="1">
        <v>0</v>
      </c>
      <c r="AE87" s="1">
        <v>0.06</v>
      </c>
      <c r="AF87" s="1">
        <v>0.5</v>
      </c>
      <c r="AG87" s="1">
        <v>0</v>
      </c>
      <c r="AH87" s="1">
        <v>0.5</v>
      </c>
      <c r="AI87" s="1">
        <v>0</v>
      </c>
      <c r="AJ87" s="1">
        <v>0.5</v>
      </c>
      <c r="AK87" s="1">
        <v>9.5</v>
      </c>
      <c r="AL87" s="1">
        <v>17.850000000000001</v>
      </c>
      <c r="AM87" s="1">
        <v>23.5</v>
      </c>
      <c r="AN87" s="1">
        <v>0.7</v>
      </c>
      <c r="AO87" s="1">
        <v>2.4</v>
      </c>
      <c r="AP87" s="1">
        <v>7</v>
      </c>
      <c r="AQ87" s="1">
        <v>17.5</v>
      </c>
      <c r="AR87" s="1">
        <v>0</v>
      </c>
      <c r="AS87" s="1">
        <v>5</v>
      </c>
      <c r="AT87" s="1">
        <v>0.5</v>
      </c>
      <c r="AU87" s="1">
        <v>2.5</v>
      </c>
      <c r="AV87" s="1">
        <v>1</v>
      </c>
      <c r="AW87" s="1">
        <v>40</v>
      </c>
      <c r="AX87" s="1">
        <v>9</v>
      </c>
      <c r="AY87" s="1">
        <v>2</v>
      </c>
      <c r="AZ87" s="1">
        <v>0</v>
      </c>
      <c r="BA87" s="1">
        <v>0.5</v>
      </c>
      <c r="BB87" s="1">
        <v>2.5</v>
      </c>
      <c r="BC87" s="1">
        <v>16</v>
      </c>
      <c r="BD87" s="1">
        <v>11.5</v>
      </c>
      <c r="BE87" s="1">
        <v>4.5</v>
      </c>
      <c r="BF87" s="1">
        <v>2</v>
      </c>
      <c r="BG87" s="1">
        <v>4</v>
      </c>
      <c r="BH87" s="1">
        <v>2</v>
      </c>
      <c r="BI87" s="1">
        <v>1.72</v>
      </c>
      <c r="BJ87" s="1">
        <v>42</v>
      </c>
      <c r="BK87" s="1">
        <v>34</v>
      </c>
      <c r="BL87" s="1">
        <v>81</v>
      </c>
      <c r="BM87" s="1">
        <v>26</v>
      </c>
      <c r="BN87" s="1">
        <v>20</v>
      </c>
      <c r="BO87" s="1">
        <v>77</v>
      </c>
      <c r="BP87" s="1">
        <v>9</v>
      </c>
      <c r="BQ87" s="1">
        <v>7</v>
      </c>
      <c r="BR87" s="1">
        <v>78</v>
      </c>
      <c r="BS87" s="1">
        <v>0</v>
      </c>
      <c r="BT87" s="1">
        <v>0</v>
      </c>
      <c r="BU87" s="1">
        <v>2</v>
      </c>
      <c r="BV87" s="1">
        <v>0</v>
      </c>
      <c r="BW87" s="1">
        <v>1</v>
      </c>
      <c r="BX87" s="1">
        <v>3</v>
      </c>
      <c r="BY87" s="1">
        <v>75</v>
      </c>
      <c r="BZ87" s="1">
        <v>1</v>
      </c>
      <c r="CA87" s="1">
        <v>3</v>
      </c>
      <c r="CB87" s="1">
        <v>4</v>
      </c>
      <c r="CC87" s="1">
        <v>0</v>
      </c>
      <c r="CD87" s="1">
        <v>0</v>
      </c>
      <c r="CE87" s="1">
        <v>1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3.8784196600000005</v>
      </c>
      <c r="CL87" s="1">
        <v>1</v>
      </c>
    </row>
    <row r="88" spans="1:90" x14ac:dyDescent="0.25">
      <c r="A88" s="1" t="s">
        <v>159</v>
      </c>
      <c r="B88" s="1">
        <v>4.3</v>
      </c>
      <c r="C88" s="1">
        <v>2</v>
      </c>
      <c r="D88" s="1">
        <v>90</v>
      </c>
      <c r="E88" s="1">
        <v>7.0000000000000007E-2</v>
      </c>
      <c r="F88" s="1">
        <v>0</v>
      </c>
      <c r="G88" s="1">
        <v>0</v>
      </c>
      <c r="H88" s="1">
        <v>0</v>
      </c>
      <c r="I88" s="1">
        <v>0.5</v>
      </c>
      <c r="J88" s="1">
        <v>0</v>
      </c>
      <c r="K88" s="1">
        <v>0.5</v>
      </c>
      <c r="L88" s="1">
        <v>0</v>
      </c>
      <c r="M88" s="1">
        <v>0</v>
      </c>
      <c r="N88" s="1">
        <v>0</v>
      </c>
      <c r="O88" s="1">
        <v>0.02</v>
      </c>
      <c r="P88" s="1">
        <v>0.02</v>
      </c>
      <c r="Q88" s="1">
        <v>0</v>
      </c>
      <c r="R88" s="1">
        <v>0</v>
      </c>
      <c r="S88" s="1">
        <v>0</v>
      </c>
      <c r="T88" s="1">
        <v>0</v>
      </c>
      <c r="U88" s="1">
        <v>4.5</v>
      </c>
      <c r="V88" s="1">
        <v>3</v>
      </c>
      <c r="W88" s="1">
        <v>67</v>
      </c>
      <c r="X88" s="1">
        <v>0.5</v>
      </c>
      <c r="Y88" s="1">
        <v>0.5</v>
      </c>
      <c r="Z88" s="1">
        <v>100</v>
      </c>
      <c r="AA88" s="1">
        <v>0</v>
      </c>
      <c r="AB88" s="1">
        <v>0</v>
      </c>
      <c r="AC88" s="1">
        <v>0</v>
      </c>
      <c r="AD88" s="1">
        <v>0</v>
      </c>
      <c r="AE88" s="1">
        <v>0.02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10</v>
      </c>
      <c r="AL88" s="1">
        <v>3.5</v>
      </c>
      <c r="AM88" s="1">
        <v>4.3</v>
      </c>
      <c r="AN88" s="1">
        <v>0.2</v>
      </c>
      <c r="AO88" s="1">
        <v>1.8</v>
      </c>
      <c r="AP88" s="1">
        <v>3.5</v>
      </c>
      <c r="AQ88" s="1">
        <v>3.5</v>
      </c>
      <c r="AR88" s="1">
        <v>0</v>
      </c>
      <c r="AS88" s="1">
        <v>-1</v>
      </c>
      <c r="AT88" s="1">
        <v>4.5</v>
      </c>
      <c r="AU88" s="1">
        <v>1.5</v>
      </c>
      <c r="AV88" s="1">
        <v>0</v>
      </c>
      <c r="AW88" s="1">
        <v>0</v>
      </c>
      <c r="AX88" s="1">
        <v>3</v>
      </c>
      <c r="AY88" s="1">
        <v>1</v>
      </c>
      <c r="AZ88" s="1">
        <v>0</v>
      </c>
      <c r="BA88" s="1">
        <v>0</v>
      </c>
      <c r="BB88" s="1">
        <v>1</v>
      </c>
      <c r="BC88" s="1">
        <v>18</v>
      </c>
      <c r="BD88" s="1">
        <v>8.5</v>
      </c>
      <c r="BE88" s="1">
        <v>9.5</v>
      </c>
      <c r="BF88" s="1">
        <v>2</v>
      </c>
      <c r="BG88" s="1">
        <v>0.5</v>
      </c>
      <c r="BH88" s="1">
        <v>3</v>
      </c>
      <c r="BI88" s="1">
        <v>2.62</v>
      </c>
      <c r="BJ88" s="1">
        <v>18</v>
      </c>
      <c r="BK88" s="1">
        <v>12.5</v>
      </c>
      <c r="BL88" s="1">
        <v>69</v>
      </c>
      <c r="BM88" s="1">
        <v>9</v>
      </c>
      <c r="BN88" s="1">
        <v>6</v>
      </c>
      <c r="BO88" s="1">
        <v>67</v>
      </c>
      <c r="BP88" s="1">
        <v>4.5</v>
      </c>
      <c r="BQ88" s="1">
        <v>3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1.5</v>
      </c>
      <c r="BY88" s="1">
        <v>41</v>
      </c>
      <c r="BZ88" s="1">
        <v>1</v>
      </c>
      <c r="CA88" s="1">
        <v>1.5</v>
      </c>
      <c r="CB88" s="1">
        <v>1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3.9685800999999983</v>
      </c>
      <c r="CL88" s="1">
        <v>1</v>
      </c>
    </row>
  </sheetData>
  <sortState xmlns:xlrd2="http://schemas.microsoft.com/office/spreadsheetml/2017/richdata2" ref="A2:CL88">
    <sortCondition ref="C3:C8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FEBB3-1E9D-4F60-94F7-22EFBFA892F5}">
  <dimension ref="A1:CL85"/>
  <sheetViews>
    <sheetView zoomScale="80" zoomScaleNormal="80" workbookViewId="0">
      <pane xSplit="1" ySplit="1" topLeftCell="BT45" activePane="bottomRight" state="frozen"/>
      <selection pane="topRight" activeCell="B1" sqref="B1"/>
      <selection pane="bottomLeft" activeCell="A2" sqref="A2"/>
      <selection pane="bottomRight" activeCell="A74" sqref="A74:XFD74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92</v>
      </c>
      <c r="B2" s="1">
        <v>5.4</v>
      </c>
      <c r="C2" s="1">
        <v>1</v>
      </c>
      <c r="D2" s="1">
        <v>71</v>
      </c>
      <c r="E2" s="1">
        <v>0.88</v>
      </c>
      <c r="F2" s="1">
        <v>0</v>
      </c>
      <c r="G2" s="1">
        <v>0.4</v>
      </c>
      <c r="H2" s="1">
        <v>0</v>
      </c>
      <c r="I2" s="1">
        <v>2</v>
      </c>
      <c r="J2" s="1">
        <v>0</v>
      </c>
      <c r="K2" s="1">
        <v>2</v>
      </c>
      <c r="L2" s="1">
        <v>0</v>
      </c>
      <c r="M2" s="1">
        <v>1</v>
      </c>
      <c r="N2" s="1">
        <v>0</v>
      </c>
      <c r="O2" s="1">
        <v>0.33</v>
      </c>
      <c r="P2" s="1">
        <v>0.33</v>
      </c>
      <c r="Q2" s="1">
        <v>0</v>
      </c>
      <c r="R2" s="1">
        <v>0</v>
      </c>
      <c r="S2" s="1">
        <v>0</v>
      </c>
      <c r="T2" s="1">
        <v>0</v>
      </c>
      <c r="U2" s="1">
        <v>7</v>
      </c>
      <c r="V2" s="1">
        <v>3</v>
      </c>
      <c r="W2" s="1">
        <v>43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1</v>
      </c>
      <c r="AD2" s="1">
        <v>0</v>
      </c>
      <c r="AE2" s="1">
        <v>0.09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24</v>
      </c>
      <c r="AL2" s="1">
        <v>16.100000000000001</v>
      </c>
      <c r="AM2" s="1">
        <v>6.4</v>
      </c>
      <c r="AN2" s="1">
        <v>2.2999999999999998</v>
      </c>
      <c r="AO2" s="1">
        <v>5.5</v>
      </c>
      <c r="AP2" s="1">
        <v>1</v>
      </c>
      <c r="AQ2" s="1">
        <v>13</v>
      </c>
      <c r="AR2" s="1">
        <v>0</v>
      </c>
      <c r="AS2" s="1">
        <v>5</v>
      </c>
      <c r="AT2" s="1">
        <v>0</v>
      </c>
      <c r="AU2" s="1">
        <v>0</v>
      </c>
      <c r="AV2" s="1">
        <v>0</v>
      </c>
      <c r="AX2" s="1">
        <v>0</v>
      </c>
      <c r="AY2" s="1">
        <v>2</v>
      </c>
      <c r="AZ2" s="1">
        <v>0</v>
      </c>
      <c r="BA2" s="1">
        <v>2</v>
      </c>
      <c r="BB2" s="1">
        <v>4</v>
      </c>
      <c r="BC2" s="1">
        <v>12</v>
      </c>
      <c r="BD2" s="1">
        <v>8</v>
      </c>
      <c r="BE2" s="1">
        <v>2</v>
      </c>
      <c r="BF2" s="1">
        <v>2</v>
      </c>
      <c r="BG2" s="1">
        <v>2</v>
      </c>
      <c r="BH2" s="1">
        <v>0</v>
      </c>
      <c r="BI2" s="1">
        <v>0.55000000000000004</v>
      </c>
      <c r="BJ2" s="1">
        <v>35</v>
      </c>
      <c r="BK2" s="1">
        <v>24</v>
      </c>
      <c r="BL2" s="1">
        <v>69</v>
      </c>
      <c r="BM2" s="1">
        <v>19</v>
      </c>
      <c r="BN2" s="1">
        <v>10</v>
      </c>
      <c r="BO2" s="1">
        <v>53</v>
      </c>
      <c r="BP2" s="1">
        <v>7</v>
      </c>
      <c r="BQ2" s="1">
        <v>3</v>
      </c>
      <c r="BR2" s="1">
        <v>43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2</v>
      </c>
      <c r="BY2" s="1">
        <v>69</v>
      </c>
      <c r="BZ2" s="1">
        <v>3</v>
      </c>
      <c r="CA2" s="1">
        <v>0</v>
      </c>
      <c r="CB2" s="1">
        <v>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3.9496456499999999</v>
      </c>
      <c r="CL2" s="1">
        <v>9</v>
      </c>
    </row>
    <row r="3" spans="1:90" x14ac:dyDescent="0.25">
      <c r="A3" s="1" t="s">
        <v>123</v>
      </c>
      <c r="B3" s="1">
        <v>4.4000000000000004</v>
      </c>
      <c r="C3" s="1">
        <v>1</v>
      </c>
      <c r="D3" s="1">
        <v>88</v>
      </c>
      <c r="E3" s="1">
        <v>0.04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2</v>
      </c>
      <c r="W3" s="1">
        <v>17</v>
      </c>
      <c r="X3" s="1">
        <v>0</v>
      </c>
      <c r="Y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13.2</v>
      </c>
      <c r="AM3" s="1">
        <v>14.8</v>
      </c>
      <c r="AN3" s="1">
        <v>0.1</v>
      </c>
      <c r="AO3" s="1">
        <v>2.8</v>
      </c>
      <c r="AP3" s="1">
        <v>11</v>
      </c>
      <c r="AQ3" s="1">
        <v>11</v>
      </c>
      <c r="AR3" s="1">
        <v>0</v>
      </c>
      <c r="AS3" s="1">
        <v>1</v>
      </c>
      <c r="AT3" s="1">
        <v>2</v>
      </c>
      <c r="AU3" s="1">
        <v>0</v>
      </c>
      <c r="AV3" s="1">
        <v>0</v>
      </c>
      <c r="AX3" s="1">
        <v>6</v>
      </c>
      <c r="AY3" s="1">
        <v>1</v>
      </c>
      <c r="AZ3" s="1">
        <v>2</v>
      </c>
      <c r="BA3" s="1">
        <v>0</v>
      </c>
      <c r="BB3" s="1">
        <v>3</v>
      </c>
      <c r="BC3" s="1">
        <v>13</v>
      </c>
      <c r="BD3" s="1">
        <v>6</v>
      </c>
      <c r="BE3" s="1">
        <v>6</v>
      </c>
      <c r="BF3" s="1">
        <v>2</v>
      </c>
      <c r="BG3" s="1">
        <v>1</v>
      </c>
      <c r="BH3" s="1">
        <v>1</v>
      </c>
      <c r="BI3" s="1">
        <v>1.37</v>
      </c>
      <c r="BJ3" s="1">
        <v>47</v>
      </c>
      <c r="BK3" s="1">
        <v>33</v>
      </c>
      <c r="BL3" s="1">
        <v>70</v>
      </c>
      <c r="BM3" s="1">
        <v>16</v>
      </c>
      <c r="BN3" s="1">
        <v>5</v>
      </c>
      <c r="BO3" s="1">
        <v>31</v>
      </c>
      <c r="BP3" s="1">
        <v>12</v>
      </c>
      <c r="BQ3" s="1">
        <v>2</v>
      </c>
      <c r="BR3" s="1">
        <v>17</v>
      </c>
      <c r="BS3" s="1">
        <v>1</v>
      </c>
      <c r="BT3" s="1">
        <v>0</v>
      </c>
      <c r="BU3" s="1">
        <v>1</v>
      </c>
      <c r="BV3" s="1">
        <v>0</v>
      </c>
      <c r="BW3" s="1">
        <v>1</v>
      </c>
      <c r="BX3" s="1">
        <v>0</v>
      </c>
      <c r="BY3" s="1">
        <v>52</v>
      </c>
      <c r="BZ3" s="1">
        <v>0</v>
      </c>
      <c r="CA3" s="1">
        <v>11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4.3266737400000004</v>
      </c>
      <c r="CL3" s="1">
        <v>9</v>
      </c>
    </row>
    <row r="4" spans="1:90" x14ac:dyDescent="0.25">
      <c r="A4" s="1" t="s">
        <v>101</v>
      </c>
      <c r="B4" s="1">
        <v>4.9000000000000004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15</v>
      </c>
      <c r="V4" s="1">
        <v>9</v>
      </c>
      <c r="W4" s="1">
        <v>60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2.8</v>
      </c>
      <c r="AM4" s="1">
        <v>20</v>
      </c>
      <c r="AN4" s="1">
        <v>0</v>
      </c>
      <c r="AO4" s="1">
        <v>3.1</v>
      </c>
      <c r="AP4" s="1">
        <v>15</v>
      </c>
      <c r="AQ4" s="1">
        <v>15</v>
      </c>
      <c r="AR4" s="1">
        <v>0</v>
      </c>
      <c r="AS4" s="1">
        <v>1</v>
      </c>
      <c r="AT4" s="1">
        <v>3</v>
      </c>
      <c r="AU4" s="1">
        <v>0</v>
      </c>
      <c r="AV4" s="1">
        <v>0</v>
      </c>
      <c r="AX4" s="1">
        <v>7</v>
      </c>
      <c r="AY4" s="1">
        <v>5</v>
      </c>
      <c r="AZ4" s="1">
        <v>0</v>
      </c>
      <c r="BA4" s="1">
        <v>2</v>
      </c>
      <c r="BB4" s="1">
        <v>7</v>
      </c>
      <c r="BC4" s="1">
        <v>7</v>
      </c>
      <c r="BD4" s="1">
        <v>5</v>
      </c>
      <c r="BE4" s="1">
        <v>3</v>
      </c>
      <c r="BF4" s="1">
        <v>1</v>
      </c>
      <c r="BG4" s="1">
        <v>3</v>
      </c>
      <c r="BH4" s="1">
        <v>2</v>
      </c>
      <c r="BI4" s="1">
        <v>1.18</v>
      </c>
      <c r="BJ4" s="1">
        <v>86</v>
      </c>
      <c r="BK4" s="1">
        <v>75</v>
      </c>
      <c r="BL4" s="1">
        <v>87</v>
      </c>
      <c r="BM4" s="1">
        <v>45</v>
      </c>
      <c r="BN4" s="1">
        <v>37</v>
      </c>
      <c r="BO4" s="1">
        <v>82</v>
      </c>
      <c r="BP4" s="1">
        <v>15</v>
      </c>
      <c r="BQ4" s="1">
        <v>9</v>
      </c>
      <c r="BR4" s="1">
        <v>60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98</v>
      </c>
      <c r="BZ4" s="1">
        <v>0</v>
      </c>
      <c r="CA4" s="1">
        <v>12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3.4865749999999993</v>
      </c>
      <c r="CL4" s="1">
        <v>6</v>
      </c>
    </row>
    <row r="5" spans="1:90" x14ac:dyDescent="0.25">
      <c r="A5" s="1" t="s">
        <v>109</v>
      </c>
      <c r="B5" s="1">
        <v>5.7</v>
      </c>
      <c r="C5" s="1">
        <v>1</v>
      </c>
      <c r="D5" s="1">
        <v>45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9</v>
      </c>
      <c r="V5" s="1">
        <v>9</v>
      </c>
      <c r="W5" s="1">
        <v>100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1</v>
      </c>
      <c r="AJ5" s="1">
        <v>0</v>
      </c>
      <c r="AK5" s="1">
        <v>0</v>
      </c>
      <c r="AL5" s="1">
        <v>12.2</v>
      </c>
      <c r="AM5" s="1">
        <v>0</v>
      </c>
      <c r="AN5" s="1">
        <v>0.1</v>
      </c>
      <c r="AO5" s="1">
        <v>2.7</v>
      </c>
      <c r="AP5" s="1">
        <v>7</v>
      </c>
      <c r="AQ5" s="1">
        <v>-2</v>
      </c>
      <c r="AR5" s="1">
        <v>0</v>
      </c>
      <c r="AS5" s="1">
        <v>-3</v>
      </c>
      <c r="AT5" s="1">
        <v>2</v>
      </c>
      <c r="AU5" s="1">
        <v>0</v>
      </c>
      <c r="AV5" s="1">
        <v>0</v>
      </c>
      <c r="AX5" s="1">
        <v>5</v>
      </c>
      <c r="AY5" s="1">
        <v>0</v>
      </c>
      <c r="AZ5" s="1">
        <v>0</v>
      </c>
      <c r="BA5" s="1">
        <v>0</v>
      </c>
      <c r="BB5" s="1">
        <v>0</v>
      </c>
      <c r="BC5" s="1">
        <v>8</v>
      </c>
      <c r="BD5" s="1">
        <v>6</v>
      </c>
      <c r="BE5" s="1">
        <v>3</v>
      </c>
      <c r="BF5" s="1">
        <v>1</v>
      </c>
      <c r="BG5" s="1">
        <v>2</v>
      </c>
      <c r="BH5" s="1">
        <v>1</v>
      </c>
      <c r="BI5" s="1">
        <v>0.82</v>
      </c>
      <c r="BJ5" s="1">
        <v>48</v>
      </c>
      <c r="BK5" s="1">
        <v>46</v>
      </c>
      <c r="BL5" s="1">
        <v>96</v>
      </c>
      <c r="BM5" s="1">
        <v>24</v>
      </c>
      <c r="BN5" s="1">
        <v>23</v>
      </c>
      <c r="BO5" s="1">
        <v>96</v>
      </c>
      <c r="BP5" s="1">
        <v>9</v>
      </c>
      <c r="BQ5" s="1">
        <v>9</v>
      </c>
      <c r="BR5" s="1">
        <v>100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49</v>
      </c>
      <c r="BZ5" s="1">
        <v>0</v>
      </c>
      <c r="CA5" s="1">
        <v>5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3.6161389800000006</v>
      </c>
      <c r="CL5" s="1">
        <v>5</v>
      </c>
    </row>
    <row r="6" spans="1:90" x14ac:dyDescent="0.25">
      <c r="A6" s="1" t="s">
        <v>112</v>
      </c>
      <c r="B6" s="1">
        <v>4.9000000000000004</v>
      </c>
      <c r="C6" s="1">
        <v>1</v>
      </c>
      <c r="D6" s="1">
        <v>50</v>
      </c>
      <c r="E6" s="1">
        <v>0.02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1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4</v>
      </c>
      <c r="AL6" s="1">
        <v>0.1</v>
      </c>
      <c r="AM6" s="1">
        <v>5.2</v>
      </c>
      <c r="AN6" s="1">
        <v>0.1</v>
      </c>
      <c r="AO6" s="1">
        <v>0.6</v>
      </c>
      <c r="AP6" s="1">
        <v>4</v>
      </c>
      <c r="AQ6" s="1">
        <v>-5</v>
      </c>
      <c r="AR6" s="1">
        <v>0</v>
      </c>
      <c r="AS6" s="1">
        <v>-4</v>
      </c>
      <c r="AT6" s="1">
        <v>4</v>
      </c>
      <c r="AU6" s="1">
        <v>0</v>
      </c>
      <c r="AV6" s="1">
        <v>0</v>
      </c>
      <c r="AX6" s="1">
        <v>2</v>
      </c>
      <c r="AY6" s="1">
        <v>0</v>
      </c>
      <c r="AZ6" s="1">
        <v>2</v>
      </c>
      <c r="BA6" s="1">
        <v>0</v>
      </c>
      <c r="BB6" s="1">
        <v>2</v>
      </c>
      <c r="BC6" s="1">
        <v>21</v>
      </c>
      <c r="BD6" s="1">
        <v>13</v>
      </c>
      <c r="BE6" s="1">
        <v>8</v>
      </c>
      <c r="BF6" s="1">
        <v>1</v>
      </c>
      <c r="BG6" s="1">
        <v>3</v>
      </c>
      <c r="BH6" s="1">
        <v>3</v>
      </c>
      <c r="BI6" s="1">
        <v>2.4900000000000002</v>
      </c>
      <c r="BJ6" s="1">
        <v>19</v>
      </c>
      <c r="BK6" s="1">
        <v>17</v>
      </c>
      <c r="BL6" s="1">
        <v>89</v>
      </c>
      <c r="BM6" s="1">
        <v>3</v>
      </c>
      <c r="BN6" s="1">
        <v>2</v>
      </c>
      <c r="BO6" s="1">
        <v>67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25</v>
      </c>
      <c r="BZ6" s="1">
        <v>1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3.2087304099999998</v>
      </c>
      <c r="CL6" s="1">
        <v>5</v>
      </c>
    </row>
    <row r="7" spans="1:90" x14ac:dyDescent="0.25">
      <c r="A7" s="1" t="s">
        <v>188</v>
      </c>
      <c r="B7" s="1">
        <v>4.3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</v>
      </c>
      <c r="V7" s="1">
        <v>9</v>
      </c>
      <c r="W7" s="1">
        <v>82</v>
      </c>
      <c r="X7" s="1">
        <v>2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1.6</v>
      </c>
      <c r="AM7" s="1">
        <v>22.6</v>
      </c>
      <c r="AN7" s="1">
        <v>0</v>
      </c>
      <c r="AO7" s="1">
        <v>2.5</v>
      </c>
      <c r="AP7" s="1">
        <v>22</v>
      </c>
      <c r="AQ7" s="1">
        <v>22</v>
      </c>
      <c r="AR7" s="1">
        <v>0</v>
      </c>
      <c r="AS7" s="1">
        <v>2</v>
      </c>
      <c r="AT7" s="1">
        <v>1</v>
      </c>
      <c r="AU7" s="1">
        <v>3</v>
      </c>
      <c r="AV7" s="1">
        <v>2</v>
      </c>
      <c r="AW7" s="1">
        <v>67</v>
      </c>
      <c r="AX7" s="1">
        <v>6</v>
      </c>
      <c r="AY7" s="1">
        <v>6</v>
      </c>
      <c r="AZ7" s="1">
        <v>0</v>
      </c>
      <c r="BA7" s="1">
        <v>2</v>
      </c>
      <c r="BB7" s="1">
        <v>8</v>
      </c>
      <c r="BC7" s="1">
        <v>14</v>
      </c>
      <c r="BD7" s="1">
        <v>6</v>
      </c>
      <c r="BE7" s="1">
        <v>6</v>
      </c>
      <c r="BF7" s="1">
        <v>2</v>
      </c>
      <c r="BG7" s="1">
        <v>3</v>
      </c>
      <c r="BH7" s="1">
        <v>1</v>
      </c>
      <c r="BI7" s="1">
        <v>1.68</v>
      </c>
      <c r="BJ7" s="1">
        <v>39</v>
      </c>
      <c r="BK7" s="1">
        <v>34</v>
      </c>
      <c r="BL7" s="1">
        <v>87</v>
      </c>
      <c r="BM7" s="1">
        <v>25</v>
      </c>
      <c r="BN7" s="1">
        <v>19</v>
      </c>
      <c r="BO7" s="1">
        <v>76</v>
      </c>
      <c r="BP7" s="1">
        <v>11</v>
      </c>
      <c r="BQ7" s="1">
        <v>9</v>
      </c>
      <c r="BR7" s="1">
        <v>82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65</v>
      </c>
      <c r="BZ7" s="1">
        <v>1</v>
      </c>
      <c r="CA7" s="1">
        <v>7</v>
      </c>
      <c r="CB7" s="1">
        <v>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3.5004731999999987</v>
      </c>
      <c r="CL7" s="1">
        <v>5</v>
      </c>
    </row>
    <row r="8" spans="1:90" x14ac:dyDescent="0.25">
      <c r="A8" s="1" t="s">
        <v>61</v>
      </c>
      <c r="B8" s="1">
        <v>4.7</v>
      </c>
      <c r="C8" s="1">
        <v>1</v>
      </c>
      <c r="D8" s="1">
        <v>75</v>
      </c>
      <c r="E8" s="1">
        <v>0.05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</v>
      </c>
      <c r="V8" s="1">
        <v>7</v>
      </c>
      <c r="W8" s="1">
        <v>100</v>
      </c>
      <c r="X8" s="1">
        <v>2</v>
      </c>
      <c r="Y8" s="1">
        <v>1</v>
      </c>
      <c r="Z8" s="1">
        <v>50</v>
      </c>
      <c r="AA8" s="1">
        <v>0</v>
      </c>
      <c r="AB8" s="1">
        <v>1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16.2</v>
      </c>
      <c r="AM8" s="1">
        <v>14.8</v>
      </c>
      <c r="AN8" s="1">
        <v>0.1</v>
      </c>
      <c r="AO8" s="1">
        <v>1.7</v>
      </c>
      <c r="AP8" s="1">
        <v>9</v>
      </c>
      <c r="AQ8" s="1">
        <v>9</v>
      </c>
      <c r="AR8" s="1">
        <v>0</v>
      </c>
      <c r="AS8" s="1">
        <v>1</v>
      </c>
      <c r="AT8" s="1">
        <v>3</v>
      </c>
      <c r="AU8" s="1">
        <v>2</v>
      </c>
      <c r="AV8" s="1">
        <v>0</v>
      </c>
      <c r="AW8" s="1">
        <v>0</v>
      </c>
      <c r="AX8" s="1">
        <v>7</v>
      </c>
      <c r="AY8" s="1">
        <v>1</v>
      </c>
      <c r="AZ8" s="1">
        <v>1</v>
      </c>
      <c r="BA8" s="1">
        <v>2</v>
      </c>
      <c r="BB8" s="1">
        <v>4</v>
      </c>
      <c r="BC8" s="1">
        <v>21</v>
      </c>
      <c r="BD8" s="1">
        <v>13</v>
      </c>
      <c r="BE8" s="1">
        <v>8</v>
      </c>
      <c r="BF8" s="1">
        <v>1</v>
      </c>
      <c r="BG8" s="1">
        <v>3</v>
      </c>
      <c r="BH8" s="1">
        <v>3</v>
      </c>
      <c r="BI8" s="1">
        <v>2.4900000000000002</v>
      </c>
      <c r="BJ8" s="1">
        <v>25</v>
      </c>
      <c r="BK8" s="1">
        <v>23</v>
      </c>
      <c r="BL8" s="1">
        <v>92</v>
      </c>
      <c r="BM8" s="1">
        <v>16</v>
      </c>
      <c r="BN8" s="1">
        <v>14</v>
      </c>
      <c r="BO8" s="1">
        <v>88</v>
      </c>
      <c r="BP8" s="1">
        <v>7</v>
      </c>
      <c r="BQ8" s="1">
        <v>7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1</v>
      </c>
      <c r="BY8" s="1">
        <v>46</v>
      </c>
      <c r="BZ8" s="1">
        <v>1</v>
      </c>
      <c r="CA8" s="1">
        <v>3</v>
      </c>
      <c r="CB8" s="1">
        <v>1</v>
      </c>
      <c r="CC8" s="1">
        <v>0</v>
      </c>
      <c r="CD8" s="1">
        <v>0</v>
      </c>
      <c r="CE8" s="1">
        <v>0</v>
      </c>
      <c r="CF8" s="1">
        <v>1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1.9174408999999986</v>
      </c>
      <c r="CL8" s="1">
        <v>4</v>
      </c>
    </row>
    <row r="9" spans="1:90" x14ac:dyDescent="0.25">
      <c r="A9" s="1" t="s">
        <v>196</v>
      </c>
      <c r="B9" s="1">
        <v>4.4000000000000004</v>
      </c>
      <c r="C9" s="1">
        <v>1</v>
      </c>
      <c r="D9" s="1">
        <v>90</v>
      </c>
      <c r="E9" s="1">
        <v>0.05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10.4</v>
      </c>
      <c r="AM9" s="1">
        <v>20.2</v>
      </c>
      <c r="AN9" s="1">
        <v>0.1</v>
      </c>
      <c r="AO9" s="1">
        <v>2.5</v>
      </c>
      <c r="AP9" s="1">
        <v>17</v>
      </c>
      <c r="AQ9" s="1">
        <v>17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4</v>
      </c>
      <c r="AY9" s="1">
        <v>8</v>
      </c>
      <c r="AZ9" s="1">
        <v>1</v>
      </c>
      <c r="BA9" s="1">
        <v>1</v>
      </c>
      <c r="BB9" s="1">
        <v>10</v>
      </c>
      <c r="BC9" s="1">
        <v>14</v>
      </c>
      <c r="BD9" s="1">
        <v>6</v>
      </c>
      <c r="BE9" s="1">
        <v>6</v>
      </c>
      <c r="BF9" s="1">
        <v>2</v>
      </c>
      <c r="BG9" s="1">
        <v>3</v>
      </c>
      <c r="BH9" s="1">
        <v>1</v>
      </c>
      <c r="BI9" s="1">
        <v>1.68</v>
      </c>
      <c r="BJ9" s="1">
        <v>37</v>
      </c>
      <c r="BK9" s="1">
        <v>34</v>
      </c>
      <c r="BL9" s="1">
        <v>92</v>
      </c>
      <c r="BM9" s="1">
        <v>11</v>
      </c>
      <c r="BN9" s="1">
        <v>9</v>
      </c>
      <c r="BO9" s="1">
        <v>82</v>
      </c>
      <c r="BP9" s="1">
        <v>2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50</v>
      </c>
      <c r="BZ9" s="1">
        <v>0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3.0706086999999993</v>
      </c>
      <c r="CL9" s="1">
        <v>2</v>
      </c>
    </row>
    <row r="10" spans="1:90" x14ac:dyDescent="0.25">
      <c r="A10" s="1" t="s">
        <v>102</v>
      </c>
      <c r="B10" s="1">
        <v>4.3</v>
      </c>
      <c r="C10" s="1">
        <v>1</v>
      </c>
      <c r="D10" s="1">
        <v>90</v>
      </c>
      <c r="E10" s="1">
        <v>0.04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4</v>
      </c>
      <c r="W10" s="1">
        <v>40</v>
      </c>
      <c r="X10" s="1">
        <v>6</v>
      </c>
      <c r="Y10" s="1">
        <v>1</v>
      </c>
      <c r="Z10" s="1">
        <v>17</v>
      </c>
      <c r="AA10" s="1">
        <v>1</v>
      </c>
      <c r="AB10" s="1">
        <v>0</v>
      </c>
      <c r="AC10" s="1">
        <v>1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15</v>
      </c>
      <c r="AM10" s="1">
        <v>21.4</v>
      </c>
      <c r="AN10" s="1">
        <v>0.1</v>
      </c>
      <c r="AO10" s="1">
        <v>3.4</v>
      </c>
      <c r="AP10" s="1">
        <v>13</v>
      </c>
      <c r="AQ10" s="1">
        <v>13</v>
      </c>
      <c r="AR10" s="1">
        <v>0</v>
      </c>
      <c r="AS10" s="1">
        <v>2</v>
      </c>
      <c r="AT10" s="1">
        <v>1</v>
      </c>
      <c r="AU10" s="1">
        <v>2</v>
      </c>
      <c r="AV10" s="1">
        <v>1</v>
      </c>
      <c r="AW10" s="1">
        <v>50</v>
      </c>
      <c r="AX10" s="1">
        <v>4</v>
      </c>
      <c r="AY10" s="1">
        <v>7</v>
      </c>
      <c r="AZ10" s="1">
        <v>0</v>
      </c>
      <c r="BA10" s="1">
        <v>2</v>
      </c>
      <c r="BB10" s="1">
        <v>9</v>
      </c>
      <c r="BC10" s="1">
        <v>12</v>
      </c>
      <c r="BD10" s="1">
        <v>9</v>
      </c>
      <c r="BE10" s="1">
        <v>1</v>
      </c>
      <c r="BF10" s="1">
        <v>0</v>
      </c>
      <c r="BG10" s="1">
        <v>3</v>
      </c>
      <c r="BH10" s="1">
        <v>2</v>
      </c>
      <c r="BI10" s="1">
        <v>1.04</v>
      </c>
      <c r="BJ10" s="1">
        <v>24</v>
      </c>
      <c r="BK10" s="1">
        <v>14</v>
      </c>
      <c r="BL10" s="1">
        <v>58</v>
      </c>
      <c r="BM10" s="1">
        <v>22</v>
      </c>
      <c r="BN10" s="1">
        <v>10</v>
      </c>
      <c r="BO10" s="1">
        <v>45</v>
      </c>
      <c r="BP10" s="1">
        <v>10</v>
      </c>
      <c r="BQ10" s="1">
        <v>4</v>
      </c>
      <c r="BR10" s="1">
        <v>40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2</v>
      </c>
      <c r="BY10" s="1">
        <v>60</v>
      </c>
      <c r="BZ10" s="1">
        <v>0</v>
      </c>
      <c r="CA10" s="1">
        <v>8</v>
      </c>
      <c r="CB10" s="1">
        <v>8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3.7181499399999991</v>
      </c>
      <c r="CL10" s="1">
        <v>2</v>
      </c>
    </row>
    <row r="11" spans="1:90" x14ac:dyDescent="0.25">
      <c r="A11" s="1" t="s">
        <v>125</v>
      </c>
      <c r="B11" s="1">
        <v>4.4000000000000004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4</v>
      </c>
      <c r="W11" s="1">
        <v>67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0.3</v>
      </c>
      <c r="AM11" s="1">
        <v>23.4</v>
      </c>
      <c r="AN11" s="1">
        <v>0</v>
      </c>
      <c r="AO11" s="1">
        <v>1.7</v>
      </c>
      <c r="AP11" s="1">
        <v>19</v>
      </c>
      <c r="AQ11" s="1">
        <v>19</v>
      </c>
      <c r="AR11" s="1">
        <v>0</v>
      </c>
      <c r="AS11" s="1">
        <v>2</v>
      </c>
      <c r="AT11" s="1">
        <v>1</v>
      </c>
      <c r="AU11" s="1">
        <v>0</v>
      </c>
      <c r="AV11" s="1">
        <v>0</v>
      </c>
      <c r="AX11" s="1">
        <v>3</v>
      </c>
      <c r="AY11" s="1">
        <v>9</v>
      </c>
      <c r="AZ11" s="1">
        <v>1</v>
      </c>
      <c r="BA11" s="1">
        <v>0</v>
      </c>
      <c r="BB11" s="1">
        <v>10</v>
      </c>
      <c r="BC11" s="1">
        <v>19</v>
      </c>
      <c r="BD11" s="1">
        <v>17</v>
      </c>
      <c r="BE11" s="1">
        <v>7</v>
      </c>
      <c r="BF11" s="1">
        <v>1</v>
      </c>
      <c r="BG11" s="1">
        <v>7</v>
      </c>
      <c r="BH11" s="1">
        <v>3</v>
      </c>
      <c r="BI11" s="1">
        <v>2.4500000000000002</v>
      </c>
      <c r="BJ11" s="1">
        <v>30</v>
      </c>
      <c r="BK11" s="1">
        <v>27</v>
      </c>
      <c r="BL11" s="1">
        <v>90</v>
      </c>
      <c r="BM11" s="1">
        <v>9</v>
      </c>
      <c r="BN11" s="1">
        <v>7</v>
      </c>
      <c r="BO11" s="1">
        <v>78</v>
      </c>
      <c r="BP11" s="1">
        <v>6</v>
      </c>
      <c r="BQ11" s="1">
        <v>4</v>
      </c>
      <c r="BR11" s="1">
        <v>67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48</v>
      </c>
      <c r="BZ11" s="1">
        <v>1</v>
      </c>
      <c r="CA11" s="1">
        <v>6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2.5091267999999993</v>
      </c>
      <c r="CL11" s="1">
        <v>2</v>
      </c>
    </row>
    <row r="12" spans="1:90" x14ac:dyDescent="0.25">
      <c r="A12" s="1" t="s">
        <v>135</v>
      </c>
      <c r="B12" s="1">
        <v>4.9000000000000004</v>
      </c>
      <c r="C12" s="1">
        <v>1</v>
      </c>
      <c r="D12" s="1">
        <v>68</v>
      </c>
      <c r="E12" s="1">
        <v>0.19</v>
      </c>
      <c r="F12" s="1">
        <v>0</v>
      </c>
      <c r="G12" s="1">
        <v>0.2</v>
      </c>
      <c r="H12" s="1">
        <v>0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2</v>
      </c>
      <c r="O12" s="1">
        <v>0.17</v>
      </c>
      <c r="P12" s="1">
        <v>0.17</v>
      </c>
      <c r="Q12" s="1">
        <v>0</v>
      </c>
      <c r="R12" s="1">
        <v>0</v>
      </c>
      <c r="S12" s="1">
        <v>0</v>
      </c>
      <c r="T12" s="1">
        <v>0</v>
      </c>
      <c r="U12" s="1">
        <v>3</v>
      </c>
      <c r="V12" s="1">
        <v>2</v>
      </c>
      <c r="W12" s="1">
        <v>67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0.05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24</v>
      </c>
      <c r="AL12" s="1">
        <v>0.3</v>
      </c>
      <c r="AM12" s="1">
        <v>30.8</v>
      </c>
      <c r="AN12" s="1">
        <v>1.2</v>
      </c>
      <c r="AO12" s="1">
        <v>3.6</v>
      </c>
      <c r="AP12" s="1">
        <v>13</v>
      </c>
      <c r="AQ12" s="1">
        <v>13</v>
      </c>
      <c r="AR12" s="1">
        <v>0</v>
      </c>
      <c r="AS12" s="1">
        <v>1</v>
      </c>
      <c r="AT12" s="1">
        <v>2</v>
      </c>
      <c r="AU12" s="1">
        <v>1</v>
      </c>
      <c r="AV12" s="1">
        <v>1</v>
      </c>
      <c r="AW12" s="1">
        <v>100</v>
      </c>
      <c r="AX12" s="1">
        <v>1</v>
      </c>
      <c r="AY12" s="1">
        <v>4</v>
      </c>
      <c r="AZ12" s="1">
        <v>3</v>
      </c>
      <c r="BA12" s="1">
        <v>2</v>
      </c>
      <c r="BB12" s="1">
        <v>9</v>
      </c>
      <c r="BC12" s="1">
        <v>16</v>
      </c>
      <c r="BD12" s="1">
        <v>12</v>
      </c>
      <c r="BE12" s="1">
        <v>5</v>
      </c>
      <c r="BF12" s="1">
        <v>2</v>
      </c>
      <c r="BG12" s="1">
        <v>5</v>
      </c>
      <c r="BH12" s="1">
        <v>2</v>
      </c>
      <c r="BI12" s="1">
        <v>1.62</v>
      </c>
      <c r="BJ12" s="1">
        <v>20</v>
      </c>
      <c r="BK12" s="1">
        <v>15</v>
      </c>
      <c r="BL12" s="1">
        <v>75</v>
      </c>
      <c r="BM12" s="1">
        <v>5</v>
      </c>
      <c r="BN12" s="1">
        <v>3</v>
      </c>
      <c r="BO12" s="1">
        <v>60</v>
      </c>
      <c r="BP12" s="1">
        <v>3</v>
      </c>
      <c r="BQ12" s="1">
        <v>2</v>
      </c>
      <c r="BR12" s="1">
        <v>67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2</v>
      </c>
      <c r="BY12" s="1">
        <v>34</v>
      </c>
      <c r="BZ12" s="1">
        <v>2</v>
      </c>
      <c r="CA12" s="1">
        <v>3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2.2859038700000007</v>
      </c>
      <c r="CL12" s="1">
        <v>2</v>
      </c>
    </row>
    <row r="13" spans="1:90" x14ac:dyDescent="0.25">
      <c r="A13" s="1" t="s">
        <v>160</v>
      </c>
      <c r="B13" s="1">
        <v>3.9</v>
      </c>
      <c r="C13" s="1">
        <v>1</v>
      </c>
      <c r="D13" s="1">
        <v>90</v>
      </c>
      <c r="E13" s="1">
        <v>0.06</v>
      </c>
      <c r="F13" s="1">
        <v>0</v>
      </c>
      <c r="G13" s="1">
        <v>0.1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6</v>
      </c>
      <c r="W13" s="1">
        <v>86</v>
      </c>
      <c r="X13" s="1">
        <v>0</v>
      </c>
      <c r="Y13" s="1">
        <v>0</v>
      </c>
      <c r="AA13" s="1">
        <v>0</v>
      </c>
      <c r="AB13" s="1">
        <v>0</v>
      </c>
      <c r="AC13" s="1">
        <v>2</v>
      </c>
      <c r="AD13" s="1">
        <v>0</v>
      </c>
      <c r="AE13" s="1">
        <v>0.08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6</v>
      </c>
      <c r="AL13" s="1">
        <v>22.1</v>
      </c>
      <c r="AM13" s="1">
        <v>19.8</v>
      </c>
      <c r="AN13" s="1">
        <v>0.3</v>
      </c>
      <c r="AO13" s="1">
        <v>2</v>
      </c>
      <c r="AP13" s="1">
        <v>16</v>
      </c>
      <c r="AQ13" s="1">
        <v>16</v>
      </c>
      <c r="AR13" s="1">
        <v>0</v>
      </c>
      <c r="AS13" s="1">
        <v>2</v>
      </c>
      <c r="AT13" s="1">
        <v>1</v>
      </c>
      <c r="AU13" s="1">
        <v>0</v>
      </c>
      <c r="AV13" s="1">
        <v>0</v>
      </c>
      <c r="AX13" s="1">
        <v>5</v>
      </c>
      <c r="AY13" s="1">
        <v>3</v>
      </c>
      <c r="AZ13" s="1">
        <v>0</v>
      </c>
      <c r="BA13" s="1">
        <v>1</v>
      </c>
      <c r="BB13" s="1">
        <v>4</v>
      </c>
      <c r="BC13" s="1">
        <v>19</v>
      </c>
      <c r="BD13" s="1">
        <v>17</v>
      </c>
      <c r="BE13" s="1">
        <v>7</v>
      </c>
      <c r="BF13" s="1">
        <v>1</v>
      </c>
      <c r="BG13" s="1">
        <v>7</v>
      </c>
      <c r="BH13" s="1">
        <v>3</v>
      </c>
      <c r="BI13" s="1">
        <v>2.4500000000000002</v>
      </c>
      <c r="BJ13" s="1">
        <v>39</v>
      </c>
      <c r="BK13" s="1">
        <v>31</v>
      </c>
      <c r="BL13" s="1">
        <v>79</v>
      </c>
      <c r="BM13" s="1">
        <v>14</v>
      </c>
      <c r="BN13" s="1">
        <v>12</v>
      </c>
      <c r="BO13" s="1">
        <v>86</v>
      </c>
      <c r="BP13" s="1">
        <v>7</v>
      </c>
      <c r="BQ13" s="1">
        <v>6</v>
      </c>
      <c r="BR13" s="1">
        <v>86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4</v>
      </c>
      <c r="BY13" s="1">
        <v>60</v>
      </c>
      <c r="BZ13" s="1">
        <v>3</v>
      </c>
      <c r="CA13" s="1">
        <v>2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2.6671412499999985</v>
      </c>
      <c r="CL13" s="1">
        <v>1</v>
      </c>
    </row>
    <row r="14" spans="1:90" x14ac:dyDescent="0.25">
      <c r="A14" s="1" t="s">
        <v>71</v>
      </c>
      <c r="B14" s="1">
        <v>4.3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8</v>
      </c>
      <c r="V14" s="1">
        <v>1</v>
      </c>
      <c r="W14" s="1">
        <v>13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0.2</v>
      </c>
      <c r="AM14" s="1">
        <v>14</v>
      </c>
      <c r="AN14" s="1">
        <v>0</v>
      </c>
      <c r="AO14" s="1">
        <v>3.3</v>
      </c>
      <c r="AP14" s="1">
        <v>13</v>
      </c>
      <c r="AQ14" s="1">
        <v>13</v>
      </c>
      <c r="AR14" s="1">
        <v>0</v>
      </c>
      <c r="AS14" s="1">
        <v>2</v>
      </c>
      <c r="AT14" s="1">
        <v>1</v>
      </c>
      <c r="AU14" s="1">
        <v>1</v>
      </c>
      <c r="AV14" s="1">
        <v>1</v>
      </c>
      <c r="AW14" s="1">
        <v>100</v>
      </c>
      <c r="AX14" s="1">
        <v>6</v>
      </c>
      <c r="AY14" s="1">
        <v>6</v>
      </c>
      <c r="AZ14" s="1">
        <v>0</v>
      </c>
      <c r="BA14" s="1">
        <v>0</v>
      </c>
      <c r="BB14" s="1">
        <v>6</v>
      </c>
      <c r="BC14" s="1">
        <v>12</v>
      </c>
      <c r="BD14" s="1">
        <v>9</v>
      </c>
      <c r="BE14" s="1">
        <v>1</v>
      </c>
      <c r="BF14" s="1">
        <v>0</v>
      </c>
      <c r="BG14" s="1">
        <v>3</v>
      </c>
      <c r="BH14" s="1">
        <v>2</v>
      </c>
      <c r="BI14" s="1">
        <v>1.04</v>
      </c>
      <c r="BJ14" s="1">
        <v>29</v>
      </c>
      <c r="BK14" s="1">
        <v>18</v>
      </c>
      <c r="BL14" s="1">
        <v>62</v>
      </c>
      <c r="BM14" s="1">
        <v>16</v>
      </c>
      <c r="BN14" s="1">
        <v>7</v>
      </c>
      <c r="BO14" s="1">
        <v>44</v>
      </c>
      <c r="BP14" s="1">
        <v>8</v>
      </c>
      <c r="BQ14" s="1">
        <v>1</v>
      </c>
      <c r="BR14" s="1">
        <v>13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37</v>
      </c>
      <c r="BZ14" s="1">
        <v>0</v>
      </c>
      <c r="CA14" s="1">
        <v>8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2.9976069999999995</v>
      </c>
      <c r="CL14" s="1">
        <v>1</v>
      </c>
    </row>
    <row r="15" spans="1:90" x14ac:dyDescent="0.25">
      <c r="A15" s="1" t="s">
        <v>173</v>
      </c>
      <c r="B15" s="1">
        <v>4.3</v>
      </c>
      <c r="C15" s="1">
        <v>1</v>
      </c>
      <c r="D15" s="1">
        <v>13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</v>
      </c>
      <c r="V15" s="1">
        <v>3</v>
      </c>
      <c r="W15" s="1">
        <v>100</v>
      </c>
      <c r="X15" s="1">
        <v>2</v>
      </c>
      <c r="Y15" s="1">
        <v>1</v>
      </c>
      <c r="Z15" s="1">
        <v>50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4.8</v>
      </c>
      <c r="AM15" s="1">
        <v>4.2</v>
      </c>
      <c r="AN15" s="1">
        <v>0</v>
      </c>
      <c r="AO15" s="1">
        <v>0.5</v>
      </c>
      <c r="AP15" s="1">
        <v>4</v>
      </c>
      <c r="AQ15" s="1">
        <v>4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1</v>
      </c>
      <c r="AY15" s="1">
        <v>0</v>
      </c>
      <c r="AZ15" s="1">
        <v>0</v>
      </c>
      <c r="BA15" s="1">
        <v>2</v>
      </c>
      <c r="BB15" s="1">
        <v>2</v>
      </c>
      <c r="BC15" s="1">
        <v>15</v>
      </c>
      <c r="BD15" s="1">
        <v>9</v>
      </c>
      <c r="BE15" s="1">
        <v>6</v>
      </c>
      <c r="BF15" s="1">
        <v>1</v>
      </c>
      <c r="BG15" s="1">
        <v>5</v>
      </c>
      <c r="BH15" s="1">
        <v>5</v>
      </c>
      <c r="BI15" s="1">
        <v>2.5</v>
      </c>
      <c r="BJ15" s="1">
        <v>4</v>
      </c>
      <c r="BK15" s="1">
        <v>4</v>
      </c>
      <c r="BL15" s="1">
        <v>100</v>
      </c>
      <c r="BM15" s="1">
        <v>6</v>
      </c>
      <c r="BN15" s="1">
        <v>5</v>
      </c>
      <c r="BO15" s="1">
        <v>83</v>
      </c>
      <c r="BP15" s="1">
        <v>3</v>
      </c>
      <c r="BQ15" s="1">
        <v>3</v>
      </c>
      <c r="BR15" s="1">
        <v>100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11</v>
      </c>
      <c r="BZ15" s="1">
        <v>0</v>
      </c>
      <c r="CA15" s="1">
        <v>1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2.917817400000001</v>
      </c>
      <c r="CL15" s="1">
        <v>1</v>
      </c>
    </row>
    <row r="16" spans="1:90" x14ac:dyDescent="0.25">
      <c r="A16" s="1" t="s">
        <v>201</v>
      </c>
      <c r="B16" s="1">
        <v>3.9</v>
      </c>
      <c r="C16" s="1">
        <v>1</v>
      </c>
      <c r="D16" s="1">
        <v>78</v>
      </c>
      <c r="E16" s="1">
        <v>0.22</v>
      </c>
      <c r="F16" s="1">
        <v>0</v>
      </c>
      <c r="G16" s="1">
        <v>0.5</v>
      </c>
      <c r="H16" s="1">
        <v>0</v>
      </c>
      <c r="I16" s="1">
        <v>2</v>
      </c>
      <c r="J16" s="1">
        <v>0</v>
      </c>
      <c r="K16" s="1">
        <v>2</v>
      </c>
      <c r="L16" s="1">
        <v>0</v>
      </c>
      <c r="M16" s="1">
        <v>0</v>
      </c>
      <c r="N16" s="1">
        <v>1</v>
      </c>
      <c r="O16" s="1">
        <v>0.03</v>
      </c>
      <c r="P16" s="1">
        <v>0.03</v>
      </c>
      <c r="Q16" s="1">
        <v>0</v>
      </c>
      <c r="R16" s="1">
        <v>0</v>
      </c>
      <c r="S16" s="1">
        <v>0</v>
      </c>
      <c r="T16" s="1">
        <v>0</v>
      </c>
      <c r="U16" s="1">
        <v>16</v>
      </c>
      <c r="V16" s="1">
        <v>7</v>
      </c>
      <c r="W16" s="1">
        <v>44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3</v>
      </c>
      <c r="AD16" s="1">
        <v>1</v>
      </c>
      <c r="AE16" s="1">
        <v>0.51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16</v>
      </c>
      <c r="AL16" s="1">
        <v>31</v>
      </c>
      <c r="AM16" s="1">
        <v>6.2</v>
      </c>
      <c r="AN16" s="1">
        <v>1.7</v>
      </c>
      <c r="AO16" s="1">
        <v>3.3</v>
      </c>
      <c r="AP16" s="1">
        <v>4</v>
      </c>
      <c r="AQ16" s="1">
        <v>4</v>
      </c>
      <c r="AR16" s="1">
        <v>0</v>
      </c>
      <c r="AS16" s="1">
        <v>1</v>
      </c>
      <c r="AT16" s="1">
        <v>1</v>
      </c>
      <c r="AU16" s="1">
        <v>2</v>
      </c>
      <c r="AV16" s="1">
        <v>1</v>
      </c>
      <c r="AW16" s="1">
        <v>50</v>
      </c>
      <c r="AX16" s="1">
        <v>5</v>
      </c>
      <c r="AY16" s="1">
        <v>1</v>
      </c>
      <c r="AZ16" s="1">
        <v>0</v>
      </c>
      <c r="BA16" s="1">
        <v>0</v>
      </c>
      <c r="BB16" s="1">
        <v>1</v>
      </c>
      <c r="BC16" s="1">
        <v>9</v>
      </c>
      <c r="BD16" s="1">
        <v>4</v>
      </c>
      <c r="BE16" s="1">
        <v>5</v>
      </c>
      <c r="BF16" s="1">
        <v>0</v>
      </c>
      <c r="BG16" s="1">
        <v>0</v>
      </c>
      <c r="BH16" s="1">
        <v>1</v>
      </c>
      <c r="BI16" s="1">
        <v>1.4</v>
      </c>
      <c r="BJ16" s="1">
        <v>58</v>
      </c>
      <c r="BK16" s="1">
        <v>45</v>
      </c>
      <c r="BL16" s="1">
        <v>78</v>
      </c>
      <c r="BM16" s="1">
        <v>26</v>
      </c>
      <c r="BN16" s="1">
        <v>14</v>
      </c>
      <c r="BO16" s="1">
        <v>54</v>
      </c>
      <c r="BP16" s="1">
        <v>16</v>
      </c>
      <c r="BQ16" s="1">
        <v>7</v>
      </c>
      <c r="BR16" s="1">
        <v>44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1</v>
      </c>
      <c r="BY16" s="1">
        <v>76</v>
      </c>
      <c r="BZ16" s="1">
        <v>6</v>
      </c>
      <c r="CA16" s="1">
        <v>11</v>
      </c>
      <c r="CB16" s="1">
        <v>6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5.1522759900000015</v>
      </c>
      <c r="CL16" s="1">
        <v>1</v>
      </c>
    </row>
    <row r="17" spans="1:90" x14ac:dyDescent="0.25">
      <c r="A17" s="1" t="s">
        <v>132</v>
      </c>
      <c r="B17" s="1">
        <v>5.0999999999999996</v>
      </c>
      <c r="C17" s="1">
        <v>1</v>
      </c>
      <c r="D17" s="1">
        <v>90</v>
      </c>
      <c r="E17" s="1">
        <v>7.0000000000000007E-2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20</v>
      </c>
      <c r="V17" s="1">
        <v>16</v>
      </c>
      <c r="W17" s="1">
        <v>80</v>
      </c>
      <c r="X17" s="1">
        <v>3</v>
      </c>
      <c r="Y17" s="1">
        <v>1</v>
      </c>
      <c r="Z17" s="1">
        <v>33</v>
      </c>
      <c r="AA17" s="1">
        <v>1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2</v>
      </c>
      <c r="AL17" s="1">
        <v>18.3</v>
      </c>
      <c r="AM17" s="1">
        <v>20.6</v>
      </c>
      <c r="AN17" s="1">
        <v>0.1</v>
      </c>
      <c r="AO17" s="1">
        <v>4.7</v>
      </c>
      <c r="AP17" s="1">
        <v>14</v>
      </c>
      <c r="AQ17" s="1">
        <v>26</v>
      </c>
      <c r="AR17" s="1">
        <v>1</v>
      </c>
      <c r="AS17" s="1">
        <v>7</v>
      </c>
      <c r="AT17" s="1">
        <v>0</v>
      </c>
      <c r="AU17" s="1">
        <v>1</v>
      </c>
      <c r="AV17" s="1">
        <v>0</v>
      </c>
      <c r="AW17" s="1">
        <v>0</v>
      </c>
      <c r="AX17" s="1">
        <v>5</v>
      </c>
      <c r="AY17" s="1">
        <v>2</v>
      </c>
      <c r="AZ17" s="1">
        <v>1</v>
      </c>
      <c r="BA17" s="1">
        <v>1</v>
      </c>
      <c r="BB17" s="1">
        <v>4</v>
      </c>
      <c r="BC17" s="1">
        <v>8</v>
      </c>
      <c r="BD17" s="1">
        <v>5</v>
      </c>
      <c r="BE17" s="1">
        <v>0</v>
      </c>
      <c r="BF17" s="1">
        <v>0</v>
      </c>
      <c r="BG17" s="1">
        <v>1</v>
      </c>
      <c r="BH17" s="1">
        <v>1</v>
      </c>
      <c r="BI17" s="1">
        <v>0.48</v>
      </c>
      <c r="BJ17" s="1">
        <v>54</v>
      </c>
      <c r="BK17" s="1">
        <v>48</v>
      </c>
      <c r="BL17" s="1">
        <v>89</v>
      </c>
      <c r="BM17" s="1">
        <v>40</v>
      </c>
      <c r="BN17" s="1">
        <v>33</v>
      </c>
      <c r="BO17" s="1">
        <v>83</v>
      </c>
      <c r="BP17" s="1">
        <v>20</v>
      </c>
      <c r="BQ17" s="1">
        <v>16</v>
      </c>
      <c r="BR17" s="1">
        <v>80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72</v>
      </c>
      <c r="BZ17" s="1">
        <v>1</v>
      </c>
      <c r="CA17" s="1">
        <v>9</v>
      </c>
      <c r="CB17" s="1">
        <v>1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2.8603078199999983</v>
      </c>
      <c r="CL17" s="1">
        <v>1</v>
      </c>
    </row>
    <row r="18" spans="1:90" x14ac:dyDescent="0.25">
      <c r="A18" s="1" t="s">
        <v>63</v>
      </c>
      <c r="B18" s="1">
        <v>4.4000000000000004</v>
      </c>
      <c r="C18" s="1">
        <v>1</v>
      </c>
      <c r="D18" s="1">
        <v>15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</v>
      </c>
      <c r="V18" s="1">
        <v>6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1.6</v>
      </c>
      <c r="AM18" s="1">
        <v>1</v>
      </c>
      <c r="AN18" s="1">
        <v>0</v>
      </c>
      <c r="AO18" s="1">
        <v>4.0999999999999996</v>
      </c>
      <c r="AP18" s="1">
        <v>2</v>
      </c>
      <c r="AQ18" s="1">
        <v>2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1</v>
      </c>
      <c r="AY18" s="1">
        <v>0</v>
      </c>
      <c r="AZ18" s="1">
        <v>0</v>
      </c>
      <c r="BA18" s="1">
        <v>0</v>
      </c>
      <c r="BB18" s="1">
        <v>0</v>
      </c>
      <c r="BC18" s="1">
        <v>6</v>
      </c>
      <c r="BD18" s="1">
        <v>4</v>
      </c>
      <c r="BE18" s="1">
        <v>1</v>
      </c>
      <c r="BF18" s="1">
        <v>3</v>
      </c>
      <c r="BG18" s="1">
        <v>1</v>
      </c>
      <c r="BH18" s="1">
        <v>0</v>
      </c>
      <c r="BI18" s="1">
        <v>0.27</v>
      </c>
      <c r="BJ18" s="1">
        <v>20</v>
      </c>
      <c r="BK18" s="1">
        <v>19</v>
      </c>
      <c r="BL18" s="1">
        <v>95</v>
      </c>
      <c r="BM18" s="1">
        <v>12</v>
      </c>
      <c r="BN18" s="1">
        <v>11</v>
      </c>
      <c r="BO18" s="1">
        <v>92</v>
      </c>
      <c r="BP18" s="1">
        <v>6</v>
      </c>
      <c r="BQ18" s="1">
        <v>6</v>
      </c>
      <c r="BR18" s="1">
        <v>100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21</v>
      </c>
      <c r="BZ18" s="1">
        <v>0</v>
      </c>
      <c r="CA18" s="1">
        <v>2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3.4192269999999994</v>
      </c>
      <c r="CL18" s="1">
        <v>0</v>
      </c>
    </row>
    <row r="19" spans="1:90" x14ac:dyDescent="0.25">
      <c r="A19" s="1" t="s">
        <v>98</v>
      </c>
      <c r="B19" s="1">
        <v>5</v>
      </c>
      <c r="C19" s="1">
        <v>2</v>
      </c>
      <c r="D19" s="1">
        <v>64</v>
      </c>
      <c r="E19" s="1">
        <v>0.08</v>
      </c>
      <c r="F19" s="1">
        <v>0</v>
      </c>
      <c r="G19" s="1">
        <v>0.1</v>
      </c>
      <c r="H19" s="1">
        <v>0</v>
      </c>
      <c r="I19" s="1">
        <v>0.5</v>
      </c>
      <c r="J19" s="1">
        <v>0</v>
      </c>
      <c r="K19" s="1">
        <v>0.5</v>
      </c>
      <c r="L19" s="1">
        <v>0</v>
      </c>
      <c r="M19" s="1">
        <v>0</v>
      </c>
      <c r="N19" s="1">
        <v>0</v>
      </c>
      <c r="O19" s="1">
        <v>0.03</v>
      </c>
      <c r="P19" s="1">
        <v>0.03</v>
      </c>
      <c r="Q19" s="1">
        <v>0</v>
      </c>
      <c r="R19" s="1">
        <v>0</v>
      </c>
      <c r="S19" s="1">
        <v>0</v>
      </c>
      <c r="T19" s="1">
        <v>0</v>
      </c>
      <c r="U19" s="1">
        <v>6</v>
      </c>
      <c r="V19" s="1">
        <v>3.5</v>
      </c>
      <c r="W19" s="1">
        <v>58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14</v>
      </c>
      <c r="AL19" s="1">
        <v>0.8</v>
      </c>
      <c r="AM19" s="1">
        <v>11.7</v>
      </c>
      <c r="AN19" s="1">
        <v>0.3</v>
      </c>
      <c r="AO19" s="1">
        <v>2.2999999999999998</v>
      </c>
      <c r="AP19" s="1">
        <v>6.5</v>
      </c>
      <c r="AQ19" s="1">
        <v>6.5</v>
      </c>
      <c r="AR19" s="1">
        <v>0</v>
      </c>
      <c r="AS19" s="1">
        <v>1</v>
      </c>
      <c r="AT19" s="1">
        <v>1.5</v>
      </c>
      <c r="AU19" s="1">
        <v>0.5</v>
      </c>
      <c r="AV19" s="1">
        <v>0</v>
      </c>
      <c r="AW19" s="1">
        <v>0</v>
      </c>
      <c r="AX19" s="1">
        <v>3</v>
      </c>
      <c r="AY19" s="1">
        <v>6.5</v>
      </c>
      <c r="AZ19" s="1">
        <v>0</v>
      </c>
      <c r="BA19" s="1">
        <v>0.5</v>
      </c>
      <c r="BB19" s="1">
        <v>7</v>
      </c>
      <c r="BC19" s="1">
        <v>15</v>
      </c>
      <c r="BD19" s="1">
        <v>9</v>
      </c>
      <c r="BE19" s="1">
        <v>5.5</v>
      </c>
      <c r="BF19" s="1">
        <v>1</v>
      </c>
      <c r="BG19" s="1">
        <v>3</v>
      </c>
      <c r="BH19" s="1">
        <v>2</v>
      </c>
      <c r="BI19" s="1">
        <v>1.7</v>
      </c>
      <c r="BJ19" s="1">
        <v>23</v>
      </c>
      <c r="BK19" s="1">
        <v>17</v>
      </c>
      <c r="BL19" s="1">
        <v>74</v>
      </c>
      <c r="BM19" s="1">
        <v>10</v>
      </c>
      <c r="BN19" s="1">
        <v>5.5</v>
      </c>
      <c r="BO19" s="1">
        <v>55</v>
      </c>
      <c r="BP19" s="1">
        <v>6</v>
      </c>
      <c r="BQ19" s="1">
        <v>3.5</v>
      </c>
      <c r="BR19" s="1">
        <v>58</v>
      </c>
      <c r="BS19" s="1">
        <v>0</v>
      </c>
      <c r="BT19" s="1">
        <v>0</v>
      </c>
      <c r="BU19" s="1">
        <v>1</v>
      </c>
      <c r="BV19" s="1">
        <v>1</v>
      </c>
      <c r="BW19" s="1">
        <v>0</v>
      </c>
      <c r="BX19" s="1">
        <v>0</v>
      </c>
      <c r="BY19" s="1">
        <v>33</v>
      </c>
      <c r="BZ19" s="1">
        <v>3</v>
      </c>
      <c r="CA19" s="1">
        <v>2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3.71720775</v>
      </c>
      <c r="CL19" s="1">
        <v>15</v>
      </c>
    </row>
    <row r="20" spans="1:90" x14ac:dyDescent="0.25">
      <c r="A20" s="1" t="s">
        <v>155</v>
      </c>
      <c r="B20" s="1">
        <v>8.5</v>
      </c>
      <c r="C20" s="1">
        <v>2</v>
      </c>
      <c r="D20" s="1">
        <v>90</v>
      </c>
      <c r="E20" s="1">
        <v>0.26</v>
      </c>
      <c r="F20" s="1">
        <v>0.5</v>
      </c>
      <c r="G20" s="1">
        <v>0.4</v>
      </c>
      <c r="H20" s="1">
        <v>2</v>
      </c>
      <c r="I20" s="1">
        <v>1.5</v>
      </c>
      <c r="J20" s="1">
        <v>0.5</v>
      </c>
      <c r="K20" s="1">
        <v>0.5</v>
      </c>
      <c r="L20" s="1">
        <v>1</v>
      </c>
      <c r="M20" s="1">
        <v>0</v>
      </c>
      <c r="N20" s="1">
        <v>0</v>
      </c>
      <c r="O20" s="1">
        <v>0.08</v>
      </c>
      <c r="P20" s="1">
        <v>0.08</v>
      </c>
      <c r="Q20" s="1">
        <v>0.5</v>
      </c>
      <c r="R20" s="1">
        <v>0</v>
      </c>
      <c r="S20" s="1">
        <v>0.5</v>
      </c>
      <c r="T20" s="1">
        <v>0</v>
      </c>
      <c r="U20" s="1">
        <v>27</v>
      </c>
      <c r="V20" s="1">
        <v>18.5</v>
      </c>
      <c r="W20" s="1">
        <v>69</v>
      </c>
      <c r="X20" s="1">
        <v>7</v>
      </c>
      <c r="Y20" s="1">
        <v>2</v>
      </c>
      <c r="Z20" s="1">
        <v>29</v>
      </c>
      <c r="AA20" s="1">
        <v>2</v>
      </c>
      <c r="AB20" s="1">
        <v>0.5</v>
      </c>
      <c r="AC20" s="1">
        <v>2.5</v>
      </c>
      <c r="AD20" s="1">
        <v>0.5</v>
      </c>
      <c r="AE20" s="1">
        <v>0.3</v>
      </c>
      <c r="AF20" s="1">
        <v>0.5</v>
      </c>
      <c r="AG20" s="1">
        <v>0</v>
      </c>
      <c r="AH20" s="1">
        <v>0.5</v>
      </c>
      <c r="AI20" s="1">
        <v>0</v>
      </c>
      <c r="AJ20" s="1">
        <v>0</v>
      </c>
      <c r="AK20" s="1">
        <v>12</v>
      </c>
      <c r="AL20" s="1">
        <v>38.549999999999997</v>
      </c>
      <c r="AM20" s="1">
        <v>41.4</v>
      </c>
      <c r="AN20" s="1">
        <v>1.4</v>
      </c>
      <c r="AO20" s="1">
        <v>3.7</v>
      </c>
      <c r="AP20" s="1">
        <v>16.5</v>
      </c>
      <c r="AQ20" s="1">
        <v>27</v>
      </c>
      <c r="AR20" s="1">
        <v>1.5</v>
      </c>
      <c r="AS20" s="1">
        <v>6.5</v>
      </c>
      <c r="AT20" s="1">
        <v>2.5</v>
      </c>
      <c r="AU20" s="1">
        <v>0</v>
      </c>
      <c r="AV20" s="1">
        <v>0</v>
      </c>
      <c r="AX20" s="1">
        <v>7</v>
      </c>
      <c r="AY20" s="1">
        <v>2</v>
      </c>
      <c r="AZ20" s="1">
        <v>0</v>
      </c>
      <c r="BA20" s="1">
        <v>3</v>
      </c>
      <c r="BB20" s="1">
        <v>5</v>
      </c>
      <c r="BC20" s="1">
        <v>8</v>
      </c>
      <c r="BD20" s="1">
        <v>5.5</v>
      </c>
      <c r="BE20" s="1">
        <v>4.5</v>
      </c>
      <c r="BF20" s="1">
        <v>0.5</v>
      </c>
      <c r="BG20" s="1">
        <v>2</v>
      </c>
      <c r="BH20" s="1">
        <v>2</v>
      </c>
      <c r="BI20" s="1">
        <v>1.38</v>
      </c>
      <c r="BJ20" s="1">
        <v>75</v>
      </c>
      <c r="BK20" s="1">
        <v>60.5</v>
      </c>
      <c r="BL20" s="1">
        <v>81</v>
      </c>
      <c r="BM20" s="1">
        <v>56</v>
      </c>
      <c r="BN20" s="1">
        <v>39</v>
      </c>
      <c r="BO20" s="1">
        <v>70</v>
      </c>
      <c r="BP20" s="1">
        <v>27</v>
      </c>
      <c r="BQ20" s="1">
        <v>18.5</v>
      </c>
      <c r="BR20" s="1">
        <v>69</v>
      </c>
      <c r="BS20" s="1">
        <v>0.5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101.5</v>
      </c>
      <c r="BZ20" s="1">
        <v>3.5</v>
      </c>
      <c r="CA20" s="1">
        <v>11.5</v>
      </c>
      <c r="CB20" s="1">
        <v>9</v>
      </c>
      <c r="CC20" s="1">
        <v>0</v>
      </c>
      <c r="CD20" s="1">
        <v>0</v>
      </c>
      <c r="CE20" s="1">
        <v>2</v>
      </c>
      <c r="CF20" s="1">
        <v>0.5</v>
      </c>
      <c r="CG20" s="1">
        <v>0.5</v>
      </c>
      <c r="CH20" s="1">
        <v>0.5</v>
      </c>
      <c r="CI20" s="1">
        <v>0</v>
      </c>
      <c r="CJ20" s="1">
        <v>0</v>
      </c>
      <c r="CK20" s="1">
        <f t="shared" si="0"/>
        <v>6.0925209799999998</v>
      </c>
      <c r="CL20" s="1">
        <v>15</v>
      </c>
    </row>
    <row r="21" spans="1:90" x14ac:dyDescent="0.25">
      <c r="A21" s="1" t="s">
        <v>89</v>
      </c>
      <c r="B21" s="1">
        <v>6.2</v>
      </c>
      <c r="C21" s="1">
        <v>2</v>
      </c>
      <c r="D21" s="1">
        <v>90</v>
      </c>
      <c r="E21" s="1">
        <v>0.11</v>
      </c>
      <c r="F21" s="1">
        <v>0</v>
      </c>
      <c r="G21" s="1">
        <v>0.3</v>
      </c>
      <c r="H21" s="1">
        <v>0</v>
      </c>
      <c r="I21" s="1">
        <v>2.5</v>
      </c>
      <c r="J21" s="1">
        <v>0</v>
      </c>
      <c r="K21" s="1">
        <v>2</v>
      </c>
      <c r="L21" s="1">
        <v>0.5</v>
      </c>
      <c r="M21" s="1">
        <v>0.5</v>
      </c>
      <c r="N21" s="1">
        <v>1.5</v>
      </c>
      <c r="O21" s="1">
        <v>0.2</v>
      </c>
      <c r="P21" s="1">
        <v>0.2</v>
      </c>
      <c r="Q21" s="1">
        <v>0</v>
      </c>
      <c r="R21" s="1">
        <v>0</v>
      </c>
      <c r="S21" s="1">
        <v>0</v>
      </c>
      <c r="T21" s="1">
        <v>0</v>
      </c>
      <c r="U21" s="1">
        <v>36</v>
      </c>
      <c r="V21" s="1">
        <v>28</v>
      </c>
      <c r="W21" s="1">
        <v>78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0.09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25.5</v>
      </c>
      <c r="AL21" s="1">
        <v>17.55</v>
      </c>
      <c r="AM21" s="1">
        <v>8.3000000000000007</v>
      </c>
      <c r="AN21" s="1">
        <v>1.4</v>
      </c>
      <c r="AO21" s="1">
        <v>6.1</v>
      </c>
      <c r="AP21" s="1">
        <v>10</v>
      </c>
      <c r="AQ21" s="1">
        <v>16</v>
      </c>
      <c r="AR21" s="1">
        <v>0</v>
      </c>
      <c r="AS21" s="1">
        <v>4</v>
      </c>
      <c r="AT21" s="1">
        <v>0.5</v>
      </c>
      <c r="AU21" s="1">
        <v>0.5</v>
      </c>
      <c r="AV21" s="1">
        <v>0.5</v>
      </c>
      <c r="AW21" s="1">
        <v>100</v>
      </c>
      <c r="AX21" s="1">
        <v>5</v>
      </c>
      <c r="AY21" s="1">
        <v>0</v>
      </c>
      <c r="AZ21" s="1">
        <v>0</v>
      </c>
      <c r="BA21" s="1">
        <v>0.5</v>
      </c>
      <c r="BB21" s="1">
        <v>0.5</v>
      </c>
      <c r="BC21" s="1">
        <v>5.5</v>
      </c>
      <c r="BD21" s="1">
        <v>3.5</v>
      </c>
      <c r="BE21" s="1">
        <v>1.5</v>
      </c>
      <c r="BF21" s="1">
        <v>1.5</v>
      </c>
      <c r="BG21" s="1">
        <v>1.5</v>
      </c>
      <c r="BH21" s="1">
        <v>0.5</v>
      </c>
      <c r="BI21" s="1">
        <v>0.48</v>
      </c>
      <c r="BJ21" s="1">
        <v>106.5</v>
      </c>
      <c r="BK21" s="1">
        <v>93</v>
      </c>
      <c r="BL21" s="1">
        <v>87</v>
      </c>
      <c r="BM21" s="1">
        <v>65</v>
      </c>
      <c r="BN21" s="1">
        <v>55.5</v>
      </c>
      <c r="BO21" s="1">
        <v>85</v>
      </c>
      <c r="BP21" s="1">
        <v>36</v>
      </c>
      <c r="BQ21" s="1">
        <v>28</v>
      </c>
      <c r="BR21" s="1">
        <v>78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114.5</v>
      </c>
      <c r="BZ21" s="1">
        <v>3.5</v>
      </c>
      <c r="CA21" s="1">
        <v>20.5</v>
      </c>
      <c r="CB21" s="1">
        <v>5.5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5.1508281599999997</v>
      </c>
      <c r="CL21" s="1">
        <v>14</v>
      </c>
    </row>
    <row r="22" spans="1:90" x14ac:dyDescent="0.25">
      <c r="A22" s="1" t="s">
        <v>118</v>
      </c>
      <c r="B22" s="1">
        <v>6.2</v>
      </c>
      <c r="C22" s="1">
        <v>2</v>
      </c>
      <c r="D22" s="1">
        <v>90</v>
      </c>
      <c r="E22" s="1">
        <v>0.36</v>
      </c>
      <c r="F22" s="1">
        <v>0.75</v>
      </c>
      <c r="G22" s="1">
        <v>0.9</v>
      </c>
      <c r="H22" s="1">
        <v>3</v>
      </c>
      <c r="I22" s="1">
        <v>3</v>
      </c>
      <c r="J22" s="1">
        <v>1.5</v>
      </c>
      <c r="K22" s="1">
        <v>2.5</v>
      </c>
      <c r="L22" s="1">
        <v>0.5</v>
      </c>
      <c r="M22" s="1">
        <v>0</v>
      </c>
      <c r="N22" s="1">
        <v>0</v>
      </c>
      <c r="O22" s="1">
        <v>0.28999999999999998</v>
      </c>
      <c r="P22" s="1">
        <v>0.28999999999999998</v>
      </c>
      <c r="Q22" s="1">
        <v>1</v>
      </c>
      <c r="R22" s="1">
        <v>1</v>
      </c>
      <c r="S22" s="1">
        <v>0</v>
      </c>
      <c r="T22" s="1">
        <v>0</v>
      </c>
      <c r="U22" s="1">
        <v>27</v>
      </c>
      <c r="V22" s="1">
        <v>22</v>
      </c>
      <c r="W22" s="1">
        <v>81</v>
      </c>
      <c r="X22" s="1">
        <v>7.5</v>
      </c>
      <c r="Y22" s="1">
        <v>2.5</v>
      </c>
      <c r="Z22" s="1">
        <v>33</v>
      </c>
      <c r="AA22" s="1">
        <v>1.5</v>
      </c>
      <c r="AB22" s="1">
        <v>0</v>
      </c>
      <c r="AC22" s="1">
        <v>4</v>
      </c>
      <c r="AD22" s="1">
        <v>1</v>
      </c>
      <c r="AE22" s="1">
        <v>0.62</v>
      </c>
      <c r="AF22" s="1">
        <v>0.5</v>
      </c>
      <c r="AG22" s="1">
        <v>0</v>
      </c>
      <c r="AH22" s="1">
        <v>0.5</v>
      </c>
      <c r="AI22" s="1">
        <v>0</v>
      </c>
      <c r="AJ22" s="1">
        <v>0.5</v>
      </c>
      <c r="AK22" s="1">
        <v>48.5</v>
      </c>
      <c r="AL22" s="1">
        <v>57.85</v>
      </c>
      <c r="AM22" s="1">
        <v>60.4</v>
      </c>
      <c r="AN22" s="1">
        <v>3.6</v>
      </c>
      <c r="AO22" s="1">
        <v>7.9</v>
      </c>
      <c r="AP22" s="1">
        <v>23</v>
      </c>
      <c r="AQ22" s="1">
        <v>45.5</v>
      </c>
      <c r="AR22" s="1">
        <v>3</v>
      </c>
      <c r="AS22" s="1">
        <v>14</v>
      </c>
      <c r="AT22" s="1">
        <v>0.5</v>
      </c>
      <c r="AU22" s="1">
        <v>1</v>
      </c>
      <c r="AV22" s="1">
        <v>1</v>
      </c>
      <c r="AW22" s="1">
        <v>100</v>
      </c>
      <c r="AX22" s="1">
        <v>4.5</v>
      </c>
      <c r="AY22" s="1">
        <v>1</v>
      </c>
      <c r="AZ22" s="1">
        <v>0</v>
      </c>
      <c r="BA22" s="1">
        <v>0</v>
      </c>
      <c r="BB22" s="1">
        <v>1</v>
      </c>
      <c r="BC22" s="1">
        <v>5.5</v>
      </c>
      <c r="BD22" s="1">
        <v>3.5</v>
      </c>
      <c r="BE22" s="1">
        <v>1.5</v>
      </c>
      <c r="BF22" s="1">
        <v>1.5</v>
      </c>
      <c r="BG22" s="1">
        <v>1.5</v>
      </c>
      <c r="BH22" s="1">
        <v>0.5</v>
      </c>
      <c r="BI22" s="1">
        <v>0.48</v>
      </c>
      <c r="BJ22" s="1">
        <v>65</v>
      </c>
      <c r="BK22" s="1">
        <v>57</v>
      </c>
      <c r="BL22" s="1">
        <v>88</v>
      </c>
      <c r="BM22" s="1">
        <v>53</v>
      </c>
      <c r="BN22" s="1">
        <v>42.5</v>
      </c>
      <c r="BO22" s="1">
        <v>80</v>
      </c>
      <c r="BP22" s="1">
        <v>27</v>
      </c>
      <c r="BQ22" s="1">
        <v>22</v>
      </c>
      <c r="BR22" s="1">
        <v>81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2</v>
      </c>
      <c r="BY22" s="1">
        <v>95</v>
      </c>
      <c r="BZ22" s="1">
        <v>6.5</v>
      </c>
      <c r="CA22" s="1">
        <v>2.5</v>
      </c>
      <c r="CB22" s="1">
        <v>10.5</v>
      </c>
      <c r="CC22" s="1">
        <v>0</v>
      </c>
      <c r="CD22" s="1">
        <v>0</v>
      </c>
      <c r="CE22" s="1">
        <v>0.5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5.4786170700000012</v>
      </c>
      <c r="CL22" s="1">
        <v>12</v>
      </c>
    </row>
    <row r="23" spans="1:90" x14ac:dyDescent="0.25">
      <c r="A23" s="1" t="s">
        <v>148</v>
      </c>
      <c r="B23" s="1">
        <v>7.1</v>
      </c>
      <c r="C23" s="1">
        <v>2</v>
      </c>
      <c r="D23" s="1">
        <v>84</v>
      </c>
      <c r="E23" s="1">
        <v>0.46</v>
      </c>
      <c r="F23" s="1">
        <v>1</v>
      </c>
      <c r="G23" s="1">
        <v>0.6</v>
      </c>
      <c r="H23" s="1">
        <v>2</v>
      </c>
      <c r="I23" s="1">
        <v>4.5</v>
      </c>
      <c r="J23" s="1">
        <v>1.5</v>
      </c>
      <c r="K23" s="1">
        <v>1</v>
      </c>
      <c r="L23" s="1">
        <v>3.5</v>
      </c>
      <c r="M23" s="1">
        <v>0</v>
      </c>
      <c r="N23" s="1">
        <v>0</v>
      </c>
      <c r="O23" s="1">
        <v>0.28000000000000003</v>
      </c>
      <c r="P23" s="1">
        <v>0.28000000000000003</v>
      </c>
      <c r="Q23" s="1">
        <v>0</v>
      </c>
      <c r="R23" s="1">
        <v>0</v>
      </c>
      <c r="S23" s="1">
        <v>0</v>
      </c>
      <c r="T23" s="1">
        <v>0</v>
      </c>
      <c r="U23" s="1">
        <v>32.5</v>
      </c>
      <c r="V23" s="1">
        <v>27</v>
      </c>
      <c r="W23" s="1">
        <v>83</v>
      </c>
      <c r="X23" s="1">
        <v>4</v>
      </c>
      <c r="Y23" s="1">
        <v>0.5</v>
      </c>
      <c r="Z23" s="1">
        <v>13</v>
      </c>
      <c r="AA23" s="1">
        <v>0</v>
      </c>
      <c r="AB23" s="1">
        <v>0</v>
      </c>
      <c r="AC23" s="1">
        <v>0.5</v>
      </c>
      <c r="AD23" s="1">
        <v>0.5</v>
      </c>
      <c r="AE23" s="1">
        <v>0.3</v>
      </c>
      <c r="AF23" s="1">
        <v>1</v>
      </c>
      <c r="AG23" s="1">
        <v>0</v>
      </c>
      <c r="AH23" s="1">
        <v>0.5</v>
      </c>
      <c r="AI23" s="1">
        <v>0</v>
      </c>
      <c r="AJ23" s="1">
        <v>0.5</v>
      </c>
      <c r="AK23" s="1">
        <v>40.5</v>
      </c>
      <c r="AL23" s="1">
        <v>16.25</v>
      </c>
      <c r="AM23" s="1">
        <v>25.2</v>
      </c>
      <c r="AN23" s="1">
        <v>2.5</v>
      </c>
      <c r="AO23" s="1">
        <v>6.2</v>
      </c>
      <c r="AP23" s="1">
        <v>9</v>
      </c>
      <c r="AQ23" s="1">
        <v>24</v>
      </c>
      <c r="AR23" s="1">
        <v>1.5</v>
      </c>
      <c r="AS23" s="1">
        <v>8</v>
      </c>
      <c r="AT23" s="1">
        <v>0.5</v>
      </c>
      <c r="AU23" s="1">
        <v>2.5</v>
      </c>
      <c r="AV23" s="1">
        <v>1.5</v>
      </c>
      <c r="AW23" s="1">
        <v>60</v>
      </c>
      <c r="AX23" s="1">
        <v>3.5</v>
      </c>
      <c r="AY23" s="1">
        <v>0</v>
      </c>
      <c r="AZ23" s="1">
        <v>0</v>
      </c>
      <c r="BA23" s="1">
        <v>2</v>
      </c>
      <c r="BB23" s="1">
        <v>2</v>
      </c>
      <c r="BC23" s="1">
        <v>6.5</v>
      </c>
      <c r="BD23" s="1">
        <v>4.5</v>
      </c>
      <c r="BE23" s="1">
        <v>2</v>
      </c>
      <c r="BF23" s="1">
        <v>1</v>
      </c>
      <c r="BG23" s="1">
        <v>1.5</v>
      </c>
      <c r="BH23" s="1">
        <v>1</v>
      </c>
      <c r="BI23" s="1">
        <v>0.65</v>
      </c>
      <c r="BJ23" s="1">
        <v>83.5</v>
      </c>
      <c r="BK23" s="1">
        <v>73.5</v>
      </c>
      <c r="BL23" s="1">
        <v>88</v>
      </c>
      <c r="BM23" s="1">
        <v>60.5</v>
      </c>
      <c r="BN23" s="1">
        <v>50</v>
      </c>
      <c r="BO23" s="1">
        <v>83</v>
      </c>
      <c r="BP23" s="1">
        <v>32.5</v>
      </c>
      <c r="BQ23" s="1">
        <v>27</v>
      </c>
      <c r="BR23" s="1">
        <v>83</v>
      </c>
      <c r="BS23" s="1">
        <v>0.5</v>
      </c>
      <c r="BT23" s="1">
        <v>0.5</v>
      </c>
      <c r="BU23" s="1">
        <v>2</v>
      </c>
      <c r="BV23" s="1">
        <v>0</v>
      </c>
      <c r="BW23" s="1">
        <v>1</v>
      </c>
      <c r="BX23" s="1">
        <v>1</v>
      </c>
      <c r="BY23" s="1">
        <v>108</v>
      </c>
      <c r="BZ23" s="1">
        <v>2.5</v>
      </c>
      <c r="CA23" s="1">
        <v>15</v>
      </c>
      <c r="CB23" s="1">
        <v>6.5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5.93940058</v>
      </c>
      <c r="CL23" s="1">
        <v>12</v>
      </c>
    </row>
    <row r="24" spans="1:90" x14ac:dyDescent="0.25">
      <c r="A24" s="1" t="s">
        <v>192</v>
      </c>
      <c r="B24" s="1">
        <v>5.6</v>
      </c>
      <c r="C24" s="1">
        <v>2</v>
      </c>
      <c r="D24" s="1">
        <v>90</v>
      </c>
      <c r="E24" s="1">
        <v>7.0000000000000007E-2</v>
      </c>
      <c r="F24" s="1">
        <v>0</v>
      </c>
      <c r="G24" s="1">
        <v>0.2</v>
      </c>
      <c r="H24" s="1">
        <v>0</v>
      </c>
      <c r="I24" s="1">
        <v>1.5</v>
      </c>
      <c r="J24" s="1">
        <v>0</v>
      </c>
      <c r="K24" s="1">
        <v>1</v>
      </c>
      <c r="L24" s="1">
        <v>0.5</v>
      </c>
      <c r="M24" s="1">
        <v>0</v>
      </c>
      <c r="N24" s="1">
        <v>0</v>
      </c>
      <c r="O24" s="1">
        <v>0.06</v>
      </c>
      <c r="P24" s="1">
        <v>0.06</v>
      </c>
      <c r="Q24" s="1">
        <v>0</v>
      </c>
      <c r="R24" s="1">
        <v>0</v>
      </c>
      <c r="S24" s="1">
        <v>0</v>
      </c>
      <c r="T24" s="1">
        <v>0</v>
      </c>
      <c r="U24" s="1">
        <v>28</v>
      </c>
      <c r="V24" s="1">
        <v>24</v>
      </c>
      <c r="W24" s="1">
        <v>86</v>
      </c>
      <c r="X24" s="1">
        <v>3</v>
      </c>
      <c r="Y24" s="1">
        <v>1.5</v>
      </c>
      <c r="Z24" s="1">
        <v>50</v>
      </c>
      <c r="AA24" s="1">
        <v>2.5</v>
      </c>
      <c r="AB24" s="1">
        <v>0.5</v>
      </c>
      <c r="AC24" s="1">
        <v>1.5</v>
      </c>
      <c r="AD24" s="1">
        <v>0</v>
      </c>
      <c r="AE24" s="1">
        <v>0.12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32</v>
      </c>
      <c r="AL24" s="1">
        <v>29.5</v>
      </c>
      <c r="AM24" s="1">
        <v>8.9</v>
      </c>
      <c r="AN24" s="1">
        <v>0.8</v>
      </c>
      <c r="AO24" s="1">
        <v>5.4</v>
      </c>
      <c r="AP24" s="1">
        <v>16</v>
      </c>
      <c r="AQ24" s="1">
        <v>22</v>
      </c>
      <c r="AR24" s="1">
        <v>1</v>
      </c>
      <c r="AS24" s="1">
        <v>5</v>
      </c>
      <c r="AT24" s="1">
        <v>0.5</v>
      </c>
      <c r="AU24" s="1">
        <v>0.5</v>
      </c>
      <c r="AV24" s="1">
        <v>0.5</v>
      </c>
      <c r="AW24" s="1">
        <v>100</v>
      </c>
      <c r="AX24" s="1">
        <v>8</v>
      </c>
      <c r="AY24" s="1">
        <v>1.5</v>
      </c>
      <c r="AZ24" s="1">
        <v>0</v>
      </c>
      <c r="BA24" s="1">
        <v>0.5</v>
      </c>
      <c r="BB24" s="1">
        <v>2</v>
      </c>
      <c r="BC24" s="1">
        <v>5.5</v>
      </c>
      <c r="BD24" s="1">
        <v>3.5</v>
      </c>
      <c r="BE24" s="1">
        <v>1.5</v>
      </c>
      <c r="BF24" s="1">
        <v>1.5</v>
      </c>
      <c r="BG24" s="1">
        <v>1.5</v>
      </c>
      <c r="BH24" s="1">
        <v>0.5</v>
      </c>
      <c r="BI24" s="1">
        <v>0.48</v>
      </c>
      <c r="BJ24" s="1">
        <v>58</v>
      </c>
      <c r="BK24" s="1">
        <v>51</v>
      </c>
      <c r="BL24" s="1">
        <v>88</v>
      </c>
      <c r="BM24" s="1">
        <v>42</v>
      </c>
      <c r="BN24" s="1">
        <v>35.5</v>
      </c>
      <c r="BO24" s="1">
        <v>85</v>
      </c>
      <c r="BP24" s="1">
        <v>28</v>
      </c>
      <c r="BQ24" s="1">
        <v>24</v>
      </c>
      <c r="BR24" s="1">
        <v>86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81</v>
      </c>
      <c r="BZ24" s="1">
        <v>6</v>
      </c>
      <c r="CA24" s="1">
        <v>3</v>
      </c>
      <c r="CB24" s="1">
        <v>4.5</v>
      </c>
      <c r="CC24" s="1">
        <v>1</v>
      </c>
      <c r="CD24" s="1">
        <v>0</v>
      </c>
      <c r="CE24" s="1">
        <v>1</v>
      </c>
      <c r="CF24" s="1">
        <v>0.5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4.5552595599999997</v>
      </c>
      <c r="CL24" s="1">
        <v>9</v>
      </c>
    </row>
    <row r="25" spans="1:90" x14ac:dyDescent="0.25">
      <c r="A25" s="1" t="s">
        <v>152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5.5</v>
      </c>
      <c r="V25" s="1">
        <v>2.5</v>
      </c>
      <c r="W25" s="1">
        <v>45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0</v>
      </c>
      <c r="AL25" s="1">
        <v>0.35</v>
      </c>
      <c r="AM25" s="1">
        <v>13.6</v>
      </c>
      <c r="AN25" s="1">
        <v>0</v>
      </c>
      <c r="AO25" s="1">
        <v>4.2</v>
      </c>
      <c r="AP25" s="1">
        <v>11.5</v>
      </c>
      <c r="AQ25" s="1">
        <v>23.5</v>
      </c>
      <c r="AR25" s="1">
        <v>0</v>
      </c>
      <c r="AS25" s="1">
        <v>6</v>
      </c>
      <c r="AT25" s="1">
        <v>0</v>
      </c>
      <c r="AU25" s="1">
        <v>1.5</v>
      </c>
      <c r="AV25" s="1">
        <v>0.5</v>
      </c>
      <c r="AW25" s="1">
        <v>33</v>
      </c>
      <c r="AX25" s="1">
        <v>4</v>
      </c>
      <c r="AY25" s="1">
        <v>2.5</v>
      </c>
      <c r="AZ25" s="1">
        <v>0</v>
      </c>
      <c r="BA25" s="1">
        <v>2</v>
      </c>
      <c r="BB25" s="1">
        <v>4.5</v>
      </c>
      <c r="BC25" s="1">
        <v>9</v>
      </c>
      <c r="BD25" s="1">
        <v>6</v>
      </c>
      <c r="BE25" s="1">
        <v>2.5</v>
      </c>
      <c r="BF25" s="1">
        <v>1</v>
      </c>
      <c r="BG25" s="1">
        <v>1.5</v>
      </c>
      <c r="BH25" s="1">
        <v>0</v>
      </c>
      <c r="BI25" s="1">
        <v>0.62</v>
      </c>
      <c r="BJ25" s="1">
        <v>66</v>
      </c>
      <c r="BK25" s="1">
        <v>57</v>
      </c>
      <c r="BL25" s="1">
        <v>86</v>
      </c>
      <c r="BM25" s="1">
        <v>17</v>
      </c>
      <c r="BN25" s="1">
        <v>10.5</v>
      </c>
      <c r="BO25" s="1">
        <v>62</v>
      </c>
      <c r="BP25" s="1">
        <v>5.5</v>
      </c>
      <c r="BQ25" s="1">
        <v>2.5</v>
      </c>
      <c r="BR25" s="1">
        <v>45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75.5</v>
      </c>
      <c r="BZ25" s="1">
        <v>0</v>
      </c>
      <c r="CA25" s="1">
        <v>5.5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4.0847231999999991</v>
      </c>
      <c r="CL25" s="1">
        <v>9</v>
      </c>
    </row>
    <row r="26" spans="1:90" x14ac:dyDescent="0.25">
      <c r="A26" s="1" t="s">
        <v>158</v>
      </c>
      <c r="B26" s="1">
        <v>4.3</v>
      </c>
      <c r="C26" s="1">
        <v>2</v>
      </c>
      <c r="D26" s="1">
        <v>90</v>
      </c>
      <c r="E26" s="1">
        <v>0.04</v>
      </c>
      <c r="F26" s="1">
        <v>0.5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6.5</v>
      </c>
      <c r="W26" s="1">
        <v>81</v>
      </c>
      <c r="X26" s="1">
        <v>5.5</v>
      </c>
      <c r="Y26" s="1">
        <v>1.5</v>
      </c>
      <c r="Z26" s="1">
        <v>27</v>
      </c>
      <c r="AA26" s="1">
        <v>2.5</v>
      </c>
      <c r="AB26" s="1">
        <v>0</v>
      </c>
      <c r="AC26" s="1">
        <v>1</v>
      </c>
      <c r="AD26" s="1">
        <v>0</v>
      </c>
      <c r="AE26" s="1">
        <v>0.04</v>
      </c>
      <c r="AF26" s="1">
        <v>0.5</v>
      </c>
      <c r="AG26" s="1">
        <v>0</v>
      </c>
      <c r="AH26" s="1">
        <v>0.5</v>
      </c>
      <c r="AI26" s="1">
        <v>0</v>
      </c>
      <c r="AJ26" s="1">
        <v>0</v>
      </c>
      <c r="AK26" s="1">
        <v>3</v>
      </c>
      <c r="AL26" s="1">
        <v>20.3</v>
      </c>
      <c r="AM26" s="1">
        <v>21.8</v>
      </c>
      <c r="AN26" s="1">
        <v>0.2</v>
      </c>
      <c r="AO26" s="1">
        <v>1.8</v>
      </c>
      <c r="AP26" s="1">
        <v>7.5</v>
      </c>
      <c r="AQ26" s="1">
        <v>12</v>
      </c>
      <c r="AR26" s="1">
        <v>0</v>
      </c>
      <c r="AS26" s="1">
        <v>2.5</v>
      </c>
      <c r="AT26" s="1">
        <v>1.5</v>
      </c>
      <c r="AU26" s="1">
        <v>3.5</v>
      </c>
      <c r="AV26" s="1">
        <v>2</v>
      </c>
      <c r="AW26" s="1">
        <v>57</v>
      </c>
      <c r="AX26" s="1">
        <v>8.5</v>
      </c>
      <c r="AY26" s="1">
        <v>0.5</v>
      </c>
      <c r="AZ26" s="1">
        <v>0</v>
      </c>
      <c r="BA26" s="1">
        <v>0</v>
      </c>
      <c r="BB26" s="1">
        <v>0.5</v>
      </c>
      <c r="BC26" s="1">
        <v>13.5</v>
      </c>
      <c r="BD26" s="1">
        <v>11</v>
      </c>
      <c r="BE26" s="1">
        <v>5.5</v>
      </c>
      <c r="BF26" s="1">
        <v>1.5</v>
      </c>
      <c r="BG26" s="1">
        <v>3</v>
      </c>
      <c r="BH26" s="1">
        <v>2.5</v>
      </c>
      <c r="BI26" s="1">
        <v>1.8</v>
      </c>
      <c r="BJ26" s="1">
        <v>47.5</v>
      </c>
      <c r="BK26" s="1">
        <v>36</v>
      </c>
      <c r="BL26" s="1">
        <v>76</v>
      </c>
      <c r="BM26" s="1">
        <v>29.5</v>
      </c>
      <c r="BN26" s="1">
        <v>20.5</v>
      </c>
      <c r="BO26" s="1">
        <v>69</v>
      </c>
      <c r="BP26" s="1">
        <v>8</v>
      </c>
      <c r="BQ26" s="1">
        <v>6.5</v>
      </c>
      <c r="BR26" s="1">
        <v>81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3.5</v>
      </c>
      <c r="BY26" s="1">
        <v>79.5</v>
      </c>
      <c r="BZ26" s="1">
        <v>1.5</v>
      </c>
      <c r="CA26" s="1">
        <v>2</v>
      </c>
      <c r="CB26" s="1">
        <v>5.5</v>
      </c>
      <c r="CC26" s="1">
        <v>0.5</v>
      </c>
      <c r="CD26" s="1">
        <v>0</v>
      </c>
      <c r="CE26" s="1">
        <v>2.5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4.5651892399999987</v>
      </c>
      <c r="CL26" s="1">
        <v>9</v>
      </c>
    </row>
    <row r="27" spans="1:90" x14ac:dyDescent="0.25">
      <c r="A27" s="1" t="s">
        <v>76</v>
      </c>
      <c r="B27" s="1">
        <v>4.9000000000000004</v>
      </c>
      <c r="C27" s="1">
        <v>2</v>
      </c>
      <c r="D27" s="1">
        <v>90</v>
      </c>
      <c r="E27" s="1">
        <v>0.1</v>
      </c>
      <c r="F27" s="1">
        <v>0</v>
      </c>
      <c r="G27" s="1">
        <v>0.2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0.5</v>
      </c>
      <c r="N27" s="1">
        <v>0.5</v>
      </c>
      <c r="O27" s="1">
        <v>0.15</v>
      </c>
      <c r="P27" s="1">
        <v>0.15</v>
      </c>
      <c r="Q27" s="1">
        <v>0</v>
      </c>
      <c r="R27" s="1">
        <v>0</v>
      </c>
      <c r="S27" s="1">
        <v>0</v>
      </c>
      <c r="T27" s="1">
        <v>0</v>
      </c>
      <c r="U27" s="1">
        <v>4</v>
      </c>
      <c r="V27" s="1">
        <v>2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3.5</v>
      </c>
      <c r="AL27" s="1">
        <v>0.35</v>
      </c>
      <c r="AM27" s="1">
        <v>25.9</v>
      </c>
      <c r="AN27" s="1">
        <v>0.9</v>
      </c>
      <c r="AO27" s="1">
        <v>2.6</v>
      </c>
      <c r="AP27" s="1">
        <v>7.5</v>
      </c>
      <c r="AQ27" s="1">
        <v>7.5</v>
      </c>
      <c r="AR27" s="1">
        <v>0</v>
      </c>
      <c r="AS27" s="1">
        <v>1.5</v>
      </c>
      <c r="AT27" s="1">
        <v>1</v>
      </c>
      <c r="AU27" s="1">
        <v>1</v>
      </c>
      <c r="AV27" s="1">
        <v>0.5</v>
      </c>
      <c r="AW27" s="1">
        <v>50</v>
      </c>
      <c r="AX27" s="1">
        <v>4.5</v>
      </c>
      <c r="AY27" s="1">
        <v>5.5</v>
      </c>
      <c r="AZ27" s="1">
        <v>2.5</v>
      </c>
      <c r="BA27" s="1">
        <v>2</v>
      </c>
      <c r="BB27" s="1">
        <v>10</v>
      </c>
      <c r="BC27" s="1">
        <v>18.5</v>
      </c>
      <c r="BD27" s="1">
        <v>13</v>
      </c>
      <c r="BE27" s="1">
        <v>4.5</v>
      </c>
      <c r="BF27" s="1">
        <v>0.5</v>
      </c>
      <c r="BG27" s="1">
        <v>3</v>
      </c>
      <c r="BH27" s="1">
        <v>3</v>
      </c>
      <c r="BI27" s="1">
        <v>1.92</v>
      </c>
      <c r="BJ27" s="1">
        <v>33</v>
      </c>
      <c r="BK27" s="1">
        <v>25</v>
      </c>
      <c r="BL27" s="1">
        <v>76</v>
      </c>
      <c r="BM27" s="1">
        <v>15.5</v>
      </c>
      <c r="BN27" s="1">
        <v>9</v>
      </c>
      <c r="BO27" s="1">
        <v>58</v>
      </c>
      <c r="BP27" s="1">
        <v>4</v>
      </c>
      <c r="BQ27" s="1">
        <v>2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46.5</v>
      </c>
      <c r="BZ27" s="1">
        <v>0.5</v>
      </c>
      <c r="CA27" s="1">
        <v>3.5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3.071453749999999</v>
      </c>
      <c r="CL27" s="1">
        <v>8</v>
      </c>
    </row>
    <row r="28" spans="1:90" x14ac:dyDescent="0.25">
      <c r="A28" s="1" t="s">
        <v>67</v>
      </c>
      <c r="B28" s="1">
        <v>5.4</v>
      </c>
      <c r="C28" s="1">
        <v>2</v>
      </c>
      <c r="D28" s="1">
        <v>90</v>
      </c>
      <c r="E28" s="1">
        <v>0.16</v>
      </c>
      <c r="F28" s="1">
        <v>0</v>
      </c>
      <c r="G28" s="1">
        <v>0.2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20.5</v>
      </c>
      <c r="V28" s="1">
        <v>15.5</v>
      </c>
      <c r="W28" s="1">
        <v>76</v>
      </c>
      <c r="X28" s="1">
        <v>1.5</v>
      </c>
      <c r="Y28" s="1">
        <v>0.5</v>
      </c>
      <c r="Z28" s="1">
        <v>33</v>
      </c>
      <c r="AA28" s="1">
        <v>0</v>
      </c>
      <c r="AB28" s="1">
        <v>0</v>
      </c>
      <c r="AC28" s="1">
        <v>0.5</v>
      </c>
      <c r="AD28" s="1">
        <v>0.5</v>
      </c>
      <c r="AE28" s="1">
        <v>0.2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1</v>
      </c>
      <c r="AL28" s="1">
        <v>12.75</v>
      </c>
      <c r="AM28" s="1">
        <v>13.9</v>
      </c>
      <c r="AN28" s="1">
        <v>0.6</v>
      </c>
      <c r="AO28" s="1">
        <v>4.8</v>
      </c>
      <c r="AP28" s="1">
        <v>16</v>
      </c>
      <c r="AQ28" s="1">
        <v>22</v>
      </c>
      <c r="AR28" s="1">
        <v>1</v>
      </c>
      <c r="AS28" s="1">
        <v>4.5</v>
      </c>
      <c r="AT28" s="1">
        <v>1</v>
      </c>
      <c r="AU28" s="1">
        <v>1</v>
      </c>
      <c r="AV28" s="1">
        <v>0.5</v>
      </c>
      <c r="AW28" s="1">
        <v>50</v>
      </c>
      <c r="AX28" s="1">
        <v>6.5</v>
      </c>
      <c r="AY28" s="1">
        <v>0</v>
      </c>
      <c r="AZ28" s="1">
        <v>0</v>
      </c>
      <c r="BA28" s="1">
        <v>1</v>
      </c>
      <c r="BB28" s="1">
        <v>1</v>
      </c>
      <c r="BC28" s="1">
        <v>6.5</v>
      </c>
      <c r="BD28" s="1">
        <v>4.5</v>
      </c>
      <c r="BE28" s="1">
        <v>2</v>
      </c>
      <c r="BF28" s="1">
        <v>1</v>
      </c>
      <c r="BG28" s="1">
        <v>1.5</v>
      </c>
      <c r="BH28" s="1">
        <v>1</v>
      </c>
      <c r="BI28" s="1">
        <v>0.65</v>
      </c>
      <c r="BJ28" s="1">
        <v>90.5</v>
      </c>
      <c r="BK28" s="1">
        <v>80.5</v>
      </c>
      <c r="BL28" s="1">
        <v>89</v>
      </c>
      <c r="BM28" s="1">
        <v>50.5</v>
      </c>
      <c r="BN28" s="1">
        <v>43.5</v>
      </c>
      <c r="BO28" s="1">
        <v>86</v>
      </c>
      <c r="BP28" s="1">
        <v>20.5</v>
      </c>
      <c r="BQ28" s="1">
        <v>15.5</v>
      </c>
      <c r="BR28" s="1">
        <v>76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106</v>
      </c>
      <c r="BZ28" s="1">
        <v>0.5</v>
      </c>
      <c r="CA28" s="1">
        <v>11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3.9286633599999998</v>
      </c>
      <c r="CL28" s="1">
        <v>7</v>
      </c>
    </row>
    <row r="29" spans="1:90" x14ac:dyDescent="0.25">
      <c r="A29" s="1" t="s">
        <v>77</v>
      </c>
      <c r="B29" s="1">
        <v>4.7</v>
      </c>
      <c r="C29" s="1">
        <v>2</v>
      </c>
      <c r="D29" s="1">
        <v>90</v>
      </c>
      <c r="E29" s="1">
        <v>0.09</v>
      </c>
      <c r="F29" s="1">
        <v>0</v>
      </c>
      <c r="G29" s="1">
        <v>0.1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21.5</v>
      </c>
      <c r="V29" s="1">
        <v>15</v>
      </c>
      <c r="W29" s="1">
        <v>70</v>
      </c>
      <c r="X29" s="1">
        <v>2.5</v>
      </c>
      <c r="Y29" s="1">
        <v>2</v>
      </c>
      <c r="Z29" s="1">
        <v>80</v>
      </c>
      <c r="AA29" s="1">
        <v>1</v>
      </c>
      <c r="AB29" s="1">
        <v>0</v>
      </c>
      <c r="AC29" s="1">
        <v>2</v>
      </c>
      <c r="AD29" s="1">
        <v>0</v>
      </c>
      <c r="AE29" s="1">
        <v>7.0000000000000007E-2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30.9</v>
      </c>
      <c r="AM29" s="1">
        <v>22.5</v>
      </c>
      <c r="AN29" s="1">
        <v>0.2</v>
      </c>
      <c r="AO29" s="1">
        <v>2.8</v>
      </c>
      <c r="AP29" s="1">
        <v>12</v>
      </c>
      <c r="AQ29" s="1">
        <v>12</v>
      </c>
      <c r="AR29" s="1">
        <v>0</v>
      </c>
      <c r="AS29" s="1">
        <v>1</v>
      </c>
      <c r="AT29" s="1">
        <v>2.5</v>
      </c>
      <c r="AU29" s="1">
        <v>1</v>
      </c>
      <c r="AV29" s="1">
        <v>0.5</v>
      </c>
      <c r="AW29" s="1">
        <v>50</v>
      </c>
      <c r="AX29" s="1">
        <v>8</v>
      </c>
      <c r="AY29" s="1">
        <v>2</v>
      </c>
      <c r="AZ29" s="1">
        <v>1</v>
      </c>
      <c r="BA29" s="1">
        <v>1.5</v>
      </c>
      <c r="BB29" s="1">
        <v>4.5</v>
      </c>
      <c r="BC29" s="1">
        <v>15</v>
      </c>
      <c r="BD29" s="1">
        <v>9</v>
      </c>
      <c r="BE29" s="1">
        <v>5.5</v>
      </c>
      <c r="BF29" s="1">
        <v>1</v>
      </c>
      <c r="BG29" s="1">
        <v>3</v>
      </c>
      <c r="BH29" s="1">
        <v>2</v>
      </c>
      <c r="BI29" s="1">
        <v>1.7</v>
      </c>
      <c r="BJ29" s="1">
        <v>52.5</v>
      </c>
      <c r="BK29" s="1">
        <v>34</v>
      </c>
      <c r="BL29" s="1">
        <v>65</v>
      </c>
      <c r="BM29" s="1">
        <v>38</v>
      </c>
      <c r="BN29" s="1">
        <v>23.5</v>
      </c>
      <c r="BO29" s="1">
        <v>62</v>
      </c>
      <c r="BP29" s="1">
        <v>21.5</v>
      </c>
      <c r="BQ29" s="1">
        <v>15</v>
      </c>
      <c r="BR29" s="1">
        <v>70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77</v>
      </c>
      <c r="BZ29" s="1">
        <v>0.5</v>
      </c>
      <c r="CA29" s="1">
        <v>15</v>
      </c>
      <c r="CB29" s="1">
        <v>3</v>
      </c>
      <c r="CC29" s="1">
        <v>0</v>
      </c>
      <c r="CD29" s="1">
        <v>0</v>
      </c>
      <c r="CE29" s="1">
        <v>1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3.0971409399999983</v>
      </c>
      <c r="CL29" s="1">
        <v>7</v>
      </c>
    </row>
    <row r="30" spans="1:90" x14ac:dyDescent="0.25">
      <c r="A30" s="1" t="s">
        <v>87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13</v>
      </c>
      <c r="V30" s="1">
        <v>8.5</v>
      </c>
      <c r="W30" s="1">
        <v>65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1.8</v>
      </c>
      <c r="AM30" s="1">
        <v>17.899999999999999</v>
      </c>
      <c r="AN30" s="1">
        <v>0</v>
      </c>
      <c r="AO30" s="1">
        <v>2.2000000000000002</v>
      </c>
      <c r="AP30" s="1">
        <v>11.5</v>
      </c>
      <c r="AQ30" s="1">
        <v>11.5</v>
      </c>
      <c r="AR30" s="1">
        <v>0</v>
      </c>
      <c r="AS30" s="1">
        <v>1.5</v>
      </c>
      <c r="AT30" s="1">
        <v>1.5</v>
      </c>
      <c r="AU30" s="1">
        <v>2.5</v>
      </c>
      <c r="AV30" s="1">
        <v>0.5</v>
      </c>
      <c r="AW30" s="1">
        <v>20</v>
      </c>
      <c r="AX30" s="1">
        <v>5</v>
      </c>
      <c r="AY30" s="1">
        <v>3.5</v>
      </c>
      <c r="AZ30" s="1">
        <v>0</v>
      </c>
      <c r="BA30" s="1">
        <v>1.5</v>
      </c>
      <c r="BB30" s="1">
        <v>5</v>
      </c>
      <c r="BC30" s="1">
        <v>13.5</v>
      </c>
      <c r="BD30" s="1">
        <v>11</v>
      </c>
      <c r="BE30" s="1">
        <v>5.5</v>
      </c>
      <c r="BF30" s="1">
        <v>1.5</v>
      </c>
      <c r="BG30" s="1">
        <v>3</v>
      </c>
      <c r="BH30" s="1">
        <v>2.5</v>
      </c>
      <c r="BI30" s="1">
        <v>1.8</v>
      </c>
      <c r="BJ30" s="1">
        <v>68.5</v>
      </c>
      <c r="BK30" s="1">
        <v>56.5</v>
      </c>
      <c r="BL30" s="1">
        <v>82</v>
      </c>
      <c r="BM30" s="1">
        <v>33</v>
      </c>
      <c r="BN30" s="1">
        <v>24</v>
      </c>
      <c r="BO30" s="1">
        <v>73</v>
      </c>
      <c r="BP30" s="1">
        <v>13</v>
      </c>
      <c r="BQ30" s="1">
        <v>8.5</v>
      </c>
      <c r="BR30" s="1">
        <v>65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80.5</v>
      </c>
      <c r="BZ30" s="1">
        <v>0.5</v>
      </c>
      <c r="CA30" s="1">
        <v>10.5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3.4991792999999993</v>
      </c>
      <c r="CL30" s="1">
        <v>7</v>
      </c>
    </row>
    <row r="31" spans="1:90" x14ac:dyDescent="0.25">
      <c r="A31" s="1" t="s">
        <v>100</v>
      </c>
      <c r="B31" s="1">
        <v>4.8</v>
      </c>
      <c r="C31" s="1">
        <v>2</v>
      </c>
      <c r="D31" s="1">
        <v>90</v>
      </c>
      <c r="E31" s="1">
        <v>0.01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0.5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5.5</v>
      </c>
      <c r="V31" s="1">
        <v>2.5</v>
      </c>
      <c r="W31" s="1">
        <v>45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</v>
      </c>
      <c r="AL31" s="1">
        <v>0.15</v>
      </c>
      <c r="AM31" s="1">
        <v>19.2</v>
      </c>
      <c r="AN31" s="1">
        <v>0.1</v>
      </c>
      <c r="AO31" s="1">
        <v>2.2000000000000002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1</v>
      </c>
      <c r="AV31" s="1">
        <v>0.5</v>
      </c>
      <c r="AW31" s="1">
        <v>50</v>
      </c>
      <c r="AX31" s="1">
        <v>6.5</v>
      </c>
      <c r="AY31" s="1">
        <v>4.5</v>
      </c>
      <c r="AZ31" s="1">
        <v>1.5</v>
      </c>
      <c r="BA31" s="1">
        <v>1</v>
      </c>
      <c r="BB31" s="1">
        <v>7</v>
      </c>
      <c r="BC31" s="1">
        <v>18.5</v>
      </c>
      <c r="BD31" s="1">
        <v>13</v>
      </c>
      <c r="BE31" s="1">
        <v>4.5</v>
      </c>
      <c r="BF31" s="1">
        <v>0.5</v>
      </c>
      <c r="BG31" s="1">
        <v>3</v>
      </c>
      <c r="BH31" s="1">
        <v>3</v>
      </c>
      <c r="BI31" s="1">
        <v>1.92</v>
      </c>
      <c r="BJ31" s="1">
        <v>39</v>
      </c>
      <c r="BK31" s="1">
        <v>27</v>
      </c>
      <c r="BL31" s="1">
        <v>69</v>
      </c>
      <c r="BM31" s="1">
        <v>14</v>
      </c>
      <c r="BN31" s="1">
        <v>6.5</v>
      </c>
      <c r="BO31" s="1">
        <v>46</v>
      </c>
      <c r="BP31" s="1">
        <v>5.5</v>
      </c>
      <c r="BQ31" s="1">
        <v>2.5</v>
      </c>
      <c r="BR31" s="1">
        <v>45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50</v>
      </c>
      <c r="BZ31" s="1">
        <v>1</v>
      </c>
      <c r="CA31" s="1">
        <v>5.5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3.0637075599999992</v>
      </c>
      <c r="CL31" s="1">
        <v>7</v>
      </c>
    </row>
    <row r="32" spans="1:90" x14ac:dyDescent="0.25">
      <c r="A32" s="1" t="s">
        <v>122</v>
      </c>
      <c r="B32" s="1">
        <v>4.5</v>
      </c>
      <c r="C32" s="1">
        <v>2</v>
      </c>
      <c r="D32" s="1">
        <v>79.5</v>
      </c>
      <c r="E32" s="1">
        <v>0.15</v>
      </c>
      <c r="F32" s="1">
        <v>0.5</v>
      </c>
      <c r="G32" s="1">
        <v>0.3</v>
      </c>
      <c r="H32" s="1">
        <v>1</v>
      </c>
      <c r="I32" s="1">
        <v>0.5</v>
      </c>
      <c r="J32" s="1">
        <v>0.5</v>
      </c>
      <c r="K32" s="1">
        <v>0.5</v>
      </c>
      <c r="L32" s="1">
        <v>0</v>
      </c>
      <c r="M32" s="1">
        <v>0.5</v>
      </c>
      <c r="N32" s="1">
        <v>0</v>
      </c>
      <c r="O32" s="1">
        <v>0.24</v>
      </c>
      <c r="P32" s="1">
        <v>0.24</v>
      </c>
      <c r="Q32" s="1">
        <v>0.5</v>
      </c>
      <c r="R32" s="1">
        <v>0.5</v>
      </c>
      <c r="S32" s="1">
        <v>0</v>
      </c>
      <c r="T32" s="1">
        <v>0</v>
      </c>
      <c r="U32" s="1">
        <v>8</v>
      </c>
      <c r="V32" s="1">
        <v>6</v>
      </c>
      <c r="W32" s="1">
        <v>75</v>
      </c>
      <c r="X32" s="1">
        <v>4</v>
      </c>
      <c r="Y32" s="1">
        <v>0.5</v>
      </c>
      <c r="Z32" s="1">
        <v>13</v>
      </c>
      <c r="AA32" s="1">
        <v>0</v>
      </c>
      <c r="AB32" s="1">
        <v>0</v>
      </c>
      <c r="AC32" s="1">
        <v>0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19.5</v>
      </c>
      <c r="AL32" s="1">
        <v>4.5999999999999996</v>
      </c>
      <c r="AM32" s="1">
        <v>21.9</v>
      </c>
      <c r="AN32" s="1">
        <v>1.6</v>
      </c>
      <c r="AO32" s="1">
        <v>3.8</v>
      </c>
      <c r="AP32" s="1">
        <v>11.5</v>
      </c>
      <c r="AQ32" s="1">
        <v>17.5</v>
      </c>
      <c r="AR32" s="1">
        <v>1.5</v>
      </c>
      <c r="AS32" s="1">
        <v>5.5</v>
      </c>
      <c r="AT32" s="1">
        <v>2.5</v>
      </c>
      <c r="AU32" s="1">
        <v>0</v>
      </c>
      <c r="AV32" s="1">
        <v>0</v>
      </c>
      <c r="AX32" s="1">
        <v>8</v>
      </c>
      <c r="AY32" s="1">
        <v>1.5</v>
      </c>
      <c r="AZ32" s="1">
        <v>0</v>
      </c>
      <c r="BA32" s="1">
        <v>0.5</v>
      </c>
      <c r="BB32" s="1">
        <v>2</v>
      </c>
      <c r="BC32" s="1">
        <v>12</v>
      </c>
      <c r="BD32" s="1">
        <v>6.5</v>
      </c>
      <c r="BE32" s="1">
        <v>5.5</v>
      </c>
      <c r="BF32" s="1">
        <v>0.5</v>
      </c>
      <c r="BG32" s="1">
        <v>2.5</v>
      </c>
      <c r="BH32" s="1">
        <v>3</v>
      </c>
      <c r="BI32" s="1">
        <v>1.95</v>
      </c>
      <c r="BJ32" s="1">
        <v>40</v>
      </c>
      <c r="BK32" s="1">
        <v>32.5</v>
      </c>
      <c r="BL32" s="1">
        <v>81</v>
      </c>
      <c r="BM32" s="1">
        <v>22</v>
      </c>
      <c r="BN32" s="1">
        <v>13.5</v>
      </c>
      <c r="BO32" s="1">
        <v>61</v>
      </c>
      <c r="BP32" s="1">
        <v>8</v>
      </c>
      <c r="BQ32" s="1">
        <v>6</v>
      </c>
      <c r="BR32" s="1">
        <v>75</v>
      </c>
      <c r="BS32" s="1">
        <v>0</v>
      </c>
      <c r="BT32" s="1">
        <v>0</v>
      </c>
      <c r="BU32" s="1">
        <v>2</v>
      </c>
      <c r="BV32" s="1">
        <v>0</v>
      </c>
      <c r="BW32" s="1">
        <v>1</v>
      </c>
      <c r="BX32" s="1">
        <v>1</v>
      </c>
      <c r="BY32" s="1">
        <v>58.5</v>
      </c>
      <c r="BZ32" s="1">
        <v>2</v>
      </c>
      <c r="CA32" s="1">
        <v>2</v>
      </c>
      <c r="CB32" s="1">
        <v>2.5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4.2175622599999993</v>
      </c>
      <c r="CL32" s="1">
        <v>7</v>
      </c>
    </row>
    <row r="33" spans="1:90" x14ac:dyDescent="0.25">
      <c r="A33" s="1" t="s">
        <v>124</v>
      </c>
      <c r="B33" s="1">
        <v>4.5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0.5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3.5</v>
      </c>
      <c r="V33" s="1">
        <v>1.5</v>
      </c>
      <c r="W33" s="1">
        <v>43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0.5</v>
      </c>
      <c r="AI33" s="1">
        <v>0</v>
      </c>
      <c r="AJ33" s="1">
        <v>1</v>
      </c>
      <c r="AK33" s="1">
        <v>2</v>
      </c>
      <c r="AL33" s="1">
        <v>0.45</v>
      </c>
      <c r="AM33" s="1">
        <v>15.5</v>
      </c>
      <c r="AN33" s="1">
        <v>0</v>
      </c>
      <c r="AO33" s="1">
        <v>3.8</v>
      </c>
      <c r="AP33" s="1">
        <v>11.5</v>
      </c>
      <c r="AQ33" s="1">
        <v>23.5</v>
      </c>
      <c r="AR33" s="1">
        <v>1</v>
      </c>
      <c r="AS33" s="1">
        <v>6.5</v>
      </c>
      <c r="AT33" s="1">
        <v>0</v>
      </c>
      <c r="AU33" s="1">
        <v>1</v>
      </c>
      <c r="AV33" s="1">
        <v>0</v>
      </c>
      <c r="AW33" s="1">
        <v>0</v>
      </c>
      <c r="AX33" s="1">
        <v>6.5</v>
      </c>
      <c r="AY33" s="1">
        <v>4</v>
      </c>
      <c r="AZ33" s="1">
        <v>0.5</v>
      </c>
      <c r="BA33" s="1">
        <v>1</v>
      </c>
      <c r="BB33" s="1">
        <v>5.5</v>
      </c>
      <c r="BC33" s="1">
        <v>9</v>
      </c>
      <c r="BD33" s="1">
        <v>6</v>
      </c>
      <c r="BE33" s="1">
        <v>2.5</v>
      </c>
      <c r="BF33" s="1">
        <v>1</v>
      </c>
      <c r="BG33" s="1">
        <v>1.5</v>
      </c>
      <c r="BH33" s="1">
        <v>0</v>
      </c>
      <c r="BI33" s="1">
        <v>0.62</v>
      </c>
      <c r="BJ33" s="1">
        <v>58.5</v>
      </c>
      <c r="BK33" s="1">
        <v>52</v>
      </c>
      <c r="BL33" s="1">
        <v>89</v>
      </c>
      <c r="BM33" s="1">
        <v>15.5</v>
      </c>
      <c r="BN33" s="1">
        <v>12.5</v>
      </c>
      <c r="BO33" s="1">
        <v>81</v>
      </c>
      <c r="BP33" s="1">
        <v>3.5</v>
      </c>
      <c r="BQ33" s="1">
        <v>1.5</v>
      </c>
      <c r="BR33" s="1">
        <v>43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70</v>
      </c>
      <c r="BZ33" s="1">
        <v>0.5</v>
      </c>
      <c r="CA33" s="1">
        <v>3.5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3.3928476599999984</v>
      </c>
      <c r="CL33" s="1">
        <v>7</v>
      </c>
    </row>
    <row r="34" spans="1:90" x14ac:dyDescent="0.25">
      <c r="A34" s="1" t="s">
        <v>59</v>
      </c>
      <c r="B34" s="1">
        <v>6.7</v>
      </c>
      <c r="C34" s="1">
        <v>2</v>
      </c>
      <c r="D34" s="1">
        <v>90</v>
      </c>
      <c r="E34" s="1">
        <v>0.03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10</v>
      </c>
      <c r="AL34" s="1">
        <v>1.9</v>
      </c>
      <c r="AM34" s="1">
        <v>18.600000000000001</v>
      </c>
      <c r="AN34" s="1">
        <v>0.2</v>
      </c>
      <c r="AO34" s="1">
        <v>3</v>
      </c>
      <c r="AP34" s="1">
        <v>15.5</v>
      </c>
      <c r="AQ34" s="1">
        <v>15.5</v>
      </c>
      <c r="AR34" s="1">
        <v>0</v>
      </c>
      <c r="AS34" s="1">
        <v>1</v>
      </c>
      <c r="AT34" s="1">
        <v>2.5</v>
      </c>
      <c r="AU34" s="1">
        <v>0</v>
      </c>
      <c r="AV34" s="1">
        <v>0</v>
      </c>
      <c r="AX34" s="1">
        <v>7</v>
      </c>
      <c r="AY34" s="1">
        <v>1</v>
      </c>
      <c r="AZ34" s="1">
        <v>1</v>
      </c>
      <c r="BA34" s="1">
        <v>2.5</v>
      </c>
      <c r="BB34" s="1">
        <v>4.5</v>
      </c>
      <c r="BC34" s="1">
        <v>8</v>
      </c>
      <c r="BD34" s="1">
        <v>5.5</v>
      </c>
      <c r="BE34" s="1">
        <v>4.5</v>
      </c>
      <c r="BF34" s="1">
        <v>0.5</v>
      </c>
      <c r="BG34" s="1">
        <v>2</v>
      </c>
      <c r="BH34" s="1">
        <v>2</v>
      </c>
      <c r="BI34" s="1">
        <v>1.38</v>
      </c>
      <c r="BJ34" s="1">
        <v>79.5</v>
      </c>
      <c r="BK34" s="1">
        <v>72.5</v>
      </c>
      <c r="BL34" s="1">
        <v>91</v>
      </c>
      <c r="BM34" s="1">
        <v>31.5</v>
      </c>
      <c r="BN34" s="1">
        <v>27</v>
      </c>
      <c r="BO34" s="1">
        <v>86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87</v>
      </c>
      <c r="BZ34" s="1">
        <v>1</v>
      </c>
      <c r="CA34" s="1">
        <v>9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3.3935320599999987</v>
      </c>
      <c r="CL34" s="1">
        <v>6</v>
      </c>
    </row>
    <row r="35" spans="1:90" x14ac:dyDescent="0.25">
      <c r="A35" s="1" t="s">
        <v>163</v>
      </c>
      <c r="B35" s="1">
        <v>5.6</v>
      </c>
      <c r="C35" s="1">
        <v>2</v>
      </c>
      <c r="D35" s="1">
        <v>90</v>
      </c>
      <c r="E35" s="1">
        <v>0.04</v>
      </c>
      <c r="F35" s="1">
        <v>0</v>
      </c>
      <c r="G35" s="1">
        <v>0.1</v>
      </c>
      <c r="H35" s="1">
        <v>0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0.5</v>
      </c>
      <c r="O35" s="1">
        <v>0.05</v>
      </c>
      <c r="P35" s="1">
        <v>0.05</v>
      </c>
      <c r="Q35" s="1">
        <v>0</v>
      </c>
      <c r="R35" s="1">
        <v>0</v>
      </c>
      <c r="S35" s="1">
        <v>0</v>
      </c>
      <c r="T35" s="1">
        <v>0</v>
      </c>
      <c r="U35" s="1">
        <v>18.5</v>
      </c>
      <c r="V35" s="1">
        <v>16</v>
      </c>
      <c r="W35" s="1">
        <v>86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0.05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23</v>
      </c>
      <c r="AL35" s="1">
        <v>3.4</v>
      </c>
      <c r="AM35" s="1">
        <v>20.8</v>
      </c>
      <c r="AN35" s="1">
        <v>0.4</v>
      </c>
      <c r="AO35" s="1">
        <v>5.0999999999999996</v>
      </c>
      <c r="AP35" s="1">
        <v>15.5</v>
      </c>
      <c r="AQ35" s="1">
        <v>21.5</v>
      </c>
      <c r="AR35" s="1">
        <v>0</v>
      </c>
      <c r="AS35" s="1">
        <v>4</v>
      </c>
      <c r="AT35" s="1">
        <v>0.5</v>
      </c>
      <c r="AU35" s="1">
        <v>2</v>
      </c>
      <c r="AV35" s="1">
        <v>1.5</v>
      </c>
      <c r="AW35" s="1">
        <v>75</v>
      </c>
      <c r="AX35" s="1">
        <v>4</v>
      </c>
      <c r="AY35" s="1">
        <v>2</v>
      </c>
      <c r="AZ35" s="1">
        <v>0.5</v>
      </c>
      <c r="BA35" s="1">
        <v>1</v>
      </c>
      <c r="BB35" s="1">
        <v>3.5</v>
      </c>
      <c r="BC35" s="1">
        <v>5.5</v>
      </c>
      <c r="BD35" s="1">
        <v>3.5</v>
      </c>
      <c r="BE35" s="1">
        <v>1.5</v>
      </c>
      <c r="BF35" s="1">
        <v>1.5</v>
      </c>
      <c r="BG35" s="1">
        <v>1.5</v>
      </c>
      <c r="BH35" s="1">
        <v>0.5</v>
      </c>
      <c r="BI35" s="1">
        <v>0.48</v>
      </c>
      <c r="BJ35" s="1">
        <v>89.5</v>
      </c>
      <c r="BK35" s="1">
        <v>83</v>
      </c>
      <c r="BL35" s="1">
        <v>93</v>
      </c>
      <c r="BM35" s="1">
        <v>44</v>
      </c>
      <c r="BN35" s="1">
        <v>41</v>
      </c>
      <c r="BO35" s="1">
        <v>93</v>
      </c>
      <c r="BP35" s="1">
        <v>18.5</v>
      </c>
      <c r="BQ35" s="1">
        <v>16</v>
      </c>
      <c r="BR35" s="1">
        <v>86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97.5</v>
      </c>
      <c r="BZ35" s="1">
        <v>2.5</v>
      </c>
      <c r="CA35" s="1">
        <v>14.5</v>
      </c>
      <c r="CB35" s="1">
        <v>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4.2054366899999991</v>
      </c>
      <c r="CL35" s="1">
        <v>6</v>
      </c>
    </row>
    <row r="36" spans="1:90" x14ac:dyDescent="0.25">
      <c r="A36" s="1" t="s">
        <v>194</v>
      </c>
      <c r="B36" s="1">
        <v>5.2</v>
      </c>
      <c r="C36" s="1">
        <v>2</v>
      </c>
      <c r="D36" s="1">
        <v>60.5</v>
      </c>
      <c r="E36" s="1">
        <v>0.01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0.5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5.5</v>
      </c>
      <c r="V36" s="1">
        <v>4</v>
      </c>
      <c r="W36" s="1">
        <v>73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2</v>
      </c>
      <c r="AL36" s="1">
        <v>0.9</v>
      </c>
      <c r="AM36" s="1">
        <v>9</v>
      </c>
      <c r="AN36" s="1">
        <v>0</v>
      </c>
      <c r="AO36" s="1">
        <v>3.6</v>
      </c>
      <c r="AP36" s="1">
        <v>8.5</v>
      </c>
      <c r="AQ36" s="1">
        <v>14.5</v>
      </c>
      <c r="AR36" s="1">
        <v>0</v>
      </c>
      <c r="AS36" s="1">
        <v>3.5</v>
      </c>
      <c r="AT36" s="1">
        <v>0.5</v>
      </c>
      <c r="AU36" s="1">
        <v>0.5</v>
      </c>
      <c r="AV36" s="1">
        <v>0.5</v>
      </c>
      <c r="AW36" s="1">
        <v>100</v>
      </c>
      <c r="AX36" s="1">
        <v>2.5</v>
      </c>
      <c r="AY36" s="1">
        <v>1.5</v>
      </c>
      <c r="AZ36" s="1">
        <v>0</v>
      </c>
      <c r="BA36" s="1">
        <v>0.5</v>
      </c>
      <c r="BB36" s="1">
        <v>2</v>
      </c>
      <c r="BC36" s="1">
        <v>6.5</v>
      </c>
      <c r="BD36" s="1">
        <v>4.5</v>
      </c>
      <c r="BE36" s="1">
        <v>2</v>
      </c>
      <c r="BF36" s="1">
        <v>1</v>
      </c>
      <c r="BG36" s="1">
        <v>1.5</v>
      </c>
      <c r="BH36" s="1">
        <v>1</v>
      </c>
      <c r="BI36" s="1">
        <v>0.65</v>
      </c>
      <c r="BJ36" s="1">
        <v>48</v>
      </c>
      <c r="BK36" s="1">
        <v>41.5</v>
      </c>
      <c r="BL36" s="1">
        <v>86</v>
      </c>
      <c r="BM36" s="1">
        <v>22.5</v>
      </c>
      <c r="BN36" s="1">
        <v>18</v>
      </c>
      <c r="BO36" s="1">
        <v>80</v>
      </c>
      <c r="BP36" s="1">
        <v>5.5</v>
      </c>
      <c r="BQ36" s="1">
        <v>4</v>
      </c>
      <c r="BR36" s="1">
        <v>73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0</v>
      </c>
      <c r="BY36" s="1">
        <v>52</v>
      </c>
      <c r="BZ36" s="1">
        <v>0.5</v>
      </c>
      <c r="CA36" s="1">
        <v>5.5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3.3270371599999997</v>
      </c>
      <c r="CL36" s="1">
        <v>6</v>
      </c>
    </row>
    <row r="37" spans="1:90" x14ac:dyDescent="0.25">
      <c r="A37" s="1" t="s">
        <v>85</v>
      </c>
      <c r="B37" s="1">
        <v>4.8</v>
      </c>
      <c r="C37" s="1">
        <v>2</v>
      </c>
      <c r="D37" s="1">
        <v>79</v>
      </c>
      <c r="E37" s="1">
        <v>0.18</v>
      </c>
      <c r="F37" s="1">
        <v>0</v>
      </c>
      <c r="G37" s="1">
        <v>0.2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</v>
      </c>
      <c r="V37" s="1">
        <v>6.5</v>
      </c>
      <c r="W37" s="1">
        <v>81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0.5</v>
      </c>
      <c r="AE37" s="1">
        <v>0.2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</v>
      </c>
      <c r="AL37" s="1">
        <v>7.35</v>
      </c>
      <c r="AM37" s="1">
        <v>10.8</v>
      </c>
      <c r="AN37" s="1">
        <v>0.7</v>
      </c>
      <c r="AO37" s="1">
        <v>2.9</v>
      </c>
      <c r="AP37" s="1">
        <v>14</v>
      </c>
      <c r="AQ37" s="1">
        <v>14</v>
      </c>
      <c r="AR37" s="1">
        <v>0</v>
      </c>
      <c r="AS37" s="1">
        <v>2</v>
      </c>
      <c r="AT37" s="1">
        <v>1</v>
      </c>
      <c r="AU37" s="1">
        <v>3</v>
      </c>
      <c r="AV37" s="1">
        <v>2.5</v>
      </c>
      <c r="AW37" s="1">
        <v>83</v>
      </c>
      <c r="AX37" s="1">
        <v>7.5</v>
      </c>
      <c r="AY37" s="1">
        <v>1</v>
      </c>
      <c r="AZ37" s="1">
        <v>0</v>
      </c>
      <c r="BA37" s="1">
        <v>0</v>
      </c>
      <c r="BB37" s="1">
        <v>1</v>
      </c>
      <c r="BC37" s="1">
        <v>13.5</v>
      </c>
      <c r="BD37" s="1">
        <v>11</v>
      </c>
      <c r="BE37" s="1">
        <v>5.5</v>
      </c>
      <c r="BF37" s="1">
        <v>1.5</v>
      </c>
      <c r="BG37" s="1">
        <v>3</v>
      </c>
      <c r="BH37" s="1">
        <v>2.5</v>
      </c>
      <c r="BI37" s="1">
        <v>1.8</v>
      </c>
      <c r="BJ37" s="1">
        <v>33</v>
      </c>
      <c r="BK37" s="1">
        <v>26.5</v>
      </c>
      <c r="BL37" s="1">
        <v>80</v>
      </c>
      <c r="BM37" s="1">
        <v>18</v>
      </c>
      <c r="BN37" s="1">
        <v>15</v>
      </c>
      <c r="BO37" s="1">
        <v>83</v>
      </c>
      <c r="BP37" s="1">
        <v>8</v>
      </c>
      <c r="BQ37" s="1">
        <v>6.5</v>
      </c>
      <c r="BR37" s="1">
        <v>81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1.5</v>
      </c>
      <c r="BY37" s="1">
        <v>58</v>
      </c>
      <c r="BZ37" s="1">
        <v>1.5</v>
      </c>
      <c r="CA37" s="1">
        <v>4.5</v>
      </c>
      <c r="CB37" s="1">
        <v>0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3.3628399799999991</v>
      </c>
      <c r="CL37" s="1">
        <v>6</v>
      </c>
    </row>
    <row r="38" spans="1:90" x14ac:dyDescent="0.25">
      <c r="A38" s="1" t="s">
        <v>195</v>
      </c>
      <c r="B38" s="1">
        <v>4.5</v>
      </c>
      <c r="C38" s="1">
        <v>2</v>
      </c>
      <c r="D38" s="1">
        <v>49.5</v>
      </c>
      <c r="E38" s="1">
        <v>0.11</v>
      </c>
      <c r="F38" s="1">
        <v>0</v>
      </c>
      <c r="G38" s="1">
        <v>0.2</v>
      </c>
      <c r="H38" s="1">
        <v>0</v>
      </c>
      <c r="I38" s="1">
        <v>1</v>
      </c>
      <c r="J38" s="1">
        <v>0.5</v>
      </c>
      <c r="K38" s="1">
        <v>1</v>
      </c>
      <c r="L38" s="1">
        <v>0</v>
      </c>
      <c r="M38" s="1">
        <v>0</v>
      </c>
      <c r="N38" s="1">
        <v>0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4.5</v>
      </c>
      <c r="W38" s="1">
        <v>75</v>
      </c>
      <c r="X38" s="1">
        <v>4</v>
      </c>
      <c r="Y38" s="1">
        <v>1.5</v>
      </c>
      <c r="Z38" s="1">
        <v>38</v>
      </c>
      <c r="AA38" s="1">
        <v>0</v>
      </c>
      <c r="AB38" s="1">
        <v>0</v>
      </c>
      <c r="AC38" s="1">
        <v>1</v>
      </c>
      <c r="AD38" s="1">
        <v>0</v>
      </c>
      <c r="AE38" s="1">
        <v>0.08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18.5</v>
      </c>
      <c r="AL38" s="1">
        <v>17.7</v>
      </c>
      <c r="AM38" s="1">
        <v>6.8</v>
      </c>
      <c r="AN38" s="1">
        <v>0.8</v>
      </c>
      <c r="AO38" s="1">
        <v>3.7</v>
      </c>
      <c r="AP38" s="1">
        <v>2.5</v>
      </c>
      <c r="AQ38" s="1">
        <v>2.5</v>
      </c>
      <c r="AR38" s="1">
        <v>0</v>
      </c>
      <c r="AS38" s="1">
        <v>1</v>
      </c>
      <c r="AT38" s="1">
        <v>0.5</v>
      </c>
      <c r="AU38" s="1">
        <v>0</v>
      </c>
      <c r="AV38" s="1">
        <v>0</v>
      </c>
      <c r="AX38" s="1">
        <v>1.5</v>
      </c>
      <c r="AY38" s="1">
        <v>1</v>
      </c>
      <c r="AZ38" s="1">
        <v>0</v>
      </c>
      <c r="BA38" s="1">
        <v>0</v>
      </c>
      <c r="BB38" s="1">
        <v>1</v>
      </c>
      <c r="BC38" s="1">
        <v>10</v>
      </c>
      <c r="BD38" s="1">
        <v>5</v>
      </c>
      <c r="BE38" s="1">
        <v>2</v>
      </c>
      <c r="BF38" s="1">
        <v>2.5</v>
      </c>
      <c r="BG38" s="1">
        <v>1</v>
      </c>
      <c r="BH38" s="1">
        <v>1</v>
      </c>
      <c r="BI38" s="1">
        <v>0.8</v>
      </c>
      <c r="BJ38" s="1">
        <v>12.5</v>
      </c>
      <c r="BK38" s="1">
        <v>11</v>
      </c>
      <c r="BL38" s="1">
        <v>88</v>
      </c>
      <c r="BM38" s="1">
        <v>13</v>
      </c>
      <c r="BN38" s="1">
        <v>9</v>
      </c>
      <c r="BO38" s="1">
        <v>69</v>
      </c>
      <c r="BP38" s="1">
        <v>6</v>
      </c>
      <c r="BQ38" s="1">
        <v>4.5</v>
      </c>
      <c r="BR38" s="1">
        <v>75</v>
      </c>
      <c r="BS38" s="1">
        <v>0</v>
      </c>
      <c r="BT38" s="1">
        <v>0</v>
      </c>
      <c r="BU38" s="1">
        <v>1</v>
      </c>
      <c r="BV38" s="1">
        <v>1</v>
      </c>
      <c r="BW38" s="1">
        <v>1</v>
      </c>
      <c r="BX38" s="1">
        <v>1.5</v>
      </c>
      <c r="BY38" s="1">
        <v>25.5</v>
      </c>
      <c r="BZ38" s="1">
        <v>5</v>
      </c>
      <c r="CA38" s="1">
        <v>0.5</v>
      </c>
      <c r="CB38" s="1">
        <v>2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4.1175712600000001</v>
      </c>
      <c r="CL38" s="1">
        <v>6</v>
      </c>
    </row>
    <row r="39" spans="1:90" x14ac:dyDescent="0.25">
      <c r="A39" s="1" t="s">
        <v>114</v>
      </c>
      <c r="B39" s="1">
        <v>4.5</v>
      </c>
      <c r="C39" s="1">
        <v>2</v>
      </c>
      <c r="D39" s="1">
        <v>90</v>
      </c>
      <c r="E39" s="1">
        <v>0.09</v>
      </c>
      <c r="F39" s="1">
        <v>0.5</v>
      </c>
      <c r="G39" s="1">
        <v>0.1</v>
      </c>
      <c r="H39" s="1">
        <v>1</v>
      </c>
      <c r="I39" s="1">
        <v>0.5</v>
      </c>
      <c r="J39" s="1">
        <v>0.5</v>
      </c>
      <c r="K39" s="1">
        <v>0.5</v>
      </c>
      <c r="L39" s="1">
        <v>0</v>
      </c>
      <c r="M39" s="1">
        <v>0</v>
      </c>
      <c r="N39" s="1">
        <v>0.5</v>
      </c>
      <c r="O39" s="1">
        <v>0.08</v>
      </c>
      <c r="P39" s="1">
        <v>0.08</v>
      </c>
      <c r="Q39" s="1">
        <v>0.5</v>
      </c>
      <c r="R39" s="1">
        <v>0.5</v>
      </c>
      <c r="S39" s="1">
        <v>0</v>
      </c>
      <c r="T39" s="1">
        <v>0.5</v>
      </c>
      <c r="U39" s="1">
        <v>3</v>
      </c>
      <c r="V39" s="1">
        <v>2</v>
      </c>
      <c r="W39" s="1">
        <v>67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8.5</v>
      </c>
      <c r="AL39" s="1">
        <v>0.8</v>
      </c>
      <c r="AM39" s="1">
        <v>36.1</v>
      </c>
      <c r="AN39" s="1">
        <v>0.5</v>
      </c>
      <c r="AO39" s="1">
        <v>2.8</v>
      </c>
      <c r="AP39" s="1">
        <v>14</v>
      </c>
      <c r="AQ39" s="1">
        <v>20</v>
      </c>
      <c r="AR39" s="1">
        <v>0</v>
      </c>
      <c r="AS39" s="1">
        <v>4.5</v>
      </c>
      <c r="AT39" s="1">
        <v>1.5</v>
      </c>
      <c r="AU39" s="1">
        <v>3</v>
      </c>
      <c r="AV39" s="1">
        <v>2</v>
      </c>
      <c r="AW39" s="1">
        <v>67</v>
      </c>
      <c r="AX39" s="1">
        <v>5</v>
      </c>
      <c r="AY39" s="1">
        <v>3.5</v>
      </c>
      <c r="AZ39" s="1">
        <v>0.5</v>
      </c>
      <c r="BA39" s="1">
        <v>1.5</v>
      </c>
      <c r="BB39" s="1">
        <v>5.5</v>
      </c>
      <c r="BC39" s="1">
        <v>13.5</v>
      </c>
      <c r="BD39" s="1">
        <v>11</v>
      </c>
      <c r="BE39" s="1">
        <v>5.5</v>
      </c>
      <c r="BF39" s="1">
        <v>1.5</v>
      </c>
      <c r="BG39" s="1">
        <v>3</v>
      </c>
      <c r="BH39" s="1">
        <v>2.5</v>
      </c>
      <c r="BI39" s="1">
        <v>1.8</v>
      </c>
      <c r="BJ39" s="1">
        <v>52.5</v>
      </c>
      <c r="BK39" s="1">
        <v>45.5</v>
      </c>
      <c r="BL39" s="1">
        <v>87</v>
      </c>
      <c r="BM39" s="1">
        <v>19</v>
      </c>
      <c r="BN39" s="1">
        <v>14.5</v>
      </c>
      <c r="BO39" s="1">
        <v>76</v>
      </c>
      <c r="BP39" s="1">
        <v>3</v>
      </c>
      <c r="BQ39" s="1">
        <v>2</v>
      </c>
      <c r="BR39" s="1">
        <v>67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67.5</v>
      </c>
      <c r="BZ39" s="1">
        <v>0.5</v>
      </c>
      <c r="CA39" s="1">
        <v>3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2.8977721599999993</v>
      </c>
      <c r="CL39" s="1">
        <v>6</v>
      </c>
    </row>
    <row r="40" spans="1:90" x14ac:dyDescent="0.25">
      <c r="A40" s="1" t="s">
        <v>133</v>
      </c>
      <c r="B40" s="1">
        <v>4.5999999999999996</v>
      </c>
      <c r="C40" s="1">
        <v>2</v>
      </c>
      <c r="D40" s="1">
        <v>90</v>
      </c>
      <c r="E40" s="1">
        <v>0.02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0.5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4.5</v>
      </c>
      <c r="V40" s="1">
        <v>2</v>
      </c>
      <c r="W40" s="1">
        <v>44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3</v>
      </c>
      <c r="AL40" s="1">
        <v>0.5</v>
      </c>
      <c r="AM40" s="1">
        <v>17.399999999999999</v>
      </c>
      <c r="AN40" s="1">
        <v>0.1</v>
      </c>
      <c r="AO40" s="1">
        <v>3.6</v>
      </c>
      <c r="AP40" s="1">
        <v>12.5</v>
      </c>
      <c r="AQ40" s="1">
        <v>18.5</v>
      </c>
      <c r="AR40" s="1">
        <v>1</v>
      </c>
      <c r="AS40" s="1">
        <v>4.5</v>
      </c>
      <c r="AT40" s="1">
        <v>1.5</v>
      </c>
      <c r="AU40" s="1">
        <v>0</v>
      </c>
      <c r="AV40" s="1">
        <v>0</v>
      </c>
      <c r="AX40" s="1">
        <v>2.5</v>
      </c>
      <c r="AY40" s="1">
        <v>3</v>
      </c>
      <c r="AZ40" s="1">
        <v>1.5</v>
      </c>
      <c r="BA40" s="1">
        <v>0</v>
      </c>
      <c r="BB40" s="1">
        <v>4.5</v>
      </c>
      <c r="BC40" s="1">
        <v>11</v>
      </c>
      <c r="BD40" s="1">
        <v>8</v>
      </c>
      <c r="BE40" s="1">
        <v>3</v>
      </c>
      <c r="BF40" s="1">
        <v>1</v>
      </c>
      <c r="BG40" s="1">
        <v>2</v>
      </c>
      <c r="BH40" s="1">
        <v>1</v>
      </c>
      <c r="BI40" s="1">
        <v>0.96</v>
      </c>
      <c r="BJ40" s="1">
        <v>54.5</v>
      </c>
      <c r="BK40" s="1">
        <v>49</v>
      </c>
      <c r="BL40" s="1">
        <v>90</v>
      </c>
      <c r="BM40" s="1">
        <v>12</v>
      </c>
      <c r="BN40" s="1">
        <v>9</v>
      </c>
      <c r="BO40" s="1">
        <v>75</v>
      </c>
      <c r="BP40" s="1">
        <v>4.5</v>
      </c>
      <c r="BQ40" s="1">
        <v>2</v>
      </c>
      <c r="BR40" s="1">
        <v>44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61</v>
      </c>
      <c r="BZ40" s="1">
        <v>1</v>
      </c>
      <c r="CA40" s="1">
        <v>3.5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2.8454391199999995</v>
      </c>
      <c r="CL40" s="1">
        <v>6</v>
      </c>
    </row>
    <row r="41" spans="1:90" x14ac:dyDescent="0.25">
      <c r="A41" s="1" t="s">
        <v>141</v>
      </c>
      <c r="B41" s="1">
        <v>4.7</v>
      </c>
      <c r="C41" s="1">
        <v>2</v>
      </c>
      <c r="D41" s="1">
        <v>90</v>
      </c>
      <c r="E41" s="1">
        <v>0.16</v>
      </c>
      <c r="F41" s="1">
        <v>0</v>
      </c>
      <c r="G41" s="1">
        <v>0.2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0.5</v>
      </c>
      <c r="N41" s="1">
        <v>0</v>
      </c>
      <c r="O41" s="1">
        <v>0.16</v>
      </c>
      <c r="P41" s="1">
        <v>0.16</v>
      </c>
      <c r="Q41" s="1">
        <v>0</v>
      </c>
      <c r="R41" s="1">
        <v>0</v>
      </c>
      <c r="S41" s="1">
        <v>0</v>
      </c>
      <c r="T41" s="1">
        <v>0</v>
      </c>
      <c r="U41" s="1">
        <v>3.5</v>
      </c>
      <c r="V41" s="1">
        <v>1.5</v>
      </c>
      <c r="W41" s="1">
        <v>43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9</v>
      </c>
      <c r="AL41" s="1">
        <v>1.65</v>
      </c>
      <c r="AM41" s="1">
        <v>21.9</v>
      </c>
      <c r="AN41" s="1">
        <v>1</v>
      </c>
      <c r="AO41" s="1">
        <v>3.3</v>
      </c>
      <c r="AP41" s="1">
        <v>12</v>
      </c>
      <c r="AQ41" s="1">
        <v>12</v>
      </c>
      <c r="AR41" s="1">
        <v>0</v>
      </c>
      <c r="AS41" s="1">
        <v>1.5</v>
      </c>
      <c r="AT41" s="1">
        <v>1.5</v>
      </c>
      <c r="AU41" s="1">
        <v>0.5</v>
      </c>
      <c r="AV41" s="1">
        <v>0.5</v>
      </c>
      <c r="AW41" s="1">
        <v>100</v>
      </c>
      <c r="AX41" s="1">
        <v>2</v>
      </c>
      <c r="AY41" s="1">
        <v>4</v>
      </c>
      <c r="AZ41" s="1">
        <v>2</v>
      </c>
      <c r="BA41" s="1">
        <v>1</v>
      </c>
      <c r="BB41" s="1">
        <v>7</v>
      </c>
      <c r="BC41" s="1">
        <v>13.5</v>
      </c>
      <c r="BD41" s="1">
        <v>11</v>
      </c>
      <c r="BE41" s="1">
        <v>5.5</v>
      </c>
      <c r="BF41" s="1">
        <v>1.5</v>
      </c>
      <c r="BG41" s="1">
        <v>3</v>
      </c>
      <c r="BH41" s="1">
        <v>2.5</v>
      </c>
      <c r="BI41" s="1">
        <v>1.8</v>
      </c>
      <c r="BJ41" s="1">
        <v>40</v>
      </c>
      <c r="BK41" s="1">
        <v>34</v>
      </c>
      <c r="BL41" s="1">
        <v>85</v>
      </c>
      <c r="BM41" s="1">
        <v>12</v>
      </c>
      <c r="BN41" s="1">
        <v>9</v>
      </c>
      <c r="BO41" s="1">
        <v>75</v>
      </c>
      <c r="BP41" s="1">
        <v>3.5</v>
      </c>
      <c r="BQ41" s="1">
        <v>1.5</v>
      </c>
      <c r="BR41" s="1">
        <v>43</v>
      </c>
      <c r="BS41" s="1">
        <v>0.5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49</v>
      </c>
      <c r="BZ41" s="1">
        <v>0.5</v>
      </c>
      <c r="CA41" s="1">
        <v>3.5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3.3961184000000002</v>
      </c>
      <c r="CL41" s="1">
        <v>6</v>
      </c>
    </row>
    <row r="42" spans="1:90" x14ac:dyDescent="0.25">
      <c r="A42" s="1" t="s">
        <v>108</v>
      </c>
      <c r="B42" s="1">
        <v>4.4000000000000004</v>
      </c>
      <c r="C42" s="1">
        <v>2</v>
      </c>
      <c r="D42" s="1">
        <v>90</v>
      </c>
      <c r="E42" s="1">
        <v>0.15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0.5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2</v>
      </c>
      <c r="V42" s="1">
        <v>0.5</v>
      </c>
      <c r="W42" s="1">
        <v>25</v>
      </c>
      <c r="X42" s="1">
        <v>0</v>
      </c>
      <c r="Y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0.03</v>
      </c>
      <c r="AF42" s="1">
        <v>0</v>
      </c>
      <c r="AG42" s="1">
        <v>0</v>
      </c>
      <c r="AH42" s="1">
        <v>1</v>
      </c>
      <c r="AI42" s="1">
        <v>0</v>
      </c>
      <c r="AJ42" s="1">
        <v>0</v>
      </c>
      <c r="AK42" s="1">
        <v>6</v>
      </c>
      <c r="AL42" s="1">
        <v>5.15</v>
      </c>
      <c r="AM42" s="1">
        <v>15.9</v>
      </c>
      <c r="AN42" s="1">
        <v>0.2</v>
      </c>
      <c r="AO42" s="1">
        <v>1.2</v>
      </c>
      <c r="AP42" s="1">
        <v>8</v>
      </c>
      <c r="AQ42" s="1">
        <v>8</v>
      </c>
      <c r="AR42" s="1">
        <v>0</v>
      </c>
      <c r="AS42" s="1">
        <v>0.5</v>
      </c>
      <c r="AT42" s="1">
        <v>2</v>
      </c>
      <c r="AU42" s="1">
        <v>0.5</v>
      </c>
      <c r="AV42" s="1">
        <v>0</v>
      </c>
      <c r="AW42" s="1">
        <v>0</v>
      </c>
      <c r="AX42" s="1">
        <v>0</v>
      </c>
      <c r="AY42" s="1">
        <v>5.5</v>
      </c>
      <c r="AZ42" s="1">
        <v>1.5</v>
      </c>
      <c r="BA42" s="1">
        <v>0</v>
      </c>
      <c r="BB42" s="1">
        <v>7</v>
      </c>
      <c r="BC42" s="1">
        <v>16.5</v>
      </c>
      <c r="BD42" s="1">
        <v>9.5</v>
      </c>
      <c r="BE42" s="1">
        <v>5.5</v>
      </c>
      <c r="BF42" s="1">
        <v>0</v>
      </c>
      <c r="BG42" s="1">
        <v>2</v>
      </c>
      <c r="BH42" s="1">
        <v>2</v>
      </c>
      <c r="BI42" s="1">
        <v>1.94</v>
      </c>
      <c r="BJ42" s="1">
        <v>21</v>
      </c>
      <c r="BK42" s="1">
        <v>18</v>
      </c>
      <c r="BL42" s="1">
        <v>86</v>
      </c>
      <c r="BM42" s="1">
        <v>3.5</v>
      </c>
      <c r="BN42" s="1">
        <v>1</v>
      </c>
      <c r="BO42" s="1">
        <v>29</v>
      </c>
      <c r="BP42" s="1">
        <v>2</v>
      </c>
      <c r="BQ42" s="1">
        <v>0.5</v>
      </c>
      <c r="BR42" s="1">
        <v>25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31</v>
      </c>
      <c r="BZ42" s="1">
        <v>2.5</v>
      </c>
      <c r="CA42" s="1">
        <v>0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3.492216889999999</v>
      </c>
      <c r="CL42" s="1">
        <v>5</v>
      </c>
    </row>
    <row r="43" spans="1:90" x14ac:dyDescent="0.25">
      <c r="A43" s="1" t="s">
        <v>182</v>
      </c>
      <c r="B43" s="1">
        <v>5.0999999999999996</v>
      </c>
      <c r="C43" s="1">
        <v>2</v>
      </c>
      <c r="D43" s="1">
        <v>90</v>
      </c>
      <c r="E43" s="1">
        <v>0.22</v>
      </c>
      <c r="F43" s="1">
        <v>0</v>
      </c>
      <c r="G43" s="1">
        <v>0.3</v>
      </c>
      <c r="H43" s="1">
        <v>0</v>
      </c>
      <c r="I43" s="1">
        <v>1.5</v>
      </c>
      <c r="J43" s="1">
        <v>0.5</v>
      </c>
      <c r="K43" s="1">
        <v>1</v>
      </c>
      <c r="L43" s="1">
        <v>0.5</v>
      </c>
      <c r="M43" s="1">
        <v>0</v>
      </c>
      <c r="N43" s="1">
        <v>0.5</v>
      </c>
      <c r="O43" s="1">
        <v>0.08</v>
      </c>
      <c r="P43" s="1">
        <v>0.08</v>
      </c>
      <c r="Q43" s="1">
        <v>0</v>
      </c>
      <c r="R43" s="1">
        <v>0</v>
      </c>
      <c r="S43" s="1">
        <v>0</v>
      </c>
      <c r="T43" s="1">
        <v>0</v>
      </c>
      <c r="U43" s="1">
        <v>19</v>
      </c>
      <c r="V43" s="1">
        <v>14.5</v>
      </c>
      <c r="W43" s="1">
        <v>76</v>
      </c>
      <c r="X43" s="1">
        <v>1.5</v>
      </c>
      <c r="Y43" s="1">
        <v>1</v>
      </c>
      <c r="Z43" s="1">
        <v>67</v>
      </c>
      <c r="AA43" s="1">
        <v>0</v>
      </c>
      <c r="AB43" s="1">
        <v>0</v>
      </c>
      <c r="AC43" s="1">
        <v>1.5</v>
      </c>
      <c r="AD43" s="1">
        <v>0.5</v>
      </c>
      <c r="AE43" s="1">
        <v>0.26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9.5</v>
      </c>
      <c r="AL43" s="1">
        <v>24</v>
      </c>
      <c r="AM43" s="1">
        <v>13.5</v>
      </c>
      <c r="AN43" s="1">
        <v>1.3</v>
      </c>
      <c r="AO43" s="1">
        <v>5.4</v>
      </c>
      <c r="AP43" s="1">
        <v>16</v>
      </c>
      <c r="AQ43" s="1">
        <v>16</v>
      </c>
      <c r="AR43" s="1">
        <v>0</v>
      </c>
      <c r="AS43" s="1">
        <v>1.5</v>
      </c>
      <c r="AT43" s="1">
        <v>1.5</v>
      </c>
      <c r="AU43" s="1">
        <v>1.5</v>
      </c>
      <c r="AV43" s="1">
        <v>1.5</v>
      </c>
      <c r="AW43" s="1">
        <v>100</v>
      </c>
      <c r="AX43" s="1">
        <v>5.5</v>
      </c>
      <c r="AY43" s="1">
        <v>0.5</v>
      </c>
      <c r="AZ43" s="1">
        <v>0</v>
      </c>
      <c r="BA43" s="1">
        <v>0.5</v>
      </c>
      <c r="BB43" s="1">
        <v>1</v>
      </c>
      <c r="BC43" s="1">
        <v>10</v>
      </c>
      <c r="BD43" s="1">
        <v>5</v>
      </c>
      <c r="BE43" s="1">
        <v>2</v>
      </c>
      <c r="BF43" s="1">
        <v>2.5</v>
      </c>
      <c r="BG43" s="1">
        <v>1</v>
      </c>
      <c r="BH43" s="1">
        <v>1</v>
      </c>
      <c r="BI43" s="1">
        <v>0.8</v>
      </c>
      <c r="BJ43" s="1">
        <v>65.5</v>
      </c>
      <c r="BK43" s="1">
        <v>53.5</v>
      </c>
      <c r="BL43" s="1">
        <v>82</v>
      </c>
      <c r="BM43" s="1">
        <v>37.5</v>
      </c>
      <c r="BN43" s="1">
        <v>30</v>
      </c>
      <c r="BO43" s="1">
        <v>80</v>
      </c>
      <c r="BP43" s="1">
        <v>19</v>
      </c>
      <c r="BQ43" s="1">
        <v>14.5</v>
      </c>
      <c r="BR43" s="1">
        <v>76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91.5</v>
      </c>
      <c r="BZ43" s="1">
        <v>2</v>
      </c>
      <c r="CA43" s="1">
        <v>7.5</v>
      </c>
      <c r="CB43" s="1">
        <v>1.5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4.5523870400000002</v>
      </c>
      <c r="CL43" s="1">
        <v>5</v>
      </c>
    </row>
    <row r="44" spans="1:90" x14ac:dyDescent="0.25">
      <c r="A44" s="1" t="s">
        <v>147</v>
      </c>
      <c r="B44" s="1">
        <v>5.0999999999999996</v>
      </c>
      <c r="C44" s="1">
        <v>2</v>
      </c>
      <c r="D44" s="1">
        <v>90</v>
      </c>
      <c r="E44" s="1">
        <v>0.04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10.5</v>
      </c>
      <c r="V44" s="1">
        <v>4</v>
      </c>
      <c r="W44" s="1">
        <v>38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6</v>
      </c>
      <c r="AL44" s="1">
        <v>1.05</v>
      </c>
      <c r="AM44" s="1">
        <v>12.2</v>
      </c>
      <c r="AN44" s="1">
        <v>0.1</v>
      </c>
      <c r="AO44" s="1">
        <v>2.7</v>
      </c>
      <c r="AP44" s="1">
        <v>10</v>
      </c>
      <c r="AQ44" s="1">
        <v>10</v>
      </c>
      <c r="AR44" s="1">
        <v>0</v>
      </c>
      <c r="AS44" s="1">
        <v>1</v>
      </c>
      <c r="AT44" s="1">
        <v>2.5</v>
      </c>
      <c r="AU44" s="1">
        <v>2.5</v>
      </c>
      <c r="AV44" s="1">
        <v>1.5</v>
      </c>
      <c r="AW44" s="1">
        <v>60</v>
      </c>
      <c r="AX44" s="1">
        <v>5.5</v>
      </c>
      <c r="AY44" s="1">
        <v>1</v>
      </c>
      <c r="AZ44" s="1">
        <v>0.5</v>
      </c>
      <c r="BA44" s="1">
        <v>2.5</v>
      </c>
      <c r="BB44" s="1">
        <v>4</v>
      </c>
      <c r="BC44" s="1">
        <v>15</v>
      </c>
      <c r="BD44" s="1">
        <v>9</v>
      </c>
      <c r="BE44" s="1">
        <v>5.5</v>
      </c>
      <c r="BF44" s="1">
        <v>1</v>
      </c>
      <c r="BG44" s="1">
        <v>3</v>
      </c>
      <c r="BH44" s="1">
        <v>2</v>
      </c>
      <c r="BI44" s="1">
        <v>1.7</v>
      </c>
      <c r="BJ44" s="1">
        <v>31</v>
      </c>
      <c r="BK44" s="1">
        <v>17.5</v>
      </c>
      <c r="BL44" s="1">
        <v>56</v>
      </c>
      <c r="BM44" s="1">
        <v>19</v>
      </c>
      <c r="BN44" s="1">
        <v>8</v>
      </c>
      <c r="BO44" s="1">
        <v>42</v>
      </c>
      <c r="BP44" s="1">
        <v>10.5</v>
      </c>
      <c r="BQ44" s="1">
        <v>4</v>
      </c>
      <c r="BR44" s="1">
        <v>38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1.5</v>
      </c>
      <c r="BY44" s="1">
        <v>57.5</v>
      </c>
      <c r="BZ44" s="1">
        <v>2.5</v>
      </c>
      <c r="CA44" s="1">
        <v>7.5</v>
      </c>
      <c r="CB44" s="1">
        <v>2.5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4.1085969199999992</v>
      </c>
      <c r="CL44" s="1">
        <v>5</v>
      </c>
    </row>
    <row r="45" spans="1:90" x14ac:dyDescent="0.25">
      <c r="A45" s="1" t="s">
        <v>159</v>
      </c>
      <c r="B45" s="1">
        <v>4.3</v>
      </c>
      <c r="C45" s="1">
        <v>2</v>
      </c>
      <c r="D45" s="1">
        <v>90</v>
      </c>
      <c r="E45" s="1">
        <v>0.05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3.5</v>
      </c>
      <c r="W45" s="1">
        <v>70</v>
      </c>
      <c r="X45" s="1">
        <v>2</v>
      </c>
      <c r="Y45" s="1">
        <v>0.5</v>
      </c>
      <c r="Z45" s="1">
        <v>25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12</v>
      </c>
      <c r="AL45" s="1">
        <v>2.8</v>
      </c>
      <c r="AM45" s="1">
        <v>11.9</v>
      </c>
      <c r="AN45" s="1">
        <v>0.2</v>
      </c>
      <c r="AO45" s="1">
        <v>1.8</v>
      </c>
      <c r="AP45" s="1">
        <v>6.5</v>
      </c>
      <c r="AQ45" s="1">
        <v>6.5</v>
      </c>
      <c r="AR45" s="1">
        <v>0</v>
      </c>
      <c r="AS45" s="1">
        <v>1</v>
      </c>
      <c r="AT45" s="1">
        <v>1.5</v>
      </c>
      <c r="AU45" s="1">
        <v>1.5</v>
      </c>
      <c r="AV45" s="1">
        <v>0.5</v>
      </c>
      <c r="AW45" s="1">
        <v>33</v>
      </c>
      <c r="AX45" s="1">
        <v>5.5</v>
      </c>
      <c r="AY45" s="1">
        <v>1</v>
      </c>
      <c r="AZ45" s="1">
        <v>0.5</v>
      </c>
      <c r="BA45" s="1">
        <v>0.5</v>
      </c>
      <c r="BB45" s="1">
        <v>2</v>
      </c>
      <c r="BC45" s="1">
        <v>16</v>
      </c>
      <c r="BD45" s="1">
        <v>11.5</v>
      </c>
      <c r="BE45" s="1">
        <v>6.5</v>
      </c>
      <c r="BF45" s="1">
        <v>1.5</v>
      </c>
      <c r="BG45" s="1">
        <v>4</v>
      </c>
      <c r="BH45" s="1">
        <v>2</v>
      </c>
      <c r="BI45" s="1">
        <v>1.91</v>
      </c>
      <c r="BJ45" s="1">
        <v>16.5</v>
      </c>
      <c r="BK45" s="1">
        <v>10.5</v>
      </c>
      <c r="BL45" s="1">
        <v>64</v>
      </c>
      <c r="BM45" s="1">
        <v>10.5</v>
      </c>
      <c r="BN45" s="1">
        <v>6</v>
      </c>
      <c r="BO45" s="1">
        <v>57</v>
      </c>
      <c r="BP45" s="1">
        <v>5</v>
      </c>
      <c r="BQ45" s="1">
        <v>3.5</v>
      </c>
      <c r="BR45" s="1">
        <v>70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</v>
      </c>
      <c r="BY45" s="1">
        <v>45</v>
      </c>
      <c r="BZ45" s="1">
        <v>2</v>
      </c>
      <c r="CA45" s="1">
        <v>3.5</v>
      </c>
      <c r="CB45" s="1">
        <v>1.5</v>
      </c>
      <c r="CC45" s="1">
        <v>0.5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3.2817014799999993</v>
      </c>
      <c r="CL45" s="1">
        <v>5</v>
      </c>
    </row>
    <row r="46" spans="1:90" x14ac:dyDescent="0.25">
      <c r="A46" s="1" t="s">
        <v>91</v>
      </c>
      <c r="B46" s="1">
        <v>4.9000000000000004</v>
      </c>
      <c r="C46" s="1">
        <v>2</v>
      </c>
      <c r="D46" s="1">
        <v>90</v>
      </c>
      <c r="E46" s="1">
        <v>0.13</v>
      </c>
      <c r="F46" s="1">
        <v>0</v>
      </c>
      <c r="G46" s="1">
        <v>0</v>
      </c>
      <c r="H46" s="1">
        <v>0</v>
      </c>
      <c r="I46" s="1">
        <v>0.5</v>
      </c>
      <c r="J46" s="1">
        <v>0</v>
      </c>
      <c r="K46" s="1">
        <v>0</v>
      </c>
      <c r="L46" s="1">
        <v>0.5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1.5</v>
      </c>
      <c r="W46" s="1">
        <v>30</v>
      </c>
      <c r="X46" s="1">
        <v>4</v>
      </c>
      <c r="Y46" s="1">
        <v>2</v>
      </c>
      <c r="Z46" s="1">
        <v>50</v>
      </c>
      <c r="AA46" s="1">
        <v>1.5</v>
      </c>
      <c r="AB46" s="1">
        <v>1</v>
      </c>
      <c r="AC46" s="1">
        <v>1</v>
      </c>
      <c r="AD46" s="1">
        <v>0</v>
      </c>
      <c r="AE46" s="1">
        <v>0.04</v>
      </c>
      <c r="AF46" s="1">
        <v>0</v>
      </c>
      <c r="AG46" s="1">
        <v>0</v>
      </c>
      <c r="AH46" s="1">
        <v>0.5</v>
      </c>
      <c r="AI46" s="1">
        <v>0</v>
      </c>
      <c r="AJ46" s="1">
        <v>0</v>
      </c>
      <c r="AK46" s="1">
        <v>0.5</v>
      </c>
      <c r="AL46" s="1">
        <v>18.45</v>
      </c>
      <c r="AM46" s="1">
        <v>9.1999999999999993</v>
      </c>
      <c r="AN46" s="1">
        <v>0.1</v>
      </c>
      <c r="AO46" s="1">
        <v>1.7</v>
      </c>
      <c r="AP46" s="1">
        <v>10.5</v>
      </c>
      <c r="AQ46" s="1">
        <v>10.5</v>
      </c>
      <c r="AR46" s="1">
        <v>0</v>
      </c>
      <c r="AS46" s="1">
        <v>1</v>
      </c>
      <c r="AT46" s="1">
        <v>2</v>
      </c>
      <c r="AU46" s="1">
        <v>1</v>
      </c>
      <c r="AV46" s="1">
        <v>1</v>
      </c>
      <c r="AW46" s="1">
        <v>100</v>
      </c>
      <c r="AX46" s="1">
        <v>2.5</v>
      </c>
      <c r="AY46" s="1">
        <v>2</v>
      </c>
      <c r="AZ46" s="1">
        <v>0</v>
      </c>
      <c r="BA46" s="1">
        <v>0</v>
      </c>
      <c r="BB46" s="1">
        <v>2</v>
      </c>
      <c r="BC46" s="1">
        <v>16.5</v>
      </c>
      <c r="BD46" s="1">
        <v>9.5</v>
      </c>
      <c r="BE46" s="1">
        <v>5.5</v>
      </c>
      <c r="BF46" s="1">
        <v>0</v>
      </c>
      <c r="BG46" s="1">
        <v>2</v>
      </c>
      <c r="BH46" s="1">
        <v>2</v>
      </c>
      <c r="BI46" s="1">
        <v>1.94</v>
      </c>
      <c r="BJ46" s="1">
        <v>21</v>
      </c>
      <c r="BK46" s="1">
        <v>13.5</v>
      </c>
      <c r="BL46" s="1">
        <v>64</v>
      </c>
      <c r="BM46" s="1">
        <v>12.5</v>
      </c>
      <c r="BN46" s="1">
        <v>6.5</v>
      </c>
      <c r="BO46" s="1">
        <v>52</v>
      </c>
      <c r="BP46" s="1">
        <v>5</v>
      </c>
      <c r="BQ46" s="1">
        <v>1.5</v>
      </c>
      <c r="BR46" s="1">
        <v>30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37</v>
      </c>
      <c r="BZ46" s="1">
        <v>0</v>
      </c>
      <c r="CA46" s="1">
        <v>5</v>
      </c>
      <c r="CB46" s="1">
        <v>4.5</v>
      </c>
      <c r="CC46" s="1">
        <v>0</v>
      </c>
      <c r="CD46" s="1">
        <v>0</v>
      </c>
      <c r="CE46" s="1">
        <v>1.5</v>
      </c>
      <c r="CF46" s="1">
        <v>1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2.5781799799999989</v>
      </c>
      <c r="CL46" s="1">
        <v>4</v>
      </c>
    </row>
    <row r="47" spans="1:90" x14ac:dyDescent="0.25">
      <c r="A47" s="1" t="s">
        <v>184</v>
      </c>
      <c r="B47" s="1">
        <v>5.4</v>
      </c>
      <c r="C47" s="1">
        <v>2</v>
      </c>
      <c r="D47" s="1">
        <v>90</v>
      </c>
      <c r="E47" s="1">
        <v>0.15</v>
      </c>
      <c r="F47" s="1">
        <v>0.14000000000000001</v>
      </c>
      <c r="G47" s="1">
        <v>0.3</v>
      </c>
      <c r="H47" s="1">
        <v>1</v>
      </c>
      <c r="I47" s="1">
        <v>0.5</v>
      </c>
      <c r="J47" s="1">
        <v>0.5</v>
      </c>
      <c r="K47" s="1">
        <v>0.5</v>
      </c>
      <c r="L47" s="1">
        <v>0</v>
      </c>
      <c r="M47" s="1">
        <v>0.5</v>
      </c>
      <c r="N47" s="1">
        <v>0.5</v>
      </c>
      <c r="O47" s="1">
        <v>0.24</v>
      </c>
      <c r="P47" s="1">
        <v>0.24</v>
      </c>
      <c r="Q47" s="1">
        <v>0.5</v>
      </c>
      <c r="R47" s="1">
        <v>0.5</v>
      </c>
      <c r="S47" s="1">
        <v>0</v>
      </c>
      <c r="T47" s="1">
        <v>0.5</v>
      </c>
      <c r="U47" s="1">
        <v>8.5</v>
      </c>
      <c r="V47" s="1">
        <v>3</v>
      </c>
      <c r="W47" s="1">
        <v>35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0.04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16.5</v>
      </c>
      <c r="AL47" s="1">
        <v>0.55000000000000004</v>
      </c>
      <c r="AM47" s="1">
        <v>35.799999999999997</v>
      </c>
      <c r="AN47" s="1">
        <v>1.5</v>
      </c>
      <c r="AO47" s="1">
        <v>4.5999999999999996</v>
      </c>
      <c r="AP47" s="1">
        <v>14.5</v>
      </c>
      <c r="AQ47" s="1">
        <v>20.5</v>
      </c>
      <c r="AR47" s="1">
        <v>0</v>
      </c>
      <c r="AS47" s="1">
        <v>4.5</v>
      </c>
      <c r="AT47" s="1">
        <v>1.5</v>
      </c>
      <c r="AU47" s="1">
        <v>0</v>
      </c>
      <c r="AV47" s="1">
        <v>0</v>
      </c>
      <c r="AX47" s="1">
        <v>5</v>
      </c>
      <c r="AY47" s="1">
        <v>5.5</v>
      </c>
      <c r="AZ47" s="1">
        <v>1.5</v>
      </c>
      <c r="BA47" s="1">
        <v>1.5</v>
      </c>
      <c r="BB47" s="1">
        <v>8.5</v>
      </c>
      <c r="BC47" s="1">
        <v>12.5</v>
      </c>
      <c r="BD47" s="1">
        <v>9</v>
      </c>
      <c r="BE47" s="1">
        <v>4</v>
      </c>
      <c r="BF47" s="1">
        <v>2</v>
      </c>
      <c r="BG47" s="1">
        <v>4.5</v>
      </c>
      <c r="BH47" s="1">
        <v>1.5</v>
      </c>
      <c r="BI47" s="1">
        <v>1.24</v>
      </c>
      <c r="BJ47" s="1">
        <v>37.5</v>
      </c>
      <c r="BK47" s="1">
        <v>30</v>
      </c>
      <c r="BL47" s="1">
        <v>80</v>
      </c>
      <c r="BM47" s="1">
        <v>13.5</v>
      </c>
      <c r="BN47" s="1">
        <v>7.5</v>
      </c>
      <c r="BO47" s="1">
        <v>56</v>
      </c>
      <c r="BP47" s="1">
        <v>8.5</v>
      </c>
      <c r="BQ47" s="1">
        <v>3</v>
      </c>
      <c r="BR47" s="1">
        <v>35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</v>
      </c>
      <c r="BZ47" s="1">
        <v>0.5</v>
      </c>
      <c r="CA47" s="1">
        <v>8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2.1114866599999988</v>
      </c>
      <c r="CL47" s="1">
        <v>2</v>
      </c>
    </row>
    <row r="48" spans="1:90" x14ac:dyDescent="0.25">
      <c r="A48" s="1" t="s">
        <v>116</v>
      </c>
      <c r="B48" s="1">
        <v>4</v>
      </c>
      <c r="C48" s="1">
        <v>2</v>
      </c>
      <c r="D48" s="1">
        <v>90</v>
      </c>
      <c r="E48" s="1">
        <v>0.05</v>
      </c>
      <c r="F48" s="1">
        <v>0.14000000000000001</v>
      </c>
      <c r="G48" s="1">
        <v>0.1</v>
      </c>
      <c r="H48" s="1">
        <v>1</v>
      </c>
      <c r="I48" s="1">
        <v>1</v>
      </c>
      <c r="J48" s="1">
        <v>0.5</v>
      </c>
      <c r="K48" s="1">
        <v>0.5</v>
      </c>
      <c r="L48" s="1">
        <v>0.5</v>
      </c>
      <c r="M48" s="1">
        <v>0</v>
      </c>
      <c r="N48" s="1">
        <v>0</v>
      </c>
      <c r="O48" s="1">
        <v>0.08</v>
      </c>
      <c r="P48" s="1">
        <v>0.08</v>
      </c>
      <c r="Q48" s="1">
        <v>0.5</v>
      </c>
      <c r="R48" s="1">
        <v>0.5</v>
      </c>
      <c r="S48" s="1">
        <v>0</v>
      </c>
      <c r="T48" s="1">
        <v>0</v>
      </c>
      <c r="U48" s="1">
        <v>5.5</v>
      </c>
      <c r="V48" s="1">
        <v>2.5</v>
      </c>
      <c r="W48" s="1">
        <v>45</v>
      </c>
      <c r="X48" s="1">
        <v>1</v>
      </c>
      <c r="Y48" s="1">
        <v>0.5</v>
      </c>
      <c r="Z48" s="1">
        <v>50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</v>
      </c>
      <c r="AL48" s="1">
        <v>3.1</v>
      </c>
      <c r="AM48" s="1">
        <v>42.3</v>
      </c>
      <c r="AN48" s="1">
        <v>0.5</v>
      </c>
      <c r="AO48" s="1">
        <v>3.6</v>
      </c>
      <c r="AP48" s="1">
        <v>12.5</v>
      </c>
      <c r="AQ48" s="1">
        <v>18.5</v>
      </c>
      <c r="AR48" s="1">
        <v>0</v>
      </c>
      <c r="AS48" s="1">
        <v>4.5</v>
      </c>
      <c r="AT48" s="1">
        <v>1.5</v>
      </c>
      <c r="AU48" s="1">
        <v>4.5</v>
      </c>
      <c r="AV48" s="1">
        <v>2</v>
      </c>
      <c r="AW48" s="1">
        <v>44</v>
      </c>
      <c r="AX48" s="1">
        <v>6</v>
      </c>
      <c r="AY48" s="1">
        <v>6.5</v>
      </c>
      <c r="AZ48" s="1">
        <v>0.5</v>
      </c>
      <c r="BA48" s="1">
        <v>3</v>
      </c>
      <c r="BB48" s="1">
        <v>10</v>
      </c>
      <c r="BC48" s="1">
        <v>12.5</v>
      </c>
      <c r="BD48" s="1">
        <v>9</v>
      </c>
      <c r="BE48" s="1">
        <v>4</v>
      </c>
      <c r="BF48" s="1">
        <v>2</v>
      </c>
      <c r="BG48" s="1">
        <v>4.5</v>
      </c>
      <c r="BH48" s="1">
        <v>1.5</v>
      </c>
      <c r="BI48" s="1">
        <v>1.24</v>
      </c>
      <c r="BJ48" s="1">
        <v>28</v>
      </c>
      <c r="BK48" s="1">
        <v>18</v>
      </c>
      <c r="BL48" s="1">
        <v>64</v>
      </c>
      <c r="BM48" s="1">
        <v>16.5</v>
      </c>
      <c r="BN48" s="1">
        <v>9</v>
      </c>
      <c r="BO48" s="1">
        <v>55</v>
      </c>
      <c r="BP48" s="1">
        <v>5.5</v>
      </c>
      <c r="BQ48" s="1">
        <v>2.5</v>
      </c>
      <c r="BR48" s="1">
        <v>45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</v>
      </c>
      <c r="BY48" s="1">
        <v>64.5</v>
      </c>
      <c r="BZ48" s="1">
        <v>0.5</v>
      </c>
      <c r="CA48" s="1">
        <v>6.5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3.2833805199999997</v>
      </c>
      <c r="CL48" s="1">
        <v>2</v>
      </c>
    </row>
    <row r="49" spans="1:90" x14ac:dyDescent="0.25">
      <c r="A49" s="1" t="s">
        <v>181</v>
      </c>
      <c r="B49" s="1">
        <v>4.5</v>
      </c>
      <c r="C49" s="1">
        <v>2</v>
      </c>
      <c r="D49" s="1">
        <v>90</v>
      </c>
      <c r="E49" s="1">
        <v>0.3</v>
      </c>
      <c r="F49" s="1">
        <v>0</v>
      </c>
      <c r="G49" s="1">
        <v>0.2</v>
      </c>
      <c r="H49" s="1">
        <v>0</v>
      </c>
      <c r="I49" s="1">
        <v>1</v>
      </c>
      <c r="J49" s="1">
        <v>0</v>
      </c>
      <c r="K49" s="1">
        <v>0.5</v>
      </c>
      <c r="L49" s="1">
        <v>0.5</v>
      </c>
      <c r="M49" s="1">
        <v>0.5</v>
      </c>
      <c r="N49" s="1">
        <v>0.5</v>
      </c>
      <c r="O49" s="1">
        <v>0.16</v>
      </c>
      <c r="P49" s="1">
        <v>0.16</v>
      </c>
      <c r="Q49" s="1">
        <v>0</v>
      </c>
      <c r="R49" s="1">
        <v>0</v>
      </c>
      <c r="S49" s="1">
        <v>0</v>
      </c>
      <c r="T49" s="1">
        <v>0</v>
      </c>
      <c r="U49" s="1">
        <v>16.5</v>
      </c>
      <c r="V49" s="1">
        <v>10.5</v>
      </c>
      <c r="W49" s="1">
        <v>64</v>
      </c>
      <c r="X49" s="1">
        <v>2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0.03</v>
      </c>
      <c r="AF49" s="1">
        <v>0</v>
      </c>
      <c r="AG49" s="1">
        <v>0</v>
      </c>
      <c r="AH49" s="1">
        <v>0.5</v>
      </c>
      <c r="AI49" s="1">
        <v>0</v>
      </c>
      <c r="AJ49" s="1">
        <v>0.5</v>
      </c>
      <c r="AK49" s="1">
        <v>6</v>
      </c>
      <c r="AL49" s="1">
        <v>7.8</v>
      </c>
      <c r="AM49" s="1">
        <v>8.6999999999999993</v>
      </c>
      <c r="AN49" s="1">
        <v>1</v>
      </c>
      <c r="AO49" s="1">
        <v>4</v>
      </c>
      <c r="AP49" s="1">
        <v>6.5</v>
      </c>
      <c r="AQ49" s="1">
        <v>12.5</v>
      </c>
      <c r="AR49" s="1">
        <v>0</v>
      </c>
      <c r="AS49" s="1">
        <v>3</v>
      </c>
      <c r="AT49" s="1">
        <v>1.5</v>
      </c>
      <c r="AU49" s="1">
        <v>2</v>
      </c>
      <c r="AV49" s="1">
        <v>1.5</v>
      </c>
      <c r="AW49" s="1">
        <v>75</v>
      </c>
      <c r="AX49" s="1">
        <v>3.5</v>
      </c>
      <c r="AY49" s="1">
        <v>1.5</v>
      </c>
      <c r="AZ49" s="1">
        <v>0</v>
      </c>
      <c r="BA49" s="1">
        <v>1</v>
      </c>
      <c r="BB49" s="1">
        <v>2.5</v>
      </c>
      <c r="BC49" s="1">
        <v>11</v>
      </c>
      <c r="BD49" s="1">
        <v>8</v>
      </c>
      <c r="BE49" s="1">
        <v>3</v>
      </c>
      <c r="BF49" s="1">
        <v>1</v>
      </c>
      <c r="BG49" s="1">
        <v>2</v>
      </c>
      <c r="BH49" s="1">
        <v>1</v>
      </c>
      <c r="BI49" s="1">
        <v>0.96</v>
      </c>
      <c r="BJ49" s="1">
        <v>62</v>
      </c>
      <c r="BK49" s="1">
        <v>49</v>
      </c>
      <c r="BL49" s="1">
        <v>79</v>
      </c>
      <c r="BM49" s="1">
        <v>33.5</v>
      </c>
      <c r="BN49" s="1">
        <v>23.5</v>
      </c>
      <c r="BO49" s="1">
        <v>70</v>
      </c>
      <c r="BP49" s="1">
        <v>16.5</v>
      </c>
      <c r="BQ49" s="1">
        <v>10.5</v>
      </c>
      <c r="BR49" s="1">
        <v>64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74.5</v>
      </c>
      <c r="BZ49" s="1">
        <v>1.5</v>
      </c>
      <c r="CA49" s="1">
        <v>8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3.8391747400000003</v>
      </c>
      <c r="CL49" s="1">
        <v>2</v>
      </c>
    </row>
    <row r="50" spans="1:90" x14ac:dyDescent="0.25">
      <c r="A50" s="1" t="s">
        <v>137</v>
      </c>
      <c r="B50" s="1">
        <v>5.3</v>
      </c>
      <c r="C50" s="1">
        <v>2</v>
      </c>
      <c r="D50" s="1">
        <v>90</v>
      </c>
      <c r="E50" s="1">
        <v>0.03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</v>
      </c>
      <c r="L50" s="1">
        <v>0.5</v>
      </c>
      <c r="M50" s="1">
        <v>0</v>
      </c>
      <c r="N50" s="1">
        <v>0</v>
      </c>
      <c r="O50" s="1">
        <v>0.01</v>
      </c>
      <c r="P50" s="1">
        <v>0.01</v>
      </c>
      <c r="Q50" s="1">
        <v>0</v>
      </c>
      <c r="R50" s="1">
        <v>0</v>
      </c>
      <c r="S50" s="1">
        <v>0</v>
      </c>
      <c r="T50" s="1">
        <v>0</v>
      </c>
      <c r="U50" s="1">
        <v>16.5</v>
      </c>
      <c r="V50" s="1">
        <v>12.5</v>
      </c>
      <c r="W50" s="1">
        <v>76</v>
      </c>
      <c r="X50" s="1">
        <v>2.5</v>
      </c>
      <c r="Y50" s="1">
        <v>0.5</v>
      </c>
      <c r="Z50" s="1">
        <v>20</v>
      </c>
      <c r="AA50" s="1">
        <v>0.5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</v>
      </c>
      <c r="AL50" s="1">
        <v>15.25</v>
      </c>
      <c r="AM50" s="1">
        <v>14.7</v>
      </c>
      <c r="AN50" s="1">
        <v>0.2</v>
      </c>
      <c r="AO50" s="1">
        <v>3.2</v>
      </c>
      <c r="AP50" s="1">
        <v>14</v>
      </c>
      <c r="AQ50" s="1">
        <v>14</v>
      </c>
      <c r="AR50" s="1">
        <v>0</v>
      </c>
      <c r="AS50" s="1">
        <v>1.5</v>
      </c>
      <c r="AT50" s="1">
        <v>1.5</v>
      </c>
      <c r="AU50" s="1">
        <v>0.5</v>
      </c>
      <c r="AV50" s="1">
        <v>0.5</v>
      </c>
      <c r="AW50" s="1">
        <v>100</v>
      </c>
      <c r="AX50" s="1">
        <v>5</v>
      </c>
      <c r="AY50" s="1">
        <v>3.5</v>
      </c>
      <c r="AZ50" s="1">
        <v>0</v>
      </c>
      <c r="BA50" s="1">
        <v>1.5</v>
      </c>
      <c r="BB50" s="1">
        <v>5</v>
      </c>
      <c r="BC50" s="1">
        <v>12.5</v>
      </c>
      <c r="BD50" s="1">
        <v>9</v>
      </c>
      <c r="BE50" s="1">
        <v>4</v>
      </c>
      <c r="BF50" s="1">
        <v>2</v>
      </c>
      <c r="BG50" s="1">
        <v>4.5</v>
      </c>
      <c r="BH50" s="1">
        <v>1.5</v>
      </c>
      <c r="BI50" s="1">
        <v>1.24</v>
      </c>
      <c r="BJ50" s="1">
        <v>47</v>
      </c>
      <c r="BK50" s="1">
        <v>39.5</v>
      </c>
      <c r="BL50" s="1">
        <v>84</v>
      </c>
      <c r="BM50" s="1">
        <v>31.5</v>
      </c>
      <c r="BN50" s="1">
        <v>23.5</v>
      </c>
      <c r="BO50" s="1">
        <v>75</v>
      </c>
      <c r="BP50" s="1">
        <v>16.5</v>
      </c>
      <c r="BQ50" s="1">
        <v>12.5</v>
      </c>
      <c r="BR50" s="1">
        <v>76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64.5</v>
      </c>
      <c r="BZ50" s="1">
        <v>0</v>
      </c>
      <c r="CA50" s="1">
        <v>9</v>
      </c>
      <c r="CB50" s="1">
        <v>4</v>
      </c>
      <c r="CC50" s="1">
        <v>0</v>
      </c>
      <c r="CD50" s="1">
        <v>0</v>
      </c>
      <c r="CE50" s="1">
        <v>0.5</v>
      </c>
      <c r="CF50" s="1">
        <v>0</v>
      </c>
      <c r="CG50" s="1">
        <v>0.5</v>
      </c>
      <c r="CH50" s="1">
        <v>0</v>
      </c>
      <c r="CI50" s="1">
        <v>0</v>
      </c>
      <c r="CJ50" s="1">
        <v>0</v>
      </c>
      <c r="CK50" s="1">
        <f t="shared" si="1"/>
        <v>2.8233310699999992</v>
      </c>
      <c r="CL50" s="1">
        <v>2</v>
      </c>
    </row>
    <row r="51" spans="1:90" x14ac:dyDescent="0.25">
      <c r="A51" s="1" t="s">
        <v>146</v>
      </c>
      <c r="B51" s="1">
        <v>4.3</v>
      </c>
      <c r="C51" s="1">
        <v>2</v>
      </c>
      <c r="D51" s="1">
        <v>89.5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</v>
      </c>
      <c r="V51" s="1">
        <v>2</v>
      </c>
      <c r="W51" s="1">
        <v>50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0.6</v>
      </c>
      <c r="AM51" s="1">
        <v>23.3</v>
      </c>
      <c r="AN51" s="1">
        <v>0</v>
      </c>
      <c r="AO51" s="1">
        <v>2.9</v>
      </c>
      <c r="AP51" s="1">
        <v>17</v>
      </c>
      <c r="AQ51" s="1">
        <v>17</v>
      </c>
      <c r="AR51" s="1">
        <v>0</v>
      </c>
      <c r="AS51" s="1">
        <v>2</v>
      </c>
      <c r="AT51" s="1">
        <v>1</v>
      </c>
      <c r="AU51" s="1">
        <v>0</v>
      </c>
      <c r="AV51" s="1">
        <v>0</v>
      </c>
      <c r="AX51" s="1">
        <v>5</v>
      </c>
      <c r="AY51" s="1">
        <v>6.5</v>
      </c>
      <c r="AZ51" s="1">
        <v>2</v>
      </c>
      <c r="BA51" s="1">
        <v>1.5</v>
      </c>
      <c r="BB51" s="1">
        <v>10</v>
      </c>
      <c r="BC51" s="1">
        <v>13</v>
      </c>
      <c r="BD51" s="1">
        <v>7.5</v>
      </c>
      <c r="BE51" s="1">
        <v>3.5</v>
      </c>
      <c r="BF51" s="1">
        <v>1</v>
      </c>
      <c r="BG51" s="1">
        <v>3</v>
      </c>
      <c r="BH51" s="1">
        <v>1.5</v>
      </c>
      <c r="BI51" s="1">
        <v>1.36</v>
      </c>
      <c r="BJ51" s="1">
        <v>32.5</v>
      </c>
      <c r="BK51" s="1">
        <v>28</v>
      </c>
      <c r="BL51" s="1">
        <v>86</v>
      </c>
      <c r="BM51" s="1">
        <v>11.5</v>
      </c>
      <c r="BN51" s="1">
        <v>8.5</v>
      </c>
      <c r="BO51" s="1">
        <v>74</v>
      </c>
      <c r="BP51" s="1">
        <v>4</v>
      </c>
      <c r="BQ51" s="1">
        <v>2</v>
      </c>
      <c r="BR51" s="1">
        <v>50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0</v>
      </c>
      <c r="BY51" s="1">
        <v>43.5</v>
      </c>
      <c r="BZ51" s="1">
        <v>0</v>
      </c>
      <c r="CA51" s="1">
        <v>3.5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2.7255720999999991</v>
      </c>
      <c r="CL51" s="1">
        <v>2</v>
      </c>
    </row>
    <row r="52" spans="1:90" x14ac:dyDescent="0.25">
      <c r="A52" s="1" t="s">
        <v>64</v>
      </c>
      <c r="B52" s="1">
        <v>4.5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9.5</v>
      </c>
      <c r="V52" s="1">
        <v>5</v>
      </c>
      <c r="W52" s="1">
        <v>53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0</v>
      </c>
      <c r="AL52" s="1">
        <v>1.2</v>
      </c>
      <c r="AM52" s="1">
        <v>21.3</v>
      </c>
      <c r="AN52" s="1">
        <v>0</v>
      </c>
      <c r="AO52" s="1">
        <v>4.2</v>
      </c>
      <c r="AP52" s="1">
        <v>11</v>
      </c>
      <c r="AQ52" s="1">
        <v>23</v>
      </c>
      <c r="AR52" s="1">
        <v>1</v>
      </c>
      <c r="AS52" s="1">
        <v>7</v>
      </c>
      <c r="AT52" s="1">
        <v>0</v>
      </c>
      <c r="AU52" s="1">
        <v>3.5</v>
      </c>
      <c r="AV52" s="1">
        <v>1.5</v>
      </c>
      <c r="AW52" s="1">
        <v>43</v>
      </c>
      <c r="AX52" s="1">
        <v>6</v>
      </c>
      <c r="AY52" s="1">
        <v>3.5</v>
      </c>
      <c r="AZ52" s="1">
        <v>0.5</v>
      </c>
      <c r="BA52" s="1">
        <v>1</v>
      </c>
      <c r="BB52" s="1">
        <v>5</v>
      </c>
      <c r="BC52" s="1">
        <v>9</v>
      </c>
      <c r="BD52" s="1">
        <v>6</v>
      </c>
      <c r="BE52" s="1">
        <v>2.5</v>
      </c>
      <c r="BF52" s="1">
        <v>1</v>
      </c>
      <c r="BG52" s="1">
        <v>1.5</v>
      </c>
      <c r="BH52" s="1">
        <v>0</v>
      </c>
      <c r="BI52" s="1">
        <v>0.62</v>
      </c>
      <c r="BJ52" s="1">
        <v>47</v>
      </c>
      <c r="BK52" s="1">
        <v>36.5</v>
      </c>
      <c r="BL52" s="1">
        <v>78</v>
      </c>
      <c r="BM52" s="1">
        <v>19.5</v>
      </c>
      <c r="BN52" s="1">
        <v>12.5</v>
      </c>
      <c r="BO52" s="1">
        <v>64</v>
      </c>
      <c r="BP52" s="1">
        <v>9.5</v>
      </c>
      <c r="BQ52" s="1">
        <v>5</v>
      </c>
      <c r="BR52" s="1">
        <v>53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2</v>
      </c>
      <c r="BY52" s="1">
        <v>77.5</v>
      </c>
      <c r="BZ52" s="1">
        <v>0</v>
      </c>
      <c r="CA52" s="1">
        <v>5.5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3.6331020999999999</v>
      </c>
      <c r="CL52" s="1">
        <v>1</v>
      </c>
    </row>
    <row r="53" spans="1:90" x14ac:dyDescent="0.25">
      <c r="A53" s="1" t="s">
        <v>74</v>
      </c>
      <c r="B53" s="1">
        <v>4.4000000000000004</v>
      </c>
      <c r="C53" s="1">
        <v>2</v>
      </c>
      <c r="D53" s="1">
        <v>90</v>
      </c>
      <c r="E53" s="1">
        <v>0.13</v>
      </c>
      <c r="F53" s="1">
        <v>0.25</v>
      </c>
      <c r="G53" s="1">
        <v>0.2</v>
      </c>
      <c r="H53" s="1">
        <v>1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9.5</v>
      </c>
      <c r="V53" s="1">
        <v>6</v>
      </c>
      <c r="W53" s="1">
        <v>63</v>
      </c>
      <c r="X53" s="1">
        <v>3</v>
      </c>
      <c r="Y53" s="1">
        <v>1.5</v>
      </c>
      <c r="Z53" s="1">
        <v>50</v>
      </c>
      <c r="AA53" s="1">
        <v>0</v>
      </c>
      <c r="AB53" s="1">
        <v>0</v>
      </c>
      <c r="AC53" s="1">
        <v>0.5</v>
      </c>
      <c r="AD53" s="1">
        <v>0.5</v>
      </c>
      <c r="AE53" s="1">
        <v>0.2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0.5</v>
      </c>
      <c r="AL53" s="1">
        <v>12.35</v>
      </c>
      <c r="AM53" s="1">
        <v>33.5</v>
      </c>
      <c r="AN53" s="1">
        <v>0.6</v>
      </c>
      <c r="AO53" s="1">
        <v>2.9</v>
      </c>
      <c r="AP53" s="1">
        <v>17</v>
      </c>
      <c r="AQ53" s="1">
        <v>21.5</v>
      </c>
      <c r="AR53" s="1">
        <v>0.5</v>
      </c>
      <c r="AS53" s="1">
        <v>4</v>
      </c>
      <c r="AT53" s="1">
        <v>1</v>
      </c>
      <c r="AU53" s="1">
        <v>0.5</v>
      </c>
      <c r="AV53" s="1">
        <v>0.5</v>
      </c>
      <c r="AW53" s="1">
        <v>100</v>
      </c>
      <c r="AX53" s="1">
        <v>6</v>
      </c>
      <c r="AY53" s="1">
        <v>4.5</v>
      </c>
      <c r="AZ53" s="1">
        <v>1.5</v>
      </c>
      <c r="BA53" s="1">
        <v>5</v>
      </c>
      <c r="BB53" s="1">
        <v>11</v>
      </c>
      <c r="BC53" s="1">
        <v>18.5</v>
      </c>
      <c r="BD53" s="1">
        <v>13</v>
      </c>
      <c r="BE53" s="1">
        <v>4.5</v>
      </c>
      <c r="BF53" s="1">
        <v>0.5</v>
      </c>
      <c r="BG53" s="1">
        <v>3</v>
      </c>
      <c r="BH53" s="1">
        <v>3</v>
      </c>
      <c r="BI53" s="1">
        <v>1.92</v>
      </c>
      <c r="BJ53" s="1">
        <v>31.5</v>
      </c>
      <c r="BK53" s="1">
        <v>22.5</v>
      </c>
      <c r="BL53" s="1">
        <v>71</v>
      </c>
      <c r="BM53" s="1">
        <v>21</v>
      </c>
      <c r="BN53" s="1">
        <v>13</v>
      </c>
      <c r="BO53" s="1">
        <v>62</v>
      </c>
      <c r="BP53" s="1">
        <v>9.5</v>
      </c>
      <c r="BQ53" s="1">
        <v>6</v>
      </c>
      <c r="BR53" s="1">
        <v>63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63</v>
      </c>
      <c r="BZ53" s="1">
        <v>0</v>
      </c>
      <c r="CA53" s="1">
        <v>7.5</v>
      </c>
      <c r="CB53" s="1">
        <v>3.5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3.3029535799999996</v>
      </c>
      <c r="CL53" s="1">
        <v>1</v>
      </c>
    </row>
    <row r="54" spans="1:90" x14ac:dyDescent="0.25">
      <c r="A54" s="1" t="s">
        <v>82</v>
      </c>
      <c r="B54" s="1">
        <v>4.3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10</v>
      </c>
      <c r="V54" s="1">
        <v>7</v>
      </c>
      <c r="W54" s="1">
        <v>70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1.3</v>
      </c>
      <c r="AM54" s="1">
        <v>16.2</v>
      </c>
      <c r="AN54" s="1">
        <v>0</v>
      </c>
      <c r="AO54" s="1">
        <v>3.8</v>
      </c>
      <c r="AP54" s="1">
        <v>13</v>
      </c>
      <c r="AQ54" s="1">
        <v>13</v>
      </c>
      <c r="AR54" s="1">
        <v>0</v>
      </c>
      <c r="AS54" s="1">
        <v>2</v>
      </c>
      <c r="AT54" s="1">
        <v>1</v>
      </c>
      <c r="AU54" s="1">
        <v>3</v>
      </c>
      <c r="AV54" s="1">
        <v>1.5</v>
      </c>
      <c r="AW54" s="1">
        <v>50</v>
      </c>
      <c r="AX54" s="1">
        <v>6.5</v>
      </c>
      <c r="AY54" s="1">
        <v>0.5</v>
      </c>
      <c r="AZ54" s="1">
        <v>0.5</v>
      </c>
      <c r="BA54" s="1">
        <v>1.5</v>
      </c>
      <c r="BB54" s="1">
        <v>2.5</v>
      </c>
      <c r="BC54" s="1">
        <v>11.5</v>
      </c>
      <c r="BD54" s="1">
        <v>6</v>
      </c>
      <c r="BE54" s="1">
        <v>3</v>
      </c>
      <c r="BF54" s="1">
        <v>1</v>
      </c>
      <c r="BG54" s="1">
        <v>2</v>
      </c>
      <c r="BH54" s="1">
        <v>0.5</v>
      </c>
      <c r="BI54" s="1">
        <v>0.78</v>
      </c>
      <c r="BJ54" s="1">
        <v>43</v>
      </c>
      <c r="BK54" s="1">
        <v>34.5</v>
      </c>
      <c r="BL54" s="1">
        <v>80</v>
      </c>
      <c r="BM54" s="1">
        <v>20.5</v>
      </c>
      <c r="BN54" s="1">
        <v>14</v>
      </c>
      <c r="BO54" s="1">
        <v>68</v>
      </c>
      <c r="BP54" s="1">
        <v>10</v>
      </c>
      <c r="BQ54" s="1">
        <v>7</v>
      </c>
      <c r="BR54" s="1">
        <v>70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56.5</v>
      </c>
      <c r="BZ54" s="1">
        <v>0</v>
      </c>
      <c r="CA54" s="1">
        <v>5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3.1335623999999989</v>
      </c>
      <c r="CL54" s="1">
        <v>1</v>
      </c>
    </row>
    <row r="55" spans="1:90" x14ac:dyDescent="0.25">
      <c r="A55" s="1" t="s">
        <v>80</v>
      </c>
      <c r="B55" s="1">
        <v>4.9000000000000004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9</v>
      </c>
      <c r="V55" s="1">
        <v>6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</v>
      </c>
      <c r="AL55" s="1">
        <v>1.65</v>
      </c>
      <c r="AM55" s="1">
        <v>18.8</v>
      </c>
      <c r="AN55" s="1">
        <v>0.1</v>
      </c>
      <c r="AO55" s="1">
        <v>2.5</v>
      </c>
      <c r="AP55" s="1">
        <v>13.5</v>
      </c>
      <c r="AQ55" s="1">
        <v>13.5</v>
      </c>
      <c r="AR55" s="1">
        <v>0</v>
      </c>
      <c r="AS55" s="1">
        <v>1.5</v>
      </c>
      <c r="AT55" s="1">
        <v>1.5</v>
      </c>
      <c r="AU55" s="1">
        <v>2</v>
      </c>
      <c r="AV55" s="1">
        <v>1</v>
      </c>
      <c r="AW55" s="1">
        <v>50</v>
      </c>
      <c r="AX55" s="1">
        <v>6.5</v>
      </c>
      <c r="AY55" s="1">
        <v>4.5</v>
      </c>
      <c r="AZ55" s="1">
        <v>1</v>
      </c>
      <c r="BA55" s="1">
        <v>1.5</v>
      </c>
      <c r="BB55" s="1">
        <v>7</v>
      </c>
      <c r="BC55" s="1">
        <v>13.5</v>
      </c>
      <c r="BD55" s="1">
        <v>8.5</v>
      </c>
      <c r="BE55" s="1">
        <v>5</v>
      </c>
      <c r="BF55" s="1">
        <v>0</v>
      </c>
      <c r="BG55" s="1">
        <v>1.5</v>
      </c>
      <c r="BH55" s="1">
        <v>2</v>
      </c>
      <c r="BI55" s="1">
        <v>1.6</v>
      </c>
      <c r="BJ55" s="1">
        <v>58.5</v>
      </c>
      <c r="BK55" s="1">
        <v>51.5</v>
      </c>
      <c r="BL55" s="1">
        <v>88</v>
      </c>
      <c r="BM55" s="1">
        <v>21</v>
      </c>
      <c r="BN55" s="1">
        <v>16.5</v>
      </c>
      <c r="BO55" s="1">
        <v>79</v>
      </c>
      <c r="BP55" s="1">
        <v>9</v>
      </c>
      <c r="BQ55" s="1">
        <v>6</v>
      </c>
      <c r="BR55" s="1">
        <v>67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70.5</v>
      </c>
      <c r="BZ55" s="1">
        <v>1</v>
      </c>
      <c r="CA55" s="1">
        <v>7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3.2909997599999987</v>
      </c>
      <c r="CL55" s="1">
        <v>1</v>
      </c>
    </row>
    <row r="56" spans="1:90" x14ac:dyDescent="0.25">
      <c r="A56" s="1" t="s">
        <v>84</v>
      </c>
      <c r="B56" s="1">
        <v>5</v>
      </c>
      <c r="C56" s="1">
        <v>2</v>
      </c>
      <c r="D56" s="1">
        <v>81.5</v>
      </c>
      <c r="E56" s="1">
        <v>0.06</v>
      </c>
      <c r="F56" s="1">
        <v>0</v>
      </c>
      <c r="G56" s="1">
        <v>0.1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10.5</v>
      </c>
      <c r="V56" s="1">
        <v>7</v>
      </c>
      <c r="W56" s="1">
        <v>67</v>
      </c>
      <c r="X56" s="1">
        <v>2.5</v>
      </c>
      <c r="Y56" s="1">
        <v>1.5</v>
      </c>
      <c r="Z56" s="1">
        <v>60</v>
      </c>
      <c r="AA56" s="1">
        <v>0.5</v>
      </c>
      <c r="AB56" s="1">
        <v>0.5</v>
      </c>
      <c r="AC56" s="1">
        <v>1.5</v>
      </c>
      <c r="AD56" s="1">
        <v>0</v>
      </c>
      <c r="AE56" s="1">
        <v>0.06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1</v>
      </c>
      <c r="AL56" s="1">
        <v>23.5</v>
      </c>
      <c r="AM56" s="1">
        <v>13.4</v>
      </c>
      <c r="AN56" s="1">
        <v>0.2</v>
      </c>
      <c r="AO56" s="1">
        <v>2.7</v>
      </c>
      <c r="AP56" s="1">
        <v>8</v>
      </c>
      <c r="AQ56" s="1">
        <v>14</v>
      </c>
      <c r="AR56" s="1">
        <v>0</v>
      </c>
      <c r="AS56" s="1">
        <v>3</v>
      </c>
      <c r="AT56" s="1">
        <v>1</v>
      </c>
      <c r="AU56" s="1">
        <v>2</v>
      </c>
      <c r="AV56" s="1">
        <v>1</v>
      </c>
      <c r="AW56" s="1">
        <v>50</v>
      </c>
      <c r="AX56" s="1">
        <v>4.5</v>
      </c>
      <c r="AY56" s="1">
        <v>2.5</v>
      </c>
      <c r="AZ56" s="1">
        <v>0.5</v>
      </c>
      <c r="BA56" s="1">
        <v>1</v>
      </c>
      <c r="BB56" s="1">
        <v>4</v>
      </c>
      <c r="BC56" s="1">
        <v>12.5</v>
      </c>
      <c r="BD56" s="1">
        <v>8</v>
      </c>
      <c r="BE56" s="1">
        <v>2.5</v>
      </c>
      <c r="BF56" s="1">
        <v>0.5</v>
      </c>
      <c r="BG56" s="1">
        <v>1.5</v>
      </c>
      <c r="BH56" s="1">
        <v>2</v>
      </c>
      <c r="BI56" s="1">
        <v>1.2</v>
      </c>
      <c r="BJ56" s="1">
        <v>37.5</v>
      </c>
      <c r="BK56" s="1">
        <v>26</v>
      </c>
      <c r="BL56" s="1">
        <v>69</v>
      </c>
      <c r="BM56" s="1">
        <v>26.5</v>
      </c>
      <c r="BN56" s="1">
        <v>17.5</v>
      </c>
      <c r="BO56" s="1">
        <v>66</v>
      </c>
      <c r="BP56" s="1">
        <v>10.5</v>
      </c>
      <c r="BQ56" s="1">
        <v>7</v>
      </c>
      <c r="BR56" s="1">
        <v>67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0.5</v>
      </c>
      <c r="BY56" s="1">
        <v>64.5</v>
      </c>
      <c r="BZ56" s="1">
        <v>0.5</v>
      </c>
      <c r="CA56" s="1">
        <v>4</v>
      </c>
      <c r="CB56" s="1">
        <v>3</v>
      </c>
      <c r="CC56" s="1">
        <v>0</v>
      </c>
      <c r="CD56" s="1">
        <v>0</v>
      </c>
      <c r="CE56" s="1">
        <v>0.5</v>
      </c>
      <c r="CF56" s="1">
        <v>0.5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3.6948062599999982</v>
      </c>
      <c r="CL56" s="1">
        <v>1</v>
      </c>
    </row>
    <row r="57" spans="1:90" x14ac:dyDescent="0.25">
      <c r="A57" s="1" t="s">
        <v>88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0.5</v>
      </c>
      <c r="O57" s="1">
        <v>0.02</v>
      </c>
      <c r="P57" s="1">
        <v>0.02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6</v>
      </c>
      <c r="W57" s="1">
        <v>75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1</v>
      </c>
      <c r="AI57" s="1">
        <v>0</v>
      </c>
      <c r="AJ57" s="1">
        <v>1</v>
      </c>
      <c r="AK57" s="1">
        <v>10</v>
      </c>
      <c r="AL57" s="1">
        <v>1.45</v>
      </c>
      <c r="AM57" s="1">
        <v>17.8</v>
      </c>
      <c r="AN57" s="1">
        <v>0.2</v>
      </c>
      <c r="AO57" s="1">
        <v>3</v>
      </c>
      <c r="AP57" s="1">
        <v>14</v>
      </c>
      <c r="AQ57" s="1">
        <v>26</v>
      </c>
      <c r="AR57" s="1">
        <v>0</v>
      </c>
      <c r="AS57" s="1">
        <v>5</v>
      </c>
      <c r="AT57" s="1">
        <v>0</v>
      </c>
      <c r="AU57" s="1">
        <v>3</v>
      </c>
      <c r="AV57" s="1">
        <v>2.5</v>
      </c>
      <c r="AW57" s="1">
        <v>83</v>
      </c>
      <c r="AX57" s="1">
        <v>6.5</v>
      </c>
      <c r="AY57" s="1">
        <v>4.5</v>
      </c>
      <c r="AZ57" s="1">
        <v>0</v>
      </c>
      <c r="BA57" s="1">
        <v>2.5</v>
      </c>
      <c r="BB57" s="1">
        <v>7</v>
      </c>
      <c r="BC57" s="1">
        <v>12</v>
      </c>
      <c r="BD57" s="1">
        <v>6.5</v>
      </c>
      <c r="BE57" s="1">
        <v>3.5</v>
      </c>
      <c r="BF57" s="1">
        <v>1</v>
      </c>
      <c r="BG57" s="1">
        <v>2</v>
      </c>
      <c r="BH57" s="1">
        <v>0.5</v>
      </c>
      <c r="BI57" s="1">
        <v>0.8</v>
      </c>
      <c r="BJ57" s="1">
        <v>67</v>
      </c>
      <c r="BK57" s="1">
        <v>55.5</v>
      </c>
      <c r="BL57" s="1">
        <v>83</v>
      </c>
      <c r="BM57" s="1">
        <v>23.5</v>
      </c>
      <c r="BN57" s="1">
        <v>17.5</v>
      </c>
      <c r="BO57" s="1">
        <v>74</v>
      </c>
      <c r="BP57" s="1">
        <v>8</v>
      </c>
      <c r="BQ57" s="1">
        <v>6</v>
      </c>
      <c r="BR57" s="1">
        <v>75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84</v>
      </c>
      <c r="BZ57" s="1">
        <v>1</v>
      </c>
      <c r="CA57" s="1">
        <v>6</v>
      </c>
      <c r="CB57" s="1">
        <v>4.5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4.7022396199999994</v>
      </c>
      <c r="CL57" s="1">
        <v>1</v>
      </c>
    </row>
    <row r="58" spans="1:90" x14ac:dyDescent="0.25">
      <c r="A58" s="1" t="s">
        <v>93</v>
      </c>
      <c r="B58" s="1">
        <v>4.5</v>
      </c>
      <c r="C58" s="1">
        <v>2</v>
      </c>
      <c r="D58" s="1">
        <v>90</v>
      </c>
      <c r="E58" s="1">
        <v>0.2</v>
      </c>
      <c r="F58" s="1">
        <v>0</v>
      </c>
      <c r="G58" s="1">
        <v>0.4</v>
      </c>
      <c r="H58" s="1">
        <v>0</v>
      </c>
      <c r="I58" s="1">
        <v>1.5</v>
      </c>
      <c r="J58" s="1">
        <v>0.5</v>
      </c>
      <c r="K58" s="1">
        <v>1.5</v>
      </c>
      <c r="L58" s="1">
        <v>0</v>
      </c>
      <c r="M58" s="1">
        <v>0</v>
      </c>
      <c r="N58" s="1">
        <v>1.5</v>
      </c>
      <c r="O58" s="1">
        <v>0.12</v>
      </c>
      <c r="P58" s="1">
        <v>0.12</v>
      </c>
      <c r="Q58" s="1">
        <v>0</v>
      </c>
      <c r="R58" s="1">
        <v>0</v>
      </c>
      <c r="S58" s="1">
        <v>0</v>
      </c>
      <c r="T58" s="1">
        <v>0</v>
      </c>
      <c r="U58" s="1">
        <v>13</v>
      </c>
      <c r="V58" s="1">
        <v>7</v>
      </c>
      <c r="W58" s="1">
        <v>54</v>
      </c>
      <c r="X58" s="1">
        <v>1.5</v>
      </c>
      <c r="Y58" s="1">
        <v>0.5</v>
      </c>
      <c r="Z58" s="1">
        <v>33</v>
      </c>
      <c r="AA58" s="1">
        <v>0</v>
      </c>
      <c r="AB58" s="1">
        <v>0</v>
      </c>
      <c r="AC58" s="1">
        <v>0.5</v>
      </c>
      <c r="AD58" s="1">
        <v>0.5</v>
      </c>
      <c r="AE58" s="1">
        <v>0.26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25</v>
      </c>
      <c r="AL58" s="1">
        <v>9</v>
      </c>
      <c r="AM58" s="1">
        <v>21.6</v>
      </c>
      <c r="AN58" s="1">
        <v>1.5</v>
      </c>
      <c r="AO58" s="1">
        <v>3.7</v>
      </c>
      <c r="AP58" s="1">
        <v>19.5</v>
      </c>
      <c r="AQ58" s="1">
        <v>19.5</v>
      </c>
      <c r="AR58" s="1">
        <v>0</v>
      </c>
      <c r="AS58" s="1">
        <v>1</v>
      </c>
      <c r="AT58" s="1">
        <v>2.5</v>
      </c>
      <c r="AU58" s="1">
        <v>4</v>
      </c>
      <c r="AV58" s="1">
        <v>3.5</v>
      </c>
      <c r="AW58" s="1">
        <v>88</v>
      </c>
      <c r="AX58" s="1">
        <v>6.5</v>
      </c>
      <c r="AY58" s="1">
        <v>2</v>
      </c>
      <c r="AZ58" s="1">
        <v>0</v>
      </c>
      <c r="BA58" s="1">
        <v>2.5</v>
      </c>
      <c r="BB58" s="1">
        <v>4.5</v>
      </c>
      <c r="BC58" s="1">
        <v>12</v>
      </c>
      <c r="BD58" s="1">
        <v>6.5</v>
      </c>
      <c r="BE58" s="1">
        <v>5.5</v>
      </c>
      <c r="BF58" s="1">
        <v>0.5</v>
      </c>
      <c r="BG58" s="1">
        <v>2.5</v>
      </c>
      <c r="BH58" s="1">
        <v>3</v>
      </c>
      <c r="BI58" s="1">
        <v>1.95</v>
      </c>
      <c r="BJ58" s="1">
        <v>76</v>
      </c>
      <c r="BK58" s="1">
        <v>59</v>
      </c>
      <c r="BL58" s="1">
        <v>78</v>
      </c>
      <c r="BM58" s="1">
        <v>36</v>
      </c>
      <c r="BN58" s="1">
        <v>21</v>
      </c>
      <c r="BO58" s="1">
        <v>58</v>
      </c>
      <c r="BP58" s="1">
        <v>13</v>
      </c>
      <c r="BQ58" s="1">
        <v>7</v>
      </c>
      <c r="BR58" s="1">
        <v>54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99</v>
      </c>
      <c r="BZ58" s="1">
        <v>3.5</v>
      </c>
      <c r="CA58" s="1">
        <v>9</v>
      </c>
      <c r="CB58" s="1">
        <v>2.5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5.2731931799999998</v>
      </c>
      <c r="CL58" s="1">
        <v>1</v>
      </c>
    </row>
    <row r="59" spans="1:90" x14ac:dyDescent="0.25">
      <c r="A59" s="1" t="s">
        <v>97</v>
      </c>
      <c r="B59" s="1">
        <v>4.5</v>
      </c>
      <c r="C59" s="1">
        <v>2</v>
      </c>
      <c r="D59" s="1">
        <v>90</v>
      </c>
      <c r="E59" s="1">
        <v>0.16</v>
      </c>
      <c r="F59" s="1">
        <v>0</v>
      </c>
      <c r="G59" s="1">
        <v>0.2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10</v>
      </c>
      <c r="V59" s="1">
        <v>7.5</v>
      </c>
      <c r="W59" s="1">
        <v>75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0.5</v>
      </c>
      <c r="AE59" s="1">
        <v>0.22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0</v>
      </c>
      <c r="AL59" s="1">
        <v>12.05</v>
      </c>
      <c r="AM59" s="1">
        <v>15.9</v>
      </c>
      <c r="AN59" s="1">
        <v>0.7</v>
      </c>
      <c r="AO59" s="1">
        <v>4.9000000000000004</v>
      </c>
      <c r="AP59" s="1">
        <v>12</v>
      </c>
      <c r="AQ59" s="1">
        <v>24</v>
      </c>
      <c r="AR59" s="1">
        <v>0</v>
      </c>
      <c r="AS59" s="1">
        <v>6</v>
      </c>
      <c r="AT59" s="1">
        <v>0</v>
      </c>
      <c r="AU59" s="1">
        <v>1.5</v>
      </c>
      <c r="AV59" s="1">
        <v>1</v>
      </c>
      <c r="AW59" s="1">
        <v>67</v>
      </c>
      <c r="AX59" s="1">
        <v>4</v>
      </c>
      <c r="AY59" s="1">
        <v>3</v>
      </c>
      <c r="AZ59" s="1">
        <v>0.5</v>
      </c>
      <c r="BA59" s="1">
        <v>2</v>
      </c>
      <c r="BB59" s="1">
        <v>5.5</v>
      </c>
      <c r="BC59" s="1">
        <v>9</v>
      </c>
      <c r="BD59" s="1">
        <v>6</v>
      </c>
      <c r="BE59" s="1">
        <v>2.5</v>
      </c>
      <c r="BF59" s="1">
        <v>1</v>
      </c>
      <c r="BG59" s="1">
        <v>1.5</v>
      </c>
      <c r="BH59" s="1">
        <v>0</v>
      </c>
      <c r="BI59" s="1">
        <v>0.62</v>
      </c>
      <c r="BJ59" s="1">
        <v>37.5</v>
      </c>
      <c r="BK59" s="1">
        <v>27</v>
      </c>
      <c r="BL59" s="1">
        <v>72</v>
      </c>
      <c r="BM59" s="1">
        <v>20</v>
      </c>
      <c r="BN59" s="1">
        <v>15</v>
      </c>
      <c r="BO59" s="1">
        <v>75</v>
      </c>
      <c r="BP59" s="1">
        <v>10</v>
      </c>
      <c r="BQ59" s="1">
        <v>7.5</v>
      </c>
      <c r="BR59" s="1">
        <v>75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60</v>
      </c>
      <c r="BZ59" s="1">
        <v>0</v>
      </c>
      <c r="CA59" s="1">
        <v>6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3.5033983599999989</v>
      </c>
      <c r="CL59" s="1">
        <v>1</v>
      </c>
    </row>
    <row r="60" spans="1:90" x14ac:dyDescent="0.25">
      <c r="A60" s="1" t="s">
        <v>197</v>
      </c>
      <c r="B60" s="1">
        <v>4.4000000000000004</v>
      </c>
      <c r="C60" s="1">
        <v>2</v>
      </c>
      <c r="D60" s="1">
        <v>17.5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8.1999999999999993</v>
      </c>
      <c r="AN60" s="1">
        <v>0</v>
      </c>
      <c r="AO60" s="1">
        <v>2.6</v>
      </c>
      <c r="AP60" s="1">
        <v>4.5</v>
      </c>
      <c r="AQ60" s="1">
        <v>4.5</v>
      </c>
      <c r="AR60" s="1">
        <v>0</v>
      </c>
      <c r="AS60" s="1">
        <v>1</v>
      </c>
      <c r="AT60" s="1">
        <v>0</v>
      </c>
      <c r="AU60" s="1">
        <v>0.5</v>
      </c>
      <c r="AV60" s="1">
        <v>0.5</v>
      </c>
      <c r="AW60" s="1">
        <v>100</v>
      </c>
      <c r="AX60" s="1">
        <v>0.5</v>
      </c>
      <c r="AY60" s="1">
        <v>1</v>
      </c>
      <c r="AZ60" s="1">
        <v>1</v>
      </c>
      <c r="BA60" s="1">
        <v>0.5</v>
      </c>
      <c r="BB60" s="1">
        <v>2.5</v>
      </c>
      <c r="BC60" s="1">
        <v>12</v>
      </c>
      <c r="BD60" s="1">
        <v>6.5</v>
      </c>
      <c r="BE60" s="1">
        <v>3.5</v>
      </c>
      <c r="BF60" s="1">
        <v>1</v>
      </c>
      <c r="BG60" s="1">
        <v>2</v>
      </c>
      <c r="BH60" s="1">
        <v>0.5</v>
      </c>
      <c r="BI60" s="1">
        <v>0.8</v>
      </c>
      <c r="BJ60" s="1">
        <v>3.5</v>
      </c>
      <c r="BK60" s="1">
        <v>1</v>
      </c>
      <c r="BL60" s="1">
        <v>29</v>
      </c>
      <c r="BM60" s="1">
        <v>2.5</v>
      </c>
      <c r="BN60" s="1">
        <v>1</v>
      </c>
      <c r="BO60" s="1">
        <v>40</v>
      </c>
      <c r="BP60" s="1">
        <v>0</v>
      </c>
      <c r="BQ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0</v>
      </c>
      <c r="BX60" s="1">
        <v>0</v>
      </c>
      <c r="BY60" s="1">
        <v>7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3.5229154000000014</v>
      </c>
      <c r="CL60" s="1">
        <v>1</v>
      </c>
    </row>
    <row r="61" spans="1:90" x14ac:dyDescent="0.25">
      <c r="A61" s="1" t="s">
        <v>105</v>
      </c>
      <c r="B61" s="1">
        <v>4.4000000000000004</v>
      </c>
      <c r="C61" s="1">
        <v>2</v>
      </c>
      <c r="D61" s="1">
        <v>90</v>
      </c>
      <c r="E61" s="1">
        <v>0.18</v>
      </c>
      <c r="F61" s="1">
        <v>0.5</v>
      </c>
      <c r="G61" s="1">
        <v>0.3</v>
      </c>
      <c r="H61" s="1">
        <v>2</v>
      </c>
      <c r="I61" s="1">
        <v>1</v>
      </c>
      <c r="J61" s="1">
        <v>0.5</v>
      </c>
      <c r="K61" s="1">
        <v>0.5</v>
      </c>
      <c r="L61" s="1">
        <v>0.5</v>
      </c>
      <c r="M61" s="1">
        <v>0.5</v>
      </c>
      <c r="N61" s="1">
        <v>0.5</v>
      </c>
      <c r="O61" s="1">
        <v>0.24</v>
      </c>
      <c r="P61" s="1">
        <v>0.24</v>
      </c>
      <c r="Q61" s="1">
        <v>0.5</v>
      </c>
      <c r="R61" s="1">
        <v>0.5</v>
      </c>
      <c r="S61" s="1">
        <v>0</v>
      </c>
      <c r="T61" s="1">
        <v>0.5</v>
      </c>
      <c r="U61" s="1">
        <v>12.5</v>
      </c>
      <c r="V61" s="1">
        <v>7.5</v>
      </c>
      <c r="W61" s="1">
        <v>60</v>
      </c>
      <c r="X61" s="1">
        <v>2</v>
      </c>
      <c r="Y61" s="1">
        <v>0.5</v>
      </c>
      <c r="Z61" s="1">
        <v>25</v>
      </c>
      <c r="AA61" s="1">
        <v>0</v>
      </c>
      <c r="AB61" s="1">
        <v>0</v>
      </c>
      <c r="AC61" s="1">
        <v>0.5</v>
      </c>
      <c r="AD61" s="1">
        <v>0</v>
      </c>
      <c r="AE61" s="1">
        <v>0.06</v>
      </c>
      <c r="AF61" s="1">
        <v>0.5</v>
      </c>
      <c r="AG61" s="1">
        <v>0</v>
      </c>
      <c r="AH61" s="1">
        <v>0</v>
      </c>
      <c r="AI61" s="1">
        <v>0</v>
      </c>
      <c r="AJ61" s="1">
        <v>0</v>
      </c>
      <c r="AK61" s="1">
        <v>17</v>
      </c>
      <c r="AL61" s="1">
        <v>8.6</v>
      </c>
      <c r="AM61" s="1">
        <v>35</v>
      </c>
      <c r="AN61" s="1">
        <v>1.6</v>
      </c>
      <c r="AO61" s="1">
        <v>3.9</v>
      </c>
      <c r="AP61" s="1">
        <v>13.5</v>
      </c>
      <c r="AQ61" s="1">
        <v>24</v>
      </c>
      <c r="AR61" s="1">
        <v>1.5</v>
      </c>
      <c r="AS61" s="1">
        <v>8</v>
      </c>
      <c r="AT61" s="1">
        <v>1</v>
      </c>
      <c r="AU61" s="1">
        <v>1</v>
      </c>
      <c r="AV61" s="1">
        <v>0</v>
      </c>
      <c r="AW61" s="1">
        <v>0</v>
      </c>
      <c r="AX61" s="1">
        <v>7.5</v>
      </c>
      <c r="AY61" s="1">
        <v>4.5</v>
      </c>
      <c r="AZ61" s="1">
        <v>1</v>
      </c>
      <c r="BA61" s="1">
        <v>2</v>
      </c>
      <c r="BB61" s="1">
        <v>7.5</v>
      </c>
      <c r="BC61" s="1">
        <v>18.5</v>
      </c>
      <c r="BD61" s="1">
        <v>13</v>
      </c>
      <c r="BE61" s="1">
        <v>4.5</v>
      </c>
      <c r="BF61" s="1">
        <v>0.5</v>
      </c>
      <c r="BG61" s="1">
        <v>3</v>
      </c>
      <c r="BH61" s="1">
        <v>3</v>
      </c>
      <c r="BI61" s="1">
        <v>1.92</v>
      </c>
      <c r="BJ61" s="1">
        <v>33</v>
      </c>
      <c r="BK61" s="1">
        <v>23.5</v>
      </c>
      <c r="BL61" s="1">
        <v>71</v>
      </c>
      <c r="BM61" s="1">
        <v>22</v>
      </c>
      <c r="BN61" s="1">
        <v>13.5</v>
      </c>
      <c r="BO61" s="1">
        <v>61</v>
      </c>
      <c r="BP61" s="1">
        <v>12.5</v>
      </c>
      <c r="BQ61" s="1">
        <v>7.5</v>
      </c>
      <c r="BR61" s="1">
        <v>60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57</v>
      </c>
      <c r="BZ61" s="1">
        <v>0.5</v>
      </c>
      <c r="CA61" s="1">
        <v>9.5</v>
      </c>
      <c r="CB61" s="1">
        <v>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2.4600979400000003</v>
      </c>
      <c r="CL61" s="1">
        <v>1</v>
      </c>
    </row>
    <row r="62" spans="1:90" x14ac:dyDescent="0.25">
      <c r="A62" s="1" t="s">
        <v>167</v>
      </c>
      <c r="B62" s="1">
        <v>4.5</v>
      </c>
      <c r="C62" s="1">
        <v>2</v>
      </c>
      <c r="D62" s="1">
        <v>90</v>
      </c>
      <c r="E62" s="1">
        <v>0.02</v>
      </c>
      <c r="F62" s="1">
        <v>0</v>
      </c>
      <c r="G62" s="1">
        <v>0</v>
      </c>
      <c r="H62" s="1">
        <v>0</v>
      </c>
      <c r="I62" s="1">
        <v>0.5</v>
      </c>
      <c r="J62" s="1">
        <v>0</v>
      </c>
      <c r="K62" s="1">
        <v>0.5</v>
      </c>
      <c r="L62" s="1">
        <v>0</v>
      </c>
      <c r="M62" s="1">
        <v>0</v>
      </c>
      <c r="N62" s="1">
        <v>0.5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1</v>
      </c>
      <c r="W62" s="1">
        <v>29</v>
      </c>
      <c r="X62" s="1">
        <v>0</v>
      </c>
      <c r="Y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</v>
      </c>
      <c r="AL62" s="1">
        <v>5.25</v>
      </c>
      <c r="AM62" s="1">
        <v>15.2</v>
      </c>
      <c r="AN62" s="1">
        <v>0.1</v>
      </c>
      <c r="AO62" s="1">
        <v>3.9</v>
      </c>
      <c r="AP62" s="1">
        <v>12.5</v>
      </c>
      <c r="AQ62" s="1">
        <v>12.5</v>
      </c>
      <c r="AR62" s="1">
        <v>0</v>
      </c>
      <c r="AS62" s="1">
        <v>2</v>
      </c>
      <c r="AT62" s="1">
        <v>1</v>
      </c>
      <c r="AU62" s="1">
        <v>0</v>
      </c>
      <c r="AV62" s="1">
        <v>0</v>
      </c>
      <c r="AX62" s="1">
        <v>7</v>
      </c>
      <c r="AY62" s="1">
        <v>4.5</v>
      </c>
      <c r="AZ62" s="1">
        <v>0.5</v>
      </c>
      <c r="BA62" s="1">
        <v>1.5</v>
      </c>
      <c r="BB62" s="1">
        <v>6.5</v>
      </c>
      <c r="BC62" s="1">
        <v>11.5</v>
      </c>
      <c r="BD62" s="1">
        <v>6</v>
      </c>
      <c r="BE62" s="1">
        <v>3</v>
      </c>
      <c r="BF62" s="1">
        <v>1</v>
      </c>
      <c r="BG62" s="1">
        <v>2</v>
      </c>
      <c r="BH62" s="1">
        <v>0.5</v>
      </c>
      <c r="BI62" s="1">
        <v>0.78</v>
      </c>
      <c r="BJ62" s="1">
        <v>44.5</v>
      </c>
      <c r="BK62" s="1">
        <v>33.5</v>
      </c>
      <c r="BL62" s="1">
        <v>75</v>
      </c>
      <c r="BM62" s="1">
        <v>10</v>
      </c>
      <c r="BN62" s="1">
        <v>6</v>
      </c>
      <c r="BO62" s="1">
        <v>60</v>
      </c>
      <c r="BP62" s="1">
        <v>3.5</v>
      </c>
      <c r="BQ62" s="1">
        <v>1</v>
      </c>
      <c r="BR62" s="1">
        <v>29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57</v>
      </c>
      <c r="BZ62" s="1">
        <v>0.5</v>
      </c>
      <c r="CA62" s="1">
        <v>3.5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3.36401372</v>
      </c>
      <c r="CL62" s="1">
        <v>1</v>
      </c>
    </row>
    <row r="63" spans="1:90" x14ac:dyDescent="0.25">
      <c r="A63" s="1" t="s">
        <v>106</v>
      </c>
      <c r="B63" s="1">
        <v>4.3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5.5</v>
      </c>
      <c r="W63" s="1">
        <v>61</v>
      </c>
      <c r="X63" s="1">
        <v>2.5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4</v>
      </c>
      <c r="AL63" s="1">
        <v>2.2000000000000002</v>
      </c>
      <c r="AM63" s="1">
        <v>17.600000000000001</v>
      </c>
      <c r="AN63" s="1">
        <v>0.1</v>
      </c>
      <c r="AO63" s="1">
        <v>3.8</v>
      </c>
      <c r="AP63" s="1">
        <v>13.5</v>
      </c>
      <c r="AQ63" s="1">
        <v>25.5</v>
      </c>
      <c r="AR63" s="1">
        <v>0</v>
      </c>
      <c r="AS63" s="1">
        <v>6</v>
      </c>
      <c r="AT63" s="1">
        <v>0</v>
      </c>
      <c r="AU63" s="1">
        <v>3.5</v>
      </c>
      <c r="AV63" s="1">
        <v>2.5</v>
      </c>
      <c r="AW63" s="1">
        <v>71</v>
      </c>
      <c r="AX63" s="1">
        <v>5.5</v>
      </c>
      <c r="AY63" s="1">
        <v>2</v>
      </c>
      <c r="AZ63" s="1">
        <v>0.5</v>
      </c>
      <c r="BA63" s="1">
        <v>3</v>
      </c>
      <c r="BB63" s="1">
        <v>5.5</v>
      </c>
      <c r="BC63" s="1">
        <v>12</v>
      </c>
      <c r="BD63" s="1">
        <v>6.5</v>
      </c>
      <c r="BE63" s="1">
        <v>3.5</v>
      </c>
      <c r="BF63" s="1">
        <v>1</v>
      </c>
      <c r="BG63" s="1">
        <v>2</v>
      </c>
      <c r="BH63" s="1">
        <v>0.5</v>
      </c>
      <c r="BI63" s="1">
        <v>0.8</v>
      </c>
      <c r="BJ63" s="1">
        <v>37</v>
      </c>
      <c r="BK63" s="1">
        <v>30</v>
      </c>
      <c r="BL63" s="1">
        <v>81</v>
      </c>
      <c r="BM63" s="1">
        <v>20.5</v>
      </c>
      <c r="BN63" s="1">
        <v>13.5</v>
      </c>
      <c r="BO63" s="1">
        <v>66</v>
      </c>
      <c r="BP63" s="1">
        <v>9</v>
      </c>
      <c r="BQ63" s="1">
        <v>5.5</v>
      </c>
      <c r="BR63" s="1">
        <v>61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</v>
      </c>
      <c r="BY63" s="1">
        <v>70.5</v>
      </c>
      <c r="BZ63" s="1">
        <v>2</v>
      </c>
      <c r="CA63" s="1">
        <v>2</v>
      </c>
      <c r="CB63" s="1">
        <v>3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4.0218328599999982</v>
      </c>
      <c r="CL63" s="1">
        <v>1</v>
      </c>
    </row>
    <row r="64" spans="1:90" x14ac:dyDescent="0.25">
      <c r="A64" s="1" t="s">
        <v>111</v>
      </c>
      <c r="B64" s="1">
        <v>4.5</v>
      </c>
      <c r="C64" s="1">
        <v>2</v>
      </c>
      <c r="D64" s="1">
        <v>87.5</v>
      </c>
      <c r="E64" s="1">
        <v>0</v>
      </c>
      <c r="F64" s="1">
        <v>0</v>
      </c>
      <c r="G64" s="1">
        <v>0</v>
      </c>
      <c r="H64" s="1">
        <v>0</v>
      </c>
      <c r="I64" s="1">
        <v>0.5</v>
      </c>
      <c r="J64" s="1">
        <v>0</v>
      </c>
      <c r="K64" s="1">
        <v>0</v>
      </c>
      <c r="L64" s="1">
        <v>0.5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6</v>
      </c>
      <c r="V64" s="1">
        <v>4.5</v>
      </c>
      <c r="W64" s="1">
        <v>75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0.5</v>
      </c>
      <c r="AL64" s="1">
        <v>1.55</v>
      </c>
      <c r="AM64" s="1">
        <v>16.5</v>
      </c>
      <c r="AN64" s="1">
        <v>0</v>
      </c>
      <c r="AO64" s="1">
        <v>4.3</v>
      </c>
      <c r="AP64" s="1">
        <v>12.5</v>
      </c>
      <c r="AQ64" s="1">
        <v>24.5</v>
      </c>
      <c r="AR64" s="1">
        <v>1</v>
      </c>
      <c r="AS64" s="1">
        <v>7</v>
      </c>
      <c r="AT64" s="1">
        <v>0</v>
      </c>
      <c r="AU64" s="1">
        <v>5.5</v>
      </c>
      <c r="AV64" s="1">
        <v>3.5</v>
      </c>
      <c r="AW64" s="1">
        <v>64</v>
      </c>
      <c r="AX64" s="1">
        <v>7</v>
      </c>
      <c r="AY64" s="1">
        <v>0.5</v>
      </c>
      <c r="AZ64" s="1">
        <v>0.5</v>
      </c>
      <c r="BA64" s="1">
        <v>2</v>
      </c>
      <c r="BB64" s="1">
        <v>3</v>
      </c>
      <c r="BC64" s="1">
        <v>9</v>
      </c>
      <c r="BD64" s="1">
        <v>6</v>
      </c>
      <c r="BE64" s="1">
        <v>2.5</v>
      </c>
      <c r="BF64" s="1">
        <v>1</v>
      </c>
      <c r="BG64" s="1">
        <v>1.5</v>
      </c>
      <c r="BH64" s="1">
        <v>0</v>
      </c>
      <c r="BI64" s="1">
        <v>0.62</v>
      </c>
      <c r="BJ64" s="1">
        <v>36.5</v>
      </c>
      <c r="BK64" s="1">
        <v>31.5</v>
      </c>
      <c r="BL64" s="1">
        <v>86</v>
      </c>
      <c r="BM64" s="1">
        <v>13</v>
      </c>
      <c r="BN64" s="1">
        <v>9</v>
      </c>
      <c r="BO64" s="1">
        <v>69</v>
      </c>
      <c r="BP64" s="1">
        <v>6</v>
      </c>
      <c r="BQ64" s="1">
        <v>4.5</v>
      </c>
      <c r="BR64" s="1">
        <v>75</v>
      </c>
      <c r="BS64" s="1">
        <v>0</v>
      </c>
      <c r="BT64" s="1">
        <v>0</v>
      </c>
      <c r="BU64" s="1">
        <v>2</v>
      </c>
      <c r="BV64" s="1">
        <v>0</v>
      </c>
      <c r="BW64" s="1">
        <v>1</v>
      </c>
      <c r="BX64" s="1">
        <v>0.5</v>
      </c>
      <c r="BY64" s="1">
        <v>53</v>
      </c>
      <c r="BZ64" s="1">
        <v>0</v>
      </c>
      <c r="CA64" s="1">
        <v>2.5</v>
      </c>
      <c r="CB64" s="1">
        <v>0.5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3.2314820000000002</v>
      </c>
      <c r="CL64" s="1">
        <v>1</v>
      </c>
    </row>
    <row r="65" spans="1:90" x14ac:dyDescent="0.25">
      <c r="A65" s="1" t="s">
        <v>115</v>
      </c>
      <c r="B65" s="1">
        <v>4.9000000000000004</v>
      </c>
      <c r="C65" s="1">
        <v>2</v>
      </c>
      <c r="D65" s="1">
        <v>90</v>
      </c>
      <c r="E65" s="1">
        <v>0.12</v>
      </c>
      <c r="F65" s="1">
        <v>1</v>
      </c>
      <c r="G65" s="1">
        <v>0.1</v>
      </c>
      <c r="H65" s="1">
        <v>1</v>
      </c>
      <c r="I65" s="1">
        <v>1</v>
      </c>
      <c r="J65" s="1">
        <v>0.5</v>
      </c>
      <c r="K65" s="1">
        <v>1</v>
      </c>
      <c r="L65" s="1">
        <v>0</v>
      </c>
      <c r="M65" s="1">
        <v>0</v>
      </c>
      <c r="N65" s="1">
        <v>1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8</v>
      </c>
      <c r="V65" s="1">
        <v>3.5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0.04</v>
      </c>
      <c r="AF65" s="1">
        <v>0.5</v>
      </c>
      <c r="AG65" s="1">
        <v>0</v>
      </c>
      <c r="AH65" s="1">
        <v>0</v>
      </c>
      <c r="AI65" s="1">
        <v>0</v>
      </c>
      <c r="AJ65" s="1">
        <v>0.5</v>
      </c>
      <c r="AK65" s="1">
        <v>11.5</v>
      </c>
      <c r="AL65" s="1">
        <v>5.8</v>
      </c>
      <c r="AM65" s="1">
        <v>33.5</v>
      </c>
      <c r="AN65" s="1">
        <v>0.6</v>
      </c>
      <c r="AO65" s="1">
        <v>4</v>
      </c>
      <c r="AP65" s="1">
        <v>17</v>
      </c>
      <c r="AQ65" s="1">
        <v>27.5</v>
      </c>
      <c r="AR65" s="1">
        <v>1</v>
      </c>
      <c r="AS65" s="1">
        <v>6</v>
      </c>
      <c r="AT65" s="1">
        <v>1</v>
      </c>
      <c r="AU65" s="1">
        <v>3.5</v>
      </c>
      <c r="AV65" s="1">
        <v>2</v>
      </c>
      <c r="AW65" s="1">
        <v>57</v>
      </c>
      <c r="AX65" s="1">
        <v>8.5</v>
      </c>
      <c r="AY65" s="1">
        <v>2</v>
      </c>
      <c r="AZ65" s="1">
        <v>1</v>
      </c>
      <c r="BA65" s="1">
        <v>4</v>
      </c>
      <c r="BB65" s="1">
        <v>7</v>
      </c>
      <c r="BC65" s="1">
        <v>9</v>
      </c>
      <c r="BD65" s="1">
        <v>6.5</v>
      </c>
      <c r="BE65" s="1">
        <v>2</v>
      </c>
      <c r="BF65" s="1">
        <v>0</v>
      </c>
      <c r="BG65" s="1">
        <v>1.5</v>
      </c>
      <c r="BH65" s="1">
        <v>2.5</v>
      </c>
      <c r="BI65" s="1">
        <v>1.21</v>
      </c>
      <c r="BJ65" s="1">
        <v>54.5</v>
      </c>
      <c r="BK65" s="1">
        <v>45.5</v>
      </c>
      <c r="BL65" s="1">
        <v>83</v>
      </c>
      <c r="BM65" s="1">
        <v>22</v>
      </c>
      <c r="BN65" s="1">
        <v>15</v>
      </c>
      <c r="BO65" s="1">
        <v>68</v>
      </c>
      <c r="BP65" s="1">
        <v>8</v>
      </c>
      <c r="BQ65" s="1">
        <v>3.5</v>
      </c>
      <c r="BR65" s="1">
        <v>44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1</v>
      </c>
      <c r="BY65" s="1">
        <v>71</v>
      </c>
      <c r="BZ65" s="1">
        <v>1.5</v>
      </c>
      <c r="CA65" s="1">
        <v>7.5</v>
      </c>
      <c r="CB65" s="1">
        <v>0.5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3.5888679399999996</v>
      </c>
      <c r="CL65" s="1">
        <v>1</v>
      </c>
    </row>
    <row r="66" spans="1:90" x14ac:dyDescent="0.25">
      <c r="A66" s="1" t="s">
        <v>117</v>
      </c>
      <c r="B66" s="1">
        <v>4.5999999999999996</v>
      </c>
      <c r="C66" s="1">
        <v>2</v>
      </c>
      <c r="D66" s="1">
        <v>90</v>
      </c>
      <c r="E66" s="1">
        <v>0.08</v>
      </c>
      <c r="F66" s="1">
        <v>0</v>
      </c>
      <c r="G66" s="1">
        <v>0.2</v>
      </c>
      <c r="H66" s="1">
        <v>0</v>
      </c>
      <c r="I66" s="1">
        <v>1</v>
      </c>
      <c r="J66" s="1">
        <v>0.5</v>
      </c>
      <c r="K66" s="1">
        <v>1</v>
      </c>
      <c r="L66" s="1">
        <v>0</v>
      </c>
      <c r="M66" s="1">
        <v>0</v>
      </c>
      <c r="N66" s="1">
        <v>1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6</v>
      </c>
      <c r="V66" s="1">
        <v>3.5</v>
      </c>
      <c r="W66" s="1">
        <v>58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20.5</v>
      </c>
      <c r="AL66" s="1">
        <v>0.85</v>
      </c>
      <c r="AM66" s="1">
        <v>17.3</v>
      </c>
      <c r="AN66" s="1">
        <v>0.8</v>
      </c>
      <c r="AO66" s="1">
        <v>2.9</v>
      </c>
      <c r="AP66" s="1">
        <v>14</v>
      </c>
      <c r="AQ66" s="1">
        <v>14</v>
      </c>
      <c r="AR66" s="1">
        <v>0</v>
      </c>
      <c r="AS66" s="1">
        <v>1</v>
      </c>
      <c r="AT66" s="1">
        <v>2.5</v>
      </c>
      <c r="AU66" s="1">
        <v>0</v>
      </c>
      <c r="AV66" s="1">
        <v>0</v>
      </c>
      <c r="AX66" s="1">
        <v>7</v>
      </c>
      <c r="AY66" s="1">
        <v>4.5</v>
      </c>
      <c r="AZ66" s="1">
        <v>0.5</v>
      </c>
      <c r="BA66" s="1">
        <v>0.5</v>
      </c>
      <c r="BB66" s="1">
        <v>5.5</v>
      </c>
      <c r="BC66" s="1">
        <v>12</v>
      </c>
      <c r="BD66" s="1">
        <v>6.5</v>
      </c>
      <c r="BE66" s="1">
        <v>5.5</v>
      </c>
      <c r="BF66" s="1">
        <v>0.5</v>
      </c>
      <c r="BG66" s="1">
        <v>2.5</v>
      </c>
      <c r="BH66" s="1">
        <v>3</v>
      </c>
      <c r="BI66" s="1">
        <v>1.95</v>
      </c>
      <c r="BJ66" s="1">
        <v>62</v>
      </c>
      <c r="BK66" s="1">
        <v>51.5</v>
      </c>
      <c r="BL66" s="1">
        <v>83</v>
      </c>
      <c r="BM66" s="1">
        <v>18.5</v>
      </c>
      <c r="BN66" s="1">
        <v>13.5</v>
      </c>
      <c r="BO66" s="1">
        <v>73</v>
      </c>
      <c r="BP66" s="1">
        <v>6</v>
      </c>
      <c r="BQ66" s="1">
        <v>3.5</v>
      </c>
      <c r="BR66" s="1">
        <v>58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72</v>
      </c>
      <c r="BZ66" s="1">
        <v>2.5</v>
      </c>
      <c r="CA66" s="1">
        <v>3.5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5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3.7968147799999996</v>
      </c>
      <c r="CL66" s="1">
        <v>1</v>
      </c>
    </row>
    <row r="67" spans="1:90" x14ac:dyDescent="0.25">
      <c r="A67" s="1" t="s">
        <v>177</v>
      </c>
      <c r="B67" s="1">
        <v>4.8</v>
      </c>
      <c r="C67" s="1">
        <v>2</v>
      </c>
      <c r="D67" s="1">
        <v>90</v>
      </c>
      <c r="E67" s="1">
        <v>0.2</v>
      </c>
      <c r="F67" s="1">
        <v>0</v>
      </c>
      <c r="G67" s="1">
        <v>0.2</v>
      </c>
      <c r="H67" s="1">
        <v>0</v>
      </c>
      <c r="I67" s="1">
        <v>2</v>
      </c>
      <c r="J67" s="1">
        <v>1</v>
      </c>
      <c r="K67" s="1">
        <v>0</v>
      </c>
      <c r="L67" s="1">
        <v>2</v>
      </c>
      <c r="M67" s="1">
        <v>0</v>
      </c>
      <c r="N67" s="1">
        <v>0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6.5</v>
      </c>
      <c r="W67" s="1">
        <v>65</v>
      </c>
      <c r="X67" s="1">
        <v>0.5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0.06</v>
      </c>
      <c r="AF67" s="1">
        <v>0</v>
      </c>
      <c r="AG67" s="1">
        <v>0</v>
      </c>
      <c r="AH67" s="1">
        <v>0</v>
      </c>
      <c r="AI67" s="1">
        <v>0</v>
      </c>
      <c r="AJ67" s="1">
        <v>0.5</v>
      </c>
      <c r="AK67" s="1">
        <v>14.5</v>
      </c>
      <c r="AL67" s="1">
        <v>11.7</v>
      </c>
      <c r="AM67" s="1">
        <v>13.4</v>
      </c>
      <c r="AN67" s="1">
        <v>1.1000000000000001</v>
      </c>
      <c r="AO67" s="1">
        <v>4.4000000000000004</v>
      </c>
      <c r="AP67" s="1">
        <v>9</v>
      </c>
      <c r="AQ67" s="1">
        <v>15</v>
      </c>
      <c r="AR67" s="1">
        <v>0</v>
      </c>
      <c r="AS67" s="1">
        <v>3.5</v>
      </c>
      <c r="AT67" s="1">
        <v>1</v>
      </c>
      <c r="AU67" s="1">
        <v>1</v>
      </c>
      <c r="AV67" s="1">
        <v>0</v>
      </c>
      <c r="AW67" s="1">
        <v>0</v>
      </c>
      <c r="AX67" s="1">
        <v>5</v>
      </c>
      <c r="AY67" s="1">
        <v>1.5</v>
      </c>
      <c r="AZ67" s="1">
        <v>0.5</v>
      </c>
      <c r="BA67" s="1">
        <v>1.5</v>
      </c>
      <c r="BB67" s="1">
        <v>3.5</v>
      </c>
      <c r="BC67" s="1">
        <v>9</v>
      </c>
      <c r="BD67" s="1">
        <v>6.5</v>
      </c>
      <c r="BE67" s="1">
        <v>2</v>
      </c>
      <c r="BF67" s="1">
        <v>0</v>
      </c>
      <c r="BG67" s="1">
        <v>1.5</v>
      </c>
      <c r="BH67" s="1">
        <v>2.5</v>
      </c>
      <c r="BI67" s="1">
        <v>1.21</v>
      </c>
      <c r="BJ67" s="1">
        <v>38.5</v>
      </c>
      <c r="BK67" s="1">
        <v>32</v>
      </c>
      <c r="BL67" s="1">
        <v>83</v>
      </c>
      <c r="BM67" s="1">
        <v>18</v>
      </c>
      <c r="BN67" s="1">
        <v>13.5</v>
      </c>
      <c r="BO67" s="1">
        <v>75</v>
      </c>
      <c r="BP67" s="1">
        <v>10</v>
      </c>
      <c r="BQ67" s="1">
        <v>6.5</v>
      </c>
      <c r="BR67" s="1">
        <v>65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52</v>
      </c>
      <c r="BZ67" s="1">
        <v>1.5</v>
      </c>
      <c r="CA67" s="1">
        <v>4.5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3.4731615400000004</v>
      </c>
      <c r="CL67" s="1">
        <v>1</v>
      </c>
    </row>
    <row r="68" spans="1:90" x14ac:dyDescent="0.25">
      <c r="A68" s="1" t="s">
        <v>180</v>
      </c>
      <c r="B68" s="1">
        <v>5</v>
      </c>
      <c r="C68" s="1">
        <v>2</v>
      </c>
      <c r="D68" s="1">
        <v>90</v>
      </c>
      <c r="E68" s="1">
        <v>0.08</v>
      </c>
      <c r="F68" s="1">
        <v>0</v>
      </c>
      <c r="G68" s="1">
        <v>0.1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0.5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21</v>
      </c>
      <c r="V68" s="1">
        <v>17.5</v>
      </c>
      <c r="W68" s="1">
        <v>83</v>
      </c>
      <c r="X68" s="1">
        <v>4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0.04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7</v>
      </c>
      <c r="AL68" s="1">
        <v>10.75</v>
      </c>
      <c r="AM68" s="1">
        <v>14.7</v>
      </c>
      <c r="AN68" s="1">
        <v>0.2</v>
      </c>
      <c r="AO68" s="1">
        <v>3.8</v>
      </c>
      <c r="AP68" s="1">
        <v>15.5</v>
      </c>
      <c r="AQ68" s="1">
        <v>21.5</v>
      </c>
      <c r="AR68" s="1">
        <v>0</v>
      </c>
      <c r="AS68" s="1">
        <v>3.5</v>
      </c>
      <c r="AT68" s="1">
        <v>1.5</v>
      </c>
      <c r="AU68" s="1">
        <v>3.5</v>
      </c>
      <c r="AV68" s="1">
        <v>2</v>
      </c>
      <c r="AW68" s="1">
        <v>57</v>
      </c>
      <c r="AX68" s="1">
        <v>8</v>
      </c>
      <c r="AY68" s="1">
        <v>1.5</v>
      </c>
      <c r="AZ68" s="1">
        <v>0</v>
      </c>
      <c r="BA68" s="1">
        <v>2.5</v>
      </c>
      <c r="BB68" s="1">
        <v>4</v>
      </c>
      <c r="BC68" s="1">
        <v>11</v>
      </c>
      <c r="BD68" s="1">
        <v>8</v>
      </c>
      <c r="BE68" s="1">
        <v>3</v>
      </c>
      <c r="BF68" s="1">
        <v>1</v>
      </c>
      <c r="BG68" s="1">
        <v>2</v>
      </c>
      <c r="BH68" s="1">
        <v>1</v>
      </c>
      <c r="BI68" s="1">
        <v>0.96</v>
      </c>
      <c r="BJ68" s="1">
        <v>65</v>
      </c>
      <c r="BK68" s="1">
        <v>56.5</v>
      </c>
      <c r="BL68" s="1">
        <v>87</v>
      </c>
      <c r="BM68" s="1">
        <v>36.5</v>
      </c>
      <c r="BN68" s="1">
        <v>28</v>
      </c>
      <c r="BO68" s="1">
        <v>77</v>
      </c>
      <c r="BP68" s="1">
        <v>21</v>
      </c>
      <c r="BQ68" s="1">
        <v>17.5</v>
      </c>
      <c r="BR68" s="1">
        <v>83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95</v>
      </c>
      <c r="BZ68" s="1">
        <v>3</v>
      </c>
      <c r="CA68" s="1">
        <v>3</v>
      </c>
      <c r="CB68" s="1">
        <v>3.5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4.8920770599999992</v>
      </c>
      <c r="CL68" s="1">
        <v>1</v>
      </c>
    </row>
    <row r="69" spans="1:90" x14ac:dyDescent="0.25">
      <c r="A69" s="1" t="s">
        <v>129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9.5</v>
      </c>
      <c r="V69" s="1">
        <v>6</v>
      </c>
      <c r="W69" s="1">
        <v>63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1.6</v>
      </c>
      <c r="AM69" s="1">
        <v>24.6</v>
      </c>
      <c r="AN69" s="1">
        <v>0</v>
      </c>
      <c r="AO69" s="1">
        <v>4.0999999999999996</v>
      </c>
      <c r="AP69" s="1">
        <v>16</v>
      </c>
      <c r="AQ69" s="1">
        <v>16</v>
      </c>
      <c r="AR69" s="1">
        <v>0</v>
      </c>
      <c r="AS69" s="1">
        <v>1.5</v>
      </c>
      <c r="AT69" s="1">
        <v>1.5</v>
      </c>
      <c r="AU69" s="1">
        <v>0.5</v>
      </c>
      <c r="AV69" s="1">
        <v>0</v>
      </c>
      <c r="AW69" s="1">
        <v>0</v>
      </c>
      <c r="AX69" s="1">
        <v>8</v>
      </c>
      <c r="AY69" s="1">
        <v>5.5</v>
      </c>
      <c r="AZ69" s="1">
        <v>1.5</v>
      </c>
      <c r="BA69" s="1">
        <v>1.5</v>
      </c>
      <c r="BB69" s="1">
        <v>8.5</v>
      </c>
      <c r="BC69" s="1">
        <v>10</v>
      </c>
      <c r="BD69" s="1">
        <v>5</v>
      </c>
      <c r="BE69" s="1">
        <v>2</v>
      </c>
      <c r="BF69" s="1">
        <v>2.5</v>
      </c>
      <c r="BG69" s="1">
        <v>1</v>
      </c>
      <c r="BH69" s="1">
        <v>1</v>
      </c>
      <c r="BI69" s="1">
        <v>0.8</v>
      </c>
      <c r="BJ69" s="1">
        <v>75.5</v>
      </c>
      <c r="BK69" s="1">
        <v>68.5</v>
      </c>
      <c r="BL69" s="1">
        <v>91</v>
      </c>
      <c r="BM69" s="1">
        <v>30</v>
      </c>
      <c r="BN69" s="1">
        <v>24.5</v>
      </c>
      <c r="BO69" s="1">
        <v>82</v>
      </c>
      <c r="BP69" s="1">
        <v>9.5</v>
      </c>
      <c r="BQ69" s="1">
        <v>6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88.5</v>
      </c>
      <c r="BZ69" s="1">
        <v>0.5</v>
      </c>
      <c r="CA69" s="1">
        <v>9.5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3.7613126999999991</v>
      </c>
      <c r="CL69" s="1">
        <v>1</v>
      </c>
    </row>
    <row r="70" spans="1:90" x14ac:dyDescent="0.25">
      <c r="A70" s="1" t="s">
        <v>130</v>
      </c>
      <c r="B70" s="1">
        <v>4.0999999999999996</v>
      </c>
      <c r="C70" s="1">
        <v>2</v>
      </c>
      <c r="D70" s="1">
        <v>90</v>
      </c>
      <c r="E70" s="1">
        <v>7.0000000000000007E-2</v>
      </c>
      <c r="F70" s="1">
        <v>0</v>
      </c>
      <c r="G70" s="1">
        <v>0.1</v>
      </c>
      <c r="H70" s="1">
        <v>0</v>
      </c>
      <c r="I70" s="1">
        <v>1</v>
      </c>
      <c r="J70" s="1">
        <v>0.5</v>
      </c>
      <c r="K70" s="1">
        <v>1</v>
      </c>
      <c r="L70" s="1">
        <v>0</v>
      </c>
      <c r="M70" s="1">
        <v>0</v>
      </c>
      <c r="N70" s="1">
        <v>0.5</v>
      </c>
      <c r="O70" s="1">
        <v>0.08</v>
      </c>
      <c r="P70" s="1">
        <v>0.08</v>
      </c>
      <c r="Q70" s="1">
        <v>0</v>
      </c>
      <c r="R70" s="1">
        <v>0</v>
      </c>
      <c r="S70" s="1">
        <v>0</v>
      </c>
      <c r="T70" s="1">
        <v>0</v>
      </c>
      <c r="U70" s="1">
        <v>5.5</v>
      </c>
      <c r="V70" s="1">
        <v>2</v>
      </c>
      <c r="W70" s="1">
        <v>36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0.5</v>
      </c>
      <c r="AI70" s="1">
        <v>0</v>
      </c>
      <c r="AJ70" s="1">
        <v>0</v>
      </c>
      <c r="AK70" s="1">
        <v>10.5</v>
      </c>
      <c r="AL70" s="1">
        <v>0.6</v>
      </c>
      <c r="AM70" s="1">
        <v>20.2</v>
      </c>
      <c r="AN70" s="1">
        <v>0.6</v>
      </c>
      <c r="AO70" s="1">
        <v>4.0999999999999996</v>
      </c>
      <c r="AP70" s="1">
        <v>12.5</v>
      </c>
      <c r="AQ70" s="1">
        <v>12.5</v>
      </c>
      <c r="AR70" s="1">
        <v>0</v>
      </c>
      <c r="AS70" s="1">
        <v>1</v>
      </c>
      <c r="AT70" s="1">
        <v>1.5</v>
      </c>
      <c r="AU70" s="1">
        <v>0.5</v>
      </c>
      <c r="AV70" s="1">
        <v>0.5</v>
      </c>
      <c r="AW70" s="1">
        <v>100</v>
      </c>
      <c r="AX70" s="1">
        <v>3</v>
      </c>
      <c r="AY70" s="1">
        <v>4.5</v>
      </c>
      <c r="AZ70" s="1">
        <v>1</v>
      </c>
      <c r="BA70" s="1">
        <v>0.5</v>
      </c>
      <c r="BB70" s="1">
        <v>6</v>
      </c>
      <c r="BC70" s="1">
        <v>10</v>
      </c>
      <c r="BD70" s="1">
        <v>5</v>
      </c>
      <c r="BE70" s="1">
        <v>2</v>
      </c>
      <c r="BF70" s="1">
        <v>2.5</v>
      </c>
      <c r="BG70" s="1">
        <v>1</v>
      </c>
      <c r="BH70" s="1">
        <v>1</v>
      </c>
      <c r="BI70" s="1">
        <v>0.8</v>
      </c>
      <c r="BJ70" s="1">
        <v>67</v>
      </c>
      <c r="BK70" s="1">
        <v>60.5</v>
      </c>
      <c r="BL70" s="1">
        <v>90</v>
      </c>
      <c r="BM70" s="1">
        <v>18</v>
      </c>
      <c r="BN70" s="1">
        <v>12.5</v>
      </c>
      <c r="BO70" s="1">
        <v>69</v>
      </c>
      <c r="BP70" s="1">
        <v>5.5</v>
      </c>
      <c r="BQ70" s="1">
        <v>2</v>
      </c>
      <c r="BR70" s="1">
        <v>36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76</v>
      </c>
      <c r="BZ70" s="1">
        <v>1</v>
      </c>
      <c r="CA70" s="1">
        <v>5.5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4.0037425399999993</v>
      </c>
      <c r="CL70" s="1">
        <v>1</v>
      </c>
    </row>
    <row r="71" spans="1:90" x14ac:dyDescent="0.25">
      <c r="A71" s="1" t="s">
        <v>140</v>
      </c>
      <c r="B71" s="1">
        <v>4.9000000000000004</v>
      </c>
      <c r="C71" s="1">
        <v>2</v>
      </c>
      <c r="D71" s="1">
        <v>90</v>
      </c>
      <c r="E71" s="1">
        <v>0.04</v>
      </c>
      <c r="F71" s="1">
        <v>0</v>
      </c>
      <c r="G71" s="1">
        <v>0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14.5</v>
      </c>
      <c r="V71" s="1">
        <v>9</v>
      </c>
      <c r="W71" s="1">
        <v>62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10</v>
      </c>
      <c r="AL71" s="1">
        <v>2.75</v>
      </c>
      <c r="AM71" s="1">
        <v>19.899999999999999</v>
      </c>
      <c r="AN71" s="1">
        <v>0.2</v>
      </c>
      <c r="AO71" s="1">
        <v>2.9</v>
      </c>
      <c r="AP71" s="1">
        <v>9.5</v>
      </c>
      <c r="AQ71" s="1">
        <v>15.5</v>
      </c>
      <c r="AR71" s="1">
        <v>0</v>
      </c>
      <c r="AS71" s="1">
        <v>3</v>
      </c>
      <c r="AT71" s="1">
        <v>1</v>
      </c>
      <c r="AU71" s="1">
        <v>5.5</v>
      </c>
      <c r="AV71" s="1">
        <v>2</v>
      </c>
      <c r="AW71" s="1">
        <v>36</v>
      </c>
      <c r="AX71" s="1">
        <v>8</v>
      </c>
      <c r="AY71" s="1">
        <v>2.5</v>
      </c>
      <c r="AZ71" s="1">
        <v>0.5</v>
      </c>
      <c r="BA71" s="1">
        <v>1</v>
      </c>
      <c r="BB71" s="1">
        <v>4</v>
      </c>
      <c r="BC71" s="1">
        <v>9</v>
      </c>
      <c r="BD71" s="1">
        <v>6.5</v>
      </c>
      <c r="BE71" s="1">
        <v>2</v>
      </c>
      <c r="BF71" s="1">
        <v>0</v>
      </c>
      <c r="BG71" s="1">
        <v>1.5</v>
      </c>
      <c r="BH71" s="1">
        <v>2.5</v>
      </c>
      <c r="BI71" s="1">
        <v>1.21</v>
      </c>
      <c r="BJ71" s="1">
        <v>50.5</v>
      </c>
      <c r="BK71" s="1">
        <v>38</v>
      </c>
      <c r="BL71" s="1">
        <v>75</v>
      </c>
      <c r="BM71" s="1">
        <v>31</v>
      </c>
      <c r="BN71" s="1">
        <v>21</v>
      </c>
      <c r="BO71" s="1">
        <v>68</v>
      </c>
      <c r="BP71" s="1">
        <v>14.5</v>
      </c>
      <c r="BQ71" s="1">
        <v>9</v>
      </c>
      <c r="BR71" s="1">
        <v>62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1</v>
      </c>
      <c r="BY71" s="1">
        <v>79.5</v>
      </c>
      <c r="BZ71" s="1">
        <v>1</v>
      </c>
      <c r="CA71" s="1">
        <v>11</v>
      </c>
      <c r="CB71" s="1">
        <v>2.5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3.9230223199999985</v>
      </c>
      <c r="CL71" s="1">
        <v>1</v>
      </c>
    </row>
    <row r="72" spans="1:90" x14ac:dyDescent="0.25">
      <c r="A72" s="1" t="s">
        <v>142</v>
      </c>
      <c r="B72" s="1">
        <v>4.4000000000000004</v>
      </c>
      <c r="C72" s="1">
        <v>2</v>
      </c>
      <c r="D72" s="1">
        <v>90</v>
      </c>
      <c r="E72" s="1">
        <v>0.19</v>
      </c>
      <c r="F72" s="1">
        <v>1</v>
      </c>
      <c r="G72" s="1">
        <v>0.1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2.5</v>
      </c>
      <c r="V72" s="1">
        <v>1.5</v>
      </c>
      <c r="W72" s="1">
        <v>60</v>
      </c>
      <c r="X72" s="1">
        <v>0.5</v>
      </c>
      <c r="Y72" s="1">
        <v>0.5</v>
      </c>
      <c r="Z72" s="1">
        <v>100</v>
      </c>
      <c r="AA72" s="1">
        <v>0</v>
      </c>
      <c r="AB72" s="1">
        <v>0</v>
      </c>
      <c r="AC72" s="1">
        <v>1</v>
      </c>
      <c r="AD72" s="1">
        <v>0</v>
      </c>
      <c r="AE72" s="1">
        <v>0.04</v>
      </c>
      <c r="AF72" s="1">
        <v>0.5</v>
      </c>
      <c r="AG72" s="1">
        <v>0</v>
      </c>
      <c r="AH72" s="1">
        <v>0</v>
      </c>
      <c r="AI72" s="1">
        <v>0</v>
      </c>
      <c r="AJ72" s="1">
        <v>0</v>
      </c>
      <c r="AK72" s="1">
        <v>4</v>
      </c>
      <c r="AL72" s="1">
        <v>12.5</v>
      </c>
      <c r="AM72" s="1">
        <v>28.5</v>
      </c>
      <c r="AN72" s="1">
        <v>0.2</v>
      </c>
      <c r="AO72" s="1">
        <v>2.2999999999999998</v>
      </c>
      <c r="AP72" s="1">
        <v>15</v>
      </c>
      <c r="AQ72" s="1">
        <v>19.5</v>
      </c>
      <c r="AR72" s="1">
        <v>0.5</v>
      </c>
      <c r="AS72" s="1">
        <v>3.5</v>
      </c>
      <c r="AT72" s="1">
        <v>2</v>
      </c>
      <c r="AU72" s="1">
        <v>1.5</v>
      </c>
      <c r="AV72" s="1">
        <v>1.5</v>
      </c>
      <c r="AW72" s="1">
        <v>100</v>
      </c>
      <c r="AX72" s="1">
        <v>2.5</v>
      </c>
      <c r="AY72" s="1">
        <v>3.5</v>
      </c>
      <c r="AZ72" s="1">
        <v>1.5</v>
      </c>
      <c r="BA72" s="1">
        <v>2</v>
      </c>
      <c r="BB72" s="1">
        <v>7</v>
      </c>
      <c r="BC72" s="1">
        <v>16.5</v>
      </c>
      <c r="BD72" s="1">
        <v>9.5</v>
      </c>
      <c r="BE72" s="1">
        <v>5.5</v>
      </c>
      <c r="BF72" s="1">
        <v>0</v>
      </c>
      <c r="BG72" s="1">
        <v>2</v>
      </c>
      <c r="BH72" s="1">
        <v>2</v>
      </c>
      <c r="BI72" s="1">
        <v>1.94</v>
      </c>
      <c r="BJ72" s="1">
        <v>28</v>
      </c>
      <c r="BK72" s="1">
        <v>21</v>
      </c>
      <c r="BL72" s="1">
        <v>75</v>
      </c>
      <c r="BM72" s="1">
        <v>9.5</v>
      </c>
      <c r="BN72" s="1">
        <v>6</v>
      </c>
      <c r="BO72" s="1">
        <v>63</v>
      </c>
      <c r="BP72" s="1">
        <v>2.5</v>
      </c>
      <c r="BQ72" s="1">
        <v>1.5</v>
      </c>
      <c r="BR72" s="1">
        <v>60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40</v>
      </c>
      <c r="BZ72" s="1">
        <v>2</v>
      </c>
      <c r="CA72" s="1">
        <v>1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3.4390877299999985</v>
      </c>
      <c r="CL72" s="1">
        <v>1</v>
      </c>
    </row>
    <row r="73" spans="1:90" x14ac:dyDescent="0.25">
      <c r="A73" s="1" t="s">
        <v>170</v>
      </c>
      <c r="B73" s="1">
        <v>5.3</v>
      </c>
      <c r="C73" s="1">
        <v>2</v>
      </c>
      <c r="D73" s="1">
        <v>90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15</v>
      </c>
      <c r="V73" s="1">
        <v>11.5</v>
      </c>
      <c r="W73" s="1">
        <v>77</v>
      </c>
      <c r="X73" s="1">
        <v>1</v>
      </c>
      <c r="Y73" s="1">
        <v>0.5</v>
      </c>
      <c r="Z73" s="1">
        <v>50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</v>
      </c>
      <c r="AL73" s="1">
        <v>10.45</v>
      </c>
      <c r="AM73" s="1">
        <v>16.600000000000001</v>
      </c>
      <c r="AN73" s="1">
        <v>0.1</v>
      </c>
      <c r="AO73" s="1">
        <v>2.5</v>
      </c>
      <c r="AP73" s="1">
        <v>12</v>
      </c>
      <c r="AQ73" s="1">
        <v>12</v>
      </c>
      <c r="AR73" s="1">
        <v>0</v>
      </c>
      <c r="AS73" s="1">
        <v>1.5</v>
      </c>
      <c r="AT73" s="1">
        <v>1.5</v>
      </c>
      <c r="AU73" s="1">
        <v>3</v>
      </c>
      <c r="AV73" s="1">
        <v>1.5</v>
      </c>
      <c r="AW73" s="1">
        <v>50</v>
      </c>
      <c r="AX73" s="1">
        <v>6.5</v>
      </c>
      <c r="AY73" s="1">
        <v>2.5</v>
      </c>
      <c r="AZ73" s="1">
        <v>0.5</v>
      </c>
      <c r="BA73" s="1">
        <v>1</v>
      </c>
      <c r="BB73" s="1">
        <v>4</v>
      </c>
      <c r="BC73" s="1">
        <v>13.5</v>
      </c>
      <c r="BD73" s="1">
        <v>8.5</v>
      </c>
      <c r="BE73" s="1">
        <v>5</v>
      </c>
      <c r="BF73" s="1">
        <v>0</v>
      </c>
      <c r="BG73" s="1">
        <v>1.5</v>
      </c>
      <c r="BH73" s="1">
        <v>2</v>
      </c>
      <c r="BI73" s="1">
        <v>1.6</v>
      </c>
      <c r="BJ73" s="1">
        <v>52</v>
      </c>
      <c r="BK73" s="1">
        <v>41</v>
      </c>
      <c r="BL73" s="1">
        <v>79</v>
      </c>
      <c r="BM73" s="1">
        <v>29</v>
      </c>
      <c r="BN73" s="1">
        <v>22</v>
      </c>
      <c r="BO73" s="1">
        <v>76</v>
      </c>
      <c r="BP73" s="1">
        <v>15</v>
      </c>
      <c r="BQ73" s="1">
        <v>11.5</v>
      </c>
      <c r="BR73" s="1">
        <v>77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71.5</v>
      </c>
      <c r="BZ73" s="1">
        <v>1</v>
      </c>
      <c r="CA73" s="1">
        <v>4.5</v>
      </c>
      <c r="CB73" s="1">
        <v>2.5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3.6176188599999985</v>
      </c>
      <c r="CL73" s="1">
        <v>1</v>
      </c>
    </row>
    <row r="74" spans="1:90" x14ac:dyDescent="0.25">
      <c r="A74" s="1" t="s">
        <v>62</v>
      </c>
      <c r="B74" s="1">
        <v>4.5</v>
      </c>
      <c r="C74" s="1">
        <v>2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5</v>
      </c>
      <c r="V74" s="1">
        <v>2</v>
      </c>
      <c r="W74" s="1">
        <v>40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</v>
      </c>
      <c r="AK74" s="1">
        <v>0</v>
      </c>
      <c r="AL74" s="1">
        <v>0.35</v>
      </c>
      <c r="AM74" s="1">
        <v>23.5</v>
      </c>
      <c r="AN74" s="1">
        <v>0</v>
      </c>
      <c r="AO74" s="1">
        <v>2.8</v>
      </c>
      <c r="AP74" s="1">
        <v>11.5</v>
      </c>
      <c r="AQ74" s="1">
        <v>23.5</v>
      </c>
      <c r="AR74" s="1">
        <v>1</v>
      </c>
      <c r="AS74" s="1">
        <v>7</v>
      </c>
      <c r="AT74" s="1">
        <v>0</v>
      </c>
      <c r="AU74" s="1">
        <v>1</v>
      </c>
      <c r="AV74" s="1">
        <v>0</v>
      </c>
      <c r="AW74" s="1">
        <v>0</v>
      </c>
      <c r="AX74" s="1">
        <v>5</v>
      </c>
      <c r="AY74" s="1">
        <v>5</v>
      </c>
      <c r="AZ74" s="1">
        <v>1.5</v>
      </c>
      <c r="BA74" s="1">
        <v>1.5</v>
      </c>
      <c r="BB74" s="1">
        <v>8</v>
      </c>
      <c r="BC74" s="1">
        <v>11.5</v>
      </c>
      <c r="BD74" s="1">
        <v>6</v>
      </c>
      <c r="BE74" s="1">
        <v>4.5</v>
      </c>
      <c r="BF74" s="1">
        <v>1</v>
      </c>
      <c r="BG74" s="1">
        <v>1</v>
      </c>
      <c r="BH74" s="1">
        <v>2.5</v>
      </c>
      <c r="BI74" s="1">
        <v>1.61</v>
      </c>
      <c r="BJ74" s="1">
        <v>51</v>
      </c>
      <c r="BK74" s="1">
        <v>44</v>
      </c>
      <c r="BL74" s="1">
        <v>86</v>
      </c>
      <c r="BM74" s="1">
        <v>13.5</v>
      </c>
      <c r="BN74" s="1">
        <v>8</v>
      </c>
      <c r="BO74" s="1">
        <v>59</v>
      </c>
      <c r="BP74" s="1">
        <v>5</v>
      </c>
      <c r="BQ74" s="1">
        <v>2</v>
      </c>
      <c r="BR74" s="1">
        <v>40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1</v>
      </c>
      <c r="BY74" s="1">
        <v>67</v>
      </c>
      <c r="BZ74" s="1">
        <v>0</v>
      </c>
      <c r="CA74" s="1">
        <v>4.5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3.6066449999999999</v>
      </c>
      <c r="CL74" s="1">
        <v>0</v>
      </c>
    </row>
    <row r="75" spans="1:90" x14ac:dyDescent="0.25">
      <c r="A75" s="1" t="s">
        <v>65</v>
      </c>
      <c r="B75" s="1">
        <v>5.0999999999999996</v>
      </c>
      <c r="C75" s="1">
        <v>2</v>
      </c>
      <c r="D75" s="1">
        <v>90</v>
      </c>
      <c r="E75" s="1">
        <v>0.08</v>
      </c>
      <c r="F75" s="1">
        <v>0</v>
      </c>
      <c r="G75" s="1">
        <v>0.1</v>
      </c>
      <c r="H75" s="1">
        <v>0</v>
      </c>
      <c r="I75" s="1">
        <v>0.5</v>
      </c>
      <c r="J75" s="1">
        <v>0</v>
      </c>
      <c r="K75" s="1">
        <v>0.5</v>
      </c>
      <c r="L75" s="1">
        <v>0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7</v>
      </c>
      <c r="W75" s="1">
        <v>78</v>
      </c>
      <c r="X75" s="1">
        <v>2.5</v>
      </c>
      <c r="Y75" s="1">
        <v>0.5</v>
      </c>
      <c r="Z75" s="1">
        <v>20</v>
      </c>
      <c r="AA75" s="1">
        <v>0</v>
      </c>
      <c r="AB75" s="1">
        <v>0</v>
      </c>
      <c r="AC75" s="1">
        <v>0.5</v>
      </c>
      <c r="AD75" s="1">
        <v>0</v>
      </c>
      <c r="AE75" s="1">
        <v>0.04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13</v>
      </c>
      <c r="AL75" s="1">
        <v>9.3000000000000007</v>
      </c>
      <c r="AM75" s="1">
        <v>11</v>
      </c>
      <c r="AN75" s="1">
        <v>0.3</v>
      </c>
      <c r="AO75" s="1">
        <v>3.4</v>
      </c>
      <c r="AP75" s="1">
        <v>14.5</v>
      </c>
      <c r="AQ75" s="1">
        <v>20.5</v>
      </c>
      <c r="AR75" s="1">
        <v>0.5</v>
      </c>
      <c r="AS75" s="1">
        <v>4</v>
      </c>
      <c r="AT75" s="1">
        <v>1</v>
      </c>
      <c r="AU75" s="1">
        <v>1.5</v>
      </c>
      <c r="AV75" s="1">
        <v>1.5</v>
      </c>
      <c r="AW75" s="1">
        <v>100</v>
      </c>
      <c r="AX75" s="1">
        <v>5</v>
      </c>
      <c r="AY75" s="1">
        <v>1</v>
      </c>
      <c r="AZ75" s="1">
        <v>0</v>
      </c>
      <c r="BA75" s="1">
        <v>1</v>
      </c>
      <c r="BB75" s="1">
        <v>2</v>
      </c>
      <c r="BC75" s="1">
        <v>12.5</v>
      </c>
      <c r="BD75" s="1">
        <v>8</v>
      </c>
      <c r="BE75" s="1">
        <v>2.5</v>
      </c>
      <c r="BF75" s="1">
        <v>0.5</v>
      </c>
      <c r="BG75" s="1">
        <v>1.5</v>
      </c>
      <c r="BH75" s="1">
        <v>2</v>
      </c>
      <c r="BI75" s="1">
        <v>1.2</v>
      </c>
      <c r="BJ75" s="1">
        <v>36</v>
      </c>
      <c r="BK75" s="1">
        <v>30.5</v>
      </c>
      <c r="BL75" s="1">
        <v>85</v>
      </c>
      <c r="BM75" s="1">
        <v>18</v>
      </c>
      <c r="BN75" s="1">
        <v>14</v>
      </c>
      <c r="BO75" s="1">
        <v>78</v>
      </c>
      <c r="BP75" s="1">
        <v>9</v>
      </c>
      <c r="BQ75" s="1">
        <v>7</v>
      </c>
      <c r="BR75" s="1">
        <v>78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1</v>
      </c>
      <c r="BY75" s="1">
        <v>56</v>
      </c>
      <c r="BZ75" s="1">
        <v>2.5</v>
      </c>
      <c r="CA75" s="1">
        <v>1.5</v>
      </c>
      <c r="CB75" s="1">
        <v>2.5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3.4462321599999983</v>
      </c>
      <c r="CL75" s="1">
        <v>0</v>
      </c>
    </row>
    <row r="76" spans="1:90" x14ac:dyDescent="0.25">
      <c r="A76" s="1" t="s">
        <v>66</v>
      </c>
      <c r="B76" s="1">
        <v>4.8</v>
      </c>
      <c r="C76" s="1">
        <v>2</v>
      </c>
      <c r="D76" s="1">
        <v>90</v>
      </c>
      <c r="E76" s="1">
        <v>0.27</v>
      </c>
      <c r="F76" s="1">
        <v>0</v>
      </c>
      <c r="G76" s="1">
        <v>0.3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19.5</v>
      </c>
      <c r="V76" s="1">
        <v>18</v>
      </c>
      <c r="W76" s="1">
        <v>92</v>
      </c>
      <c r="X76" s="1">
        <v>3.5</v>
      </c>
      <c r="Y76" s="1">
        <v>0.5</v>
      </c>
      <c r="Z76" s="1">
        <v>14</v>
      </c>
      <c r="AA76" s="1">
        <v>0</v>
      </c>
      <c r="AB76" s="1">
        <v>0</v>
      </c>
      <c r="AC76" s="1">
        <v>1</v>
      </c>
      <c r="AD76" s="1">
        <v>0.5</v>
      </c>
      <c r="AE76" s="1">
        <v>0.24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10</v>
      </c>
      <c r="AL76" s="1">
        <v>17</v>
      </c>
      <c r="AM76" s="1">
        <v>13.2</v>
      </c>
      <c r="AN76" s="1">
        <v>0.9</v>
      </c>
      <c r="AO76" s="1">
        <v>4.5999999999999996</v>
      </c>
      <c r="AP76" s="1">
        <v>15</v>
      </c>
      <c r="AQ76" s="1">
        <v>27</v>
      </c>
      <c r="AR76" s="1">
        <v>1.5</v>
      </c>
      <c r="AS76" s="1">
        <v>7.5</v>
      </c>
      <c r="AT76" s="1">
        <v>0</v>
      </c>
      <c r="AU76" s="1">
        <v>0</v>
      </c>
      <c r="AV76" s="1">
        <v>0</v>
      </c>
      <c r="AX76" s="1">
        <v>8</v>
      </c>
      <c r="AY76" s="1">
        <v>2</v>
      </c>
      <c r="AZ76" s="1">
        <v>0.5</v>
      </c>
      <c r="BA76" s="1">
        <v>0.5</v>
      </c>
      <c r="BB76" s="1">
        <v>3</v>
      </c>
      <c r="BC76" s="1">
        <v>12</v>
      </c>
      <c r="BD76" s="1">
        <v>6.5</v>
      </c>
      <c r="BE76" s="1">
        <v>3.5</v>
      </c>
      <c r="BF76" s="1">
        <v>1</v>
      </c>
      <c r="BG76" s="1">
        <v>2</v>
      </c>
      <c r="BH76" s="1">
        <v>0.5</v>
      </c>
      <c r="BI76" s="1">
        <v>0.8</v>
      </c>
      <c r="BJ76" s="1">
        <v>40.5</v>
      </c>
      <c r="BK76" s="1">
        <v>35</v>
      </c>
      <c r="BL76" s="1">
        <v>86</v>
      </c>
      <c r="BM76" s="1">
        <v>32.5</v>
      </c>
      <c r="BN76" s="1">
        <v>26</v>
      </c>
      <c r="BO76" s="1">
        <v>80</v>
      </c>
      <c r="BP76" s="1">
        <v>19.5</v>
      </c>
      <c r="BQ76" s="1">
        <v>18</v>
      </c>
      <c r="BR76" s="1">
        <v>92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1</v>
      </c>
      <c r="BY76" s="1">
        <v>64.5</v>
      </c>
      <c r="BZ76" s="1">
        <v>4.5</v>
      </c>
      <c r="CA76" s="1">
        <v>3.5</v>
      </c>
      <c r="CB76" s="1">
        <v>5.5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3.7681000999999972</v>
      </c>
      <c r="CL76" s="1">
        <v>0</v>
      </c>
    </row>
    <row r="77" spans="1:90" x14ac:dyDescent="0.25">
      <c r="A77" s="1" t="s">
        <v>171</v>
      </c>
      <c r="B77" s="1">
        <v>4.7</v>
      </c>
      <c r="C77" s="1">
        <v>2</v>
      </c>
      <c r="D77" s="1">
        <v>90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10.5</v>
      </c>
      <c r="V77" s="1">
        <v>8</v>
      </c>
      <c r="W77" s="1">
        <v>76</v>
      </c>
      <c r="X77" s="1">
        <v>3</v>
      </c>
      <c r="Y77" s="1">
        <v>1</v>
      </c>
      <c r="Z77" s="1">
        <v>33</v>
      </c>
      <c r="AA77" s="1">
        <v>0</v>
      </c>
      <c r="AB77" s="1">
        <v>0</v>
      </c>
      <c r="AC77" s="1">
        <v>1</v>
      </c>
      <c r="AD77" s="1">
        <v>0</v>
      </c>
      <c r="AE77" s="1">
        <v>0.04</v>
      </c>
      <c r="AF77" s="1">
        <v>0</v>
      </c>
      <c r="AG77" s="1">
        <v>0</v>
      </c>
      <c r="AH77" s="1">
        <v>0.5</v>
      </c>
      <c r="AI77" s="1">
        <v>0</v>
      </c>
      <c r="AJ77" s="1">
        <v>1</v>
      </c>
      <c r="AK77" s="1">
        <v>4</v>
      </c>
      <c r="AL77" s="1">
        <v>16.149999999999999</v>
      </c>
      <c r="AM77" s="1">
        <v>22.1</v>
      </c>
      <c r="AN77" s="1">
        <v>0.2</v>
      </c>
      <c r="AO77" s="1">
        <v>2.5</v>
      </c>
      <c r="AP77" s="1">
        <v>13.5</v>
      </c>
      <c r="AQ77" s="1">
        <v>25.5</v>
      </c>
      <c r="AR77" s="1">
        <v>0</v>
      </c>
      <c r="AS77" s="1">
        <v>5.5</v>
      </c>
      <c r="AT77" s="1">
        <v>0</v>
      </c>
      <c r="AU77" s="1">
        <v>3.5</v>
      </c>
      <c r="AV77" s="1">
        <v>1.5</v>
      </c>
      <c r="AW77" s="1">
        <v>43</v>
      </c>
      <c r="AX77" s="1">
        <v>4.5</v>
      </c>
      <c r="AY77" s="1">
        <v>4</v>
      </c>
      <c r="AZ77" s="1">
        <v>0.5</v>
      </c>
      <c r="BA77" s="1">
        <v>2</v>
      </c>
      <c r="BB77" s="1">
        <v>6.5</v>
      </c>
      <c r="BC77" s="1">
        <v>11.5</v>
      </c>
      <c r="BD77" s="1">
        <v>6</v>
      </c>
      <c r="BE77" s="1">
        <v>4.5</v>
      </c>
      <c r="BF77" s="1">
        <v>1</v>
      </c>
      <c r="BG77" s="1">
        <v>1</v>
      </c>
      <c r="BH77" s="1">
        <v>2.5</v>
      </c>
      <c r="BI77" s="1">
        <v>1.61</v>
      </c>
      <c r="BJ77" s="1">
        <v>40.5</v>
      </c>
      <c r="BK77" s="1">
        <v>34.5</v>
      </c>
      <c r="BL77" s="1">
        <v>85</v>
      </c>
      <c r="BM77" s="1">
        <v>23.5</v>
      </c>
      <c r="BN77" s="1">
        <v>17.5</v>
      </c>
      <c r="BO77" s="1">
        <v>74</v>
      </c>
      <c r="BP77" s="1">
        <v>10.5</v>
      </c>
      <c r="BQ77" s="1">
        <v>8</v>
      </c>
      <c r="BR77" s="1">
        <v>76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0.5</v>
      </c>
      <c r="BY77" s="1">
        <v>68</v>
      </c>
      <c r="BZ77" s="1">
        <v>2</v>
      </c>
      <c r="CA77" s="1">
        <v>4.5</v>
      </c>
      <c r="CB77" s="1">
        <v>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3.9569306799999988</v>
      </c>
      <c r="CL77" s="1">
        <v>0</v>
      </c>
    </row>
    <row r="78" spans="1:90" x14ac:dyDescent="0.25">
      <c r="A78" s="1" t="s">
        <v>75</v>
      </c>
      <c r="B78" s="1">
        <v>4.3</v>
      </c>
      <c r="C78" s="1">
        <v>2</v>
      </c>
      <c r="D78" s="1">
        <v>90</v>
      </c>
      <c r="E78" s="1">
        <v>0.04</v>
      </c>
      <c r="F78" s="1">
        <v>0</v>
      </c>
      <c r="G78" s="1">
        <v>0.1</v>
      </c>
      <c r="H78" s="1">
        <v>0</v>
      </c>
      <c r="I78" s="1">
        <v>1</v>
      </c>
      <c r="J78" s="1">
        <v>0</v>
      </c>
      <c r="K78" s="1">
        <v>1</v>
      </c>
      <c r="L78" s="1">
        <v>0</v>
      </c>
      <c r="M78" s="1">
        <v>0</v>
      </c>
      <c r="N78" s="1">
        <v>0.5</v>
      </c>
      <c r="O78" s="1">
        <v>0.03</v>
      </c>
      <c r="P78" s="1">
        <v>0.03</v>
      </c>
      <c r="Q78" s="1">
        <v>0</v>
      </c>
      <c r="R78" s="1">
        <v>0</v>
      </c>
      <c r="S78" s="1">
        <v>0</v>
      </c>
      <c r="T78" s="1">
        <v>0</v>
      </c>
      <c r="U78" s="1">
        <v>8</v>
      </c>
      <c r="V78" s="1">
        <v>6</v>
      </c>
      <c r="W78" s="1">
        <v>75</v>
      </c>
      <c r="X78" s="1">
        <v>3.5</v>
      </c>
      <c r="Y78" s="1">
        <v>1</v>
      </c>
      <c r="Z78" s="1">
        <v>29</v>
      </c>
      <c r="AA78" s="1">
        <v>0</v>
      </c>
      <c r="AB78" s="1">
        <v>0</v>
      </c>
      <c r="AC78" s="1">
        <v>0</v>
      </c>
      <c r="AD78" s="1">
        <v>0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14</v>
      </c>
      <c r="AL78" s="1">
        <v>7.85</v>
      </c>
      <c r="AM78" s="1">
        <v>9.3000000000000007</v>
      </c>
      <c r="AN78" s="1">
        <v>0.3</v>
      </c>
      <c r="AO78" s="1">
        <v>3.1</v>
      </c>
      <c r="AP78" s="1">
        <v>8</v>
      </c>
      <c r="AQ78" s="1">
        <v>20</v>
      </c>
      <c r="AR78" s="1">
        <v>0</v>
      </c>
      <c r="AS78" s="1">
        <v>6</v>
      </c>
      <c r="AT78" s="1">
        <v>0</v>
      </c>
      <c r="AU78" s="1">
        <v>0.5</v>
      </c>
      <c r="AV78" s="1">
        <v>0.5</v>
      </c>
      <c r="AW78" s="1">
        <v>100</v>
      </c>
      <c r="AX78" s="1">
        <v>3.5</v>
      </c>
      <c r="AY78" s="1">
        <v>2</v>
      </c>
      <c r="AZ78" s="1">
        <v>0</v>
      </c>
      <c r="BA78" s="1">
        <v>1</v>
      </c>
      <c r="BB78" s="1">
        <v>3</v>
      </c>
      <c r="BC78" s="1">
        <v>11.5</v>
      </c>
      <c r="BD78" s="1">
        <v>6</v>
      </c>
      <c r="BE78" s="1">
        <v>4.5</v>
      </c>
      <c r="BF78" s="1">
        <v>1</v>
      </c>
      <c r="BG78" s="1">
        <v>1</v>
      </c>
      <c r="BH78" s="1">
        <v>2.5</v>
      </c>
      <c r="BI78" s="1">
        <v>1.61</v>
      </c>
      <c r="BJ78" s="1">
        <v>31</v>
      </c>
      <c r="BK78" s="1">
        <v>25.5</v>
      </c>
      <c r="BL78" s="1">
        <v>82</v>
      </c>
      <c r="BM78" s="1">
        <v>18</v>
      </c>
      <c r="BN78" s="1">
        <v>12</v>
      </c>
      <c r="BO78" s="1">
        <v>67</v>
      </c>
      <c r="BP78" s="1">
        <v>8</v>
      </c>
      <c r="BQ78" s="1">
        <v>6</v>
      </c>
      <c r="BR78" s="1">
        <v>75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2.5</v>
      </c>
      <c r="BY78" s="1">
        <v>59</v>
      </c>
      <c r="BZ78" s="1">
        <v>2.5</v>
      </c>
      <c r="CA78" s="1">
        <v>4.5</v>
      </c>
      <c r="CB78" s="1">
        <v>3.5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4.5867898099999991</v>
      </c>
      <c r="CL78" s="1">
        <v>0</v>
      </c>
    </row>
    <row r="79" spans="1:90" x14ac:dyDescent="0.25">
      <c r="A79" s="1" t="s">
        <v>107</v>
      </c>
      <c r="B79" s="1">
        <v>4.8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3</v>
      </c>
      <c r="W79" s="1">
        <v>60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0</v>
      </c>
      <c r="AL79" s="1">
        <v>0.75</v>
      </c>
      <c r="AM79" s="1">
        <v>15.2</v>
      </c>
      <c r="AN79" s="1">
        <v>0</v>
      </c>
      <c r="AO79" s="1">
        <v>3.2</v>
      </c>
      <c r="AP79" s="1">
        <v>14</v>
      </c>
      <c r="AQ79" s="1">
        <v>20</v>
      </c>
      <c r="AR79" s="1">
        <v>0</v>
      </c>
      <c r="AS79" s="1">
        <v>3.5</v>
      </c>
      <c r="AT79" s="1">
        <v>1</v>
      </c>
      <c r="AU79" s="1">
        <v>0</v>
      </c>
      <c r="AV79" s="1">
        <v>0</v>
      </c>
      <c r="AX79" s="1">
        <v>4.5</v>
      </c>
      <c r="AY79" s="1">
        <v>5</v>
      </c>
      <c r="AZ79" s="1">
        <v>0.5</v>
      </c>
      <c r="BA79" s="1">
        <v>0.5</v>
      </c>
      <c r="BB79" s="1">
        <v>6</v>
      </c>
      <c r="BC79" s="1">
        <v>12.5</v>
      </c>
      <c r="BD79" s="1">
        <v>8</v>
      </c>
      <c r="BE79" s="1">
        <v>2.5</v>
      </c>
      <c r="BF79" s="1">
        <v>0.5</v>
      </c>
      <c r="BG79" s="1">
        <v>1.5</v>
      </c>
      <c r="BH79" s="1">
        <v>2</v>
      </c>
      <c r="BI79" s="1">
        <v>1.2</v>
      </c>
      <c r="BJ79" s="1">
        <v>50</v>
      </c>
      <c r="BK79" s="1">
        <v>44</v>
      </c>
      <c r="BL79" s="1">
        <v>88</v>
      </c>
      <c r="BM79" s="1">
        <v>14</v>
      </c>
      <c r="BN79" s="1">
        <v>11</v>
      </c>
      <c r="BO79" s="1">
        <v>79</v>
      </c>
      <c r="BP79" s="1">
        <v>5</v>
      </c>
      <c r="BQ79" s="1">
        <v>3</v>
      </c>
      <c r="BR79" s="1">
        <v>60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59</v>
      </c>
      <c r="BZ79" s="1">
        <v>0</v>
      </c>
      <c r="CA79" s="1">
        <v>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3.5233943999999995</v>
      </c>
      <c r="CL79" s="1">
        <v>0</v>
      </c>
    </row>
    <row r="80" spans="1:90" x14ac:dyDescent="0.25">
      <c r="A80" s="1" t="s">
        <v>178</v>
      </c>
      <c r="B80" s="1">
        <v>5.3</v>
      </c>
      <c r="C80" s="1">
        <v>2</v>
      </c>
      <c r="D80" s="1">
        <v>90</v>
      </c>
      <c r="E80" s="1">
        <v>0.19</v>
      </c>
      <c r="F80" s="1">
        <v>0.33</v>
      </c>
      <c r="G80" s="1">
        <v>0.3</v>
      </c>
      <c r="H80" s="1">
        <v>1</v>
      </c>
      <c r="I80" s="1">
        <v>1</v>
      </c>
      <c r="J80" s="1">
        <v>1</v>
      </c>
      <c r="K80" s="1">
        <v>1</v>
      </c>
      <c r="L80" s="1">
        <v>0</v>
      </c>
      <c r="M80" s="1">
        <v>0</v>
      </c>
      <c r="N80" s="1">
        <v>1</v>
      </c>
      <c r="O80" s="1">
        <v>0.19</v>
      </c>
      <c r="P80" s="1">
        <v>0.19</v>
      </c>
      <c r="Q80" s="1">
        <v>0.5</v>
      </c>
      <c r="R80" s="1">
        <v>0.5</v>
      </c>
      <c r="S80" s="1">
        <v>0</v>
      </c>
      <c r="T80" s="1">
        <v>0.5</v>
      </c>
      <c r="U80" s="1">
        <v>4.5</v>
      </c>
      <c r="V80" s="1">
        <v>2.5</v>
      </c>
      <c r="W80" s="1">
        <v>56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0.09</v>
      </c>
      <c r="AF80" s="1">
        <v>0</v>
      </c>
      <c r="AG80" s="1">
        <v>0</v>
      </c>
      <c r="AH80" s="1">
        <v>0.5</v>
      </c>
      <c r="AI80" s="1">
        <v>0</v>
      </c>
      <c r="AJ80" s="1">
        <v>1</v>
      </c>
      <c r="AK80" s="1">
        <v>33</v>
      </c>
      <c r="AL80" s="1">
        <v>0.45</v>
      </c>
      <c r="AM80" s="1">
        <v>36.200000000000003</v>
      </c>
      <c r="AN80" s="1">
        <v>1.4</v>
      </c>
      <c r="AO80" s="1">
        <v>3.8</v>
      </c>
      <c r="AP80" s="1">
        <v>15</v>
      </c>
      <c r="AQ80" s="1">
        <v>33</v>
      </c>
      <c r="AR80" s="1">
        <v>1.5</v>
      </c>
      <c r="AS80" s="1">
        <v>10</v>
      </c>
      <c r="AT80" s="1">
        <v>0</v>
      </c>
      <c r="AU80" s="1">
        <v>0.5</v>
      </c>
      <c r="AV80" s="1">
        <v>0.5</v>
      </c>
      <c r="AW80" s="1">
        <v>100</v>
      </c>
      <c r="AX80" s="1">
        <v>2</v>
      </c>
      <c r="AY80" s="1">
        <v>5</v>
      </c>
      <c r="AZ80" s="1">
        <v>1</v>
      </c>
      <c r="BA80" s="1">
        <v>0</v>
      </c>
      <c r="BB80" s="1">
        <v>6</v>
      </c>
      <c r="BC80" s="1">
        <v>11.5</v>
      </c>
      <c r="BD80" s="1">
        <v>6</v>
      </c>
      <c r="BE80" s="1">
        <v>4.5</v>
      </c>
      <c r="BF80" s="1">
        <v>1</v>
      </c>
      <c r="BG80" s="1">
        <v>1</v>
      </c>
      <c r="BH80" s="1">
        <v>2.5</v>
      </c>
      <c r="BI80" s="1">
        <v>1.61</v>
      </c>
      <c r="BJ80" s="1">
        <v>54.5</v>
      </c>
      <c r="BK80" s="1">
        <v>49.5</v>
      </c>
      <c r="BL80" s="1">
        <v>91</v>
      </c>
      <c r="BM80" s="1">
        <v>12.5</v>
      </c>
      <c r="BN80" s="1">
        <v>9</v>
      </c>
      <c r="BO80" s="1">
        <v>72</v>
      </c>
      <c r="BP80" s="1">
        <v>4.5</v>
      </c>
      <c r="BQ80" s="1">
        <v>2.5</v>
      </c>
      <c r="BR80" s="1">
        <v>56</v>
      </c>
      <c r="BS80" s="1">
        <v>1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66.5</v>
      </c>
      <c r="BZ80" s="1">
        <v>1</v>
      </c>
      <c r="CA80" s="1">
        <v>4.5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3.9992212500000011</v>
      </c>
      <c r="CL80" s="1">
        <v>0</v>
      </c>
    </row>
    <row r="81" spans="1:90" x14ac:dyDescent="0.25">
      <c r="A81" s="1" t="s">
        <v>179</v>
      </c>
      <c r="B81" s="1">
        <v>5.4</v>
      </c>
      <c r="C81" s="1">
        <v>2</v>
      </c>
      <c r="D81" s="1">
        <v>90</v>
      </c>
      <c r="E81" s="1">
        <v>0.16</v>
      </c>
      <c r="F81" s="1">
        <v>0</v>
      </c>
      <c r="G81" s="1">
        <v>0.3</v>
      </c>
      <c r="H81" s="1">
        <v>0</v>
      </c>
      <c r="I81" s="1">
        <v>0.5</v>
      </c>
      <c r="J81" s="1">
        <v>0.5</v>
      </c>
      <c r="K81" s="1">
        <v>0.5</v>
      </c>
      <c r="L81" s="1">
        <v>0</v>
      </c>
      <c r="M81" s="1">
        <v>0.5</v>
      </c>
      <c r="N81" s="1">
        <v>0</v>
      </c>
      <c r="O81" s="1">
        <v>0.24</v>
      </c>
      <c r="P81" s="1">
        <v>0.24</v>
      </c>
      <c r="Q81" s="1">
        <v>0</v>
      </c>
      <c r="R81" s="1">
        <v>0</v>
      </c>
      <c r="S81" s="1">
        <v>0</v>
      </c>
      <c r="T81" s="1">
        <v>0</v>
      </c>
      <c r="U81" s="1">
        <v>12</v>
      </c>
      <c r="V81" s="1">
        <v>6.5</v>
      </c>
      <c r="W81" s="1">
        <v>54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0.04</v>
      </c>
      <c r="AF81" s="1">
        <v>0</v>
      </c>
      <c r="AG81" s="1">
        <v>0</v>
      </c>
      <c r="AH81" s="1">
        <v>0.5</v>
      </c>
      <c r="AI81" s="1">
        <v>0</v>
      </c>
      <c r="AJ81" s="1">
        <v>0</v>
      </c>
      <c r="AK81" s="1">
        <v>17.5</v>
      </c>
      <c r="AL81" s="1">
        <v>0.7</v>
      </c>
      <c r="AM81" s="1">
        <v>21.2</v>
      </c>
      <c r="AN81" s="1">
        <v>1.6</v>
      </c>
      <c r="AO81" s="1">
        <v>3.5</v>
      </c>
      <c r="AP81" s="1">
        <v>11.5</v>
      </c>
      <c r="AQ81" s="1">
        <v>11.5</v>
      </c>
      <c r="AR81" s="1">
        <v>0</v>
      </c>
      <c r="AS81" s="1">
        <v>1</v>
      </c>
      <c r="AT81" s="1">
        <v>1.5</v>
      </c>
      <c r="AU81" s="1">
        <v>1.5</v>
      </c>
      <c r="AV81" s="1">
        <v>1</v>
      </c>
      <c r="AW81" s="1">
        <v>67</v>
      </c>
      <c r="AX81" s="1">
        <v>8.5</v>
      </c>
      <c r="AY81" s="1">
        <v>4.5</v>
      </c>
      <c r="AZ81" s="1">
        <v>0.5</v>
      </c>
      <c r="BA81" s="1">
        <v>1</v>
      </c>
      <c r="BB81" s="1">
        <v>6</v>
      </c>
      <c r="BC81" s="1">
        <v>13.5</v>
      </c>
      <c r="BD81" s="1">
        <v>8.5</v>
      </c>
      <c r="BE81" s="1">
        <v>5</v>
      </c>
      <c r="BF81" s="1">
        <v>0</v>
      </c>
      <c r="BG81" s="1">
        <v>1.5</v>
      </c>
      <c r="BH81" s="1">
        <v>2</v>
      </c>
      <c r="BI81" s="1">
        <v>1.6</v>
      </c>
      <c r="BJ81" s="1">
        <v>78</v>
      </c>
      <c r="BK81" s="1">
        <v>64.5</v>
      </c>
      <c r="BL81" s="1">
        <v>83</v>
      </c>
      <c r="BM81" s="1">
        <v>27</v>
      </c>
      <c r="BN81" s="1">
        <v>19</v>
      </c>
      <c r="BO81" s="1">
        <v>70</v>
      </c>
      <c r="BP81" s="1">
        <v>12</v>
      </c>
      <c r="BQ81" s="1">
        <v>6.5</v>
      </c>
      <c r="BR81" s="1">
        <v>54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89</v>
      </c>
      <c r="BZ81" s="1">
        <v>1</v>
      </c>
      <c r="CA81" s="1">
        <v>11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4.2089445200000002</v>
      </c>
      <c r="CL81" s="1">
        <v>0</v>
      </c>
    </row>
    <row r="82" spans="1:90" x14ac:dyDescent="0.25">
      <c r="A82" s="1" t="s">
        <v>139</v>
      </c>
      <c r="B82" s="1">
        <v>4.4000000000000004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6</v>
      </c>
      <c r="V82" s="1">
        <v>2.5</v>
      </c>
      <c r="W82" s="1">
        <v>42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13.6</v>
      </c>
      <c r="AN82" s="1">
        <v>0</v>
      </c>
      <c r="AO82" s="1">
        <v>3.8</v>
      </c>
      <c r="AP82" s="1">
        <v>13</v>
      </c>
      <c r="AQ82" s="1">
        <v>13</v>
      </c>
      <c r="AR82" s="1">
        <v>0</v>
      </c>
      <c r="AS82" s="1">
        <v>2</v>
      </c>
      <c r="AT82" s="1">
        <v>1</v>
      </c>
      <c r="AU82" s="1">
        <v>1.5</v>
      </c>
      <c r="AV82" s="1">
        <v>1</v>
      </c>
      <c r="AW82" s="1">
        <v>67</v>
      </c>
      <c r="AX82" s="1">
        <v>4</v>
      </c>
      <c r="AY82" s="1">
        <v>3.5</v>
      </c>
      <c r="AZ82" s="1">
        <v>0</v>
      </c>
      <c r="BA82" s="1">
        <v>2.5</v>
      </c>
      <c r="BB82" s="1">
        <v>6</v>
      </c>
      <c r="BC82" s="1">
        <v>11.5</v>
      </c>
      <c r="BD82" s="1">
        <v>6</v>
      </c>
      <c r="BE82" s="1">
        <v>3</v>
      </c>
      <c r="BF82" s="1">
        <v>1</v>
      </c>
      <c r="BG82" s="1">
        <v>2</v>
      </c>
      <c r="BH82" s="1">
        <v>0.5</v>
      </c>
      <c r="BI82" s="1">
        <v>0.78</v>
      </c>
      <c r="BJ82" s="1">
        <v>44</v>
      </c>
      <c r="BK82" s="1">
        <v>32</v>
      </c>
      <c r="BL82" s="1">
        <v>73</v>
      </c>
      <c r="BM82" s="1">
        <v>11</v>
      </c>
      <c r="BN82" s="1">
        <v>4.5</v>
      </c>
      <c r="BO82" s="1">
        <v>41</v>
      </c>
      <c r="BP82" s="1">
        <v>6</v>
      </c>
      <c r="BQ82" s="1">
        <v>2.5</v>
      </c>
      <c r="BR82" s="1">
        <v>42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57.5</v>
      </c>
      <c r="BZ82" s="1">
        <v>0</v>
      </c>
      <c r="CA82" s="1">
        <v>6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3.829863699999998</v>
      </c>
      <c r="CL82" s="1">
        <v>0</v>
      </c>
    </row>
    <row r="83" spans="1:90" x14ac:dyDescent="0.25">
      <c r="A83" s="1" t="s">
        <v>149</v>
      </c>
      <c r="B83" s="1">
        <v>4.4000000000000004</v>
      </c>
      <c r="C83" s="1">
        <v>2</v>
      </c>
      <c r="D83" s="1">
        <v>90</v>
      </c>
      <c r="E83" s="1">
        <v>0.04</v>
      </c>
      <c r="F83" s="1">
        <v>0</v>
      </c>
      <c r="G83" s="1">
        <v>0</v>
      </c>
      <c r="H83" s="1">
        <v>0</v>
      </c>
      <c r="I83" s="1">
        <v>0.5</v>
      </c>
      <c r="J83" s="1">
        <v>0</v>
      </c>
      <c r="K83" s="1">
        <v>0.5</v>
      </c>
      <c r="L83" s="1">
        <v>0</v>
      </c>
      <c r="M83" s="1">
        <v>0</v>
      </c>
      <c r="N83" s="1">
        <v>0.5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4</v>
      </c>
      <c r="V83" s="1">
        <v>2</v>
      </c>
      <c r="W83" s="1">
        <v>50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10</v>
      </c>
      <c r="AL83" s="1">
        <v>0.4</v>
      </c>
      <c r="AM83" s="1">
        <v>19.2</v>
      </c>
      <c r="AN83" s="1">
        <v>0.2</v>
      </c>
      <c r="AO83" s="1">
        <v>4</v>
      </c>
      <c r="AP83" s="1">
        <v>16</v>
      </c>
      <c r="AQ83" s="1">
        <v>28</v>
      </c>
      <c r="AR83" s="1">
        <v>2</v>
      </c>
      <c r="AS83" s="1">
        <v>8</v>
      </c>
      <c r="AT83" s="1">
        <v>0</v>
      </c>
      <c r="AU83" s="1">
        <v>0.5</v>
      </c>
      <c r="AV83" s="1">
        <v>0.5</v>
      </c>
      <c r="AW83" s="1">
        <v>100</v>
      </c>
      <c r="AX83" s="1">
        <v>5.5</v>
      </c>
      <c r="AY83" s="1">
        <v>5.5</v>
      </c>
      <c r="AZ83" s="1">
        <v>0</v>
      </c>
      <c r="BA83" s="1">
        <v>2.5</v>
      </c>
      <c r="BB83" s="1">
        <v>8</v>
      </c>
      <c r="BC83" s="1">
        <v>12</v>
      </c>
      <c r="BD83" s="1">
        <v>6.5</v>
      </c>
      <c r="BE83" s="1">
        <v>3.5</v>
      </c>
      <c r="BF83" s="1">
        <v>1</v>
      </c>
      <c r="BG83" s="1">
        <v>2</v>
      </c>
      <c r="BH83" s="1">
        <v>0.5</v>
      </c>
      <c r="BI83" s="1">
        <v>0.8</v>
      </c>
      <c r="BJ83" s="1">
        <v>65</v>
      </c>
      <c r="BK83" s="1">
        <v>56</v>
      </c>
      <c r="BL83" s="1">
        <v>86</v>
      </c>
      <c r="BM83" s="1">
        <v>15</v>
      </c>
      <c r="BN83" s="1">
        <v>10.5</v>
      </c>
      <c r="BO83" s="1">
        <v>70</v>
      </c>
      <c r="BP83" s="1">
        <v>4</v>
      </c>
      <c r="BQ83" s="1">
        <v>2</v>
      </c>
      <c r="BR83" s="1">
        <v>50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77</v>
      </c>
      <c r="BZ83" s="1">
        <v>1</v>
      </c>
      <c r="CA83" s="1">
        <v>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3.6727449199999977</v>
      </c>
      <c r="CL83" s="1">
        <v>0</v>
      </c>
    </row>
    <row r="84" spans="1:90" x14ac:dyDescent="0.25">
      <c r="A84" s="1" t="s">
        <v>153</v>
      </c>
      <c r="B84" s="1">
        <v>3.8</v>
      </c>
      <c r="C84" s="1">
        <v>2</v>
      </c>
      <c r="D84" s="1">
        <v>32.5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7</v>
      </c>
      <c r="V84" s="1">
        <v>6</v>
      </c>
      <c r="W84" s="1">
        <v>86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1.7</v>
      </c>
      <c r="AM84" s="1">
        <v>5.0999999999999996</v>
      </c>
      <c r="AN84" s="1">
        <v>0</v>
      </c>
      <c r="AO84" s="1">
        <v>1.4</v>
      </c>
      <c r="AP84" s="1">
        <v>6</v>
      </c>
      <c r="AQ84" s="1">
        <v>6</v>
      </c>
      <c r="AR84" s="1">
        <v>0</v>
      </c>
      <c r="AS84" s="1">
        <v>0.5</v>
      </c>
      <c r="AT84" s="1">
        <v>1</v>
      </c>
      <c r="AU84" s="1">
        <v>0</v>
      </c>
      <c r="AV84" s="1">
        <v>0</v>
      </c>
      <c r="AX84" s="1">
        <v>0</v>
      </c>
      <c r="AY84" s="1">
        <v>1.5</v>
      </c>
      <c r="AZ84" s="1">
        <v>0</v>
      </c>
      <c r="BA84" s="1">
        <v>1</v>
      </c>
      <c r="BB84" s="1">
        <v>2.5</v>
      </c>
      <c r="BC84" s="1">
        <v>13.5</v>
      </c>
      <c r="BD84" s="1">
        <v>8.5</v>
      </c>
      <c r="BE84" s="1">
        <v>5</v>
      </c>
      <c r="BF84" s="1">
        <v>0</v>
      </c>
      <c r="BG84" s="1">
        <v>1.5</v>
      </c>
      <c r="BH84" s="1">
        <v>2</v>
      </c>
      <c r="BI84" s="1">
        <v>1.6</v>
      </c>
      <c r="BJ84" s="1">
        <v>30.5</v>
      </c>
      <c r="BK84" s="1">
        <v>29</v>
      </c>
      <c r="BL84" s="1">
        <v>95</v>
      </c>
      <c r="BM84" s="1">
        <v>16</v>
      </c>
      <c r="BN84" s="1">
        <v>14.5</v>
      </c>
      <c r="BO84" s="1">
        <v>91</v>
      </c>
      <c r="BP84" s="1">
        <v>7</v>
      </c>
      <c r="BQ84" s="1">
        <v>6</v>
      </c>
      <c r="BR84" s="1">
        <v>86</v>
      </c>
      <c r="BS84" s="1">
        <v>0</v>
      </c>
      <c r="BT84" s="1">
        <v>0</v>
      </c>
      <c r="BU84" s="1">
        <v>1</v>
      </c>
      <c r="BV84" s="1">
        <v>1</v>
      </c>
      <c r="BW84" s="1">
        <v>1</v>
      </c>
      <c r="BX84" s="1">
        <v>0</v>
      </c>
      <c r="BY84" s="1">
        <v>35.5</v>
      </c>
      <c r="BZ84" s="1">
        <v>0</v>
      </c>
      <c r="CA84" s="1">
        <v>5.5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3.2874466999999989</v>
      </c>
      <c r="CL84" s="1">
        <v>0</v>
      </c>
    </row>
    <row r="85" spans="1:90" x14ac:dyDescent="0.25">
      <c r="A85" s="1" t="s">
        <v>104</v>
      </c>
      <c r="B85" s="1">
        <v>5.4</v>
      </c>
      <c r="C85" s="1">
        <v>2</v>
      </c>
      <c r="D85" s="1">
        <v>90</v>
      </c>
      <c r="E85" s="1">
        <v>0.01</v>
      </c>
      <c r="F85" s="1">
        <v>0</v>
      </c>
      <c r="G85" s="1">
        <v>0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0.5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11</v>
      </c>
      <c r="V85" s="1">
        <v>7.5</v>
      </c>
      <c r="W85" s="1">
        <v>68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0.5</v>
      </c>
      <c r="AI85" s="1">
        <v>0</v>
      </c>
      <c r="AJ85" s="1">
        <v>0.5</v>
      </c>
      <c r="AK85" s="1">
        <v>2</v>
      </c>
      <c r="AL85" s="1">
        <v>2.0499999999999998</v>
      </c>
      <c r="AM85" s="1">
        <v>17.600000000000001</v>
      </c>
      <c r="AN85" s="1">
        <v>0</v>
      </c>
      <c r="AO85" s="1">
        <v>2.7</v>
      </c>
      <c r="AP85" s="1">
        <v>13.5</v>
      </c>
      <c r="AQ85" s="1">
        <v>19.5</v>
      </c>
      <c r="AR85" s="1">
        <v>0</v>
      </c>
      <c r="AS85" s="1">
        <v>3</v>
      </c>
      <c r="AT85" s="1">
        <v>1</v>
      </c>
      <c r="AU85" s="1">
        <v>2</v>
      </c>
      <c r="AV85" s="1">
        <v>2</v>
      </c>
      <c r="AW85" s="1">
        <v>100</v>
      </c>
      <c r="AX85" s="1">
        <v>3.5</v>
      </c>
      <c r="AY85" s="1">
        <v>2.5</v>
      </c>
      <c r="AZ85" s="1">
        <v>1</v>
      </c>
      <c r="BA85" s="1">
        <v>1</v>
      </c>
      <c r="BB85" s="1">
        <v>4.5</v>
      </c>
      <c r="BC85" s="1">
        <v>12.5</v>
      </c>
      <c r="BD85" s="1">
        <v>8</v>
      </c>
      <c r="BE85" s="1">
        <v>2.5</v>
      </c>
      <c r="BF85" s="1">
        <v>0.5</v>
      </c>
      <c r="BG85" s="1">
        <v>1.5</v>
      </c>
      <c r="BH85" s="1">
        <v>2</v>
      </c>
      <c r="BI85" s="1">
        <v>1.2</v>
      </c>
      <c r="BJ85" s="1">
        <v>52</v>
      </c>
      <c r="BK85" s="1">
        <v>44.5</v>
      </c>
      <c r="BL85" s="1">
        <v>86</v>
      </c>
      <c r="BM85" s="1">
        <v>25</v>
      </c>
      <c r="BN85" s="1">
        <v>20</v>
      </c>
      <c r="BO85" s="1">
        <v>80</v>
      </c>
      <c r="BP85" s="1">
        <v>11</v>
      </c>
      <c r="BQ85" s="1">
        <v>7.5</v>
      </c>
      <c r="BR85" s="1">
        <v>68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61.5</v>
      </c>
      <c r="BZ85" s="1">
        <v>0.5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3.1619163599999984</v>
      </c>
      <c r="CL85" s="1">
        <v>-3</v>
      </c>
    </row>
  </sheetData>
  <sortState xmlns:xlrd2="http://schemas.microsoft.com/office/spreadsheetml/2017/richdata2" ref="A2:CL85">
    <sortCondition ref="C7:C8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7CF8-0657-46E8-8073-9E2D31BA45CF}">
  <dimension ref="A1:CL7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165</v>
      </c>
      <c r="B2" s="1">
        <v>7.1</v>
      </c>
      <c r="C2" s="1">
        <v>1</v>
      </c>
      <c r="D2" s="1">
        <v>90</v>
      </c>
      <c r="E2" s="1">
        <v>0.3</v>
      </c>
      <c r="F2" s="1">
        <v>0</v>
      </c>
      <c r="G2" s="1">
        <v>0.5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0.04</v>
      </c>
      <c r="P2" s="1">
        <v>0.04</v>
      </c>
      <c r="Q2" s="1">
        <v>0</v>
      </c>
      <c r="R2" s="1">
        <v>0</v>
      </c>
      <c r="S2" s="1">
        <v>0</v>
      </c>
      <c r="T2" s="1">
        <v>0</v>
      </c>
      <c r="U2" s="1">
        <v>29</v>
      </c>
      <c r="V2" s="1">
        <v>22</v>
      </c>
      <c r="W2" s="1">
        <v>76</v>
      </c>
      <c r="X2" s="1">
        <v>8</v>
      </c>
      <c r="Y2" s="1">
        <v>1</v>
      </c>
      <c r="Z2" s="1">
        <v>13</v>
      </c>
      <c r="AA2" s="1">
        <v>1</v>
      </c>
      <c r="AB2" s="1">
        <v>0</v>
      </c>
      <c r="AC2" s="1">
        <v>1</v>
      </c>
      <c r="AD2" s="1">
        <v>1</v>
      </c>
      <c r="AE2" s="1">
        <v>0.45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18</v>
      </c>
      <c r="AL2" s="1">
        <v>21.9</v>
      </c>
      <c r="AM2" s="1">
        <v>8.8000000000000007</v>
      </c>
      <c r="AN2" s="1">
        <v>1.6</v>
      </c>
      <c r="AO2" s="1">
        <v>4.7</v>
      </c>
      <c r="AP2" s="1">
        <v>17</v>
      </c>
      <c r="AQ2" s="1">
        <v>17</v>
      </c>
      <c r="AR2" s="1">
        <v>0</v>
      </c>
      <c r="AS2" s="1">
        <v>1</v>
      </c>
      <c r="AT2" s="1">
        <v>3</v>
      </c>
      <c r="AU2" s="1">
        <v>0</v>
      </c>
      <c r="AV2" s="1">
        <v>0</v>
      </c>
      <c r="AX2" s="1">
        <v>7</v>
      </c>
      <c r="AY2" s="1">
        <v>2</v>
      </c>
      <c r="AZ2" s="1">
        <v>0</v>
      </c>
      <c r="BA2" s="1">
        <v>0</v>
      </c>
      <c r="BB2" s="1">
        <v>2</v>
      </c>
      <c r="BC2" s="1">
        <v>7</v>
      </c>
      <c r="BD2" s="1">
        <v>5</v>
      </c>
      <c r="BE2" s="1">
        <v>3</v>
      </c>
      <c r="BF2" s="1">
        <v>1</v>
      </c>
      <c r="BG2" s="1">
        <v>3</v>
      </c>
      <c r="BH2" s="1">
        <v>2</v>
      </c>
      <c r="BI2" s="1">
        <v>1.18</v>
      </c>
      <c r="BJ2" s="1">
        <v>65</v>
      </c>
      <c r="BK2" s="1">
        <v>56</v>
      </c>
      <c r="BL2" s="1">
        <v>86</v>
      </c>
      <c r="BM2" s="1">
        <v>56</v>
      </c>
      <c r="BN2" s="1">
        <v>42</v>
      </c>
      <c r="BO2" s="1">
        <v>75</v>
      </c>
      <c r="BP2" s="1">
        <v>29</v>
      </c>
      <c r="BQ2" s="1">
        <v>22</v>
      </c>
      <c r="BR2" s="1">
        <v>76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92</v>
      </c>
      <c r="BZ2" s="1">
        <v>9</v>
      </c>
      <c r="CA2" s="1">
        <v>2</v>
      </c>
      <c r="CB2" s="1">
        <v>8</v>
      </c>
      <c r="CC2" s="1">
        <v>0</v>
      </c>
      <c r="CD2" s="1">
        <v>0</v>
      </c>
      <c r="CE2" s="1">
        <v>1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5.5611361599999984</v>
      </c>
      <c r="CL2" s="1">
        <v>12</v>
      </c>
    </row>
    <row r="3" spans="1:90" x14ac:dyDescent="0.25">
      <c r="A3" s="1" t="s">
        <v>61</v>
      </c>
      <c r="B3" s="1">
        <v>4.7</v>
      </c>
      <c r="C3" s="1">
        <v>1</v>
      </c>
      <c r="D3" s="1">
        <v>16</v>
      </c>
      <c r="E3" s="1">
        <v>0.02</v>
      </c>
      <c r="F3" s="1">
        <v>0.5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7</v>
      </c>
      <c r="V3" s="1">
        <v>6</v>
      </c>
      <c r="W3" s="1">
        <v>86</v>
      </c>
      <c r="X3" s="1">
        <v>1</v>
      </c>
      <c r="Y3" s="1">
        <v>0</v>
      </c>
      <c r="Z3" s="1">
        <v>0</v>
      </c>
      <c r="AA3" s="1">
        <v>1</v>
      </c>
      <c r="AB3" s="1">
        <v>1</v>
      </c>
      <c r="AC3" s="1">
        <v>1</v>
      </c>
      <c r="AD3" s="1">
        <v>0</v>
      </c>
      <c r="AE3" s="1">
        <v>0.03</v>
      </c>
      <c r="AF3" s="1">
        <v>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11.4</v>
      </c>
      <c r="AM3" s="1">
        <v>24.4</v>
      </c>
      <c r="AN3" s="1">
        <v>0.1</v>
      </c>
      <c r="AO3" s="1">
        <v>2.9</v>
      </c>
      <c r="AP3" s="1">
        <v>5</v>
      </c>
      <c r="AQ3" s="1">
        <v>14</v>
      </c>
      <c r="AR3" s="1">
        <v>0</v>
      </c>
      <c r="AS3" s="1">
        <v>4</v>
      </c>
      <c r="AT3" s="1">
        <v>0</v>
      </c>
      <c r="AU3" s="1">
        <v>0</v>
      </c>
      <c r="AV3" s="1">
        <v>0</v>
      </c>
      <c r="AX3" s="1">
        <v>1</v>
      </c>
      <c r="AY3" s="1">
        <v>0</v>
      </c>
      <c r="AZ3" s="1">
        <v>1</v>
      </c>
      <c r="BA3" s="1">
        <v>0</v>
      </c>
      <c r="BB3" s="1">
        <v>1</v>
      </c>
      <c r="BC3" s="1">
        <v>6</v>
      </c>
      <c r="BD3" s="1">
        <v>3</v>
      </c>
      <c r="BE3" s="1">
        <v>2</v>
      </c>
      <c r="BF3" s="1">
        <v>0</v>
      </c>
      <c r="BG3" s="1">
        <v>0</v>
      </c>
      <c r="BH3" s="1">
        <v>1</v>
      </c>
      <c r="BI3" s="1">
        <v>0.73</v>
      </c>
      <c r="BJ3" s="1">
        <v>12</v>
      </c>
      <c r="BK3" s="1">
        <v>11</v>
      </c>
      <c r="BL3" s="1">
        <v>92</v>
      </c>
      <c r="BM3" s="1">
        <v>12</v>
      </c>
      <c r="BN3" s="1">
        <v>10</v>
      </c>
      <c r="BO3" s="1">
        <v>83</v>
      </c>
      <c r="BP3" s="1">
        <v>7</v>
      </c>
      <c r="BQ3" s="1">
        <v>6</v>
      </c>
      <c r="BR3" s="1">
        <v>86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1</v>
      </c>
      <c r="BY3" s="1">
        <v>16</v>
      </c>
      <c r="BZ3" s="1">
        <v>0</v>
      </c>
      <c r="CA3" s="1">
        <v>4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2.6418726199999991</v>
      </c>
      <c r="CL3" s="1">
        <v>9</v>
      </c>
    </row>
    <row r="4" spans="1:90" x14ac:dyDescent="0.25">
      <c r="A4" s="1" t="s">
        <v>123</v>
      </c>
      <c r="B4" s="1">
        <v>4.4000000000000004</v>
      </c>
      <c r="C4" s="1">
        <v>1</v>
      </c>
      <c r="D4" s="1">
        <v>90</v>
      </c>
      <c r="E4" s="1">
        <v>0.26</v>
      </c>
      <c r="F4" s="1">
        <v>0.5</v>
      </c>
      <c r="G4" s="1">
        <v>0.2</v>
      </c>
      <c r="H4" s="1">
        <v>1</v>
      </c>
      <c r="I4" s="1">
        <v>1</v>
      </c>
      <c r="J4" s="1">
        <v>1</v>
      </c>
      <c r="K4" s="1">
        <v>1</v>
      </c>
      <c r="L4" s="1">
        <v>0</v>
      </c>
      <c r="M4" s="1">
        <v>0</v>
      </c>
      <c r="N4" s="1">
        <v>1</v>
      </c>
      <c r="O4" s="1">
        <v>0.16</v>
      </c>
      <c r="P4" s="1">
        <v>0.16</v>
      </c>
      <c r="Q4" s="1">
        <v>1</v>
      </c>
      <c r="R4" s="1">
        <v>1</v>
      </c>
      <c r="S4" s="1">
        <v>0</v>
      </c>
      <c r="T4" s="1">
        <v>1</v>
      </c>
      <c r="U4" s="1">
        <v>4</v>
      </c>
      <c r="V4" s="1">
        <v>1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17</v>
      </c>
      <c r="AL4" s="1">
        <v>0.6</v>
      </c>
      <c r="AM4" s="1">
        <v>63.2</v>
      </c>
      <c r="AN4" s="1">
        <v>1.1000000000000001</v>
      </c>
      <c r="AO4" s="1">
        <v>4.3</v>
      </c>
      <c r="AP4" s="1">
        <v>16</v>
      </c>
      <c r="AQ4" s="1">
        <v>28</v>
      </c>
      <c r="AR4" s="1">
        <v>1</v>
      </c>
      <c r="AS4" s="1">
        <v>9</v>
      </c>
      <c r="AT4" s="1">
        <v>1</v>
      </c>
      <c r="AU4" s="1">
        <v>3</v>
      </c>
      <c r="AV4" s="1">
        <v>2</v>
      </c>
      <c r="AW4" s="1">
        <v>67</v>
      </c>
      <c r="AX4" s="1">
        <v>6</v>
      </c>
      <c r="AY4" s="1">
        <v>3</v>
      </c>
      <c r="AZ4" s="1">
        <v>4</v>
      </c>
      <c r="BA4" s="1">
        <v>2</v>
      </c>
      <c r="BB4" s="1">
        <v>9</v>
      </c>
      <c r="BC4" s="1">
        <v>17</v>
      </c>
      <c r="BD4" s="1">
        <v>8</v>
      </c>
      <c r="BE4" s="1">
        <v>5</v>
      </c>
      <c r="BF4" s="1">
        <v>0</v>
      </c>
      <c r="BG4" s="1">
        <v>1</v>
      </c>
      <c r="BH4" s="1">
        <v>0</v>
      </c>
      <c r="BI4" s="1">
        <v>1.1200000000000001</v>
      </c>
      <c r="BJ4" s="1">
        <v>29</v>
      </c>
      <c r="BK4" s="1">
        <v>18</v>
      </c>
      <c r="BL4" s="1">
        <v>62</v>
      </c>
      <c r="BM4" s="1">
        <v>11</v>
      </c>
      <c r="BN4" s="1">
        <v>6</v>
      </c>
      <c r="BO4" s="1">
        <v>55</v>
      </c>
      <c r="BP4" s="1">
        <v>4</v>
      </c>
      <c r="BQ4" s="1">
        <v>1</v>
      </c>
      <c r="BR4" s="1">
        <v>25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47</v>
      </c>
      <c r="BZ4" s="1">
        <v>1</v>
      </c>
      <c r="CA4" s="1">
        <v>4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0.48473909999999915</v>
      </c>
      <c r="CL4" s="1">
        <v>7</v>
      </c>
    </row>
    <row r="5" spans="1:90" x14ac:dyDescent="0.25">
      <c r="A5" s="1" t="s">
        <v>161</v>
      </c>
      <c r="B5" s="1">
        <v>4.2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16</v>
      </c>
      <c r="V5" s="1">
        <v>12</v>
      </c>
      <c r="W5" s="1">
        <v>75</v>
      </c>
      <c r="X5" s="1">
        <v>4</v>
      </c>
      <c r="Y5" s="1">
        <v>1</v>
      </c>
      <c r="Z5" s="1">
        <v>25</v>
      </c>
      <c r="AA5" s="1">
        <v>0</v>
      </c>
      <c r="AB5" s="1">
        <v>0</v>
      </c>
      <c r="AC5" s="1">
        <v>2</v>
      </c>
      <c r="AD5" s="1">
        <v>0</v>
      </c>
      <c r="AE5" s="1">
        <v>7.0000000000000007E-2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27.9</v>
      </c>
      <c r="AM5" s="1">
        <v>22.8</v>
      </c>
      <c r="AN5" s="1">
        <v>0.2</v>
      </c>
      <c r="AO5" s="1">
        <v>5.6</v>
      </c>
      <c r="AP5" s="1">
        <v>21</v>
      </c>
      <c r="AQ5" s="1">
        <v>21</v>
      </c>
      <c r="AR5" s="1">
        <v>0</v>
      </c>
      <c r="AS5" s="1">
        <v>2</v>
      </c>
      <c r="AT5" s="1">
        <v>1</v>
      </c>
      <c r="AU5" s="1">
        <v>3</v>
      </c>
      <c r="AV5" s="1">
        <v>3</v>
      </c>
      <c r="AW5" s="1">
        <v>100</v>
      </c>
      <c r="AX5" s="1">
        <v>2</v>
      </c>
      <c r="AY5" s="1">
        <v>3</v>
      </c>
      <c r="AZ5" s="1">
        <v>0</v>
      </c>
      <c r="BA5" s="1">
        <v>2</v>
      </c>
      <c r="BB5" s="1">
        <v>5</v>
      </c>
      <c r="BC5" s="1">
        <v>6</v>
      </c>
      <c r="BD5" s="1">
        <v>4</v>
      </c>
      <c r="BE5" s="1">
        <v>1</v>
      </c>
      <c r="BF5" s="1">
        <v>3</v>
      </c>
      <c r="BG5" s="1">
        <v>1</v>
      </c>
      <c r="BH5" s="1">
        <v>0</v>
      </c>
      <c r="BI5" s="1">
        <v>0.27</v>
      </c>
      <c r="BJ5" s="1">
        <v>65</v>
      </c>
      <c r="BK5" s="1">
        <v>60</v>
      </c>
      <c r="BL5" s="1">
        <v>92</v>
      </c>
      <c r="BM5" s="1">
        <v>38</v>
      </c>
      <c r="BN5" s="1">
        <v>31</v>
      </c>
      <c r="BO5" s="1">
        <v>82</v>
      </c>
      <c r="BP5" s="1">
        <v>16</v>
      </c>
      <c r="BQ5" s="1">
        <v>12</v>
      </c>
      <c r="BR5" s="1">
        <v>75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86</v>
      </c>
      <c r="BZ5" s="1">
        <v>0</v>
      </c>
      <c r="CA5" s="1">
        <v>9</v>
      </c>
      <c r="CB5" s="1">
        <v>6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4.2686853999999999</v>
      </c>
      <c r="CL5" s="1">
        <v>6</v>
      </c>
    </row>
    <row r="6" spans="1:90" x14ac:dyDescent="0.25">
      <c r="A6" s="1" t="s">
        <v>199</v>
      </c>
      <c r="B6" s="1">
        <v>5</v>
      </c>
      <c r="C6" s="1">
        <v>1</v>
      </c>
      <c r="D6" s="1">
        <v>17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2</v>
      </c>
      <c r="Y6" s="1">
        <v>0</v>
      </c>
      <c r="Z6" s="1">
        <v>0</v>
      </c>
      <c r="AA6" s="1">
        <v>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0.1</v>
      </c>
      <c r="AM6" s="1">
        <v>10.4</v>
      </c>
      <c r="AN6" s="1">
        <v>0</v>
      </c>
      <c r="AO6" s="1">
        <v>1.3</v>
      </c>
      <c r="AP6" s="1">
        <v>2</v>
      </c>
      <c r="AQ6" s="1">
        <v>2</v>
      </c>
      <c r="AR6" s="1">
        <v>0</v>
      </c>
      <c r="AS6" s="1">
        <v>1</v>
      </c>
      <c r="AT6" s="1">
        <v>0</v>
      </c>
      <c r="AU6" s="1">
        <v>4</v>
      </c>
      <c r="AV6" s="1">
        <v>2</v>
      </c>
      <c r="AW6" s="1">
        <v>50</v>
      </c>
      <c r="AX6" s="1">
        <v>1</v>
      </c>
      <c r="AY6" s="1">
        <v>1</v>
      </c>
      <c r="AZ6" s="1">
        <v>0</v>
      </c>
      <c r="BA6" s="1">
        <v>0</v>
      </c>
      <c r="BB6" s="1">
        <v>1</v>
      </c>
      <c r="BC6" s="1">
        <v>16</v>
      </c>
      <c r="BD6" s="1">
        <v>12</v>
      </c>
      <c r="BE6" s="1">
        <v>5</v>
      </c>
      <c r="BF6" s="1">
        <v>0</v>
      </c>
      <c r="BG6" s="1">
        <v>1</v>
      </c>
      <c r="BH6" s="1">
        <v>2</v>
      </c>
      <c r="BI6" s="1">
        <v>1.63</v>
      </c>
      <c r="BJ6" s="1">
        <v>8</v>
      </c>
      <c r="BK6" s="1">
        <v>6</v>
      </c>
      <c r="BL6" s="1">
        <v>75</v>
      </c>
      <c r="BM6" s="1">
        <v>4</v>
      </c>
      <c r="BN6" s="1">
        <v>2</v>
      </c>
      <c r="BO6" s="1">
        <v>50</v>
      </c>
      <c r="BP6" s="1">
        <v>0</v>
      </c>
      <c r="BQ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17</v>
      </c>
      <c r="BZ6" s="1">
        <v>0</v>
      </c>
      <c r="CA6" s="1">
        <v>0</v>
      </c>
      <c r="CB6" s="1">
        <v>1</v>
      </c>
      <c r="CC6" s="1">
        <v>0</v>
      </c>
      <c r="CD6" s="1">
        <v>0</v>
      </c>
      <c r="CE6" s="1">
        <v>1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3.8167977999999998</v>
      </c>
      <c r="CL6" s="1">
        <v>2</v>
      </c>
    </row>
    <row r="7" spans="1:90" x14ac:dyDescent="0.25">
      <c r="A7" s="1" t="s">
        <v>200</v>
      </c>
      <c r="B7" s="1">
        <v>4.4000000000000004</v>
      </c>
      <c r="C7" s="1">
        <v>1</v>
      </c>
      <c r="D7" s="1">
        <v>4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0.2</v>
      </c>
      <c r="AN7" s="1">
        <v>0</v>
      </c>
      <c r="AO7" s="1">
        <v>1.3</v>
      </c>
      <c r="AP7" s="1">
        <v>2</v>
      </c>
      <c r="AQ7" s="1">
        <v>2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16</v>
      </c>
      <c r="BD7" s="1">
        <v>12</v>
      </c>
      <c r="BE7" s="1">
        <v>5</v>
      </c>
      <c r="BF7" s="1">
        <v>2</v>
      </c>
      <c r="BG7" s="1">
        <v>5</v>
      </c>
      <c r="BH7" s="1">
        <v>2</v>
      </c>
      <c r="BI7" s="1">
        <v>1.62</v>
      </c>
      <c r="BJ7" s="1">
        <v>1</v>
      </c>
      <c r="BK7" s="1">
        <v>1</v>
      </c>
      <c r="BL7" s="1">
        <v>100</v>
      </c>
      <c r="BM7" s="1">
        <v>0</v>
      </c>
      <c r="BN7" s="1">
        <v>0</v>
      </c>
      <c r="BP7" s="1">
        <v>0</v>
      </c>
      <c r="BQ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4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4.2160253999999995</v>
      </c>
      <c r="CL7" s="1">
        <v>2</v>
      </c>
    </row>
    <row r="8" spans="1:90" x14ac:dyDescent="0.25">
      <c r="A8" s="1" t="s">
        <v>112</v>
      </c>
      <c r="B8" s="1">
        <v>4.9000000000000004</v>
      </c>
      <c r="C8" s="1">
        <v>1</v>
      </c>
      <c r="D8" s="1">
        <v>90</v>
      </c>
      <c r="E8" s="1">
        <v>0.03</v>
      </c>
      <c r="F8" s="1">
        <v>0</v>
      </c>
      <c r="G8" s="1">
        <v>0.1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0.01</v>
      </c>
      <c r="P8" s="1">
        <v>0.01</v>
      </c>
      <c r="Q8" s="1">
        <v>0</v>
      </c>
      <c r="R8" s="1">
        <v>0</v>
      </c>
      <c r="S8" s="1">
        <v>0</v>
      </c>
      <c r="T8" s="1">
        <v>0</v>
      </c>
      <c r="U8" s="1">
        <v>3</v>
      </c>
      <c r="V8" s="1">
        <v>2</v>
      </c>
      <c r="W8" s="1">
        <v>67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4</v>
      </c>
      <c r="AL8" s="1">
        <v>11.6</v>
      </c>
      <c r="AM8" s="1">
        <v>11.8</v>
      </c>
      <c r="AN8" s="1">
        <v>0.2</v>
      </c>
      <c r="AO8" s="1">
        <v>3.1</v>
      </c>
      <c r="AP8" s="1">
        <v>11</v>
      </c>
      <c r="AQ8" s="1">
        <v>23</v>
      </c>
      <c r="AR8" s="1">
        <v>0</v>
      </c>
      <c r="AS8" s="1">
        <v>5</v>
      </c>
      <c r="AT8" s="1">
        <v>0</v>
      </c>
      <c r="AU8" s="1">
        <v>0</v>
      </c>
      <c r="AV8" s="1">
        <v>0</v>
      </c>
      <c r="AX8" s="1">
        <v>2</v>
      </c>
      <c r="AY8" s="1">
        <v>1</v>
      </c>
      <c r="AZ8" s="1">
        <v>1</v>
      </c>
      <c r="BA8" s="1">
        <v>0</v>
      </c>
      <c r="BB8" s="1">
        <v>2</v>
      </c>
      <c r="BC8" s="1">
        <v>6</v>
      </c>
      <c r="BD8" s="1">
        <v>3</v>
      </c>
      <c r="BE8" s="1">
        <v>2</v>
      </c>
      <c r="BF8" s="1">
        <v>0</v>
      </c>
      <c r="BG8" s="1">
        <v>0</v>
      </c>
      <c r="BH8" s="1">
        <v>1</v>
      </c>
      <c r="BI8" s="1">
        <v>0.73</v>
      </c>
      <c r="BJ8" s="1">
        <v>31</v>
      </c>
      <c r="BK8" s="1">
        <v>29</v>
      </c>
      <c r="BL8" s="1">
        <v>94</v>
      </c>
      <c r="BM8" s="1">
        <v>7</v>
      </c>
      <c r="BN8" s="1">
        <v>6</v>
      </c>
      <c r="BO8" s="1">
        <v>86</v>
      </c>
      <c r="BP8" s="1">
        <v>3</v>
      </c>
      <c r="BQ8" s="1">
        <v>2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36</v>
      </c>
      <c r="BZ8" s="1">
        <v>2</v>
      </c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3.3598662699999999</v>
      </c>
      <c r="CL8" s="1">
        <v>2</v>
      </c>
    </row>
    <row r="9" spans="1:90" x14ac:dyDescent="0.25">
      <c r="A9" s="1" t="s">
        <v>134</v>
      </c>
      <c r="B9" s="1">
        <v>6.3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</v>
      </c>
      <c r="V9" s="1">
        <v>13</v>
      </c>
      <c r="W9" s="1">
        <v>93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0</v>
      </c>
      <c r="AL9" s="1">
        <v>2.4</v>
      </c>
      <c r="AM9" s="1">
        <v>21.6</v>
      </c>
      <c r="AN9" s="1">
        <v>0</v>
      </c>
      <c r="AO9" s="1">
        <v>4.5999999999999996</v>
      </c>
      <c r="AP9" s="1">
        <v>16</v>
      </c>
      <c r="AQ9" s="1">
        <v>28</v>
      </c>
      <c r="AR9" s="1">
        <v>0</v>
      </c>
      <c r="AS9" s="1">
        <v>6</v>
      </c>
      <c r="AT9" s="1">
        <v>0</v>
      </c>
      <c r="AU9" s="1">
        <v>1</v>
      </c>
      <c r="AV9" s="1">
        <v>1</v>
      </c>
      <c r="AW9" s="1">
        <v>100</v>
      </c>
      <c r="AX9" s="1">
        <v>4</v>
      </c>
      <c r="AY9" s="1">
        <v>2</v>
      </c>
      <c r="AZ9" s="1">
        <v>1</v>
      </c>
      <c r="BA9" s="1">
        <v>0</v>
      </c>
      <c r="BB9" s="1">
        <v>3</v>
      </c>
      <c r="BC9" s="1">
        <v>5</v>
      </c>
      <c r="BD9" s="1">
        <v>3</v>
      </c>
      <c r="BE9" s="1">
        <v>1</v>
      </c>
      <c r="BF9" s="1">
        <v>1</v>
      </c>
      <c r="BG9" s="1">
        <v>1</v>
      </c>
      <c r="BH9" s="1">
        <v>1</v>
      </c>
      <c r="BI9" s="1">
        <v>0.48</v>
      </c>
      <c r="BJ9" s="1">
        <v>84</v>
      </c>
      <c r="BK9" s="1">
        <v>83</v>
      </c>
      <c r="BL9" s="1">
        <v>99</v>
      </c>
      <c r="BM9" s="1">
        <v>40</v>
      </c>
      <c r="BN9" s="1">
        <v>39</v>
      </c>
      <c r="BO9" s="1">
        <v>98</v>
      </c>
      <c r="BP9" s="1">
        <v>14</v>
      </c>
      <c r="BQ9" s="1">
        <v>13</v>
      </c>
      <c r="BR9" s="1">
        <v>93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91</v>
      </c>
      <c r="BZ9" s="1">
        <v>0</v>
      </c>
      <c r="CA9" s="1">
        <v>12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3.6113571999999987</v>
      </c>
      <c r="CL9" s="1">
        <v>2</v>
      </c>
    </row>
    <row r="10" spans="1:90" x14ac:dyDescent="0.25">
      <c r="A10" s="1" t="s">
        <v>145</v>
      </c>
      <c r="B10" s="1">
        <v>4.7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9</v>
      </c>
      <c r="W10" s="1">
        <v>90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</v>
      </c>
      <c r="AL10" s="1">
        <v>2</v>
      </c>
      <c r="AM10" s="1">
        <v>7.4</v>
      </c>
      <c r="AN10" s="1">
        <v>0</v>
      </c>
      <c r="AO10" s="1">
        <v>3.9</v>
      </c>
      <c r="AP10" s="1">
        <v>12</v>
      </c>
      <c r="AQ10" s="1">
        <v>24</v>
      </c>
      <c r="AR10" s="1">
        <v>0</v>
      </c>
      <c r="AS10" s="1">
        <v>6</v>
      </c>
      <c r="AT10" s="1">
        <v>0</v>
      </c>
      <c r="AU10" s="1">
        <v>0</v>
      </c>
      <c r="AV10" s="1">
        <v>0</v>
      </c>
      <c r="AX10" s="1">
        <v>7</v>
      </c>
      <c r="AY10" s="1">
        <v>1</v>
      </c>
      <c r="AZ10" s="1">
        <v>0</v>
      </c>
      <c r="BA10" s="1">
        <v>1</v>
      </c>
      <c r="BB10" s="1">
        <v>2</v>
      </c>
      <c r="BC10" s="1">
        <v>4</v>
      </c>
      <c r="BD10" s="1">
        <v>1</v>
      </c>
      <c r="BE10" s="1">
        <v>3</v>
      </c>
      <c r="BF10" s="1">
        <v>0</v>
      </c>
      <c r="BG10" s="1">
        <v>1</v>
      </c>
      <c r="BH10" s="1">
        <v>1</v>
      </c>
      <c r="BI10" s="1">
        <v>0.72</v>
      </c>
      <c r="BJ10" s="1">
        <v>77</v>
      </c>
      <c r="BK10" s="1">
        <v>69</v>
      </c>
      <c r="BL10" s="1">
        <v>90</v>
      </c>
      <c r="BM10" s="1">
        <v>29</v>
      </c>
      <c r="BN10" s="1">
        <v>22</v>
      </c>
      <c r="BO10" s="1">
        <v>76</v>
      </c>
      <c r="BP10" s="1">
        <v>10</v>
      </c>
      <c r="BQ10" s="1">
        <v>9</v>
      </c>
      <c r="BR10" s="1">
        <v>90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1</v>
      </c>
      <c r="BY10" s="1">
        <v>82</v>
      </c>
      <c r="BZ10" s="1">
        <v>0</v>
      </c>
      <c r="CA10" s="1">
        <v>7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4.1820377999999998</v>
      </c>
      <c r="CL10" s="1">
        <v>2</v>
      </c>
    </row>
    <row r="11" spans="1:90" x14ac:dyDescent="0.25">
      <c r="A11" s="1" t="s">
        <v>86</v>
      </c>
      <c r="B11" s="1">
        <v>4.3</v>
      </c>
      <c r="C11" s="1">
        <v>1</v>
      </c>
      <c r="D11" s="1">
        <v>71</v>
      </c>
      <c r="E11" s="1">
        <v>0.16</v>
      </c>
      <c r="F11" s="1">
        <v>0</v>
      </c>
      <c r="G11" s="1">
        <v>0.5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10</v>
      </c>
      <c r="V11" s="1">
        <v>5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1</v>
      </c>
      <c r="AD11" s="1">
        <v>1</v>
      </c>
      <c r="AE11" s="1">
        <v>0.43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11.1</v>
      </c>
      <c r="AM11" s="1">
        <v>7.6</v>
      </c>
      <c r="AN11" s="1">
        <v>1.4</v>
      </c>
      <c r="AO11" s="1">
        <v>4.0999999999999996</v>
      </c>
      <c r="AP11" s="1">
        <v>9</v>
      </c>
      <c r="AQ11" s="1">
        <v>9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3</v>
      </c>
      <c r="AY11" s="1">
        <v>2</v>
      </c>
      <c r="AZ11" s="1">
        <v>1</v>
      </c>
      <c r="BA11" s="1">
        <v>1</v>
      </c>
      <c r="BB11" s="1">
        <v>4</v>
      </c>
      <c r="BC11" s="1">
        <v>10</v>
      </c>
      <c r="BD11" s="1">
        <v>6</v>
      </c>
      <c r="BE11" s="1">
        <v>4</v>
      </c>
      <c r="BF11" s="1">
        <v>0</v>
      </c>
      <c r="BG11" s="1">
        <v>1</v>
      </c>
      <c r="BH11" s="1">
        <v>2</v>
      </c>
      <c r="BI11" s="1">
        <v>1.36</v>
      </c>
      <c r="BJ11" s="1">
        <v>26</v>
      </c>
      <c r="BK11" s="1">
        <v>16</v>
      </c>
      <c r="BL11" s="1">
        <v>62</v>
      </c>
      <c r="BM11" s="1">
        <v>15</v>
      </c>
      <c r="BN11" s="1">
        <v>8</v>
      </c>
      <c r="BO11" s="1">
        <v>53</v>
      </c>
      <c r="BP11" s="1">
        <v>10</v>
      </c>
      <c r="BQ11" s="1">
        <v>5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0</v>
      </c>
      <c r="BY11" s="1">
        <v>32</v>
      </c>
      <c r="BZ11" s="1">
        <v>1</v>
      </c>
      <c r="CA11" s="1">
        <v>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3.4500411399999997</v>
      </c>
      <c r="CL11" s="1">
        <v>1</v>
      </c>
    </row>
    <row r="12" spans="1:90" x14ac:dyDescent="0.25">
      <c r="A12" s="1" t="s">
        <v>173</v>
      </c>
      <c r="B12" s="1">
        <v>4.3</v>
      </c>
      <c r="C12" s="1">
        <v>1</v>
      </c>
      <c r="D12" s="1">
        <v>80</v>
      </c>
      <c r="E12" s="1">
        <v>0.03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8</v>
      </c>
      <c r="AL12" s="1">
        <v>0.1</v>
      </c>
      <c r="AM12" s="1">
        <v>13.2</v>
      </c>
      <c r="AN12" s="1">
        <v>0.2</v>
      </c>
      <c r="AO12" s="1">
        <v>1.5</v>
      </c>
      <c r="AP12" s="1">
        <v>11</v>
      </c>
      <c r="AQ12" s="1">
        <v>11</v>
      </c>
      <c r="AR12" s="1">
        <v>0</v>
      </c>
      <c r="AS12" s="1">
        <v>1</v>
      </c>
      <c r="AT12" s="1">
        <v>3</v>
      </c>
      <c r="AU12" s="1">
        <v>1</v>
      </c>
      <c r="AV12" s="1">
        <v>1</v>
      </c>
      <c r="AW12" s="1">
        <v>100</v>
      </c>
      <c r="AX12" s="1">
        <v>4</v>
      </c>
      <c r="AY12" s="1">
        <v>5</v>
      </c>
      <c r="AZ12" s="1">
        <v>1</v>
      </c>
      <c r="BA12" s="1">
        <v>0</v>
      </c>
      <c r="BB12" s="1">
        <v>6</v>
      </c>
      <c r="BC12" s="1">
        <v>23</v>
      </c>
      <c r="BD12" s="1">
        <v>16</v>
      </c>
      <c r="BE12" s="1">
        <v>9</v>
      </c>
      <c r="BF12" s="1">
        <v>3</v>
      </c>
      <c r="BG12" s="1">
        <v>9</v>
      </c>
      <c r="BH12" s="1">
        <v>4</v>
      </c>
      <c r="BI12" s="1">
        <v>2.88</v>
      </c>
      <c r="BJ12" s="1">
        <v>18</v>
      </c>
      <c r="BK12" s="1">
        <v>9</v>
      </c>
      <c r="BL12" s="1">
        <v>50</v>
      </c>
      <c r="BM12" s="1">
        <v>6</v>
      </c>
      <c r="BN12" s="1">
        <v>2</v>
      </c>
      <c r="BO12" s="1">
        <v>33</v>
      </c>
      <c r="BP12" s="1">
        <v>1</v>
      </c>
      <c r="BQ12" s="1">
        <v>0</v>
      </c>
      <c r="BR12" s="1">
        <v>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33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3.2121972600000013</v>
      </c>
      <c r="CL12" s="1">
        <v>1</v>
      </c>
    </row>
    <row r="13" spans="1:90" x14ac:dyDescent="0.25">
      <c r="A13" s="1" t="s">
        <v>109</v>
      </c>
      <c r="B13" s="1">
        <v>5.7</v>
      </c>
      <c r="C13" s="1">
        <v>1</v>
      </c>
      <c r="D13" s="1">
        <v>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15</v>
      </c>
      <c r="V13" s="1">
        <v>13</v>
      </c>
      <c r="W13" s="1">
        <v>87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0</v>
      </c>
      <c r="AJ13" s="1">
        <v>1</v>
      </c>
      <c r="AK13" s="1">
        <v>0</v>
      </c>
      <c r="AL13" s="1">
        <v>3.4</v>
      </c>
      <c r="AM13" s="1">
        <v>16.2</v>
      </c>
      <c r="AN13" s="1">
        <v>0</v>
      </c>
      <c r="AO13" s="1">
        <v>4.0999999999999996</v>
      </c>
      <c r="AP13" s="1">
        <v>12</v>
      </c>
      <c r="AQ13" s="1">
        <v>24</v>
      </c>
      <c r="AR13" s="1">
        <v>0</v>
      </c>
      <c r="AS13" s="1">
        <v>5</v>
      </c>
      <c r="AT13" s="1">
        <v>0</v>
      </c>
      <c r="AU13" s="1">
        <v>1</v>
      </c>
      <c r="AV13" s="1">
        <v>1</v>
      </c>
      <c r="AW13" s="1">
        <v>100</v>
      </c>
      <c r="AX13" s="1">
        <v>1</v>
      </c>
      <c r="AY13" s="1">
        <v>4</v>
      </c>
      <c r="AZ13" s="1">
        <v>0</v>
      </c>
      <c r="BA13" s="1">
        <v>0</v>
      </c>
      <c r="BB13" s="1">
        <v>4</v>
      </c>
      <c r="BC13" s="1">
        <v>4</v>
      </c>
      <c r="BD13" s="1">
        <v>3</v>
      </c>
      <c r="BE13" s="1">
        <v>1</v>
      </c>
      <c r="BF13" s="1">
        <v>0</v>
      </c>
      <c r="BG13" s="1">
        <v>0</v>
      </c>
      <c r="BH13" s="1">
        <v>0</v>
      </c>
      <c r="BI13" s="1">
        <v>0.32</v>
      </c>
      <c r="BJ13" s="1">
        <v>95</v>
      </c>
      <c r="BK13" s="1">
        <v>92</v>
      </c>
      <c r="BL13" s="1">
        <v>97</v>
      </c>
      <c r="BM13" s="1">
        <v>51</v>
      </c>
      <c r="BN13" s="1">
        <v>48</v>
      </c>
      <c r="BO13" s="1">
        <v>94</v>
      </c>
      <c r="BP13" s="1">
        <v>15</v>
      </c>
      <c r="BQ13" s="1">
        <v>13</v>
      </c>
      <c r="BR13" s="1">
        <v>87</v>
      </c>
      <c r="BS13" s="1">
        <v>1</v>
      </c>
      <c r="BT13" s="1">
        <v>1</v>
      </c>
      <c r="BU13" s="1">
        <v>1</v>
      </c>
      <c r="BV13" s="1">
        <v>0</v>
      </c>
      <c r="BW13" s="1">
        <v>1</v>
      </c>
      <c r="BX13" s="1">
        <v>0</v>
      </c>
      <c r="BY13" s="1">
        <v>102</v>
      </c>
      <c r="BZ13" s="1">
        <v>0</v>
      </c>
      <c r="CA13" s="1">
        <v>14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5.6935153999999999</v>
      </c>
      <c r="CL13" s="1">
        <v>1</v>
      </c>
    </row>
    <row r="14" spans="1:90" x14ac:dyDescent="0.25">
      <c r="A14" s="1" t="s">
        <v>138</v>
      </c>
      <c r="B14" s="1">
        <v>4.7</v>
      </c>
      <c r="C14" s="1">
        <v>1</v>
      </c>
      <c r="D14" s="1">
        <v>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1.3</v>
      </c>
      <c r="AP14" s="1">
        <v>3</v>
      </c>
      <c r="AQ14" s="1">
        <v>3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16</v>
      </c>
      <c r="BD14" s="1">
        <v>12</v>
      </c>
      <c r="BE14" s="1">
        <v>5</v>
      </c>
      <c r="BF14" s="1">
        <v>2</v>
      </c>
      <c r="BG14" s="1">
        <v>5</v>
      </c>
      <c r="BH14" s="1">
        <v>2</v>
      </c>
      <c r="BI14" s="1">
        <v>1.62</v>
      </c>
      <c r="BJ14" s="1">
        <v>1</v>
      </c>
      <c r="BK14" s="1">
        <v>0</v>
      </c>
      <c r="BL14" s="1">
        <v>0</v>
      </c>
      <c r="BM14" s="1">
        <v>1</v>
      </c>
      <c r="BN14" s="1">
        <v>0</v>
      </c>
      <c r="BO14" s="1">
        <v>0</v>
      </c>
      <c r="BP14" s="1">
        <v>1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1</v>
      </c>
      <c r="BZ14" s="1">
        <v>0</v>
      </c>
      <c r="CA14" s="1">
        <v>1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4.0656299999999996</v>
      </c>
      <c r="CL14" s="1">
        <v>1</v>
      </c>
    </row>
    <row r="15" spans="1:90" x14ac:dyDescent="0.25">
      <c r="A15" s="1" t="s">
        <v>202</v>
      </c>
      <c r="B15" s="1">
        <v>4.9000000000000004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</v>
      </c>
      <c r="V15" s="1">
        <v>3</v>
      </c>
      <c r="W15" s="1">
        <v>75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0.6</v>
      </c>
      <c r="AM15" s="1">
        <v>1.8</v>
      </c>
      <c r="AN15" s="1">
        <v>0</v>
      </c>
      <c r="AO15" s="1">
        <v>1.2</v>
      </c>
      <c r="AP15" s="1">
        <v>-1</v>
      </c>
      <c r="AQ15" s="1">
        <v>-1</v>
      </c>
      <c r="AR15" s="1">
        <v>0</v>
      </c>
      <c r="AS15" s="1">
        <v>-2</v>
      </c>
      <c r="AT15" s="1">
        <v>2</v>
      </c>
      <c r="AU15" s="1">
        <v>1</v>
      </c>
      <c r="AV15" s="1">
        <v>1</v>
      </c>
      <c r="AW15" s="1">
        <v>100</v>
      </c>
      <c r="AX15" s="1">
        <v>1</v>
      </c>
      <c r="AY15" s="1">
        <v>2</v>
      </c>
      <c r="AZ15" s="1">
        <v>0</v>
      </c>
      <c r="BA15" s="1">
        <v>0</v>
      </c>
      <c r="BB15" s="1">
        <v>2</v>
      </c>
      <c r="BC15" s="1">
        <v>16</v>
      </c>
      <c r="BD15" s="1">
        <v>12</v>
      </c>
      <c r="BE15" s="1">
        <v>5</v>
      </c>
      <c r="BF15" s="1">
        <v>0</v>
      </c>
      <c r="BG15" s="1">
        <v>1</v>
      </c>
      <c r="BH15" s="1">
        <v>2</v>
      </c>
      <c r="BI15" s="1">
        <v>1.63</v>
      </c>
      <c r="BJ15" s="1">
        <v>22</v>
      </c>
      <c r="BK15" s="1">
        <v>16</v>
      </c>
      <c r="BL15" s="1">
        <v>73</v>
      </c>
      <c r="BM15" s="1">
        <v>8</v>
      </c>
      <c r="BN15" s="1">
        <v>5</v>
      </c>
      <c r="BO15" s="1">
        <v>63</v>
      </c>
      <c r="BP15" s="1">
        <v>4</v>
      </c>
      <c r="BQ15" s="1">
        <v>3</v>
      </c>
      <c r="BR15" s="1">
        <v>75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28</v>
      </c>
      <c r="BZ15" s="1">
        <v>0</v>
      </c>
      <c r="CA15" s="1">
        <v>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4.0927445999999996</v>
      </c>
      <c r="CL15" s="1">
        <v>1</v>
      </c>
    </row>
    <row r="16" spans="1:90" x14ac:dyDescent="0.25">
      <c r="A16" s="1" t="s">
        <v>71</v>
      </c>
      <c r="B16" s="1">
        <v>4.3</v>
      </c>
      <c r="C16" s="1">
        <v>1</v>
      </c>
      <c r="D16" s="1">
        <v>26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0.2</v>
      </c>
      <c r="AN16" s="1">
        <v>0</v>
      </c>
      <c r="AO16" s="1">
        <v>1.3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9</v>
      </c>
      <c r="BD16" s="1">
        <v>8</v>
      </c>
      <c r="BE16" s="1">
        <v>3</v>
      </c>
      <c r="BF16" s="1">
        <v>0</v>
      </c>
      <c r="BG16" s="1">
        <v>2</v>
      </c>
      <c r="BH16" s="1">
        <v>3</v>
      </c>
      <c r="BI16" s="1">
        <v>1.55</v>
      </c>
      <c r="BJ16" s="1">
        <v>4</v>
      </c>
      <c r="BK16" s="1">
        <v>3</v>
      </c>
      <c r="BL16" s="1">
        <v>75</v>
      </c>
      <c r="BM16" s="1">
        <v>0</v>
      </c>
      <c r="BN16" s="1">
        <v>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4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4.3787564000000003</v>
      </c>
      <c r="CL16" s="1">
        <v>0</v>
      </c>
    </row>
    <row r="17" spans="1:90" x14ac:dyDescent="0.25">
      <c r="A17" s="1" t="s">
        <v>102</v>
      </c>
      <c r="B17" s="1">
        <v>4.3</v>
      </c>
      <c r="C17" s="1">
        <v>1</v>
      </c>
      <c r="D17" s="1">
        <v>90</v>
      </c>
      <c r="E17" s="1">
        <v>0.16</v>
      </c>
      <c r="F17" s="1">
        <v>0</v>
      </c>
      <c r="G17" s="1">
        <v>0.4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2</v>
      </c>
      <c r="W17" s="1">
        <v>29</v>
      </c>
      <c r="X17" s="1">
        <v>4</v>
      </c>
      <c r="Y17" s="1">
        <v>2</v>
      </c>
      <c r="Z17" s="1">
        <v>50</v>
      </c>
      <c r="AA17" s="1">
        <v>0</v>
      </c>
      <c r="AB17" s="1">
        <v>0</v>
      </c>
      <c r="AC17" s="1">
        <v>1</v>
      </c>
      <c r="AD17" s="1">
        <v>1</v>
      </c>
      <c r="AE17" s="1">
        <v>0.41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18.8</v>
      </c>
      <c r="AM17" s="1">
        <v>19.2</v>
      </c>
      <c r="AN17" s="1">
        <v>1.3</v>
      </c>
      <c r="AO17" s="1">
        <v>3.8</v>
      </c>
      <c r="AP17" s="1">
        <v>18</v>
      </c>
      <c r="AQ17" s="1">
        <v>18</v>
      </c>
      <c r="AR17" s="1">
        <v>0</v>
      </c>
      <c r="AS17" s="1">
        <v>2</v>
      </c>
      <c r="AT17" s="1">
        <v>1</v>
      </c>
      <c r="AU17" s="1">
        <v>4</v>
      </c>
      <c r="AV17" s="1">
        <v>3</v>
      </c>
      <c r="AW17" s="1">
        <v>75</v>
      </c>
      <c r="AX17" s="1">
        <v>4</v>
      </c>
      <c r="AY17" s="1">
        <v>2</v>
      </c>
      <c r="AZ17" s="1">
        <v>0</v>
      </c>
      <c r="BA17" s="1">
        <v>1</v>
      </c>
      <c r="BB17" s="1">
        <v>3</v>
      </c>
      <c r="BC17" s="1">
        <v>9</v>
      </c>
      <c r="BD17" s="1">
        <v>8</v>
      </c>
      <c r="BE17" s="1">
        <v>3</v>
      </c>
      <c r="BF17" s="1">
        <v>0</v>
      </c>
      <c r="BG17" s="1">
        <v>2</v>
      </c>
      <c r="BH17" s="1">
        <v>3</v>
      </c>
      <c r="BI17" s="1">
        <v>1.55</v>
      </c>
      <c r="BJ17" s="1">
        <v>25</v>
      </c>
      <c r="BK17" s="1">
        <v>14</v>
      </c>
      <c r="BL17" s="1">
        <v>56</v>
      </c>
      <c r="BM17" s="1">
        <v>16</v>
      </c>
      <c r="BN17" s="1">
        <v>6</v>
      </c>
      <c r="BO17" s="1">
        <v>38</v>
      </c>
      <c r="BP17" s="1">
        <v>7</v>
      </c>
      <c r="BQ17" s="1">
        <v>2</v>
      </c>
      <c r="BR17" s="1">
        <v>29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55</v>
      </c>
      <c r="BZ17" s="1">
        <v>1</v>
      </c>
      <c r="CA17" s="1">
        <v>7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4.1964474599999981</v>
      </c>
      <c r="CL17" s="1">
        <v>0</v>
      </c>
    </row>
    <row r="18" spans="1:90" x14ac:dyDescent="0.25">
      <c r="A18" s="1" t="s">
        <v>110</v>
      </c>
      <c r="B18" s="1">
        <v>4.3</v>
      </c>
      <c r="C18" s="1">
        <v>1</v>
      </c>
      <c r="D18" s="1">
        <v>89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</v>
      </c>
      <c r="V18" s="1">
        <v>3</v>
      </c>
      <c r="W18" s="1">
        <v>100</v>
      </c>
      <c r="X18" s="1">
        <v>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0.8</v>
      </c>
      <c r="AM18" s="1">
        <v>6.4</v>
      </c>
      <c r="AN18" s="1">
        <v>0</v>
      </c>
      <c r="AO18" s="1">
        <v>2.5</v>
      </c>
      <c r="AP18" s="1">
        <v>11</v>
      </c>
      <c r="AQ18" s="1">
        <v>11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X18" s="1">
        <v>2</v>
      </c>
      <c r="AY18" s="1">
        <v>2</v>
      </c>
      <c r="AZ18" s="1">
        <v>0</v>
      </c>
      <c r="BA18" s="1">
        <v>0</v>
      </c>
      <c r="BB18" s="1">
        <v>2</v>
      </c>
      <c r="BC18" s="1">
        <v>14</v>
      </c>
      <c r="BD18" s="1">
        <v>10</v>
      </c>
      <c r="BE18" s="1">
        <v>5</v>
      </c>
      <c r="BF18" s="1">
        <v>0</v>
      </c>
      <c r="BG18" s="1">
        <v>3</v>
      </c>
      <c r="BH18" s="1">
        <v>1</v>
      </c>
      <c r="BI18" s="1">
        <v>1.54</v>
      </c>
      <c r="BJ18" s="1">
        <v>41</v>
      </c>
      <c r="BK18" s="1">
        <v>37</v>
      </c>
      <c r="BL18" s="1">
        <v>90</v>
      </c>
      <c r="BM18" s="1">
        <v>15</v>
      </c>
      <c r="BN18" s="1">
        <v>10</v>
      </c>
      <c r="BO18" s="1">
        <v>67</v>
      </c>
      <c r="BP18" s="1">
        <v>3</v>
      </c>
      <c r="BQ18" s="1">
        <v>3</v>
      </c>
      <c r="BR18" s="1">
        <v>100</v>
      </c>
      <c r="BS18" s="1">
        <v>0</v>
      </c>
      <c r="BT18" s="1">
        <v>0</v>
      </c>
      <c r="BU18" s="1">
        <v>1</v>
      </c>
      <c r="BV18" s="1">
        <v>0</v>
      </c>
      <c r="BW18" s="1">
        <v>1</v>
      </c>
      <c r="BX18" s="1">
        <v>0</v>
      </c>
      <c r="BY18" s="1">
        <v>48</v>
      </c>
      <c r="BZ18" s="1">
        <v>0</v>
      </c>
      <c r="CA18" s="1">
        <v>1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3.4282537999999994</v>
      </c>
      <c r="CL18" s="1">
        <v>0</v>
      </c>
    </row>
    <row r="19" spans="1:90" x14ac:dyDescent="0.25">
      <c r="A19" s="1" t="s">
        <v>127</v>
      </c>
      <c r="B19" s="1">
        <v>4.7</v>
      </c>
      <c r="C19" s="1">
        <v>1</v>
      </c>
      <c r="D19" s="1">
        <v>31</v>
      </c>
      <c r="E19" s="1">
        <v>0.01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0</v>
      </c>
      <c r="N19" s="1">
        <v>1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2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0.5</v>
      </c>
      <c r="AM19" s="1">
        <v>3.6</v>
      </c>
      <c r="AN19" s="1">
        <v>0.1</v>
      </c>
      <c r="AO19" s="1">
        <v>0.9</v>
      </c>
      <c r="AP19" s="1">
        <v>4</v>
      </c>
      <c r="AQ19" s="1">
        <v>4</v>
      </c>
      <c r="AR19" s="1">
        <v>0</v>
      </c>
      <c r="AS19" s="1">
        <v>1</v>
      </c>
      <c r="AT19" s="1">
        <v>1</v>
      </c>
      <c r="AU19" s="1">
        <v>0</v>
      </c>
      <c r="AV19" s="1">
        <v>0</v>
      </c>
      <c r="AX19" s="1">
        <v>0</v>
      </c>
      <c r="AY19" s="1">
        <v>1</v>
      </c>
      <c r="AZ19" s="1">
        <v>0</v>
      </c>
      <c r="BA19" s="1">
        <v>1</v>
      </c>
      <c r="BB19" s="1">
        <v>2</v>
      </c>
      <c r="BC19" s="1">
        <v>13</v>
      </c>
      <c r="BD19" s="1">
        <v>8</v>
      </c>
      <c r="BE19" s="1">
        <v>4</v>
      </c>
      <c r="BF19" s="1">
        <v>1</v>
      </c>
      <c r="BG19" s="1">
        <v>1</v>
      </c>
      <c r="BH19" s="1">
        <v>4</v>
      </c>
      <c r="BI19" s="1">
        <v>2.08</v>
      </c>
      <c r="BJ19" s="1">
        <v>17</v>
      </c>
      <c r="BK19" s="1">
        <v>14</v>
      </c>
      <c r="BL19" s="1">
        <v>82</v>
      </c>
      <c r="BM19" s="1">
        <v>6</v>
      </c>
      <c r="BN19" s="1">
        <v>3</v>
      </c>
      <c r="BO19" s="1">
        <v>50</v>
      </c>
      <c r="BP19" s="1">
        <v>2</v>
      </c>
      <c r="BQ19" s="1">
        <v>2</v>
      </c>
      <c r="BR19" s="1">
        <v>100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1</v>
      </c>
      <c r="BY19" s="1">
        <v>30</v>
      </c>
      <c r="BZ19" s="1">
        <v>1</v>
      </c>
      <c r="CA19" s="1">
        <v>0</v>
      </c>
      <c r="CB19" s="1">
        <v>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4.4695850499999992</v>
      </c>
      <c r="CL19" s="1">
        <v>0</v>
      </c>
    </row>
    <row r="20" spans="1:90" x14ac:dyDescent="0.25">
      <c r="A20" s="1" t="s">
        <v>59</v>
      </c>
      <c r="B20" s="1">
        <v>6.7</v>
      </c>
      <c r="C20" s="1">
        <v>2</v>
      </c>
      <c r="D20" s="1">
        <v>90</v>
      </c>
      <c r="E20" s="1">
        <v>0.04</v>
      </c>
      <c r="F20" s="1">
        <v>0</v>
      </c>
      <c r="G20" s="1">
        <v>0.1</v>
      </c>
      <c r="H20" s="1">
        <v>0</v>
      </c>
      <c r="I20" s="1">
        <v>1.5</v>
      </c>
      <c r="J20" s="1">
        <v>0</v>
      </c>
      <c r="K20" s="1">
        <v>1.5</v>
      </c>
      <c r="L20" s="1">
        <v>0</v>
      </c>
      <c r="M20" s="1">
        <v>0</v>
      </c>
      <c r="N20" s="1">
        <v>1.5</v>
      </c>
      <c r="O20" s="1">
        <v>0.04</v>
      </c>
      <c r="P20" s="1">
        <v>0.04</v>
      </c>
      <c r="Q20" s="1">
        <v>0</v>
      </c>
      <c r="R20" s="1">
        <v>0</v>
      </c>
      <c r="S20" s="1">
        <v>0</v>
      </c>
      <c r="T20" s="1">
        <v>0</v>
      </c>
      <c r="U20" s="1">
        <v>11.5</v>
      </c>
      <c r="V20" s="1">
        <v>6</v>
      </c>
      <c r="W20" s="1">
        <v>52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0.04</v>
      </c>
      <c r="AF20" s="1">
        <v>0</v>
      </c>
      <c r="AG20" s="1">
        <v>0</v>
      </c>
      <c r="AH20" s="1">
        <v>0</v>
      </c>
      <c r="AI20" s="1">
        <v>0</v>
      </c>
      <c r="AJ20" s="1">
        <v>0.5</v>
      </c>
      <c r="AK20" s="1">
        <v>21</v>
      </c>
      <c r="AL20" s="1">
        <v>1.3</v>
      </c>
      <c r="AM20" s="1">
        <v>20.5</v>
      </c>
      <c r="AN20" s="1">
        <v>0.4</v>
      </c>
      <c r="AO20" s="1">
        <v>4.2</v>
      </c>
      <c r="AP20" s="1">
        <v>14</v>
      </c>
      <c r="AQ20" s="1">
        <v>20</v>
      </c>
      <c r="AR20" s="1">
        <v>0</v>
      </c>
      <c r="AS20" s="1">
        <v>3.5</v>
      </c>
      <c r="AT20" s="1">
        <v>1.5</v>
      </c>
      <c r="AU20" s="1">
        <v>0</v>
      </c>
      <c r="AV20" s="1">
        <v>0</v>
      </c>
      <c r="AX20" s="1">
        <v>6.5</v>
      </c>
      <c r="AY20" s="1">
        <v>2.5</v>
      </c>
      <c r="AZ20" s="1">
        <v>1.5</v>
      </c>
      <c r="BA20" s="1">
        <v>1</v>
      </c>
      <c r="BB20" s="1">
        <v>5</v>
      </c>
      <c r="BC20" s="1">
        <v>6</v>
      </c>
      <c r="BD20" s="1">
        <v>4</v>
      </c>
      <c r="BE20" s="1">
        <v>3</v>
      </c>
      <c r="BF20" s="1">
        <v>0.5</v>
      </c>
      <c r="BG20" s="1">
        <v>2</v>
      </c>
      <c r="BH20" s="1">
        <v>1</v>
      </c>
      <c r="BI20" s="1">
        <v>0.85</v>
      </c>
      <c r="BJ20" s="1">
        <v>89.5</v>
      </c>
      <c r="BK20" s="1">
        <v>80</v>
      </c>
      <c r="BL20" s="1">
        <v>89</v>
      </c>
      <c r="BM20" s="1">
        <v>35</v>
      </c>
      <c r="BN20" s="1">
        <v>28</v>
      </c>
      <c r="BO20" s="1">
        <v>80</v>
      </c>
      <c r="BP20" s="1">
        <v>11.5</v>
      </c>
      <c r="BQ20" s="1">
        <v>6</v>
      </c>
      <c r="BR20" s="1">
        <v>52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98</v>
      </c>
      <c r="BZ20" s="1">
        <v>2</v>
      </c>
      <c r="CA20" s="1">
        <v>10.5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3.656953399999999</v>
      </c>
      <c r="CL20" s="1">
        <v>15</v>
      </c>
    </row>
    <row r="21" spans="1:90" x14ac:dyDescent="0.25">
      <c r="A21" s="1" t="s">
        <v>171</v>
      </c>
      <c r="B21" s="1">
        <v>4.7</v>
      </c>
      <c r="C21" s="1">
        <v>2</v>
      </c>
      <c r="D21" s="1">
        <v>90</v>
      </c>
      <c r="E21" s="1">
        <v>0.05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11</v>
      </c>
      <c r="V21" s="1">
        <v>7.5</v>
      </c>
      <c r="W21" s="1">
        <v>68</v>
      </c>
      <c r="X21" s="1">
        <v>3.5</v>
      </c>
      <c r="Y21" s="1">
        <v>1.5</v>
      </c>
      <c r="Z21" s="1">
        <v>43</v>
      </c>
      <c r="AA21" s="1">
        <v>0</v>
      </c>
      <c r="AB21" s="1">
        <v>0</v>
      </c>
      <c r="AC21" s="1">
        <v>1.5</v>
      </c>
      <c r="AD21" s="1">
        <v>0</v>
      </c>
      <c r="AE21" s="1">
        <v>0.06</v>
      </c>
      <c r="AF21" s="1">
        <v>0</v>
      </c>
      <c r="AG21" s="1">
        <v>0</v>
      </c>
      <c r="AH21" s="1">
        <v>0.5</v>
      </c>
      <c r="AI21" s="1">
        <v>0</v>
      </c>
      <c r="AJ21" s="1">
        <v>0.5</v>
      </c>
      <c r="AK21" s="1">
        <v>3</v>
      </c>
      <c r="AL21" s="1">
        <v>22.9</v>
      </c>
      <c r="AM21" s="1">
        <v>18.5</v>
      </c>
      <c r="AN21" s="1">
        <v>0.2</v>
      </c>
      <c r="AO21" s="1">
        <v>2.2999999999999998</v>
      </c>
      <c r="AP21" s="1">
        <v>10</v>
      </c>
      <c r="AQ21" s="1">
        <v>16</v>
      </c>
      <c r="AR21" s="1">
        <v>0</v>
      </c>
      <c r="AS21" s="1">
        <v>2.5</v>
      </c>
      <c r="AT21" s="1">
        <v>2</v>
      </c>
      <c r="AU21" s="1">
        <v>3</v>
      </c>
      <c r="AV21" s="1">
        <v>1.5</v>
      </c>
      <c r="AW21" s="1">
        <v>50</v>
      </c>
      <c r="AX21" s="1">
        <v>4.5</v>
      </c>
      <c r="AY21" s="1">
        <v>4</v>
      </c>
      <c r="AZ21" s="1">
        <v>0</v>
      </c>
      <c r="BA21" s="1">
        <v>0.5</v>
      </c>
      <c r="BB21" s="1">
        <v>4.5</v>
      </c>
      <c r="BC21" s="1">
        <v>13</v>
      </c>
      <c r="BD21" s="1">
        <v>10</v>
      </c>
      <c r="BE21" s="1">
        <v>5</v>
      </c>
      <c r="BF21" s="1">
        <v>1</v>
      </c>
      <c r="BG21" s="1">
        <v>1.5</v>
      </c>
      <c r="BH21" s="1">
        <v>3</v>
      </c>
      <c r="BI21" s="1">
        <v>1.96</v>
      </c>
      <c r="BJ21" s="1">
        <v>40.5</v>
      </c>
      <c r="BK21" s="1">
        <v>34.5</v>
      </c>
      <c r="BL21" s="1">
        <v>85</v>
      </c>
      <c r="BM21" s="1">
        <v>27.5</v>
      </c>
      <c r="BN21" s="1">
        <v>21</v>
      </c>
      <c r="BO21" s="1">
        <v>76</v>
      </c>
      <c r="BP21" s="1">
        <v>11</v>
      </c>
      <c r="BQ21" s="1">
        <v>7.5</v>
      </c>
      <c r="BR21" s="1">
        <v>68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69</v>
      </c>
      <c r="BZ21" s="1">
        <v>1.5</v>
      </c>
      <c r="CA21" s="1">
        <v>6.5</v>
      </c>
      <c r="CB21" s="1">
        <v>3.5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3.8399487999999988</v>
      </c>
      <c r="CL21" s="1">
        <v>12</v>
      </c>
    </row>
    <row r="22" spans="1:90" x14ac:dyDescent="0.25">
      <c r="A22" s="1" t="s">
        <v>75</v>
      </c>
      <c r="B22" s="1">
        <v>4.3</v>
      </c>
      <c r="C22" s="1">
        <v>2</v>
      </c>
      <c r="D22" s="1">
        <v>90</v>
      </c>
      <c r="E22" s="1">
        <v>0.04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0.5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8.5</v>
      </c>
      <c r="V22" s="1">
        <v>6</v>
      </c>
      <c r="W22" s="1">
        <v>71</v>
      </c>
      <c r="X22" s="1">
        <v>4</v>
      </c>
      <c r="Y22" s="1">
        <v>1</v>
      </c>
      <c r="Z22" s="1">
        <v>25</v>
      </c>
      <c r="AA22" s="1">
        <v>0</v>
      </c>
      <c r="AB22" s="1">
        <v>0</v>
      </c>
      <c r="AC22" s="1">
        <v>0.5</v>
      </c>
      <c r="AD22" s="1">
        <v>0</v>
      </c>
      <c r="AE22" s="1">
        <v>0.03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6</v>
      </c>
      <c r="AL22" s="1">
        <v>12.8</v>
      </c>
      <c r="AM22" s="1">
        <v>17</v>
      </c>
      <c r="AN22" s="1">
        <v>0.2</v>
      </c>
      <c r="AO22" s="1">
        <v>2.8</v>
      </c>
      <c r="AP22" s="1">
        <v>10</v>
      </c>
      <c r="AQ22" s="1">
        <v>16</v>
      </c>
      <c r="AR22" s="1">
        <v>0</v>
      </c>
      <c r="AS22" s="1">
        <v>3</v>
      </c>
      <c r="AT22" s="1">
        <v>2</v>
      </c>
      <c r="AU22" s="1">
        <v>2.5</v>
      </c>
      <c r="AV22" s="1">
        <v>1.5</v>
      </c>
      <c r="AW22" s="1">
        <v>60</v>
      </c>
      <c r="AX22" s="1">
        <v>5.5</v>
      </c>
      <c r="AY22" s="1">
        <v>1.5</v>
      </c>
      <c r="AZ22" s="1">
        <v>1</v>
      </c>
      <c r="BA22" s="1">
        <v>0.5</v>
      </c>
      <c r="BB22" s="1">
        <v>3</v>
      </c>
      <c r="BC22" s="1">
        <v>13</v>
      </c>
      <c r="BD22" s="1">
        <v>10</v>
      </c>
      <c r="BE22" s="1">
        <v>5</v>
      </c>
      <c r="BF22" s="1">
        <v>1</v>
      </c>
      <c r="BG22" s="1">
        <v>1.5</v>
      </c>
      <c r="BH22" s="1">
        <v>3</v>
      </c>
      <c r="BI22" s="1">
        <v>1.96</v>
      </c>
      <c r="BJ22" s="1">
        <v>39.5</v>
      </c>
      <c r="BK22" s="1">
        <v>29.5</v>
      </c>
      <c r="BL22" s="1">
        <v>75</v>
      </c>
      <c r="BM22" s="1">
        <v>19.5</v>
      </c>
      <c r="BN22" s="1">
        <v>12</v>
      </c>
      <c r="BO22" s="1">
        <v>62</v>
      </c>
      <c r="BP22" s="1">
        <v>8.5</v>
      </c>
      <c r="BQ22" s="1">
        <v>6</v>
      </c>
      <c r="BR22" s="1">
        <v>71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2.5</v>
      </c>
      <c r="BY22" s="1">
        <v>68.5</v>
      </c>
      <c r="BZ22" s="1">
        <v>2.5</v>
      </c>
      <c r="CA22" s="1">
        <v>4</v>
      </c>
      <c r="CB22" s="1">
        <v>3</v>
      </c>
      <c r="CC22" s="1">
        <v>0.5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4.28571233</v>
      </c>
      <c r="CL22" s="1">
        <v>11</v>
      </c>
    </row>
    <row r="23" spans="1:90" x14ac:dyDescent="0.25">
      <c r="A23" s="1" t="s">
        <v>124</v>
      </c>
      <c r="B23" s="1">
        <v>4.5</v>
      </c>
      <c r="C23" s="1">
        <v>2</v>
      </c>
      <c r="D23" s="1">
        <v>90</v>
      </c>
      <c r="E23" s="1">
        <v>0.1</v>
      </c>
      <c r="F23" s="1">
        <v>0.2</v>
      </c>
      <c r="G23" s="1">
        <v>0.2</v>
      </c>
      <c r="H23" s="1">
        <v>1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0</v>
      </c>
      <c r="O23" s="1">
        <v>0.16</v>
      </c>
      <c r="P23" s="1">
        <v>0.16</v>
      </c>
      <c r="Q23" s="1">
        <v>0.5</v>
      </c>
      <c r="R23" s="1">
        <v>0.5</v>
      </c>
      <c r="S23" s="1">
        <v>0</v>
      </c>
      <c r="T23" s="1">
        <v>0</v>
      </c>
      <c r="U23" s="1">
        <v>4.5</v>
      </c>
      <c r="V23" s="1">
        <v>3.5</v>
      </c>
      <c r="W23" s="1">
        <v>78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0.04</v>
      </c>
      <c r="AF23" s="1">
        <v>0</v>
      </c>
      <c r="AG23" s="1">
        <v>0</v>
      </c>
      <c r="AH23" s="1">
        <v>0.5</v>
      </c>
      <c r="AI23" s="1">
        <v>0</v>
      </c>
      <c r="AJ23" s="1">
        <v>0.5</v>
      </c>
      <c r="AK23" s="1">
        <v>17</v>
      </c>
      <c r="AL23" s="1">
        <v>0.95</v>
      </c>
      <c r="AM23" s="1">
        <v>34.9</v>
      </c>
      <c r="AN23" s="1">
        <v>1.1000000000000001</v>
      </c>
      <c r="AO23" s="1">
        <v>4.2</v>
      </c>
      <c r="AP23" s="1">
        <v>14</v>
      </c>
      <c r="AQ23" s="1">
        <v>26</v>
      </c>
      <c r="AR23" s="1">
        <v>1</v>
      </c>
      <c r="AS23" s="1">
        <v>7</v>
      </c>
      <c r="AT23" s="1">
        <v>1.5</v>
      </c>
      <c r="AU23" s="1">
        <v>0.5</v>
      </c>
      <c r="AV23" s="1">
        <v>0</v>
      </c>
      <c r="AW23" s="1">
        <v>0</v>
      </c>
      <c r="AX23" s="1">
        <v>8.5</v>
      </c>
      <c r="AY23" s="1">
        <v>3</v>
      </c>
      <c r="AZ23" s="1">
        <v>1</v>
      </c>
      <c r="BA23" s="1">
        <v>0.5</v>
      </c>
      <c r="BB23" s="1">
        <v>4.5</v>
      </c>
      <c r="BC23" s="1">
        <v>9.5</v>
      </c>
      <c r="BD23" s="1">
        <v>6</v>
      </c>
      <c r="BE23" s="1">
        <v>5.5</v>
      </c>
      <c r="BF23" s="1">
        <v>3.5</v>
      </c>
      <c r="BG23" s="1">
        <v>3</v>
      </c>
      <c r="BH23" s="1">
        <v>0.5</v>
      </c>
      <c r="BI23" s="1">
        <v>1.0900000000000001</v>
      </c>
      <c r="BJ23" s="1">
        <v>67.5</v>
      </c>
      <c r="BK23" s="1">
        <v>59.5</v>
      </c>
      <c r="BL23" s="1">
        <v>88</v>
      </c>
      <c r="BM23" s="1">
        <v>20.5</v>
      </c>
      <c r="BN23" s="1">
        <v>16.5</v>
      </c>
      <c r="BO23" s="1">
        <v>80</v>
      </c>
      <c r="BP23" s="1">
        <v>4.5</v>
      </c>
      <c r="BQ23" s="1">
        <v>3.5</v>
      </c>
      <c r="BR23" s="1">
        <v>78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1</v>
      </c>
      <c r="BY23" s="1">
        <v>78</v>
      </c>
      <c r="BZ23" s="1">
        <v>1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3.71414344</v>
      </c>
      <c r="CL23" s="1">
        <v>9</v>
      </c>
    </row>
    <row r="24" spans="1:90" x14ac:dyDescent="0.25">
      <c r="A24" s="1" t="s">
        <v>182</v>
      </c>
      <c r="B24" s="1">
        <v>5.0999999999999996</v>
      </c>
      <c r="C24" s="1">
        <v>2</v>
      </c>
      <c r="D24" s="1">
        <v>77</v>
      </c>
      <c r="E24" s="1">
        <v>0.05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0.5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13.5</v>
      </c>
      <c r="V24" s="1">
        <v>9.5</v>
      </c>
      <c r="W24" s="1">
        <v>70</v>
      </c>
      <c r="X24" s="1">
        <v>2.5</v>
      </c>
      <c r="Y24" s="1">
        <v>1</v>
      </c>
      <c r="Z24" s="1">
        <v>40</v>
      </c>
      <c r="AA24" s="1">
        <v>0</v>
      </c>
      <c r="AB24" s="1">
        <v>0</v>
      </c>
      <c r="AC24" s="1">
        <v>1</v>
      </c>
      <c r="AD24" s="1">
        <v>0</v>
      </c>
      <c r="AE24" s="1">
        <v>0.04</v>
      </c>
      <c r="AF24" s="1">
        <v>0</v>
      </c>
      <c r="AG24" s="1">
        <v>0</v>
      </c>
      <c r="AH24" s="1">
        <v>0.5</v>
      </c>
      <c r="AI24" s="1">
        <v>0</v>
      </c>
      <c r="AJ24" s="1">
        <v>0.5</v>
      </c>
      <c r="AK24" s="1">
        <v>6</v>
      </c>
      <c r="AL24" s="1">
        <v>18.55</v>
      </c>
      <c r="AM24" s="1">
        <v>6.4</v>
      </c>
      <c r="AN24" s="1">
        <v>0.2</v>
      </c>
      <c r="AO24" s="1">
        <v>3.5</v>
      </c>
      <c r="AP24" s="1">
        <v>9.5</v>
      </c>
      <c r="AQ24" s="1">
        <v>15.5</v>
      </c>
      <c r="AR24" s="1">
        <v>0</v>
      </c>
      <c r="AS24" s="1">
        <v>3.5</v>
      </c>
      <c r="AT24" s="1">
        <v>0.5</v>
      </c>
      <c r="AU24" s="1">
        <v>1.5</v>
      </c>
      <c r="AV24" s="1">
        <v>1.5</v>
      </c>
      <c r="AW24" s="1">
        <v>100</v>
      </c>
      <c r="AX24" s="1">
        <v>1</v>
      </c>
      <c r="AY24" s="1">
        <v>0.5</v>
      </c>
      <c r="AZ24" s="1">
        <v>0</v>
      </c>
      <c r="BA24" s="1">
        <v>0</v>
      </c>
      <c r="BB24" s="1">
        <v>0.5</v>
      </c>
      <c r="BC24" s="1">
        <v>7.5</v>
      </c>
      <c r="BD24" s="1">
        <v>5.5</v>
      </c>
      <c r="BE24" s="1">
        <v>3</v>
      </c>
      <c r="BF24" s="1">
        <v>2</v>
      </c>
      <c r="BG24" s="1">
        <v>1.5</v>
      </c>
      <c r="BH24" s="1">
        <v>1</v>
      </c>
      <c r="BI24" s="1">
        <v>0.89</v>
      </c>
      <c r="BJ24" s="1">
        <v>54.5</v>
      </c>
      <c r="BK24" s="1">
        <v>46</v>
      </c>
      <c r="BL24" s="1">
        <v>84</v>
      </c>
      <c r="BM24" s="1">
        <v>32.5</v>
      </c>
      <c r="BN24" s="1">
        <v>26</v>
      </c>
      <c r="BO24" s="1">
        <v>80</v>
      </c>
      <c r="BP24" s="1">
        <v>13.5</v>
      </c>
      <c r="BQ24" s="1">
        <v>9.5</v>
      </c>
      <c r="BR24" s="1">
        <v>70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</v>
      </c>
      <c r="BY24" s="1">
        <v>76.5</v>
      </c>
      <c r="BZ24" s="1">
        <v>2</v>
      </c>
      <c r="CA24" s="1">
        <v>5.5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4.3563327899999997</v>
      </c>
      <c r="CL24" s="1">
        <v>9</v>
      </c>
    </row>
    <row r="25" spans="1:90" x14ac:dyDescent="0.25">
      <c r="A25" s="1" t="s">
        <v>155</v>
      </c>
      <c r="B25" s="1">
        <v>8.5</v>
      </c>
      <c r="C25" s="1">
        <v>2</v>
      </c>
      <c r="D25" s="1">
        <v>90</v>
      </c>
      <c r="E25" s="1">
        <v>0.39</v>
      </c>
      <c r="F25" s="1">
        <v>0.67</v>
      </c>
      <c r="G25" s="1">
        <v>1</v>
      </c>
      <c r="H25" s="1">
        <v>4</v>
      </c>
      <c r="I25" s="1">
        <v>2.5</v>
      </c>
      <c r="J25" s="1">
        <v>1</v>
      </c>
      <c r="K25" s="1">
        <v>1.5</v>
      </c>
      <c r="L25" s="1">
        <v>1</v>
      </c>
      <c r="M25" s="1">
        <v>0</v>
      </c>
      <c r="N25" s="1">
        <v>0</v>
      </c>
      <c r="O25" s="1">
        <v>0.19</v>
      </c>
      <c r="P25" s="1">
        <v>0.19</v>
      </c>
      <c r="Q25" s="1">
        <v>0.5</v>
      </c>
      <c r="R25" s="1">
        <v>0</v>
      </c>
      <c r="S25" s="1">
        <v>0.5</v>
      </c>
      <c r="T25" s="1">
        <v>0</v>
      </c>
      <c r="U25" s="1">
        <v>21.5</v>
      </c>
      <c r="V25" s="1">
        <v>14.5</v>
      </c>
      <c r="W25" s="1">
        <v>67</v>
      </c>
      <c r="X25" s="1">
        <v>8</v>
      </c>
      <c r="Y25" s="1">
        <v>2.5</v>
      </c>
      <c r="Z25" s="1">
        <v>31</v>
      </c>
      <c r="AA25" s="1">
        <v>2.5</v>
      </c>
      <c r="AB25" s="1">
        <v>1</v>
      </c>
      <c r="AC25" s="1">
        <v>4</v>
      </c>
      <c r="AD25" s="1">
        <v>1.5</v>
      </c>
      <c r="AE25" s="1">
        <v>0.76</v>
      </c>
      <c r="AF25" s="1">
        <v>1.5</v>
      </c>
      <c r="AG25" s="1">
        <v>0</v>
      </c>
      <c r="AH25" s="1">
        <v>0.5</v>
      </c>
      <c r="AI25" s="1">
        <v>0</v>
      </c>
      <c r="AJ25" s="1">
        <v>0.5</v>
      </c>
      <c r="AK25" s="1">
        <v>32</v>
      </c>
      <c r="AL25" s="1">
        <v>56.2</v>
      </c>
      <c r="AM25" s="1">
        <v>56.7</v>
      </c>
      <c r="AN25" s="1">
        <v>3.4</v>
      </c>
      <c r="AO25" s="1">
        <v>6.8</v>
      </c>
      <c r="AP25" s="1">
        <v>21.5</v>
      </c>
      <c r="AQ25" s="1">
        <v>47</v>
      </c>
      <c r="AR25" s="1">
        <v>3</v>
      </c>
      <c r="AS25" s="1">
        <v>13.5</v>
      </c>
      <c r="AT25" s="1">
        <v>1.5</v>
      </c>
      <c r="AU25" s="1">
        <v>0.5</v>
      </c>
      <c r="AV25" s="1">
        <v>0</v>
      </c>
      <c r="AW25" s="1">
        <v>0</v>
      </c>
      <c r="AX25" s="1">
        <v>6</v>
      </c>
      <c r="AY25" s="1">
        <v>0.5</v>
      </c>
      <c r="AZ25" s="1">
        <v>0</v>
      </c>
      <c r="BA25" s="1">
        <v>2</v>
      </c>
      <c r="BB25" s="1">
        <v>2.5</v>
      </c>
      <c r="BC25" s="1">
        <v>6</v>
      </c>
      <c r="BD25" s="1">
        <v>4</v>
      </c>
      <c r="BE25" s="1">
        <v>3</v>
      </c>
      <c r="BF25" s="1">
        <v>0.5</v>
      </c>
      <c r="BG25" s="1">
        <v>2</v>
      </c>
      <c r="BH25" s="1">
        <v>1</v>
      </c>
      <c r="BI25" s="1">
        <v>0.85</v>
      </c>
      <c r="BJ25" s="1">
        <v>58</v>
      </c>
      <c r="BK25" s="1">
        <v>47.5</v>
      </c>
      <c r="BL25" s="1">
        <v>82</v>
      </c>
      <c r="BM25" s="1">
        <v>45.5</v>
      </c>
      <c r="BN25" s="1">
        <v>31</v>
      </c>
      <c r="BO25" s="1">
        <v>68</v>
      </c>
      <c r="BP25" s="1">
        <v>21.5</v>
      </c>
      <c r="BQ25" s="1">
        <v>14.5</v>
      </c>
      <c r="BR25" s="1">
        <v>67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84</v>
      </c>
      <c r="BZ25" s="1">
        <v>4</v>
      </c>
      <c r="CA25" s="1">
        <v>11</v>
      </c>
      <c r="CB25" s="1">
        <v>10.5</v>
      </c>
      <c r="CC25" s="1">
        <v>0</v>
      </c>
      <c r="CD25" s="1">
        <v>0</v>
      </c>
      <c r="CE25" s="1">
        <v>2.5</v>
      </c>
      <c r="CF25" s="1">
        <v>1</v>
      </c>
      <c r="CG25" s="1">
        <v>0.5</v>
      </c>
      <c r="CH25" s="1">
        <v>0.5</v>
      </c>
      <c r="CI25" s="1">
        <v>0</v>
      </c>
      <c r="CJ25" s="1">
        <v>0</v>
      </c>
      <c r="CK25" s="1">
        <f t="shared" si="0"/>
        <v>5.81758855</v>
      </c>
      <c r="CL25" s="1">
        <v>9</v>
      </c>
    </row>
    <row r="26" spans="1:90" x14ac:dyDescent="0.25">
      <c r="A26" s="1" t="s">
        <v>163</v>
      </c>
      <c r="B26" s="1">
        <v>5.6</v>
      </c>
      <c r="C26" s="1">
        <v>2</v>
      </c>
      <c r="D26" s="1">
        <v>90</v>
      </c>
      <c r="E26" s="1">
        <v>0.04</v>
      </c>
      <c r="F26" s="1">
        <v>0</v>
      </c>
      <c r="G26" s="1">
        <v>0.1</v>
      </c>
      <c r="H26" s="1">
        <v>0</v>
      </c>
      <c r="I26" s="1">
        <v>2</v>
      </c>
      <c r="J26" s="1">
        <v>0</v>
      </c>
      <c r="K26" s="1">
        <v>2</v>
      </c>
      <c r="L26" s="1">
        <v>0</v>
      </c>
      <c r="M26" s="1">
        <v>0</v>
      </c>
      <c r="N26" s="1">
        <v>0.5</v>
      </c>
      <c r="O26" s="1">
        <v>0.05</v>
      </c>
      <c r="P26" s="1">
        <v>0.05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6</v>
      </c>
      <c r="W26" s="1">
        <v>75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0.05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23</v>
      </c>
      <c r="AL26" s="1">
        <v>1.5</v>
      </c>
      <c r="AM26" s="1">
        <v>18.7</v>
      </c>
      <c r="AN26" s="1">
        <v>0.4</v>
      </c>
      <c r="AO26" s="1">
        <v>4.5</v>
      </c>
      <c r="AP26" s="1">
        <v>16</v>
      </c>
      <c r="AQ26" s="1">
        <v>22</v>
      </c>
      <c r="AR26" s="1">
        <v>0</v>
      </c>
      <c r="AS26" s="1">
        <v>4</v>
      </c>
      <c r="AT26" s="1">
        <v>0.5</v>
      </c>
      <c r="AU26" s="1">
        <v>2.5</v>
      </c>
      <c r="AV26" s="1">
        <v>2</v>
      </c>
      <c r="AW26" s="1">
        <v>80</v>
      </c>
      <c r="AX26" s="1">
        <v>5.5</v>
      </c>
      <c r="AY26" s="1">
        <v>2</v>
      </c>
      <c r="AZ26" s="1">
        <v>0</v>
      </c>
      <c r="BA26" s="1">
        <v>0</v>
      </c>
      <c r="BB26" s="1">
        <v>2</v>
      </c>
      <c r="BC26" s="1">
        <v>4.5</v>
      </c>
      <c r="BD26" s="1">
        <v>2</v>
      </c>
      <c r="BE26" s="1">
        <v>2.5</v>
      </c>
      <c r="BF26" s="1">
        <v>0</v>
      </c>
      <c r="BG26" s="1">
        <v>1</v>
      </c>
      <c r="BH26" s="1">
        <v>1</v>
      </c>
      <c r="BI26" s="1">
        <v>0.7</v>
      </c>
      <c r="BJ26" s="1">
        <v>89</v>
      </c>
      <c r="BK26" s="1">
        <v>84</v>
      </c>
      <c r="BL26" s="1">
        <v>94</v>
      </c>
      <c r="BM26" s="1">
        <v>27</v>
      </c>
      <c r="BN26" s="1">
        <v>24.5</v>
      </c>
      <c r="BO26" s="1">
        <v>91</v>
      </c>
      <c r="BP26" s="1">
        <v>8</v>
      </c>
      <c r="BQ26" s="1">
        <v>6</v>
      </c>
      <c r="BR26" s="1">
        <v>75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96.5</v>
      </c>
      <c r="BZ26" s="1">
        <v>2.5</v>
      </c>
      <c r="CA26" s="1">
        <v>7.5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4.4670999899999995</v>
      </c>
      <c r="CL26" s="1">
        <v>8</v>
      </c>
    </row>
    <row r="27" spans="1:90" x14ac:dyDescent="0.25">
      <c r="A27" s="1" t="s">
        <v>77</v>
      </c>
      <c r="B27" s="1">
        <v>4.7</v>
      </c>
      <c r="C27" s="1">
        <v>2</v>
      </c>
      <c r="D27" s="1">
        <v>90</v>
      </c>
      <c r="E27" s="1">
        <v>0.26</v>
      </c>
      <c r="F27" s="1">
        <v>0</v>
      </c>
      <c r="G27" s="1">
        <v>0.3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19</v>
      </c>
      <c r="V27" s="1">
        <v>14.5</v>
      </c>
      <c r="W27" s="1">
        <v>76</v>
      </c>
      <c r="X27" s="1">
        <v>4</v>
      </c>
      <c r="Y27" s="1">
        <v>3</v>
      </c>
      <c r="Z27" s="1">
        <v>75</v>
      </c>
      <c r="AA27" s="1">
        <v>1.5</v>
      </c>
      <c r="AB27" s="1">
        <v>0</v>
      </c>
      <c r="AC27" s="1">
        <v>2.5</v>
      </c>
      <c r="AD27" s="1">
        <v>0.5</v>
      </c>
      <c r="AE27" s="1">
        <v>0.28000000000000003</v>
      </c>
      <c r="AF27" s="1">
        <v>0</v>
      </c>
      <c r="AG27" s="1">
        <v>0</v>
      </c>
      <c r="AH27" s="1">
        <v>0</v>
      </c>
      <c r="AI27" s="1">
        <v>0</v>
      </c>
      <c r="AJ27" s="1">
        <v>0.5</v>
      </c>
      <c r="AK27" s="1">
        <v>3</v>
      </c>
      <c r="AL27" s="1">
        <v>39.549999999999997</v>
      </c>
      <c r="AM27" s="1">
        <v>26.2</v>
      </c>
      <c r="AN27" s="1">
        <v>0.9</v>
      </c>
      <c r="AO27" s="1">
        <v>4.5999999999999996</v>
      </c>
      <c r="AP27" s="1">
        <v>12.5</v>
      </c>
      <c r="AQ27" s="1">
        <v>18.5</v>
      </c>
      <c r="AR27" s="1">
        <v>0.5</v>
      </c>
      <c r="AS27" s="1">
        <v>4.5</v>
      </c>
      <c r="AT27" s="1">
        <v>0.5</v>
      </c>
      <c r="AU27" s="1">
        <v>4</v>
      </c>
      <c r="AV27" s="1">
        <v>2.5</v>
      </c>
      <c r="AW27" s="1">
        <v>63</v>
      </c>
      <c r="AX27" s="1">
        <v>5</v>
      </c>
      <c r="AY27" s="1">
        <v>1</v>
      </c>
      <c r="AZ27" s="1">
        <v>0.5</v>
      </c>
      <c r="BA27" s="1">
        <v>0.5</v>
      </c>
      <c r="BB27" s="1">
        <v>2</v>
      </c>
      <c r="BC27" s="1">
        <v>7.5</v>
      </c>
      <c r="BD27" s="1">
        <v>4</v>
      </c>
      <c r="BE27" s="1">
        <v>2.5</v>
      </c>
      <c r="BF27" s="1">
        <v>0.5</v>
      </c>
      <c r="BG27" s="1">
        <v>1.5</v>
      </c>
      <c r="BH27" s="1">
        <v>1</v>
      </c>
      <c r="BI27" s="1">
        <v>0.82</v>
      </c>
      <c r="BJ27" s="1">
        <v>42.5</v>
      </c>
      <c r="BK27" s="1">
        <v>31</v>
      </c>
      <c r="BL27" s="1">
        <v>73</v>
      </c>
      <c r="BM27" s="1">
        <v>31.5</v>
      </c>
      <c r="BN27" s="1">
        <v>22</v>
      </c>
      <c r="BO27" s="1">
        <v>70</v>
      </c>
      <c r="BP27" s="1">
        <v>19</v>
      </c>
      <c r="BQ27" s="1">
        <v>14.5</v>
      </c>
      <c r="BR27" s="1">
        <v>76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72.5</v>
      </c>
      <c r="BZ27" s="1">
        <v>1.5</v>
      </c>
      <c r="CA27" s="1">
        <v>11</v>
      </c>
      <c r="CB27" s="1">
        <v>5</v>
      </c>
      <c r="CC27" s="1">
        <v>0.5</v>
      </c>
      <c r="CD27" s="1">
        <v>0</v>
      </c>
      <c r="CE27" s="1">
        <v>1.5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3.3470240599999994</v>
      </c>
      <c r="CL27" s="1">
        <v>8</v>
      </c>
    </row>
    <row r="28" spans="1:90" x14ac:dyDescent="0.25">
      <c r="A28" s="1" t="s">
        <v>195</v>
      </c>
      <c r="B28" s="1">
        <v>4.5</v>
      </c>
      <c r="C28" s="1">
        <v>2</v>
      </c>
      <c r="D28" s="1">
        <v>77</v>
      </c>
      <c r="E28" s="1">
        <v>0.36</v>
      </c>
      <c r="F28" s="1">
        <v>0</v>
      </c>
      <c r="G28" s="1">
        <v>0.4</v>
      </c>
      <c r="H28" s="1">
        <v>0</v>
      </c>
      <c r="I28" s="1">
        <v>1.5</v>
      </c>
      <c r="J28" s="1">
        <v>1</v>
      </c>
      <c r="K28" s="1">
        <v>1.5</v>
      </c>
      <c r="L28" s="1">
        <v>0</v>
      </c>
      <c r="M28" s="1">
        <v>0.5</v>
      </c>
      <c r="N28" s="1">
        <v>0</v>
      </c>
      <c r="O28" s="1">
        <v>0.32</v>
      </c>
      <c r="P28" s="1">
        <v>0.32</v>
      </c>
      <c r="Q28" s="1">
        <v>0</v>
      </c>
      <c r="R28" s="1">
        <v>0</v>
      </c>
      <c r="S28" s="1">
        <v>0</v>
      </c>
      <c r="T28" s="1">
        <v>0</v>
      </c>
      <c r="U28" s="1">
        <v>10.5</v>
      </c>
      <c r="V28" s="1">
        <v>10</v>
      </c>
      <c r="W28" s="1">
        <v>95</v>
      </c>
      <c r="X28" s="1">
        <v>6</v>
      </c>
      <c r="Y28" s="1">
        <v>1.5</v>
      </c>
      <c r="Z28" s="1">
        <v>25</v>
      </c>
      <c r="AA28" s="1">
        <v>0</v>
      </c>
      <c r="AB28" s="1">
        <v>0</v>
      </c>
      <c r="AC28" s="1">
        <v>1</v>
      </c>
      <c r="AD28" s="1">
        <v>0</v>
      </c>
      <c r="AE28" s="1">
        <v>0.09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25</v>
      </c>
      <c r="AL28" s="1">
        <v>20.350000000000001</v>
      </c>
      <c r="AM28" s="1">
        <v>9.5</v>
      </c>
      <c r="AN28" s="1">
        <v>2.2000000000000002</v>
      </c>
      <c r="AO28" s="1">
        <v>6</v>
      </c>
      <c r="AP28" s="1">
        <v>3</v>
      </c>
      <c r="AQ28" s="1">
        <v>9</v>
      </c>
      <c r="AR28" s="1">
        <v>0</v>
      </c>
      <c r="AS28" s="1">
        <v>4</v>
      </c>
      <c r="AT28" s="1">
        <v>0.5</v>
      </c>
      <c r="AU28" s="1">
        <v>1</v>
      </c>
      <c r="AV28" s="1">
        <v>0.5</v>
      </c>
      <c r="AW28" s="1">
        <v>50</v>
      </c>
      <c r="AX28" s="1">
        <v>3</v>
      </c>
      <c r="AY28" s="1">
        <v>1</v>
      </c>
      <c r="AZ28" s="1">
        <v>0</v>
      </c>
      <c r="BA28" s="1">
        <v>0</v>
      </c>
      <c r="BB28" s="1">
        <v>1</v>
      </c>
      <c r="BC28" s="1">
        <v>7.5</v>
      </c>
      <c r="BD28" s="1">
        <v>5.5</v>
      </c>
      <c r="BE28" s="1">
        <v>3</v>
      </c>
      <c r="BF28" s="1">
        <v>2</v>
      </c>
      <c r="BG28" s="1">
        <v>1.5</v>
      </c>
      <c r="BH28" s="1">
        <v>1</v>
      </c>
      <c r="BI28" s="1">
        <v>0.89</v>
      </c>
      <c r="BJ28" s="1">
        <v>30</v>
      </c>
      <c r="BK28" s="1">
        <v>29</v>
      </c>
      <c r="BL28" s="1">
        <v>97</v>
      </c>
      <c r="BM28" s="1">
        <v>23</v>
      </c>
      <c r="BN28" s="1">
        <v>18</v>
      </c>
      <c r="BO28" s="1">
        <v>78</v>
      </c>
      <c r="BP28" s="1">
        <v>10.5</v>
      </c>
      <c r="BQ28" s="1">
        <v>10</v>
      </c>
      <c r="BR28" s="1">
        <v>95</v>
      </c>
      <c r="BS28" s="1">
        <v>0</v>
      </c>
      <c r="BT28" s="1">
        <v>0</v>
      </c>
      <c r="BU28" s="1">
        <v>2</v>
      </c>
      <c r="BV28" s="1">
        <v>0</v>
      </c>
      <c r="BW28" s="1">
        <v>2</v>
      </c>
      <c r="BX28" s="1">
        <v>1.5</v>
      </c>
      <c r="BY28" s="1">
        <v>54</v>
      </c>
      <c r="BZ28" s="1">
        <v>4.5</v>
      </c>
      <c r="CA28" s="1">
        <v>1</v>
      </c>
      <c r="CB28" s="1">
        <v>3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4.3251003400000014</v>
      </c>
      <c r="CL28" s="1">
        <v>8</v>
      </c>
    </row>
    <row r="29" spans="1:90" x14ac:dyDescent="0.25">
      <c r="A29" s="1" t="s">
        <v>178</v>
      </c>
      <c r="B29" s="1">
        <v>5.3</v>
      </c>
      <c r="C29" s="1">
        <v>2</v>
      </c>
      <c r="D29" s="1">
        <v>90</v>
      </c>
      <c r="E29" s="1">
        <v>0.14000000000000001</v>
      </c>
      <c r="F29" s="1">
        <v>0</v>
      </c>
      <c r="G29" s="1">
        <v>0.2</v>
      </c>
      <c r="H29" s="1">
        <v>0</v>
      </c>
      <c r="I29" s="1">
        <v>0.5</v>
      </c>
      <c r="J29" s="1">
        <v>0.5</v>
      </c>
      <c r="K29" s="1">
        <v>0.5</v>
      </c>
      <c r="L29" s="1">
        <v>0</v>
      </c>
      <c r="M29" s="1">
        <v>0</v>
      </c>
      <c r="N29" s="1">
        <v>0.5</v>
      </c>
      <c r="O29" s="1">
        <v>0.1</v>
      </c>
      <c r="P29" s="1">
        <v>0.1</v>
      </c>
      <c r="Q29" s="1">
        <v>0</v>
      </c>
      <c r="R29" s="1">
        <v>0</v>
      </c>
      <c r="S29" s="1">
        <v>0</v>
      </c>
      <c r="T29" s="1">
        <v>0</v>
      </c>
      <c r="U29" s="1">
        <v>6.5</v>
      </c>
      <c r="V29" s="1">
        <v>4.5</v>
      </c>
      <c r="W29" s="1">
        <v>69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0.06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16.5</v>
      </c>
      <c r="AL29" s="1">
        <v>0.6</v>
      </c>
      <c r="AM29" s="1">
        <v>23.5</v>
      </c>
      <c r="AN29" s="1">
        <v>0.7</v>
      </c>
      <c r="AO29" s="1">
        <v>2.9</v>
      </c>
      <c r="AP29" s="1">
        <v>13.5</v>
      </c>
      <c r="AQ29" s="1">
        <v>19.5</v>
      </c>
      <c r="AR29" s="1">
        <v>0</v>
      </c>
      <c r="AS29" s="1">
        <v>2.5</v>
      </c>
      <c r="AT29" s="1">
        <v>2</v>
      </c>
      <c r="AU29" s="1">
        <v>3</v>
      </c>
      <c r="AV29" s="1">
        <v>1</v>
      </c>
      <c r="AW29" s="1">
        <v>33</v>
      </c>
      <c r="AX29" s="1">
        <v>4.5</v>
      </c>
      <c r="AY29" s="1">
        <v>1.5</v>
      </c>
      <c r="AZ29" s="1">
        <v>1.5</v>
      </c>
      <c r="BA29" s="1">
        <v>0</v>
      </c>
      <c r="BB29" s="1">
        <v>3</v>
      </c>
      <c r="BC29" s="1">
        <v>13</v>
      </c>
      <c r="BD29" s="1">
        <v>10</v>
      </c>
      <c r="BE29" s="1">
        <v>5</v>
      </c>
      <c r="BF29" s="1">
        <v>1</v>
      </c>
      <c r="BG29" s="1">
        <v>1.5</v>
      </c>
      <c r="BH29" s="1">
        <v>3</v>
      </c>
      <c r="BI29" s="1">
        <v>1.96</v>
      </c>
      <c r="BJ29" s="1">
        <v>64.5</v>
      </c>
      <c r="BK29" s="1">
        <v>59</v>
      </c>
      <c r="BL29" s="1">
        <v>91</v>
      </c>
      <c r="BM29" s="1">
        <v>14.5</v>
      </c>
      <c r="BN29" s="1">
        <v>10.5</v>
      </c>
      <c r="BO29" s="1">
        <v>72</v>
      </c>
      <c r="BP29" s="1">
        <v>6.5</v>
      </c>
      <c r="BQ29" s="1">
        <v>4.5</v>
      </c>
      <c r="BR29" s="1">
        <v>69</v>
      </c>
      <c r="BS29" s="1">
        <v>1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75.5</v>
      </c>
      <c r="BZ29" s="1">
        <v>0.5</v>
      </c>
      <c r="CA29" s="1">
        <v>6.5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5.0030846399999991</v>
      </c>
      <c r="CL29" s="1">
        <v>8</v>
      </c>
    </row>
    <row r="30" spans="1:90" x14ac:dyDescent="0.25">
      <c r="A30" s="1" t="s">
        <v>141</v>
      </c>
      <c r="B30" s="1">
        <v>4.7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2.5</v>
      </c>
      <c r="V30" s="1">
        <v>1</v>
      </c>
      <c r="W30" s="1">
        <v>40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0</v>
      </c>
      <c r="AL30" s="1">
        <v>0.1</v>
      </c>
      <c r="AM30" s="1">
        <v>20.7</v>
      </c>
      <c r="AN30" s="1">
        <v>0</v>
      </c>
      <c r="AO30" s="1">
        <v>3.2</v>
      </c>
      <c r="AP30" s="1">
        <v>11.5</v>
      </c>
      <c r="AQ30" s="1">
        <v>17.5</v>
      </c>
      <c r="AR30" s="1">
        <v>0</v>
      </c>
      <c r="AS30" s="1">
        <v>3.5</v>
      </c>
      <c r="AT30" s="1">
        <v>1</v>
      </c>
      <c r="AU30" s="1">
        <v>1.5</v>
      </c>
      <c r="AV30" s="1">
        <v>1</v>
      </c>
      <c r="AW30" s="1">
        <v>67</v>
      </c>
      <c r="AX30" s="1">
        <v>2</v>
      </c>
      <c r="AY30" s="1">
        <v>4</v>
      </c>
      <c r="AZ30" s="1">
        <v>1.5</v>
      </c>
      <c r="BA30" s="1">
        <v>0.5</v>
      </c>
      <c r="BB30" s="1">
        <v>6</v>
      </c>
      <c r="BC30" s="1">
        <v>10.5</v>
      </c>
      <c r="BD30" s="1">
        <v>7.5</v>
      </c>
      <c r="BE30" s="1">
        <v>4.5</v>
      </c>
      <c r="BF30" s="1">
        <v>0.5</v>
      </c>
      <c r="BG30" s="1">
        <v>2.5</v>
      </c>
      <c r="BH30" s="1">
        <v>1.5</v>
      </c>
      <c r="BI30" s="1">
        <v>1.26</v>
      </c>
      <c r="BJ30" s="1">
        <v>35</v>
      </c>
      <c r="BK30" s="1">
        <v>31</v>
      </c>
      <c r="BL30" s="1">
        <v>89</v>
      </c>
      <c r="BM30" s="1">
        <v>8</v>
      </c>
      <c r="BN30" s="1">
        <v>5.5</v>
      </c>
      <c r="BO30" s="1">
        <v>69</v>
      </c>
      <c r="BP30" s="1">
        <v>2.5</v>
      </c>
      <c r="BQ30" s="1">
        <v>1</v>
      </c>
      <c r="BR30" s="1">
        <v>40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43.5</v>
      </c>
      <c r="BZ30" s="1">
        <v>0</v>
      </c>
      <c r="CA30" s="1">
        <v>2.5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2.8825024000000004</v>
      </c>
      <c r="CL30" s="1">
        <v>8</v>
      </c>
    </row>
    <row r="31" spans="1:90" x14ac:dyDescent="0.25">
      <c r="A31" s="1" t="s">
        <v>160</v>
      </c>
      <c r="B31" s="1">
        <v>3.9</v>
      </c>
      <c r="C31" s="1">
        <v>2</v>
      </c>
      <c r="D31" s="1">
        <v>90</v>
      </c>
      <c r="E31" s="1">
        <v>0.06</v>
      </c>
      <c r="F31" s="1">
        <v>0</v>
      </c>
      <c r="G31" s="1">
        <v>0.1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8.5</v>
      </c>
      <c r="V31" s="1">
        <v>7</v>
      </c>
      <c r="W31" s="1">
        <v>82</v>
      </c>
      <c r="X31" s="1">
        <v>0.5</v>
      </c>
      <c r="Y31" s="1">
        <v>0</v>
      </c>
      <c r="Z31" s="1">
        <v>0</v>
      </c>
      <c r="AA31" s="1">
        <v>0</v>
      </c>
      <c r="AB31" s="1">
        <v>0</v>
      </c>
      <c r="AC31" s="1">
        <v>1.5</v>
      </c>
      <c r="AD31" s="1">
        <v>0</v>
      </c>
      <c r="AE31" s="1">
        <v>0.06</v>
      </c>
      <c r="AF31" s="1">
        <v>0</v>
      </c>
      <c r="AG31" s="1">
        <v>0</v>
      </c>
      <c r="AH31" s="1">
        <v>0.5</v>
      </c>
      <c r="AI31" s="1">
        <v>0</v>
      </c>
      <c r="AJ31" s="1">
        <v>0</v>
      </c>
      <c r="AK31" s="1">
        <v>4</v>
      </c>
      <c r="AL31" s="1">
        <v>17.95</v>
      </c>
      <c r="AM31" s="1">
        <v>16.2</v>
      </c>
      <c r="AN31" s="1">
        <v>0.2</v>
      </c>
      <c r="AO31" s="1">
        <v>2.1</v>
      </c>
      <c r="AP31" s="1">
        <v>15</v>
      </c>
      <c r="AQ31" s="1">
        <v>15</v>
      </c>
      <c r="AR31" s="1">
        <v>0</v>
      </c>
      <c r="AS31" s="1">
        <v>1.5</v>
      </c>
      <c r="AT31" s="1">
        <v>1</v>
      </c>
      <c r="AU31" s="1">
        <v>0.5</v>
      </c>
      <c r="AV31" s="1">
        <v>0.5</v>
      </c>
      <c r="AW31" s="1">
        <v>100</v>
      </c>
      <c r="AX31" s="1">
        <v>4.5</v>
      </c>
      <c r="AY31" s="1">
        <v>2.5</v>
      </c>
      <c r="AZ31" s="1">
        <v>0</v>
      </c>
      <c r="BA31" s="1">
        <v>2</v>
      </c>
      <c r="BB31" s="1">
        <v>4.5</v>
      </c>
      <c r="BC31" s="1">
        <v>18</v>
      </c>
      <c r="BD31" s="1">
        <v>12.5</v>
      </c>
      <c r="BE31" s="1">
        <v>6</v>
      </c>
      <c r="BF31" s="1">
        <v>0.5</v>
      </c>
      <c r="BG31" s="1">
        <v>4</v>
      </c>
      <c r="BH31" s="1">
        <v>1.5</v>
      </c>
      <c r="BI31" s="1">
        <v>1.78</v>
      </c>
      <c r="BJ31" s="1">
        <v>34.5</v>
      </c>
      <c r="BK31" s="1">
        <v>29</v>
      </c>
      <c r="BL31" s="1">
        <v>84</v>
      </c>
      <c r="BM31" s="1">
        <v>17</v>
      </c>
      <c r="BN31" s="1">
        <v>14</v>
      </c>
      <c r="BO31" s="1">
        <v>82</v>
      </c>
      <c r="BP31" s="1">
        <v>8.5</v>
      </c>
      <c r="BQ31" s="1">
        <v>7</v>
      </c>
      <c r="BR31" s="1">
        <v>82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2.5</v>
      </c>
      <c r="BY31" s="1">
        <v>54.5</v>
      </c>
      <c r="BZ31" s="1">
        <v>2</v>
      </c>
      <c r="CA31" s="1">
        <v>2.5</v>
      </c>
      <c r="CB31" s="1">
        <v>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2.684309859999999</v>
      </c>
      <c r="CL31" s="1">
        <v>7</v>
      </c>
    </row>
    <row r="32" spans="1:90" x14ac:dyDescent="0.25">
      <c r="A32" s="1" t="s">
        <v>62</v>
      </c>
      <c r="B32" s="1">
        <v>4.5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3.5</v>
      </c>
      <c r="W32" s="1">
        <v>44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0</v>
      </c>
      <c r="AL32" s="1">
        <v>0.35</v>
      </c>
      <c r="AM32" s="1">
        <v>31.8</v>
      </c>
      <c r="AN32" s="1">
        <v>0</v>
      </c>
      <c r="AO32" s="1">
        <v>2.7</v>
      </c>
      <c r="AP32" s="1">
        <v>14</v>
      </c>
      <c r="AQ32" s="1">
        <v>20</v>
      </c>
      <c r="AR32" s="1">
        <v>1</v>
      </c>
      <c r="AS32" s="1">
        <v>4</v>
      </c>
      <c r="AT32" s="1">
        <v>2</v>
      </c>
      <c r="AU32" s="1">
        <v>1</v>
      </c>
      <c r="AV32" s="1">
        <v>0.5</v>
      </c>
      <c r="AW32" s="1">
        <v>50</v>
      </c>
      <c r="AX32" s="1">
        <v>6</v>
      </c>
      <c r="AY32" s="1">
        <v>6.5</v>
      </c>
      <c r="AZ32" s="1">
        <v>2</v>
      </c>
      <c r="BA32" s="1">
        <v>2</v>
      </c>
      <c r="BB32" s="1">
        <v>10.5</v>
      </c>
      <c r="BC32" s="1">
        <v>13</v>
      </c>
      <c r="BD32" s="1">
        <v>10</v>
      </c>
      <c r="BE32" s="1">
        <v>5</v>
      </c>
      <c r="BF32" s="1">
        <v>1</v>
      </c>
      <c r="BG32" s="1">
        <v>1.5</v>
      </c>
      <c r="BH32" s="1">
        <v>3</v>
      </c>
      <c r="BI32" s="1">
        <v>1.96</v>
      </c>
      <c r="BJ32" s="1">
        <v>61</v>
      </c>
      <c r="BK32" s="1">
        <v>51</v>
      </c>
      <c r="BL32" s="1">
        <v>84</v>
      </c>
      <c r="BM32" s="1">
        <v>17.5</v>
      </c>
      <c r="BN32" s="1">
        <v>10.5</v>
      </c>
      <c r="BO32" s="1">
        <v>60</v>
      </c>
      <c r="BP32" s="1">
        <v>8</v>
      </c>
      <c r="BQ32" s="1">
        <v>3.5</v>
      </c>
      <c r="BR32" s="1">
        <v>44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81</v>
      </c>
      <c r="BZ32" s="1">
        <v>0</v>
      </c>
      <c r="CA32" s="1">
        <v>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3.403718599999999</v>
      </c>
      <c r="CL32" s="1">
        <v>6</v>
      </c>
    </row>
    <row r="33" spans="1:90" x14ac:dyDescent="0.25">
      <c r="A33" s="1" t="s">
        <v>63</v>
      </c>
      <c r="B33" s="1">
        <v>4.4000000000000004</v>
      </c>
      <c r="C33" s="1">
        <v>2</v>
      </c>
      <c r="D33" s="1">
        <v>52.5</v>
      </c>
      <c r="E33" s="1">
        <v>0.02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14</v>
      </c>
      <c r="W33" s="1">
        <v>78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0.01</v>
      </c>
      <c r="AF33" s="1">
        <v>0</v>
      </c>
      <c r="AG33" s="1">
        <v>0</v>
      </c>
      <c r="AH33" s="1">
        <v>0.5</v>
      </c>
      <c r="AI33" s="1">
        <v>0</v>
      </c>
      <c r="AJ33" s="1">
        <v>0</v>
      </c>
      <c r="AK33" s="1">
        <v>4</v>
      </c>
      <c r="AL33" s="1">
        <v>2.5</v>
      </c>
      <c r="AM33" s="1">
        <v>12.3</v>
      </c>
      <c r="AN33" s="1">
        <v>0.1</v>
      </c>
      <c r="AO33" s="1">
        <v>2.9</v>
      </c>
      <c r="AP33" s="1">
        <v>6.5</v>
      </c>
      <c r="AQ33" s="1">
        <v>6.5</v>
      </c>
      <c r="AR33" s="1">
        <v>0</v>
      </c>
      <c r="AS33" s="1">
        <v>0.5</v>
      </c>
      <c r="AT33" s="1">
        <v>1</v>
      </c>
      <c r="AU33" s="1">
        <v>1.5</v>
      </c>
      <c r="AV33" s="1">
        <v>0.5</v>
      </c>
      <c r="AW33" s="1">
        <v>33</v>
      </c>
      <c r="AX33" s="1">
        <v>3.5</v>
      </c>
      <c r="AY33" s="1">
        <v>2.5</v>
      </c>
      <c r="AZ33" s="1">
        <v>0</v>
      </c>
      <c r="BA33" s="1">
        <v>0</v>
      </c>
      <c r="BB33" s="1">
        <v>2.5</v>
      </c>
      <c r="BC33" s="1">
        <v>7.5</v>
      </c>
      <c r="BD33" s="1">
        <v>5.5</v>
      </c>
      <c r="BE33" s="1">
        <v>3</v>
      </c>
      <c r="BF33" s="1">
        <v>2</v>
      </c>
      <c r="BG33" s="1">
        <v>1.5</v>
      </c>
      <c r="BH33" s="1">
        <v>1</v>
      </c>
      <c r="BI33" s="1">
        <v>0.89</v>
      </c>
      <c r="BJ33" s="1">
        <v>62</v>
      </c>
      <c r="BK33" s="1">
        <v>52.5</v>
      </c>
      <c r="BL33" s="1">
        <v>85</v>
      </c>
      <c r="BM33" s="1">
        <v>30.5</v>
      </c>
      <c r="BN33" s="1">
        <v>24</v>
      </c>
      <c r="BO33" s="1">
        <v>79</v>
      </c>
      <c r="BP33" s="1">
        <v>18</v>
      </c>
      <c r="BQ33" s="1">
        <v>14</v>
      </c>
      <c r="BR33" s="1">
        <v>78</v>
      </c>
      <c r="BS33" s="1">
        <v>0</v>
      </c>
      <c r="BT33" s="1">
        <v>0</v>
      </c>
      <c r="BU33" s="1">
        <v>1</v>
      </c>
      <c r="BV33" s="1">
        <v>1</v>
      </c>
      <c r="BW33" s="1">
        <v>0</v>
      </c>
      <c r="BX33" s="1">
        <v>1.5</v>
      </c>
      <c r="BY33" s="1">
        <v>73.5</v>
      </c>
      <c r="BZ33" s="1">
        <v>0</v>
      </c>
      <c r="CA33" s="1">
        <v>11.5</v>
      </c>
      <c r="CB33" s="1">
        <v>1.5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4.17048211</v>
      </c>
      <c r="CL33" s="1">
        <v>6</v>
      </c>
    </row>
    <row r="34" spans="1:90" x14ac:dyDescent="0.25">
      <c r="A34" s="1" t="s">
        <v>87</v>
      </c>
      <c r="B34" s="1">
        <v>5</v>
      </c>
      <c r="C34" s="1">
        <v>2</v>
      </c>
      <c r="D34" s="1">
        <v>90</v>
      </c>
      <c r="E34" s="1">
        <v>0.04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9</v>
      </c>
      <c r="V34" s="1">
        <v>5.5</v>
      </c>
      <c r="W34" s="1">
        <v>61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5.5</v>
      </c>
      <c r="AL34" s="1">
        <v>7.2</v>
      </c>
      <c r="AM34" s="1">
        <v>21</v>
      </c>
      <c r="AN34" s="1">
        <v>0.2</v>
      </c>
      <c r="AO34" s="1">
        <v>3.3</v>
      </c>
      <c r="AP34" s="1">
        <v>13.5</v>
      </c>
      <c r="AQ34" s="1">
        <v>19.5</v>
      </c>
      <c r="AR34" s="1">
        <v>0.5</v>
      </c>
      <c r="AS34" s="1">
        <v>4</v>
      </c>
      <c r="AT34" s="1">
        <v>1</v>
      </c>
      <c r="AU34" s="1">
        <v>1.5</v>
      </c>
      <c r="AV34" s="1">
        <v>0</v>
      </c>
      <c r="AW34" s="1">
        <v>0</v>
      </c>
      <c r="AX34" s="1">
        <v>6.5</v>
      </c>
      <c r="AY34" s="1">
        <v>4.5</v>
      </c>
      <c r="AZ34" s="1">
        <v>0.5</v>
      </c>
      <c r="BA34" s="1">
        <v>1</v>
      </c>
      <c r="BB34" s="1">
        <v>6</v>
      </c>
      <c r="BC34" s="1">
        <v>10.5</v>
      </c>
      <c r="BD34" s="1">
        <v>7.5</v>
      </c>
      <c r="BE34" s="1">
        <v>4.5</v>
      </c>
      <c r="BF34" s="1">
        <v>0.5</v>
      </c>
      <c r="BG34" s="1">
        <v>2.5</v>
      </c>
      <c r="BH34" s="1">
        <v>1.5</v>
      </c>
      <c r="BI34" s="1">
        <v>1.26</v>
      </c>
      <c r="BJ34" s="1">
        <v>60.5</v>
      </c>
      <c r="BK34" s="1">
        <v>48.5</v>
      </c>
      <c r="BL34" s="1">
        <v>80</v>
      </c>
      <c r="BM34" s="1">
        <v>24.5</v>
      </c>
      <c r="BN34" s="1">
        <v>16.5</v>
      </c>
      <c r="BO34" s="1">
        <v>67</v>
      </c>
      <c r="BP34" s="1">
        <v>9</v>
      </c>
      <c r="BQ34" s="1">
        <v>5.5</v>
      </c>
      <c r="BR34" s="1">
        <v>61</v>
      </c>
      <c r="BS34" s="1">
        <v>0.5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73</v>
      </c>
      <c r="BZ34" s="1">
        <v>1</v>
      </c>
      <c r="CA34" s="1">
        <v>7.5</v>
      </c>
      <c r="CB34" s="1">
        <v>1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4.0232018299999996</v>
      </c>
      <c r="CL34" s="1">
        <v>6</v>
      </c>
    </row>
    <row r="35" spans="1:90" x14ac:dyDescent="0.25">
      <c r="A35" s="1" t="s">
        <v>93</v>
      </c>
      <c r="B35" s="1">
        <v>4.5</v>
      </c>
      <c r="C35" s="1">
        <v>2</v>
      </c>
      <c r="D35" s="1">
        <v>90</v>
      </c>
      <c r="E35" s="1">
        <v>0.2</v>
      </c>
      <c r="F35" s="1">
        <v>0</v>
      </c>
      <c r="G35" s="1">
        <v>0.4</v>
      </c>
      <c r="H35" s="1">
        <v>0</v>
      </c>
      <c r="I35" s="1">
        <v>1.5</v>
      </c>
      <c r="J35" s="1">
        <v>0.5</v>
      </c>
      <c r="K35" s="1">
        <v>1.5</v>
      </c>
      <c r="L35" s="1">
        <v>0</v>
      </c>
      <c r="M35" s="1">
        <v>0</v>
      </c>
      <c r="N35" s="1">
        <v>1.5</v>
      </c>
      <c r="O35" s="1">
        <v>0.12</v>
      </c>
      <c r="P35" s="1">
        <v>0.12</v>
      </c>
      <c r="Q35" s="1">
        <v>0</v>
      </c>
      <c r="R35" s="1">
        <v>0</v>
      </c>
      <c r="S35" s="1">
        <v>0</v>
      </c>
      <c r="T35" s="1">
        <v>0</v>
      </c>
      <c r="U35" s="1">
        <v>11</v>
      </c>
      <c r="V35" s="1">
        <v>6.5</v>
      </c>
      <c r="W35" s="1">
        <v>59</v>
      </c>
      <c r="X35" s="1">
        <v>2</v>
      </c>
      <c r="Y35" s="1">
        <v>0.5</v>
      </c>
      <c r="Z35" s="1">
        <v>25</v>
      </c>
      <c r="AA35" s="1">
        <v>0</v>
      </c>
      <c r="AB35" s="1">
        <v>0</v>
      </c>
      <c r="AC35" s="1">
        <v>0.5</v>
      </c>
      <c r="AD35" s="1">
        <v>0.5</v>
      </c>
      <c r="AE35" s="1">
        <v>0.26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28</v>
      </c>
      <c r="AL35" s="1">
        <v>8.8000000000000007</v>
      </c>
      <c r="AM35" s="1">
        <v>28.6</v>
      </c>
      <c r="AN35" s="1">
        <v>1.5</v>
      </c>
      <c r="AO35" s="1">
        <v>3.7</v>
      </c>
      <c r="AP35" s="1">
        <v>19</v>
      </c>
      <c r="AQ35" s="1">
        <v>19</v>
      </c>
      <c r="AR35" s="1">
        <v>0</v>
      </c>
      <c r="AS35" s="1">
        <v>1</v>
      </c>
      <c r="AT35" s="1">
        <v>2.5</v>
      </c>
      <c r="AU35" s="1">
        <v>4</v>
      </c>
      <c r="AV35" s="1">
        <v>3</v>
      </c>
      <c r="AW35" s="1">
        <v>75</v>
      </c>
      <c r="AX35" s="1">
        <v>4</v>
      </c>
      <c r="AY35" s="1">
        <v>4</v>
      </c>
      <c r="AZ35" s="1">
        <v>0.5</v>
      </c>
      <c r="BA35" s="1">
        <v>3</v>
      </c>
      <c r="BB35" s="1">
        <v>7.5</v>
      </c>
      <c r="BC35" s="1">
        <v>16</v>
      </c>
      <c r="BD35" s="1">
        <v>10</v>
      </c>
      <c r="BE35" s="1">
        <v>7</v>
      </c>
      <c r="BF35" s="1">
        <v>1.5</v>
      </c>
      <c r="BG35" s="1">
        <v>4.5</v>
      </c>
      <c r="BH35" s="1">
        <v>2.5</v>
      </c>
      <c r="BI35" s="1">
        <v>2.14</v>
      </c>
      <c r="BJ35" s="1">
        <v>59.5</v>
      </c>
      <c r="BK35" s="1">
        <v>47</v>
      </c>
      <c r="BL35" s="1">
        <v>79</v>
      </c>
      <c r="BM35" s="1">
        <v>29.5</v>
      </c>
      <c r="BN35" s="1">
        <v>18</v>
      </c>
      <c r="BO35" s="1">
        <v>61</v>
      </c>
      <c r="BP35" s="1">
        <v>11</v>
      </c>
      <c r="BQ35" s="1">
        <v>6.5</v>
      </c>
      <c r="BR35" s="1">
        <v>59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88</v>
      </c>
      <c r="BZ35" s="1">
        <v>5</v>
      </c>
      <c r="CA35" s="1">
        <v>5.5</v>
      </c>
      <c r="CB35" s="1">
        <v>3.5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4.5601381799999992</v>
      </c>
      <c r="CL35" s="1">
        <v>6</v>
      </c>
    </row>
    <row r="36" spans="1:90" x14ac:dyDescent="0.25">
      <c r="A36" s="1" t="s">
        <v>114</v>
      </c>
      <c r="B36" s="1">
        <v>4.5</v>
      </c>
      <c r="C36" s="1">
        <v>2</v>
      </c>
      <c r="D36" s="1">
        <v>90</v>
      </c>
      <c r="E36" s="1">
        <v>0.21</v>
      </c>
      <c r="F36" s="1">
        <v>0</v>
      </c>
      <c r="G36" s="1">
        <v>0.2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0.5</v>
      </c>
      <c r="N36" s="1">
        <v>0.5</v>
      </c>
      <c r="O36" s="1">
        <v>0.16</v>
      </c>
      <c r="P36" s="1">
        <v>0.16</v>
      </c>
      <c r="Q36" s="1">
        <v>0</v>
      </c>
      <c r="R36" s="1">
        <v>0</v>
      </c>
      <c r="S36" s="1">
        <v>0</v>
      </c>
      <c r="T36" s="1">
        <v>0</v>
      </c>
      <c r="U36" s="1">
        <v>2.5</v>
      </c>
      <c r="V36" s="1">
        <v>2</v>
      </c>
      <c r="W36" s="1">
        <v>80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11</v>
      </c>
      <c r="AL36" s="1">
        <v>0.8</v>
      </c>
      <c r="AM36" s="1">
        <v>18.2</v>
      </c>
      <c r="AN36" s="1">
        <v>1.1000000000000001</v>
      </c>
      <c r="AO36" s="1">
        <v>4.3</v>
      </c>
      <c r="AP36" s="1">
        <v>11</v>
      </c>
      <c r="AQ36" s="1">
        <v>17</v>
      </c>
      <c r="AR36" s="1">
        <v>0</v>
      </c>
      <c r="AS36" s="1">
        <v>3.5</v>
      </c>
      <c r="AT36" s="1">
        <v>1</v>
      </c>
      <c r="AU36" s="1">
        <v>4</v>
      </c>
      <c r="AV36" s="1">
        <v>2.5</v>
      </c>
      <c r="AW36" s="1">
        <v>63</v>
      </c>
      <c r="AX36" s="1">
        <v>7.5</v>
      </c>
      <c r="AY36" s="1">
        <v>3</v>
      </c>
      <c r="AZ36" s="1">
        <v>0</v>
      </c>
      <c r="BA36" s="1">
        <v>3</v>
      </c>
      <c r="BB36" s="1">
        <v>6</v>
      </c>
      <c r="BC36" s="1">
        <v>10.5</v>
      </c>
      <c r="BD36" s="1">
        <v>7.5</v>
      </c>
      <c r="BE36" s="1">
        <v>4.5</v>
      </c>
      <c r="BF36" s="1">
        <v>0.5</v>
      </c>
      <c r="BG36" s="1">
        <v>2.5</v>
      </c>
      <c r="BH36" s="1">
        <v>1.5</v>
      </c>
      <c r="BI36" s="1">
        <v>1.26</v>
      </c>
      <c r="BJ36" s="1">
        <v>51.5</v>
      </c>
      <c r="BK36" s="1">
        <v>44</v>
      </c>
      <c r="BL36" s="1">
        <v>85</v>
      </c>
      <c r="BM36" s="1">
        <v>17</v>
      </c>
      <c r="BN36" s="1">
        <v>12</v>
      </c>
      <c r="BO36" s="1">
        <v>71</v>
      </c>
      <c r="BP36" s="1">
        <v>2.5</v>
      </c>
      <c r="BQ36" s="1">
        <v>2</v>
      </c>
      <c r="BR36" s="1">
        <v>80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69</v>
      </c>
      <c r="BZ36" s="1">
        <v>1</v>
      </c>
      <c r="CA36" s="1">
        <v>2.5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3.6458378000000007</v>
      </c>
      <c r="CL36" s="1">
        <v>6</v>
      </c>
    </row>
    <row r="37" spans="1:90" x14ac:dyDescent="0.25">
      <c r="A37" s="1" t="s">
        <v>122</v>
      </c>
      <c r="B37" s="1">
        <v>4.5</v>
      </c>
      <c r="C37" s="1">
        <v>2</v>
      </c>
      <c r="D37" s="1">
        <v>79.5</v>
      </c>
      <c r="E37" s="1">
        <v>0.3</v>
      </c>
      <c r="F37" s="1">
        <v>0.5</v>
      </c>
      <c r="G37" s="1">
        <v>0.6</v>
      </c>
      <c r="H37" s="1">
        <v>2</v>
      </c>
      <c r="I37" s="1">
        <v>1</v>
      </c>
      <c r="J37" s="1">
        <v>1</v>
      </c>
      <c r="K37" s="1">
        <v>1</v>
      </c>
      <c r="L37" s="1">
        <v>0</v>
      </c>
      <c r="M37" s="1">
        <v>1</v>
      </c>
      <c r="N37" s="1">
        <v>0.5</v>
      </c>
      <c r="O37" s="1">
        <v>0.48</v>
      </c>
      <c r="P37" s="1">
        <v>0.48</v>
      </c>
      <c r="Q37" s="1">
        <v>1</v>
      </c>
      <c r="R37" s="1">
        <v>1</v>
      </c>
      <c r="S37" s="1">
        <v>0</v>
      </c>
      <c r="T37" s="1">
        <v>0.5</v>
      </c>
      <c r="U37" s="1">
        <v>10.5</v>
      </c>
      <c r="V37" s="1">
        <v>8.5</v>
      </c>
      <c r="W37" s="1">
        <v>81</v>
      </c>
      <c r="X37" s="1">
        <v>2.5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36</v>
      </c>
      <c r="AL37" s="1">
        <v>8.1</v>
      </c>
      <c r="AM37" s="1">
        <v>40.1</v>
      </c>
      <c r="AN37" s="1">
        <v>3.2</v>
      </c>
      <c r="AO37" s="1">
        <v>5.3</v>
      </c>
      <c r="AP37" s="1">
        <v>10.5</v>
      </c>
      <c r="AQ37" s="1">
        <v>22.5</v>
      </c>
      <c r="AR37" s="1">
        <v>1.5</v>
      </c>
      <c r="AS37" s="1">
        <v>8.5</v>
      </c>
      <c r="AT37" s="1">
        <v>2.5</v>
      </c>
      <c r="AU37" s="1">
        <v>0</v>
      </c>
      <c r="AV37" s="1">
        <v>0</v>
      </c>
      <c r="AX37" s="1">
        <v>5.5</v>
      </c>
      <c r="AY37" s="1">
        <v>2.5</v>
      </c>
      <c r="AZ37" s="1">
        <v>0</v>
      </c>
      <c r="BA37" s="1">
        <v>0</v>
      </c>
      <c r="BB37" s="1">
        <v>2.5</v>
      </c>
      <c r="BC37" s="1">
        <v>16</v>
      </c>
      <c r="BD37" s="1">
        <v>10</v>
      </c>
      <c r="BE37" s="1">
        <v>7</v>
      </c>
      <c r="BF37" s="1">
        <v>1.5</v>
      </c>
      <c r="BG37" s="1">
        <v>4.5</v>
      </c>
      <c r="BH37" s="1">
        <v>2.5</v>
      </c>
      <c r="BI37" s="1">
        <v>2.14</v>
      </c>
      <c r="BJ37" s="1">
        <v>38</v>
      </c>
      <c r="BK37" s="1">
        <v>32.5</v>
      </c>
      <c r="BL37" s="1">
        <v>86</v>
      </c>
      <c r="BM37" s="1">
        <v>23</v>
      </c>
      <c r="BN37" s="1">
        <v>16.5</v>
      </c>
      <c r="BO37" s="1">
        <v>72</v>
      </c>
      <c r="BP37" s="1">
        <v>10.5</v>
      </c>
      <c r="BQ37" s="1">
        <v>8.5</v>
      </c>
      <c r="BR37" s="1">
        <v>81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1</v>
      </c>
      <c r="BY37" s="1">
        <v>57</v>
      </c>
      <c r="BZ37" s="1">
        <v>2.5</v>
      </c>
      <c r="CA37" s="1">
        <v>2.5</v>
      </c>
      <c r="CB37" s="1">
        <v>3.5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2.7882356199999996</v>
      </c>
      <c r="CL37" s="1">
        <v>6</v>
      </c>
    </row>
    <row r="38" spans="1:90" x14ac:dyDescent="0.25">
      <c r="A38" s="1" t="s">
        <v>201</v>
      </c>
      <c r="B38" s="1">
        <v>3.9</v>
      </c>
      <c r="C38" s="1">
        <v>2</v>
      </c>
      <c r="D38" s="1">
        <v>44</v>
      </c>
      <c r="E38" s="1">
        <v>0.14000000000000001</v>
      </c>
      <c r="F38" s="1">
        <v>0</v>
      </c>
      <c r="G38" s="1">
        <v>0.3</v>
      </c>
      <c r="H38" s="1">
        <v>0</v>
      </c>
      <c r="I38" s="1">
        <v>1</v>
      </c>
      <c r="J38" s="1">
        <v>0</v>
      </c>
      <c r="K38" s="1">
        <v>1</v>
      </c>
      <c r="L38" s="1">
        <v>0</v>
      </c>
      <c r="M38" s="1">
        <v>0</v>
      </c>
      <c r="N38" s="1">
        <v>0.5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8.5</v>
      </c>
      <c r="V38" s="1">
        <v>3.5</v>
      </c>
      <c r="W38" s="1">
        <v>41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1.5</v>
      </c>
      <c r="AD38" s="1">
        <v>0.5</v>
      </c>
      <c r="AE38" s="1">
        <v>0.26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8</v>
      </c>
      <c r="AL38" s="1">
        <v>15.5</v>
      </c>
      <c r="AM38" s="1">
        <v>4.5999999999999996</v>
      </c>
      <c r="AN38" s="1">
        <v>0.9</v>
      </c>
      <c r="AO38" s="1">
        <v>1.8</v>
      </c>
      <c r="AP38" s="1">
        <v>4</v>
      </c>
      <c r="AQ38" s="1">
        <v>4</v>
      </c>
      <c r="AR38" s="1">
        <v>0</v>
      </c>
      <c r="AS38" s="1">
        <v>1</v>
      </c>
      <c r="AT38" s="1">
        <v>0.5</v>
      </c>
      <c r="AU38" s="1">
        <v>1</v>
      </c>
      <c r="AV38" s="1">
        <v>0.5</v>
      </c>
      <c r="AW38" s="1">
        <v>50</v>
      </c>
      <c r="AX38" s="1">
        <v>2.5</v>
      </c>
      <c r="AY38" s="1">
        <v>1.5</v>
      </c>
      <c r="AZ38" s="1">
        <v>0</v>
      </c>
      <c r="BA38" s="1">
        <v>0</v>
      </c>
      <c r="BB38" s="1">
        <v>1.5</v>
      </c>
      <c r="BC38" s="1">
        <v>16</v>
      </c>
      <c r="BD38" s="1">
        <v>10</v>
      </c>
      <c r="BE38" s="1">
        <v>7</v>
      </c>
      <c r="BF38" s="1">
        <v>1.5</v>
      </c>
      <c r="BG38" s="1">
        <v>4.5</v>
      </c>
      <c r="BH38" s="1">
        <v>2.5</v>
      </c>
      <c r="BI38" s="1">
        <v>2.14</v>
      </c>
      <c r="BJ38" s="1">
        <v>30</v>
      </c>
      <c r="BK38" s="1">
        <v>22.5</v>
      </c>
      <c r="BL38" s="1">
        <v>75</v>
      </c>
      <c r="BM38" s="1">
        <v>14</v>
      </c>
      <c r="BN38" s="1">
        <v>7</v>
      </c>
      <c r="BO38" s="1">
        <v>50</v>
      </c>
      <c r="BP38" s="1">
        <v>8.5</v>
      </c>
      <c r="BQ38" s="1">
        <v>3.5</v>
      </c>
      <c r="BR38" s="1">
        <v>41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0.5</v>
      </c>
      <c r="BY38" s="1">
        <v>41</v>
      </c>
      <c r="BZ38" s="1">
        <v>3</v>
      </c>
      <c r="CA38" s="1">
        <v>5.5</v>
      </c>
      <c r="CB38" s="1">
        <v>4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4.342805320000001</v>
      </c>
      <c r="CL38" s="1">
        <v>6</v>
      </c>
    </row>
    <row r="39" spans="1:90" x14ac:dyDescent="0.25">
      <c r="A39" s="1" t="s">
        <v>129</v>
      </c>
      <c r="B39" s="1">
        <v>4.8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12</v>
      </c>
      <c r="V39" s="1">
        <v>9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2.2999999999999998</v>
      </c>
      <c r="AM39" s="1">
        <v>24</v>
      </c>
      <c r="AN39" s="1">
        <v>0</v>
      </c>
      <c r="AO39" s="1">
        <v>3.9</v>
      </c>
      <c r="AP39" s="1">
        <v>16</v>
      </c>
      <c r="AQ39" s="1">
        <v>16</v>
      </c>
      <c r="AR39" s="1">
        <v>0</v>
      </c>
      <c r="AS39" s="1">
        <v>1.5</v>
      </c>
      <c r="AT39" s="1">
        <v>1.5</v>
      </c>
      <c r="AU39" s="1">
        <v>1</v>
      </c>
      <c r="AV39" s="1">
        <v>0.5</v>
      </c>
      <c r="AW39" s="1">
        <v>50</v>
      </c>
      <c r="AX39" s="1">
        <v>5</v>
      </c>
      <c r="AY39" s="1">
        <v>5.5</v>
      </c>
      <c r="AZ39" s="1">
        <v>1</v>
      </c>
      <c r="BA39" s="1">
        <v>1.5</v>
      </c>
      <c r="BB39" s="1">
        <v>8</v>
      </c>
      <c r="BC39" s="1">
        <v>7.5</v>
      </c>
      <c r="BD39" s="1">
        <v>5.5</v>
      </c>
      <c r="BE39" s="1">
        <v>3</v>
      </c>
      <c r="BF39" s="1">
        <v>2</v>
      </c>
      <c r="BG39" s="1">
        <v>1.5</v>
      </c>
      <c r="BH39" s="1">
        <v>1</v>
      </c>
      <c r="BI39" s="1">
        <v>0.89</v>
      </c>
      <c r="BJ39" s="1">
        <v>97</v>
      </c>
      <c r="BK39" s="1">
        <v>91.5</v>
      </c>
      <c r="BL39" s="1">
        <v>94</v>
      </c>
      <c r="BM39" s="1">
        <v>35</v>
      </c>
      <c r="BN39" s="1">
        <v>30.5</v>
      </c>
      <c r="BO39" s="1">
        <v>87</v>
      </c>
      <c r="BP39" s="1">
        <v>12</v>
      </c>
      <c r="BQ39" s="1">
        <v>9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109</v>
      </c>
      <c r="BZ39" s="1">
        <v>0</v>
      </c>
      <c r="CA39" s="1">
        <v>10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4.2457989999999981</v>
      </c>
      <c r="CL39" s="1">
        <v>6</v>
      </c>
    </row>
    <row r="40" spans="1:90" x14ac:dyDescent="0.25">
      <c r="A40" s="1" t="s">
        <v>139</v>
      </c>
      <c r="B40" s="1">
        <v>4.4000000000000004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2.5</v>
      </c>
      <c r="W40" s="1">
        <v>38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0</v>
      </c>
      <c r="AL40" s="1">
        <v>0.3</v>
      </c>
      <c r="AM40" s="1">
        <v>15.1</v>
      </c>
      <c r="AN40" s="1">
        <v>0</v>
      </c>
      <c r="AO40" s="1">
        <v>2.2999999999999998</v>
      </c>
      <c r="AP40" s="1">
        <v>14</v>
      </c>
      <c r="AQ40" s="1">
        <v>14</v>
      </c>
      <c r="AR40" s="1">
        <v>0</v>
      </c>
      <c r="AS40" s="1">
        <v>1</v>
      </c>
      <c r="AT40" s="1">
        <v>1.5</v>
      </c>
      <c r="AU40" s="1">
        <v>3</v>
      </c>
      <c r="AV40" s="1">
        <v>1</v>
      </c>
      <c r="AW40" s="1">
        <v>33</v>
      </c>
      <c r="AX40" s="1">
        <v>4</v>
      </c>
      <c r="AY40" s="1">
        <v>2</v>
      </c>
      <c r="AZ40" s="1">
        <v>0</v>
      </c>
      <c r="BA40" s="1">
        <v>2.5</v>
      </c>
      <c r="BB40" s="1">
        <v>4.5</v>
      </c>
      <c r="BC40" s="1">
        <v>11</v>
      </c>
      <c r="BD40" s="1">
        <v>7.5</v>
      </c>
      <c r="BE40" s="1">
        <v>3.5</v>
      </c>
      <c r="BF40" s="1">
        <v>0.5</v>
      </c>
      <c r="BG40" s="1">
        <v>1</v>
      </c>
      <c r="BH40" s="1">
        <v>2.5</v>
      </c>
      <c r="BI40" s="1">
        <v>1.46</v>
      </c>
      <c r="BJ40" s="1">
        <v>58.5</v>
      </c>
      <c r="BK40" s="1">
        <v>51</v>
      </c>
      <c r="BL40" s="1">
        <v>87</v>
      </c>
      <c r="BM40" s="1">
        <v>14.5</v>
      </c>
      <c r="BN40" s="1">
        <v>8</v>
      </c>
      <c r="BO40" s="1">
        <v>55</v>
      </c>
      <c r="BP40" s="1">
        <v>6.5</v>
      </c>
      <c r="BQ40" s="1">
        <v>2.5</v>
      </c>
      <c r="BR40" s="1">
        <v>38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72.5</v>
      </c>
      <c r="BZ40" s="1">
        <v>0</v>
      </c>
      <c r="CA40" s="1">
        <v>6.5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4.214208199999999</v>
      </c>
      <c r="CL40" s="1">
        <v>6</v>
      </c>
    </row>
    <row r="41" spans="1:90" x14ac:dyDescent="0.25">
      <c r="A41" s="1" t="s">
        <v>158</v>
      </c>
      <c r="B41" s="1">
        <v>4.3</v>
      </c>
      <c r="C41" s="1">
        <v>2</v>
      </c>
      <c r="D41" s="1">
        <v>90</v>
      </c>
      <c r="E41" s="1">
        <v>0.28999999999999998</v>
      </c>
      <c r="F41" s="1">
        <v>0</v>
      </c>
      <c r="G41" s="1">
        <v>0.3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5.5</v>
      </c>
      <c r="V41" s="1">
        <v>4</v>
      </c>
      <c r="W41" s="1">
        <v>73</v>
      </c>
      <c r="X41" s="1">
        <v>9.5</v>
      </c>
      <c r="Y41" s="1">
        <v>2.5</v>
      </c>
      <c r="Z41" s="1">
        <v>26</v>
      </c>
      <c r="AA41" s="1">
        <v>4</v>
      </c>
      <c r="AB41" s="1">
        <v>0.5</v>
      </c>
      <c r="AC41" s="1">
        <v>2</v>
      </c>
      <c r="AD41" s="1">
        <v>0.5</v>
      </c>
      <c r="AE41" s="1">
        <v>0.26</v>
      </c>
      <c r="AF41" s="1">
        <v>0</v>
      </c>
      <c r="AG41" s="1">
        <v>0</v>
      </c>
      <c r="AH41" s="1">
        <v>0</v>
      </c>
      <c r="AI41" s="1">
        <v>0</v>
      </c>
      <c r="AJ41" s="1">
        <v>0.5</v>
      </c>
      <c r="AK41" s="1">
        <v>4</v>
      </c>
      <c r="AL41" s="1">
        <v>32.450000000000003</v>
      </c>
      <c r="AM41" s="1">
        <v>19.399999999999999</v>
      </c>
      <c r="AN41" s="1">
        <v>0.8</v>
      </c>
      <c r="AO41" s="1">
        <v>4.0999999999999996</v>
      </c>
      <c r="AP41" s="1">
        <v>16.5</v>
      </c>
      <c r="AQ41" s="1">
        <v>22.5</v>
      </c>
      <c r="AR41" s="1">
        <v>1.5</v>
      </c>
      <c r="AS41" s="1">
        <v>5</v>
      </c>
      <c r="AT41" s="1">
        <v>1</v>
      </c>
      <c r="AU41" s="1">
        <v>6</v>
      </c>
      <c r="AV41" s="1">
        <v>4</v>
      </c>
      <c r="AW41" s="1">
        <v>67</v>
      </c>
      <c r="AX41" s="1">
        <v>6</v>
      </c>
      <c r="AY41" s="1">
        <v>0</v>
      </c>
      <c r="AZ41" s="1">
        <v>0</v>
      </c>
      <c r="BA41" s="1">
        <v>0</v>
      </c>
      <c r="BB41" s="1">
        <v>0</v>
      </c>
      <c r="BC41" s="1">
        <v>10.5</v>
      </c>
      <c r="BD41" s="1">
        <v>7.5</v>
      </c>
      <c r="BE41" s="1">
        <v>4.5</v>
      </c>
      <c r="BF41" s="1">
        <v>0.5</v>
      </c>
      <c r="BG41" s="1">
        <v>2.5</v>
      </c>
      <c r="BH41" s="1">
        <v>1.5</v>
      </c>
      <c r="BI41" s="1">
        <v>1.26</v>
      </c>
      <c r="BJ41" s="1">
        <v>39.5</v>
      </c>
      <c r="BK41" s="1">
        <v>29</v>
      </c>
      <c r="BL41" s="1">
        <v>73</v>
      </c>
      <c r="BM41" s="1">
        <v>25.5</v>
      </c>
      <c r="BN41" s="1">
        <v>14</v>
      </c>
      <c r="BO41" s="1">
        <v>55</v>
      </c>
      <c r="BP41" s="1">
        <v>5.5</v>
      </c>
      <c r="BQ41" s="1">
        <v>4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1.5</v>
      </c>
      <c r="BY41" s="1">
        <v>71.5</v>
      </c>
      <c r="BZ41" s="1">
        <v>2</v>
      </c>
      <c r="CA41" s="1">
        <v>3</v>
      </c>
      <c r="CB41" s="1">
        <v>8</v>
      </c>
      <c r="CC41" s="1">
        <v>0.5</v>
      </c>
      <c r="CD41" s="1">
        <v>0</v>
      </c>
      <c r="CE41" s="1">
        <v>4</v>
      </c>
      <c r="CF41" s="1">
        <v>0.5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3.6964229400000002</v>
      </c>
      <c r="CL41" s="1">
        <v>6</v>
      </c>
    </row>
    <row r="42" spans="1:90" x14ac:dyDescent="0.25">
      <c r="A42" s="1" t="s">
        <v>159</v>
      </c>
      <c r="B42" s="1">
        <v>4.3</v>
      </c>
      <c r="C42" s="1">
        <v>2</v>
      </c>
      <c r="D42" s="1">
        <v>90</v>
      </c>
      <c r="E42" s="1">
        <v>0.02</v>
      </c>
      <c r="F42" s="1">
        <v>0.25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4.5</v>
      </c>
      <c r="W42" s="1">
        <v>64</v>
      </c>
      <c r="X42" s="1">
        <v>3</v>
      </c>
      <c r="Y42" s="1">
        <v>0.5</v>
      </c>
      <c r="Z42" s="1">
        <v>17</v>
      </c>
      <c r="AA42" s="1">
        <v>0</v>
      </c>
      <c r="AB42" s="1">
        <v>0</v>
      </c>
      <c r="AC42" s="1">
        <v>0.5</v>
      </c>
      <c r="AD42" s="1">
        <v>0</v>
      </c>
      <c r="AE42" s="1">
        <v>0.02</v>
      </c>
      <c r="AF42" s="1">
        <v>0.5</v>
      </c>
      <c r="AG42" s="1">
        <v>0</v>
      </c>
      <c r="AH42" s="1">
        <v>0.5</v>
      </c>
      <c r="AI42" s="1">
        <v>0</v>
      </c>
      <c r="AJ42" s="1">
        <v>0</v>
      </c>
      <c r="AK42" s="1">
        <v>2</v>
      </c>
      <c r="AL42" s="1">
        <v>8.1999999999999993</v>
      </c>
      <c r="AM42" s="1">
        <v>21</v>
      </c>
      <c r="AN42" s="1">
        <v>0.1</v>
      </c>
      <c r="AO42" s="1">
        <v>1.9</v>
      </c>
      <c r="AP42" s="1">
        <v>9</v>
      </c>
      <c r="AQ42" s="1">
        <v>13.5</v>
      </c>
      <c r="AR42" s="1">
        <v>0</v>
      </c>
      <c r="AS42" s="1">
        <v>3</v>
      </c>
      <c r="AT42" s="1">
        <v>1</v>
      </c>
      <c r="AU42" s="1">
        <v>1.5</v>
      </c>
      <c r="AV42" s="1">
        <v>0.5</v>
      </c>
      <c r="AW42" s="1">
        <v>33</v>
      </c>
      <c r="AX42" s="1">
        <v>9</v>
      </c>
      <c r="AY42" s="1">
        <v>1.5</v>
      </c>
      <c r="AZ42" s="1">
        <v>0.5</v>
      </c>
      <c r="BA42" s="1">
        <v>1.5</v>
      </c>
      <c r="BB42" s="1">
        <v>3.5</v>
      </c>
      <c r="BC42" s="1">
        <v>18</v>
      </c>
      <c r="BD42" s="1">
        <v>12.5</v>
      </c>
      <c r="BE42" s="1">
        <v>6</v>
      </c>
      <c r="BF42" s="1">
        <v>0.5</v>
      </c>
      <c r="BG42" s="1">
        <v>4</v>
      </c>
      <c r="BH42" s="1">
        <v>1.5</v>
      </c>
      <c r="BI42" s="1">
        <v>1.78</v>
      </c>
      <c r="BJ42" s="1">
        <v>28</v>
      </c>
      <c r="BK42" s="1">
        <v>18</v>
      </c>
      <c r="BL42" s="1">
        <v>64</v>
      </c>
      <c r="BM42" s="1">
        <v>16.5</v>
      </c>
      <c r="BN42" s="1">
        <v>8.5</v>
      </c>
      <c r="BO42" s="1">
        <v>52</v>
      </c>
      <c r="BP42" s="1">
        <v>7</v>
      </c>
      <c r="BQ42" s="1">
        <v>4.5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56</v>
      </c>
      <c r="BZ42" s="1">
        <v>1</v>
      </c>
      <c r="CA42" s="1">
        <v>4.5</v>
      </c>
      <c r="CB42" s="1">
        <v>2.5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3.2197118200000006</v>
      </c>
      <c r="CL42" s="1">
        <v>6</v>
      </c>
    </row>
    <row r="43" spans="1:90" x14ac:dyDescent="0.25">
      <c r="A43" s="1" t="s">
        <v>85</v>
      </c>
      <c r="B43" s="1">
        <v>4.8</v>
      </c>
      <c r="C43" s="1">
        <v>2</v>
      </c>
      <c r="D43" s="1">
        <v>79</v>
      </c>
      <c r="E43" s="1">
        <v>0.09</v>
      </c>
      <c r="F43" s="1">
        <v>0</v>
      </c>
      <c r="G43" s="1">
        <v>0.1</v>
      </c>
      <c r="H43" s="1">
        <v>0</v>
      </c>
      <c r="I43" s="1">
        <v>1.5</v>
      </c>
      <c r="J43" s="1">
        <v>0</v>
      </c>
      <c r="K43" s="1">
        <v>1</v>
      </c>
      <c r="L43" s="1">
        <v>0.5</v>
      </c>
      <c r="M43" s="1">
        <v>0</v>
      </c>
      <c r="N43" s="1">
        <v>0</v>
      </c>
      <c r="O43" s="1">
        <v>0.04</v>
      </c>
      <c r="P43" s="1">
        <v>0.04</v>
      </c>
      <c r="Q43" s="1">
        <v>0</v>
      </c>
      <c r="R43" s="1">
        <v>0</v>
      </c>
      <c r="S43" s="1">
        <v>0</v>
      </c>
      <c r="T43" s="1">
        <v>0</v>
      </c>
      <c r="U43" s="1">
        <v>8.5</v>
      </c>
      <c r="V43" s="1">
        <v>5.5</v>
      </c>
      <c r="W43" s="1">
        <v>65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20</v>
      </c>
      <c r="AL43" s="1">
        <v>2.4</v>
      </c>
      <c r="AM43" s="1">
        <v>8.8000000000000007</v>
      </c>
      <c r="AN43" s="1">
        <v>0.4</v>
      </c>
      <c r="AO43" s="1">
        <v>3.5</v>
      </c>
      <c r="AP43" s="1">
        <v>13</v>
      </c>
      <c r="AQ43" s="1">
        <v>19</v>
      </c>
      <c r="AR43" s="1">
        <v>0</v>
      </c>
      <c r="AS43" s="1">
        <v>4</v>
      </c>
      <c r="AT43" s="1">
        <v>0.5</v>
      </c>
      <c r="AU43" s="1">
        <v>2.5</v>
      </c>
      <c r="AV43" s="1">
        <v>2.5</v>
      </c>
      <c r="AW43" s="1">
        <v>100</v>
      </c>
      <c r="AX43" s="1">
        <v>5</v>
      </c>
      <c r="AY43" s="1">
        <v>0</v>
      </c>
      <c r="AZ43" s="1">
        <v>0</v>
      </c>
      <c r="BA43" s="1">
        <v>1</v>
      </c>
      <c r="BB43" s="1">
        <v>1</v>
      </c>
      <c r="BC43" s="1">
        <v>10.5</v>
      </c>
      <c r="BD43" s="1">
        <v>7.5</v>
      </c>
      <c r="BE43" s="1">
        <v>4.5</v>
      </c>
      <c r="BF43" s="1">
        <v>0.5</v>
      </c>
      <c r="BG43" s="1">
        <v>2.5</v>
      </c>
      <c r="BH43" s="1">
        <v>1.5</v>
      </c>
      <c r="BI43" s="1">
        <v>1.26</v>
      </c>
      <c r="BJ43" s="1">
        <v>29</v>
      </c>
      <c r="BK43" s="1">
        <v>23.5</v>
      </c>
      <c r="BL43" s="1">
        <v>81</v>
      </c>
      <c r="BM43" s="1">
        <v>16</v>
      </c>
      <c r="BN43" s="1">
        <v>11</v>
      </c>
      <c r="BO43" s="1">
        <v>69</v>
      </c>
      <c r="BP43" s="1">
        <v>8.5</v>
      </c>
      <c r="BQ43" s="1">
        <v>5.5</v>
      </c>
      <c r="BR43" s="1">
        <v>65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3</v>
      </c>
      <c r="BY43" s="1">
        <v>57</v>
      </c>
      <c r="BZ43" s="1">
        <v>2</v>
      </c>
      <c r="CA43" s="1">
        <v>2.5</v>
      </c>
      <c r="CB43" s="1">
        <v>1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3.8488257999999993</v>
      </c>
      <c r="CL43" s="1">
        <v>5</v>
      </c>
    </row>
    <row r="44" spans="1:90" x14ac:dyDescent="0.25">
      <c r="A44" s="1" t="s">
        <v>167</v>
      </c>
      <c r="B44" s="1">
        <v>4.5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4.5</v>
      </c>
      <c r="W44" s="1">
        <v>64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6.5</v>
      </c>
      <c r="AM44" s="1">
        <v>14.5</v>
      </c>
      <c r="AN44" s="1">
        <v>0.1</v>
      </c>
      <c r="AO44" s="1">
        <v>2.9</v>
      </c>
      <c r="AP44" s="1">
        <v>15</v>
      </c>
      <c r="AQ44" s="1">
        <v>15</v>
      </c>
      <c r="AR44" s="1">
        <v>0</v>
      </c>
      <c r="AS44" s="1">
        <v>1.5</v>
      </c>
      <c r="AT44" s="1">
        <v>1.5</v>
      </c>
      <c r="AU44" s="1">
        <v>1.5</v>
      </c>
      <c r="AV44" s="1">
        <v>1</v>
      </c>
      <c r="AW44" s="1">
        <v>67</v>
      </c>
      <c r="AX44" s="1">
        <v>9.5</v>
      </c>
      <c r="AY44" s="1">
        <v>1</v>
      </c>
      <c r="AZ44" s="1">
        <v>0.5</v>
      </c>
      <c r="BA44" s="1">
        <v>2.5</v>
      </c>
      <c r="BB44" s="1">
        <v>4</v>
      </c>
      <c r="BC44" s="1">
        <v>11</v>
      </c>
      <c r="BD44" s="1">
        <v>7.5</v>
      </c>
      <c r="BE44" s="1">
        <v>3.5</v>
      </c>
      <c r="BF44" s="1">
        <v>0.5</v>
      </c>
      <c r="BG44" s="1">
        <v>1</v>
      </c>
      <c r="BH44" s="1">
        <v>2.5</v>
      </c>
      <c r="BI44" s="1">
        <v>1.46</v>
      </c>
      <c r="BJ44" s="1">
        <v>55</v>
      </c>
      <c r="BK44" s="1">
        <v>46.5</v>
      </c>
      <c r="BL44" s="1">
        <v>85</v>
      </c>
      <c r="BM44" s="1">
        <v>21</v>
      </c>
      <c r="BN44" s="1">
        <v>15</v>
      </c>
      <c r="BO44" s="1">
        <v>71</v>
      </c>
      <c r="BP44" s="1">
        <v>7</v>
      </c>
      <c r="BQ44" s="1">
        <v>4.5</v>
      </c>
      <c r="BR44" s="1">
        <v>64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72.5</v>
      </c>
      <c r="BZ44" s="1">
        <v>0</v>
      </c>
      <c r="CA44" s="1">
        <v>4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3.9602661599999989</v>
      </c>
      <c r="CL44" s="1">
        <v>5</v>
      </c>
    </row>
    <row r="45" spans="1:90" x14ac:dyDescent="0.25">
      <c r="A45" s="1" t="s">
        <v>111</v>
      </c>
      <c r="B45" s="1">
        <v>4.5</v>
      </c>
      <c r="C45" s="1">
        <v>2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0.5</v>
      </c>
      <c r="J45" s="1">
        <v>0</v>
      </c>
      <c r="K45" s="1">
        <v>0</v>
      </c>
      <c r="L45" s="1">
        <v>0.5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12</v>
      </c>
      <c r="V45" s="1">
        <v>10</v>
      </c>
      <c r="W45" s="1">
        <v>83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1.5</v>
      </c>
      <c r="AL45" s="1">
        <v>13.35</v>
      </c>
      <c r="AM45" s="1">
        <v>12.9</v>
      </c>
      <c r="AN45" s="1">
        <v>0.1</v>
      </c>
      <c r="AO45" s="1">
        <v>3.7</v>
      </c>
      <c r="AP45" s="1">
        <v>13</v>
      </c>
      <c r="AQ45" s="1">
        <v>19</v>
      </c>
      <c r="AR45" s="1">
        <v>1</v>
      </c>
      <c r="AS45" s="1">
        <v>4.5</v>
      </c>
      <c r="AT45" s="1">
        <v>1.5</v>
      </c>
      <c r="AU45" s="1">
        <v>4.5</v>
      </c>
      <c r="AV45" s="1">
        <v>2.5</v>
      </c>
      <c r="AW45" s="1">
        <v>56</v>
      </c>
      <c r="AX45" s="1">
        <v>10.5</v>
      </c>
      <c r="AY45" s="1">
        <v>0</v>
      </c>
      <c r="AZ45" s="1">
        <v>0</v>
      </c>
      <c r="BA45" s="1">
        <v>0.5</v>
      </c>
      <c r="BB45" s="1">
        <v>0.5</v>
      </c>
      <c r="BC45" s="1">
        <v>9.5</v>
      </c>
      <c r="BD45" s="1">
        <v>6</v>
      </c>
      <c r="BE45" s="1">
        <v>5.5</v>
      </c>
      <c r="BF45" s="1">
        <v>3.5</v>
      </c>
      <c r="BG45" s="1">
        <v>3</v>
      </c>
      <c r="BH45" s="1">
        <v>0.5</v>
      </c>
      <c r="BI45" s="1">
        <v>1.0900000000000001</v>
      </c>
      <c r="BJ45" s="1">
        <v>52.5</v>
      </c>
      <c r="BK45" s="1">
        <v>44.5</v>
      </c>
      <c r="BL45" s="1">
        <v>85</v>
      </c>
      <c r="BM45" s="1">
        <v>26</v>
      </c>
      <c r="BN45" s="1">
        <v>19.5</v>
      </c>
      <c r="BO45" s="1">
        <v>75</v>
      </c>
      <c r="BP45" s="1">
        <v>12</v>
      </c>
      <c r="BQ45" s="1">
        <v>10</v>
      </c>
      <c r="BR45" s="1">
        <v>83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67.5</v>
      </c>
      <c r="BZ45" s="1">
        <v>0.5</v>
      </c>
      <c r="CA45" s="1">
        <v>5.5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3.3856321199999995</v>
      </c>
      <c r="CL45" s="1">
        <v>5</v>
      </c>
    </row>
    <row r="46" spans="1:90" x14ac:dyDescent="0.25">
      <c r="A46" s="1" t="s">
        <v>117</v>
      </c>
      <c r="B46" s="1">
        <v>4.5999999999999996</v>
      </c>
      <c r="C46" s="1">
        <v>2</v>
      </c>
      <c r="D46" s="1">
        <v>90</v>
      </c>
      <c r="E46" s="1">
        <v>0.08</v>
      </c>
      <c r="F46" s="1">
        <v>0</v>
      </c>
      <c r="G46" s="1">
        <v>0.2</v>
      </c>
      <c r="H46" s="1">
        <v>0</v>
      </c>
      <c r="I46" s="1">
        <v>1</v>
      </c>
      <c r="J46" s="1">
        <v>0.5</v>
      </c>
      <c r="K46" s="1">
        <v>1</v>
      </c>
      <c r="L46" s="1">
        <v>0</v>
      </c>
      <c r="M46" s="1">
        <v>0</v>
      </c>
      <c r="N46" s="1">
        <v>1</v>
      </c>
      <c r="O46" s="1">
        <v>0.1</v>
      </c>
      <c r="P46" s="1">
        <v>0.1</v>
      </c>
      <c r="Q46" s="1">
        <v>0</v>
      </c>
      <c r="R46" s="1">
        <v>0</v>
      </c>
      <c r="S46" s="1">
        <v>0</v>
      </c>
      <c r="T46" s="1">
        <v>0</v>
      </c>
      <c r="U46" s="1">
        <v>7.5</v>
      </c>
      <c r="V46" s="1">
        <v>4</v>
      </c>
      <c r="W46" s="1">
        <v>53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0.04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19.5</v>
      </c>
      <c r="AL46" s="1">
        <v>0.8</v>
      </c>
      <c r="AM46" s="1">
        <v>20.8</v>
      </c>
      <c r="AN46" s="1">
        <v>0.7</v>
      </c>
      <c r="AO46" s="1">
        <v>2.8</v>
      </c>
      <c r="AP46" s="1">
        <v>12</v>
      </c>
      <c r="AQ46" s="1">
        <v>12</v>
      </c>
      <c r="AR46" s="1">
        <v>0</v>
      </c>
      <c r="AS46" s="1">
        <v>1</v>
      </c>
      <c r="AT46" s="1">
        <v>2.5</v>
      </c>
      <c r="AU46" s="1">
        <v>0.5</v>
      </c>
      <c r="AV46" s="1">
        <v>0</v>
      </c>
      <c r="AW46" s="1">
        <v>0</v>
      </c>
      <c r="AX46" s="1">
        <v>2.5</v>
      </c>
      <c r="AY46" s="1">
        <v>5.5</v>
      </c>
      <c r="AZ46" s="1">
        <v>1</v>
      </c>
      <c r="BA46" s="1">
        <v>0.5</v>
      </c>
      <c r="BB46" s="1">
        <v>7</v>
      </c>
      <c r="BC46" s="1">
        <v>16</v>
      </c>
      <c r="BD46" s="1">
        <v>10</v>
      </c>
      <c r="BE46" s="1">
        <v>7</v>
      </c>
      <c r="BF46" s="1">
        <v>1.5</v>
      </c>
      <c r="BG46" s="1">
        <v>4.5</v>
      </c>
      <c r="BH46" s="1">
        <v>2.5</v>
      </c>
      <c r="BI46" s="1">
        <v>2.14</v>
      </c>
      <c r="BJ46" s="1">
        <v>42</v>
      </c>
      <c r="BK46" s="1">
        <v>34.5</v>
      </c>
      <c r="BL46" s="1">
        <v>82</v>
      </c>
      <c r="BM46" s="1">
        <v>18.5</v>
      </c>
      <c r="BN46" s="1">
        <v>12.5</v>
      </c>
      <c r="BO46" s="1">
        <v>68</v>
      </c>
      <c r="BP46" s="1">
        <v>7.5</v>
      </c>
      <c r="BQ46" s="1">
        <v>4</v>
      </c>
      <c r="BR46" s="1">
        <v>53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55.5</v>
      </c>
      <c r="BZ46" s="1">
        <v>2</v>
      </c>
      <c r="CA46" s="1">
        <v>5</v>
      </c>
      <c r="CB46" s="1">
        <v>0.5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3.0019577799999997</v>
      </c>
      <c r="CL46" s="1">
        <v>5</v>
      </c>
    </row>
    <row r="47" spans="1:90" x14ac:dyDescent="0.25">
      <c r="A47" s="1" t="s">
        <v>125</v>
      </c>
      <c r="B47" s="1">
        <v>4.4000000000000004</v>
      </c>
      <c r="C47" s="1">
        <v>2</v>
      </c>
      <c r="D47" s="1">
        <v>90</v>
      </c>
      <c r="E47" s="1">
        <v>0.01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0.5</v>
      </c>
      <c r="L47" s="1">
        <v>0</v>
      </c>
      <c r="M47" s="1">
        <v>0</v>
      </c>
      <c r="N47" s="1">
        <v>0.5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3.5</v>
      </c>
      <c r="W47" s="1">
        <v>50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</v>
      </c>
      <c r="AL47" s="1">
        <v>0.3</v>
      </c>
      <c r="AM47" s="1">
        <v>27.3</v>
      </c>
      <c r="AN47" s="1">
        <v>0</v>
      </c>
      <c r="AO47" s="1">
        <v>2.5</v>
      </c>
      <c r="AP47" s="1">
        <v>16</v>
      </c>
      <c r="AQ47" s="1">
        <v>16</v>
      </c>
      <c r="AR47" s="1">
        <v>0</v>
      </c>
      <c r="AS47" s="1">
        <v>2</v>
      </c>
      <c r="AT47" s="1">
        <v>1</v>
      </c>
      <c r="AU47" s="1">
        <v>0.5</v>
      </c>
      <c r="AV47" s="1">
        <v>0.5</v>
      </c>
      <c r="AW47" s="1">
        <v>100</v>
      </c>
      <c r="AX47" s="1">
        <v>3.5</v>
      </c>
      <c r="AY47" s="1">
        <v>7.5</v>
      </c>
      <c r="AZ47" s="1">
        <v>2</v>
      </c>
      <c r="BA47" s="1">
        <v>0.5</v>
      </c>
      <c r="BB47" s="1">
        <v>10</v>
      </c>
      <c r="BC47" s="1">
        <v>18</v>
      </c>
      <c r="BD47" s="1">
        <v>12.5</v>
      </c>
      <c r="BE47" s="1">
        <v>6</v>
      </c>
      <c r="BF47" s="1">
        <v>0.5</v>
      </c>
      <c r="BG47" s="1">
        <v>4</v>
      </c>
      <c r="BH47" s="1">
        <v>1.5</v>
      </c>
      <c r="BI47" s="1">
        <v>1.78</v>
      </c>
      <c r="BJ47" s="1">
        <v>30</v>
      </c>
      <c r="BK47" s="1">
        <v>23.5</v>
      </c>
      <c r="BL47" s="1">
        <v>78</v>
      </c>
      <c r="BM47" s="1">
        <v>12</v>
      </c>
      <c r="BN47" s="1">
        <v>7</v>
      </c>
      <c r="BO47" s="1">
        <v>58</v>
      </c>
      <c r="BP47" s="1">
        <v>7</v>
      </c>
      <c r="BQ47" s="1">
        <v>3.5</v>
      </c>
      <c r="BR47" s="1">
        <v>50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45</v>
      </c>
      <c r="BZ47" s="1">
        <v>1</v>
      </c>
      <c r="CA47" s="1">
        <v>6.5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2.4036187599999987</v>
      </c>
      <c r="CL47" s="1">
        <v>5</v>
      </c>
    </row>
    <row r="48" spans="1:90" x14ac:dyDescent="0.25">
      <c r="A48" s="1" t="s">
        <v>179</v>
      </c>
      <c r="B48" s="1">
        <v>5.4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7</v>
      </c>
      <c r="V48" s="1">
        <v>3.5</v>
      </c>
      <c r="W48" s="1">
        <v>50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0</v>
      </c>
      <c r="AL48" s="1">
        <v>0.25</v>
      </c>
      <c r="AM48" s="1">
        <v>13.5</v>
      </c>
      <c r="AN48" s="1">
        <v>0</v>
      </c>
      <c r="AO48" s="1">
        <v>1.3</v>
      </c>
      <c r="AP48" s="1">
        <v>12.5</v>
      </c>
      <c r="AQ48" s="1">
        <v>12.5</v>
      </c>
      <c r="AR48" s="1">
        <v>0</v>
      </c>
      <c r="AS48" s="1">
        <v>1</v>
      </c>
      <c r="AT48" s="1">
        <v>2</v>
      </c>
      <c r="AU48" s="1">
        <v>1</v>
      </c>
      <c r="AV48" s="1">
        <v>1</v>
      </c>
      <c r="AW48" s="1">
        <v>100</v>
      </c>
      <c r="AX48" s="1">
        <v>7.5</v>
      </c>
      <c r="AY48" s="1">
        <v>4.5</v>
      </c>
      <c r="AZ48" s="1">
        <v>0.5</v>
      </c>
      <c r="BA48" s="1">
        <v>0</v>
      </c>
      <c r="BB48" s="1">
        <v>5</v>
      </c>
      <c r="BC48" s="1">
        <v>17</v>
      </c>
      <c r="BD48" s="1">
        <v>9.5</v>
      </c>
      <c r="BE48" s="1">
        <v>6</v>
      </c>
      <c r="BF48" s="1">
        <v>1</v>
      </c>
      <c r="BG48" s="1">
        <v>1.5</v>
      </c>
      <c r="BH48" s="1">
        <v>4</v>
      </c>
      <c r="BI48" s="1">
        <v>2.2799999999999998</v>
      </c>
      <c r="BJ48" s="1">
        <v>50</v>
      </c>
      <c r="BK48" s="1">
        <v>38.5</v>
      </c>
      <c r="BL48" s="1">
        <v>77</v>
      </c>
      <c r="BM48" s="1">
        <v>14</v>
      </c>
      <c r="BN48" s="1">
        <v>6.5</v>
      </c>
      <c r="BO48" s="1">
        <v>46</v>
      </c>
      <c r="BP48" s="1">
        <v>7</v>
      </c>
      <c r="BQ48" s="1">
        <v>3.5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56.5</v>
      </c>
      <c r="BZ48" s="1">
        <v>0</v>
      </c>
      <c r="CA48" s="1">
        <v>6.5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4.073529999999999</v>
      </c>
      <c r="CL48" s="1">
        <v>4</v>
      </c>
    </row>
    <row r="49" spans="1:90" x14ac:dyDescent="0.25">
      <c r="A49" s="1" t="s">
        <v>132</v>
      </c>
      <c r="B49" s="1">
        <v>5.0999999999999996</v>
      </c>
      <c r="C49" s="1">
        <v>2</v>
      </c>
      <c r="D49" s="1">
        <v>90</v>
      </c>
      <c r="E49" s="1">
        <v>0.05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12</v>
      </c>
      <c r="V49" s="1">
        <v>9.5</v>
      </c>
      <c r="W49" s="1">
        <v>79</v>
      </c>
      <c r="X49" s="1">
        <v>2</v>
      </c>
      <c r="Y49" s="1">
        <v>0.5</v>
      </c>
      <c r="Z49" s="1">
        <v>25</v>
      </c>
      <c r="AA49" s="1">
        <v>0.5</v>
      </c>
      <c r="AB49" s="1">
        <v>0</v>
      </c>
      <c r="AC49" s="1">
        <v>0.5</v>
      </c>
      <c r="AD49" s="1">
        <v>0</v>
      </c>
      <c r="AE49" s="1">
        <v>0.02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1</v>
      </c>
      <c r="AL49" s="1">
        <v>9.4499999999999993</v>
      </c>
      <c r="AM49" s="1">
        <v>16.100000000000001</v>
      </c>
      <c r="AN49" s="1">
        <v>0.1</v>
      </c>
      <c r="AO49" s="1">
        <v>3</v>
      </c>
      <c r="AP49" s="1">
        <v>10</v>
      </c>
      <c r="AQ49" s="1">
        <v>16</v>
      </c>
      <c r="AR49" s="1">
        <v>0.5</v>
      </c>
      <c r="AS49" s="1">
        <v>4</v>
      </c>
      <c r="AT49" s="1">
        <v>1.5</v>
      </c>
      <c r="AU49" s="1">
        <v>2.5</v>
      </c>
      <c r="AV49" s="1">
        <v>0.5</v>
      </c>
      <c r="AW49" s="1">
        <v>20</v>
      </c>
      <c r="AX49" s="1">
        <v>4.5</v>
      </c>
      <c r="AY49" s="1">
        <v>2.5</v>
      </c>
      <c r="AZ49" s="1">
        <v>0.5</v>
      </c>
      <c r="BA49" s="1">
        <v>0.5</v>
      </c>
      <c r="BB49" s="1">
        <v>3.5</v>
      </c>
      <c r="BC49" s="1">
        <v>12.5</v>
      </c>
      <c r="BD49" s="1">
        <v>8.5</v>
      </c>
      <c r="BE49" s="1">
        <v>3.5</v>
      </c>
      <c r="BF49" s="1">
        <v>0</v>
      </c>
      <c r="BG49" s="1">
        <v>2</v>
      </c>
      <c r="BH49" s="1">
        <v>3</v>
      </c>
      <c r="BI49" s="1">
        <v>1.6</v>
      </c>
      <c r="BJ49" s="1">
        <v>37</v>
      </c>
      <c r="BK49" s="1">
        <v>31</v>
      </c>
      <c r="BL49" s="1">
        <v>84</v>
      </c>
      <c r="BM49" s="1">
        <v>24.5</v>
      </c>
      <c r="BN49" s="1">
        <v>19</v>
      </c>
      <c r="BO49" s="1">
        <v>78</v>
      </c>
      <c r="BP49" s="1">
        <v>12</v>
      </c>
      <c r="BQ49" s="1">
        <v>9.5</v>
      </c>
      <c r="BR49" s="1">
        <v>79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54.5</v>
      </c>
      <c r="BZ49" s="1">
        <v>0.5</v>
      </c>
      <c r="CA49" s="1">
        <v>5</v>
      </c>
      <c r="CB49" s="1">
        <v>1</v>
      </c>
      <c r="CC49" s="1">
        <v>0</v>
      </c>
      <c r="CD49" s="1">
        <v>0</v>
      </c>
      <c r="CE49" s="1">
        <v>0.5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2.9010684999999974</v>
      </c>
      <c r="CL49" s="1">
        <v>3</v>
      </c>
    </row>
    <row r="50" spans="1:90" x14ac:dyDescent="0.25">
      <c r="A50" s="1" t="s">
        <v>65</v>
      </c>
      <c r="B50" s="1">
        <v>5.0999999999999996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10.5</v>
      </c>
      <c r="V50" s="1">
        <v>7.5</v>
      </c>
      <c r="W50" s="1">
        <v>71</v>
      </c>
      <c r="X50" s="1">
        <v>1.5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1.9</v>
      </c>
      <c r="AM50" s="1">
        <v>15.8</v>
      </c>
      <c r="AN50" s="1">
        <v>0</v>
      </c>
      <c r="AO50" s="1">
        <v>2</v>
      </c>
      <c r="AP50" s="1">
        <v>14.5</v>
      </c>
      <c r="AQ50" s="1">
        <v>14.5</v>
      </c>
      <c r="AR50" s="1">
        <v>0</v>
      </c>
      <c r="AS50" s="1">
        <v>0.5</v>
      </c>
      <c r="AT50" s="1">
        <v>3</v>
      </c>
      <c r="AU50" s="1">
        <v>2.5</v>
      </c>
      <c r="AV50" s="1">
        <v>2</v>
      </c>
      <c r="AW50" s="1">
        <v>80</v>
      </c>
      <c r="AX50" s="1">
        <v>4.5</v>
      </c>
      <c r="AY50" s="1">
        <v>2.5</v>
      </c>
      <c r="AZ50" s="1">
        <v>0.5</v>
      </c>
      <c r="BA50" s="1">
        <v>1.5</v>
      </c>
      <c r="BB50" s="1">
        <v>4.5</v>
      </c>
      <c r="BC50" s="1">
        <v>18</v>
      </c>
      <c r="BD50" s="1">
        <v>13.5</v>
      </c>
      <c r="BE50" s="1">
        <v>6</v>
      </c>
      <c r="BF50" s="1">
        <v>0</v>
      </c>
      <c r="BG50" s="1">
        <v>2.5</v>
      </c>
      <c r="BH50" s="1">
        <v>2.5</v>
      </c>
      <c r="BI50" s="1">
        <v>2.12</v>
      </c>
      <c r="BJ50" s="1">
        <v>45</v>
      </c>
      <c r="BK50" s="1">
        <v>33.5</v>
      </c>
      <c r="BL50" s="1">
        <v>74</v>
      </c>
      <c r="BM50" s="1">
        <v>18</v>
      </c>
      <c r="BN50" s="1">
        <v>12.5</v>
      </c>
      <c r="BO50" s="1">
        <v>69</v>
      </c>
      <c r="BP50" s="1">
        <v>10.5</v>
      </c>
      <c r="BQ50" s="1">
        <v>7.5</v>
      </c>
      <c r="BR50" s="1">
        <v>71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67</v>
      </c>
      <c r="BZ50" s="1">
        <v>0.5</v>
      </c>
      <c r="CA50" s="1">
        <v>4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3.5434900999999996</v>
      </c>
      <c r="CL50" s="1">
        <v>2</v>
      </c>
    </row>
    <row r="51" spans="1:90" x14ac:dyDescent="0.25">
      <c r="A51" s="1" t="s">
        <v>67</v>
      </c>
      <c r="B51" s="1">
        <v>5.4</v>
      </c>
      <c r="C51" s="1">
        <v>2</v>
      </c>
      <c r="D51" s="1">
        <v>90</v>
      </c>
      <c r="E51" s="1">
        <v>0.19</v>
      </c>
      <c r="F51" s="1">
        <v>0</v>
      </c>
      <c r="G51" s="1">
        <v>0.4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29.5</v>
      </c>
      <c r="V51" s="1">
        <v>26</v>
      </c>
      <c r="W51" s="1">
        <v>88</v>
      </c>
      <c r="X51" s="1">
        <v>2.5</v>
      </c>
      <c r="Y51" s="1">
        <v>1</v>
      </c>
      <c r="Z51" s="1">
        <v>40</v>
      </c>
      <c r="AA51" s="1">
        <v>0</v>
      </c>
      <c r="AB51" s="1">
        <v>0</v>
      </c>
      <c r="AC51" s="1">
        <v>1.5</v>
      </c>
      <c r="AD51" s="1">
        <v>1</v>
      </c>
      <c r="AE51" s="1">
        <v>0.42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</v>
      </c>
      <c r="AL51" s="1">
        <v>22.85</v>
      </c>
      <c r="AM51" s="1">
        <v>17.100000000000001</v>
      </c>
      <c r="AN51" s="1">
        <v>1.3</v>
      </c>
      <c r="AO51" s="1">
        <v>6.2</v>
      </c>
      <c r="AP51" s="1">
        <v>18.5</v>
      </c>
      <c r="AQ51" s="1">
        <v>30.5</v>
      </c>
      <c r="AR51" s="1">
        <v>1.5</v>
      </c>
      <c r="AS51" s="1">
        <v>7.5</v>
      </c>
      <c r="AT51" s="1">
        <v>0</v>
      </c>
      <c r="AU51" s="1">
        <v>1.5</v>
      </c>
      <c r="AV51" s="1">
        <v>1</v>
      </c>
      <c r="AW51" s="1">
        <v>67</v>
      </c>
      <c r="AX51" s="1">
        <v>5</v>
      </c>
      <c r="AY51" s="1">
        <v>0</v>
      </c>
      <c r="AZ51" s="1">
        <v>0</v>
      </c>
      <c r="BA51" s="1">
        <v>0.5</v>
      </c>
      <c r="BB51" s="1">
        <v>0.5</v>
      </c>
      <c r="BC51" s="1">
        <v>4.5</v>
      </c>
      <c r="BD51" s="1">
        <v>3</v>
      </c>
      <c r="BE51" s="1">
        <v>1</v>
      </c>
      <c r="BF51" s="1">
        <v>0.5</v>
      </c>
      <c r="BG51" s="1">
        <v>0.5</v>
      </c>
      <c r="BH51" s="1">
        <v>0.5</v>
      </c>
      <c r="BI51" s="1">
        <v>0.4</v>
      </c>
      <c r="BJ51" s="1">
        <v>109</v>
      </c>
      <c r="BK51" s="1">
        <v>101.5</v>
      </c>
      <c r="BL51" s="1">
        <v>93</v>
      </c>
      <c r="BM51" s="1">
        <v>69.5</v>
      </c>
      <c r="BN51" s="1">
        <v>63</v>
      </c>
      <c r="BO51" s="1">
        <v>91</v>
      </c>
      <c r="BP51" s="1">
        <v>29.5</v>
      </c>
      <c r="BQ51" s="1">
        <v>26</v>
      </c>
      <c r="BR51" s="1">
        <v>88</v>
      </c>
      <c r="BS51" s="1">
        <v>0.5</v>
      </c>
      <c r="BT51" s="1">
        <v>0.5</v>
      </c>
      <c r="BU51" s="1">
        <v>2</v>
      </c>
      <c r="BV51" s="1">
        <v>0</v>
      </c>
      <c r="BW51" s="1">
        <v>0</v>
      </c>
      <c r="BX51" s="1">
        <v>0.5</v>
      </c>
      <c r="BY51" s="1">
        <v>122</v>
      </c>
      <c r="BZ51" s="1">
        <v>0.5</v>
      </c>
      <c r="CA51" s="1">
        <v>15</v>
      </c>
      <c r="CB51" s="1">
        <v>3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5.2247972399999991</v>
      </c>
      <c r="CL51" s="1">
        <v>2</v>
      </c>
    </row>
    <row r="52" spans="1:90" x14ac:dyDescent="0.25">
      <c r="A52" s="1" t="s">
        <v>89</v>
      </c>
      <c r="B52" s="1">
        <v>6.2</v>
      </c>
      <c r="C52" s="1">
        <v>2</v>
      </c>
      <c r="D52" s="1">
        <v>90</v>
      </c>
      <c r="E52" s="1">
        <v>0.2</v>
      </c>
      <c r="F52" s="1">
        <v>0.25</v>
      </c>
      <c r="G52" s="1">
        <v>0.5</v>
      </c>
      <c r="H52" s="1">
        <v>1</v>
      </c>
      <c r="I52" s="1">
        <v>2</v>
      </c>
      <c r="J52" s="1">
        <v>0.5</v>
      </c>
      <c r="K52" s="1">
        <v>2</v>
      </c>
      <c r="L52" s="1">
        <v>0</v>
      </c>
      <c r="M52" s="1">
        <v>1</v>
      </c>
      <c r="N52" s="1">
        <v>1.5</v>
      </c>
      <c r="O52" s="1">
        <v>0.42</v>
      </c>
      <c r="P52" s="1">
        <v>0.42</v>
      </c>
      <c r="Q52" s="1">
        <v>0.5</v>
      </c>
      <c r="R52" s="1">
        <v>0.5</v>
      </c>
      <c r="S52" s="1">
        <v>0</v>
      </c>
      <c r="T52" s="1">
        <v>0.5</v>
      </c>
      <c r="U52" s="1">
        <v>14.5</v>
      </c>
      <c r="V52" s="1">
        <v>10.5</v>
      </c>
      <c r="W52" s="1">
        <v>72</v>
      </c>
      <c r="X52" s="1">
        <v>0</v>
      </c>
      <c r="Y52" s="1">
        <v>0</v>
      </c>
      <c r="AA52" s="1">
        <v>0</v>
      </c>
      <c r="AB52" s="1">
        <v>0</v>
      </c>
      <c r="AC52" s="1">
        <v>1.5</v>
      </c>
      <c r="AD52" s="1">
        <v>0</v>
      </c>
      <c r="AE52" s="1">
        <v>0.12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32.5</v>
      </c>
      <c r="AL52" s="1">
        <v>17.95</v>
      </c>
      <c r="AM52" s="1">
        <v>26.4</v>
      </c>
      <c r="AN52" s="1">
        <v>2.8</v>
      </c>
      <c r="AO52" s="1">
        <v>6.9</v>
      </c>
      <c r="AP52" s="1">
        <v>12.5</v>
      </c>
      <c r="AQ52" s="1">
        <v>24.5</v>
      </c>
      <c r="AR52" s="1">
        <v>1</v>
      </c>
      <c r="AS52" s="1">
        <v>8</v>
      </c>
      <c r="AT52" s="1">
        <v>0.5</v>
      </c>
      <c r="AU52" s="1">
        <v>1</v>
      </c>
      <c r="AV52" s="1">
        <v>0.5</v>
      </c>
      <c r="AW52" s="1">
        <v>50</v>
      </c>
      <c r="AX52" s="1">
        <v>7.5</v>
      </c>
      <c r="AY52" s="1">
        <v>1.5</v>
      </c>
      <c r="AZ52" s="1">
        <v>0</v>
      </c>
      <c r="BA52" s="1">
        <v>0.5</v>
      </c>
      <c r="BB52" s="1">
        <v>2</v>
      </c>
      <c r="BC52" s="1">
        <v>4.5</v>
      </c>
      <c r="BD52" s="1">
        <v>2</v>
      </c>
      <c r="BE52" s="1">
        <v>2.5</v>
      </c>
      <c r="BF52" s="1">
        <v>0</v>
      </c>
      <c r="BG52" s="1">
        <v>1</v>
      </c>
      <c r="BH52" s="1">
        <v>1</v>
      </c>
      <c r="BI52" s="1">
        <v>0.7</v>
      </c>
      <c r="BJ52" s="1">
        <v>76</v>
      </c>
      <c r="BK52" s="1">
        <v>62</v>
      </c>
      <c r="BL52" s="1">
        <v>82</v>
      </c>
      <c r="BM52" s="1">
        <v>31</v>
      </c>
      <c r="BN52" s="1">
        <v>24</v>
      </c>
      <c r="BO52" s="1">
        <v>77</v>
      </c>
      <c r="BP52" s="1">
        <v>14.5</v>
      </c>
      <c r="BQ52" s="1">
        <v>10.5</v>
      </c>
      <c r="BR52" s="1">
        <v>72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85.5</v>
      </c>
      <c r="BZ52" s="1">
        <v>3.5</v>
      </c>
      <c r="CA52" s="1">
        <v>8</v>
      </c>
      <c r="CB52" s="1">
        <v>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4.2079669799999984</v>
      </c>
      <c r="CL52" s="1">
        <v>2</v>
      </c>
    </row>
    <row r="53" spans="1:90" x14ac:dyDescent="0.25">
      <c r="A53" s="1" t="s">
        <v>98</v>
      </c>
      <c r="B53" s="1">
        <v>5</v>
      </c>
      <c r="C53" s="1">
        <v>2</v>
      </c>
      <c r="D53" s="1">
        <v>90</v>
      </c>
      <c r="E53" s="1">
        <v>0.37</v>
      </c>
      <c r="F53" s="1">
        <v>0.5</v>
      </c>
      <c r="G53" s="1">
        <v>0.4</v>
      </c>
      <c r="H53" s="1">
        <v>1</v>
      </c>
      <c r="I53" s="1">
        <v>2</v>
      </c>
      <c r="J53" s="1">
        <v>1</v>
      </c>
      <c r="K53" s="1">
        <v>1.5</v>
      </c>
      <c r="L53" s="1">
        <v>0.5</v>
      </c>
      <c r="M53" s="1">
        <v>0.5</v>
      </c>
      <c r="N53" s="1">
        <v>0.5</v>
      </c>
      <c r="O53" s="1">
        <v>0.34</v>
      </c>
      <c r="P53" s="1">
        <v>0.34</v>
      </c>
      <c r="Q53" s="1">
        <v>0.5</v>
      </c>
      <c r="R53" s="1">
        <v>0.5</v>
      </c>
      <c r="S53" s="1">
        <v>0</v>
      </c>
      <c r="T53" s="1">
        <v>0</v>
      </c>
      <c r="U53" s="1">
        <v>7.5</v>
      </c>
      <c r="V53" s="1">
        <v>3.5</v>
      </c>
      <c r="W53" s="1">
        <v>47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0.08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34</v>
      </c>
      <c r="AL53" s="1">
        <v>0.8</v>
      </c>
      <c r="AM53" s="1">
        <v>36.799999999999997</v>
      </c>
      <c r="AN53" s="1">
        <v>2.2999999999999998</v>
      </c>
      <c r="AO53" s="1">
        <v>6</v>
      </c>
      <c r="AP53" s="1">
        <v>13.5</v>
      </c>
      <c r="AQ53" s="1">
        <v>25.5</v>
      </c>
      <c r="AR53" s="1">
        <v>1.5</v>
      </c>
      <c r="AS53" s="1">
        <v>8.5</v>
      </c>
      <c r="AT53" s="1">
        <v>0.5</v>
      </c>
      <c r="AU53" s="1">
        <v>0.5</v>
      </c>
      <c r="AV53" s="1">
        <v>0</v>
      </c>
      <c r="AW53" s="1">
        <v>0</v>
      </c>
      <c r="AX53" s="1">
        <v>4</v>
      </c>
      <c r="AY53" s="1">
        <v>9</v>
      </c>
      <c r="AZ53" s="1">
        <v>0</v>
      </c>
      <c r="BA53" s="1">
        <v>0.5</v>
      </c>
      <c r="BB53" s="1">
        <v>9.5</v>
      </c>
      <c r="BC53" s="1">
        <v>7.5</v>
      </c>
      <c r="BD53" s="1">
        <v>4</v>
      </c>
      <c r="BE53" s="1">
        <v>2.5</v>
      </c>
      <c r="BF53" s="1">
        <v>0.5</v>
      </c>
      <c r="BG53" s="1">
        <v>1.5</v>
      </c>
      <c r="BH53" s="1">
        <v>1</v>
      </c>
      <c r="BI53" s="1">
        <v>0.82</v>
      </c>
      <c r="BJ53" s="1">
        <v>37.5</v>
      </c>
      <c r="BK53" s="1">
        <v>28.5</v>
      </c>
      <c r="BL53" s="1">
        <v>76</v>
      </c>
      <c r="BM53" s="1">
        <v>15.5</v>
      </c>
      <c r="BN53" s="1">
        <v>9</v>
      </c>
      <c r="BO53" s="1">
        <v>58</v>
      </c>
      <c r="BP53" s="1">
        <v>7.5</v>
      </c>
      <c r="BQ53" s="1">
        <v>3.5</v>
      </c>
      <c r="BR53" s="1">
        <v>47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53</v>
      </c>
      <c r="BZ53" s="1">
        <v>3.5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3.9232524799999999</v>
      </c>
      <c r="CL53" s="1">
        <v>2</v>
      </c>
    </row>
    <row r="54" spans="1:90" x14ac:dyDescent="0.25">
      <c r="A54" s="1" t="s">
        <v>107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0.65</v>
      </c>
      <c r="AM54" s="1">
        <v>13.8</v>
      </c>
      <c r="AN54" s="1">
        <v>0</v>
      </c>
      <c r="AO54" s="1">
        <v>2</v>
      </c>
      <c r="AP54" s="1">
        <v>16.5</v>
      </c>
      <c r="AQ54" s="1">
        <v>16.5</v>
      </c>
      <c r="AR54" s="1">
        <v>0</v>
      </c>
      <c r="AS54" s="1">
        <v>0.5</v>
      </c>
      <c r="AT54" s="1">
        <v>3</v>
      </c>
      <c r="AU54" s="1">
        <v>0.5</v>
      </c>
      <c r="AV54" s="1">
        <v>0.5</v>
      </c>
      <c r="AW54" s="1">
        <v>100</v>
      </c>
      <c r="AX54" s="1">
        <v>9.5</v>
      </c>
      <c r="AY54" s="1">
        <v>4.5</v>
      </c>
      <c r="AZ54" s="1">
        <v>0</v>
      </c>
      <c r="BA54" s="1">
        <v>0.5</v>
      </c>
      <c r="BB54" s="1">
        <v>5</v>
      </c>
      <c r="BC54" s="1">
        <v>18</v>
      </c>
      <c r="BD54" s="1">
        <v>13.5</v>
      </c>
      <c r="BE54" s="1">
        <v>6</v>
      </c>
      <c r="BF54" s="1">
        <v>0</v>
      </c>
      <c r="BG54" s="1">
        <v>2.5</v>
      </c>
      <c r="BH54" s="1">
        <v>2.5</v>
      </c>
      <c r="BI54" s="1">
        <v>2.12</v>
      </c>
      <c r="BJ54" s="1">
        <v>63.5</v>
      </c>
      <c r="BK54" s="1">
        <v>55.5</v>
      </c>
      <c r="BL54" s="1">
        <v>87</v>
      </c>
      <c r="BM54" s="1">
        <v>15</v>
      </c>
      <c r="BN54" s="1">
        <v>11.5</v>
      </c>
      <c r="BO54" s="1">
        <v>77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74</v>
      </c>
      <c r="BZ54" s="1">
        <v>0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3.9252816000000013</v>
      </c>
      <c r="CL54" s="1">
        <v>2</v>
      </c>
    </row>
    <row r="55" spans="1:90" x14ac:dyDescent="0.25">
      <c r="A55" s="1" t="s">
        <v>115</v>
      </c>
      <c r="B55" s="1">
        <v>4.9000000000000004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0.5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8.5</v>
      </c>
      <c r="V55" s="1">
        <v>4</v>
      </c>
      <c r="W55" s="1">
        <v>47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0.5</v>
      </c>
      <c r="AK55" s="1">
        <v>2</v>
      </c>
      <c r="AL55" s="1">
        <v>0.45</v>
      </c>
      <c r="AM55" s="1">
        <v>18.600000000000001</v>
      </c>
      <c r="AN55" s="1">
        <v>0</v>
      </c>
      <c r="AO55" s="1">
        <v>3</v>
      </c>
      <c r="AP55" s="1">
        <v>11.5</v>
      </c>
      <c r="AQ55" s="1">
        <v>17.5</v>
      </c>
      <c r="AR55" s="1">
        <v>0</v>
      </c>
      <c r="AS55" s="1">
        <v>3.5</v>
      </c>
      <c r="AT55" s="1">
        <v>1.5</v>
      </c>
      <c r="AU55" s="1">
        <v>1.5</v>
      </c>
      <c r="AV55" s="1">
        <v>0.5</v>
      </c>
      <c r="AW55" s="1">
        <v>33</v>
      </c>
      <c r="AX55" s="1">
        <v>7.5</v>
      </c>
      <c r="AY55" s="1">
        <v>3</v>
      </c>
      <c r="AZ55" s="1">
        <v>1</v>
      </c>
      <c r="BA55" s="1">
        <v>3</v>
      </c>
      <c r="BB55" s="1">
        <v>7</v>
      </c>
      <c r="BC55" s="1">
        <v>12.5</v>
      </c>
      <c r="BD55" s="1">
        <v>8.5</v>
      </c>
      <c r="BE55" s="1">
        <v>3.5</v>
      </c>
      <c r="BF55" s="1">
        <v>0</v>
      </c>
      <c r="BG55" s="1">
        <v>2</v>
      </c>
      <c r="BH55" s="1">
        <v>3</v>
      </c>
      <c r="BI55" s="1">
        <v>1.6</v>
      </c>
      <c r="BJ55" s="1">
        <v>42.5</v>
      </c>
      <c r="BK55" s="1">
        <v>33.5</v>
      </c>
      <c r="BL55" s="1">
        <v>79</v>
      </c>
      <c r="BM55" s="1">
        <v>17.5</v>
      </c>
      <c r="BN55" s="1">
        <v>10</v>
      </c>
      <c r="BO55" s="1">
        <v>57</v>
      </c>
      <c r="BP55" s="1">
        <v>8.5</v>
      </c>
      <c r="BQ55" s="1">
        <v>4</v>
      </c>
      <c r="BR55" s="1">
        <v>47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53.5</v>
      </c>
      <c r="BZ55" s="1">
        <v>0.5</v>
      </c>
      <c r="CA55" s="1">
        <v>8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2.8631100199999984</v>
      </c>
      <c r="CL55" s="1">
        <v>2</v>
      </c>
    </row>
    <row r="56" spans="1:90" x14ac:dyDescent="0.25">
      <c r="A56" s="1" t="s">
        <v>137</v>
      </c>
      <c r="B56" s="1">
        <v>5.3</v>
      </c>
      <c r="C56" s="1">
        <v>2</v>
      </c>
      <c r="D56" s="1">
        <v>90</v>
      </c>
      <c r="E56" s="1">
        <v>0.04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19.5</v>
      </c>
      <c r="V56" s="1">
        <v>13.5</v>
      </c>
      <c r="W56" s="1">
        <v>69</v>
      </c>
      <c r="X56" s="1">
        <v>5</v>
      </c>
      <c r="Y56" s="1">
        <v>2</v>
      </c>
      <c r="Z56" s="1">
        <v>40</v>
      </c>
      <c r="AA56" s="1">
        <v>0.5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21.25</v>
      </c>
      <c r="AM56" s="1">
        <v>22.6</v>
      </c>
      <c r="AN56" s="1">
        <v>0.1</v>
      </c>
      <c r="AO56" s="1">
        <v>2.7</v>
      </c>
      <c r="AP56" s="1">
        <v>17.5</v>
      </c>
      <c r="AQ56" s="1">
        <v>17.5</v>
      </c>
      <c r="AR56" s="1">
        <v>0</v>
      </c>
      <c r="AS56" s="1">
        <v>1.5</v>
      </c>
      <c r="AT56" s="1">
        <v>1.5</v>
      </c>
      <c r="AU56" s="1">
        <v>0.5</v>
      </c>
      <c r="AV56" s="1">
        <v>0.5</v>
      </c>
      <c r="AW56" s="1">
        <v>100</v>
      </c>
      <c r="AX56" s="1">
        <v>6</v>
      </c>
      <c r="AY56" s="1">
        <v>4</v>
      </c>
      <c r="AZ56" s="1">
        <v>1</v>
      </c>
      <c r="BA56" s="1">
        <v>1.5</v>
      </c>
      <c r="BB56" s="1">
        <v>6.5</v>
      </c>
      <c r="BC56" s="1">
        <v>15.5</v>
      </c>
      <c r="BD56" s="1">
        <v>10</v>
      </c>
      <c r="BE56" s="1">
        <v>5</v>
      </c>
      <c r="BF56" s="1">
        <v>1.5</v>
      </c>
      <c r="BG56" s="1">
        <v>3.5</v>
      </c>
      <c r="BH56" s="1">
        <v>2</v>
      </c>
      <c r="BI56" s="1">
        <v>1.55</v>
      </c>
      <c r="BJ56" s="1">
        <v>53</v>
      </c>
      <c r="BK56" s="1">
        <v>43</v>
      </c>
      <c r="BL56" s="1">
        <v>81</v>
      </c>
      <c r="BM56" s="1">
        <v>33</v>
      </c>
      <c r="BN56" s="1">
        <v>23</v>
      </c>
      <c r="BO56" s="1">
        <v>70</v>
      </c>
      <c r="BP56" s="1">
        <v>19.5</v>
      </c>
      <c r="BQ56" s="1">
        <v>13.5</v>
      </c>
      <c r="BR56" s="1">
        <v>69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</v>
      </c>
      <c r="BY56" s="1">
        <v>75.5</v>
      </c>
      <c r="BZ56" s="1">
        <v>0</v>
      </c>
      <c r="CA56" s="1">
        <v>12.5</v>
      </c>
      <c r="CB56" s="1">
        <v>6</v>
      </c>
      <c r="CC56" s="1">
        <v>0</v>
      </c>
      <c r="CD56" s="1">
        <v>0</v>
      </c>
      <c r="CE56" s="1">
        <v>0.5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3.5492063399999996</v>
      </c>
      <c r="CL56" s="1">
        <v>2</v>
      </c>
    </row>
    <row r="57" spans="1:90" x14ac:dyDescent="0.25">
      <c r="A57" s="1" t="s">
        <v>140</v>
      </c>
      <c r="B57" s="1">
        <v>4.9000000000000004</v>
      </c>
      <c r="C57" s="1">
        <v>2</v>
      </c>
      <c r="D57" s="1">
        <v>90</v>
      </c>
      <c r="E57" s="1">
        <v>0.18</v>
      </c>
      <c r="F57" s="1">
        <v>0</v>
      </c>
      <c r="G57" s="1">
        <v>0.1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11</v>
      </c>
      <c r="V57" s="1">
        <v>6.5</v>
      </c>
      <c r="W57" s="1">
        <v>59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0.04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20</v>
      </c>
      <c r="AL57" s="1">
        <v>2.0499999999999998</v>
      </c>
      <c r="AM57" s="1">
        <v>14.9</v>
      </c>
      <c r="AN57" s="1">
        <v>0.4</v>
      </c>
      <c r="AO57" s="1">
        <v>3.3</v>
      </c>
      <c r="AP57" s="1">
        <v>8.5</v>
      </c>
      <c r="AQ57" s="1">
        <v>14.5</v>
      </c>
      <c r="AR57" s="1">
        <v>0</v>
      </c>
      <c r="AS57" s="1">
        <v>3.5</v>
      </c>
      <c r="AT57" s="1">
        <v>1.5</v>
      </c>
      <c r="AU57" s="1">
        <v>3.5</v>
      </c>
      <c r="AV57" s="1">
        <v>1.5</v>
      </c>
      <c r="AW57" s="1">
        <v>43</v>
      </c>
      <c r="AX57" s="1">
        <v>6.5</v>
      </c>
      <c r="AY57" s="1">
        <v>2.5</v>
      </c>
      <c r="AZ57" s="1">
        <v>0</v>
      </c>
      <c r="BA57" s="1">
        <v>1</v>
      </c>
      <c r="BB57" s="1">
        <v>3.5</v>
      </c>
      <c r="BC57" s="1">
        <v>12.5</v>
      </c>
      <c r="BD57" s="1">
        <v>8.5</v>
      </c>
      <c r="BE57" s="1">
        <v>3.5</v>
      </c>
      <c r="BF57" s="1">
        <v>0</v>
      </c>
      <c r="BG57" s="1">
        <v>2</v>
      </c>
      <c r="BH57" s="1">
        <v>3</v>
      </c>
      <c r="BI57" s="1">
        <v>1.6</v>
      </c>
      <c r="BJ57" s="1">
        <v>38.5</v>
      </c>
      <c r="BK57" s="1">
        <v>29</v>
      </c>
      <c r="BL57" s="1">
        <v>75</v>
      </c>
      <c r="BM57" s="1">
        <v>21.5</v>
      </c>
      <c r="BN57" s="1">
        <v>14.5</v>
      </c>
      <c r="BO57" s="1">
        <v>67</v>
      </c>
      <c r="BP57" s="1">
        <v>11</v>
      </c>
      <c r="BQ57" s="1">
        <v>6.5</v>
      </c>
      <c r="BR57" s="1">
        <v>59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1.5</v>
      </c>
      <c r="BY57" s="1">
        <v>63</v>
      </c>
      <c r="BZ57" s="1">
        <v>2</v>
      </c>
      <c r="CA57" s="1">
        <v>7.5</v>
      </c>
      <c r="CB57" s="1">
        <v>1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3.445051439999999</v>
      </c>
      <c r="CL57" s="1">
        <v>2</v>
      </c>
    </row>
    <row r="58" spans="1:90" x14ac:dyDescent="0.25">
      <c r="A58" s="1" t="s">
        <v>184</v>
      </c>
      <c r="B58" s="1">
        <v>5.4</v>
      </c>
      <c r="C58" s="1">
        <v>2</v>
      </c>
      <c r="D58" s="1">
        <v>90</v>
      </c>
      <c r="E58" s="1">
        <v>0.32</v>
      </c>
      <c r="F58" s="1">
        <v>0.33</v>
      </c>
      <c r="G58" s="1">
        <v>0.3</v>
      </c>
      <c r="H58" s="1">
        <v>1</v>
      </c>
      <c r="I58" s="1">
        <v>0.5</v>
      </c>
      <c r="J58" s="1">
        <v>0.5</v>
      </c>
      <c r="K58" s="1">
        <v>0.5</v>
      </c>
      <c r="L58" s="1">
        <v>0</v>
      </c>
      <c r="M58" s="1">
        <v>0.5</v>
      </c>
      <c r="N58" s="1">
        <v>0.5</v>
      </c>
      <c r="O58" s="1">
        <v>0.24</v>
      </c>
      <c r="P58" s="1">
        <v>0.24</v>
      </c>
      <c r="Q58" s="1">
        <v>0.5</v>
      </c>
      <c r="R58" s="1">
        <v>0.5</v>
      </c>
      <c r="S58" s="1">
        <v>0</v>
      </c>
      <c r="T58" s="1">
        <v>0.5</v>
      </c>
      <c r="U58" s="1">
        <v>5</v>
      </c>
      <c r="V58" s="1">
        <v>1.5</v>
      </c>
      <c r="W58" s="1">
        <v>30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17.5</v>
      </c>
      <c r="AL58" s="1">
        <v>0.35</v>
      </c>
      <c r="AM58" s="1">
        <v>37.9</v>
      </c>
      <c r="AN58" s="1">
        <v>1.6</v>
      </c>
      <c r="AO58" s="1">
        <v>4.0999999999999996</v>
      </c>
      <c r="AP58" s="1">
        <v>14.5</v>
      </c>
      <c r="AQ58" s="1">
        <v>20.5</v>
      </c>
      <c r="AR58" s="1">
        <v>0</v>
      </c>
      <c r="AS58" s="1">
        <v>4.5</v>
      </c>
      <c r="AT58" s="1">
        <v>1.5</v>
      </c>
      <c r="AU58" s="1">
        <v>1</v>
      </c>
      <c r="AV58" s="1">
        <v>0.5</v>
      </c>
      <c r="AW58" s="1">
        <v>50</v>
      </c>
      <c r="AX58" s="1">
        <v>4.5</v>
      </c>
      <c r="AY58" s="1">
        <v>5.5</v>
      </c>
      <c r="AZ58" s="1">
        <v>1.5</v>
      </c>
      <c r="BA58" s="1">
        <v>1.5</v>
      </c>
      <c r="BB58" s="1">
        <v>8.5</v>
      </c>
      <c r="BC58" s="1">
        <v>15.5</v>
      </c>
      <c r="BD58" s="1">
        <v>10</v>
      </c>
      <c r="BE58" s="1">
        <v>5</v>
      </c>
      <c r="BF58" s="1">
        <v>1.5</v>
      </c>
      <c r="BG58" s="1">
        <v>3.5</v>
      </c>
      <c r="BH58" s="1">
        <v>2</v>
      </c>
      <c r="BI58" s="1">
        <v>1.55</v>
      </c>
      <c r="BJ58" s="1">
        <v>39</v>
      </c>
      <c r="BK58" s="1">
        <v>33.5</v>
      </c>
      <c r="BL58" s="1">
        <v>86</v>
      </c>
      <c r="BM58" s="1">
        <v>14</v>
      </c>
      <c r="BN58" s="1">
        <v>9</v>
      </c>
      <c r="BO58" s="1">
        <v>64</v>
      </c>
      <c r="BP58" s="1">
        <v>5</v>
      </c>
      <c r="BQ58" s="1">
        <v>1.5</v>
      </c>
      <c r="BR58" s="1">
        <v>30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50</v>
      </c>
      <c r="BZ58" s="1">
        <v>1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2.1078226800000008</v>
      </c>
      <c r="CL58" s="1">
        <v>1</v>
      </c>
    </row>
    <row r="59" spans="1:90" x14ac:dyDescent="0.25">
      <c r="A59" s="1" t="s">
        <v>66</v>
      </c>
      <c r="B59" s="1">
        <v>4.8</v>
      </c>
      <c r="C59" s="1">
        <v>2</v>
      </c>
      <c r="D59" s="1">
        <v>90</v>
      </c>
      <c r="E59" s="1">
        <v>0.06</v>
      </c>
      <c r="F59" s="1">
        <v>0</v>
      </c>
      <c r="G59" s="1">
        <v>0.1</v>
      </c>
      <c r="H59" s="1">
        <v>0</v>
      </c>
      <c r="I59" s="1">
        <v>0.5</v>
      </c>
      <c r="J59" s="1">
        <v>0</v>
      </c>
      <c r="K59" s="1">
        <v>0</v>
      </c>
      <c r="L59" s="1">
        <v>0.5</v>
      </c>
      <c r="M59" s="1">
        <v>0</v>
      </c>
      <c r="N59" s="1">
        <v>0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21.5</v>
      </c>
      <c r="V59" s="1">
        <v>17</v>
      </c>
      <c r="W59" s="1">
        <v>79</v>
      </c>
      <c r="X59" s="1">
        <v>2.5</v>
      </c>
      <c r="Y59" s="1">
        <v>0.5</v>
      </c>
      <c r="Z59" s="1">
        <v>20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0.5</v>
      </c>
      <c r="AK59" s="1">
        <v>12</v>
      </c>
      <c r="AL59" s="1">
        <v>13.35</v>
      </c>
      <c r="AM59" s="1">
        <v>8.8000000000000007</v>
      </c>
      <c r="AN59" s="1">
        <v>0.3</v>
      </c>
      <c r="AO59" s="1">
        <v>3.7</v>
      </c>
      <c r="AP59" s="1">
        <v>10.5</v>
      </c>
      <c r="AQ59" s="1">
        <v>16.5</v>
      </c>
      <c r="AR59" s="1">
        <v>0</v>
      </c>
      <c r="AS59" s="1">
        <v>3</v>
      </c>
      <c r="AT59" s="1">
        <v>1</v>
      </c>
      <c r="AU59" s="1">
        <v>0.5</v>
      </c>
      <c r="AV59" s="1">
        <v>0.5</v>
      </c>
      <c r="AW59" s="1">
        <v>100</v>
      </c>
      <c r="AX59" s="1">
        <v>7</v>
      </c>
      <c r="AY59" s="1">
        <v>0.5</v>
      </c>
      <c r="AZ59" s="1">
        <v>0</v>
      </c>
      <c r="BA59" s="1">
        <v>2</v>
      </c>
      <c r="BB59" s="1">
        <v>2.5</v>
      </c>
      <c r="BC59" s="1">
        <v>11</v>
      </c>
      <c r="BD59" s="1">
        <v>6.5</v>
      </c>
      <c r="BE59" s="1">
        <v>3.5</v>
      </c>
      <c r="BF59" s="1">
        <v>1</v>
      </c>
      <c r="BG59" s="1">
        <v>2.5</v>
      </c>
      <c r="BH59" s="1">
        <v>0</v>
      </c>
      <c r="BI59" s="1">
        <v>0.72</v>
      </c>
      <c r="BJ59" s="1">
        <v>44</v>
      </c>
      <c r="BK59" s="1">
        <v>37</v>
      </c>
      <c r="BL59" s="1">
        <v>84</v>
      </c>
      <c r="BM59" s="1">
        <v>36</v>
      </c>
      <c r="BN59" s="1">
        <v>28.5</v>
      </c>
      <c r="BO59" s="1">
        <v>79</v>
      </c>
      <c r="BP59" s="1">
        <v>21.5</v>
      </c>
      <c r="BQ59" s="1">
        <v>17</v>
      </c>
      <c r="BR59" s="1">
        <v>79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2.5</v>
      </c>
      <c r="BY59" s="1">
        <v>69</v>
      </c>
      <c r="BZ59" s="1">
        <v>3.5</v>
      </c>
      <c r="CA59" s="1">
        <v>2</v>
      </c>
      <c r="CB59" s="1">
        <v>6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3.9060224399999992</v>
      </c>
      <c r="CL59" s="1">
        <v>1</v>
      </c>
    </row>
    <row r="60" spans="1:90" x14ac:dyDescent="0.25">
      <c r="A60" s="1" t="s">
        <v>80</v>
      </c>
      <c r="B60" s="1">
        <v>4.9000000000000004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5.5</v>
      </c>
      <c r="V60" s="1">
        <v>1.5</v>
      </c>
      <c r="W60" s="1">
        <v>27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</v>
      </c>
      <c r="AL60" s="1">
        <v>0.45</v>
      </c>
      <c r="AM60" s="1">
        <v>16.8</v>
      </c>
      <c r="AN60" s="1">
        <v>0.1</v>
      </c>
      <c r="AO60" s="1">
        <v>1.8</v>
      </c>
      <c r="AP60" s="1">
        <v>10.5</v>
      </c>
      <c r="AQ60" s="1">
        <v>10.5</v>
      </c>
      <c r="AR60" s="1">
        <v>0</v>
      </c>
      <c r="AS60" s="1">
        <v>1.5</v>
      </c>
      <c r="AT60" s="1">
        <v>2</v>
      </c>
      <c r="AU60" s="1">
        <v>2</v>
      </c>
      <c r="AV60" s="1">
        <v>1</v>
      </c>
      <c r="AW60" s="1">
        <v>50</v>
      </c>
      <c r="AX60" s="1">
        <v>3.5</v>
      </c>
      <c r="AY60" s="1">
        <v>4</v>
      </c>
      <c r="AZ60" s="1">
        <v>1</v>
      </c>
      <c r="BA60" s="1">
        <v>2</v>
      </c>
      <c r="BB60" s="1">
        <v>7</v>
      </c>
      <c r="BC60" s="1">
        <v>17</v>
      </c>
      <c r="BD60" s="1">
        <v>9.5</v>
      </c>
      <c r="BE60" s="1">
        <v>6</v>
      </c>
      <c r="BF60" s="1">
        <v>1</v>
      </c>
      <c r="BG60" s="1">
        <v>1.5</v>
      </c>
      <c r="BH60" s="1">
        <v>4</v>
      </c>
      <c r="BI60" s="1">
        <v>2.2799999999999998</v>
      </c>
      <c r="BJ60" s="1">
        <v>33.5</v>
      </c>
      <c r="BK60" s="1">
        <v>25.5</v>
      </c>
      <c r="BL60" s="1">
        <v>76</v>
      </c>
      <c r="BM60" s="1">
        <v>13.5</v>
      </c>
      <c r="BN60" s="1">
        <v>6.5</v>
      </c>
      <c r="BO60" s="1">
        <v>48</v>
      </c>
      <c r="BP60" s="1">
        <v>5.5</v>
      </c>
      <c r="BQ60" s="1">
        <v>1.5</v>
      </c>
      <c r="BR60" s="1">
        <v>27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46.5</v>
      </c>
      <c r="BZ60" s="1">
        <v>1</v>
      </c>
      <c r="CA60" s="1">
        <v>4.5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3.2950587599999994</v>
      </c>
      <c r="CL60" s="1">
        <v>1</v>
      </c>
    </row>
    <row r="61" spans="1:90" x14ac:dyDescent="0.25">
      <c r="A61" s="1" t="s">
        <v>82</v>
      </c>
      <c r="B61" s="1">
        <v>4.3</v>
      </c>
      <c r="C61" s="1">
        <v>2</v>
      </c>
      <c r="D61" s="1">
        <v>90</v>
      </c>
      <c r="E61" s="1">
        <v>0.03</v>
      </c>
      <c r="F61" s="1">
        <v>0</v>
      </c>
      <c r="G61" s="1">
        <v>0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14.5</v>
      </c>
      <c r="V61" s="1">
        <v>12</v>
      </c>
      <c r="W61" s="1">
        <v>83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</v>
      </c>
      <c r="AL61" s="1">
        <v>12.45</v>
      </c>
      <c r="AM61" s="1">
        <v>16</v>
      </c>
      <c r="AN61" s="1">
        <v>0.1</v>
      </c>
      <c r="AO61" s="1">
        <v>3</v>
      </c>
      <c r="AP61" s="1">
        <v>15</v>
      </c>
      <c r="AQ61" s="1">
        <v>15</v>
      </c>
      <c r="AR61" s="1">
        <v>0</v>
      </c>
      <c r="AS61" s="1">
        <v>1.5</v>
      </c>
      <c r="AT61" s="1">
        <v>1.5</v>
      </c>
      <c r="AU61" s="1">
        <v>2</v>
      </c>
      <c r="AV61" s="1">
        <v>1.5</v>
      </c>
      <c r="AW61" s="1">
        <v>75</v>
      </c>
      <c r="AX61" s="1">
        <v>6</v>
      </c>
      <c r="AY61" s="1">
        <v>2</v>
      </c>
      <c r="AZ61" s="1">
        <v>0.5</v>
      </c>
      <c r="BA61" s="1">
        <v>2.5</v>
      </c>
      <c r="BB61" s="1">
        <v>5</v>
      </c>
      <c r="BC61" s="1">
        <v>11</v>
      </c>
      <c r="BD61" s="1">
        <v>7.5</v>
      </c>
      <c r="BE61" s="1">
        <v>3.5</v>
      </c>
      <c r="BF61" s="1">
        <v>0.5</v>
      </c>
      <c r="BG61" s="1">
        <v>1</v>
      </c>
      <c r="BH61" s="1">
        <v>2.5</v>
      </c>
      <c r="BI61" s="1">
        <v>1.46</v>
      </c>
      <c r="BJ61" s="1">
        <v>47</v>
      </c>
      <c r="BK61" s="1">
        <v>39</v>
      </c>
      <c r="BL61" s="1">
        <v>83</v>
      </c>
      <c r="BM61" s="1">
        <v>26.5</v>
      </c>
      <c r="BN61" s="1">
        <v>20.5</v>
      </c>
      <c r="BO61" s="1">
        <v>77</v>
      </c>
      <c r="BP61" s="1">
        <v>14.5</v>
      </c>
      <c r="BQ61" s="1">
        <v>12</v>
      </c>
      <c r="BR61" s="1">
        <v>83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64.5</v>
      </c>
      <c r="BZ61" s="1">
        <v>0.5</v>
      </c>
      <c r="CA61" s="1">
        <v>6.5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3.3854999799999987</v>
      </c>
      <c r="CL61" s="1">
        <v>1</v>
      </c>
    </row>
    <row r="62" spans="1:90" x14ac:dyDescent="0.25">
      <c r="A62" s="1" t="s">
        <v>97</v>
      </c>
      <c r="B62" s="1">
        <v>4.5</v>
      </c>
      <c r="C62" s="1">
        <v>2</v>
      </c>
      <c r="D62" s="1">
        <v>90</v>
      </c>
      <c r="E62" s="1">
        <v>0.11</v>
      </c>
      <c r="F62" s="1">
        <v>0</v>
      </c>
      <c r="G62" s="1">
        <v>0.2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12</v>
      </c>
      <c r="V62" s="1">
        <v>8.5</v>
      </c>
      <c r="W62" s="1">
        <v>71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0.5</v>
      </c>
      <c r="AE62" s="1">
        <v>0.22</v>
      </c>
      <c r="AF62" s="1">
        <v>0</v>
      </c>
      <c r="AG62" s="1">
        <v>0</v>
      </c>
      <c r="AH62" s="1">
        <v>0</v>
      </c>
      <c r="AI62" s="1">
        <v>0</v>
      </c>
      <c r="AJ62" s="1">
        <v>0.5</v>
      </c>
      <c r="AK62" s="1">
        <v>1</v>
      </c>
      <c r="AL62" s="1">
        <v>12.6</v>
      </c>
      <c r="AM62" s="1">
        <v>11.1</v>
      </c>
      <c r="AN62" s="1">
        <v>0.7</v>
      </c>
      <c r="AO62" s="1">
        <v>4.2</v>
      </c>
      <c r="AP62" s="1">
        <v>11.5</v>
      </c>
      <c r="AQ62" s="1">
        <v>17.5</v>
      </c>
      <c r="AR62" s="1">
        <v>0</v>
      </c>
      <c r="AS62" s="1">
        <v>3.5</v>
      </c>
      <c r="AT62" s="1">
        <v>1.5</v>
      </c>
      <c r="AU62" s="1">
        <v>1</v>
      </c>
      <c r="AV62" s="1">
        <v>1</v>
      </c>
      <c r="AW62" s="1">
        <v>100</v>
      </c>
      <c r="AX62" s="1">
        <v>3.5</v>
      </c>
      <c r="AY62" s="1">
        <v>2.5</v>
      </c>
      <c r="AZ62" s="1">
        <v>0</v>
      </c>
      <c r="BA62" s="1">
        <v>1</v>
      </c>
      <c r="BB62" s="1">
        <v>3.5</v>
      </c>
      <c r="BC62" s="1">
        <v>9.5</v>
      </c>
      <c r="BD62" s="1">
        <v>6</v>
      </c>
      <c r="BE62" s="1">
        <v>5.5</v>
      </c>
      <c r="BF62" s="1">
        <v>3.5</v>
      </c>
      <c r="BG62" s="1">
        <v>3</v>
      </c>
      <c r="BH62" s="1">
        <v>0.5</v>
      </c>
      <c r="BI62" s="1">
        <v>1.0900000000000001</v>
      </c>
      <c r="BJ62" s="1">
        <v>42</v>
      </c>
      <c r="BK62" s="1">
        <v>31</v>
      </c>
      <c r="BL62" s="1">
        <v>74</v>
      </c>
      <c r="BM62" s="1">
        <v>27.5</v>
      </c>
      <c r="BN62" s="1">
        <v>19.5</v>
      </c>
      <c r="BO62" s="1">
        <v>71</v>
      </c>
      <c r="BP62" s="1">
        <v>12</v>
      </c>
      <c r="BQ62" s="1">
        <v>8.5</v>
      </c>
      <c r="BR62" s="1">
        <v>71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65.5</v>
      </c>
      <c r="BZ62" s="1">
        <v>0.5</v>
      </c>
      <c r="CA62" s="1">
        <v>8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3.7282999599999993</v>
      </c>
      <c r="CL62" s="1">
        <v>1</v>
      </c>
    </row>
    <row r="63" spans="1:90" x14ac:dyDescent="0.25">
      <c r="A63" s="1" t="s">
        <v>116</v>
      </c>
      <c r="B63" s="1">
        <v>4</v>
      </c>
      <c r="C63" s="1">
        <v>2</v>
      </c>
      <c r="D63" s="1">
        <v>90</v>
      </c>
      <c r="E63" s="1">
        <v>0.02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6.5</v>
      </c>
      <c r="W63" s="1">
        <v>59</v>
      </c>
      <c r="X63" s="1">
        <v>1</v>
      </c>
      <c r="Y63" s="1">
        <v>0.5</v>
      </c>
      <c r="Z63" s="1">
        <v>50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0.5</v>
      </c>
      <c r="AL63" s="1">
        <v>9.15</v>
      </c>
      <c r="AM63" s="1">
        <v>21.5</v>
      </c>
      <c r="AN63" s="1">
        <v>0.1</v>
      </c>
      <c r="AO63" s="1">
        <v>2.5</v>
      </c>
      <c r="AP63" s="1">
        <v>13</v>
      </c>
      <c r="AQ63" s="1">
        <v>13</v>
      </c>
      <c r="AR63" s="1">
        <v>0</v>
      </c>
      <c r="AS63" s="1">
        <v>1.5</v>
      </c>
      <c r="AT63" s="1">
        <v>1.5</v>
      </c>
      <c r="AU63" s="1">
        <v>1</v>
      </c>
      <c r="AV63" s="1">
        <v>0</v>
      </c>
      <c r="AW63" s="1">
        <v>0</v>
      </c>
      <c r="AX63" s="1">
        <v>4</v>
      </c>
      <c r="AY63" s="1">
        <v>6.5</v>
      </c>
      <c r="AZ63" s="1">
        <v>0.5</v>
      </c>
      <c r="BA63" s="1">
        <v>3</v>
      </c>
      <c r="BB63" s="1">
        <v>10</v>
      </c>
      <c r="BC63" s="1">
        <v>15.5</v>
      </c>
      <c r="BD63" s="1">
        <v>10</v>
      </c>
      <c r="BE63" s="1">
        <v>5</v>
      </c>
      <c r="BF63" s="1">
        <v>1.5</v>
      </c>
      <c r="BG63" s="1">
        <v>3.5</v>
      </c>
      <c r="BH63" s="1">
        <v>2</v>
      </c>
      <c r="BI63" s="1">
        <v>1.55</v>
      </c>
      <c r="BJ63" s="1">
        <v>33</v>
      </c>
      <c r="BK63" s="1">
        <v>23.5</v>
      </c>
      <c r="BL63" s="1">
        <v>71</v>
      </c>
      <c r="BM63" s="1">
        <v>22.5</v>
      </c>
      <c r="BN63" s="1">
        <v>15</v>
      </c>
      <c r="BO63" s="1">
        <v>67</v>
      </c>
      <c r="BP63" s="1">
        <v>11</v>
      </c>
      <c r="BQ63" s="1">
        <v>6.5</v>
      </c>
      <c r="BR63" s="1">
        <v>59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1.5</v>
      </c>
      <c r="BY63" s="1">
        <v>62</v>
      </c>
      <c r="BZ63" s="1">
        <v>0</v>
      </c>
      <c r="CA63" s="1">
        <v>9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3.2337478200000001</v>
      </c>
      <c r="CL63" s="1">
        <v>1</v>
      </c>
    </row>
    <row r="64" spans="1:90" x14ac:dyDescent="0.25">
      <c r="A64" s="1" t="s">
        <v>118</v>
      </c>
      <c r="B64" s="1">
        <v>6.2</v>
      </c>
      <c r="C64" s="1">
        <v>2</v>
      </c>
      <c r="D64" s="1">
        <v>90</v>
      </c>
      <c r="E64" s="1">
        <v>0.16</v>
      </c>
      <c r="F64" s="1">
        <v>0.5</v>
      </c>
      <c r="G64" s="1">
        <v>0.4</v>
      </c>
      <c r="H64" s="1">
        <v>2</v>
      </c>
      <c r="I64" s="1">
        <v>1.5</v>
      </c>
      <c r="J64" s="1">
        <v>0</v>
      </c>
      <c r="K64" s="1">
        <v>1</v>
      </c>
      <c r="L64" s="1">
        <v>0.5</v>
      </c>
      <c r="M64" s="1">
        <v>0</v>
      </c>
      <c r="N64" s="1">
        <v>0</v>
      </c>
      <c r="O64" s="1">
        <v>0.06</v>
      </c>
      <c r="P64" s="1">
        <v>0.06</v>
      </c>
      <c r="Q64" s="1">
        <v>0</v>
      </c>
      <c r="R64" s="1">
        <v>0</v>
      </c>
      <c r="S64" s="1">
        <v>0</v>
      </c>
      <c r="T64" s="1">
        <v>0</v>
      </c>
      <c r="U64" s="1">
        <v>21</v>
      </c>
      <c r="V64" s="1">
        <v>14.5</v>
      </c>
      <c r="W64" s="1">
        <v>69</v>
      </c>
      <c r="X64" s="1">
        <v>5.5</v>
      </c>
      <c r="Y64" s="1">
        <v>2</v>
      </c>
      <c r="Z64" s="1">
        <v>36</v>
      </c>
      <c r="AA64" s="1">
        <v>2</v>
      </c>
      <c r="AB64" s="1">
        <v>0</v>
      </c>
      <c r="AC64" s="1">
        <v>3.5</v>
      </c>
      <c r="AD64" s="1">
        <v>0.5</v>
      </c>
      <c r="AE64" s="1">
        <v>0.37</v>
      </c>
      <c r="AF64" s="1">
        <v>1</v>
      </c>
      <c r="AG64" s="1">
        <v>0</v>
      </c>
      <c r="AH64" s="1">
        <v>0.5</v>
      </c>
      <c r="AI64" s="1">
        <v>0</v>
      </c>
      <c r="AJ64" s="1">
        <v>0.5</v>
      </c>
      <c r="AK64" s="1">
        <v>30</v>
      </c>
      <c r="AL64" s="1">
        <v>48.8</v>
      </c>
      <c r="AM64" s="1">
        <v>34.4</v>
      </c>
      <c r="AN64" s="1">
        <v>1.5</v>
      </c>
      <c r="AO64" s="1">
        <v>5.0999999999999996</v>
      </c>
      <c r="AP64" s="1">
        <v>20</v>
      </c>
      <c r="AQ64" s="1">
        <v>35</v>
      </c>
      <c r="AR64" s="1">
        <v>3</v>
      </c>
      <c r="AS64" s="1">
        <v>9.5</v>
      </c>
      <c r="AT64" s="1">
        <v>0.5</v>
      </c>
      <c r="AU64" s="1">
        <v>2</v>
      </c>
      <c r="AV64" s="1">
        <v>2</v>
      </c>
      <c r="AW64" s="1">
        <v>100</v>
      </c>
      <c r="AX64" s="1">
        <v>5</v>
      </c>
      <c r="AY64" s="1">
        <v>0</v>
      </c>
      <c r="AZ64" s="1">
        <v>0</v>
      </c>
      <c r="BA64" s="1">
        <v>0</v>
      </c>
      <c r="BB64" s="1">
        <v>0</v>
      </c>
      <c r="BC64" s="1">
        <v>4.5</v>
      </c>
      <c r="BD64" s="1">
        <v>2</v>
      </c>
      <c r="BE64" s="1">
        <v>2.5</v>
      </c>
      <c r="BF64" s="1">
        <v>0</v>
      </c>
      <c r="BG64" s="1">
        <v>1</v>
      </c>
      <c r="BH64" s="1">
        <v>1</v>
      </c>
      <c r="BI64" s="1">
        <v>0.7</v>
      </c>
      <c r="BJ64" s="1">
        <v>65</v>
      </c>
      <c r="BK64" s="1">
        <v>52</v>
      </c>
      <c r="BL64" s="1">
        <v>80</v>
      </c>
      <c r="BM64" s="1">
        <v>47.5</v>
      </c>
      <c r="BN64" s="1">
        <v>36</v>
      </c>
      <c r="BO64" s="1">
        <v>76</v>
      </c>
      <c r="BP64" s="1">
        <v>21</v>
      </c>
      <c r="BQ64" s="1">
        <v>14.5</v>
      </c>
      <c r="BR64" s="1">
        <v>69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3</v>
      </c>
      <c r="BY64" s="1">
        <v>103</v>
      </c>
      <c r="BZ64" s="1">
        <v>5</v>
      </c>
      <c r="CA64" s="1">
        <v>5</v>
      </c>
      <c r="CB64" s="1">
        <v>6.5</v>
      </c>
      <c r="CC64" s="1">
        <v>0</v>
      </c>
      <c r="CD64" s="1">
        <v>0</v>
      </c>
      <c r="CE64" s="1">
        <v>1</v>
      </c>
      <c r="CF64" s="1">
        <v>0</v>
      </c>
      <c r="CG64" s="1">
        <v>0.5</v>
      </c>
      <c r="CH64" s="1">
        <v>0</v>
      </c>
      <c r="CI64" s="1">
        <v>0</v>
      </c>
      <c r="CJ64" s="1">
        <v>0</v>
      </c>
      <c r="CK64" s="1">
        <f t="shared" si="1"/>
        <v>4.0640604999999974</v>
      </c>
      <c r="CL64" s="1">
        <v>1</v>
      </c>
    </row>
    <row r="65" spans="1:90" x14ac:dyDescent="0.25">
      <c r="A65" s="1" t="s">
        <v>177</v>
      </c>
      <c r="B65" s="1">
        <v>4.8</v>
      </c>
      <c r="C65" s="1">
        <v>2</v>
      </c>
      <c r="D65" s="1">
        <v>90</v>
      </c>
      <c r="E65" s="1">
        <v>0.24</v>
      </c>
      <c r="F65" s="1">
        <v>0</v>
      </c>
      <c r="G65" s="1">
        <v>0.1</v>
      </c>
      <c r="H65" s="1">
        <v>0</v>
      </c>
      <c r="I65" s="1">
        <v>0.5</v>
      </c>
      <c r="J65" s="1">
        <v>0.5</v>
      </c>
      <c r="K65" s="1">
        <v>0</v>
      </c>
      <c r="L65" s="1">
        <v>0.5</v>
      </c>
      <c r="M65" s="1">
        <v>0</v>
      </c>
      <c r="N65" s="1">
        <v>0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2.5</v>
      </c>
      <c r="W65" s="1">
        <v>50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0.03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5.5</v>
      </c>
      <c r="AL65" s="1">
        <v>5.65</v>
      </c>
      <c r="AM65" s="1">
        <v>17.8</v>
      </c>
      <c r="AN65" s="1">
        <v>0.5</v>
      </c>
      <c r="AO65" s="1">
        <v>3.5</v>
      </c>
      <c r="AP65" s="1">
        <v>10</v>
      </c>
      <c r="AQ65" s="1">
        <v>16</v>
      </c>
      <c r="AR65" s="1">
        <v>0</v>
      </c>
      <c r="AS65" s="1">
        <v>3.5</v>
      </c>
      <c r="AT65" s="1">
        <v>1.5</v>
      </c>
      <c r="AU65" s="1">
        <v>2</v>
      </c>
      <c r="AV65" s="1">
        <v>0.5</v>
      </c>
      <c r="AW65" s="1">
        <v>25</v>
      </c>
      <c r="AX65" s="1">
        <v>3</v>
      </c>
      <c r="AY65" s="1">
        <v>2.5</v>
      </c>
      <c r="AZ65" s="1">
        <v>1</v>
      </c>
      <c r="BA65" s="1">
        <v>2</v>
      </c>
      <c r="BB65" s="1">
        <v>5.5</v>
      </c>
      <c r="BC65" s="1">
        <v>12.5</v>
      </c>
      <c r="BD65" s="1">
        <v>8.5</v>
      </c>
      <c r="BE65" s="1">
        <v>3.5</v>
      </c>
      <c r="BF65" s="1">
        <v>0</v>
      </c>
      <c r="BG65" s="1">
        <v>2</v>
      </c>
      <c r="BH65" s="1">
        <v>3</v>
      </c>
      <c r="BI65" s="1">
        <v>1.6</v>
      </c>
      <c r="BJ65" s="1">
        <v>33</v>
      </c>
      <c r="BK65" s="1">
        <v>26.5</v>
      </c>
      <c r="BL65" s="1">
        <v>80</v>
      </c>
      <c r="BM65" s="1">
        <v>11</v>
      </c>
      <c r="BN65" s="1">
        <v>8</v>
      </c>
      <c r="BO65" s="1">
        <v>73</v>
      </c>
      <c r="BP65" s="1">
        <v>5</v>
      </c>
      <c r="BQ65" s="1">
        <v>2.5</v>
      </c>
      <c r="BR65" s="1">
        <v>50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43.5</v>
      </c>
      <c r="BZ65" s="1">
        <v>1</v>
      </c>
      <c r="CA65" s="1">
        <v>3.5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2.7877184599999989</v>
      </c>
      <c r="CL65" s="1">
        <v>1</v>
      </c>
    </row>
    <row r="66" spans="1:90" x14ac:dyDescent="0.25">
      <c r="A66" s="1" t="s">
        <v>135</v>
      </c>
      <c r="B66" s="1">
        <v>4.9000000000000004</v>
      </c>
      <c r="C66" s="1">
        <v>2</v>
      </c>
      <c r="D66" s="1">
        <v>79</v>
      </c>
      <c r="E66" s="1">
        <v>0.14000000000000001</v>
      </c>
      <c r="F66" s="1">
        <v>0</v>
      </c>
      <c r="G66" s="1">
        <v>0.1</v>
      </c>
      <c r="H66" s="1">
        <v>0</v>
      </c>
      <c r="I66" s="1">
        <v>1.5</v>
      </c>
      <c r="J66" s="1">
        <v>0.5</v>
      </c>
      <c r="K66" s="1">
        <v>1.5</v>
      </c>
      <c r="L66" s="1">
        <v>0</v>
      </c>
      <c r="M66" s="1">
        <v>0</v>
      </c>
      <c r="N66" s="1">
        <v>1.5</v>
      </c>
      <c r="O66" s="1">
        <v>0.09</v>
      </c>
      <c r="P66" s="1">
        <v>0.09</v>
      </c>
      <c r="Q66" s="1">
        <v>0</v>
      </c>
      <c r="R66" s="1">
        <v>0</v>
      </c>
      <c r="S66" s="1">
        <v>0</v>
      </c>
      <c r="T66" s="1">
        <v>0</v>
      </c>
      <c r="U66" s="1">
        <v>6</v>
      </c>
      <c r="V66" s="1">
        <v>3.5</v>
      </c>
      <c r="W66" s="1">
        <v>58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15</v>
      </c>
      <c r="AL66" s="1">
        <v>0.8</v>
      </c>
      <c r="AM66" s="1">
        <v>21.2</v>
      </c>
      <c r="AN66" s="1">
        <v>0.7</v>
      </c>
      <c r="AO66" s="1">
        <v>3.1</v>
      </c>
      <c r="AP66" s="1">
        <v>11.5</v>
      </c>
      <c r="AQ66" s="1">
        <v>11.5</v>
      </c>
      <c r="AR66" s="1">
        <v>0</v>
      </c>
      <c r="AS66" s="1">
        <v>1.5</v>
      </c>
      <c r="AT66" s="1">
        <v>1.5</v>
      </c>
      <c r="AU66" s="1">
        <v>0.5</v>
      </c>
      <c r="AV66" s="1">
        <v>0.5</v>
      </c>
      <c r="AW66" s="1">
        <v>100</v>
      </c>
      <c r="AX66" s="1">
        <v>1</v>
      </c>
      <c r="AY66" s="1">
        <v>5.5</v>
      </c>
      <c r="AZ66" s="1">
        <v>1.5</v>
      </c>
      <c r="BA66" s="1">
        <v>1</v>
      </c>
      <c r="BB66" s="1">
        <v>8</v>
      </c>
      <c r="BC66" s="1">
        <v>15.5</v>
      </c>
      <c r="BD66" s="1">
        <v>10</v>
      </c>
      <c r="BE66" s="1">
        <v>5</v>
      </c>
      <c r="BF66" s="1">
        <v>1.5</v>
      </c>
      <c r="BG66" s="1">
        <v>3.5</v>
      </c>
      <c r="BH66" s="1">
        <v>2</v>
      </c>
      <c r="BI66" s="1">
        <v>1.55</v>
      </c>
      <c r="BJ66" s="1">
        <v>36.5</v>
      </c>
      <c r="BK66" s="1">
        <v>30</v>
      </c>
      <c r="BL66" s="1">
        <v>82</v>
      </c>
      <c r="BM66" s="1">
        <v>15</v>
      </c>
      <c r="BN66" s="1">
        <v>10</v>
      </c>
      <c r="BO66" s="1">
        <v>67</v>
      </c>
      <c r="BP66" s="1">
        <v>6</v>
      </c>
      <c r="BQ66" s="1">
        <v>3.5</v>
      </c>
      <c r="BR66" s="1">
        <v>58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1</v>
      </c>
      <c r="BY66" s="1">
        <v>48</v>
      </c>
      <c r="BZ66" s="1">
        <v>2</v>
      </c>
      <c r="CA66" s="1">
        <v>5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78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2.924399849999999</v>
      </c>
      <c r="CL66" s="1">
        <v>1</v>
      </c>
    </row>
    <row r="67" spans="1:90" x14ac:dyDescent="0.25">
      <c r="A67" s="1" t="s">
        <v>170</v>
      </c>
      <c r="B67" s="1">
        <v>5.3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</v>
      </c>
      <c r="V67" s="1">
        <v>6.5</v>
      </c>
      <c r="W67" s="1">
        <v>72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1.1000000000000001</v>
      </c>
      <c r="AM67" s="1">
        <v>12.2</v>
      </c>
      <c r="AN67" s="1">
        <v>0</v>
      </c>
      <c r="AO67" s="1">
        <v>1.8</v>
      </c>
      <c r="AP67" s="1">
        <v>9.5</v>
      </c>
      <c r="AQ67" s="1">
        <v>9.5</v>
      </c>
      <c r="AR67" s="1">
        <v>0</v>
      </c>
      <c r="AS67" s="1">
        <v>1.5</v>
      </c>
      <c r="AT67" s="1">
        <v>2</v>
      </c>
      <c r="AU67" s="1">
        <v>4</v>
      </c>
      <c r="AV67" s="1">
        <v>2</v>
      </c>
      <c r="AW67" s="1">
        <v>50</v>
      </c>
      <c r="AX67" s="1">
        <v>7.5</v>
      </c>
      <c r="AY67" s="1">
        <v>1</v>
      </c>
      <c r="AZ67" s="1">
        <v>0</v>
      </c>
      <c r="BA67" s="1">
        <v>1.5</v>
      </c>
      <c r="BB67" s="1">
        <v>2.5</v>
      </c>
      <c r="BC67" s="1">
        <v>17</v>
      </c>
      <c r="BD67" s="1">
        <v>9.5</v>
      </c>
      <c r="BE67" s="1">
        <v>6</v>
      </c>
      <c r="BF67" s="1">
        <v>1</v>
      </c>
      <c r="BG67" s="1">
        <v>1.5</v>
      </c>
      <c r="BH67" s="1">
        <v>4</v>
      </c>
      <c r="BI67" s="1">
        <v>2.2799999999999998</v>
      </c>
      <c r="BJ67" s="1">
        <v>34</v>
      </c>
      <c r="BK67" s="1">
        <v>23</v>
      </c>
      <c r="BL67" s="1">
        <v>68</v>
      </c>
      <c r="BM67" s="1">
        <v>15.5</v>
      </c>
      <c r="BN67" s="1">
        <v>9.5</v>
      </c>
      <c r="BO67" s="1">
        <v>61</v>
      </c>
      <c r="BP67" s="1">
        <v>9</v>
      </c>
      <c r="BQ67" s="1">
        <v>6.5</v>
      </c>
      <c r="BR67" s="1">
        <v>72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62</v>
      </c>
      <c r="BZ67" s="1">
        <v>0.5</v>
      </c>
      <c r="CA67" s="1">
        <v>4.5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3.8772583999999992</v>
      </c>
      <c r="CL67" s="1">
        <v>1</v>
      </c>
    </row>
    <row r="68" spans="1:90" x14ac:dyDescent="0.25">
      <c r="A68" s="1" t="s">
        <v>147</v>
      </c>
      <c r="B68" s="1">
        <v>5.0999999999999996</v>
      </c>
      <c r="C68" s="1">
        <v>2</v>
      </c>
      <c r="D68" s="1">
        <v>90</v>
      </c>
      <c r="E68" s="1">
        <v>0.11</v>
      </c>
      <c r="F68" s="1">
        <v>0</v>
      </c>
      <c r="G68" s="1">
        <v>0.1</v>
      </c>
      <c r="H68" s="1">
        <v>0</v>
      </c>
      <c r="I68" s="1">
        <v>0.5</v>
      </c>
      <c r="J68" s="1">
        <v>0.5</v>
      </c>
      <c r="K68" s="1">
        <v>0.5</v>
      </c>
      <c r="L68" s="1">
        <v>0</v>
      </c>
      <c r="M68" s="1">
        <v>0</v>
      </c>
      <c r="N68" s="1">
        <v>0.5</v>
      </c>
      <c r="O68" s="1">
        <v>0.09</v>
      </c>
      <c r="P68" s="1">
        <v>0.09</v>
      </c>
      <c r="Q68" s="1">
        <v>0</v>
      </c>
      <c r="R68" s="1">
        <v>0</v>
      </c>
      <c r="S68" s="1">
        <v>0</v>
      </c>
      <c r="T68" s="1">
        <v>0</v>
      </c>
      <c r="U68" s="1">
        <v>9</v>
      </c>
      <c r="V68" s="1">
        <v>6</v>
      </c>
      <c r="W68" s="1">
        <v>67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0.03</v>
      </c>
      <c r="AF68" s="1">
        <v>0</v>
      </c>
      <c r="AG68" s="1">
        <v>0</v>
      </c>
      <c r="AH68" s="1">
        <v>0.5</v>
      </c>
      <c r="AI68" s="1">
        <v>0</v>
      </c>
      <c r="AJ68" s="1">
        <v>0.5</v>
      </c>
      <c r="AK68" s="1">
        <v>13.5</v>
      </c>
      <c r="AL68" s="1">
        <v>1.9</v>
      </c>
      <c r="AM68" s="1">
        <v>16.2</v>
      </c>
      <c r="AN68" s="1">
        <v>0.6</v>
      </c>
      <c r="AO68" s="1">
        <v>3.8</v>
      </c>
      <c r="AP68" s="1">
        <v>10</v>
      </c>
      <c r="AQ68" s="1">
        <v>16</v>
      </c>
      <c r="AR68" s="1">
        <v>0</v>
      </c>
      <c r="AS68" s="1">
        <v>3.5</v>
      </c>
      <c r="AT68" s="1">
        <v>0.5</v>
      </c>
      <c r="AU68" s="1">
        <v>3</v>
      </c>
      <c r="AV68" s="1">
        <v>2</v>
      </c>
      <c r="AW68" s="1">
        <v>67</v>
      </c>
      <c r="AX68" s="1">
        <v>2.5</v>
      </c>
      <c r="AY68" s="1">
        <v>2.5</v>
      </c>
      <c r="AZ68" s="1">
        <v>0</v>
      </c>
      <c r="BA68" s="1">
        <v>4</v>
      </c>
      <c r="BB68" s="1">
        <v>6.5</v>
      </c>
      <c r="BC68" s="1">
        <v>7.5</v>
      </c>
      <c r="BD68" s="1">
        <v>4</v>
      </c>
      <c r="BE68" s="1">
        <v>2.5</v>
      </c>
      <c r="BF68" s="1">
        <v>0.5</v>
      </c>
      <c r="BG68" s="1">
        <v>1.5</v>
      </c>
      <c r="BH68" s="1">
        <v>1</v>
      </c>
      <c r="BI68" s="1">
        <v>0.82</v>
      </c>
      <c r="BJ68" s="1">
        <v>30</v>
      </c>
      <c r="BK68" s="1">
        <v>20</v>
      </c>
      <c r="BL68" s="1">
        <v>67</v>
      </c>
      <c r="BM68" s="1">
        <v>17</v>
      </c>
      <c r="BN68" s="1">
        <v>10.5</v>
      </c>
      <c r="BO68" s="1">
        <v>62</v>
      </c>
      <c r="BP68" s="1">
        <v>9</v>
      </c>
      <c r="BQ68" s="1">
        <v>6</v>
      </c>
      <c r="BR68" s="1">
        <v>67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59.5</v>
      </c>
      <c r="BZ68" s="1">
        <v>3</v>
      </c>
      <c r="CA68" s="1">
        <v>4.5</v>
      </c>
      <c r="CB68" s="1">
        <v>1.5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4.048422369999999</v>
      </c>
      <c r="CL68" s="1">
        <v>1</v>
      </c>
    </row>
    <row r="69" spans="1:90" x14ac:dyDescent="0.25">
      <c r="A69" s="1" t="s">
        <v>148</v>
      </c>
      <c r="B69" s="1">
        <v>7.1</v>
      </c>
      <c r="C69" s="1">
        <v>2</v>
      </c>
      <c r="D69" s="1">
        <v>90</v>
      </c>
      <c r="E69" s="1">
        <v>0.3</v>
      </c>
      <c r="F69" s="1">
        <v>0.6</v>
      </c>
      <c r="G69" s="1">
        <v>0.7</v>
      </c>
      <c r="H69" s="1">
        <v>3</v>
      </c>
      <c r="I69" s="1">
        <v>2.5</v>
      </c>
      <c r="J69" s="1">
        <v>1</v>
      </c>
      <c r="K69" s="1">
        <v>0.5</v>
      </c>
      <c r="L69" s="1">
        <v>2</v>
      </c>
      <c r="M69" s="1">
        <v>0</v>
      </c>
      <c r="N69" s="1">
        <v>0</v>
      </c>
      <c r="O69" s="1">
        <v>0.18</v>
      </c>
      <c r="P69" s="1">
        <v>0.18</v>
      </c>
      <c r="Q69" s="1">
        <v>0</v>
      </c>
      <c r="R69" s="1">
        <v>0</v>
      </c>
      <c r="S69" s="1">
        <v>0</v>
      </c>
      <c r="T69" s="1">
        <v>0</v>
      </c>
      <c r="U69" s="1">
        <v>40.5</v>
      </c>
      <c r="V69" s="1">
        <v>34.5</v>
      </c>
      <c r="W69" s="1">
        <v>85</v>
      </c>
      <c r="X69" s="1">
        <v>3.5</v>
      </c>
      <c r="Y69" s="1">
        <v>0.5</v>
      </c>
      <c r="Z69" s="1">
        <v>14</v>
      </c>
      <c r="AA69" s="1">
        <v>0</v>
      </c>
      <c r="AB69" s="1">
        <v>0</v>
      </c>
      <c r="AC69" s="1">
        <v>1.5</v>
      </c>
      <c r="AD69" s="1">
        <v>1</v>
      </c>
      <c r="AE69" s="1">
        <v>0.48</v>
      </c>
      <c r="AF69" s="1">
        <v>1.5</v>
      </c>
      <c r="AG69" s="1">
        <v>0</v>
      </c>
      <c r="AH69" s="1">
        <v>0.5</v>
      </c>
      <c r="AI69" s="1">
        <v>0</v>
      </c>
      <c r="AJ69" s="1">
        <v>1</v>
      </c>
      <c r="AK69" s="1">
        <v>23.5</v>
      </c>
      <c r="AL69" s="1">
        <v>29.7</v>
      </c>
      <c r="AM69" s="1">
        <v>40.1</v>
      </c>
      <c r="AN69" s="1">
        <v>2.5</v>
      </c>
      <c r="AO69" s="1">
        <v>6.9</v>
      </c>
      <c r="AP69" s="1">
        <v>15</v>
      </c>
      <c r="AQ69" s="1">
        <v>40.5</v>
      </c>
      <c r="AR69" s="1">
        <v>3</v>
      </c>
      <c r="AS69" s="1">
        <v>13</v>
      </c>
      <c r="AT69" s="1">
        <v>0</v>
      </c>
      <c r="AU69" s="1">
        <v>3</v>
      </c>
      <c r="AV69" s="1">
        <v>2</v>
      </c>
      <c r="AW69" s="1">
        <v>67</v>
      </c>
      <c r="AX69" s="1">
        <v>5.5</v>
      </c>
      <c r="AY69" s="1">
        <v>0</v>
      </c>
      <c r="AZ69" s="1">
        <v>0.5</v>
      </c>
      <c r="BA69" s="1">
        <v>2</v>
      </c>
      <c r="BB69" s="1">
        <v>2.5</v>
      </c>
      <c r="BC69" s="1">
        <v>4.5</v>
      </c>
      <c r="BD69" s="1">
        <v>3</v>
      </c>
      <c r="BE69" s="1">
        <v>1</v>
      </c>
      <c r="BF69" s="1">
        <v>0.5</v>
      </c>
      <c r="BG69" s="1">
        <v>0.5</v>
      </c>
      <c r="BH69" s="1">
        <v>0.5</v>
      </c>
      <c r="BI69" s="1">
        <v>0.4</v>
      </c>
      <c r="BJ69" s="1">
        <v>102.5</v>
      </c>
      <c r="BK69" s="1">
        <v>93.5</v>
      </c>
      <c r="BL69" s="1">
        <v>91</v>
      </c>
      <c r="BM69" s="1">
        <v>76</v>
      </c>
      <c r="BN69" s="1">
        <v>65.5</v>
      </c>
      <c r="BO69" s="1">
        <v>86</v>
      </c>
      <c r="BP69" s="1">
        <v>40.5</v>
      </c>
      <c r="BQ69" s="1">
        <v>34.5</v>
      </c>
      <c r="BR69" s="1">
        <v>85</v>
      </c>
      <c r="BS69" s="1">
        <v>1</v>
      </c>
      <c r="BT69" s="1">
        <v>1</v>
      </c>
      <c r="BU69" s="1">
        <v>2</v>
      </c>
      <c r="BV69" s="1">
        <v>0</v>
      </c>
      <c r="BW69" s="1">
        <v>0</v>
      </c>
      <c r="BX69" s="1">
        <v>1</v>
      </c>
      <c r="BY69" s="1">
        <v>124.5</v>
      </c>
      <c r="BZ69" s="1">
        <v>2</v>
      </c>
      <c r="CA69" s="1">
        <v>20</v>
      </c>
      <c r="CB69" s="1">
        <v>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5.8142294199999975</v>
      </c>
      <c r="CL69" s="1">
        <v>1</v>
      </c>
    </row>
    <row r="70" spans="1:90" x14ac:dyDescent="0.25">
      <c r="A70" s="1" t="s">
        <v>64</v>
      </c>
      <c r="B70" s="1">
        <v>4.5</v>
      </c>
      <c r="C70" s="1">
        <v>2</v>
      </c>
      <c r="D70" s="1">
        <v>90</v>
      </c>
      <c r="E70" s="1">
        <v>0.01</v>
      </c>
      <c r="F70" s="1">
        <v>0</v>
      </c>
      <c r="G70" s="1">
        <v>0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6.5</v>
      </c>
      <c r="W70" s="1">
        <v>57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0.5</v>
      </c>
      <c r="AK70" s="1">
        <v>0.5</v>
      </c>
      <c r="AL70" s="1">
        <v>6.7</v>
      </c>
      <c r="AM70" s="1">
        <v>13.2</v>
      </c>
      <c r="AN70" s="1">
        <v>0.1</v>
      </c>
      <c r="AO70" s="1">
        <v>3.6</v>
      </c>
      <c r="AP70" s="1">
        <v>11</v>
      </c>
      <c r="AQ70" s="1">
        <v>17</v>
      </c>
      <c r="AR70" s="1">
        <v>0</v>
      </c>
      <c r="AS70" s="1">
        <v>3.5</v>
      </c>
      <c r="AT70" s="1">
        <v>1.5</v>
      </c>
      <c r="AU70" s="1">
        <v>2.5</v>
      </c>
      <c r="AV70" s="1">
        <v>1</v>
      </c>
      <c r="AW70" s="1">
        <v>40</v>
      </c>
      <c r="AX70" s="1">
        <v>7.5</v>
      </c>
      <c r="AY70" s="1">
        <v>1</v>
      </c>
      <c r="AZ70" s="1">
        <v>0</v>
      </c>
      <c r="BA70" s="1">
        <v>1</v>
      </c>
      <c r="BB70" s="1">
        <v>2</v>
      </c>
      <c r="BC70" s="1">
        <v>9.5</v>
      </c>
      <c r="BD70" s="1">
        <v>6</v>
      </c>
      <c r="BE70" s="1">
        <v>5.5</v>
      </c>
      <c r="BF70" s="1">
        <v>3.5</v>
      </c>
      <c r="BG70" s="1">
        <v>3</v>
      </c>
      <c r="BH70" s="1">
        <v>0.5</v>
      </c>
      <c r="BI70" s="1">
        <v>1.0900000000000001</v>
      </c>
      <c r="BJ70" s="1">
        <v>59</v>
      </c>
      <c r="BK70" s="1">
        <v>49</v>
      </c>
      <c r="BL70" s="1">
        <v>83</v>
      </c>
      <c r="BM70" s="1">
        <v>24</v>
      </c>
      <c r="BN70" s="1">
        <v>16</v>
      </c>
      <c r="BO70" s="1">
        <v>67</v>
      </c>
      <c r="BP70" s="1">
        <v>11.5</v>
      </c>
      <c r="BQ70" s="1">
        <v>6.5</v>
      </c>
      <c r="BR70" s="1">
        <v>57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1</v>
      </c>
      <c r="BY70" s="1">
        <v>86</v>
      </c>
      <c r="BZ70" s="1">
        <v>0</v>
      </c>
      <c r="CA70" s="1">
        <v>6</v>
      </c>
      <c r="CB70" s="1">
        <v>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4.0632115599999992</v>
      </c>
      <c r="CL70" s="1">
        <v>0</v>
      </c>
    </row>
    <row r="71" spans="1:90" x14ac:dyDescent="0.25">
      <c r="A71" s="1" t="s">
        <v>88</v>
      </c>
      <c r="B71" s="1">
        <v>4.5</v>
      </c>
      <c r="C71" s="1">
        <v>2</v>
      </c>
      <c r="D71" s="1">
        <v>90</v>
      </c>
      <c r="E71" s="1">
        <v>0.12</v>
      </c>
      <c r="F71" s="1">
        <v>0</v>
      </c>
      <c r="G71" s="1">
        <v>0.1</v>
      </c>
      <c r="H71" s="1">
        <v>0</v>
      </c>
      <c r="I71" s="1">
        <v>1</v>
      </c>
      <c r="J71" s="1">
        <v>0.5</v>
      </c>
      <c r="K71" s="1">
        <v>0.5</v>
      </c>
      <c r="L71" s="1">
        <v>0.5</v>
      </c>
      <c r="M71" s="1">
        <v>0</v>
      </c>
      <c r="N71" s="1">
        <v>0.5</v>
      </c>
      <c r="O71" s="1">
        <v>0.09</v>
      </c>
      <c r="P71" s="1">
        <v>0.09</v>
      </c>
      <c r="Q71" s="1">
        <v>0</v>
      </c>
      <c r="R71" s="1">
        <v>0</v>
      </c>
      <c r="S71" s="1">
        <v>0</v>
      </c>
      <c r="T71" s="1">
        <v>0</v>
      </c>
      <c r="U71" s="1">
        <v>13</v>
      </c>
      <c r="V71" s="1">
        <v>9.5</v>
      </c>
      <c r="W71" s="1">
        <v>73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0.03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14.5</v>
      </c>
      <c r="AL71" s="1">
        <v>1.9</v>
      </c>
      <c r="AM71" s="1">
        <v>20.5</v>
      </c>
      <c r="AN71" s="1">
        <v>0.7</v>
      </c>
      <c r="AO71" s="1">
        <v>4.0999999999999996</v>
      </c>
      <c r="AP71" s="1">
        <v>15</v>
      </c>
      <c r="AQ71" s="1">
        <v>21</v>
      </c>
      <c r="AR71" s="1">
        <v>0</v>
      </c>
      <c r="AS71" s="1">
        <v>3</v>
      </c>
      <c r="AT71" s="1">
        <v>1</v>
      </c>
      <c r="AU71" s="1">
        <v>1</v>
      </c>
      <c r="AV71" s="1">
        <v>1</v>
      </c>
      <c r="AW71" s="1">
        <v>100</v>
      </c>
      <c r="AX71" s="1">
        <v>9.5</v>
      </c>
      <c r="AY71" s="1">
        <v>4</v>
      </c>
      <c r="AZ71" s="1">
        <v>0.5</v>
      </c>
      <c r="BA71" s="1">
        <v>3</v>
      </c>
      <c r="BB71" s="1">
        <v>7.5</v>
      </c>
      <c r="BC71" s="1">
        <v>11</v>
      </c>
      <c r="BD71" s="1">
        <v>6.5</v>
      </c>
      <c r="BE71" s="1">
        <v>3.5</v>
      </c>
      <c r="BF71" s="1">
        <v>1</v>
      </c>
      <c r="BG71" s="1">
        <v>2.5</v>
      </c>
      <c r="BH71" s="1">
        <v>0</v>
      </c>
      <c r="BI71" s="1">
        <v>0.72</v>
      </c>
      <c r="BJ71" s="1">
        <v>75.5</v>
      </c>
      <c r="BK71" s="1">
        <v>60.5</v>
      </c>
      <c r="BL71" s="1">
        <v>80</v>
      </c>
      <c r="BM71" s="1">
        <v>31</v>
      </c>
      <c r="BN71" s="1">
        <v>24.5</v>
      </c>
      <c r="BO71" s="1">
        <v>79</v>
      </c>
      <c r="BP71" s="1">
        <v>13</v>
      </c>
      <c r="BQ71" s="1">
        <v>9.5</v>
      </c>
      <c r="BR71" s="1">
        <v>73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92.5</v>
      </c>
      <c r="BZ71" s="1">
        <v>1.5</v>
      </c>
      <c r="CA71" s="1">
        <v>10</v>
      </c>
      <c r="CB71" s="1">
        <v>4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4.093859629999999</v>
      </c>
      <c r="CL71" s="1">
        <v>0</v>
      </c>
    </row>
    <row r="72" spans="1:90" x14ac:dyDescent="0.25">
      <c r="A72" s="1" t="s">
        <v>91</v>
      </c>
      <c r="B72" s="1">
        <v>4.9000000000000004</v>
      </c>
      <c r="C72" s="1">
        <v>2</v>
      </c>
      <c r="D72" s="1">
        <v>90</v>
      </c>
      <c r="E72" s="1">
        <v>0.16</v>
      </c>
      <c r="F72" s="1">
        <v>0.25</v>
      </c>
      <c r="G72" s="1">
        <v>0.3</v>
      </c>
      <c r="H72" s="1">
        <v>1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9.5</v>
      </c>
      <c r="V72" s="1">
        <v>5.5</v>
      </c>
      <c r="W72" s="1">
        <v>58</v>
      </c>
      <c r="X72" s="1">
        <v>8</v>
      </c>
      <c r="Y72" s="1">
        <v>2.5</v>
      </c>
      <c r="Z72" s="1">
        <v>31</v>
      </c>
      <c r="AA72" s="1">
        <v>4</v>
      </c>
      <c r="AB72" s="1">
        <v>0.5</v>
      </c>
      <c r="AC72" s="1">
        <v>2</v>
      </c>
      <c r="AD72" s="1">
        <v>0.5</v>
      </c>
      <c r="AE72" s="1">
        <v>0.26</v>
      </c>
      <c r="AF72" s="1">
        <v>0.5</v>
      </c>
      <c r="AG72" s="1">
        <v>0</v>
      </c>
      <c r="AH72" s="1">
        <v>0</v>
      </c>
      <c r="AI72" s="1">
        <v>0</v>
      </c>
      <c r="AJ72" s="1">
        <v>0</v>
      </c>
      <c r="AK72" s="1">
        <v>0.5</v>
      </c>
      <c r="AL72" s="1">
        <v>31.65</v>
      </c>
      <c r="AM72" s="1">
        <v>19</v>
      </c>
      <c r="AN72" s="1">
        <v>0.8</v>
      </c>
      <c r="AO72" s="1">
        <v>3.4</v>
      </c>
      <c r="AP72" s="1">
        <v>12.5</v>
      </c>
      <c r="AQ72" s="1">
        <v>17</v>
      </c>
      <c r="AR72" s="1">
        <v>0</v>
      </c>
      <c r="AS72" s="1">
        <v>3</v>
      </c>
      <c r="AT72" s="1">
        <v>2</v>
      </c>
      <c r="AU72" s="1">
        <v>2</v>
      </c>
      <c r="AV72" s="1">
        <v>1.5</v>
      </c>
      <c r="AW72" s="1">
        <v>75</v>
      </c>
      <c r="AX72" s="1">
        <v>3.5</v>
      </c>
      <c r="AY72" s="1">
        <v>0</v>
      </c>
      <c r="AZ72" s="1">
        <v>0</v>
      </c>
      <c r="BA72" s="1">
        <v>0.5</v>
      </c>
      <c r="BB72" s="1">
        <v>0.5</v>
      </c>
      <c r="BC72" s="1">
        <v>12</v>
      </c>
      <c r="BD72" s="1">
        <v>8</v>
      </c>
      <c r="BE72" s="1">
        <v>4.5</v>
      </c>
      <c r="BF72" s="1">
        <v>0</v>
      </c>
      <c r="BG72" s="1">
        <v>2</v>
      </c>
      <c r="BH72" s="1">
        <v>1.5</v>
      </c>
      <c r="BI72" s="1">
        <v>1.45</v>
      </c>
      <c r="BJ72" s="1">
        <v>33</v>
      </c>
      <c r="BK72" s="1">
        <v>23</v>
      </c>
      <c r="BL72" s="1">
        <v>70</v>
      </c>
      <c r="BM72" s="1">
        <v>25</v>
      </c>
      <c r="BN72" s="1">
        <v>14</v>
      </c>
      <c r="BO72" s="1">
        <v>56</v>
      </c>
      <c r="BP72" s="1">
        <v>9.5</v>
      </c>
      <c r="BQ72" s="1">
        <v>5.5</v>
      </c>
      <c r="BR72" s="1">
        <v>58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59</v>
      </c>
      <c r="BZ72" s="1">
        <v>0</v>
      </c>
      <c r="CA72" s="1">
        <v>6</v>
      </c>
      <c r="CB72" s="1">
        <v>8.5</v>
      </c>
      <c r="CC72" s="1">
        <v>0</v>
      </c>
      <c r="CD72" s="1">
        <v>0</v>
      </c>
      <c r="CE72" s="1">
        <v>4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3.8685765599999993</v>
      </c>
      <c r="CL72" s="1">
        <v>0</v>
      </c>
    </row>
    <row r="73" spans="1:90" x14ac:dyDescent="0.25">
      <c r="A73" s="1" t="s">
        <v>197</v>
      </c>
      <c r="B73" s="1">
        <v>4.4000000000000004</v>
      </c>
      <c r="C73" s="1">
        <v>2</v>
      </c>
      <c r="D73" s="1">
        <v>25.5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1.5</v>
      </c>
      <c r="W73" s="1">
        <v>75</v>
      </c>
      <c r="X73" s="1">
        <v>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0.5</v>
      </c>
      <c r="AM73" s="1">
        <v>9.1</v>
      </c>
      <c r="AN73" s="1">
        <v>0</v>
      </c>
      <c r="AO73" s="1">
        <v>2.9</v>
      </c>
      <c r="AP73" s="1">
        <v>5.5</v>
      </c>
      <c r="AQ73" s="1">
        <v>5.5</v>
      </c>
      <c r="AR73" s="1">
        <v>0</v>
      </c>
      <c r="AS73" s="1">
        <v>1</v>
      </c>
      <c r="AT73" s="1">
        <v>0.5</v>
      </c>
      <c r="AU73" s="1">
        <v>0.5</v>
      </c>
      <c r="AV73" s="1">
        <v>0.5</v>
      </c>
      <c r="AW73" s="1">
        <v>100</v>
      </c>
      <c r="AX73" s="1">
        <v>2.5</v>
      </c>
      <c r="AY73" s="1">
        <v>0.5</v>
      </c>
      <c r="AZ73" s="1">
        <v>1</v>
      </c>
      <c r="BA73" s="1">
        <v>0.5</v>
      </c>
      <c r="BB73" s="1">
        <v>2</v>
      </c>
      <c r="BC73" s="1">
        <v>11</v>
      </c>
      <c r="BD73" s="1">
        <v>6.5</v>
      </c>
      <c r="BE73" s="1">
        <v>3.5</v>
      </c>
      <c r="BF73" s="1">
        <v>1</v>
      </c>
      <c r="BG73" s="1">
        <v>2.5</v>
      </c>
      <c r="BH73" s="1">
        <v>0</v>
      </c>
      <c r="BI73" s="1">
        <v>0.72</v>
      </c>
      <c r="BJ73" s="1">
        <v>14</v>
      </c>
      <c r="BK73" s="1">
        <v>10.5</v>
      </c>
      <c r="BL73" s="1">
        <v>75</v>
      </c>
      <c r="BM73" s="1">
        <v>9</v>
      </c>
      <c r="BN73" s="1">
        <v>6</v>
      </c>
      <c r="BO73" s="1">
        <v>67</v>
      </c>
      <c r="BP73" s="1">
        <v>2</v>
      </c>
      <c r="BQ73" s="1">
        <v>1.5</v>
      </c>
      <c r="BR73" s="1">
        <v>75</v>
      </c>
      <c r="BS73" s="1">
        <v>0</v>
      </c>
      <c r="BT73" s="1">
        <v>0</v>
      </c>
      <c r="BU73" s="1">
        <v>0</v>
      </c>
      <c r="BV73" s="1">
        <v>2</v>
      </c>
      <c r="BW73" s="1">
        <v>0</v>
      </c>
      <c r="BX73" s="1">
        <v>0.5</v>
      </c>
      <c r="BY73" s="1">
        <v>18.5</v>
      </c>
      <c r="BZ73" s="1">
        <v>0</v>
      </c>
      <c r="CA73" s="1">
        <v>2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3.0045102000000004</v>
      </c>
      <c r="CL73" s="1">
        <v>0</v>
      </c>
    </row>
    <row r="74" spans="1:90" x14ac:dyDescent="0.25">
      <c r="A74" s="1" t="s">
        <v>106</v>
      </c>
      <c r="B74" s="1">
        <v>4.3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10</v>
      </c>
      <c r="V74" s="1">
        <v>7.5</v>
      </c>
      <c r="W74" s="1">
        <v>75</v>
      </c>
      <c r="X74" s="1">
        <v>3</v>
      </c>
      <c r="Y74" s="1">
        <v>0.5</v>
      </c>
      <c r="Z74" s="1">
        <v>17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</v>
      </c>
      <c r="AI74" s="1">
        <v>0</v>
      </c>
      <c r="AJ74" s="1">
        <v>0.5</v>
      </c>
      <c r="AK74" s="1">
        <v>5</v>
      </c>
      <c r="AL74" s="1">
        <v>5.2</v>
      </c>
      <c r="AM74" s="1">
        <v>16.399999999999999</v>
      </c>
      <c r="AN74" s="1">
        <v>0.1</v>
      </c>
      <c r="AO74" s="1">
        <v>4</v>
      </c>
      <c r="AP74" s="1">
        <v>12.5</v>
      </c>
      <c r="AQ74" s="1">
        <v>18.5</v>
      </c>
      <c r="AR74" s="1">
        <v>0</v>
      </c>
      <c r="AS74" s="1">
        <v>3.5</v>
      </c>
      <c r="AT74" s="1">
        <v>1</v>
      </c>
      <c r="AU74" s="1">
        <v>3</v>
      </c>
      <c r="AV74" s="1">
        <v>2</v>
      </c>
      <c r="AW74" s="1">
        <v>67</v>
      </c>
      <c r="AX74" s="1">
        <v>5.5</v>
      </c>
      <c r="AY74" s="1">
        <v>1.5</v>
      </c>
      <c r="AZ74" s="1">
        <v>0.5</v>
      </c>
      <c r="BA74" s="1">
        <v>3.5</v>
      </c>
      <c r="BB74" s="1">
        <v>5.5</v>
      </c>
      <c r="BC74" s="1">
        <v>11</v>
      </c>
      <c r="BD74" s="1">
        <v>6.5</v>
      </c>
      <c r="BE74" s="1">
        <v>3.5</v>
      </c>
      <c r="BF74" s="1">
        <v>1</v>
      </c>
      <c r="BG74" s="1">
        <v>2.5</v>
      </c>
      <c r="BH74" s="1">
        <v>0</v>
      </c>
      <c r="BI74" s="1">
        <v>0.72</v>
      </c>
      <c r="BJ74" s="1">
        <v>38</v>
      </c>
      <c r="BK74" s="1">
        <v>31.5</v>
      </c>
      <c r="BL74" s="1">
        <v>83</v>
      </c>
      <c r="BM74" s="1">
        <v>23.5</v>
      </c>
      <c r="BN74" s="1">
        <v>17.5</v>
      </c>
      <c r="BO74" s="1">
        <v>74</v>
      </c>
      <c r="BP74" s="1">
        <v>10</v>
      </c>
      <c r="BQ74" s="1">
        <v>7.5</v>
      </c>
      <c r="BR74" s="1">
        <v>75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71.5</v>
      </c>
      <c r="BZ74" s="1">
        <v>2.5</v>
      </c>
      <c r="CA74" s="1">
        <v>1.5</v>
      </c>
      <c r="CB74" s="1">
        <v>4.5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4.0317083099999991</v>
      </c>
      <c r="CL74" s="1">
        <v>0</v>
      </c>
    </row>
    <row r="75" spans="1:90" x14ac:dyDescent="0.25">
      <c r="A75" s="1" t="s">
        <v>108</v>
      </c>
      <c r="B75" s="1">
        <v>4.4000000000000004</v>
      </c>
      <c r="C75" s="1">
        <v>2</v>
      </c>
      <c r="D75" s="1">
        <v>90</v>
      </c>
      <c r="E75" s="1">
        <v>0.35</v>
      </c>
      <c r="F75" s="1">
        <v>0.25</v>
      </c>
      <c r="G75" s="1">
        <v>0.6</v>
      </c>
      <c r="H75" s="1">
        <v>1</v>
      </c>
      <c r="I75" s="1">
        <v>1</v>
      </c>
      <c r="J75" s="1">
        <v>1</v>
      </c>
      <c r="K75" s="1">
        <v>1</v>
      </c>
      <c r="L75" s="1">
        <v>0</v>
      </c>
      <c r="M75" s="1">
        <v>1</v>
      </c>
      <c r="N75" s="1">
        <v>1</v>
      </c>
      <c r="O75" s="1">
        <v>0.47</v>
      </c>
      <c r="P75" s="1">
        <v>0.47</v>
      </c>
      <c r="Q75" s="1">
        <v>0.5</v>
      </c>
      <c r="R75" s="1">
        <v>0.5</v>
      </c>
      <c r="S75" s="1">
        <v>0</v>
      </c>
      <c r="T75" s="1">
        <v>0.5</v>
      </c>
      <c r="U75" s="1">
        <v>3</v>
      </c>
      <c r="V75" s="1">
        <v>1</v>
      </c>
      <c r="W75" s="1">
        <v>33</v>
      </c>
      <c r="X75" s="1">
        <v>0</v>
      </c>
      <c r="Y75" s="1">
        <v>0</v>
      </c>
      <c r="AA75" s="1">
        <v>0</v>
      </c>
      <c r="AB75" s="1">
        <v>0</v>
      </c>
      <c r="AC75" s="1">
        <v>0.5</v>
      </c>
      <c r="AD75" s="1">
        <v>0</v>
      </c>
      <c r="AE75" s="1">
        <v>0.08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31</v>
      </c>
      <c r="AL75" s="1">
        <v>5.3</v>
      </c>
      <c r="AM75" s="1">
        <v>30.3</v>
      </c>
      <c r="AN75" s="1">
        <v>3.1</v>
      </c>
      <c r="AO75" s="1">
        <v>5.2</v>
      </c>
      <c r="AP75" s="1">
        <v>6</v>
      </c>
      <c r="AQ75" s="1">
        <v>12</v>
      </c>
      <c r="AR75" s="1">
        <v>0</v>
      </c>
      <c r="AS75" s="1">
        <v>3</v>
      </c>
      <c r="AT75" s="1">
        <v>2</v>
      </c>
      <c r="AU75" s="1">
        <v>0.5</v>
      </c>
      <c r="AV75" s="1">
        <v>0</v>
      </c>
      <c r="AW75" s="1">
        <v>0</v>
      </c>
      <c r="AX75" s="1">
        <v>1.5</v>
      </c>
      <c r="AY75" s="1">
        <v>4.5</v>
      </c>
      <c r="AZ75" s="1">
        <v>1</v>
      </c>
      <c r="BA75" s="1">
        <v>1</v>
      </c>
      <c r="BB75" s="1">
        <v>6.5</v>
      </c>
      <c r="BC75" s="1">
        <v>12</v>
      </c>
      <c r="BD75" s="1">
        <v>8</v>
      </c>
      <c r="BE75" s="1">
        <v>4.5</v>
      </c>
      <c r="BF75" s="1">
        <v>0</v>
      </c>
      <c r="BG75" s="1">
        <v>2</v>
      </c>
      <c r="BH75" s="1">
        <v>1.5</v>
      </c>
      <c r="BI75" s="1">
        <v>1.45</v>
      </c>
      <c r="BJ75" s="1">
        <v>29</v>
      </c>
      <c r="BK75" s="1">
        <v>22.5</v>
      </c>
      <c r="BL75" s="1">
        <v>78</v>
      </c>
      <c r="BM75" s="1">
        <v>8</v>
      </c>
      <c r="BN75" s="1">
        <v>2.5</v>
      </c>
      <c r="BO75" s="1">
        <v>31</v>
      </c>
      <c r="BP75" s="1">
        <v>3</v>
      </c>
      <c r="BQ75" s="1">
        <v>1</v>
      </c>
      <c r="BR75" s="1">
        <v>33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39.5</v>
      </c>
      <c r="BZ75" s="1">
        <v>4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3.5180211299999962</v>
      </c>
      <c r="CL75" s="1">
        <v>0</v>
      </c>
    </row>
    <row r="76" spans="1:90" x14ac:dyDescent="0.25">
      <c r="A76" s="1" t="s">
        <v>188</v>
      </c>
      <c r="B76" s="1">
        <v>4.3</v>
      </c>
      <c r="C76" s="1">
        <v>2</v>
      </c>
      <c r="D76" s="1">
        <v>90</v>
      </c>
      <c r="E76" s="1">
        <v>0.01</v>
      </c>
      <c r="F76" s="1">
        <v>0.25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13</v>
      </c>
      <c r="V76" s="1">
        <v>11</v>
      </c>
      <c r="W76" s="1">
        <v>85</v>
      </c>
      <c r="X76" s="1">
        <v>3</v>
      </c>
      <c r="Y76" s="1">
        <v>0</v>
      </c>
      <c r="Z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0.5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7.55</v>
      </c>
      <c r="AM76" s="1">
        <v>27.5</v>
      </c>
      <c r="AN76" s="1">
        <v>0.1</v>
      </c>
      <c r="AO76" s="1">
        <v>2.5</v>
      </c>
      <c r="AP76" s="1">
        <v>18</v>
      </c>
      <c r="AQ76" s="1">
        <v>22.5</v>
      </c>
      <c r="AR76" s="1">
        <v>0</v>
      </c>
      <c r="AS76" s="1">
        <v>3.5</v>
      </c>
      <c r="AT76" s="1">
        <v>1</v>
      </c>
      <c r="AU76" s="1">
        <v>4</v>
      </c>
      <c r="AV76" s="1">
        <v>2.5</v>
      </c>
      <c r="AW76" s="1">
        <v>63</v>
      </c>
      <c r="AX76" s="1">
        <v>6.5</v>
      </c>
      <c r="AY76" s="1">
        <v>4</v>
      </c>
      <c r="AZ76" s="1">
        <v>0</v>
      </c>
      <c r="BA76" s="1">
        <v>1.5</v>
      </c>
      <c r="BB76" s="1">
        <v>5.5</v>
      </c>
      <c r="BC76" s="1">
        <v>11.5</v>
      </c>
      <c r="BD76" s="1">
        <v>7</v>
      </c>
      <c r="BE76" s="1">
        <v>4.5</v>
      </c>
      <c r="BF76" s="1">
        <v>1</v>
      </c>
      <c r="BG76" s="1">
        <v>2.5</v>
      </c>
      <c r="BH76" s="1">
        <v>2</v>
      </c>
      <c r="BI76" s="1">
        <v>1.62</v>
      </c>
      <c r="BJ76" s="1">
        <v>37</v>
      </c>
      <c r="BK76" s="1">
        <v>30.5</v>
      </c>
      <c r="BL76" s="1">
        <v>82</v>
      </c>
      <c r="BM76" s="1">
        <v>26</v>
      </c>
      <c r="BN76" s="1">
        <v>17.5</v>
      </c>
      <c r="BO76" s="1">
        <v>67</v>
      </c>
      <c r="BP76" s="1">
        <v>13</v>
      </c>
      <c r="BQ76" s="1">
        <v>11</v>
      </c>
      <c r="BR76" s="1">
        <v>85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60</v>
      </c>
      <c r="BZ76" s="1">
        <v>1</v>
      </c>
      <c r="CA76" s="1">
        <v>5</v>
      </c>
      <c r="CB76" s="1">
        <v>4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3.5617231599999983</v>
      </c>
      <c r="CL76" s="1">
        <v>0</v>
      </c>
    </row>
    <row r="77" spans="1:90" x14ac:dyDescent="0.25">
      <c r="A77" s="1" t="s">
        <v>146</v>
      </c>
      <c r="B77" s="1">
        <v>4.3</v>
      </c>
      <c r="C77" s="1">
        <v>2</v>
      </c>
      <c r="D77" s="1">
        <v>89.5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2.5</v>
      </c>
      <c r="W77" s="1">
        <v>38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0.55000000000000004</v>
      </c>
      <c r="AM77" s="1">
        <v>13.7</v>
      </c>
      <c r="AN77" s="1">
        <v>0</v>
      </c>
      <c r="AO77" s="1">
        <v>2.4</v>
      </c>
      <c r="AP77" s="1">
        <v>14.5</v>
      </c>
      <c r="AQ77" s="1">
        <v>14.5</v>
      </c>
      <c r="AR77" s="1">
        <v>0</v>
      </c>
      <c r="AS77" s="1">
        <v>2</v>
      </c>
      <c r="AT77" s="1">
        <v>1</v>
      </c>
      <c r="AU77" s="1">
        <v>0.5</v>
      </c>
      <c r="AV77" s="1">
        <v>0.5</v>
      </c>
      <c r="AW77" s="1">
        <v>100</v>
      </c>
      <c r="AX77" s="1">
        <v>4.5</v>
      </c>
      <c r="AY77" s="1">
        <v>5</v>
      </c>
      <c r="AZ77" s="1">
        <v>0.5</v>
      </c>
      <c r="BA77" s="1">
        <v>0.5</v>
      </c>
      <c r="BB77" s="1">
        <v>6</v>
      </c>
      <c r="BC77" s="1">
        <v>11.5</v>
      </c>
      <c r="BD77" s="1">
        <v>7</v>
      </c>
      <c r="BE77" s="1">
        <v>4.5</v>
      </c>
      <c r="BF77" s="1">
        <v>1</v>
      </c>
      <c r="BG77" s="1">
        <v>2.5</v>
      </c>
      <c r="BH77" s="1">
        <v>2</v>
      </c>
      <c r="BI77" s="1">
        <v>1.62</v>
      </c>
      <c r="BJ77" s="1">
        <v>32.5</v>
      </c>
      <c r="BK77" s="1">
        <v>27</v>
      </c>
      <c r="BL77" s="1">
        <v>83</v>
      </c>
      <c r="BM77" s="1">
        <v>12.5</v>
      </c>
      <c r="BN77" s="1">
        <v>7.5</v>
      </c>
      <c r="BO77" s="1">
        <v>60</v>
      </c>
      <c r="BP77" s="1">
        <v>6.5</v>
      </c>
      <c r="BQ77" s="1">
        <v>2.5</v>
      </c>
      <c r="BR77" s="1">
        <v>38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0</v>
      </c>
      <c r="BY77" s="1">
        <v>40</v>
      </c>
      <c r="BZ77" s="1">
        <v>0</v>
      </c>
      <c r="CA77" s="1">
        <v>6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3.1158129000000003</v>
      </c>
      <c r="CL77" s="1">
        <v>0</v>
      </c>
    </row>
    <row r="78" spans="1:90" x14ac:dyDescent="0.25">
      <c r="A78" s="1" t="s">
        <v>149</v>
      </c>
      <c r="B78" s="1">
        <v>4.4000000000000004</v>
      </c>
      <c r="C78" s="1">
        <v>2</v>
      </c>
      <c r="D78" s="1">
        <v>90</v>
      </c>
      <c r="E78" s="1">
        <v>0.04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7.5</v>
      </c>
      <c r="V78" s="1">
        <v>5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0.5</v>
      </c>
      <c r="AK78" s="1">
        <v>10</v>
      </c>
      <c r="AL78" s="1">
        <v>1.4</v>
      </c>
      <c r="AM78" s="1">
        <v>19.8</v>
      </c>
      <c r="AN78" s="1">
        <v>0.2</v>
      </c>
      <c r="AO78" s="1">
        <v>3.7</v>
      </c>
      <c r="AP78" s="1">
        <v>13.5</v>
      </c>
      <c r="AQ78" s="1">
        <v>19.5</v>
      </c>
      <c r="AR78" s="1">
        <v>1</v>
      </c>
      <c r="AS78" s="1">
        <v>4</v>
      </c>
      <c r="AT78" s="1">
        <v>1</v>
      </c>
      <c r="AU78" s="1">
        <v>0</v>
      </c>
      <c r="AV78" s="1">
        <v>0</v>
      </c>
      <c r="AX78" s="1">
        <v>8</v>
      </c>
      <c r="AY78" s="1">
        <v>5.5</v>
      </c>
      <c r="AZ78" s="1">
        <v>0.5</v>
      </c>
      <c r="BA78" s="1">
        <v>2</v>
      </c>
      <c r="BB78" s="1">
        <v>8</v>
      </c>
      <c r="BC78" s="1">
        <v>11</v>
      </c>
      <c r="BD78" s="1">
        <v>6.5</v>
      </c>
      <c r="BE78" s="1">
        <v>3.5</v>
      </c>
      <c r="BF78" s="1">
        <v>1</v>
      </c>
      <c r="BG78" s="1">
        <v>2.5</v>
      </c>
      <c r="BH78" s="1">
        <v>0</v>
      </c>
      <c r="BI78" s="1">
        <v>0.72</v>
      </c>
      <c r="BJ78" s="1">
        <v>74.5</v>
      </c>
      <c r="BK78" s="1">
        <v>65.5</v>
      </c>
      <c r="BL78" s="1">
        <v>88</v>
      </c>
      <c r="BM78" s="1">
        <v>26.5</v>
      </c>
      <c r="BN78" s="1">
        <v>19.5</v>
      </c>
      <c r="BO78" s="1">
        <v>74</v>
      </c>
      <c r="BP78" s="1">
        <v>7.5</v>
      </c>
      <c r="BQ78" s="1">
        <v>5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87.5</v>
      </c>
      <c r="BZ78" s="1">
        <v>1</v>
      </c>
      <c r="CA78" s="1">
        <v>6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3.8866796199999984</v>
      </c>
      <c r="CL78" s="1">
        <v>-1</v>
      </c>
    </row>
  </sheetData>
  <sortState xmlns:xlrd2="http://schemas.microsoft.com/office/spreadsheetml/2017/richdata2" ref="A2:CL78">
    <sortCondition ref="C5:C7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393E-9991-430A-A954-B67B804FDEBF}">
  <dimension ref="A1:CL86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B1" activeCellId="1" sqref="CK1:CL1048576 A1:B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92</v>
      </c>
      <c r="B2" s="1">
        <v>5.4</v>
      </c>
      <c r="C2" s="1">
        <v>1</v>
      </c>
      <c r="D2" s="1">
        <v>79</v>
      </c>
      <c r="E2" s="1">
        <v>0.33</v>
      </c>
      <c r="F2" s="1">
        <v>0.5</v>
      </c>
      <c r="G2" s="1">
        <v>0.7</v>
      </c>
      <c r="H2" s="1">
        <v>1</v>
      </c>
      <c r="I2" s="1">
        <v>2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0.53</v>
      </c>
      <c r="P2" s="1">
        <v>0.53</v>
      </c>
      <c r="Q2" s="1">
        <v>1</v>
      </c>
      <c r="R2" s="1">
        <v>1</v>
      </c>
      <c r="S2" s="1">
        <v>0</v>
      </c>
      <c r="T2" s="1">
        <v>0</v>
      </c>
      <c r="U2" s="1">
        <v>4</v>
      </c>
      <c r="V2" s="1">
        <v>2</v>
      </c>
      <c r="W2" s="1">
        <v>50</v>
      </c>
      <c r="X2" s="1">
        <v>6</v>
      </c>
      <c r="Y2" s="1">
        <v>1</v>
      </c>
      <c r="Z2" s="1">
        <v>17</v>
      </c>
      <c r="AA2" s="1">
        <v>0</v>
      </c>
      <c r="AB2" s="1">
        <v>0</v>
      </c>
      <c r="AC2" s="1">
        <v>1</v>
      </c>
      <c r="AD2" s="1">
        <v>0</v>
      </c>
      <c r="AE2" s="1">
        <v>0.16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57</v>
      </c>
      <c r="AL2" s="1">
        <v>15.2</v>
      </c>
      <c r="AM2" s="1">
        <v>51</v>
      </c>
      <c r="AN2" s="1">
        <v>3.6</v>
      </c>
      <c r="AO2" s="1">
        <v>6.2</v>
      </c>
      <c r="AP2" s="1">
        <v>14</v>
      </c>
      <c r="AQ2" s="1">
        <v>26</v>
      </c>
      <c r="AR2" s="1">
        <v>1</v>
      </c>
      <c r="AS2" s="1">
        <v>9</v>
      </c>
      <c r="AT2" s="1">
        <v>1</v>
      </c>
      <c r="AU2" s="1">
        <v>1</v>
      </c>
      <c r="AV2" s="1">
        <v>1</v>
      </c>
      <c r="AW2" s="1">
        <v>100</v>
      </c>
      <c r="AX2" s="1">
        <v>10</v>
      </c>
      <c r="AY2" s="1">
        <v>2</v>
      </c>
      <c r="AZ2" s="1">
        <v>1</v>
      </c>
      <c r="BA2" s="1">
        <v>3</v>
      </c>
      <c r="BB2" s="1">
        <v>6</v>
      </c>
      <c r="BC2" s="1">
        <v>18</v>
      </c>
      <c r="BD2" s="1">
        <v>9</v>
      </c>
      <c r="BE2" s="1">
        <v>7</v>
      </c>
      <c r="BF2" s="1">
        <v>0</v>
      </c>
      <c r="BG2" s="1">
        <v>2</v>
      </c>
      <c r="BH2" s="1">
        <v>1</v>
      </c>
      <c r="BI2" s="1">
        <v>1.58</v>
      </c>
      <c r="BJ2" s="1">
        <v>20</v>
      </c>
      <c r="BK2" s="1">
        <v>14</v>
      </c>
      <c r="BL2" s="1">
        <v>70</v>
      </c>
      <c r="BM2" s="1">
        <v>16</v>
      </c>
      <c r="BN2" s="1">
        <v>9</v>
      </c>
      <c r="BO2" s="1">
        <v>56</v>
      </c>
      <c r="BP2" s="1">
        <v>4</v>
      </c>
      <c r="BQ2" s="1">
        <v>2</v>
      </c>
      <c r="BR2" s="1">
        <v>50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52</v>
      </c>
      <c r="BZ2" s="1">
        <v>5</v>
      </c>
      <c r="CA2" s="1">
        <v>1</v>
      </c>
      <c r="CB2" s="1">
        <v>6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4.5229333500000006</v>
      </c>
      <c r="CL2" s="1">
        <v>12</v>
      </c>
    </row>
    <row r="3" spans="1:90" x14ac:dyDescent="0.25">
      <c r="A3" s="1" t="s">
        <v>74</v>
      </c>
      <c r="B3" s="1">
        <v>4.4000000000000004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4</v>
      </c>
      <c r="W3" s="1">
        <v>33</v>
      </c>
      <c r="X3" s="1">
        <v>3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1.3</v>
      </c>
      <c r="AM3" s="1">
        <v>13.4</v>
      </c>
      <c r="AN3" s="1">
        <v>0</v>
      </c>
      <c r="AO3" s="1">
        <v>2</v>
      </c>
      <c r="AP3" s="1">
        <v>14</v>
      </c>
      <c r="AQ3" s="1">
        <v>14</v>
      </c>
      <c r="AR3" s="1">
        <v>0</v>
      </c>
      <c r="AS3" s="1">
        <v>1</v>
      </c>
      <c r="AT3" s="1">
        <v>3</v>
      </c>
      <c r="AU3" s="1">
        <v>3</v>
      </c>
      <c r="AV3" s="1">
        <v>3</v>
      </c>
      <c r="AW3" s="1">
        <v>100</v>
      </c>
      <c r="AX3" s="1">
        <v>8</v>
      </c>
      <c r="AY3" s="1">
        <v>0</v>
      </c>
      <c r="AZ3" s="1">
        <v>1</v>
      </c>
      <c r="BA3" s="1">
        <v>1</v>
      </c>
      <c r="BB3" s="1">
        <v>2</v>
      </c>
      <c r="BC3" s="1">
        <v>18</v>
      </c>
      <c r="BD3" s="1">
        <v>12</v>
      </c>
      <c r="BE3" s="1">
        <v>8</v>
      </c>
      <c r="BF3" s="1">
        <v>0</v>
      </c>
      <c r="BG3" s="1">
        <v>3</v>
      </c>
      <c r="BH3" s="1">
        <v>2</v>
      </c>
      <c r="BI3" s="1">
        <v>2.0699999999999998</v>
      </c>
      <c r="BJ3" s="1">
        <v>37</v>
      </c>
      <c r="BK3" s="1">
        <v>24</v>
      </c>
      <c r="BL3" s="1">
        <v>65</v>
      </c>
      <c r="BM3" s="1">
        <v>24</v>
      </c>
      <c r="BN3" s="1">
        <v>11</v>
      </c>
      <c r="BO3" s="1">
        <v>46</v>
      </c>
      <c r="BP3" s="1">
        <v>12</v>
      </c>
      <c r="BQ3" s="1">
        <v>4</v>
      </c>
      <c r="BR3" s="1">
        <v>33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60</v>
      </c>
      <c r="BZ3" s="1">
        <v>0</v>
      </c>
      <c r="CA3" s="1">
        <v>10</v>
      </c>
      <c r="CB3" s="1">
        <v>3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3.4269717999999991</v>
      </c>
      <c r="CL3" s="1">
        <v>9</v>
      </c>
    </row>
    <row r="4" spans="1:90" x14ac:dyDescent="0.25">
      <c r="A4" s="1" t="s">
        <v>134</v>
      </c>
      <c r="B4" s="1">
        <v>6.3</v>
      </c>
      <c r="C4" s="1">
        <v>1</v>
      </c>
      <c r="D4" s="1">
        <v>90</v>
      </c>
      <c r="E4" s="1">
        <v>0.03</v>
      </c>
      <c r="F4" s="1">
        <v>0</v>
      </c>
      <c r="G4" s="1">
        <v>0.1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1</v>
      </c>
      <c r="O4" s="1">
        <v>0.04</v>
      </c>
      <c r="P4" s="1">
        <v>0.04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18</v>
      </c>
      <c r="AL4" s="1">
        <v>2</v>
      </c>
      <c r="AM4" s="1">
        <v>15.8</v>
      </c>
      <c r="AN4" s="1">
        <v>0.3</v>
      </c>
      <c r="AO4" s="1">
        <v>4.9000000000000004</v>
      </c>
      <c r="AP4" s="1">
        <v>14</v>
      </c>
      <c r="AQ4" s="1">
        <v>14</v>
      </c>
      <c r="AR4" s="1">
        <v>0</v>
      </c>
      <c r="AS4" s="1">
        <v>2</v>
      </c>
      <c r="AT4" s="1">
        <v>1</v>
      </c>
      <c r="AU4" s="1">
        <v>2</v>
      </c>
      <c r="AV4" s="1">
        <v>2</v>
      </c>
      <c r="AW4" s="1">
        <v>100</v>
      </c>
      <c r="AX4" s="1">
        <v>5</v>
      </c>
      <c r="AY4" s="1">
        <v>3</v>
      </c>
      <c r="AZ4" s="1">
        <v>0</v>
      </c>
      <c r="BA4" s="1">
        <v>0</v>
      </c>
      <c r="BB4" s="1">
        <v>3</v>
      </c>
      <c r="BC4" s="1">
        <v>5</v>
      </c>
      <c r="BD4" s="1">
        <v>1</v>
      </c>
      <c r="BE4" s="1">
        <v>3</v>
      </c>
      <c r="BF4" s="1">
        <v>0</v>
      </c>
      <c r="BG4" s="1">
        <v>1</v>
      </c>
      <c r="BH4" s="1">
        <v>0</v>
      </c>
      <c r="BI4" s="1">
        <v>0.5</v>
      </c>
      <c r="BJ4" s="1">
        <v>89</v>
      </c>
      <c r="BK4" s="1">
        <v>80</v>
      </c>
      <c r="BL4" s="1">
        <v>90</v>
      </c>
      <c r="BM4" s="1">
        <v>35</v>
      </c>
      <c r="BN4" s="1">
        <v>30</v>
      </c>
      <c r="BO4" s="1">
        <v>86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99</v>
      </c>
      <c r="BZ4" s="1">
        <v>1</v>
      </c>
      <c r="CA4" s="1">
        <v>8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4.4245513399999981</v>
      </c>
      <c r="CL4" s="1">
        <v>9</v>
      </c>
    </row>
    <row r="5" spans="1:90" x14ac:dyDescent="0.25">
      <c r="A5" s="1" t="s">
        <v>180</v>
      </c>
      <c r="B5" s="1">
        <v>5</v>
      </c>
      <c r="C5" s="1">
        <v>1</v>
      </c>
      <c r="D5" s="1">
        <v>90</v>
      </c>
      <c r="E5" s="1">
        <v>0.01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8</v>
      </c>
      <c r="V5" s="1">
        <v>5</v>
      </c>
      <c r="W5" s="1">
        <v>63</v>
      </c>
      <c r="X5" s="1">
        <v>4</v>
      </c>
      <c r="Y5" s="1">
        <v>1</v>
      </c>
      <c r="Z5" s="1">
        <v>25</v>
      </c>
      <c r="AA5" s="1">
        <v>0</v>
      </c>
      <c r="AB5" s="1">
        <v>0</v>
      </c>
      <c r="AC5" s="1">
        <v>0</v>
      </c>
      <c r="AD5" s="1">
        <v>0</v>
      </c>
      <c r="AE5" s="1">
        <v>0.01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6</v>
      </c>
      <c r="AL5" s="1">
        <v>6.5</v>
      </c>
      <c r="AM5" s="1">
        <v>19</v>
      </c>
      <c r="AN5" s="1">
        <v>0.1</v>
      </c>
      <c r="AO5" s="1">
        <v>1.5</v>
      </c>
      <c r="AP5" s="1">
        <v>9</v>
      </c>
      <c r="AQ5" s="1">
        <v>9</v>
      </c>
      <c r="AR5" s="1">
        <v>0</v>
      </c>
      <c r="AS5" s="1">
        <v>1</v>
      </c>
      <c r="AT5" s="1">
        <v>1</v>
      </c>
      <c r="AU5" s="1">
        <v>7</v>
      </c>
      <c r="AV5" s="1">
        <v>5</v>
      </c>
      <c r="AW5" s="1">
        <v>71</v>
      </c>
      <c r="AX5" s="1">
        <v>6</v>
      </c>
      <c r="AY5" s="1">
        <v>2</v>
      </c>
      <c r="AZ5" s="1">
        <v>0</v>
      </c>
      <c r="BA5" s="1">
        <v>1</v>
      </c>
      <c r="BB5" s="1">
        <v>3</v>
      </c>
      <c r="BC5" s="1">
        <v>18</v>
      </c>
      <c r="BD5" s="1">
        <v>9</v>
      </c>
      <c r="BE5" s="1">
        <v>7</v>
      </c>
      <c r="BF5" s="1">
        <v>0</v>
      </c>
      <c r="BG5" s="1">
        <v>2</v>
      </c>
      <c r="BH5" s="1">
        <v>1</v>
      </c>
      <c r="BI5" s="1">
        <v>1.58</v>
      </c>
      <c r="BJ5" s="1">
        <v>24</v>
      </c>
      <c r="BK5" s="1">
        <v>19</v>
      </c>
      <c r="BL5" s="1">
        <v>79</v>
      </c>
      <c r="BM5" s="1">
        <v>14</v>
      </c>
      <c r="BN5" s="1">
        <v>8</v>
      </c>
      <c r="BO5" s="1">
        <v>57</v>
      </c>
      <c r="BP5" s="1">
        <v>8</v>
      </c>
      <c r="BQ5" s="1">
        <v>5</v>
      </c>
      <c r="BR5" s="1">
        <v>63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52</v>
      </c>
      <c r="BZ5" s="1">
        <v>3</v>
      </c>
      <c r="CA5" s="1">
        <v>0</v>
      </c>
      <c r="CB5" s="1">
        <v>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3.9766098499999996</v>
      </c>
      <c r="CL5" s="1">
        <v>8</v>
      </c>
    </row>
    <row r="6" spans="1:90" x14ac:dyDescent="0.25">
      <c r="A6" s="1" t="s">
        <v>165</v>
      </c>
      <c r="B6" s="1">
        <v>7.1</v>
      </c>
      <c r="C6" s="1">
        <v>1</v>
      </c>
      <c r="D6" s="1">
        <v>90</v>
      </c>
      <c r="E6" s="1">
        <v>0.41</v>
      </c>
      <c r="F6" s="1">
        <v>0.25</v>
      </c>
      <c r="G6" s="1">
        <v>0.9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15</v>
      </c>
      <c r="W6" s="1">
        <v>71</v>
      </c>
      <c r="X6" s="1">
        <v>4</v>
      </c>
      <c r="Y6" s="1">
        <v>2</v>
      </c>
      <c r="Z6" s="1">
        <v>50</v>
      </c>
      <c r="AA6" s="1">
        <v>1</v>
      </c>
      <c r="AB6" s="1">
        <v>0</v>
      </c>
      <c r="AC6" s="1">
        <v>4</v>
      </c>
      <c r="AD6" s="1">
        <v>2</v>
      </c>
      <c r="AE6" s="1">
        <v>0.89</v>
      </c>
      <c r="AF6" s="1">
        <v>1</v>
      </c>
      <c r="AG6" s="1">
        <v>0</v>
      </c>
      <c r="AH6" s="1">
        <v>0</v>
      </c>
      <c r="AI6" s="1">
        <v>0</v>
      </c>
      <c r="AJ6" s="1">
        <v>1</v>
      </c>
      <c r="AK6" s="1">
        <v>4</v>
      </c>
      <c r="AL6" s="1">
        <v>53</v>
      </c>
      <c r="AM6" s="1">
        <v>37</v>
      </c>
      <c r="AN6" s="1">
        <v>2.7</v>
      </c>
      <c r="AO6" s="1">
        <v>5.4</v>
      </c>
      <c r="AP6" s="1">
        <v>24</v>
      </c>
      <c r="AQ6" s="1">
        <v>45</v>
      </c>
      <c r="AR6" s="1">
        <v>3</v>
      </c>
      <c r="AS6" s="1">
        <v>12</v>
      </c>
      <c r="AT6" s="1">
        <v>0</v>
      </c>
      <c r="AU6" s="1">
        <v>0</v>
      </c>
      <c r="AV6" s="1">
        <v>0</v>
      </c>
      <c r="AX6" s="1">
        <v>9</v>
      </c>
      <c r="AY6" s="1">
        <v>2</v>
      </c>
      <c r="AZ6" s="1">
        <v>0</v>
      </c>
      <c r="BA6" s="1">
        <v>1</v>
      </c>
      <c r="BB6" s="1">
        <v>3</v>
      </c>
      <c r="BC6" s="1">
        <v>7</v>
      </c>
      <c r="BD6" s="1">
        <v>7</v>
      </c>
      <c r="BE6" s="1">
        <v>3</v>
      </c>
      <c r="BF6" s="1">
        <v>0</v>
      </c>
      <c r="BG6" s="1">
        <v>1</v>
      </c>
      <c r="BH6" s="1">
        <v>3</v>
      </c>
      <c r="BI6" s="1">
        <v>1.54</v>
      </c>
      <c r="BJ6" s="1">
        <v>68</v>
      </c>
      <c r="BK6" s="1">
        <v>57</v>
      </c>
      <c r="BL6" s="1">
        <v>84</v>
      </c>
      <c r="BM6" s="1">
        <v>46</v>
      </c>
      <c r="BN6" s="1">
        <v>34</v>
      </c>
      <c r="BO6" s="1">
        <v>74</v>
      </c>
      <c r="BP6" s="1">
        <v>21</v>
      </c>
      <c r="BQ6" s="1">
        <v>15</v>
      </c>
      <c r="BR6" s="1">
        <v>71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81</v>
      </c>
      <c r="BZ6" s="1">
        <v>2</v>
      </c>
      <c r="CA6" s="1">
        <v>5</v>
      </c>
      <c r="CB6" s="1">
        <v>4</v>
      </c>
      <c r="CC6" s="1">
        <v>0</v>
      </c>
      <c r="CD6" s="1">
        <v>0</v>
      </c>
      <c r="CE6" s="1">
        <v>1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3.9567037499999977</v>
      </c>
      <c r="CL6" s="1">
        <v>7</v>
      </c>
    </row>
    <row r="7" spans="1:90" x14ac:dyDescent="0.25">
      <c r="A7" s="1" t="s">
        <v>81</v>
      </c>
      <c r="B7" s="1">
        <v>4.5999999999999996</v>
      </c>
      <c r="C7" s="1">
        <v>1</v>
      </c>
      <c r="D7" s="1">
        <v>22</v>
      </c>
      <c r="E7" s="1">
        <v>0.01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1</v>
      </c>
      <c r="W7" s="1">
        <v>100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10.3</v>
      </c>
      <c r="AM7" s="1">
        <v>11.6</v>
      </c>
      <c r="AN7" s="1">
        <v>0.1</v>
      </c>
      <c r="AO7" s="1">
        <v>1.5</v>
      </c>
      <c r="AP7" s="1">
        <v>6</v>
      </c>
      <c r="AQ7" s="1">
        <v>6</v>
      </c>
      <c r="AR7" s="1">
        <v>0</v>
      </c>
      <c r="AS7" s="1">
        <v>1</v>
      </c>
      <c r="AT7" s="1">
        <v>0</v>
      </c>
      <c r="AU7" s="1">
        <v>2</v>
      </c>
      <c r="AV7" s="1">
        <v>1</v>
      </c>
      <c r="AW7" s="1">
        <v>50</v>
      </c>
      <c r="AX7" s="1">
        <v>0</v>
      </c>
      <c r="AY7" s="1">
        <v>1</v>
      </c>
      <c r="AZ7" s="1">
        <v>0</v>
      </c>
      <c r="BA7" s="1">
        <v>3</v>
      </c>
      <c r="BB7" s="1">
        <v>4</v>
      </c>
      <c r="BC7" s="1">
        <v>18</v>
      </c>
      <c r="BD7" s="1">
        <v>9</v>
      </c>
      <c r="BE7" s="1">
        <v>7</v>
      </c>
      <c r="BF7" s="1">
        <v>0</v>
      </c>
      <c r="BG7" s="1">
        <v>2</v>
      </c>
      <c r="BH7" s="1">
        <v>1</v>
      </c>
      <c r="BI7" s="1">
        <v>1.58</v>
      </c>
      <c r="BJ7" s="1">
        <v>8</v>
      </c>
      <c r="BK7" s="1">
        <v>5</v>
      </c>
      <c r="BL7" s="1">
        <v>63</v>
      </c>
      <c r="BM7" s="1">
        <v>5</v>
      </c>
      <c r="BN7" s="1">
        <v>3</v>
      </c>
      <c r="BO7" s="1">
        <v>60</v>
      </c>
      <c r="BP7" s="1">
        <v>1</v>
      </c>
      <c r="BQ7" s="1">
        <v>1</v>
      </c>
      <c r="BR7" s="1">
        <v>100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15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3.2780138599999997</v>
      </c>
      <c r="CL7" s="1">
        <v>6</v>
      </c>
    </row>
    <row r="8" spans="1:90" x14ac:dyDescent="0.25">
      <c r="A8" s="1" t="s">
        <v>133</v>
      </c>
      <c r="B8" s="1">
        <v>4.5999999999999996</v>
      </c>
      <c r="C8" s="1">
        <v>1</v>
      </c>
      <c r="D8" s="1">
        <v>90</v>
      </c>
      <c r="E8" s="1">
        <v>0.21</v>
      </c>
      <c r="F8" s="1">
        <v>0.5</v>
      </c>
      <c r="G8" s="1">
        <v>0.4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4</v>
      </c>
      <c r="W8" s="1">
        <v>44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1</v>
      </c>
      <c r="AE8" s="1">
        <v>0.42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8</v>
      </c>
      <c r="AL8" s="1">
        <v>16.7</v>
      </c>
      <c r="AM8" s="1">
        <v>20.399999999999999</v>
      </c>
      <c r="AN8" s="1">
        <v>1.4</v>
      </c>
      <c r="AO8" s="1">
        <v>3.9</v>
      </c>
      <c r="AP8" s="1">
        <v>17</v>
      </c>
      <c r="AQ8" s="1">
        <v>26</v>
      </c>
      <c r="AR8" s="1">
        <v>1</v>
      </c>
      <c r="AS8" s="1">
        <v>6</v>
      </c>
      <c r="AT8" s="1">
        <v>1</v>
      </c>
      <c r="AU8" s="1">
        <v>0</v>
      </c>
      <c r="AV8" s="1">
        <v>0</v>
      </c>
      <c r="AX8" s="1">
        <v>4</v>
      </c>
      <c r="AY8" s="1">
        <v>7</v>
      </c>
      <c r="AZ8" s="1">
        <v>0</v>
      </c>
      <c r="BA8" s="1">
        <v>0</v>
      </c>
      <c r="BB8" s="1">
        <v>7</v>
      </c>
      <c r="BC8" s="1">
        <v>18</v>
      </c>
      <c r="BD8" s="1">
        <v>9</v>
      </c>
      <c r="BE8" s="1">
        <v>7</v>
      </c>
      <c r="BF8" s="1">
        <v>0</v>
      </c>
      <c r="BG8" s="1">
        <v>2</v>
      </c>
      <c r="BH8" s="1">
        <v>1</v>
      </c>
      <c r="BI8" s="1">
        <v>1.58</v>
      </c>
      <c r="BJ8" s="1">
        <v>65</v>
      </c>
      <c r="BK8" s="1">
        <v>53</v>
      </c>
      <c r="BL8" s="1">
        <v>82</v>
      </c>
      <c r="BM8" s="1">
        <v>20</v>
      </c>
      <c r="BN8" s="1">
        <v>13</v>
      </c>
      <c r="BO8" s="1">
        <v>65</v>
      </c>
      <c r="BP8" s="1">
        <v>9</v>
      </c>
      <c r="BQ8" s="1">
        <v>4</v>
      </c>
      <c r="BR8" s="1">
        <v>44</v>
      </c>
      <c r="BS8" s="1">
        <v>2</v>
      </c>
      <c r="BT8" s="1">
        <v>1</v>
      </c>
      <c r="BU8" s="1">
        <v>1</v>
      </c>
      <c r="BV8" s="1">
        <v>0</v>
      </c>
      <c r="BW8" s="1">
        <v>0</v>
      </c>
      <c r="BX8" s="1">
        <v>0</v>
      </c>
      <c r="BY8" s="1">
        <v>76</v>
      </c>
      <c r="BZ8" s="1">
        <v>0</v>
      </c>
      <c r="CA8" s="1">
        <v>9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0</v>
      </c>
      <c r="CI8" s="1">
        <v>0</v>
      </c>
      <c r="CJ8" s="1">
        <v>0</v>
      </c>
      <c r="CK8" s="1">
        <f t="shared" si="0"/>
        <v>5.4274355400000021</v>
      </c>
      <c r="CL8" s="1">
        <v>6</v>
      </c>
    </row>
    <row r="9" spans="1:90" x14ac:dyDescent="0.25">
      <c r="A9" s="1" t="s">
        <v>181</v>
      </c>
      <c r="B9" s="1">
        <v>4.5</v>
      </c>
      <c r="C9" s="1">
        <v>1</v>
      </c>
      <c r="D9" s="1">
        <v>90</v>
      </c>
      <c r="E9" s="1">
        <v>0.24</v>
      </c>
      <c r="F9" s="1">
        <v>0</v>
      </c>
      <c r="G9" s="1">
        <v>0.5</v>
      </c>
      <c r="H9" s="1">
        <v>0</v>
      </c>
      <c r="I9" s="1">
        <v>1</v>
      </c>
      <c r="J9" s="1">
        <v>1</v>
      </c>
      <c r="K9" s="1">
        <v>1</v>
      </c>
      <c r="L9" s="1">
        <v>0</v>
      </c>
      <c r="M9" s="1">
        <v>1</v>
      </c>
      <c r="N9" s="1">
        <v>0</v>
      </c>
      <c r="O9" s="1">
        <v>0.45</v>
      </c>
      <c r="P9" s="1">
        <v>0.45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19</v>
      </c>
      <c r="AL9" s="1">
        <v>0.8</v>
      </c>
      <c r="AM9" s="1">
        <v>14.4</v>
      </c>
      <c r="AN9" s="1">
        <v>2.8</v>
      </c>
      <c r="AO9" s="1">
        <v>5.3</v>
      </c>
      <c r="AP9" s="1">
        <v>6</v>
      </c>
      <c r="AQ9" s="1">
        <v>6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3</v>
      </c>
      <c r="AY9" s="1">
        <v>2</v>
      </c>
      <c r="AZ9" s="1">
        <v>1</v>
      </c>
      <c r="BA9" s="1">
        <v>2</v>
      </c>
      <c r="BB9" s="1">
        <v>5</v>
      </c>
      <c r="BC9" s="1">
        <v>18</v>
      </c>
      <c r="BD9" s="1">
        <v>9</v>
      </c>
      <c r="BE9" s="1">
        <v>7</v>
      </c>
      <c r="BF9" s="1">
        <v>0</v>
      </c>
      <c r="BG9" s="1">
        <v>2</v>
      </c>
      <c r="BH9" s="1">
        <v>1</v>
      </c>
      <c r="BI9" s="1">
        <v>1.58</v>
      </c>
      <c r="BJ9" s="1">
        <v>21</v>
      </c>
      <c r="BK9" s="1">
        <v>17</v>
      </c>
      <c r="BL9" s="1">
        <v>81</v>
      </c>
      <c r="BM9" s="1">
        <v>10</v>
      </c>
      <c r="BN9" s="1">
        <v>7</v>
      </c>
      <c r="BO9" s="1">
        <v>70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31</v>
      </c>
      <c r="BZ9" s="1">
        <v>2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3.205674189999999</v>
      </c>
      <c r="CL9" s="1">
        <v>6</v>
      </c>
    </row>
    <row r="10" spans="1:90" x14ac:dyDescent="0.25">
      <c r="A10" s="1" t="s">
        <v>100</v>
      </c>
      <c r="B10" s="1">
        <v>4.8</v>
      </c>
      <c r="C10" s="1">
        <v>1</v>
      </c>
      <c r="D10" s="1">
        <v>90</v>
      </c>
      <c r="E10" s="1">
        <v>0.17</v>
      </c>
      <c r="F10" s="1">
        <v>0.33</v>
      </c>
      <c r="G10" s="1">
        <v>0.3</v>
      </c>
      <c r="H10" s="1">
        <v>1</v>
      </c>
      <c r="I10" s="1">
        <v>2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0.21</v>
      </c>
      <c r="P10" s="1">
        <v>0.21</v>
      </c>
      <c r="Q10" s="1">
        <v>1</v>
      </c>
      <c r="R10" s="1">
        <v>1</v>
      </c>
      <c r="S10" s="1">
        <v>0</v>
      </c>
      <c r="T10" s="1">
        <v>1</v>
      </c>
      <c r="U10" s="1">
        <v>9</v>
      </c>
      <c r="V10" s="1">
        <v>6</v>
      </c>
      <c r="W10" s="1">
        <v>67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0.09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41</v>
      </c>
      <c r="AL10" s="1">
        <v>1.5</v>
      </c>
      <c r="AM10" s="1">
        <v>46.6</v>
      </c>
      <c r="AN10" s="1">
        <v>1.5</v>
      </c>
      <c r="AO10" s="1">
        <v>3.5</v>
      </c>
      <c r="AP10" s="1">
        <v>11</v>
      </c>
      <c r="AQ10" s="1">
        <v>23</v>
      </c>
      <c r="AR10" s="1">
        <v>0</v>
      </c>
      <c r="AS10" s="1">
        <v>7</v>
      </c>
      <c r="AT10" s="1">
        <v>3</v>
      </c>
      <c r="AU10" s="1">
        <v>1</v>
      </c>
      <c r="AV10" s="1">
        <v>0</v>
      </c>
      <c r="AW10" s="1">
        <v>0</v>
      </c>
      <c r="AX10" s="1">
        <v>11</v>
      </c>
      <c r="AY10" s="1">
        <v>3</v>
      </c>
      <c r="AZ10" s="1">
        <v>1</v>
      </c>
      <c r="BA10" s="1">
        <v>0</v>
      </c>
      <c r="BB10" s="1">
        <v>4</v>
      </c>
      <c r="BC10" s="1">
        <v>18</v>
      </c>
      <c r="BD10" s="1">
        <v>12</v>
      </c>
      <c r="BE10" s="1">
        <v>8</v>
      </c>
      <c r="BF10" s="1">
        <v>0</v>
      </c>
      <c r="BG10" s="1">
        <v>3</v>
      </c>
      <c r="BH10" s="1">
        <v>2</v>
      </c>
      <c r="BI10" s="1">
        <v>2.0699999999999998</v>
      </c>
      <c r="BJ10" s="1">
        <v>43</v>
      </c>
      <c r="BK10" s="1">
        <v>33</v>
      </c>
      <c r="BL10" s="1">
        <v>77</v>
      </c>
      <c r="BM10" s="1">
        <v>25</v>
      </c>
      <c r="BN10" s="1">
        <v>17</v>
      </c>
      <c r="BO10" s="1">
        <v>68</v>
      </c>
      <c r="BP10" s="1">
        <v>9</v>
      </c>
      <c r="BQ10" s="1">
        <v>6</v>
      </c>
      <c r="BR10" s="1">
        <v>67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55</v>
      </c>
      <c r="BZ10" s="1">
        <v>4</v>
      </c>
      <c r="CA10" s="1">
        <v>5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1.5995211099999982</v>
      </c>
      <c r="CL10" s="1">
        <v>5</v>
      </c>
    </row>
    <row r="11" spans="1:90" x14ac:dyDescent="0.25">
      <c r="A11" s="1" t="s">
        <v>105</v>
      </c>
      <c r="B11" s="1">
        <v>4.4000000000000004</v>
      </c>
      <c r="C11" s="1">
        <v>1</v>
      </c>
      <c r="D11" s="1">
        <v>90</v>
      </c>
      <c r="E11" s="1">
        <v>0.09</v>
      </c>
      <c r="F11" s="1">
        <v>0</v>
      </c>
      <c r="G11" s="1">
        <v>0.2</v>
      </c>
      <c r="H11" s="1">
        <v>0</v>
      </c>
      <c r="I11" s="1">
        <v>1</v>
      </c>
      <c r="J11" s="1">
        <v>1</v>
      </c>
      <c r="K11" s="1">
        <v>0</v>
      </c>
      <c r="L11" s="1">
        <v>1</v>
      </c>
      <c r="M11" s="1">
        <v>0</v>
      </c>
      <c r="N11" s="1">
        <v>0</v>
      </c>
      <c r="O11" s="1">
        <v>0.14000000000000001</v>
      </c>
      <c r="P11" s="1">
        <v>0.14000000000000001</v>
      </c>
      <c r="Q11" s="1">
        <v>0</v>
      </c>
      <c r="R11" s="1">
        <v>0</v>
      </c>
      <c r="S11" s="1">
        <v>0</v>
      </c>
      <c r="T11" s="1">
        <v>0</v>
      </c>
      <c r="U11" s="1">
        <v>15</v>
      </c>
      <c r="V11" s="1">
        <v>7</v>
      </c>
      <c r="W11" s="1">
        <v>47</v>
      </c>
      <c r="X11" s="1">
        <v>1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0.02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7</v>
      </c>
      <c r="AL11" s="1">
        <v>1.3</v>
      </c>
      <c r="AM11" s="1">
        <v>8.6</v>
      </c>
      <c r="AN11" s="1">
        <v>0.9</v>
      </c>
      <c r="AO11" s="1">
        <v>2.8</v>
      </c>
      <c r="AP11" s="1">
        <v>5</v>
      </c>
      <c r="AQ11" s="1">
        <v>5</v>
      </c>
      <c r="AR11" s="1">
        <v>0</v>
      </c>
      <c r="AS11" s="1">
        <v>1</v>
      </c>
      <c r="AT11" s="1">
        <v>3</v>
      </c>
      <c r="AU11" s="1">
        <v>2</v>
      </c>
      <c r="AV11" s="1">
        <v>1</v>
      </c>
      <c r="AW11" s="1">
        <v>50</v>
      </c>
      <c r="AX11" s="1">
        <v>5</v>
      </c>
      <c r="AY11" s="1">
        <v>0</v>
      </c>
      <c r="AZ11" s="1">
        <v>0</v>
      </c>
      <c r="BA11" s="1">
        <v>1</v>
      </c>
      <c r="BB11" s="1">
        <v>1</v>
      </c>
      <c r="BC11" s="1">
        <v>18</v>
      </c>
      <c r="BD11" s="1">
        <v>12</v>
      </c>
      <c r="BE11" s="1">
        <v>8</v>
      </c>
      <c r="BF11" s="1">
        <v>0</v>
      </c>
      <c r="BG11" s="1">
        <v>3</v>
      </c>
      <c r="BH11" s="1">
        <v>2</v>
      </c>
      <c r="BI11" s="1">
        <v>2.0699999999999998</v>
      </c>
      <c r="BJ11" s="1">
        <v>33</v>
      </c>
      <c r="BK11" s="1">
        <v>22</v>
      </c>
      <c r="BL11" s="1">
        <v>67</v>
      </c>
      <c r="BM11" s="1">
        <v>25</v>
      </c>
      <c r="BN11" s="1">
        <v>13</v>
      </c>
      <c r="BO11" s="1">
        <v>52</v>
      </c>
      <c r="BP11" s="1">
        <v>15</v>
      </c>
      <c r="BQ11" s="1">
        <v>7</v>
      </c>
      <c r="BR11" s="1">
        <v>47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51</v>
      </c>
      <c r="BZ11" s="1">
        <v>0</v>
      </c>
      <c r="CA11" s="1">
        <v>14</v>
      </c>
      <c r="CB11" s="1">
        <v>6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2.7694547999999997</v>
      </c>
      <c r="CL11" s="1">
        <v>5</v>
      </c>
    </row>
    <row r="12" spans="1:90" x14ac:dyDescent="0.25">
      <c r="A12" s="1" t="s">
        <v>73</v>
      </c>
      <c r="B12" s="1">
        <v>4.3</v>
      </c>
      <c r="C12" s="1">
        <v>1</v>
      </c>
      <c r="D12" s="1">
        <v>90</v>
      </c>
      <c r="E12" s="1">
        <v>0.15</v>
      </c>
      <c r="F12" s="1">
        <v>0</v>
      </c>
      <c r="G12" s="1">
        <v>0.4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5</v>
      </c>
      <c r="W12" s="1">
        <v>42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1</v>
      </c>
      <c r="AE12" s="1">
        <v>0.41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17.7</v>
      </c>
      <c r="AM12" s="1">
        <v>19.2</v>
      </c>
      <c r="AN12" s="1">
        <v>1.3</v>
      </c>
      <c r="AO12" s="1">
        <v>3</v>
      </c>
      <c r="AP12" s="1">
        <v>22</v>
      </c>
      <c r="AQ12" s="1">
        <v>22</v>
      </c>
      <c r="AR12" s="1">
        <v>0</v>
      </c>
      <c r="AS12" s="1">
        <v>1</v>
      </c>
      <c r="AT12" s="1">
        <v>2</v>
      </c>
      <c r="AU12" s="1">
        <v>2</v>
      </c>
      <c r="AV12" s="1">
        <v>2</v>
      </c>
      <c r="AW12" s="1">
        <v>100</v>
      </c>
      <c r="AX12" s="1">
        <v>4</v>
      </c>
      <c r="AY12" s="1">
        <v>2</v>
      </c>
      <c r="AZ12" s="1">
        <v>1</v>
      </c>
      <c r="BA12" s="1">
        <v>1</v>
      </c>
      <c r="BB12" s="1">
        <v>4</v>
      </c>
      <c r="BC12" s="1">
        <v>17</v>
      </c>
      <c r="BD12" s="1">
        <v>13</v>
      </c>
      <c r="BE12" s="1">
        <v>5</v>
      </c>
      <c r="BF12" s="1">
        <v>3</v>
      </c>
      <c r="BG12" s="1">
        <v>5</v>
      </c>
      <c r="BH12" s="1">
        <v>4</v>
      </c>
      <c r="BI12" s="1">
        <v>2.48</v>
      </c>
      <c r="BJ12" s="1">
        <v>31</v>
      </c>
      <c r="BK12" s="1">
        <v>22</v>
      </c>
      <c r="BL12" s="1">
        <v>71</v>
      </c>
      <c r="BM12" s="1">
        <v>18</v>
      </c>
      <c r="BN12" s="1">
        <v>11</v>
      </c>
      <c r="BO12" s="1">
        <v>61</v>
      </c>
      <c r="BP12" s="1">
        <v>12</v>
      </c>
      <c r="BQ12" s="1">
        <v>5</v>
      </c>
      <c r="BR12" s="1">
        <v>42</v>
      </c>
      <c r="BS12" s="1">
        <v>2</v>
      </c>
      <c r="BT12" s="1">
        <v>1</v>
      </c>
      <c r="BU12" s="1">
        <v>1</v>
      </c>
      <c r="BV12" s="1">
        <v>0</v>
      </c>
      <c r="BW12" s="1">
        <v>0</v>
      </c>
      <c r="BX12" s="1">
        <v>3</v>
      </c>
      <c r="BY12" s="1">
        <v>55</v>
      </c>
      <c r="BZ12" s="1">
        <v>1</v>
      </c>
      <c r="CA12" s="1">
        <v>7</v>
      </c>
      <c r="CB12" s="1">
        <v>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5.6122242999999994</v>
      </c>
      <c r="CL12" s="1">
        <v>4</v>
      </c>
    </row>
    <row r="13" spans="1:90" x14ac:dyDescent="0.25">
      <c r="A13" s="1" t="s">
        <v>161</v>
      </c>
      <c r="B13" s="1">
        <v>4.2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13</v>
      </c>
      <c r="V13" s="1">
        <v>11</v>
      </c>
      <c r="W13" s="1">
        <v>85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2</v>
      </c>
      <c r="AL13" s="1">
        <v>2.8</v>
      </c>
      <c r="AM13" s="1">
        <v>11.2</v>
      </c>
      <c r="AN13" s="1">
        <v>0</v>
      </c>
      <c r="AO13" s="1">
        <v>3.3</v>
      </c>
      <c r="AP13" s="1">
        <v>13</v>
      </c>
      <c r="AQ13" s="1">
        <v>25</v>
      </c>
      <c r="AR13" s="1">
        <v>0</v>
      </c>
      <c r="AS13" s="1">
        <v>6</v>
      </c>
      <c r="AT13" s="1">
        <v>0</v>
      </c>
      <c r="AU13" s="1">
        <v>1</v>
      </c>
      <c r="AV13" s="1">
        <v>1</v>
      </c>
      <c r="AW13" s="1">
        <v>100</v>
      </c>
      <c r="AX13" s="1">
        <v>14</v>
      </c>
      <c r="AY13" s="1">
        <v>2</v>
      </c>
      <c r="AZ13" s="1">
        <v>0</v>
      </c>
      <c r="BA13" s="1">
        <v>1</v>
      </c>
      <c r="BB13" s="1">
        <v>3</v>
      </c>
      <c r="BC13" s="1">
        <v>11</v>
      </c>
      <c r="BD13" s="1">
        <v>7</v>
      </c>
      <c r="BE13" s="1">
        <v>4</v>
      </c>
      <c r="BF13" s="1">
        <v>1</v>
      </c>
      <c r="BG13" s="1">
        <v>0</v>
      </c>
      <c r="BH13" s="1">
        <v>1</v>
      </c>
      <c r="BI13" s="1">
        <v>1.03</v>
      </c>
      <c r="BJ13" s="1">
        <v>51</v>
      </c>
      <c r="BK13" s="1">
        <v>36</v>
      </c>
      <c r="BL13" s="1">
        <v>71</v>
      </c>
      <c r="BM13" s="1">
        <v>32</v>
      </c>
      <c r="BN13" s="1">
        <v>23</v>
      </c>
      <c r="BO13" s="1">
        <v>72</v>
      </c>
      <c r="BP13" s="1">
        <v>13</v>
      </c>
      <c r="BQ13" s="1">
        <v>11</v>
      </c>
      <c r="BR13" s="1">
        <v>85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69</v>
      </c>
      <c r="BZ13" s="1">
        <v>1</v>
      </c>
      <c r="CA13" s="1">
        <v>8</v>
      </c>
      <c r="CB13" s="1">
        <v>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4.1466083999999981</v>
      </c>
      <c r="CL13" s="1">
        <v>2</v>
      </c>
    </row>
    <row r="14" spans="1:90" x14ac:dyDescent="0.25">
      <c r="A14" s="1" t="s">
        <v>193</v>
      </c>
      <c r="B14" s="1">
        <v>4.3</v>
      </c>
      <c r="C14" s="1">
        <v>1</v>
      </c>
      <c r="D14" s="1">
        <v>90</v>
      </c>
      <c r="E14" s="1">
        <v>0.04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</v>
      </c>
      <c r="V14" s="1">
        <v>3</v>
      </c>
      <c r="W14" s="1">
        <v>75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</v>
      </c>
      <c r="AL14" s="1">
        <v>10.7</v>
      </c>
      <c r="AM14" s="1">
        <v>17.600000000000001</v>
      </c>
      <c r="AN14" s="1">
        <v>0.1</v>
      </c>
      <c r="AO14" s="1">
        <v>4.5</v>
      </c>
      <c r="AP14" s="1">
        <v>18</v>
      </c>
      <c r="AQ14" s="1">
        <v>18</v>
      </c>
      <c r="AR14" s="1">
        <v>0</v>
      </c>
      <c r="AS14" s="1">
        <v>1</v>
      </c>
      <c r="AT14" s="1">
        <v>2</v>
      </c>
      <c r="AU14" s="1">
        <v>0</v>
      </c>
      <c r="AV14" s="1">
        <v>0</v>
      </c>
      <c r="AX14" s="1">
        <v>10</v>
      </c>
      <c r="AY14" s="1">
        <v>1</v>
      </c>
      <c r="AZ14" s="1">
        <v>1</v>
      </c>
      <c r="BA14" s="1">
        <v>1</v>
      </c>
      <c r="BB14" s="1">
        <v>3</v>
      </c>
      <c r="BC14" s="1">
        <v>10</v>
      </c>
      <c r="BD14" s="1">
        <v>5</v>
      </c>
      <c r="BE14" s="1">
        <v>3</v>
      </c>
      <c r="BF14" s="1">
        <v>1</v>
      </c>
      <c r="BG14" s="1">
        <v>1</v>
      </c>
      <c r="BH14" s="1">
        <v>0</v>
      </c>
      <c r="BI14" s="1">
        <v>0.57999999999999996</v>
      </c>
      <c r="BJ14" s="1">
        <v>77</v>
      </c>
      <c r="BK14" s="1">
        <v>72</v>
      </c>
      <c r="BL14" s="1">
        <v>94</v>
      </c>
      <c r="BM14" s="1">
        <v>15</v>
      </c>
      <c r="BN14" s="1">
        <v>10</v>
      </c>
      <c r="BO14" s="1">
        <v>67</v>
      </c>
      <c r="BP14" s="1">
        <v>4</v>
      </c>
      <c r="BQ14" s="1">
        <v>3</v>
      </c>
      <c r="BR14" s="1">
        <v>75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86</v>
      </c>
      <c r="BZ14" s="1">
        <v>1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4.0588523399999996</v>
      </c>
      <c r="CL14" s="1">
        <v>2</v>
      </c>
    </row>
    <row r="15" spans="1:90" x14ac:dyDescent="0.25">
      <c r="A15" s="1" t="s">
        <v>101</v>
      </c>
      <c r="B15" s="1">
        <v>4.9000000000000004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</v>
      </c>
      <c r="V15" s="1">
        <v>2</v>
      </c>
      <c r="W15" s="1">
        <v>67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2</v>
      </c>
      <c r="AL15" s="1">
        <v>0.6</v>
      </c>
      <c r="AM15" s="1">
        <v>9.4</v>
      </c>
      <c r="AN15" s="1">
        <v>0</v>
      </c>
      <c r="AO15" s="1">
        <v>4.5</v>
      </c>
      <c r="AP15" s="1">
        <v>13</v>
      </c>
      <c r="AQ15" s="1">
        <v>25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3</v>
      </c>
      <c r="AY15" s="1">
        <v>3</v>
      </c>
      <c r="AZ15" s="1">
        <v>0</v>
      </c>
      <c r="BA15" s="1">
        <v>1</v>
      </c>
      <c r="BB15" s="1">
        <v>4</v>
      </c>
      <c r="BC15" s="1">
        <v>5</v>
      </c>
      <c r="BD15" s="1">
        <v>3</v>
      </c>
      <c r="BE15" s="1">
        <v>3</v>
      </c>
      <c r="BF15" s="1">
        <v>0</v>
      </c>
      <c r="BG15" s="1">
        <v>1</v>
      </c>
      <c r="BH15" s="1">
        <v>0</v>
      </c>
      <c r="BI15" s="1">
        <v>0.52</v>
      </c>
      <c r="BJ15" s="1">
        <v>77</v>
      </c>
      <c r="BK15" s="1">
        <v>70</v>
      </c>
      <c r="BL15" s="1">
        <v>91</v>
      </c>
      <c r="BM15" s="1">
        <v>21</v>
      </c>
      <c r="BN15" s="1">
        <v>16</v>
      </c>
      <c r="BO15" s="1">
        <v>76</v>
      </c>
      <c r="BP15" s="1">
        <v>3</v>
      </c>
      <c r="BQ15" s="1">
        <v>2</v>
      </c>
      <c r="BR15" s="1">
        <v>67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87</v>
      </c>
      <c r="BZ15" s="1">
        <v>1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4.3941337999999988</v>
      </c>
      <c r="CL15" s="1">
        <v>2</v>
      </c>
    </row>
    <row r="16" spans="1:90" x14ac:dyDescent="0.25">
      <c r="A16" s="1" t="s">
        <v>138</v>
      </c>
      <c r="B16" s="1">
        <v>4.7</v>
      </c>
      <c r="C16" s="1">
        <v>1</v>
      </c>
      <c r="D16" s="1">
        <v>29</v>
      </c>
      <c r="E16" s="1">
        <v>0.06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3</v>
      </c>
      <c r="W16" s="1">
        <v>75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0.03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11</v>
      </c>
      <c r="AM16" s="1">
        <v>5.8</v>
      </c>
      <c r="AN16" s="1">
        <v>0.1</v>
      </c>
      <c r="AO16" s="1">
        <v>0.4</v>
      </c>
      <c r="AP16" s="1">
        <v>6</v>
      </c>
      <c r="AQ16" s="1">
        <v>6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  <c r="AX16" s="1">
        <v>2</v>
      </c>
      <c r="AY16" s="1">
        <v>1</v>
      </c>
      <c r="AZ16" s="1">
        <v>0</v>
      </c>
      <c r="BA16" s="1">
        <v>1</v>
      </c>
      <c r="BB16" s="1">
        <v>2</v>
      </c>
      <c r="BC16" s="1">
        <v>19</v>
      </c>
      <c r="BD16" s="1">
        <v>13</v>
      </c>
      <c r="BE16" s="1">
        <v>9</v>
      </c>
      <c r="BF16" s="1">
        <v>0</v>
      </c>
      <c r="BG16" s="1">
        <v>2</v>
      </c>
      <c r="BH16" s="1">
        <v>4</v>
      </c>
      <c r="BI16" s="1">
        <v>2.81</v>
      </c>
      <c r="BJ16" s="1">
        <v>13</v>
      </c>
      <c r="BK16" s="1">
        <v>10</v>
      </c>
      <c r="BL16" s="1">
        <v>77</v>
      </c>
      <c r="BM16" s="1">
        <v>6</v>
      </c>
      <c r="BN16" s="1">
        <v>5</v>
      </c>
      <c r="BO16" s="1">
        <v>83</v>
      </c>
      <c r="BP16" s="1">
        <v>4</v>
      </c>
      <c r="BQ16" s="1">
        <v>3</v>
      </c>
      <c r="BR16" s="1">
        <v>75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1</v>
      </c>
      <c r="BY16" s="1">
        <v>17</v>
      </c>
      <c r="BZ16" s="1">
        <v>0</v>
      </c>
      <c r="CA16" s="1">
        <v>3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2.8483730599999992</v>
      </c>
      <c r="CL16" s="1">
        <v>2</v>
      </c>
    </row>
    <row r="17" spans="1:90" x14ac:dyDescent="0.25">
      <c r="A17" s="1" t="s">
        <v>156</v>
      </c>
      <c r="B17" s="1">
        <v>4.7</v>
      </c>
      <c r="C17" s="1">
        <v>1</v>
      </c>
      <c r="D17" s="1">
        <v>14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</v>
      </c>
      <c r="V17" s="1">
        <v>2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0.4</v>
      </c>
      <c r="AM17" s="1">
        <v>3.4</v>
      </c>
      <c r="AN17" s="1">
        <v>0</v>
      </c>
      <c r="AO17" s="1">
        <v>4</v>
      </c>
      <c r="AP17" s="1">
        <v>3</v>
      </c>
      <c r="AQ17" s="1">
        <v>3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4</v>
      </c>
      <c r="BD17" s="1">
        <v>3</v>
      </c>
      <c r="BE17" s="1">
        <v>1</v>
      </c>
      <c r="BF17" s="1">
        <v>0</v>
      </c>
      <c r="BG17" s="1">
        <v>0</v>
      </c>
      <c r="BH17" s="1">
        <v>0</v>
      </c>
      <c r="BI17" s="1">
        <v>0.32</v>
      </c>
      <c r="BJ17" s="1">
        <v>17</v>
      </c>
      <c r="BK17" s="1">
        <v>17</v>
      </c>
      <c r="BL17" s="1">
        <v>100</v>
      </c>
      <c r="BM17" s="1">
        <v>5</v>
      </c>
      <c r="BN17" s="1">
        <v>5</v>
      </c>
      <c r="BO17" s="1">
        <v>100</v>
      </c>
      <c r="BP17" s="1">
        <v>2</v>
      </c>
      <c r="BQ17" s="1">
        <v>2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19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2.9986628</v>
      </c>
      <c r="CL17" s="1">
        <v>2</v>
      </c>
    </row>
    <row r="18" spans="1:90" x14ac:dyDescent="0.25">
      <c r="A18" s="1" t="s">
        <v>199</v>
      </c>
      <c r="B18" s="1">
        <v>5</v>
      </c>
      <c r="C18" s="1">
        <v>1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</v>
      </c>
      <c r="V18" s="1">
        <v>3</v>
      </c>
      <c r="W18" s="1">
        <v>50</v>
      </c>
      <c r="X18" s="1">
        <v>4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1.3</v>
      </c>
      <c r="AM18" s="1">
        <v>13.2</v>
      </c>
      <c r="AN18" s="1">
        <v>0</v>
      </c>
      <c r="AO18" s="1">
        <v>1.8</v>
      </c>
      <c r="AP18" s="1">
        <v>10</v>
      </c>
      <c r="AQ18" s="1">
        <v>10</v>
      </c>
      <c r="AR18" s="1">
        <v>0</v>
      </c>
      <c r="AS18" s="1">
        <v>2</v>
      </c>
      <c r="AT18" s="1">
        <v>1</v>
      </c>
      <c r="AU18" s="1">
        <v>3</v>
      </c>
      <c r="AV18" s="1">
        <v>1</v>
      </c>
      <c r="AW18" s="1">
        <v>33</v>
      </c>
      <c r="AX18" s="1">
        <v>9</v>
      </c>
      <c r="AY18" s="1">
        <v>3</v>
      </c>
      <c r="AZ18" s="1">
        <v>0</v>
      </c>
      <c r="BA18" s="1">
        <v>1</v>
      </c>
      <c r="BB18" s="1">
        <v>4</v>
      </c>
      <c r="BC18" s="1">
        <v>24</v>
      </c>
      <c r="BD18" s="1">
        <v>17</v>
      </c>
      <c r="BE18" s="1">
        <v>6</v>
      </c>
      <c r="BF18" s="1">
        <v>1</v>
      </c>
      <c r="BG18" s="1">
        <v>3</v>
      </c>
      <c r="BH18" s="1">
        <v>2</v>
      </c>
      <c r="BI18" s="1">
        <v>2.21</v>
      </c>
      <c r="BJ18" s="1">
        <v>37</v>
      </c>
      <c r="BK18" s="1">
        <v>24</v>
      </c>
      <c r="BL18" s="1">
        <v>65</v>
      </c>
      <c r="BM18" s="1">
        <v>19</v>
      </c>
      <c r="BN18" s="1">
        <v>7</v>
      </c>
      <c r="BO18" s="1">
        <v>37</v>
      </c>
      <c r="BP18" s="1">
        <v>6</v>
      </c>
      <c r="BQ18" s="1">
        <v>3</v>
      </c>
      <c r="BR18" s="1">
        <v>50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61</v>
      </c>
      <c r="BZ18" s="1">
        <v>0</v>
      </c>
      <c r="CA18" s="1">
        <v>3</v>
      </c>
      <c r="CB18" s="1">
        <v>4</v>
      </c>
      <c r="CC18" s="1">
        <v>0</v>
      </c>
      <c r="CD18" s="1">
        <v>0</v>
      </c>
      <c r="CE18" s="1">
        <v>2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4.1944783999999995</v>
      </c>
      <c r="CL18" s="1">
        <v>1</v>
      </c>
    </row>
    <row r="19" spans="1:90" x14ac:dyDescent="0.25">
      <c r="A19" s="1" t="s">
        <v>78</v>
      </c>
      <c r="B19" s="1">
        <v>4.2</v>
      </c>
      <c r="C19" s="1">
        <v>1</v>
      </c>
      <c r="D19" s="1">
        <v>68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2</v>
      </c>
      <c r="W19" s="1">
        <v>29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0.8</v>
      </c>
      <c r="AM19" s="1">
        <v>13.6</v>
      </c>
      <c r="AN19" s="1">
        <v>0</v>
      </c>
      <c r="AO19" s="1">
        <v>2.4</v>
      </c>
      <c r="AP19" s="1">
        <v>11</v>
      </c>
      <c r="AQ19" s="1">
        <v>11</v>
      </c>
      <c r="AR19" s="1">
        <v>0</v>
      </c>
      <c r="AS19" s="1">
        <v>2</v>
      </c>
      <c r="AT19" s="1">
        <v>1</v>
      </c>
      <c r="AU19" s="1">
        <v>2</v>
      </c>
      <c r="AV19" s="1">
        <v>1</v>
      </c>
      <c r="AW19" s="1">
        <v>50</v>
      </c>
      <c r="AX19" s="1">
        <v>0</v>
      </c>
      <c r="AY19" s="1">
        <v>3</v>
      </c>
      <c r="AZ19" s="1">
        <v>0</v>
      </c>
      <c r="BA19" s="1">
        <v>0</v>
      </c>
      <c r="BB19" s="1">
        <v>3</v>
      </c>
      <c r="BC19" s="1">
        <v>18</v>
      </c>
      <c r="BD19" s="1">
        <v>9</v>
      </c>
      <c r="BE19" s="1">
        <v>7</v>
      </c>
      <c r="BF19" s="1">
        <v>0</v>
      </c>
      <c r="BG19" s="1">
        <v>2</v>
      </c>
      <c r="BH19" s="1">
        <v>1</v>
      </c>
      <c r="BI19" s="1">
        <v>1.58</v>
      </c>
      <c r="BJ19" s="1">
        <v>36</v>
      </c>
      <c r="BK19" s="1">
        <v>29</v>
      </c>
      <c r="BL19" s="1">
        <v>81</v>
      </c>
      <c r="BM19" s="1">
        <v>16</v>
      </c>
      <c r="BN19" s="1">
        <v>11</v>
      </c>
      <c r="BO19" s="1">
        <v>69</v>
      </c>
      <c r="BP19" s="1">
        <v>7</v>
      </c>
      <c r="BQ19" s="1">
        <v>2</v>
      </c>
      <c r="BR19" s="1">
        <v>29</v>
      </c>
      <c r="BS19" s="1">
        <v>0</v>
      </c>
      <c r="BT19" s="1">
        <v>0</v>
      </c>
      <c r="BU19" s="1">
        <v>1</v>
      </c>
      <c r="BV19" s="1">
        <v>0</v>
      </c>
      <c r="BW19" s="1">
        <v>1</v>
      </c>
      <c r="BX19" s="1">
        <v>2</v>
      </c>
      <c r="BY19" s="1">
        <v>48</v>
      </c>
      <c r="BZ19" s="1">
        <v>0</v>
      </c>
      <c r="CA19" s="1">
        <v>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2.9491941999999991</v>
      </c>
      <c r="CL19" s="1">
        <v>1</v>
      </c>
    </row>
    <row r="20" spans="1:90" x14ac:dyDescent="0.25">
      <c r="A20" s="1" t="s">
        <v>200</v>
      </c>
      <c r="B20" s="1">
        <v>4.4000000000000004</v>
      </c>
      <c r="C20" s="1">
        <v>1</v>
      </c>
      <c r="D20" s="1">
        <v>74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8</v>
      </c>
      <c r="W20" s="1">
        <v>89</v>
      </c>
      <c r="X20" s="1">
        <v>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1.8</v>
      </c>
      <c r="AM20" s="1">
        <v>7.8</v>
      </c>
      <c r="AN20" s="1">
        <v>0</v>
      </c>
      <c r="AO20" s="1">
        <v>1.4</v>
      </c>
      <c r="AP20" s="1">
        <v>13</v>
      </c>
      <c r="AQ20" s="1">
        <v>13</v>
      </c>
      <c r="AR20" s="1">
        <v>0</v>
      </c>
      <c r="AS20" s="1">
        <v>2</v>
      </c>
      <c r="AT20" s="1">
        <v>1</v>
      </c>
      <c r="AU20" s="1">
        <v>2</v>
      </c>
      <c r="AV20" s="1">
        <v>2</v>
      </c>
      <c r="AW20" s="1">
        <v>100</v>
      </c>
      <c r="AX20" s="1">
        <v>6</v>
      </c>
      <c r="AY20" s="1">
        <v>0</v>
      </c>
      <c r="AZ20" s="1">
        <v>0</v>
      </c>
      <c r="BA20" s="1">
        <v>1</v>
      </c>
      <c r="BB20" s="1">
        <v>1</v>
      </c>
      <c r="BC20" s="1">
        <v>19</v>
      </c>
      <c r="BD20" s="1">
        <v>13</v>
      </c>
      <c r="BE20" s="1">
        <v>9</v>
      </c>
      <c r="BF20" s="1">
        <v>0</v>
      </c>
      <c r="BG20" s="1">
        <v>2</v>
      </c>
      <c r="BH20" s="1">
        <v>4</v>
      </c>
      <c r="BI20" s="1">
        <v>2.81</v>
      </c>
      <c r="BJ20" s="1">
        <v>21</v>
      </c>
      <c r="BK20" s="1">
        <v>18</v>
      </c>
      <c r="BL20" s="1">
        <v>86</v>
      </c>
      <c r="BM20" s="1">
        <v>16</v>
      </c>
      <c r="BN20" s="1">
        <v>12</v>
      </c>
      <c r="BO20" s="1">
        <v>75</v>
      </c>
      <c r="BP20" s="1">
        <v>9</v>
      </c>
      <c r="BQ20" s="1">
        <v>8</v>
      </c>
      <c r="BR20" s="1">
        <v>89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1</v>
      </c>
      <c r="BY20" s="1">
        <v>34</v>
      </c>
      <c r="BZ20" s="1">
        <v>0</v>
      </c>
      <c r="CA20" s="1">
        <v>5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3.0566905999999991</v>
      </c>
      <c r="CL20" s="1">
        <v>1</v>
      </c>
    </row>
    <row r="21" spans="1:90" x14ac:dyDescent="0.25">
      <c r="A21" s="1" t="s">
        <v>104</v>
      </c>
      <c r="B21" s="1">
        <v>5.4</v>
      </c>
      <c r="C21" s="1">
        <v>1</v>
      </c>
      <c r="D21" s="1">
        <v>69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5</v>
      </c>
      <c r="V21" s="1">
        <v>4</v>
      </c>
      <c r="W21" s="1">
        <v>80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0</v>
      </c>
      <c r="AK21" s="1">
        <v>0</v>
      </c>
      <c r="AL21" s="1">
        <v>1.1000000000000001</v>
      </c>
      <c r="AM21" s="1">
        <v>16.399999999999999</v>
      </c>
      <c r="AN21" s="1">
        <v>0</v>
      </c>
      <c r="AO21" s="1">
        <v>1.6</v>
      </c>
      <c r="AP21" s="1">
        <v>16</v>
      </c>
      <c r="AQ21" s="1">
        <v>7</v>
      </c>
      <c r="AR21" s="1">
        <v>0</v>
      </c>
      <c r="AS21" s="1">
        <v>-3</v>
      </c>
      <c r="AT21" s="1">
        <v>4</v>
      </c>
      <c r="AU21" s="1">
        <v>1</v>
      </c>
      <c r="AV21" s="1">
        <v>1</v>
      </c>
      <c r="AW21" s="1">
        <v>100</v>
      </c>
      <c r="AX21" s="1">
        <v>5</v>
      </c>
      <c r="AY21" s="1">
        <v>4</v>
      </c>
      <c r="AZ21" s="1">
        <v>2</v>
      </c>
      <c r="BA21" s="1">
        <v>1</v>
      </c>
      <c r="BB21" s="1">
        <v>7</v>
      </c>
      <c r="BC21" s="1">
        <v>20</v>
      </c>
      <c r="BD21" s="1">
        <v>15</v>
      </c>
      <c r="BE21" s="1">
        <v>7</v>
      </c>
      <c r="BF21" s="1">
        <v>0</v>
      </c>
      <c r="BG21" s="1">
        <v>4</v>
      </c>
      <c r="BH21" s="1">
        <v>3</v>
      </c>
      <c r="BI21" s="1">
        <v>2.6</v>
      </c>
      <c r="BJ21" s="1">
        <v>48</v>
      </c>
      <c r="BK21" s="1">
        <v>44</v>
      </c>
      <c r="BL21" s="1">
        <v>92</v>
      </c>
      <c r="BM21" s="1">
        <v>17</v>
      </c>
      <c r="BN21" s="1">
        <v>15</v>
      </c>
      <c r="BO21" s="1">
        <v>88</v>
      </c>
      <c r="BP21" s="1">
        <v>5</v>
      </c>
      <c r="BQ21" s="1">
        <v>4</v>
      </c>
      <c r="BR21" s="1">
        <v>80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62</v>
      </c>
      <c r="BZ21" s="1">
        <v>0</v>
      </c>
      <c r="CA21" s="1">
        <v>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3.1154327999999998</v>
      </c>
      <c r="CL21" s="1">
        <v>1</v>
      </c>
    </row>
    <row r="22" spans="1:90" x14ac:dyDescent="0.25">
      <c r="A22" s="1" t="s">
        <v>130</v>
      </c>
      <c r="B22" s="1">
        <v>4.0999999999999996</v>
      </c>
      <c r="C22" s="1">
        <v>1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8</v>
      </c>
      <c r="V22" s="1">
        <v>5</v>
      </c>
      <c r="W22" s="1">
        <v>63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1.3</v>
      </c>
      <c r="AM22" s="1">
        <v>27.8</v>
      </c>
      <c r="AN22" s="1">
        <v>0</v>
      </c>
      <c r="AO22" s="1">
        <v>2.6</v>
      </c>
      <c r="AP22" s="1">
        <v>18</v>
      </c>
      <c r="AQ22" s="1">
        <v>18</v>
      </c>
      <c r="AR22" s="1">
        <v>0</v>
      </c>
      <c r="AS22" s="1">
        <v>1</v>
      </c>
      <c r="AT22" s="1">
        <v>2</v>
      </c>
      <c r="AU22" s="1">
        <v>1</v>
      </c>
      <c r="AV22" s="1">
        <v>1</v>
      </c>
      <c r="AW22" s="1">
        <v>100</v>
      </c>
      <c r="AX22" s="1">
        <v>5</v>
      </c>
      <c r="AY22" s="1">
        <v>5</v>
      </c>
      <c r="AZ22" s="1">
        <v>1</v>
      </c>
      <c r="BA22" s="1">
        <v>0</v>
      </c>
      <c r="BB22" s="1">
        <v>6</v>
      </c>
      <c r="BC22" s="1">
        <v>9</v>
      </c>
      <c r="BD22" s="1">
        <v>7</v>
      </c>
      <c r="BE22" s="1">
        <v>5</v>
      </c>
      <c r="BF22" s="1">
        <v>1</v>
      </c>
      <c r="BG22" s="1">
        <v>2</v>
      </c>
      <c r="BH22" s="1">
        <v>2</v>
      </c>
      <c r="BI22" s="1">
        <v>1.51</v>
      </c>
      <c r="BJ22" s="1">
        <v>88</v>
      </c>
      <c r="BK22" s="1">
        <v>84</v>
      </c>
      <c r="BL22" s="1">
        <v>95</v>
      </c>
      <c r="BM22" s="1">
        <v>22</v>
      </c>
      <c r="BN22" s="1">
        <v>19</v>
      </c>
      <c r="BO22" s="1">
        <v>86</v>
      </c>
      <c r="BP22" s="1">
        <v>8</v>
      </c>
      <c r="BQ22" s="1">
        <v>5</v>
      </c>
      <c r="BR22" s="1">
        <v>63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95</v>
      </c>
      <c r="BZ22" s="1">
        <v>0</v>
      </c>
      <c r="CA22" s="1">
        <v>5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3.812808599999999</v>
      </c>
      <c r="CL22" s="1">
        <v>1</v>
      </c>
    </row>
    <row r="23" spans="1:90" x14ac:dyDescent="0.25">
      <c r="A23" s="1" t="s">
        <v>169</v>
      </c>
      <c r="B23" s="1">
        <v>4.5</v>
      </c>
      <c r="C23" s="1">
        <v>1</v>
      </c>
      <c r="D23" s="1">
        <v>6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1</v>
      </c>
      <c r="W23" s="1">
        <v>100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0.3</v>
      </c>
      <c r="AM23" s="1">
        <v>2.6</v>
      </c>
      <c r="AN23" s="1">
        <v>0</v>
      </c>
      <c r="AO23" s="1">
        <v>0.4</v>
      </c>
      <c r="AP23" s="1">
        <v>5</v>
      </c>
      <c r="AQ23" s="1">
        <v>5</v>
      </c>
      <c r="AR23" s="1">
        <v>0</v>
      </c>
      <c r="AS23" s="1">
        <v>0</v>
      </c>
      <c r="AT23" s="1">
        <v>2</v>
      </c>
      <c r="AU23" s="1">
        <v>1</v>
      </c>
      <c r="AV23" s="1">
        <v>1</v>
      </c>
      <c r="AW23" s="1">
        <v>100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20</v>
      </c>
      <c r="BD23" s="1">
        <v>15</v>
      </c>
      <c r="BE23" s="1">
        <v>7</v>
      </c>
      <c r="BF23" s="1">
        <v>0</v>
      </c>
      <c r="BG23" s="1">
        <v>4</v>
      </c>
      <c r="BH23" s="1">
        <v>3</v>
      </c>
      <c r="BI23" s="1">
        <v>2.6</v>
      </c>
      <c r="BJ23" s="1">
        <v>3</v>
      </c>
      <c r="BK23" s="1">
        <v>3</v>
      </c>
      <c r="BL23" s="1">
        <v>100</v>
      </c>
      <c r="BM23" s="1">
        <v>3</v>
      </c>
      <c r="BN23" s="1">
        <v>3</v>
      </c>
      <c r="BO23" s="1">
        <v>100</v>
      </c>
      <c r="BP23" s="1">
        <v>1</v>
      </c>
      <c r="BQ23" s="1">
        <v>1</v>
      </c>
      <c r="BR23" s="1">
        <v>100</v>
      </c>
      <c r="BS23" s="1">
        <v>0</v>
      </c>
      <c r="BT23" s="1">
        <v>0</v>
      </c>
      <c r="BU23" s="1">
        <v>0</v>
      </c>
      <c r="BV23" s="1">
        <v>1</v>
      </c>
      <c r="BW23" s="1">
        <v>0</v>
      </c>
      <c r="BX23" s="1">
        <v>0</v>
      </c>
      <c r="BY23" s="1">
        <v>4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2.3567752000000004</v>
      </c>
      <c r="CL23" s="1">
        <v>1</v>
      </c>
    </row>
    <row r="24" spans="1:90" x14ac:dyDescent="0.25">
      <c r="A24" s="1" t="s">
        <v>154</v>
      </c>
      <c r="B24" s="1">
        <v>5.7</v>
      </c>
      <c r="C24" s="1">
        <v>1</v>
      </c>
      <c r="D24" s="1">
        <v>78</v>
      </c>
      <c r="E24" s="1">
        <v>0.04</v>
      </c>
      <c r="F24" s="1">
        <v>0</v>
      </c>
      <c r="G24" s="1">
        <v>0.1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14</v>
      </c>
      <c r="V24" s="1">
        <v>12</v>
      </c>
      <c r="W24" s="1">
        <v>86</v>
      </c>
      <c r="X24" s="1">
        <v>16</v>
      </c>
      <c r="Y24" s="1">
        <v>4</v>
      </c>
      <c r="Z24" s="1">
        <v>25</v>
      </c>
      <c r="AA24" s="1">
        <v>13</v>
      </c>
      <c r="AB24" s="1">
        <v>0</v>
      </c>
      <c r="AC24" s="1">
        <v>2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</v>
      </c>
      <c r="AL24" s="1">
        <v>39</v>
      </c>
      <c r="AM24" s="1">
        <v>12.8</v>
      </c>
      <c r="AN24" s="1">
        <v>0.3</v>
      </c>
      <c r="AO24" s="1">
        <v>4.5999999999999996</v>
      </c>
      <c r="AP24" s="1">
        <v>17</v>
      </c>
      <c r="AQ24" s="1">
        <v>17</v>
      </c>
      <c r="AR24" s="1">
        <v>0</v>
      </c>
      <c r="AS24" s="1">
        <v>2</v>
      </c>
      <c r="AT24" s="1">
        <v>1</v>
      </c>
      <c r="AU24" s="1">
        <v>1</v>
      </c>
      <c r="AV24" s="1">
        <v>1</v>
      </c>
      <c r="AW24" s="1">
        <v>100</v>
      </c>
      <c r="AX24" s="1">
        <v>6</v>
      </c>
      <c r="AY24" s="1">
        <v>1</v>
      </c>
      <c r="AZ24" s="1">
        <v>0</v>
      </c>
      <c r="BA24" s="1">
        <v>2</v>
      </c>
      <c r="BB24" s="1">
        <v>3</v>
      </c>
      <c r="BC24" s="1">
        <v>3</v>
      </c>
      <c r="BD24" s="1">
        <v>1</v>
      </c>
      <c r="BE24" s="1">
        <v>2</v>
      </c>
      <c r="BF24" s="1">
        <v>0</v>
      </c>
      <c r="BG24" s="1">
        <v>0</v>
      </c>
      <c r="BH24" s="1">
        <v>1</v>
      </c>
      <c r="BI24" s="1">
        <v>0.61</v>
      </c>
      <c r="BJ24" s="1">
        <v>38</v>
      </c>
      <c r="BK24" s="1">
        <v>31</v>
      </c>
      <c r="BL24" s="1">
        <v>82</v>
      </c>
      <c r="BM24" s="1">
        <v>38</v>
      </c>
      <c r="BN24" s="1">
        <v>21</v>
      </c>
      <c r="BO24" s="1">
        <v>55</v>
      </c>
      <c r="BP24" s="1">
        <v>14</v>
      </c>
      <c r="BQ24" s="1">
        <v>12</v>
      </c>
      <c r="BR24" s="1">
        <v>86</v>
      </c>
      <c r="BS24" s="1">
        <v>0</v>
      </c>
      <c r="BT24" s="1">
        <v>0</v>
      </c>
      <c r="BU24" s="1">
        <v>1</v>
      </c>
      <c r="BV24" s="1">
        <v>0</v>
      </c>
      <c r="BW24" s="1">
        <v>1</v>
      </c>
      <c r="BX24" s="1">
        <v>0</v>
      </c>
      <c r="BY24" s="1">
        <v>78</v>
      </c>
      <c r="BZ24" s="1">
        <v>2</v>
      </c>
      <c r="CA24" s="1">
        <v>3</v>
      </c>
      <c r="CB24" s="1">
        <v>16</v>
      </c>
      <c r="CC24" s="1">
        <v>1</v>
      </c>
      <c r="CD24" s="1">
        <v>0</v>
      </c>
      <c r="CE24" s="1">
        <v>13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6.3249689300000016</v>
      </c>
      <c r="CL24" s="1">
        <v>1</v>
      </c>
    </row>
    <row r="25" spans="1:90" x14ac:dyDescent="0.25">
      <c r="A25" s="1" t="s">
        <v>142</v>
      </c>
      <c r="B25" s="1">
        <v>4.4000000000000004</v>
      </c>
      <c r="C25" s="1">
        <v>1</v>
      </c>
      <c r="D25" s="1">
        <v>90</v>
      </c>
      <c r="E25" s="1">
        <v>7.0000000000000007E-2</v>
      </c>
      <c r="F25" s="1">
        <v>0</v>
      </c>
      <c r="G25" s="1">
        <v>0.2</v>
      </c>
      <c r="H25" s="1">
        <v>0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1</v>
      </c>
      <c r="O25" s="1">
        <v>0.16</v>
      </c>
      <c r="P25" s="1">
        <v>0.16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3</v>
      </c>
      <c r="W25" s="1">
        <v>100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19</v>
      </c>
      <c r="AL25" s="1">
        <v>0.6</v>
      </c>
      <c r="AM25" s="1">
        <v>11.2</v>
      </c>
      <c r="AN25" s="1">
        <v>1.1000000000000001</v>
      </c>
      <c r="AO25" s="1">
        <v>3.9</v>
      </c>
      <c r="AP25" s="1">
        <v>13</v>
      </c>
      <c r="AQ25" s="1">
        <v>13</v>
      </c>
      <c r="AR25" s="1">
        <v>0</v>
      </c>
      <c r="AS25" s="1">
        <v>1</v>
      </c>
      <c r="AT25" s="1">
        <v>3</v>
      </c>
      <c r="AU25" s="1">
        <v>0</v>
      </c>
      <c r="AV25" s="1">
        <v>0</v>
      </c>
      <c r="AX25" s="1">
        <v>9</v>
      </c>
      <c r="AY25" s="1">
        <v>0</v>
      </c>
      <c r="AZ25" s="1">
        <v>1</v>
      </c>
      <c r="BA25" s="1">
        <v>0</v>
      </c>
      <c r="BB25" s="1">
        <v>1</v>
      </c>
      <c r="BC25" s="1">
        <v>10</v>
      </c>
      <c r="BD25" s="1">
        <v>6</v>
      </c>
      <c r="BE25" s="1">
        <v>4</v>
      </c>
      <c r="BF25" s="1">
        <v>0</v>
      </c>
      <c r="BG25" s="1">
        <v>1</v>
      </c>
      <c r="BH25" s="1">
        <v>2</v>
      </c>
      <c r="BI25" s="1">
        <v>1.36</v>
      </c>
      <c r="BJ25" s="1">
        <v>34</v>
      </c>
      <c r="BK25" s="1">
        <v>28</v>
      </c>
      <c r="BL25" s="1">
        <v>82</v>
      </c>
      <c r="BM25" s="1">
        <v>9</v>
      </c>
      <c r="BN25" s="1">
        <v>6</v>
      </c>
      <c r="BO25" s="1">
        <v>67</v>
      </c>
      <c r="BP25" s="1">
        <v>3</v>
      </c>
      <c r="BQ25" s="1">
        <v>3</v>
      </c>
      <c r="BR25" s="1">
        <v>100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</v>
      </c>
      <c r="BY25" s="1">
        <v>38</v>
      </c>
      <c r="BZ25" s="1">
        <v>2</v>
      </c>
      <c r="CA25" s="1">
        <v>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3.2272370600000002</v>
      </c>
      <c r="CL25" s="1">
        <v>-2</v>
      </c>
    </row>
    <row r="26" spans="1:90" x14ac:dyDescent="0.25">
      <c r="A26" s="1" t="s">
        <v>139</v>
      </c>
      <c r="B26" s="1">
        <v>4.4000000000000004</v>
      </c>
      <c r="C26" s="1">
        <v>2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5.5</v>
      </c>
      <c r="V26" s="1">
        <v>0.5</v>
      </c>
      <c r="W26" s="1">
        <v>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0</v>
      </c>
      <c r="AL26" s="1">
        <v>0.2</v>
      </c>
      <c r="AM26" s="1">
        <v>17.7</v>
      </c>
      <c r="AN26" s="1">
        <v>0</v>
      </c>
      <c r="AO26" s="1">
        <v>1.8</v>
      </c>
      <c r="AP26" s="1">
        <v>11</v>
      </c>
      <c r="AQ26" s="1">
        <v>17</v>
      </c>
      <c r="AR26" s="1">
        <v>0</v>
      </c>
      <c r="AS26" s="1">
        <v>3</v>
      </c>
      <c r="AT26" s="1">
        <v>1</v>
      </c>
      <c r="AU26" s="1">
        <v>2.5</v>
      </c>
      <c r="AV26" s="1">
        <v>0</v>
      </c>
      <c r="AW26" s="1">
        <v>0</v>
      </c>
      <c r="AX26" s="1">
        <v>6</v>
      </c>
      <c r="AY26" s="1">
        <v>3.5</v>
      </c>
      <c r="AZ26" s="1">
        <v>0</v>
      </c>
      <c r="BA26" s="1">
        <v>3</v>
      </c>
      <c r="BB26" s="1">
        <v>6.5</v>
      </c>
      <c r="BC26" s="1">
        <v>16.5</v>
      </c>
      <c r="BD26" s="1">
        <v>10</v>
      </c>
      <c r="BE26" s="1">
        <v>4</v>
      </c>
      <c r="BF26" s="1">
        <v>1</v>
      </c>
      <c r="BG26" s="1">
        <v>0.5</v>
      </c>
      <c r="BH26" s="1">
        <v>3</v>
      </c>
      <c r="BI26" s="1">
        <v>1.74</v>
      </c>
      <c r="BJ26" s="1">
        <v>56</v>
      </c>
      <c r="BK26" s="1">
        <v>46.5</v>
      </c>
      <c r="BL26" s="1">
        <v>83</v>
      </c>
      <c r="BM26" s="1">
        <v>12.5</v>
      </c>
      <c r="BN26" s="1">
        <v>6</v>
      </c>
      <c r="BO26" s="1">
        <v>48</v>
      </c>
      <c r="BP26" s="1">
        <v>5.5</v>
      </c>
      <c r="BQ26" s="1">
        <v>0.5</v>
      </c>
      <c r="BR26" s="1">
        <v>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70</v>
      </c>
      <c r="BZ26" s="1">
        <v>0</v>
      </c>
      <c r="CA26" s="1">
        <v>5.5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4.3169068999999993</v>
      </c>
      <c r="CL26" s="1">
        <v>12</v>
      </c>
    </row>
    <row r="27" spans="1:90" x14ac:dyDescent="0.25">
      <c r="A27" s="1" t="s">
        <v>149</v>
      </c>
      <c r="B27" s="1">
        <v>4.4000000000000004</v>
      </c>
      <c r="C27" s="1">
        <v>2</v>
      </c>
      <c r="D27" s="1">
        <v>67.5</v>
      </c>
      <c r="E27" s="1">
        <v>0.04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0.5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4.5</v>
      </c>
      <c r="W27" s="1">
        <v>69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0.03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12.5</v>
      </c>
      <c r="AL27" s="1">
        <v>1.2</v>
      </c>
      <c r="AM27" s="1">
        <v>12.5</v>
      </c>
      <c r="AN27" s="1">
        <v>0.2</v>
      </c>
      <c r="AO27" s="1">
        <v>1.5</v>
      </c>
      <c r="AP27" s="1">
        <v>5.5</v>
      </c>
      <c r="AQ27" s="1">
        <v>5.5</v>
      </c>
      <c r="AR27" s="1">
        <v>0</v>
      </c>
      <c r="AS27" s="1">
        <v>-0.5</v>
      </c>
      <c r="AT27" s="1">
        <v>2.5</v>
      </c>
      <c r="AU27" s="1">
        <v>0</v>
      </c>
      <c r="AV27" s="1">
        <v>0</v>
      </c>
      <c r="AX27" s="1">
        <v>6</v>
      </c>
      <c r="AY27" s="1">
        <v>3</v>
      </c>
      <c r="AZ27" s="1">
        <v>1</v>
      </c>
      <c r="BA27" s="1">
        <v>1</v>
      </c>
      <c r="BB27" s="1">
        <v>5</v>
      </c>
      <c r="BC27" s="1">
        <v>14</v>
      </c>
      <c r="BD27" s="1">
        <v>10</v>
      </c>
      <c r="BE27" s="1">
        <v>5</v>
      </c>
      <c r="BF27" s="1">
        <v>0.5</v>
      </c>
      <c r="BG27" s="1">
        <v>2.5</v>
      </c>
      <c r="BH27" s="1">
        <v>1.5</v>
      </c>
      <c r="BI27" s="1">
        <v>1.47</v>
      </c>
      <c r="BJ27" s="1">
        <v>54.5</v>
      </c>
      <c r="BK27" s="1">
        <v>46.5</v>
      </c>
      <c r="BL27" s="1">
        <v>85</v>
      </c>
      <c r="BM27" s="1">
        <v>22</v>
      </c>
      <c r="BN27" s="1">
        <v>15.5</v>
      </c>
      <c r="BO27" s="1">
        <v>70</v>
      </c>
      <c r="BP27" s="1">
        <v>6.5</v>
      </c>
      <c r="BQ27" s="1">
        <v>4.5</v>
      </c>
      <c r="BR27" s="1">
        <v>69</v>
      </c>
      <c r="BS27" s="1">
        <v>0</v>
      </c>
      <c r="BT27" s="1">
        <v>0</v>
      </c>
      <c r="BU27" s="1">
        <v>2</v>
      </c>
      <c r="BV27" s="1">
        <v>0</v>
      </c>
      <c r="BW27" s="1">
        <v>1</v>
      </c>
      <c r="BX27" s="1">
        <v>0</v>
      </c>
      <c r="BY27" s="1">
        <v>63.5</v>
      </c>
      <c r="BZ27" s="1">
        <v>1</v>
      </c>
      <c r="CA27" s="1">
        <v>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3.5839955200000002</v>
      </c>
      <c r="CL27" s="1">
        <v>10</v>
      </c>
    </row>
    <row r="28" spans="1:90" x14ac:dyDescent="0.25">
      <c r="A28" s="1" t="s">
        <v>85</v>
      </c>
      <c r="B28" s="1">
        <v>4.8</v>
      </c>
      <c r="C28" s="1">
        <v>2</v>
      </c>
      <c r="D28" s="1">
        <v>83</v>
      </c>
      <c r="E28" s="1">
        <v>0.09</v>
      </c>
      <c r="F28" s="1">
        <v>0</v>
      </c>
      <c r="G28" s="1">
        <v>0.1</v>
      </c>
      <c r="H28" s="1">
        <v>0</v>
      </c>
      <c r="I28" s="1">
        <v>1.5</v>
      </c>
      <c r="J28" s="1">
        <v>0</v>
      </c>
      <c r="K28" s="1">
        <v>1</v>
      </c>
      <c r="L28" s="1">
        <v>0.5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</v>
      </c>
      <c r="V28" s="1">
        <v>8.5</v>
      </c>
      <c r="W28" s="1">
        <v>65</v>
      </c>
      <c r="X28" s="1">
        <v>1.5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0.04</v>
      </c>
      <c r="AF28" s="1">
        <v>0</v>
      </c>
      <c r="AG28" s="1">
        <v>0</v>
      </c>
      <c r="AH28" s="1">
        <v>0.5</v>
      </c>
      <c r="AI28" s="1">
        <v>0</v>
      </c>
      <c r="AJ28" s="1">
        <v>1</v>
      </c>
      <c r="AK28" s="1">
        <v>20</v>
      </c>
      <c r="AL28" s="1">
        <v>4.05</v>
      </c>
      <c r="AM28" s="1">
        <v>9.6</v>
      </c>
      <c r="AN28" s="1">
        <v>0.4</v>
      </c>
      <c r="AO28" s="1">
        <v>3.2</v>
      </c>
      <c r="AP28" s="1">
        <v>10.5</v>
      </c>
      <c r="AQ28" s="1">
        <v>22.5</v>
      </c>
      <c r="AR28" s="1">
        <v>0</v>
      </c>
      <c r="AS28" s="1">
        <v>5.5</v>
      </c>
      <c r="AT28" s="1">
        <v>0</v>
      </c>
      <c r="AU28" s="1">
        <v>1.5</v>
      </c>
      <c r="AV28" s="1">
        <v>0.5</v>
      </c>
      <c r="AW28" s="1">
        <v>33</v>
      </c>
      <c r="AX28" s="1">
        <v>6.5</v>
      </c>
      <c r="AY28" s="1">
        <v>2</v>
      </c>
      <c r="AZ28" s="1">
        <v>0</v>
      </c>
      <c r="BA28" s="1">
        <v>1</v>
      </c>
      <c r="BB28" s="1">
        <v>3</v>
      </c>
      <c r="BC28" s="1">
        <v>11</v>
      </c>
      <c r="BD28" s="1">
        <v>6</v>
      </c>
      <c r="BE28" s="1">
        <v>3.5</v>
      </c>
      <c r="BF28" s="1">
        <v>0.5</v>
      </c>
      <c r="BG28" s="1">
        <v>1.5</v>
      </c>
      <c r="BH28" s="1">
        <v>1</v>
      </c>
      <c r="BI28" s="1">
        <v>1</v>
      </c>
      <c r="BJ28" s="1">
        <v>43</v>
      </c>
      <c r="BK28" s="1">
        <v>33.5</v>
      </c>
      <c r="BL28" s="1">
        <v>78</v>
      </c>
      <c r="BM28" s="1">
        <v>28</v>
      </c>
      <c r="BN28" s="1">
        <v>20</v>
      </c>
      <c r="BO28" s="1">
        <v>71</v>
      </c>
      <c r="BP28" s="1">
        <v>13</v>
      </c>
      <c r="BQ28" s="1">
        <v>8.5</v>
      </c>
      <c r="BR28" s="1">
        <v>65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3.5</v>
      </c>
      <c r="BY28" s="1">
        <v>71</v>
      </c>
      <c r="BZ28" s="1">
        <v>2</v>
      </c>
      <c r="CA28" s="1">
        <v>4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4.2116993999999988</v>
      </c>
      <c r="CL28" s="1">
        <v>9</v>
      </c>
    </row>
    <row r="29" spans="1:90" x14ac:dyDescent="0.25">
      <c r="A29" s="1" t="s">
        <v>167</v>
      </c>
      <c r="B29" s="1">
        <v>4.5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9</v>
      </c>
      <c r="V29" s="1">
        <v>5</v>
      </c>
      <c r="W29" s="1">
        <v>56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0</v>
      </c>
      <c r="AL29" s="1">
        <v>1.6</v>
      </c>
      <c r="AM29" s="1">
        <v>17.8</v>
      </c>
      <c r="AN29" s="1">
        <v>0</v>
      </c>
      <c r="AO29" s="1">
        <v>1.8</v>
      </c>
      <c r="AP29" s="1">
        <v>11</v>
      </c>
      <c r="AQ29" s="1">
        <v>17</v>
      </c>
      <c r="AR29" s="1">
        <v>0</v>
      </c>
      <c r="AS29" s="1">
        <v>3</v>
      </c>
      <c r="AT29" s="1">
        <v>1</v>
      </c>
      <c r="AU29" s="1">
        <v>2.5</v>
      </c>
      <c r="AV29" s="1">
        <v>1.5</v>
      </c>
      <c r="AW29" s="1">
        <v>60</v>
      </c>
      <c r="AX29" s="1">
        <v>9</v>
      </c>
      <c r="AY29" s="1">
        <v>2.5</v>
      </c>
      <c r="AZ29" s="1">
        <v>1</v>
      </c>
      <c r="BA29" s="1">
        <v>2</v>
      </c>
      <c r="BB29" s="1">
        <v>5.5</v>
      </c>
      <c r="BC29" s="1">
        <v>16.5</v>
      </c>
      <c r="BD29" s="1">
        <v>10</v>
      </c>
      <c r="BE29" s="1">
        <v>4</v>
      </c>
      <c r="BF29" s="1">
        <v>1</v>
      </c>
      <c r="BG29" s="1">
        <v>0.5</v>
      </c>
      <c r="BH29" s="1">
        <v>3</v>
      </c>
      <c r="BI29" s="1">
        <v>1.74</v>
      </c>
      <c r="BJ29" s="1">
        <v>48</v>
      </c>
      <c r="BK29" s="1">
        <v>36</v>
      </c>
      <c r="BL29" s="1">
        <v>75</v>
      </c>
      <c r="BM29" s="1">
        <v>25</v>
      </c>
      <c r="BN29" s="1">
        <v>14.5</v>
      </c>
      <c r="BO29" s="1">
        <v>58</v>
      </c>
      <c r="BP29" s="1">
        <v>9</v>
      </c>
      <c r="BQ29" s="1">
        <v>5</v>
      </c>
      <c r="BR29" s="1">
        <v>56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67.5</v>
      </c>
      <c r="BZ29" s="1">
        <v>0</v>
      </c>
      <c r="CA29" s="1">
        <v>5.5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4.1063705999999991</v>
      </c>
      <c r="CL29" s="1">
        <v>7</v>
      </c>
    </row>
    <row r="30" spans="1:90" x14ac:dyDescent="0.25">
      <c r="A30" s="1" t="s">
        <v>179</v>
      </c>
      <c r="B30" s="1">
        <v>5.4</v>
      </c>
      <c r="C30" s="1">
        <v>2</v>
      </c>
      <c r="D30" s="1">
        <v>90</v>
      </c>
      <c r="E30" s="1">
        <v>0.14000000000000001</v>
      </c>
      <c r="F30" s="1">
        <v>0.25</v>
      </c>
      <c r="G30" s="1">
        <v>0.2</v>
      </c>
      <c r="H30" s="1">
        <v>1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6</v>
      </c>
      <c r="V30" s="1">
        <v>2.5</v>
      </c>
      <c r="W30" s="1">
        <v>42</v>
      </c>
      <c r="X30" s="1">
        <v>0</v>
      </c>
      <c r="Y30" s="1">
        <v>0</v>
      </c>
      <c r="AA30" s="1">
        <v>0</v>
      </c>
      <c r="AB30" s="1">
        <v>0</v>
      </c>
      <c r="AC30" s="1">
        <v>1</v>
      </c>
      <c r="AD30" s="1">
        <v>0.5</v>
      </c>
      <c r="AE30" s="1">
        <v>0.23</v>
      </c>
      <c r="AF30" s="1">
        <v>0.5</v>
      </c>
      <c r="AG30" s="1">
        <v>0</v>
      </c>
      <c r="AH30" s="1">
        <v>0.5</v>
      </c>
      <c r="AI30" s="1">
        <v>0</v>
      </c>
      <c r="AJ30" s="1">
        <v>0</v>
      </c>
      <c r="AK30" s="1">
        <v>4.5</v>
      </c>
      <c r="AL30" s="1">
        <v>11.8</v>
      </c>
      <c r="AM30" s="1">
        <v>21.5</v>
      </c>
      <c r="AN30" s="1">
        <v>0.7</v>
      </c>
      <c r="AO30" s="1">
        <v>1.8</v>
      </c>
      <c r="AP30" s="1">
        <v>14</v>
      </c>
      <c r="AQ30" s="1">
        <v>18.5</v>
      </c>
      <c r="AR30" s="1">
        <v>0</v>
      </c>
      <c r="AS30" s="1">
        <v>2</v>
      </c>
      <c r="AT30" s="1">
        <v>2.5</v>
      </c>
      <c r="AU30" s="1">
        <v>3.5</v>
      </c>
      <c r="AV30" s="1">
        <v>2.5</v>
      </c>
      <c r="AW30" s="1">
        <v>71</v>
      </c>
      <c r="AX30" s="1">
        <v>7</v>
      </c>
      <c r="AY30" s="1">
        <v>2</v>
      </c>
      <c r="AZ30" s="1">
        <v>0</v>
      </c>
      <c r="BA30" s="1">
        <v>0</v>
      </c>
      <c r="BB30" s="1">
        <v>2</v>
      </c>
      <c r="BC30" s="1">
        <v>16.5</v>
      </c>
      <c r="BD30" s="1">
        <v>11</v>
      </c>
      <c r="BE30" s="1">
        <v>6</v>
      </c>
      <c r="BF30" s="1">
        <v>2.5</v>
      </c>
      <c r="BG30" s="1">
        <v>3</v>
      </c>
      <c r="BH30" s="1">
        <v>4.5</v>
      </c>
      <c r="BI30" s="1">
        <v>2.58</v>
      </c>
      <c r="BJ30" s="1">
        <v>45</v>
      </c>
      <c r="BK30" s="1">
        <v>35.5</v>
      </c>
      <c r="BL30" s="1">
        <v>79</v>
      </c>
      <c r="BM30" s="1">
        <v>12</v>
      </c>
      <c r="BN30" s="1">
        <v>6</v>
      </c>
      <c r="BO30" s="1">
        <v>50</v>
      </c>
      <c r="BP30" s="1">
        <v>6</v>
      </c>
      <c r="BQ30" s="1">
        <v>2.5</v>
      </c>
      <c r="BR30" s="1">
        <v>42</v>
      </c>
      <c r="BS30" s="1">
        <v>0.5</v>
      </c>
      <c r="BT30" s="1">
        <v>0.5</v>
      </c>
      <c r="BU30" s="1">
        <v>2</v>
      </c>
      <c r="BV30" s="1">
        <v>0</v>
      </c>
      <c r="BW30" s="1">
        <v>0</v>
      </c>
      <c r="BX30" s="1">
        <v>0</v>
      </c>
      <c r="BY30" s="1">
        <v>53</v>
      </c>
      <c r="BZ30" s="1">
        <v>1</v>
      </c>
      <c r="CA30" s="1">
        <v>5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4.6135364299999981</v>
      </c>
      <c r="CL30" s="1">
        <v>7</v>
      </c>
    </row>
    <row r="31" spans="1:90" x14ac:dyDescent="0.25">
      <c r="A31" s="1" t="s">
        <v>87</v>
      </c>
      <c r="B31" s="1">
        <v>5</v>
      </c>
      <c r="C31" s="1">
        <v>2</v>
      </c>
      <c r="D31" s="1">
        <v>90</v>
      </c>
      <c r="E31" s="1">
        <v>0.04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0.5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9.5</v>
      </c>
      <c r="V31" s="1">
        <v>6.5</v>
      </c>
      <c r="W31" s="1">
        <v>68</v>
      </c>
      <c r="X31" s="1">
        <v>0</v>
      </c>
      <c r="Y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4.5</v>
      </c>
      <c r="AL31" s="1">
        <v>7.6</v>
      </c>
      <c r="AM31" s="1">
        <v>24.1</v>
      </c>
      <c r="AN31" s="1">
        <v>0.1</v>
      </c>
      <c r="AO31" s="1">
        <v>3.6</v>
      </c>
      <c r="AP31" s="1">
        <v>14</v>
      </c>
      <c r="AQ31" s="1">
        <v>26</v>
      </c>
      <c r="AR31" s="1">
        <v>0.5</v>
      </c>
      <c r="AS31" s="1">
        <v>6.5</v>
      </c>
      <c r="AT31" s="1">
        <v>0</v>
      </c>
      <c r="AU31" s="1">
        <v>1.5</v>
      </c>
      <c r="AV31" s="1">
        <v>0.5</v>
      </c>
      <c r="AW31" s="1">
        <v>33</v>
      </c>
      <c r="AX31" s="1">
        <v>5.5</v>
      </c>
      <c r="AY31" s="1">
        <v>6.5</v>
      </c>
      <c r="AZ31" s="1">
        <v>0.5</v>
      </c>
      <c r="BA31" s="1">
        <v>0.5</v>
      </c>
      <c r="BB31" s="1">
        <v>7.5</v>
      </c>
      <c r="BC31" s="1">
        <v>11</v>
      </c>
      <c r="BD31" s="1">
        <v>6</v>
      </c>
      <c r="BE31" s="1">
        <v>3.5</v>
      </c>
      <c r="BF31" s="1">
        <v>0.5</v>
      </c>
      <c r="BG31" s="1">
        <v>1.5</v>
      </c>
      <c r="BH31" s="1">
        <v>1</v>
      </c>
      <c r="BI31" s="1">
        <v>1</v>
      </c>
      <c r="BJ31" s="1">
        <v>74</v>
      </c>
      <c r="BK31" s="1">
        <v>62.5</v>
      </c>
      <c r="BL31" s="1">
        <v>84</v>
      </c>
      <c r="BM31" s="1">
        <v>22.5</v>
      </c>
      <c r="BN31" s="1">
        <v>15.5</v>
      </c>
      <c r="BO31" s="1">
        <v>69</v>
      </c>
      <c r="BP31" s="1">
        <v>9.5</v>
      </c>
      <c r="BQ31" s="1">
        <v>6.5</v>
      </c>
      <c r="BR31" s="1">
        <v>68</v>
      </c>
      <c r="BS31" s="1">
        <v>0.5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86</v>
      </c>
      <c r="BZ31" s="1">
        <v>0.5</v>
      </c>
      <c r="CA31" s="1">
        <v>8.5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4.5340115299999981</v>
      </c>
      <c r="CL31" s="1">
        <v>6</v>
      </c>
    </row>
    <row r="32" spans="1:90" x14ac:dyDescent="0.25">
      <c r="A32" s="1" t="s">
        <v>114</v>
      </c>
      <c r="B32" s="1">
        <v>4.5</v>
      </c>
      <c r="C32" s="1">
        <v>2</v>
      </c>
      <c r="D32" s="1">
        <v>90</v>
      </c>
      <c r="E32" s="1">
        <v>0.21</v>
      </c>
      <c r="F32" s="1">
        <v>0</v>
      </c>
      <c r="G32" s="1">
        <v>0.2</v>
      </c>
      <c r="H32" s="1">
        <v>0</v>
      </c>
      <c r="I32" s="1">
        <v>1</v>
      </c>
      <c r="J32" s="1">
        <v>0</v>
      </c>
      <c r="K32" s="1">
        <v>1</v>
      </c>
      <c r="L32" s="1">
        <v>0</v>
      </c>
      <c r="M32" s="1">
        <v>0.5</v>
      </c>
      <c r="N32" s="1">
        <v>0.5</v>
      </c>
      <c r="O32" s="1">
        <v>0.16</v>
      </c>
      <c r="P32" s="1">
        <v>0.16</v>
      </c>
      <c r="Q32" s="1">
        <v>0</v>
      </c>
      <c r="R32" s="1">
        <v>0</v>
      </c>
      <c r="S32" s="1">
        <v>0</v>
      </c>
      <c r="T32" s="1">
        <v>0</v>
      </c>
      <c r="U32" s="1">
        <v>5</v>
      </c>
      <c r="V32" s="1">
        <v>4.5</v>
      </c>
      <c r="W32" s="1">
        <v>90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12</v>
      </c>
      <c r="AL32" s="1">
        <v>1.55</v>
      </c>
      <c r="AM32" s="1">
        <v>16.100000000000001</v>
      </c>
      <c r="AN32" s="1">
        <v>1.1000000000000001</v>
      </c>
      <c r="AO32" s="1">
        <v>4.5999999999999996</v>
      </c>
      <c r="AP32" s="1">
        <v>11.5</v>
      </c>
      <c r="AQ32" s="1">
        <v>23.5</v>
      </c>
      <c r="AR32" s="1">
        <v>0</v>
      </c>
      <c r="AS32" s="1">
        <v>6</v>
      </c>
      <c r="AT32" s="1">
        <v>0</v>
      </c>
      <c r="AU32" s="1">
        <v>2</v>
      </c>
      <c r="AV32" s="1">
        <v>1</v>
      </c>
      <c r="AW32" s="1">
        <v>50</v>
      </c>
      <c r="AX32" s="1">
        <v>4</v>
      </c>
      <c r="AY32" s="1">
        <v>2.5</v>
      </c>
      <c r="AZ32" s="1">
        <v>0</v>
      </c>
      <c r="BA32" s="1">
        <v>3</v>
      </c>
      <c r="BB32" s="1">
        <v>5.5</v>
      </c>
      <c r="BC32" s="1">
        <v>11</v>
      </c>
      <c r="BD32" s="1">
        <v>6</v>
      </c>
      <c r="BE32" s="1">
        <v>3.5</v>
      </c>
      <c r="BF32" s="1">
        <v>0.5</v>
      </c>
      <c r="BG32" s="1">
        <v>1.5</v>
      </c>
      <c r="BH32" s="1">
        <v>1</v>
      </c>
      <c r="BI32" s="1">
        <v>1</v>
      </c>
      <c r="BJ32" s="1">
        <v>69</v>
      </c>
      <c r="BK32" s="1">
        <v>62.5</v>
      </c>
      <c r="BL32" s="1">
        <v>91</v>
      </c>
      <c r="BM32" s="1">
        <v>25</v>
      </c>
      <c r="BN32" s="1">
        <v>21</v>
      </c>
      <c r="BO32" s="1">
        <v>84</v>
      </c>
      <c r="BP32" s="1">
        <v>5</v>
      </c>
      <c r="BQ32" s="1">
        <v>4.5</v>
      </c>
      <c r="BR32" s="1">
        <v>90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82</v>
      </c>
      <c r="BZ32" s="1">
        <v>1.5</v>
      </c>
      <c r="CA32" s="1">
        <v>4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3.7761320999999994</v>
      </c>
      <c r="CL32" s="1">
        <v>6</v>
      </c>
    </row>
    <row r="33" spans="1:90" x14ac:dyDescent="0.25">
      <c r="A33" s="1" t="s">
        <v>141</v>
      </c>
      <c r="B33" s="1">
        <v>4.7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1.5</v>
      </c>
      <c r="V33" s="1">
        <v>1.5</v>
      </c>
      <c r="W33" s="1">
        <v>100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2</v>
      </c>
      <c r="AL33" s="1">
        <v>0.2</v>
      </c>
      <c r="AM33" s="1">
        <v>21.2</v>
      </c>
      <c r="AN33" s="1">
        <v>0</v>
      </c>
      <c r="AO33" s="1">
        <v>3.6</v>
      </c>
      <c r="AP33" s="1">
        <v>15.5</v>
      </c>
      <c r="AQ33" s="1">
        <v>27.5</v>
      </c>
      <c r="AR33" s="1">
        <v>1</v>
      </c>
      <c r="AS33" s="1">
        <v>7</v>
      </c>
      <c r="AT33" s="1">
        <v>0</v>
      </c>
      <c r="AU33" s="1">
        <v>2</v>
      </c>
      <c r="AV33" s="1">
        <v>1.5</v>
      </c>
      <c r="AW33" s="1">
        <v>75</v>
      </c>
      <c r="AX33" s="1">
        <v>5</v>
      </c>
      <c r="AY33" s="1">
        <v>2.5</v>
      </c>
      <c r="AZ33" s="1">
        <v>1.5</v>
      </c>
      <c r="BA33" s="1">
        <v>0</v>
      </c>
      <c r="BB33" s="1">
        <v>4</v>
      </c>
      <c r="BC33" s="1">
        <v>11</v>
      </c>
      <c r="BD33" s="1">
        <v>6</v>
      </c>
      <c r="BE33" s="1">
        <v>3.5</v>
      </c>
      <c r="BF33" s="1">
        <v>0.5</v>
      </c>
      <c r="BG33" s="1">
        <v>1.5</v>
      </c>
      <c r="BH33" s="1">
        <v>1</v>
      </c>
      <c r="BI33" s="1">
        <v>1</v>
      </c>
      <c r="BJ33" s="1">
        <v>60</v>
      </c>
      <c r="BK33" s="1">
        <v>55.5</v>
      </c>
      <c r="BL33" s="1">
        <v>93</v>
      </c>
      <c r="BM33" s="1">
        <v>12.5</v>
      </c>
      <c r="BN33" s="1">
        <v>10.5</v>
      </c>
      <c r="BO33" s="1">
        <v>84</v>
      </c>
      <c r="BP33" s="1">
        <v>1.5</v>
      </c>
      <c r="BQ33" s="1">
        <v>1.5</v>
      </c>
      <c r="BR33" s="1">
        <v>100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67.5</v>
      </c>
      <c r="BZ33" s="1">
        <v>0.5</v>
      </c>
      <c r="CA33" s="1">
        <v>1.5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3.1277800599999983</v>
      </c>
      <c r="CL33" s="1">
        <v>6</v>
      </c>
    </row>
    <row r="34" spans="1:90" x14ac:dyDescent="0.25">
      <c r="A34" s="1" t="s">
        <v>158</v>
      </c>
      <c r="B34" s="1">
        <v>4.3</v>
      </c>
      <c r="C34" s="1">
        <v>2</v>
      </c>
      <c r="D34" s="1">
        <v>90</v>
      </c>
      <c r="E34" s="1">
        <v>0.41</v>
      </c>
      <c r="F34" s="1">
        <v>0</v>
      </c>
      <c r="G34" s="1">
        <v>0.4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9.5</v>
      </c>
      <c r="V34" s="1">
        <v>6</v>
      </c>
      <c r="W34" s="1">
        <v>63</v>
      </c>
      <c r="X34" s="1">
        <v>9.5</v>
      </c>
      <c r="Y34" s="1">
        <v>2.5</v>
      </c>
      <c r="Z34" s="1">
        <v>26</v>
      </c>
      <c r="AA34" s="1">
        <v>3.5</v>
      </c>
      <c r="AB34" s="1">
        <v>0.5</v>
      </c>
      <c r="AC34" s="1">
        <v>2.5</v>
      </c>
      <c r="AD34" s="1">
        <v>0.5</v>
      </c>
      <c r="AE34" s="1">
        <v>0.3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11.5</v>
      </c>
      <c r="AL34" s="1">
        <v>39.85</v>
      </c>
      <c r="AM34" s="1">
        <v>20.7</v>
      </c>
      <c r="AN34" s="1">
        <v>1.4</v>
      </c>
      <c r="AO34" s="1">
        <v>5</v>
      </c>
      <c r="AP34" s="1">
        <v>16.5</v>
      </c>
      <c r="AQ34" s="1">
        <v>28.5</v>
      </c>
      <c r="AR34" s="1">
        <v>1.5</v>
      </c>
      <c r="AS34" s="1">
        <v>7.5</v>
      </c>
      <c r="AT34" s="1">
        <v>0</v>
      </c>
      <c r="AU34" s="1">
        <v>4</v>
      </c>
      <c r="AV34" s="1">
        <v>2</v>
      </c>
      <c r="AW34" s="1">
        <v>50</v>
      </c>
      <c r="AX34" s="1">
        <v>5.5</v>
      </c>
      <c r="AY34" s="1">
        <v>0</v>
      </c>
      <c r="AZ34" s="1">
        <v>0</v>
      </c>
      <c r="BA34" s="1">
        <v>2</v>
      </c>
      <c r="BB34" s="1">
        <v>2</v>
      </c>
      <c r="BC34" s="1">
        <v>11</v>
      </c>
      <c r="BD34" s="1">
        <v>6</v>
      </c>
      <c r="BE34" s="1">
        <v>3.5</v>
      </c>
      <c r="BF34" s="1">
        <v>0.5</v>
      </c>
      <c r="BG34" s="1">
        <v>1.5</v>
      </c>
      <c r="BH34" s="1">
        <v>1</v>
      </c>
      <c r="BI34" s="1">
        <v>1</v>
      </c>
      <c r="BJ34" s="1">
        <v>48</v>
      </c>
      <c r="BK34" s="1">
        <v>37</v>
      </c>
      <c r="BL34" s="1">
        <v>77</v>
      </c>
      <c r="BM34" s="1">
        <v>31.5</v>
      </c>
      <c r="BN34" s="1">
        <v>19.5</v>
      </c>
      <c r="BO34" s="1">
        <v>62</v>
      </c>
      <c r="BP34" s="1">
        <v>9.5</v>
      </c>
      <c r="BQ34" s="1">
        <v>6</v>
      </c>
      <c r="BR34" s="1">
        <v>63</v>
      </c>
      <c r="BS34" s="1">
        <v>0.5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78</v>
      </c>
      <c r="BZ34" s="1">
        <v>2</v>
      </c>
      <c r="CA34" s="1">
        <v>2.5</v>
      </c>
      <c r="CB34" s="1">
        <v>10</v>
      </c>
      <c r="CC34" s="1">
        <v>0</v>
      </c>
      <c r="CD34" s="1">
        <v>0</v>
      </c>
      <c r="CE34" s="1">
        <v>3.5</v>
      </c>
      <c r="CF34" s="1">
        <v>0.5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4.2069024799999983</v>
      </c>
      <c r="CL34" s="1">
        <v>6</v>
      </c>
    </row>
    <row r="35" spans="1:90" x14ac:dyDescent="0.25">
      <c r="A35" s="1" t="s">
        <v>195</v>
      </c>
      <c r="B35" s="1">
        <v>4.5</v>
      </c>
      <c r="C35" s="1">
        <v>2</v>
      </c>
      <c r="D35" s="1">
        <v>77.5</v>
      </c>
      <c r="E35" s="1">
        <v>0.5</v>
      </c>
      <c r="F35" s="1">
        <v>0</v>
      </c>
      <c r="G35" s="1">
        <v>0.5</v>
      </c>
      <c r="H35" s="1">
        <v>0</v>
      </c>
      <c r="I35" s="1">
        <v>0.5</v>
      </c>
      <c r="J35" s="1">
        <v>0.5</v>
      </c>
      <c r="K35" s="1">
        <v>0.5</v>
      </c>
      <c r="L35" s="1">
        <v>0</v>
      </c>
      <c r="M35" s="1">
        <v>0.5</v>
      </c>
      <c r="N35" s="1">
        <v>0</v>
      </c>
      <c r="O35" s="1">
        <v>0.23</v>
      </c>
      <c r="P35" s="1">
        <v>0.23</v>
      </c>
      <c r="Q35" s="1">
        <v>0</v>
      </c>
      <c r="R35" s="1">
        <v>0</v>
      </c>
      <c r="S35" s="1">
        <v>0</v>
      </c>
      <c r="T35" s="1">
        <v>0</v>
      </c>
      <c r="U35" s="1">
        <v>14.5</v>
      </c>
      <c r="V35" s="1">
        <v>13.5</v>
      </c>
      <c r="W35" s="1">
        <v>93</v>
      </c>
      <c r="X35" s="1">
        <v>4.5</v>
      </c>
      <c r="Y35" s="1">
        <v>1</v>
      </c>
      <c r="Z35" s="1">
        <v>22</v>
      </c>
      <c r="AA35" s="1">
        <v>0</v>
      </c>
      <c r="AB35" s="1">
        <v>0</v>
      </c>
      <c r="AC35" s="1">
        <v>2.5</v>
      </c>
      <c r="AD35" s="1">
        <v>0.5</v>
      </c>
      <c r="AE35" s="1">
        <v>0.3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12.5</v>
      </c>
      <c r="AL35" s="1">
        <v>34.65</v>
      </c>
      <c r="AM35" s="1">
        <v>12.8</v>
      </c>
      <c r="AN35" s="1">
        <v>2.2999999999999998</v>
      </c>
      <c r="AO35" s="1">
        <v>5.2</v>
      </c>
      <c r="AP35" s="1">
        <v>10.5</v>
      </c>
      <c r="AQ35" s="1">
        <v>22.5</v>
      </c>
      <c r="AR35" s="1">
        <v>1</v>
      </c>
      <c r="AS35" s="1">
        <v>7</v>
      </c>
      <c r="AT35" s="1">
        <v>0</v>
      </c>
      <c r="AU35" s="1">
        <v>1.5</v>
      </c>
      <c r="AV35" s="1">
        <v>1</v>
      </c>
      <c r="AW35" s="1">
        <v>67</v>
      </c>
      <c r="AX35" s="1">
        <v>6.5</v>
      </c>
      <c r="AY35" s="1">
        <v>0</v>
      </c>
      <c r="AZ35" s="1">
        <v>0</v>
      </c>
      <c r="BA35" s="1">
        <v>0.5</v>
      </c>
      <c r="BB35" s="1">
        <v>0.5</v>
      </c>
      <c r="BC35" s="1">
        <v>10</v>
      </c>
      <c r="BD35" s="1">
        <v>7</v>
      </c>
      <c r="BE35" s="1">
        <v>4.5</v>
      </c>
      <c r="BF35" s="1">
        <v>1</v>
      </c>
      <c r="BG35" s="1">
        <v>1</v>
      </c>
      <c r="BH35" s="1">
        <v>1.5</v>
      </c>
      <c r="BI35" s="1">
        <v>1.27</v>
      </c>
      <c r="BJ35" s="1">
        <v>34</v>
      </c>
      <c r="BK35" s="1">
        <v>31.5</v>
      </c>
      <c r="BL35" s="1">
        <v>93</v>
      </c>
      <c r="BM35" s="1">
        <v>25</v>
      </c>
      <c r="BN35" s="1">
        <v>19.5</v>
      </c>
      <c r="BO35" s="1">
        <v>78</v>
      </c>
      <c r="BP35" s="1">
        <v>14.5</v>
      </c>
      <c r="BQ35" s="1">
        <v>13.5</v>
      </c>
      <c r="BR35" s="1">
        <v>93</v>
      </c>
      <c r="BS35" s="1">
        <v>0</v>
      </c>
      <c r="BT35" s="1">
        <v>0</v>
      </c>
      <c r="BU35" s="1">
        <v>2</v>
      </c>
      <c r="BV35" s="1">
        <v>0</v>
      </c>
      <c r="BW35" s="1">
        <v>2</v>
      </c>
      <c r="BX35" s="1">
        <v>2.5</v>
      </c>
      <c r="BY35" s="1">
        <v>59.5</v>
      </c>
      <c r="BZ35" s="1">
        <v>2.5</v>
      </c>
      <c r="CA35" s="1">
        <v>1</v>
      </c>
      <c r="CB35" s="1">
        <v>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3.9556869699999999</v>
      </c>
      <c r="CL35" s="1">
        <v>4</v>
      </c>
    </row>
    <row r="36" spans="1:90" x14ac:dyDescent="0.25">
      <c r="A36" s="1" t="s">
        <v>160</v>
      </c>
      <c r="B36" s="1">
        <v>3.9</v>
      </c>
      <c r="C36" s="1">
        <v>2</v>
      </c>
      <c r="D36" s="1">
        <v>90</v>
      </c>
      <c r="E36" s="1">
        <v>0.02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13.5</v>
      </c>
      <c r="V36" s="1">
        <v>12</v>
      </c>
      <c r="W36" s="1">
        <v>89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1</v>
      </c>
      <c r="AL36" s="1">
        <v>9.0500000000000007</v>
      </c>
      <c r="AM36" s="1">
        <v>13.3</v>
      </c>
      <c r="AN36" s="1">
        <v>0.1</v>
      </c>
      <c r="AO36" s="1">
        <v>3.6</v>
      </c>
      <c r="AP36" s="1">
        <v>15</v>
      </c>
      <c r="AQ36" s="1">
        <v>21</v>
      </c>
      <c r="AR36" s="1">
        <v>0.5</v>
      </c>
      <c r="AS36" s="1">
        <v>4</v>
      </c>
      <c r="AT36" s="1">
        <v>0.5</v>
      </c>
      <c r="AU36" s="1">
        <v>3</v>
      </c>
      <c r="AV36" s="1">
        <v>2.5</v>
      </c>
      <c r="AW36" s="1">
        <v>83</v>
      </c>
      <c r="AX36" s="1">
        <v>5</v>
      </c>
      <c r="AY36" s="1">
        <v>1.5</v>
      </c>
      <c r="AZ36" s="1">
        <v>0</v>
      </c>
      <c r="BA36" s="1">
        <v>2</v>
      </c>
      <c r="BB36" s="1">
        <v>3.5</v>
      </c>
      <c r="BC36" s="1">
        <v>11</v>
      </c>
      <c r="BD36" s="1">
        <v>6</v>
      </c>
      <c r="BE36" s="1">
        <v>3.5</v>
      </c>
      <c r="BF36" s="1">
        <v>0</v>
      </c>
      <c r="BG36" s="1">
        <v>0.5</v>
      </c>
      <c r="BH36" s="1">
        <v>0</v>
      </c>
      <c r="BI36" s="1">
        <v>0.74</v>
      </c>
      <c r="BJ36" s="1">
        <v>37.5</v>
      </c>
      <c r="BK36" s="1">
        <v>34.5</v>
      </c>
      <c r="BL36" s="1">
        <v>92</v>
      </c>
      <c r="BM36" s="1">
        <v>21</v>
      </c>
      <c r="BN36" s="1">
        <v>18.5</v>
      </c>
      <c r="BO36" s="1">
        <v>88</v>
      </c>
      <c r="BP36" s="1">
        <v>13.5</v>
      </c>
      <c r="BQ36" s="1">
        <v>12</v>
      </c>
      <c r="BR36" s="1">
        <v>89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1</v>
      </c>
      <c r="BY36" s="1">
        <v>57.5</v>
      </c>
      <c r="BZ36" s="1">
        <v>0.5</v>
      </c>
      <c r="CA36" s="1">
        <v>6</v>
      </c>
      <c r="CB36" s="1">
        <v>1.5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3.5888459199999998</v>
      </c>
      <c r="CL36" s="1">
        <v>3</v>
      </c>
    </row>
    <row r="37" spans="1:90" x14ac:dyDescent="0.25">
      <c r="A37" s="1" t="s">
        <v>184</v>
      </c>
      <c r="B37" s="1">
        <v>5.4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2</v>
      </c>
      <c r="V37" s="1">
        <v>0.5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0.4</v>
      </c>
      <c r="AM37" s="1">
        <v>13.5</v>
      </c>
      <c r="AN37" s="1">
        <v>0</v>
      </c>
      <c r="AO37" s="1">
        <v>2</v>
      </c>
      <c r="AP37" s="1">
        <v>12</v>
      </c>
      <c r="AQ37" s="1">
        <v>12</v>
      </c>
      <c r="AR37" s="1">
        <v>0</v>
      </c>
      <c r="AS37" s="1">
        <v>1.5</v>
      </c>
      <c r="AT37" s="1">
        <v>1.5</v>
      </c>
      <c r="AU37" s="1">
        <v>1</v>
      </c>
      <c r="AV37" s="1">
        <v>0.5</v>
      </c>
      <c r="AW37" s="1">
        <v>50</v>
      </c>
      <c r="AX37" s="1">
        <v>4.5</v>
      </c>
      <c r="AY37" s="1">
        <v>4</v>
      </c>
      <c r="AZ37" s="1">
        <v>0</v>
      </c>
      <c r="BA37" s="1">
        <v>1.5</v>
      </c>
      <c r="BB37" s="1">
        <v>5.5</v>
      </c>
      <c r="BC37" s="1">
        <v>17</v>
      </c>
      <c r="BD37" s="1">
        <v>10.5</v>
      </c>
      <c r="BE37" s="1">
        <v>7</v>
      </c>
      <c r="BF37" s="1">
        <v>0.5</v>
      </c>
      <c r="BG37" s="1">
        <v>2</v>
      </c>
      <c r="BH37" s="1">
        <v>3</v>
      </c>
      <c r="BI37" s="1">
        <v>2.14</v>
      </c>
      <c r="BJ37" s="1">
        <v>42</v>
      </c>
      <c r="BK37" s="1">
        <v>38</v>
      </c>
      <c r="BL37" s="1">
        <v>90</v>
      </c>
      <c r="BM37" s="1">
        <v>12</v>
      </c>
      <c r="BN37" s="1">
        <v>9</v>
      </c>
      <c r="BO37" s="1">
        <v>75</v>
      </c>
      <c r="BP37" s="1">
        <v>2</v>
      </c>
      <c r="BQ37" s="1">
        <v>0.5</v>
      </c>
      <c r="BR37" s="1">
        <v>25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50</v>
      </c>
      <c r="BZ37" s="1">
        <v>0.5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3.3022759999999991</v>
      </c>
      <c r="CL37" s="1">
        <v>2</v>
      </c>
    </row>
    <row r="38" spans="1:90" x14ac:dyDescent="0.25">
      <c r="A38" s="1" t="s">
        <v>86</v>
      </c>
      <c r="B38" s="1">
        <v>4.3</v>
      </c>
      <c r="C38" s="1">
        <v>2</v>
      </c>
      <c r="D38" s="1">
        <v>80.5</v>
      </c>
      <c r="E38" s="1">
        <v>0.15</v>
      </c>
      <c r="F38" s="1">
        <v>0</v>
      </c>
      <c r="G38" s="1">
        <v>0.3</v>
      </c>
      <c r="H38" s="1">
        <v>0</v>
      </c>
      <c r="I38" s="1">
        <v>1.5</v>
      </c>
      <c r="J38" s="1">
        <v>0</v>
      </c>
      <c r="K38" s="1">
        <v>0.5</v>
      </c>
      <c r="L38" s="1">
        <v>1</v>
      </c>
      <c r="M38" s="1">
        <v>0</v>
      </c>
      <c r="N38" s="1">
        <v>0.5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7.5</v>
      </c>
      <c r="V38" s="1">
        <v>4.5</v>
      </c>
      <c r="W38" s="1">
        <v>60</v>
      </c>
      <c r="X38" s="1">
        <v>0</v>
      </c>
      <c r="Y38" s="1">
        <v>0</v>
      </c>
      <c r="AA38" s="1">
        <v>0</v>
      </c>
      <c r="AB38" s="1">
        <v>0</v>
      </c>
      <c r="AC38" s="1">
        <v>1</v>
      </c>
      <c r="AD38" s="1">
        <v>0.5</v>
      </c>
      <c r="AE38" s="1">
        <v>0.25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12.5</v>
      </c>
      <c r="AL38" s="1">
        <v>10.7</v>
      </c>
      <c r="AM38" s="1">
        <v>13.8</v>
      </c>
      <c r="AN38" s="1">
        <v>0.9</v>
      </c>
      <c r="AO38" s="1">
        <v>3</v>
      </c>
      <c r="AP38" s="1">
        <v>12</v>
      </c>
      <c r="AQ38" s="1">
        <v>12</v>
      </c>
      <c r="AR38" s="1">
        <v>0</v>
      </c>
      <c r="AS38" s="1">
        <v>1</v>
      </c>
      <c r="AT38" s="1">
        <v>2.5</v>
      </c>
      <c r="AU38" s="1">
        <v>0.5</v>
      </c>
      <c r="AV38" s="1">
        <v>0.5</v>
      </c>
      <c r="AW38" s="1">
        <v>100</v>
      </c>
      <c r="AX38" s="1">
        <v>5</v>
      </c>
      <c r="AY38" s="1">
        <v>2.5</v>
      </c>
      <c r="AZ38" s="1">
        <v>1</v>
      </c>
      <c r="BA38" s="1">
        <v>2</v>
      </c>
      <c r="BB38" s="1">
        <v>5.5</v>
      </c>
      <c r="BC38" s="1">
        <v>17</v>
      </c>
      <c r="BD38" s="1">
        <v>10</v>
      </c>
      <c r="BE38" s="1">
        <v>5</v>
      </c>
      <c r="BF38" s="1">
        <v>0.5</v>
      </c>
      <c r="BG38" s="1">
        <v>1.5</v>
      </c>
      <c r="BH38" s="1">
        <v>3.5</v>
      </c>
      <c r="BI38" s="1">
        <v>2.0299999999999998</v>
      </c>
      <c r="BJ38" s="1">
        <v>33</v>
      </c>
      <c r="BK38" s="1">
        <v>22.5</v>
      </c>
      <c r="BL38" s="1">
        <v>68</v>
      </c>
      <c r="BM38" s="1">
        <v>13.5</v>
      </c>
      <c r="BN38" s="1">
        <v>7.5</v>
      </c>
      <c r="BO38" s="1">
        <v>56</v>
      </c>
      <c r="BP38" s="1">
        <v>7.5</v>
      </c>
      <c r="BQ38" s="1">
        <v>4.5</v>
      </c>
      <c r="BR38" s="1">
        <v>60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0.5</v>
      </c>
      <c r="BY38" s="1">
        <v>43</v>
      </c>
      <c r="BZ38" s="1">
        <v>1</v>
      </c>
      <c r="CA38" s="1">
        <v>6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3.2597143800000001</v>
      </c>
      <c r="CL38" s="1">
        <v>2</v>
      </c>
    </row>
    <row r="39" spans="1:90" x14ac:dyDescent="0.25">
      <c r="A39" s="1" t="s">
        <v>89</v>
      </c>
      <c r="B39" s="1">
        <v>6.2</v>
      </c>
      <c r="C39" s="1">
        <v>2</v>
      </c>
      <c r="D39" s="1">
        <v>90</v>
      </c>
      <c r="E39" s="1">
        <v>0.16</v>
      </c>
      <c r="F39" s="1">
        <v>0.25</v>
      </c>
      <c r="G39" s="1">
        <v>0.4</v>
      </c>
      <c r="H39" s="1">
        <v>1</v>
      </c>
      <c r="I39" s="1">
        <v>2</v>
      </c>
      <c r="J39" s="1">
        <v>1</v>
      </c>
      <c r="K39" s="1">
        <v>1.5</v>
      </c>
      <c r="L39" s="1">
        <v>0.5</v>
      </c>
      <c r="M39" s="1">
        <v>0.5</v>
      </c>
      <c r="N39" s="1">
        <v>1</v>
      </c>
      <c r="O39" s="1">
        <v>0.32</v>
      </c>
      <c r="P39" s="1">
        <v>0.32</v>
      </c>
      <c r="Q39" s="1">
        <v>0.5</v>
      </c>
      <c r="R39" s="1">
        <v>0.5</v>
      </c>
      <c r="S39" s="1">
        <v>0</v>
      </c>
      <c r="T39" s="1">
        <v>0.5</v>
      </c>
      <c r="U39" s="1">
        <v>12.5</v>
      </c>
      <c r="V39" s="1">
        <v>9</v>
      </c>
      <c r="W39" s="1">
        <v>72</v>
      </c>
      <c r="X39" s="1">
        <v>0</v>
      </c>
      <c r="Y39" s="1">
        <v>0</v>
      </c>
      <c r="AA39" s="1">
        <v>0</v>
      </c>
      <c r="AB39" s="1">
        <v>0</v>
      </c>
      <c r="AC39" s="1">
        <v>0.5</v>
      </c>
      <c r="AD39" s="1">
        <v>0</v>
      </c>
      <c r="AE39" s="1">
        <v>0.08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25</v>
      </c>
      <c r="AL39" s="1">
        <v>7.1</v>
      </c>
      <c r="AM39" s="1">
        <v>26.5</v>
      </c>
      <c r="AN39" s="1">
        <v>2.1</v>
      </c>
      <c r="AO39" s="1">
        <v>6.3</v>
      </c>
      <c r="AP39" s="1">
        <v>13.5</v>
      </c>
      <c r="AQ39" s="1">
        <v>25.5</v>
      </c>
      <c r="AR39" s="1">
        <v>1</v>
      </c>
      <c r="AS39" s="1">
        <v>8</v>
      </c>
      <c r="AT39" s="1">
        <v>0.5</v>
      </c>
      <c r="AU39" s="1">
        <v>1.5</v>
      </c>
      <c r="AV39" s="1">
        <v>1</v>
      </c>
      <c r="AW39" s="1">
        <v>67</v>
      </c>
      <c r="AX39" s="1">
        <v>8.5</v>
      </c>
      <c r="AY39" s="1">
        <v>1.5</v>
      </c>
      <c r="AZ39" s="1">
        <v>0</v>
      </c>
      <c r="BA39" s="1">
        <v>0.5</v>
      </c>
      <c r="BB39" s="1">
        <v>2</v>
      </c>
      <c r="BC39" s="1">
        <v>3.5</v>
      </c>
      <c r="BD39" s="1">
        <v>1</v>
      </c>
      <c r="BE39" s="1">
        <v>2.5</v>
      </c>
      <c r="BF39" s="1">
        <v>0</v>
      </c>
      <c r="BG39" s="1">
        <v>0.5</v>
      </c>
      <c r="BH39" s="1">
        <v>1</v>
      </c>
      <c r="BI39" s="1">
        <v>0.66</v>
      </c>
      <c r="BJ39" s="1">
        <v>72.5</v>
      </c>
      <c r="BK39" s="1">
        <v>60.5</v>
      </c>
      <c r="BL39" s="1">
        <v>83</v>
      </c>
      <c r="BM39" s="1">
        <v>23.5</v>
      </c>
      <c r="BN39" s="1">
        <v>17</v>
      </c>
      <c r="BO39" s="1">
        <v>72</v>
      </c>
      <c r="BP39" s="1">
        <v>12.5</v>
      </c>
      <c r="BQ39" s="1">
        <v>9</v>
      </c>
      <c r="BR39" s="1">
        <v>72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83</v>
      </c>
      <c r="BZ39" s="1">
        <v>2</v>
      </c>
      <c r="CA39" s="1">
        <v>7.5</v>
      </c>
      <c r="CB39" s="1">
        <v>1.5</v>
      </c>
      <c r="CC39" s="1">
        <v>0.5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3.9285556399999999</v>
      </c>
      <c r="CL39" s="1">
        <v>2</v>
      </c>
    </row>
    <row r="40" spans="1:90" x14ac:dyDescent="0.25">
      <c r="A40" s="1" t="s">
        <v>97</v>
      </c>
      <c r="B40" s="1">
        <v>4.5</v>
      </c>
      <c r="C40" s="1">
        <v>2</v>
      </c>
      <c r="D40" s="1">
        <v>90</v>
      </c>
      <c r="E40" s="1">
        <v>0.01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13.5</v>
      </c>
      <c r="V40" s="1">
        <v>8.5</v>
      </c>
      <c r="W40" s="1">
        <v>63</v>
      </c>
      <c r="X40" s="1">
        <v>2</v>
      </c>
      <c r="Y40" s="1">
        <v>0.5</v>
      </c>
      <c r="Z40" s="1">
        <v>25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</v>
      </c>
      <c r="AL40" s="1">
        <v>9.5500000000000007</v>
      </c>
      <c r="AM40" s="1">
        <v>9.3000000000000007</v>
      </c>
      <c r="AN40" s="1">
        <v>0.1</v>
      </c>
      <c r="AO40" s="1">
        <v>3.2</v>
      </c>
      <c r="AP40" s="1">
        <v>9.5</v>
      </c>
      <c r="AQ40" s="1">
        <v>9.5</v>
      </c>
      <c r="AR40" s="1">
        <v>0</v>
      </c>
      <c r="AS40" s="1">
        <v>1</v>
      </c>
      <c r="AT40" s="1">
        <v>2.5</v>
      </c>
      <c r="AU40" s="1">
        <v>1</v>
      </c>
      <c r="AV40" s="1">
        <v>1</v>
      </c>
      <c r="AW40" s="1">
        <v>100</v>
      </c>
      <c r="AX40" s="1">
        <v>7</v>
      </c>
      <c r="AY40" s="1">
        <v>2</v>
      </c>
      <c r="AZ40" s="1">
        <v>0</v>
      </c>
      <c r="BA40" s="1">
        <v>0</v>
      </c>
      <c r="BB40" s="1">
        <v>2</v>
      </c>
      <c r="BC40" s="1">
        <v>12.5</v>
      </c>
      <c r="BD40" s="1">
        <v>7.5</v>
      </c>
      <c r="BE40" s="1">
        <v>6</v>
      </c>
      <c r="BF40" s="1">
        <v>3.5</v>
      </c>
      <c r="BG40" s="1">
        <v>3</v>
      </c>
      <c r="BH40" s="1">
        <v>0.5</v>
      </c>
      <c r="BI40" s="1">
        <v>1.2</v>
      </c>
      <c r="BJ40" s="1">
        <v>47</v>
      </c>
      <c r="BK40" s="1">
        <v>35</v>
      </c>
      <c r="BL40" s="1">
        <v>74</v>
      </c>
      <c r="BM40" s="1">
        <v>32</v>
      </c>
      <c r="BN40" s="1">
        <v>20.5</v>
      </c>
      <c r="BO40" s="1">
        <v>64</v>
      </c>
      <c r="BP40" s="1">
        <v>13.5</v>
      </c>
      <c r="BQ40" s="1">
        <v>8.5</v>
      </c>
      <c r="BR40" s="1">
        <v>63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69.5</v>
      </c>
      <c r="BZ40" s="1">
        <v>0.5</v>
      </c>
      <c r="CA40" s="1">
        <v>7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3.7776337599999983</v>
      </c>
      <c r="CL40" s="1">
        <v>2</v>
      </c>
    </row>
    <row r="41" spans="1:90" x14ac:dyDescent="0.25">
      <c r="A41" s="1" t="s">
        <v>111</v>
      </c>
      <c r="B41" s="1">
        <v>4.5</v>
      </c>
      <c r="C41" s="1">
        <v>2</v>
      </c>
      <c r="D41" s="1">
        <v>90</v>
      </c>
      <c r="E41" s="1">
        <v>0.16</v>
      </c>
      <c r="F41" s="1">
        <v>0.25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9</v>
      </c>
      <c r="W41" s="1">
        <v>90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1.5</v>
      </c>
      <c r="AD41" s="1">
        <v>0.5</v>
      </c>
      <c r="AE41" s="1">
        <v>0.24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20.350000000000001</v>
      </c>
      <c r="AM41" s="1">
        <v>20.9</v>
      </c>
      <c r="AN41" s="1">
        <v>0.8</v>
      </c>
      <c r="AO41" s="1">
        <v>4</v>
      </c>
      <c r="AP41" s="1">
        <v>17</v>
      </c>
      <c r="AQ41" s="1">
        <v>21.5</v>
      </c>
      <c r="AR41" s="1">
        <v>0.5</v>
      </c>
      <c r="AS41" s="1">
        <v>3</v>
      </c>
      <c r="AT41" s="1">
        <v>2.5</v>
      </c>
      <c r="AU41" s="1">
        <v>2.5</v>
      </c>
      <c r="AV41" s="1">
        <v>2</v>
      </c>
      <c r="AW41" s="1">
        <v>80</v>
      </c>
      <c r="AX41" s="1">
        <v>9.5</v>
      </c>
      <c r="AY41" s="1">
        <v>0</v>
      </c>
      <c r="AZ41" s="1">
        <v>0.5</v>
      </c>
      <c r="BA41" s="1">
        <v>0</v>
      </c>
      <c r="BB41" s="1">
        <v>0.5</v>
      </c>
      <c r="BC41" s="1">
        <v>12.5</v>
      </c>
      <c r="BD41" s="1">
        <v>7.5</v>
      </c>
      <c r="BE41" s="1">
        <v>6</v>
      </c>
      <c r="BF41" s="1">
        <v>3.5</v>
      </c>
      <c r="BG41" s="1">
        <v>3</v>
      </c>
      <c r="BH41" s="1">
        <v>0.5</v>
      </c>
      <c r="BI41" s="1">
        <v>1.2</v>
      </c>
      <c r="BJ41" s="1">
        <v>44.5</v>
      </c>
      <c r="BK41" s="1">
        <v>36</v>
      </c>
      <c r="BL41" s="1">
        <v>81</v>
      </c>
      <c r="BM41" s="1">
        <v>26</v>
      </c>
      <c r="BN41" s="1">
        <v>20.5</v>
      </c>
      <c r="BO41" s="1">
        <v>79</v>
      </c>
      <c r="BP41" s="1">
        <v>10</v>
      </c>
      <c r="BQ41" s="1">
        <v>9</v>
      </c>
      <c r="BR41" s="1">
        <v>90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57.5</v>
      </c>
      <c r="BZ41" s="1">
        <v>1</v>
      </c>
      <c r="CA41" s="1">
        <v>3.5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3.2383953599999984</v>
      </c>
      <c r="CL41" s="1">
        <v>2</v>
      </c>
    </row>
    <row r="42" spans="1:90" x14ac:dyDescent="0.25">
      <c r="A42" s="1" t="s">
        <v>116</v>
      </c>
      <c r="B42" s="1">
        <v>4</v>
      </c>
      <c r="C42" s="1">
        <v>2</v>
      </c>
      <c r="D42" s="1">
        <v>90</v>
      </c>
      <c r="E42" s="1">
        <v>0.06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</v>
      </c>
      <c r="V42" s="1">
        <v>9</v>
      </c>
      <c r="W42" s="1">
        <v>64</v>
      </c>
      <c r="X42" s="1">
        <v>2.5</v>
      </c>
      <c r="Y42" s="1">
        <v>0.5</v>
      </c>
      <c r="Z42" s="1">
        <v>20</v>
      </c>
      <c r="AA42" s="1">
        <v>0</v>
      </c>
      <c r="AB42" s="1">
        <v>0</v>
      </c>
      <c r="AC42" s="1">
        <v>1</v>
      </c>
      <c r="AD42" s="1">
        <v>0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14.8</v>
      </c>
      <c r="AM42" s="1">
        <v>19.899999999999999</v>
      </c>
      <c r="AN42" s="1">
        <v>0.1</v>
      </c>
      <c r="AO42" s="1">
        <v>2.1</v>
      </c>
      <c r="AP42" s="1">
        <v>11.5</v>
      </c>
      <c r="AQ42" s="1">
        <v>11.5</v>
      </c>
      <c r="AR42" s="1">
        <v>0</v>
      </c>
      <c r="AS42" s="1">
        <v>1.5</v>
      </c>
      <c r="AT42" s="1">
        <v>1.5</v>
      </c>
      <c r="AU42" s="1">
        <v>0.5</v>
      </c>
      <c r="AV42" s="1">
        <v>0</v>
      </c>
      <c r="AW42" s="1">
        <v>0</v>
      </c>
      <c r="AX42" s="1">
        <v>3</v>
      </c>
      <c r="AY42" s="1">
        <v>2</v>
      </c>
      <c r="AZ42" s="1">
        <v>1.5</v>
      </c>
      <c r="BA42" s="1">
        <v>1.5</v>
      </c>
      <c r="BB42" s="1">
        <v>5</v>
      </c>
      <c r="BC42" s="1">
        <v>17</v>
      </c>
      <c r="BD42" s="1">
        <v>10.5</v>
      </c>
      <c r="BE42" s="1">
        <v>7</v>
      </c>
      <c r="BF42" s="1">
        <v>0.5</v>
      </c>
      <c r="BG42" s="1">
        <v>2</v>
      </c>
      <c r="BH42" s="1">
        <v>3</v>
      </c>
      <c r="BI42" s="1">
        <v>2.14</v>
      </c>
      <c r="BJ42" s="1">
        <v>36</v>
      </c>
      <c r="BK42" s="1">
        <v>26.5</v>
      </c>
      <c r="BL42" s="1">
        <v>74</v>
      </c>
      <c r="BM42" s="1">
        <v>26.5</v>
      </c>
      <c r="BN42" s="1">
        <v>17.5</v>
      </c>
      <c r="BO42" s="1">
        <v>66</v>
      </c>
      <c r="BP42" s="1">
        <v>14</v>
      </c>
      <c r="BQ42" s="1">
        <v>9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59</v>
      </c>
      <c r="BZ42" s="1">
        <v>0</v>
      </c>
      <c r="CA42" s="1">
        <v>10</v>
      </c>
      <c r="CB42" s="1">
        <v>4.5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3.0133537599999993</v>
      </c>
      <c r="CL42" s="1">
        <v>2</v>
      </c>
    </row>
    <row r="43" spans="1:90" x14ac:dyDescent="0.25">
      <c r="A43" s="1" t="s">
        <v>123</v>
      </c>
      <c r="B43" s="1">
        <v>4.4000000000000004</v>
      </c>
      <c r="C43" s="1">
        <v>2</v>
      </c>
      <c r="D43" s="1">
        <v>90</v>
      </c>
      <c r="E43" s="1">
        <v>0.1</v>
      </c>
      <c r="F43" s="1">
        <v>0.5</v>
      </c>
      <c r="G43" s="1">
        <v>0.1</v>
      </c>
      <c r="H43" s="1">
        <v>1</v>
      </c>
      <c r="I43" s="1">
        <v>1</v>
      </c>
      <c r="J43" s="1">
        <v>0.5</v>
      </c>
      <c r="K43" s="1">
        <v>1</v>
      </c>
      <c r="L43" s="1">
        <v>0</v>
      </c>
      <c r="M43" s="1">
        <v>0</v>
      </c>
      <c r="N43" s="1">
        <v>1</v>
      </c>
      <c r="O43" s="1">
        <v>0.08</v>
      </c>
      <c r="P43" s="1">
        <v>0.08</v>
      </c>
      <c r="Q43" s="1">
        <v>0.5</v>
      </c>
      <c r="R43" s="1">
        <v>0.5</v>
      </c>
      <c r="S43" s="1">
        <v>0</v>
      </c>
      <c r="T43" s="1">
        <v>0.5</v>
      </c>
      <c r="U43" s="1">
        <v>3.5</v>
      </c>
      <c r="V43" s="1">
        <v>0.5</v>
      </c>
      <c r="W43" s="1">
        <v>14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10.5</v>
      </c>
      <c r="AL43" s="1">
        <v>0.45</v>
      </c>
      <c r="AM43" s="1">
        <v>35.5</v>
      </c>
      <c r="AN43" s="1">
        <v>0.6</v>
      </c>
      <c r="AO43" s="1">
        <v>4.7</v>
      </c>
      <c r="AP43" s="1">
        <v>16</v>
      </c>
      <c r="AQ43" s="1">
        <v>28</v>
      </c>
      <c r="AR43" s="1">
        <v>1</v>
      </c>
      <c r="AS43" s="1">
        <v>8</v>
      </c>
      <c r="AT43" s="1">
        <v>0.5</v>
      </c>
      <c r="AU43" s="1">
        <v>2.5</v>
      </c>
      <c r="AV43" s="1">
        <v>2</v>
      </c>
      <c r="AW43" s="1">
        <v>80</v>
      </c>
      <c r="AX43" s="1">
        <v>6</v>
      </c>
      <c r="AY43" s="1">
        <v>2.5</v>
      </c>
      <c r="AZ43" s="1">
        <v>2</v>
      </c>
      <c r="BA43" s="1">
        <v>2.5</v>
      </c>
      <c r="BB43" s="1">
        <v>7</v>
      </c>
      <c r="BC43" s="1">
        <v>11</v>
      </c>
      <c r="BD43" s="1">
        <v>6</v>
      </c>
      <c r="BE43" s="1">
        <v>3.5</v>
      </c>
      <c r="BF43" s="1">
        <v>0</v>
      </c>
      <c r="BG43" s="1">
        <v>0.5</v>
      </c>
      <c r="BH43" s="1">
        <v>0</v>
      </c>
      <c r="BI43" s="1">
        <v>0.74</v>
      </c>
      <c r="BJ43" s="1">
        <v>40</v>
      </c>
      <c r="BK43" s="1">
        <v>30</v>
      </c>
      <c r="BL43" s="1">
        <v>75</v>
      </c>
      <c r="BM43" s="1">
        <v>10.5</v>
      </c>
      <c r="BN43" s="1">
        <v>4.5</v>
      </c>
      <c r="BO43" s="1">
        <v>43</v>
      </c>
      <c r="BP43" s="1">
        <v>3.5</v>
      </c>
      <c r="BQ43" s="1">
        <v>0.5</v>
      </c>
      <c r="BR43" s="1">
        <v>14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53.5</v>
      </c>
      <c r="BZ43" s="1">
        <v>1</v>
      </c>
      <c r="CA43" s="1">
        <v>3.5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2.7058241200000008</v>
      </c>
      <c r="CL43" s="1">
        <v>2</v>
      </c>
    </row>
    <row r="44" spans="1:90" x14ac:dyDescent="0.25">
      <c r="A44" s="1" t="s">
        <v>125</v>
      </c>
      <c r="B44" s="1">
        <v>4.4000000000000004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0.5</v>
      </c>
      <c r="J44" s="1">
        <v>0</v>
      </c>
      <c r="K44" s="1">
        <v>0.5</v>
      </c>
      <c r="L44" s="1">
        <v>0</v>
      </c>
      <c r="M44" s="1">
        <v>0</v>
      </c>
      <c r="N44" s="1">
        <v>0.5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8</v>
      </c>
      <c r="V44" s="1">
        <v>3</v>
      </c>
      <c r="W44" s="1">
        <v>38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0.5</v>
      </c>
      <c r="AK44" s="1">
        <v>2</v>
      </c>
      <c r="AL44" s="1">
        <v>0.65</v>
      </c>
      <c r="AM44" s="1">
        <v>21.3</v>
      </c>
      <c r="AN44" s="1">
        <v>0</v>
      </c>
      <c r="AO44" s="1">
        <v>3.6</v>
      </c>
      <c r="AP44" s="1">
        <v>13</v>
      </c>
      <c r="AQ44" s="1">
        <v>19</v>
      </c>
      <c r="AR44" s="1">
        <v>0</v>
      </c>
      <c r="AS44" s="1">
        <v>3.5</v>
      </c>
      <c r="AT44" s="1">
        <v>0.5</v>
      </c>
      <c r="AU44" s="1">
        <v>1</v>
      </c>
      <c r="AV44" s="1">
        <v>1</v>
      </c>
      <c r="AW44" s="1">
        <v>100</v>
      </c>
      <c r="AX44" s="1">
        <v>6</v>
      </c>
      <c r="AY44" s="1">
        <v>4</v>
      </c>
      <c r="AZ44" s="1">
        <v>1.5</v>
      </c>
      <c r="BA44" s="1">
        <v>1</v>
      </c>
      <c r="BB44" s="1">
        <v>6.5</v>
      </c>
      <c r="BC44" s="1">
        <v>11</v>
      </c>
      <c r="BD44" s="1">
        <v>6</v>
      </c>
      <c r="BE44" s="1">
        <v>3.5</v>
      </c>
      <c r="BF44" s="1">
        <v>0</v>
      </c>
      <c r="BG44" s="1">
        <v>0.5</v>
      </c>
      <c r="BH44" s="1">
        <v>0</v>
      </c>
      <c r="BI44" s="1">
        <v>0.74</v>
      </c>
      <c r="BJ44" s="1">
        <v>46</v>
      </c>
      <c r="BK44" s="1">
        <v>35</v>
      </c>
      <c r="BL44" s="1">
        <v>76</v>
      </c>
      <c r="BM44" s="1">
        <v>21.5</v>
      </c>
      <c r="BN44" s="1">
        <v>13.5</v>
      </c>
      <c r="BO44" s="1">
        <v>63</v>
      </c>
      <c r="BP44" s="1">
        <v>8</v>
      </c>
      <c r="BQ44" s="1">
        <v>3</v>
      </c>
      <c r="BR44" s="1">
        <v>38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55</v>
      </c>
      <c r="BZ44" s="1">
        <v>0.5</v>
      </c>
      <c r="CA44" s="1">
        <v>7.5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2.9588702599999976</v>
      </c>
      <c r="CL44" s="1">
        <v>2</v>
      </c>
    </row>
    <row r="45" spans="1:90" x14ac:dyDescent="0.25">
      <c r="A45" s="1" t="s">
        <v>129</v>
      </c>
      <c r="B45" s="1">
        <v>4.8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7</v>
      </c>
      <c r="W45" s="1">
        <v>74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0</v>
      </c>
      <c r="AL45" s="1">
        <v>1.35</v>
      </c>
      <c r="AM45" s="1">
        <v>15.3</v>
      </c>
      <c r="AN45" s="1">
        <v>0</v>
      </c>
      <c r="AO45" s="1">
        <v>2.9</v>
      </c>
      <c r="AP45" s="1">
        <v>14.5</v>
      </c>
      <c r="AQ45" s="1">
        <v>20.5</v>
      </c>
      <c r="AR45" s="1">
        <v>0</v>
      </c>
      <c r="AS45" s="1">
        <v>3.5</v>
      </c>
      <c r="AT45" s="1">
        <v>1</v>
      </c>
      <c r="AU45" s="1">
        <v>0.5</v>
      </c>
      <c r="AV45" s="1">
        <v>0.5</v>
      </c>
      <c r="AW45" s="1">
        <v>100</v>
      </c>
      <c r="AX45" s="1">
        <v>6</v>
      </c>
      <c r="AY45" s="1">
        <v>4</v>
      </c>
      <c r="AZ45" s="1">
        <v>0.5</v>
      </c>
      <c r="BA45" s="1">
        <v>1</v>
      </c>
      <c r="BB45" s="1">
        <v>5.5</v>
      </c>
      <c r="BC45" s="1">
        <v>10</v>
      </c>
      <c r="BD45" s="1">
        <v>7</v>
      </c>
      <c r="BE45" s="1">
        <v>4.5</v>
      </c>
      <c r="BF45" s="1">
        <v>1</v>
      </c>
      <c r="BG45" s="1">
        <v>1</v>
      </c>
      <c r="BH45" s="1">
        <v>1.5</v>
      </c>
      <c r="BI45" s="1">
        <v>1.27</v>
      </c>
      <c r="BJ45" s="1">
        <v>85</v>
      </c>
      <c r="BK45" s="1">
        <v>77.5</v>
      </c>
      <c r="BL45" s="1">
        <v>91</v>
      </c>
      <c r="BM45" s="1">
        <v>23.5</v>
      </c>
      <c r="BN45" s="1">
        <v>18.5</v>
      </c>
      <c r="BO45" s="1">
        <v>79</v>
      </c>
      <c r="BP45" s="1">
        <v>9.5</v>
      </c>
      <c r="BQ45" s="1">
        <v>7</v>
      </c>
      <c r="BR45" s="1">
        <v>74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92</v>
      </c>
      <c r="BZ45" s="1">
        <v>0</v>
      </c>
      <c r="CA45" s="1">
        <v>7.5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4.3489985999999989</v>
      </c>
      <c r="CL45" s="1">
        <v>2</v>
      </c>
    </row>
    <row r="46" spans="1:90" x14ac:dyDescent="0.25">
      <c r="A46" s="1" t="s">
        <v>135</v>
      </c>
      <c r="B46" s="1">
        <v>4.9000000000000004</v>
      </c>
      <c r="C46" s="1">
        <v>2</v>
      </c>
      <c r="D46" s="1">
        <v>90</v>
      </c>
      <c r="E46" s="1">
        <v>0.02</v>
      </c>
      <c r="F46" s="1">
        <v>0</v>
      </c>
      <c r="G46" s="1">
        <v>0</v>
      </c>
      <c r="H46" s="1">
        <v>0</v>
      </c>
      <c r="I46" s="1">
        <v>0.5</v>
      </c>
      <c r="J46" s="1">
        <v>0</v>
      </c>
      <c r="K46" s="1">
        <v>0.5</v>
      </c>
      <c r="L46" s="1">
        <v>0</v>
      </c>
      <c r="M46" s="1">
        <v>0</v>
      </c>
      <c r="N46" s="1">
        <v>0.5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9.5</v>
      </c>
      <c r="V46" s="1">
        <v>5</v>
      </c>
      <c r="W46" s="1">
        <v>53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</v>
      </c>
      <c r="AL46" s="1">
        <v>0.8</v>
      </c>
      <c r="AM46" s="1">
        <v>20.100000000000001</v>
      </c>
      <c r="AN46" s="1">
        <v>0.1</v>
      </c>
      <c r="AO46" s="1">
        <v>2</v>
      </c>
      <c r="AP46" s="1">
        <v>13</v>
      </c>
      <c r="AQ46" s="1">
        <v>13</v>
      </c>
      <c r="AR46" s="1">
        <v>0</v>
      </c>
      <c r="AS46" s="1">
        <v>1.5</v>
      </c>
      <c r="AT46" s="1">
        <v>1.5</v>
      </c>
      <c r="AU46" s="1">
        <v>0.5</v>
      </c>
      <c r="AV46" s="1">
        <v>0.5</v>
      </c>
      <c r="AW46" s="1">
        <v>100</v>
      </c>
      <c r="AX46" s="1">
        <v>2.5</v>
      </c>
      <c r="AY46" s="1">
        <v>7</v>
      </c>
      <c r="AZ46" s="1">
        <v>1</v>
      </c>
      <c r="BA46" s="1">
        <v>1</v>
      </c>
      <c r="BB46" s="1">
        <v>9</v>
      </c>
      <c r="BC46" s="1">
        <v>17</v>
      </c>
      <c r="BD46" s="1">
        <v>10.5</v>
      </c>
      <c r="BE46" s="1">
        <v>7</v>
      </c>
      <c r="BF46" s="1">
        <v>0.5</v>
      </c>
      <c r="BG46" s="1">
        <v>2</v>
      </c>
      <c r="BH46" s="1">
        <v>3</v>
      </c>
      <c r="BI46" s="1">
        <v>2.14</v>
      </c>
      <c r="BJ46" s="1">
        <v>44</v>
      </c>
      <c r="BK46" s="1">
        <v>35</v>
      </c>
      <c r="BL46" s="1">
        <v>80</v>
      </c>
      <c r="BM46" s="1">
        <v>21</v>
      </c>
      <c r="BN46" s="1">
        <v>14</v>
      </c>
      <c r="BO46" s="1">
        <v>67</v>
      </c>
      <c r="BP46" s="1">
        <v>9.5</v>
      </c>
      <c r="BQ46" s="1">
        <v>5</v>
      </c>
      <c r="BR46" s="1">
        <v>53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56</v>
      </c>
      <c r="BZ46" s="1">
        <v>1</v>
      </c>
      <c r="CA46" s="1">
        <v>7.5</v>
      </c>
      <c r="CB46" s="1">
        <v>1.5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3.0891395199999994</v>
      </c>
      <c r="CL46" s="1">
        <v>2</v>
      </c>
    </row>
    <row r="47" spans="1:90" x14ac:dyDescent="0.25">
      <c r="A47" s="1" t="s">
        <v>182</v>
      </c>
      <c r="B47" s="1">
        <v>5.0999999999999996</v>
      </c>
      <c r="C47" s="1">
        <v>2</v>
      </c>
      <c r="D47" s="1">
        <v>77</v>
      </c>
      <c r="E47" s="1">
        <v>0.04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8</v>
      </c>
      <c r="V47" s="1">
        <v>5</v>
      </c>
      <c r="W47" s="1">
        <v>63</v>
      </c>
      <c r="X47" s="1">
        <v>4</v>
      </c>
      <c r="Y47" s="1">
        <v>0.5</v>
      </c>
      <c r="Z47" s="1">
        <v>13</v>
      </c>
      <c r="AA47" s="1">
        <v>0.5</v>
      </c>
      <c r="AB47" s="1">
        <v>1</v>
      </c>
      <c r="AC47" s="1">
        <v>1</v>
      </c>
      <c r="AD47" s="1">
        <v>0</v>
      </c>
      <c r="AE47" s="1">
        <v>0.04</v>
      </c>
      <c r="AF47" s="1">
        <v>0</v>
      </c>
      <c r="AG47" s="1">
        <v>0</v>
      </c>
      <c r="AH47" s="1">
        <v>0.5</v>
      </c>
      <c r="AI47" s="1">
        <v>0</v>
      </c>
      <c r="AJ47" s="1">
        <v>1</v>
      </c>
      <c r="AK47" s="1">
        <v>3.5</v>
      </c>
      <c r="AL47" s="1">
        <v>14.8</v>
      </c>
      <c r="AM47" s="1">
        <v>13</v>
      </c>
      <c r="AN47" s="1">
        <v>0.2</v>
      </c>
      <c r="AO47" s="1">
        <v>2.6</v>
      </c>
      <c r="AP47" s="1">
        <v>14</v>
      </c>
      <c r="AQ47" s="1">
        <v>26</v>
      </c>
      <c r="AR47" s="1">
        <v>1.5</v>
      </c>
      <c r="AS47" s="1">
        <v>7</v>
      </c>
      <c r="AT47" s="1">
        <v>0</v>
      </c>
      <c r="AU47" s="1">
        <v>2</v>
      </c>
      <c r="AV47" s="1">
        <v>1.5</v>
      </c>
      <c r="AW47" s="1">
        <v>75</v>
      </c>
      <c r="AX47" s="1">
        <v>8.5</v>
      </c>
      <c r="AY47" s="1">
        <v>2.5</v>
      </c>
      <c r="AZ47" s="1">
        <v>0</v>
      </c>
      <c r="BA47" s="1">
        <v>0.5</v>
      </c>
      <c r="BB47" s="1">
        <v>3</v>
      </c>
      <c r="BC47" s="1">
        <v>10</v>
      </c>
      <c r="BD47" s="1">
        <v>7</v>
      </c>
      <c r="BE47" s="1">
        <v>4.5</v>
      </c>
      <c r="BF47" s="1">
        <v>1</v>
      </c>
      <c r="BG47" s="1">
        <v>1</v>
      </c>
      <c r="BH47" s="1">
        <v>1.5</v>
      </c>
      <c r="BI47" s="1">
        <v>1.27</v>
      </c>
      <c r="BJ47" s="1">
        <v>42</v>
      </c>
      <c r="BK47" s="1">
        <v>36</v>
      </c>
      <c r="BL47" s="1">
        <v>86</v>
      </c>
      <c r="BM47" s="1">
        <v>23</v>
      </c>
      <c r="BN47" s="1">
        <v>16</v>
      </c>
      <c r="BO47" s="1">
        <v>70</v>
      </c>
      <c r="BP47" s="1">
        <v>8</v>
      </c>
      <c r="BQ47" s="1">
        <v>5</v>
      </c>
      <c r="BR47" s="1">
        <v>63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1</v>
      </c>
      <c r="BY47" s="1">
        <v>65.5</v>
      </c>
      <c r="BZ47" s="1">
        <v>1.5</v>
      </c>
      <c r="CA47" s="1">
        <v>4.5</v>
      </c>
      <c r="CB47" s="1">
        <v>4</v>
      </c>
      <c r="CC47" s="1">
        <v>0.5</v>
      </c>
      <c r="CD47" s="1">
        <v>0</v>
      </c>
      <c r="CE47" s="1">
        <v>0.5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3.8246626399999997</v>
      </c>
      <c r="CL47" s="1">
        <v>2</v>
      </c>
    </row>
    <row r="48" spans="1:90" x14ac:dyDescent="0.25">
      <c r="A48" s="1" t="s">
        <v>148</v>
      </c>
      <c r="B48" s="1">
        <v>7.1</v>
      </c>
      <c r="C48" s="1">
        <v>2</v>
      </c>
      <c r="D48" s="1">
        <v>90</v>
      </c>
      <c r="E48" s="1">
        <v>0.16</v>
      </c>
      <c r="F48" s="1">
        <v>0.2</v>
      </c>
      <c r="G48" s="1">
        <v>0.5</v>
      </c>
      <c r="H48" s="1">
        <v>1</v>
      </c>
      <c r="I48" s="1">
        <v>1.5</v>
      </c>
      <c r="J48" s="1">
        <v>1</v>
      </c>
      <c r="K48" s="1">
        <v>0.5</v>
      </c>
      <c r="L48" s="1">
        <v>1</v>
      </c>
      <c r="M48" s="1">
        <v>0</v>
      </c>
      <c r="N48" s="1">
        <v>0</v>
      </c>
      <c r="O48" s="1">
        <v>0.16</v>
      </c>
      <c r="P48" s="1">
        <v>0.16</v>
      </c>
      <c r="Q48" s="1">
        <v>0</v>
      </c>
      <c r="R48" s="1">
        <v>0</v>
      </c>
      <c r="S48" s="1">
        <v>0</v>
      </c>
      <c r="T48" s="1">
        <v>0</v>
      </c>
      <c r="U48" s="1">
        <v>32.5</v>
      </c>
      <c r="V48" s="1">
        <v>28.5</v>
      </c>
      <c r="W48" s="1">
        <v>88</v>
      </c>
      <c r="X48" s="1">
        <v>4.5</v>
      </c>
      <c r="Y48" s="1">
        <v>0</v>
      </c>
      <c r="Z48" s="1">
        <v>0</v>
      </c>
      <c r="AA48" s="1">
        <v>0</v>
      </c>
      <c r="AB48" s="1">
        <v>0</v>
      </c>
      <c r="AC48" s="1">
        <v>2</v>
      </c>
      <c r="AD48" s="1">
        <v>0.5</v>
      </c>
      <c r="AE48" s="1">
        <v>0.3</v>
      </c>
      <c r="AF48" s="1">
        <v>0.5</v>
      </c>
      <c r="AG48" s="1">
        <v>0</v>
      </c>
      <c r="AH48" s="1">
        <v>0.5</v>
      </c>
      <c r="AI48" s="1">
        <v>0</v>
      </c>
      <c r="AJ48" s="1">
        <v>0.5</v>
      </c>
      <c r="AK48" s="1">
        <v>18</v>
      </c>
      <c r="AL48" s="1">
        <v>30.25</v>
      </c>
      <c r="AM48" s="1">
        <v>32.4</v>
      </c>
      <c r="AN48" s="1">
        <v>1.9</v>
      </c>
      <c r="AO48" s="1">
        <v>6.3</v>
      </c>
      <c r="AP48" s="1">
        <v>20</v>
      </c>
      <c r="AQ48" s="1">
        <v>30.5</v>
      </c>
      <c r="AR48" s="1">
        <v>1.5</v>
      </c>
      <c r="AS48" s="1">
        <v>6.5</v>
      </c>
      <c r="AT48" s="1">
        <v>0.5</v>
      </c>
      <c r="AU48" s="1">
        <v>2</v>
      </c>
      <c r="AV48" s="1">
        <v>2</v>
      </c>
      <c r="AW48" s="1">
        <v>100</v>
      </c>
      <c r="AX48" s="1">
        <v>9</v>
      </c>
      <c r="AY48" s="1">
        <v>1</v>
      </c>
      <c r="AZ48" s="1">
        <v>0.5</v>
      </c>
      <c r="BA48" s="1">
        <v>2.5</v>
      </c>
      <c r="BB48" s="1">
        <v>4</v>
      </c>
      <c r="BC48" s="1">
        <v>4.5</v>
      </c>
      <c r="BD48" s="1">
        <v>2</v>
      </c>
      <c r="BE48" s="1">
        <v>2</v>
      </c>
      <c r="BF48" s="1">
        <v>0</v>
      </c>
      <c r="BG48" s="1">
        <v>0.5</v>
      </c>
      <c r="BH48" s="1">
        <v>0</v>
      </c>
      <c r="BI48" s="1">
        <v>0.41</v>
      </c>
      <c r="BJ48" s="1">
        <v>93.5</v>
      </c>
      <c r="BK48" s="1">
        <v>83.5</v>
      </c>
      <c r="BL48" s="1">
        <v>89</v>
      </c>
      <c r="BM48" s="1">
        <v>66</v>
      </c>
      <c r="BN48" s="1">
        <v>55</v>
      </c>
      <c r="BO48" s="1">
        <v>83</v>
      </c>
      <c r="BP48" s="1">
        <v>32.5</v>
      </c>
      <c r="BQ48" s="1">
        <v>28.5</v>
      </c>
      <c r="BR48" s="1">
        <v>88</v>
      </c>
      <c r="BS48" s="1">
        <v>0.5</v>
      </c>
      <c r="BT48" s="1">
        <v>0.5</v>
      </c>
      <c r="BU48" s="1">
        <v>2</v>
      </c>
      <c r="BV48" s="1">
        <v>0</v>
      </c>
      <c r="BW48" s="1">
        <v>0</v>
      </c>
      <c r="BX48" s="1">
        <v>1</v>
      </c>
      <c r="BY48" s="1">
        <v>119</v>
      </c>
      <c r="BZ48" s="1">
        <v>1.5</v>
      </c>
      <c r="CA48" s="1">
        <v>17</v>
      </c>
      <c r="CB48" s="1">
        <v>6.5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5.1535083999999998</v>
      </c>
      <c r="CL48" s="1">
        <v>2</v>
      </c>
    </row>
    <row r="49" spans="1:90" x14ac:dyDescent="0.25">
      <c r="A49" s="1" t="s">
        <v>155</v>
      </c>
      <c r="B49" s="1">
        <v>8.5</v>
      </c>
      <c r="C49" s="1">
        <v>2</v>
      </c>
      <c r="D49" s="1">
        <v>90</v>
      </c>
      <c r="E49" s="1">
        <v>0.24</v>
      </c>
      <c r="F49" s="1">
        <v>0.38</v>
      </c>
      <c r="G49" s="1">
        <v>0.6</v>
      </c>
      <c r="H49" s="1">
        <v>3</v>
      </c>
      <c r="I49" s="1">
        <v>1.5</v>
      </c>
      <c r="J49" s="1">
        <v>0.5</v>
      </c>
      <c r="K49" s="1">
        <v>1</v>
      </c>
      <c r="L49" s="1">
        <v>0.5</v>
      </c>
      <c r="M49" s="1">
        <v>0</v>
      </c>
      <c r="N49" s="1">
        <v>0</v>
      </c>
      <c r="O49" s="1">
        <v>0.12</v>
      </c>
      <c r="P49" s="1">
        <v>0.12</v>
      </c>
      <c r="Q49" s="1">
        <v>0</v>
      </c>
      <c r="R49" s="1">
        <v>0</v>
      </c>
      <c r="S49" s="1">
        <v>0</v>
      </c>
      <c r="T49" s="1">
        <v>0</v>
      </c>
      <c r="U49" s="1">
        <v>18.5</v>
      </c>
      <c r="V49" s="1">
        <v>13</v>
      </c>
      <c r="W49" s="1">
        <v>70</v>
      </c>
      <c r="X49" s="1">
        <v>6.5</v>
      </c>
      <c r="Y49" s="1">
        <v>1.5</v>
      </c>
      <c r="Z49" s="1">
        <v>23</v>
      </c>
      <c r="AA49" s="1">
        <v>3.5</v>
      </c>
      <c r="AB49" s="1">
        <v>0.5</v>
      </c>
      <c r="AC49" s="1">
        <v>3</v>
      </c>
      <c r="AD49" s="1">
        <v>1</v>
      </c>
      <c r="AE49" s="1">
        <v>0.53</v>
      </c>
      <c r="AF49" s="1">
        <v>1.5</v>
      </c>
      <c r="AG49" s="1">
        <v>0</v>
      </c>
      <c r="AH49" s="1">
        <v>0</v>
      </c>
      <c r="AI49" s="1">
        <v>0</v>
      </c>
      <c r="AJ49" s="1">
        <v>1</v>
      </c>
      <c r="AK49" s="1">
        <v>24.5</v>
      </c>
      <c r="AL49" s="1">
        <v>41.2</v>
      </c>
      <c r="AM49" s="1">
        <v>40.1</v>
      </c>
      <c r="AN49" s="1">
        <v>2.2999999999999998</v>
      </c>
      <c r="AO49" s="1">
        <v>5.8</v>
      </c>
      <c r="AP49" s="1">
        <v>17.5</v>
      </c>
      <c r="AQ49" s="1">
        <v>43</v>
      </c>
      <c r="AR49" s="1">
        <v>1.5</v>
      </c>
      <c r="AS49" s="1">
        <v>12</v>
      </c>
      <c r="AT49" s="1">
        <v>0</v>
      </c>
      <c r="AU49" s="1">
        <v>1.5</v>
      </c>
      <c r="AV49" s="1">
        <v>0.5</v>
      </c>
      <c r="AW49" s="1">
        <v>33</v>
      </c>
      <c r="AX49" s="1">
        <v>5</v>
      </c>
      <c r="AY49" s="1">
        <v>1.5</v>
      </c>
      <c r="AZ49" s="1">
        <v>0</v>
      </c>
      <c r="BA49" s="1">
        <v>0</v>
      </c>
      <c r="BB49" s="1">
        <v>1.5</v>
      </c>
      <c r="BC49" s="1">
        <v>6</v>
      </c>
      <c r="BD49" s="1">
        <v>5</v>
      </c>
      <c r="BE49" s="1">
        <v>3</v>
      </c>
      <c r="BF49" s="1">
        <v>0</v>
      </c>
      <c r="BG49" s="1">
        <v>1</v>
      </c>
      <c r="BH49" s="1">
        <v>1.5</v>
      </c>
      <c r="BI49" s="1">
        <v>1.03</v>
      </c>
      <c r="BJ49" s="1">
        <v>60.5</v>
      </c>
      <c r="BK49" s="1">
        <v>47</v>
      </c>
      <c r="BL49" s="1">
        <v>78</v>
      </c>
      <c r="BM49" s="1">
        <v>40.5</v>
      </c>
      <c r="BN49" s="1">
        <v>26</v>
      </c>
      <c r="BO49" s="1">
        <v>64</v>
      </c>
      <c r="BP49" s="1">
        <v>18.5</v>
      </c>
      <c r="BQ49" s="1">
        <v>13</v>
      </c>
      <c r="BR49" s="1">
        <v>70</v>
      </c>
      <c r="BS49" s="1">
        <v>0.5</v>
      </c>
      <c r="BT49" s="1">
        <v>0</v>
      </c>
      <c r="BU49" s="1">
        <v>2</v>
      </c>
      <c r="BV49" s="1">
        <v>0</v>
      </c>
      <c r="BW49" s="1">
        <v>0</v>
      </c>
      <c r="BX49" s="1">
        <v>1.5</v>
      </c>
      <c r="BY49" s="1">
        <v>90.5</v>
      </c>
      <c r="BZ49" s="1">
        <v>2.5</v>
      </c>
      <c r="CA49" s="1">
        <v>8.5</v>
      </c>
      <c r="CB49" s="1">
        <v>8.5</v>
      </c>
      <c r="CC49" s="1">
        <v>0.5</v>
      </c>
      <c r="CD49" s="1">
        <v>0</v>
      </c>
      <c r="CE49" s="1">
        <v>3.5</v>
      </c>
      <c r="CF49" s="1">
        <v>0.5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5.26329402</v>
      </c>
      <c r="CL49" s="1">
        <v>2</v>
      </c>
    </row>
    <row r="50" spans="1:90" x14ac:dyDescent="0.25">
      <c r="A50" s="1" t="s">
        <v>159</v>
      </c>
      <c r="B50" s="1">
        <v>4.3</v>
      </c>
      <c r="C50" s="1">
        <v>2</v>
      </c>
      <c r="D50" s="1">
        <v>90</v>
      </c>
      <c r="E50" s="1">
        <v>0.28000000000000003</v>
      </c>
      <c r="F50" s="1">
        <v>0.5</v>
      </c>
      <c r="G50" s="1">
        <v>0.3</v>
      </c>
      <c r="H50" s="1">
        <v>1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0.24</v>
      </c>
      <c r="P50" s="1">
        <v>0.24</v>
      </c>
      <c r="Q50" s="1">
        <v>0</v>
      </c>
      <c r="R50" s="1">
        <v>0</v>
      </c>
      <c r="S50" s="1">
        <v>0</v>
      </c>
      <c r="T50" s="1">
        <v>0</v>
      </c>
      <c r="U50" s="1">
        <v>10</v>
      </c>
      <c r="V50" s="1">
        <v>7</v>
      </c>
      <c r="W50" s="1">
        <v>70</v>
      </c>
      <c r="X50" s="1">
        <v>2</v>
      </c>
      <c r="Y50" s="1">
        <v>0.5</v>
      </c>
      <c r="Z50" s="1">
        <v>25</v>
      </c>
      <c r="AA50" s="1">
        <v>0</v>
      </c>
      <c r="AB50" s="1">
        <v>0</v>
      </c>
      <c r="AC50" s="1">
        <v>1</v>
      </c>
      <c r="AD50" s="1">
        <v>0</v>
      </c>
      <c r="AE50" s="1">
        <v>7.0000000000000007E-2</v>
      </c>
      <c r="AF50" s="1">
        <v>0.5</v>
      </c>
      <c r="AG50" s="1">
        <v>0</v>
      </c>
      <c r="AH50" s="1">
        <v>0</v>
      </c>
      <c r="AI50" s="1">
        <v>0</v>
      </c>
      <c r="AJ50" s="1">
        <v>0.5</v>
      </c>
      <c r="AK50" s="1">
        <v>16.5</v>
      </c>
      <c r="AL50" s="1">
        <v>14.15</v>
      </c>
      <c r="AM50" s="1">
        <v>20.2</v>
      </c>
      <c r="AN50" s="1">
        <v>1.6</v>
      </c>
      <c r="AO50" s="1">
        <v>5.7</v>
      </c>
      <c r="AP50" s="1">
        <v>10.5</v>
      </c>
      <c r="AQ50" s="1">
        <v>21</v>
      </c>
      <c r="AR50" s="1">
        <v>0</v>
      </c>
      <c r="AS50" s="1">
        <v>5.5</v>
      </c>
      <c r="AT50" s="1">
        <v>0.5</v>
      </c>
      <c r="AU50" s="1">
        <v>2</v>
      </c>
      <c r="AV50" s="1">
        <v>0.5</v>
      </c>
      <c r="AW50" s="1">
        <v>25</v>
      </c>
      <c r="AX50" s="1">
        <v>7</v>
      </c>
      <c r="AY50" s="1">
        <v>0.5</v>
      </c>
      <c r="AZ50" s="1">
        <v>0</v>
      </c>
      <c r="BA50" s="1">
        <v>1</v>
      </c>
      <c r="BB50" s="1">
        <v>1.5</v>
      </c>
      <c r="BC50" s="1">
        <v>11</v>
      </c>
      <c r="BD50" s="1">
        <v>6</v>
      </c>
      <c r="BE50" s="1">
        <v>3.5</v>
      </c>
      <c r="BF50" s="1">
        <v>0</v>
      </c>
      <c r="BG50" s="1">
        <v>0.5</v>
      </c>
      <c r="BH50" s="1">
        <v>0</v>
      </c>
      <c r="BI50" s="1">
        <v>0.74</v>
      </c>
      <c r="BJ50" s="1">
        <v>33.5</v>
      </c>
      <c r="BK50" s="1">
        <v>26</v>
      </c>
      <c r="BL50" s="1">
        <v>78</v>
      </c>
      <c r="BM50" s="1">
        <v>22</v>
      </c>
      <c r="BN50" s="1">
        <v>14.5</v>
      </c>
      <c r="BO50" s="1">
        <v>66</v>
      </c>
      <c r="BP50" s="1">
        <v>10</v>
      </c>
      <c r="BQ50" s="1">
        <v>7</v>
      </c>
      <c r="BR50" s="1">
        <v>70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</v>
      </c>
      <c r="BY50" s="1">
        <v>56.5</v>
      </c>
      <c r="BZ50" s="1">
        <v>0.5</v>
      </c>
      <c r="CA50" s="1">
        <v>4.5</v>
      </c>
      <c r="CB50" s="1">
        <v>4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4.0810664399999981</v>
      </c>
      <c r="CL50" s="1">
        <v>2</v>
      </c>
    </row>
    <row r="51" spans="1:90" x14ac:dyDescent="0.25">
      <c r="A51" s="1" t="s">
        <v>59</v>
      </c>
      <c r="B51" s="1">
        <v>6.7</v>
      </c>
      <c r="C51" s="1">
        <v>2</v>
      </c>
      <c r="D51" s="1">
        <v>90</v>
      </c>
      <c r="E51" s="1">
        <v>0.06</v>
      </c>
      <c r="F51" s="1">
        <v>0.12</v>
      </c>
      <c r="G51" s="1">
        <v>0.2</v>
      </c>
      <c r="H51" s="1">
        <v>1</v>
      </c>
      <c r="I51" s="1">
        <v>1.5</v>
      </c>
      <c r="J51" s="1">
        <v>0.5</v>
      </c>
      <c r="K51" s="1">
        <v>1.5</v>
      </c>
      <c r="L51" s="1">
        <v>0</v>
      </c>
      <c r="M51" s="1">
        <v>0</v>
      </c>
      <c r="N51" s="1">
        <v>1</v>
      </c>
      <c r="O51" s="1">
        <v>0.1</v>
      </c>
      <c r="P51" s="1">
        <v>0.1</v>
      </c>
      <c r="Q51" s="1">
        <v>0.5</v>
      </c>
      <c r="R51" s="1">
        <v>0.5</v>
      </c>
      <c r="S51" s="1">
        <v>0</v>
      </c>
      <c r="T51" s="1">
        <v>0</v>
      </c>
      <c r="U51" s="1">
        <v>6.5</v>
      </c>
      <c r="V51" s="1">
        <v>3</v>
      </c>
      <c r="W51" s="1">
        <v>46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0.06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19.5</v>
      </c>
      <c r="AL51" s="1">
        <v>5.3</v>
      </c>
      <c r="AM51" s="1">
        <v>36.6</v>
      </c>
      <c r="AN51" s="1">
        <v>0.8</v>
      </c>
      <c r="AO51" s="1">
        <v>4.3</v>
      </c>
      <c r="AP51" s="1">
        <v>16.5</v>
      </c>
      <c r="AQ51" s="1">
        <v>34.5</v>
      </c>
      <c r="AR51" s="1">
        <v>1.5</v>
      </c>
      <c r="AS51" s="1">
        <v>10.5</v>
      </c>
      <c r="AT51" s="1">
        <v>0</v>
      </c>
      <c r="AU51" s="1">
        <v>0.5</v>
      </c>
      <c r="AV51" s="1">
        <v>0.5</v>
      </c>
      <c r="AW51" s="1">
        <v>100</v>
      </c>
      <c r="AX51" s="1">
        <v>8.5</v>
      </c>
      <c r="AY51" s="1">
        <v>5</v>
      </c>
      <c r="AZ51" s="1">
        <v>0.5</v>
      </c>
      <c r="BA51" s="1">
        <v>0.5</v>
      </c>
      <c r="BB51" s="1">
        <v>6</v>
      </c>
      <c r="BC51" s="1">
        <v>6</v>
      </c>
      <c r="BD51" s="1">
        <v>5</v>
      </c>
      <c r="BE51" s="1">
        <v>3</v>
      </c>
      <c r="BF51" s="1">
        <v>0</v>
      </c>
      <c r="BG51" s="1">
        <v>1</v>
      </c>
      <c r="BH51" s="1">
        <v>1.5</v>
      </c>
      <c r="BI51" s="1">
        <v>1.03</v>
      </c>
      <c r="BJ51" s="1">
        <v>88.5</v>
      </c>
      <c r="BK51" s="1">
        <v>79.5</v>
      </c>
      <c r="BL51" s="1">
        <v>90</v>
      </c>
      <c r="BM51" s="1">
        <v>25.5</v>
      </c>
      <c r="BN51" s="1">
        <v>20</v>
      </c>
      <c r="BO51" s="1">
        <v>78</v>
      </c>
      <c r="BP51" s="1">
        <v>6.5</v>
      </c>
      <c r="BQ51" s="1">
        <v>3</v>
      </c>
      <c r="BR51" s="1">
        <v>46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98</v>
      </c>
      <c r="BZ51" s="1">
        <v>1.5</v>
      </c>
      <c r="CA51" s="1">
        <v>6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3.9419908600000011</v>
      </c>
      <c r="CL51" s="1">
        <v>1</v>
      </c>
    </row>
    <row r="52" spans="1:90" x14ac:dyDescent="0.25">
      <c r="A52" s="1" t="s">
        <v>61</v>
      </c>
      <c r="B52" s="1">
        <v>4.7</v>
      </c>
      <c r="C52" s="1">
        <v>2</v>
      </c>
      <c r="D52" s="1">
        <v>50.5</v>
      </c>
      <c r="E52" s="1">
        <v>0.14000000000000001</v>
      </c>
      <c r="F52" s="1">
        <v>0.5</v>
      </c>
      <c r="G52" s="1">
        <v>0.2</v>
      </c>
      <c r="H52" s="1">
        <v>2</v>
      </c>
      <c r="I52" s="1">
        <v>1.5</v>
      </c>
      <c r="J52" s="1">
        <v>0.5</v>
      </c>
      <c r="K52" s="1">
        <v>0.5</v>
      </c>
      <c r="L52" s="1">
        <v>1</v>
      </c>
      <c r="M52" s="1">
        <v>0</v>
      </c>
      <c r="N52" s="1">
        <v>0</v>
      </c>
      <c r="O52" s="1">
        <v>0.09</v>
      </c>
      <c r="P52" s="1">
        <v>0.09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7</v>
      </c>
      <c r="W52" s="1">
        <v>93</v>
      </c>
      <c r="X52" s="1">
        <v>3</v>
      </c>
      <c r="Y52" s="1">
        <v>1</v>
      </c>
      <c r="Z52" s="1">
        <v>33</v>
      </c>
      <c r="AA52" s="1">
        <v>2</v>
      </c>
      <c r="AB52" s="1">
        <v>1</v>
      </c>
      <c r="AC52" s="1">
        <v>1</v>
      </c>
      <c r="AD52" s="1">
        <v>0</v>
      </c>
      <c r="AE52" s="1">
        <v>0.06</v>
      </c>
      <c r="AF52" s="1">
        <v>1</v>
      </c>
      <c r="AG52" s="1">
        <v>0</v>
      </c>
      <c r="AH52" s="1">
        <v>0</v>
      </c>
      <c r="AI52" s="1">
        <v>0</v>
      </c>
      <c r="AJ52" s="1">
        <v>0.5</v>
      </c>
      <c r="AK52" s="1">
        <v>13</v>
      </c>
      <c r="AL52" s="1">
        <v>16.8</v>
      </c>
      <c r="AM52" s="1">
        <v>23.5</v>
      </c>
      <c r="AN52" s="1">
        <v>0.7</v>
      </c>
      <c r="AO52" s="1">
        <v>3.9</v>
      </c>
      <c r="AP52" s="1">
        <v>7</v>
      </c>
      <c r="AQ52" s="1">
        <v>22</v>
      </c>
      <c r="AR52" s="1">
        <v>0</v>
      </c>
      <c r="AS52" s="1">
        <v>6.5</v>
      </c>
      <c r="AT52" s="1">
        <v>0</v>
      </c>
      <c r="AU52" s="1">
        <v>0</v>
      </c>
      <c r="AV52" s="1">
        <v>0</v>
      </c>
      <c r="AX52" s="1">
        <v>2.5</v>
      </c>
      <c r="AY52" s="1">
        <v>1.5</v>
      </c>
      <c r="AZ52" s="1">
        <v>0.5</v>
      </c>
      <c r="BA52" s="1">
        <v>0</v>
      </c>
      <c r="BB52" s="1">
        <v>2</v>
      </c>
      <c r="BC52" s="1">
        <v>7</v>
      </c>
      <c r="BD52" s="1">
        <v>5</v>
      </c>
      <c r="BE52" s="1">
        <v>2.5</v>
      </c>
      <c r="BF52" s="1">
        <v>0.5</v>
      </c>
      <c r="BG52" s="1">
        <v>0.5</v>
      </c>
      <c r="BH52" s="1">
        <v>1</v>
      </c>
      <c r="BI52" s="1">
        <v>0.82</v>
      </c>
      <c r="BJ52" s="1">
        <v>15.5</v>
      </c>
      <c r="BK52" s="1">
        <v>14</v>
      </c>
      <c r="BL52" s="1">
        <v>90</v>
      </c>
      <c r="BM52" s="1">
        <v>14</v>
      </c>
      <c r="BN52" s="1">
        <v>11</v>
      </c>
      <c r="BO52" s="1">
        <v>79</v>
      </c>
      <c r="BP52" s="1">
        <v>7.5</v>
      </c>
      <c r="BQ52" s="1">
        <v>7</v>
      </c>
      <c r="BR52" s="1">
        <v>93</v>
      </c>
      <c r="BS52" s="1">
        <v>0</v>
      </c>
      <c r="BT52" s="1">
        <v>0</v>
      </c>
      <c r="BU52" s="1">
        <v>1</v>
      </c>
      <c r="BV52" s="1">
        <v>1</v>
      </c>
      <c r="BW52" s="1">
        <v>1</v>
      </c>
      <c r="BX52" s="1">
        <v>1</v>
      </c>
      <c r="BY52" s="1">
        <v>25.5</v>
      </c>
      <c r="BZ52" s="1">
        <v>0.5</v>
      </c>
      <c r="CA52" s="1">
        <v>3</v>
      </c>
      <c r="CB52" s="1">
        <v>3.5</v>
      </c>
      <c r="CC52" s="1">
        <v>1</v>
      </c>
      <c r="CD52" s="1">
        <v>0</v>
      </c>
      <c r="CE52" s="1">
        <v>1.5</v>
      </c>
      <c r="CF52" s="1">
        <v>0.5</v>
      </c>
      <c r="CG52" s="1">
        <v>0.5</v>
      </c>
      <c r="CH52" s="1">
        <v>0</v>
      </c>
      <c r="CI52" s="1">
        <v>0</v>
      </c>
      <c r="CJ52" s="1">
        <v>0</v>
      </c>
      <c r="CK52" s="1">
        <f t="shared" si="1"/>
        <v>2.5497284500000004</v>
      </c>
      <c r="CL52" s="1">
        <v>1</v>
      </c>
    </row>
    <row r="53" spans="1:90" x14ac:dyDescent="0.25">
      <c r="A53" s="1" t="s">
        <v>62</v>
      </c>
      <c r="B53" s="1">
        <v>4.5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16.5</v>
      </c>
      <c r="V53" s="1">
        <v>11.5</v>
      </c>
      <c r="W53" s="1">
        <v>70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1.75</v>
      </c>
      <c r="AM53" s="1">
        <v>24.1</v>
      </c>
      <c r="AN53" s="1">
        <v>0</v>
      </c>
      <c r="AO53" s="1">
        <v>2.4</v>
      </c>
      <c r="AP53" s="1">
        <v>12.5</v>
      </c>
      <c r="AQ53" s="1">
        <v>18.5</v>
      </c>
      <c r="AR53" s="1">
        <v>0</v>
      </c>
      <c r="AS53" s="1">
        <v>3</v>
      </c>
      <c r="AT53" s="1">
        <v>2</v>
      </c>
      <c r="AU53" s="1">
        <v>2</v>
      </c>
      <c r="AV53" s="1">
        <v>1</v>
      </c>
      <c r="AW53" s="1">
        <v>50</v>
      </c>
      <c r="AX53" s="1">
        <v>8.5</v>
      </c>
      <c r="AY53" s="1">
        <v>3.5</v>
      </c>
      <c r="AZ53" s="1">
        <v>1</v>
      </c>
      <c r="BA53" s="1">
        <v>1</v>
      </c>
      <c r="BB53" s="1">
        <v>5.5</v>
      </c>
      <c r="BC53" s="1">
        <v>14</v>
      </c>
      <c r="BD53" s="1">
        <v>9.5</v>
      </c>
      <c r="BE53" s="1">
        <v>7</v>
      </c>
      <c r="BF53" s="1">
        <v>1</v>
      </c>
      <c r="BG53" s="1">
        <v>2</v>
      </c>
      <c r="BH53" s="1">
        <v>2.5</v>
      </c>
      <c r="BI53" s="1">
        <v>2.0699999999999998</v>
      </c>
      <c r="BJ53" s="1">
        <v>59</v>
      </c>
      <c r="BK53" s="1">
        <v>50</v>
      </c>
      <c r="BL53" s="1">
        <v>85</v>
      </c>
      <c r="BM53" s="1">
        <v>28</v>
      </c>
      <c r="BN53" s="1">
        <v>22.5</v>
      </c>
      <c r="BO53" s="1">
        <v>80</v>
      </c>
      <c r="BP53" s="1">
        <v>16.5</v>
      </c>
      <c r="BQ53" s="1">
        <v>11.5</v>
      </c>
      <c r="BR53" s="1">
        <v>70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1</v>
      </c>
      <c r="BY53" s="1">
        <v>75</v>
      </c>
      <c r="BZ53" s="1">
        <v>0</v>
      </c>
      <c r="CA53" s="1">
        <v>14.5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2.9962746999999994</v>
      </c>
      <c r="CL53" s="1">
        <v>1</v>
      </c>
    </row>
    <row r="54" spans="1:90" x14ac:dyDescent="0.25">
      <c r="A54" s="1" t="s">
        <v>63</v>
      </c>
      <c r="B54" s="1">
        <v>4.4000000000000004</v>
      </c>
      <c r="C54" s="1">
        <v>2</v>
      </c>
      <c r="D54" s="1">
        <v>90</v>
      </c>
      <c r="E54" s="1">
        <v>0.02</v>
      </c>
      <c r="F54" s="1">
        <v>0</v>
      </c>
      <c r="G54" s="1">
        <v>0</v>
      </c>
      <c r="H54" s="1">
        <v>0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22.5</v>
      </c>
      <c r="V54" s="1">
        <v>16</v>
      </c>
      <c r="W54" s="1">
        <v>71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0.5</v>
      </c>
      <c r="AI54" s="1">
        <v>0</v>
      </c>
      <c r="AJ54" s="1">
        <v>0.5</v>
      </c>
      <c r="AK54" s="1">
        <v>4</v>
      </c>
      <c r="AL54" s="1">
        <v>5.6</v>
      </c>
      <c r="AM54" s="1">
        <v>15.4</v>
      </c>
      <c r="AN54" s="1">
        <v>0.1</v>
      </c>
      <c r="AO54" s="1">
        <v>2.5</v>
      </c>
      <c r="AP54" s="1">
        <v>9.5</v>
      </c>
      <c r="AQ54" s="1">
        <v>15.5</v>
      </c>
      <c r="AR54" s="1">
        <v>0</v>
      </c>
      <c r="AS54" s="1">
        <v>3</v>
      </c>
      <c r="AT54" s="1">
        <v>1</v>
      </c>
      <c r="AU54" s="1">
        <v>1.5</v>
      </c>
      <c r="AV54" s="1">
        <v>0.5</v>
      </c>
      <c r="AW54" s="1">
        <v>33</v>
      </c>
      <c r="AX54" s="1">
        <v>4</v>
      </c>
      <c r="AY54" s="1">
        <v>4</v>
      </c>
      <c r="AZ54" s="1">
        <v>0</v>
      </c>
      <c r="BA54" s="1">
        <v>0</v>
      </c>
      <c r="BB54" s="1">
        <v>4</v>
      </c>
      <c r="BC54" s="1">
        <v>10</v>
      </c>
      <c r="BD54" s="1">
        <v>7</v>
      </c>
      <c r="BE54" s="1">
        <v>4.5</v>
      </c>
      <c r="BF54" s="1">
        <v>1</v>
      </c>
      <c r="BG54" s="1">
        <v>1</v>
      </c>
      <c r="BH54" s="1">
        <v>1.5</v>
      </c>
      <c r="BI54" s="1">
        <v>1.27</v>
      </c>
      <c r="BJ54" s="1">
        <v>85.5</v>
      </c>
      <c r="BK54" s="1">
        <v>68</v>
      </c>
      <c r="BL54" s="1">
        <v>80</v>
      </c>
      <c r="BM54" s="1">
        <v>41</v>
      </c>
      <c r="BN54" s="1">
        <v>29.5</v>
      </c>
      <c r="BO54" s="1">
        <v>72</v>
      </c>
      <c r="BP54" s="1">
        <v>22.5</v>
      </c>
      <c r="BQ54" s="1">
        <v>16</v>
      </c>
      <c r="BR54" s="1">
        <v>71</v>
      </c>
      <c r="BS54" s="1">
        <v>1</v>
      </c>
      <c r="BT54" s="1">
        <v>0</v>
      </c>
      <c r="BU54" s="1">
        <v>2</v>
      </c>
      <c r="BV54" s="1">
        <v>0</v>
      </c>
      <c r="BW54" s="1">
        <v>0</v>
      </c>
      <c r="BX54" s="1">
        <v>2.5</v>
      </c>
      <c r="BY54" s="1">
        <v>100.5</v>
      </c>
      <c r="BZ54" s="1">
        <v>0</v>
      </c>
      <c r="CA54" s="1">
        <v>16.5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5.5269438099999979</v>
      </c>
      <c r="CL54" s="1">
        <v>1</v>
      </c>
    </row>
    <row r="55" spans="1:90" x14ac:dyDescent="0.25">
      <c r="A55" s="1" t="s">
        <v>64</v>
      </c>
      <c r="B55" s="1">
        <v>4.5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</v>
      </c>
      <c r="L55" s="1">
        <v>0.5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19</v>
      </c>
      <c r="V55" s="1">
        <v>15.5</v>
      </c>
      <c r="W55" s="1">
        <v>82</v>
      </c>
      <c r="X55" s="1">
        <v>2</v>
      </c>
      <c r="Y55" s="1">
        <v>0.5</v>
      </c>
      <c r="Z55" s="1">
        <v>25</v>
      </c>
      <c r="AA55" s="1">
        <v>0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2.5</v>
      </c>
      <c r="AL55" s="1">
        <v>15.65</v>
      </c>
      <c r="AM55" s="1">
        <v>16.8</v>
      </c>
      <c r="AN55" s="1">
        <v>0.2</v>
      </c>
      <c r="AO55" s="1">
        <v>2.9</v>
      </c>
      <c r="AP55" s="1">
        <v>16</v>
      </c>
      <c r="AQ55" s="1">
        <v>16</v>
      </c>
      <c r="AR55" s="1">
        <v>0</v>
      </c>
      <c r="AS55" s="1">
        <v>0.5</v>
      </c>
      <c r="AT55" s="1">
        <v>2.5</v>
      </c>
      <c r="AU55" s="1">
        <v>1</v>
      </c>
      <c r="AV55" s="1">
        <v>1</v>
      </c>
      <c r="AW55" s="1">
        <v>100</v>
      </c>
      <c r="AX55" s="1">
        <v>8.5</v>
      </c>
      <c r="AY55" s="1">
        <v>1.5</v>
      </c>
      <c r="AZ55" s="1">
        <v>0</v>
      </c>
      <c r="BA55" s="1">
        <v>2.5</v>
      </c>
      <c r="BB55" s="1">
        <v>4</v>
      </c>
      <c r="BC55" s="1">
        <v>12.5</v>
      </c>
      <c r="BD55" s="1">
        <v>7.5</v>
      </c>
      <c r="BE55" s="1">
        <v>6</v>
      </c>
      <c r="BF55" s="1">
        <v>3.5</v>
      </c>
      <c r="BG55" s="1">
        <v>3</v>
      </c>
      <c r="BH55" s="1">
        <v>0.5</v>
      </c>
      <c r="BI55" s="1">
        <v>1.2</v>
      </c>
      <c r="BJ55" s="1">
        <v>74.5</v>
      </c>
      <c r="BK55" s="1">
        <v>64.5</v>
      </c>
      <c r="BL55" s="1">
        <v>87</v>
      </c>
      <c r="BM55" s="1">
        <v>37.5</v>
      </c>
      <c r="BN55" s="1">
        <v>30</v>
      </c>
      <c r="BO55" s="1">
        <v>80</v>
      </c>
      <c r="BP55" s="1">
        <v>19</v>
      </c>
      <c r="BQ55" s="1">
        <v>15.5</v>
      </c>
      <c r="BR55" s="1">
        <v>82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99.5</v>
      </c>
      <c r="BZ55" s="1">
        <v>1</v>
      </c>
      <c r="CA55" s="1">
        <v>10.5</v>
      </c>
      <c r="CB55" s="1">
        <v>2.5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4.138743579999999</v>
      </c>
      <c r="CL55" s="1">
        <v>1</v>
      </c>
    </row>
    <row r="56" spans="1:90" x14ac:dyDescent="0.25">
      <c r="A56" s="1" t="s">
        <v>66</v>
      </c>
      <c r="B56" s="1">
        <v>4.8</v>
      </c>
      <c r="C56" s="1">
        <v>2</v>
      </c>
      <c r="D56" s="1">
        <v>46</v>
      </c>
      <c r="E56" s="1">
        <v>0.03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</v>
      </c>
      <c r="L56" s="1">
        <v>0.5</v>
      </c>
      <c r="M56" s="1">
        <v>0</v>
      </c>
      <c r="N56" s="1">
        <v>0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12.5</v>
      </c>
      <c r="V56" s="1">
        <v>9</v>
      </c>
      <c r="W56" s="1">
        <v>72</v>
      </c>
      <c r="X56" s="1">
        <v>1</v>
      </c>
      <c r="Y56" s="1">
        <v>0.5</v>
      </c>
      <c r="Z56" s="1">
        <v>50</v>
      </c>
      <c r="AA56" s="1">
        <v>0</v>
      </c>
      <c r="AB56" s="1">
        <v>0</v>
      </c>
      <c r="AC56" s="1">
        <v>0.5</v>
      </c>
      <c r="AD56" s="1">
        <v>0</v>
      </c>
      <c r="AE56" s="1">
        <v>0.03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7</v>
      </c>
      <c r="AL56" s="1">
        <v>10.7</v>
      </c>
      <c r="AM56" s="1">
        <v>7.6</v>
      </c>
      <c r="AN56" s="1">
        <v>0.2</v>
      </c>
      <c r="AO56" s="1">
        <v>2</v>
      </c>
      <c r="AP56" s="1">
        <v>8.5</v>
      </c>
      <c r="AQ56" s="1">
        <v>8.5</v>
      </c>
      <c r="AR56" s="1">
        <v>0</v>
      </c>
      <c r="AS56" s="1">
        <v>0.5</v>
      </c>
      <c r="AT56" s="1">
        <v>1</v>
      </c>
      <c r="AU56" s="1">
        <v>0.5</v>
      </c>
      <c r="AV56" s="1">
        <v>0.5</v>
      </c>
      <c r="AW56" s="1">
        <v>100</v>
      </c>
      <c r="AX56" s="1">
        <v>3.5</v>
      </c>
      <c r="AY56" s="1">
        <v>0.5</v>
      </c>
      <c r="AZ56" s="1">
        <v>0</v>
      </c>
      <c r="BA56" s="1">
        <v>1.5</v>
      </c>
      <c r="BB56" s="1">
        <v>2</v>
      </c>
      <c r="BC56" s="1">
        <v>14</v>
      </c>
      <c r="BD56" s="1">
        <v>10</v>
      </c>
      <c r="BE56" s="1">
        <v>5</v>
      </c>
      <c r="BF56" s="1">
        <v>0.5</v>
      </c>
      <c r="BG56" s="1">
        <v>2.5</v>
      </c>
      <c r="BH56" s="1">
        <v>1.5</v>
      </c>
      <c r="BI56" s="1">
        <v>1.47</v>
      </c>
      <c r="BJ56" s="1">
        <v>24</v>
      </c>
      <c r="BK56" s="1">
        <v>20</v>
      </c>
      <c r="BL56" s="1">
        <v>83</v>
      </c>
      <c r="BM56" s="1">
        <v>19</v>
      </c>
      <c r="BN56" s="1">
        <v>15</v>
      </c>
      <c r="BO56" s="1">
        <v>79</v>
      </c>
      <c r="BP56" s="1">
        <v>12.5</v>
      </c>
      <c r="BQ56" s="1">
        <v>9</v>
      </c>
      <c r="BR56" s="1">
        <v>72</v>
      </c>
      <c r="BS56" s="1">
        <v>0</v>
      </c>
      <c r="BT56" s="1">
        <v>0</v>
      </c>
      <c r="BU56" s="1">
        <v>1</v>
      </c>
      <c r="BV56" s="1">
        <v>1</v>
      </c>
      <c r="BW56" s="1">
        <v>0</v>
      </c>
      <c r="BX56" s="1">
        <v>3</v>
      </c>
      <c r="BY56" s="1">
        <v>40</v>
      </c>
      <c r="BZ56" s="1">
        <v>1.5</v>
      </c>
      <c r="CA56" s="1">
        <v>2</v>
      </c>
      <c r="CB56" s="1">
        <v>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3.8441620599999982</v>
      </c>
      <c r="CL56" s="1">
        <v>1</v>
      </c>
    </row>
    <row r="57" spans="1:90" x14ac:dyDescent="0.25">
      <c r="A57" s="1" t="s">
        <v>171</v>
      </c>
      <c r="B57" s="1">
        <v>4.7</v>
      </c>
      <c r="C57" s="1">
        <v>2</v>
      </c>
      <c r="D57" s="1">
        <v>90</v>
      </c>
      <c r="E57" s="1">
        <v>0.17</v>
      </c>
      <c r="F57" s="1">
        <v>0.5</v>
      </c>
      <c r="G57" s="1">
        <v>0.3</v>
      </c>
      <c r="H57" s="1">
        <v>1</v>
      </c>
      <c r="I57" s="1">
        <v>1.5</v>
      </c>
      <c r="J57" s="1">
        <v>0</v>
      </c>
      <c r="K57" s="1">
        <v>0.5</v>
      </c>
      <c r="L57" s="1">
        <v>1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17</v>
      </c>
      <c r="V57" s="1">
        <v>12</v>
      </c>
      <c r="W57" s="1">
        <v>71</v>
      </c>
      <c r="X57" s="1">
        <v>3.5</v>
      </c>
      <c r="Y57" s="1">
        <v>1</v>
      </c>
      <c r="Z57" s="1">
        <v>29</v>
      </c>
      <c r="AA57" s="1">
        <v>0</v>
      </c>
      <c r="AB57" s="1">
        <v>0</v>
      </c>
      <c r="AC57" s="1">
        <v>2</v>
      </c>
      <c r="AD57" s="1">
        <v>0.5</v>
      </c>
      <c r="AE57" s="1">
        <v>0.26</v>
      </c>
      <c r="AF57" s="1">
        <v>0.5</v>
      </c>
      <c r="AG57" s="1">
        <v>0</v>
      </c>
      <c r="AH57" s="1">
        <v>0</v>
      </c>
      <c r="AI57" s="1">
        <v>0</v>
      </c>
      <c r="AJ57" s="1">
        <v>0.5</v>
      </c>
      <c r="AK57" s="1">
        <v>5</v>
      </c>
      <c r="AL57" s="1">
        <v>29.05</v>
      </c>
      <c r="AM57" s="1">
        <v>21.3</v>
      </c>
      <c r="AN57" s="1">
        <v>0.9</v>
      </c>
      <c r="AO57" s="1">
        <v>3.2</v>
      </c>
      <c r="AP57" s="1">
        <v>11.5</v>
      </c>
      <c r="AQ57" s="1">
        <v>22</v>
      </c>
      <c r="AR57" s="1">
        <v>1.5</v>
      </c>
      <c r="AS57" s="1">
        <v>6</v>
      </c>
      <c r="AT57" s="1">
        <v>2</v>
      </c>
      <c r="AU57" s="1">
        <v>1.5</v>
      </c>
      <c r="AV57" s="1">
        <v>1</v>
      </c>
      <c r="AW57" s="1">
        <v>67</v>
      </c>
      <c r="AX57" s="1">
        <v>3</v>
      </c>
      <c r="AY57" s="1">
        <v>2.5</v>
      </c>
      <c r="AZ57" s="1">
        <v>0</v>
      </c>
      <c r="BA57" s="1">
        <v>0.5</v>
      </c>
      <c r="BB57" s="1">
        <v>3</v>
      </c>
      <c r="BC57" s="1">
        <v>14</v>
      </c>
      <c r="BD57" s="1">
        <v>9.5</v>
      </c>
      <c r="BE57" s="1">
        <v>7</v>
      </c>
      <c r="BF57" s="1">
        <v>1</v>
      </c>
      <c r="BG57" s="1">
        <v>2</v>
      </c>
      <c r="BH57" s="1">
        <v>2.5</v>
      </c>
      <c r="BI57" s="1">
        <v>2.0699999999999998</v>
      </c>
      <c r="BJ57" s="1">
        <v>52</v>
      </c>
      <c r="BK57" s="1">
        <v>44.5</v>
      </c>
      <c r="BL57" s="1">
        <v>86</v>
      </c>
      <c r="BM57" s="1">
        <v>35</v>
      </c>
      <c r="BN57" s="1">
        <v>26.5</v>
      </c>
      <c r="BO57" s="1">
        <v>76</v>
      </c>
      <c r="BP57" s="1">
        <v>17</v>
      </c>
      <c r="BQ57" s="1">
        <v>12</v>
      </c>
      <c r="BR57" s="1">
        <v>71</v>
      </c>
      <c r="BS57" s="1">
        <v>0.5</v>
      </c>
      <c r="BT57" s="1">
        <v>0.5</v>
      </c>
      <c r="BU57" s="1">
        <v>2</v>
      </c>
      <c r="BV57" s="1">
        <v>0</v>
      </c>
      <c r="BW57" s="1">
        <v>0</v>
      </c>
      <c r="BX57" s="1">
        <v>1</v>
      </c>
      <c r="BY57" s="1">
        <v>78</v>
      </c>
      <c r="BZ57" s="1">
        <v>1.5</v>
      </c>
      <c r="CA57" s="1">
        <v>7</v>
      </c>
      <c r="CB57" s="1">
        <v>3.5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4.5516610100000001</v>
      </c>
      <c r="CL57" s="1">
        <v>1</v>
      </c>
    </row>
    <row r="58" spans="1:90" x14ac:dyDescent="0.25">
      <c r="A58" s="1" t="s">
        <v>163</v>
      </c>
      <c r="B58" s="1">
        <v>5.6</v>
      </c>
      <c r="C58" s="1">
        <v>2</v>
      </c>
      <c r="D58" s="1">
        <v>90</v>
      </c>
      <c r="E58" s="1">
        <v>0.02</v>
      </c>
      <c r="F58" s="1">
        <v>0.25</v>
      </c>
      <c r="G58" s="1">
        <v>0</v>
      </c>
      <c r="H58" s="1">
        <v>1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0.5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7.5</v>
      </c>
      <c r="V58" s="1">
        <v>5</v>
      </c>
      <c r="W58" s="1">
        <v>67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0.5</v>
      </c>
      <c r="AG58" s="1">
        <v>0</v>
      </c>
      <c r="AH58" s="1">
        <v>0</v>
      </c>
      <c r="AI58" s="1">
        <v>0</v>
      </c>
      <c r="AJ58" s="1">
        <v>0.5</v>
      </c>
      <c r="AK58" s="1">
        <v>10</v>
      </c>
      <c r="AL58" s="1">
        <v>1.5</v>
      </c>
      <c r="AM58" s="1">
        <v>19.3</v>
      </c>
      <c r="AN58" s="1">
        <v>0.2</v>
      </c>
      <c r="AO58" s="1">
        <v>4.3</v>
      </c>
      <c r="AP58" s="1">
        <v>18.5</v>
      </c>
      <c r="AQ58" s="1">
        <v>29</v>
      </c>
      <c r="AR58" s="1">
        <v>1.5</v>
      </c>
      <c r="AS58" s="1">
        <v>7</v>
      </c>
      <c r="AT58" s="1">
        <v>0.5</v>
      </c>
      <c r="AU58" s="1">
        <v>1.5</v>
      </c>
      <c r="AV58" s="1">
        <v>1.5</v>
      </c>
      <c r="AW58" s="1">
        <v>100</v>
      </c>
      <c r="AX58" s="1">
        <v>8</v>
      </c>
      <c r="AY58" s="1">
        <v>3</v>
      </c>
      <c r="AZ58" s="1">
        <v>0</v>
      </c>
      <c r="BA58" s="1">
        <v>0.5</v>
      </c>
      <c r="BB58" s="1">
        <v>3.5</v>
      </c>
      <c r="BC58" s="1">
        <v>3.5</v>
      </c>
      <c r="BD58" s="1">
        <v>1</v>
      </c>
      <c r="BE58" s="1">
        <v>2.5</v>
      </c>
      <c r="BF58" s="1">
        <v>0</v>
      </c>
      <c r="BG58" s="1">
        <v>0.5</v>
      </c>
      <c r="BH58" s="1">
        <v>1</v>
      </c>
      <c r="BI58" s="1">
        <v>0.66</v>
      </c>
      <c r="BJ58" s="1">
        <v>89</v>
      </c>
      <c r="BK58" s="1">
        <v>84</v>
      </c>
      <c r="BL58" s="1">
        <v>94</v>
      </c>
      <c r="BM58" s="1">
        <v>29</v>
      </c>
      <c r="BN58" s="1">
        <v>25.5</v>
      </c>
      <c r="BO58" s="1">
        <v>88</v>
      </c>
      <c r="BP58" s="1">
        <v>7.5</v>
      </c>
      <c r="BQ58" s="1">
        <v>5</v>
      </c>
      <c r="BR58" s="1">
        <v>67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96.5</v>
      </c>
      <c r="BZ58" s="1">
        <v>1</v>
      </c>
      <c r="CA58" s="1">
        <v>7</v>
      </c>
      <c r="CB58" s="1">
        <v>0.5</v>
      </c>
      <c r="CC58" s="1">
        <v>0.5</v>
      </c>
      <c r="CD58" s="1">
        <v>0.5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3.5208858000000007</v>
      </c>
      <c r="CL58" s="1">
        <v>1</v>
      </c>
    </row>
    <row r="59" spans="1:90" x14ac:dyDescent="0.25">
      <c r="A59" s="1" t="s">
        <v>75</v>
      </c>
      <c r="B59" s="1">
        <v>4.3</v>
      </c>
      <c r="C59" s="1">
        <v>2</v>
      </c>
      <c r="D59" s="1">
        <v>90</v>
      </c>
      <c r="E59" s="1">
        <v>0.19</v>
      </c>
      <c r="F59" s="1">
        <v>0.5</v>
      </c>
      <c r="G59" s="1">
        <v>0.3</v>
      </c>
      <c r="H59" s="1">
        <v>1</v>
      </c>
      <c r="I59" s="1">
        <v>3</v>
      </c>
      <c r="J59" s="1">
        <v>0</v>
      </c>
      <c r="K59" s="1">
        <v>1.5</v>
      </c>
      <c r="L59" s="1">
        <v>1.5</v>
      </c>
      <c r="M59" s="1">
        <v>0</v>
      </c>
      <c r="N59" s="1">
        <v>0.5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16</v>
      </c>
      <c r="V59" s="1">
        <v>14</v>
      </c>
      <c r="W59" s="1">
        <v>88</v>
      </c>
      <c r="X59" s="1">
        <v>3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19.5</v>
      </c>
      <c r="AL59" s="1">
        <v>15.05</v>
      </c>
      <c r="AM59" s="1">
        <v>17.8</v>
      </c>
      <c r="AN59" s="1">
        <v>1</v>
      </c>
      <c r="AO59" s="1">
        <v>3.4</v>
      </c>
      <c r="AP59" s="1">
        <v>9.5</v>
      </c>
      <c r="AQ59" s="1">
        <v>20</v>
      </c>
      <c r="AR59" s="1">
        <v>1</v>
      </c>
      <c r="AS59" s="1">
        <v>5.5</v>
      </c>
      <c r="AT59" s="1">
        <v>2</v>
      </c>
      <c r="AU59" s="1">
        <v>2</v>
      </c>
      <c r="AV59" s="1">
        <v>1</v>
      </c>
      <c r="AW59" s="1">
        <v>50</v>
      </c>
      <c r="AX59" s="1">
        <v>9.5</v>
      </c>
      <c r="AY59" s="1">
        <v>1</v>
      </c>
      <c r="AZ59" s="1">
        <v>1</v>
      </c>
      <c r="BA59" s="1">
        <v>0.5</v>
      </c>
      <c r="BB59" s="1">
        <v>2.5</v>
      </c>
      <c r="BC59" s="1">
        <v>14</v>
      </c>
      <c r="BD59" s="1">
        <v>9.5</v>
      </c>
      <c r="BE59" s="1">
        <v>7</v>
      </c>
      <c r="BF59" s="1">
        <v>1</v>
      </c>
      <c r="BG59" s="1">
        <v>2</v>
      </c>
      <c r="BH59" s="1">
        <v>2.5</v>
      </c>
      <c r="BI59" s="1">
        <v>2.0699999999999998</v>
      </c>
      <c r="BJ59" s="1">
        <v>58</v>
      </c>
      <c r="BK59" s="1">
        <v>49</v>
      </c>
      <c r="BL59" s="1">
        <v>84</v>
      </c>
      <c r="BM59" s="1">
        <v>34</v>
      </c>
      <c r="BN59" s="1">
        <v>27.5</v>
      </c>
      <c r="BO59" s="1">
        <v>81</v>
      </c>
      <c r="BP59" s="1">
        <v>16</v>
      </c>
      <c r="BQ59" s="1">
        <v>14</v>
      </c>
      <c r="BR59" s="1">
        <v>88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2</v>
      </c>
      <c r="BY59" s="1">
        <v>83.5</v>
      </c>
      <c r="BZ59" s="1">
        <v>4</v>
      </c>
      <c r="CA59" s="1">
        <v>4.5</v>
      </c>
      <c r="CB59" s="1">
        <v>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4.5029838999999985</v>
      </c>
      <c r="CL59" s="1">
        <v>1</v>
      </c>
    </row>
    <row r="60" spans="1:90" x14ac:dyDescent="0.25">
      <c r="A60" s="1" t="s">
        <v>77</v>
      </c>
      <c r="B60" s="1">
        <v>4.7</v>
      </c>
      <c r="C60" s="1">
        <v>2</v>
      </c>
      <c r="D60" s="1">
        <v>90</v>
      </c>
      <c r="E60" s="1">
        <v>0.33</v>
      </c>
      <c r="F60" s="1">
        <v>0.25</v>
      </c>
      <c r="G60" s="1">
        <v>0.3</v>
      </c>
      <c r="H60" s="1">
        <v>1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0.5</v>
      </c>
      <c r="R60" s="1">
        <v>0.5</v>
      </c>
      <c r="S60" s="1">
        <v>0</v>
      </c>
      <c r="T60" s="1">
        <v>0</v>
      </c>
      <c r="U60" s="1">
        <v>15</v>
      </c>
      <c r="V60" s="1">
        <v>12.5</v>
      </c>
      <c r="W60" s="1">
        <v>83</v>
      </c>
      <c r="X60" s="1">
        <v>3</v>
      </c>
      <c r="Y60" s="1">
        <v>2</v>
      </c>
      <c r="Z60" s="1">
        <v>67</v>
      </c>
      <c r="AA60" s="1">
        <v>1</v>
      </c>
      <c r="AB60" s="1">
        <v>0</v>
      </c>
      <c r="AC60" s="1">
        <v>1.5</v>
      </c>
      <c r="AD60" s="1">
        <v>0.5</v>
      </c>
      <c r="AE60" s="1">
        <v>0.26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10.5</v>
      </c>
      <c r="AL60" s="1">
        <v>25.8</v>
      </c>
      <c r="AM60" s="1">
        <v>40.9</v>
      </c>
      <c r="AN60" s="1">
        <v>1.3</v>
      </c>
      <c r="AO60" s="1">
        <v>5</v>
      </c>
      <c r="AP60" s="1">
        <v>12.5</v>
      </c>
      <c r="AQ60" s="1">
        <v>24.5</v>
      </c>
      <c r="AR60" s="1">
        <v>0.5</v>
      </c>
      <c r="AS60" s="1">
        <v>7.5</v>
      </c>
      <c r="AT60" s="1">
        <v>0.5</v>
      </c>
      <c r="AU60" s="1">
        <v>4.5</v>
      </c>
      <c r="AV60" s="1">
        <v>2.5</v>
      </c>
      <c r="AW60" s="1">
        <v>56</v>
      </c>
      <c r="AX60" s="1">
        <v>4</v>
      </c>
      <c r="AY60" s="1">
        <v>1.5</v>
      </c>
      <c r="AZ60" s="1">
        <v>0.5</v>
      </c>
      <c r="BA60" s="1">
        <v>0</v>
      </c>
      <c r="BB60" s="1">
        <v>2</v>
      </c>
      <c r="BC60" s="1">
        <v>7</v>
      </c>
      <c r="BD60" s="1">
        <v>5</v>
      </c>
      <c r="BE60" s="1">
        <v>2.5</v>
      </c>
      <c r="BF60" s="1">
        <v>0.5</v>
      </c>
      <c r="BG60" s="1">
        <v>0.5</v>
      </c>
      <c r="BH60" s="1">
        <v>1</v>
      </c>
      <c r="BI60" s="1">
        <v>0.82</v>
      </c>
      <c r="BJ60" s="1">
        <v>39.5</v>
      </c>
      <c r="BK60" s="1">
        <v>32.5</v>
      </c>
      <c r="BL60" s="1">
        <v>82</v>
      </c>
      <c r="BM60" s="1">
        <v>24</v>
      </c>
      <c r="BN60" s="1">
        <v>18.5</v>
      </c>
      <c r="BO60" s="1">
        <v>77</v>
      </c>
      <c r="BP60" s="1">
        <v>15</v>
      </c>
      <c r="BQ60" s="1">
        <v>12.5</v>
      </c>
      <c r="BR60" s="1">
        <v>83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66.5</v>
      </c>
      <c r="BZ60" s="1">
        <v>1.5</v>
      </c>
      <c r="CA60" s="1">
        <v>7.5</v>
      </c>
      <c r="CB60" s="1">
        <v>4.5</v>
      </c>
      <c r="CC60" s="1">
        <v>0.5</v>
      </c>
      <c r="CD60" s="1">
        <v>0</v>
      </c>
      <c r="CE60" s="1">
        <v>1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3.355327099999998</v>
      </c>
      <c r="CL60" s="1">
        <v>1</v>
      </c>
    </row>
    <row r="61" spans="1:90" x14ac:dyDescent="0.25">
      <c r="A61" s="1" t="s">
        <v>80</v>
      </c>
      <c r="B61" s="1">
        <v>4.9000000000000004</v>
      </c>
      <c r="C61" s="1">
        <v>2</v>
      </c>
      <c r="D61" s="1">
        <v>90</v>
      </c>
      <c r="E61" s="1">
        <v>0.01</v>
      </c>
      <c r="F61" s="1">
        <v>0</v>
      </c>
      <c r="G61" s="1">
        <v>0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</v>
      </c>
      <c r="V61" s="1">
        <v>2</v>
      </c>
      <c r="W61" s="1">
        <v>33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0.5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</v>
      </c>
      <c r="AL61" s="1">
        <v>5.45</v>
      </c>
      <c r="AM61" s="1">
        <v>17.899999999999999</v>
      </c>
      <c r="AN61" s="1">
        <v>0.1</v>
      </c>
      <c r="AO61" s="1">
        <v>1.6</v>
      </c>
      <c r="AP61" s="1">
        <v>11</v>
      </c>
      <c r="AQ61" s="1">
        <v>11</v>
      </c>
      <c r="AR61" s="1">
        <v>0</v>
      </c>
      <c r="AS61" s="1">
        <v>1</v>
      </c>
      <c r="AT61" s="1">
        <v>2.5</v>
      </c>
      <c r="AU61" s="1">
        <v>1.5</v>
      </c>
      <c r="AV61" s="1">
        <v>1</v>
      </c>
      <c r="AW61" s="1">
        <v>67</v>
      </c>
      <c r="AX61" s="1">
        <v>5.5</v>
      </c>
      <c r="AY61" s="1">
        <v>2.5</v>
      </c>
      <c r="AZ61" s="1">
        <v>1</v>
      </c>
      <c r="BA61" s="1">
        <v>2.5</v>
      </c>
      <c r="BB61" s="1">
        <v>6</v>
      </c>
      <c r="BC61" s="1">
        <v>16.5</v>
      </c>
      <c r="BD61" s="1">
        <v>11</v>
      </c>
      <c r="BE61" s="1">
        <v>6</v>
      </c>
      <c r="BF61" s="1">
        <v>2.5</v>
      </c>
      <c r="BG61" s="1">
        <v>3</v>
      </c>
      <c r="BH61" s="1">
        <v>4.5</v>
      </c>
      <c r="BI61" s="1">
        <v>2.58</v>
      </c>
      <c r="BJ61" s="1">
        <v>47.5</v>
      </c>
      <c r="BK61" s="1">
        <v>33.5</v>
      </c>
      <c r="BL61" s="1">
        <v>71</v>
      </c>
      <c r="BM61" s="1">
        <v>20</v>
      </c>
      <c r="BN61" s="1">
        <v>10</v>
      </c>
      <c r="BO61" s="1">
        <v>50</v>
      </c>
      <c r="BP61" s="1">
        <v>6</v>
      </c>
      <c r="BQ61" s="1">
        <v>2</v>
      </c>
      <c r="BR61" s="1">
        <v>33</v>
      </c>
      <c r="BS61" s="1">
        <v>0.5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60</v>
      </c>
      <c r="BZ61" s="1">
        <v>1</v>
      </c>
      <c r="CA61" s="1">
        <v>4.5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3.989703459999999</v>
      </c>
      <c r="CL61" s="1">
        <v>1</v>
      </c>
    </row>
    <row r="62" spans="1:90" x14ac:dyDescent="0.25">
      <c r="A62" s="1" t="s">
        <v>88</v>
      </c>
      <c r="B62" s="1">
        <v>4.5</v>
      </c>
      <c r="C62" s="1">
        <v>2</v>
      </c>
      <c r="D62" s="1">
        <v>90</v>
      </c>
      <c r="E62" s="1">
        <v>0.06</v>
      </c>
      <c r="F62" s="1">
        <v>0</v>
      </c>
      <c r="G62" s="1">
        <v>0.1</v>
      </c>
      <c r="H62" s="1">
        <v>0</v>
      </c>
      <c r="I62" s="1">
        <v>0.5</v>
      </c>
      <c r="J62" s="1">
        <v>0.5</v>
      </c>
      <c r="K62" s="1">
        <v>0</v>
      </c>
      <c r="L62" s="1">
        <v>0.5</v>
      </c>
      <c r="M62" s="1">
        <v>0</v>
      </c>
      <c r="N62" s="1">
        <v>0</v>
      </c>
      <c r="O62" s="1">
        <v>7.0000000000000007E-2</v>
      </c>
      <c r="P62" s="1">
        <v>7.0000000000000007E-2</v>
      </c>
      <c r="Q62" s="1">
        <v>0</v>
      </c>
      <c r="R62" s="1">
        <v>0</v>
      </c>
      <c r="S62" s="1">
        <v>0</v>
      </c>
      <c r="T62" s="1">
        <v>0</v>
      </c>
      <c r="U62" s="1">
        <v>11.5</v>
      </c>
      <c r="V62" s="1">
        <v>6.5</v>
      </c>
      <c r="W62" s="1">
        <v>57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4.5</v>
      </c>
      <c r="AL62" s="1">
        <v>1.4</v>
      </c>
      <c r="AM62" s="1">
        <v>24.7</v>
      </c>
      <c r="AN62" s="1">
        <v>0.5</v>
      </c>
      <c r="AO62" s="1">
        <v>3.4</v>
      </c>
      <c r="AP62" s="1">
        <v>16</v>
      </c>
      <c r="AQ62" s="1">
        <v>16</v>
      </c>
      <c r="AR62" s="1">
        <v>0</v>
      </c>
      <c r="AS62" s="1">
        <v>0.5</v>
      </c>
      <c r="AT62" s="1">
        <v>3</v>
      </c>
      <c r="AU62" s="1">
        <v>0.5</v>
      </c>
      <c r="AV62" s="1">
        <v>0.5</v>
      </c>
      <c r="AW62" s="1">
        <v>100</v>
      </c>
      <c r="AX62" s="1">
        <v>10.5</v>
      </c>
      <c r="AY62" s="1">
        <v>4.5</v>
      </c>
      <c r="AZ62" s="1">
        <v>1.5</v>
      </c>
      <c r="BA62" s="1">
        <v>3.5</v>
      </c>
      <c r="BB62" s="1">
        <v>9.5</v>
      </c>
      <c r="BC62" s="1">
        <v>14</v>
      </c>
      <c r="BD62" s="1">
        <v>10</v>
      </c>
      <c r="BE62" s="1">
        <v>5</v>
      </c>
      <c r="BF62" s="1">
        <v>0.5</v>
      </c>
      <c r="BG62" s="1">
        <v>2.5</v>
      </c>
      <c r="BH62" s="1">
        <v>1.5</v>
      </c>
      <c r="BI62" s="1">
        <v>1.47</v>
      </c>
      <c r="BJ62" s="1">
        <v>60</v>
      </c>
      <c r="BK62" s="1">
        <v>46</v>
      </c>
      <c r="BL62" s="1">
        <v>77</v>
      </c>
      <c r="BM62" s="1">
        <v>28</v>
      </c>
      <c r="BN62" s="1">
        <v>20</v>
      </c>
      <c r="BO62" s="1">
        <v>71</v>
      </c>
      <c r="BP62" s="1">
        <v>11.5</v>
      </c>
      <c r="BQ62" s="1">
        <v>6.5</v>
      </c>
      <c r="BR62" s="1">
        <v>57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80</v>
      </c>
      <c r="BZ62" s="1">
        <v>0.5</v>
      </c>
      <c r="CA62" s="1">
        <v>10.5</v>
      </c>
      <c r="CB62" s="1">
        <v>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3.4696111900000006</v>
      </c>
      <c r="CL62" s="1">
        <v>1</v>
      </c>
    </row>
    <row r="63" spans="1:90" x14ac:dyDescent="0.25">
      <c r="A63" s="1" t="s">
        <v>93</v>
      </c>
      <c r="B63" s="1">
        <v>4.5</v>
      </c>
      <c r="C63" s="1">
        <v>2</v>
      </c>
      <c r="D63" s="1">
        <v>90</v>
      </c>
      <c r="E63" s="1">
        <v>0.09</v>
      </c>
      <c r="F63" s="1">
        <v>0</v>
      </c>
      <c r="G63" s="1">
        <v>0.1</v>
      </c>
      <c r="H63" s="1">
        <v>0</v>
      </c>
      <c r="I63" s="1">
        <v>0.5</v>
      </c>
      <c r="J63" s="1">
        <v>0.5</v>
      </c>
      <c r="K63" s="1">
        <v>0.5</v>
      </c>
      <c r="L63" s="1">
        <v>0</v>
      </c>
      <c r="M63" s="1">
        <v>0</v>
      </c>
      <c r="N63" s="1">
        <v>0.5</v>
      </c>
      <c r="O63" s="1">
        <v>0.09</v>
      </c>
      <c r="P63" s="1">
        <v>0.09</v>
      </c>
      <c r="Q63" s="1">
        <v>0</v>
      </c>
      <c r="R63" s="1">
        <v>0</v>
      </c>
      <c r="S63" s="1">
        <v>0</v>
      </c>
      <c r="T63" s="1">
        <v>0</v>
      </c>
      <c r="U63" s="1">
        <v>7.5</v>
      </c>
      <c r="V63" s="1">
        <v>4.5</v>
      </c>
      <c r="W63" s="1">
        <v>60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13.5</v>
      </c>
      <c r="AL63" s="1">
        <v>0.5</v>
      </c>
      <c r="AM63" s="1">
        <v>23</v>
      </c>
      <c r="AN63" s="1">
        <v>0.6</v>
      </c>
      <c r="AO63" s="1">
        <v>2.7</v>
      </c>
      <c r="AP63" s="1">
        <v>14.5</v>
      </c>
      <c r="AQ63" s="1">
        <v>20.5</v>
      </c>
      <c r="AR63" s="1">
        <v>0</v>
      </c>
      <c r="AS63" s="1">
        <v>3.5</v>
      </c>
      <c r="AT63" s="1">
        <v>1.5</v>
      </c>
      <c r="AU63" s="1">
        <v>1.5</v>
      </c>
      <c r="AV63" s="1">
        <v>1</v>
      </c>
      <c r="AW63" s="1">
        <v>67</v>
      </c>
      <c r="AX63" s="1">
        <v>4</v>
      </c>
      <c r="AY63" s="1">
        <v>5.5</v>
      </c>
      <c r="AZ63" s="1">
        <v>0.5</v>
      </c>
      <c r="BA63" s="1">
        <v>3</v>
      </c>
      <c r="BB63" s="1">
        <v>9</v>
      </c>
      <c r="BC63" s="1">
        <v>18.5</v>
      </c>
      <c r="BD63" s="1">
        <v>13</v>
      </c>
      <c r="BE63" s="1">
        <v>7</v>
      </c>
      <c r="BF63" s="1">
        <v>1.5</v>
      </c>
      <c r="BG63" s="1">
        <v>7</v>
      </c>
      <c r="BH63" s="1">
        <v>2.5</v>
      </c>
      <c r="BI63" s="1">
        <v>2.13</v>
      </c>
      <c r="BJ63" s="1">
        <v>45</v>
      </c>
      <c r="BK63" s="1">
        <v>35</v>
      </c>
      <c r="BL63" s="1">
        <v>78</v>
      </c>
      <c r="BM63" s="1">
        <v>13.5</v>
      </c>
      <c r="BN63" s="1">
        <v>8</v>
      </c>
      <c r="BO63" s="1">
        <v>59</v>
      </c>
      <c r="BP63" s="1">
        <v>7.5</v>
      </c>
      <c r="BQ63" s="1">
        <v>4.5</v>
      </c>
      <c r="BR63" s="1">
        <v>60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66.5</v>
      </c>
      <c r="BZ63" s="1">
        <v>3</v>
      </c>
      <c r="CA63" s="1">
        <v>5.5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3.3456176499999981</v>
      </c>
      <c r="CL63" s="1">
        <v>1</v>
      </c>
    </row>
    <row r="64" spans="1:90" x14ac:dyDescent="0.25">
      <c r="A64" s="1" t="s">
        <v>98</v>
      </c>
      <c r="B64" s="1">
        <v>5</v>
      </c>
      <c r="C64" s="1">
        <v>2</v>
      </c>
      <c r="D64" s="1">
        <v>90</v>
      </c>
      <c r="E64" s="1">
        <v>0.35</v>
      </c>
      <c r="F64" s="1">
        <v>0.25</v>
      </c>
      <c r="G64" s="1">
        <v>0.4</v>
      </c>
      <c r="H64" s="1">
        <v>1</v>
      </c>
      <c r="I64" s="1">
        <v>1.5</v>
      </c>
      <c r="J64" s="1">
        <v>1</v>
      </c>
      <c r="K64" s="1">
        <v>1</v>
      </c>
      <c r="L64" s="1">
        <v>0.5</v>
      </c>
      <c r="M64" s="1">
        <v>0.5</v>
      </c>
      <c r="N64" s="1">
        <v>0.5</v>
      </c>
      <c r="O64" s="1">
        <v>0.32</v>
      </c>
      <c r="P64" s="1">
        <v>0.32</v>
      </c>
      <c r="Q64" s="1">
        <v>0.5</v>
      </c>
      <c r="R64" s="1">
        <v>0.5</v>
      </c>
      <c r="S64" s="1">
        <v>0</v>
      </c>
      <c r="T64" s="1">
        <v>0</v>
      </c>
      <c r="U64" s="1">
        <v>8.5</v>
      </c>
      <c r="V64" s="1">
        <v>4.5</v>
      </c>
      <c r="W64" s="1">
        <v>53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24</v>
      </c>
      <c r="AL64" s="1">
        <v>0.75</v>
      </c>
      <c r="AM64" s="1">
        <v>31.6</v>
      </c>
      <c r="AN64" s="1">
        <v>2.1</v>
      </c>
      <c r="AO64" s="1">
        <v>5.8</v>
      </c>
      <c r="AP64" s="1">
        <v>14.5</v>
      </c>
      <c r="AQ64" s="1">
        <v>26.5</v>
      </c>
      <c r="AR64" s="1">
        <v>1.5</v>
      </c>
      <c r="AS64" s="1">
        <v>8.5</v>
      </c>
      <c r="AT64" s="1">
        <v>0.5</v>
      </c>
      <c r="AU64" s="1">
        <v>0</v>
      </c>
      <c r="AV64" s="1">
        <v>0</v>
      </c>
      <c r="AX64" s="1">
        <v>7.5</v>
      </c>
      <c r="AY64" s="1">
        <v>6</v>
      </c>
      <c r="AZ64" s="1">
        <v>0</v>
      </c>
      <c r="BA64" s="1">
        <v>0</v>
      </c>
      <c r="BB64" s="1">
        <v>6</v>
      </c>
      <c r="BC64" s="1">
        <v>7</v>
      </c>
      <c r="BD64" s="1">
        <v>5</v>
      </c>
      <c r="BE64" s="1">
        <v>2.5</v>
      </c>
      <c r="BF64" s="1">
        <v>0.5</v>
      </c>
      <c r="BG64" s="1">
        <v>0.5</v>
      </c>
      <c r="BH64" s="1">
        <v>1</v>
      </c>
      <c r="BI64" s="1">
        <v>0.82</v>
      </c>
      <c r="BJ64" s="1">
        <v>41.5</v>
      </c>
      <c r="BK64" s="1">
        <v>34.5</v>
      </c>
      <c r="BL64" s="1">
        <v>83</v>
      </c>
      <c r="BM64" s="1">
        <v>16</v>
      </c>
      <c r="BN64" s="1">
        <v>11</v>
      </c>
      <c r="BO64" s="1">
        <v>69</v>
      </c>
      <c r="BP64" s="1">
        <v>8.5</v>
      </c>
      <c r="BQ64" s="1">
        <v>4.5</v>
      </c>
      <c r="BR64" s="1">
        <v>53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53.5</v>
      </c>
      <c r="BZ64" s="1">
        <v>2.5</v>
      </c>
      <c r="CA64" s="1">
        <v>6</v>
      </c>
      <c r="CB64" s="1">
        <v>0.5</v>
      </c>
      <c r="CC64" s="1">
        <v>0.5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3.6490748800000019</v>
      </c>
      <c r="CL64" s="1">
        <v>1</v>
      </c>
    </row>
    <row r="65" spans="1:90" x14ac:dyDescent="0.25">
      <c r="A65" s="1" t="s">
        <v>102</v>
      </c>
      <c r="B65" s="1">
        <v>4.3</v>
      </c>
      <c r="C65" s="1">
        <v>2</v>
      </c>
      <c r="D65" s="1">
        <v>90</v>
      </c>
      <c r="E65" s="1">
        <v>0.1</v>
      </c>
      <c r="F65" s="1">
        <v>0</v>
      </c>
      <c r="G65" s="1">
        <v>0.3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</v>
      </c>
      <c r="N65" s="1">
        <v>0.5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10.5</v>
      </c>
      <c r="V65" s="1">
        <v>4</v>
      </c>
      <c r="W65" s="1">
        <v>38</v>
      </c>
      <c r="X65" s="1">
        <v>3</v>
      </c>
      <c r="Y65" s="1">
        <v>1.5</v>
      </c>
      <c r="Z65" s="1">
        <v>50</v>
      </c>
      <c r="AA65" s="1">
        <v>0</v>
      </c>
      <c r="AB65" s="1">
        <v>0</v>
      </c>
      <c r="AC65" s="1">
        <v>1.5</v>
      </c>
      <c r="AD65" s="1">
        <v>0.5</v>
      </c>
      <c r="AE65" s="1">
        <v>0.25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5.5</v>
      </c>
      <c r="AL65" s="1">
        <v>22.1</v>
      </c>
      <c r="AM65" s="1">
        <v>22</v>
      </c>
      <c r="AN65" s="1">
        <v>0.8</v>
      </c>
      <c r="AO65" s="1">
        <v>2.8</v>
      </c>
      <c r="AP65" s="1">
        <v>13.5</v>
      </c>
      <c r="AQ65" s="1">
        <v>13.5</v>
      </c>
      <c r="AR65" s="1">
        <v>0</v>
      </c>
      <c r="AS65" s="1">
        <v>1</v>
      </c>
      <c r="AT65" s="1">
        <v>2.5</v>
      </c>
      <c r="AU65" s="1">
        <v>4</v>
      </c>
      <c r="AV65" s="1">
        <v>2.5</v>
      </c>
      <c r="AW65" s="1">
        <v>63</v>
      </c>
      <c r="AX65" s="1">
        <v>7</v>
      </c>
      <c r="AY65" s="1">
        <v>2.5</v>
      </c>
      <c r="AZ65" s="1">
        <v>0.5</v>
      </c>
      <c r="BA65" s="1">
        <v>2.5</v>
      </c>
      <c r="BB65" s="1">
        <v>5.5</v>
      </c>
      <c r="BC65" s="1">
        <v>13.5</v>
      </c>
      <c r="BD65" s="1">
        <v>10.5</v>
      </c>
      <c r="BE65" s="1">
        <v>5.5</v>
      </c>
      <c r="BF65" s="1">
        <v>0.5</v>
      </c>
      <c r="BG65" s="1">
        <v>2.5</v>
      </c>
      <c r="BH65" s="1">
        <v>3.5</v>
      </c>
      <c r="BI65" s="1">
        <v>2.12</v>
      </c>
      <c r="BJ65" s="1">
        <v>28</v>
      </c>
      <c r="BK65" s="1">
        <v>16</v>
      </c>
      <c r="BL65" s="1">
        <v>57</v>
      </c>
      <c r="BM65" s="1">
        <v>20.5</v>
      </c>
      <c r="BN65" s="1">
        <v>9.5</v>
      </c>
      <c r="BO65" s="1">
        <v>46</v>
      </c>
      <c r="BP65" s="1">
        <v>10.5</v>
      </c>
      <c r="BQ65" s="1">
        <v>4</v>
      </c>
      <c r="BR65" s="1">
        <v>38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61</v>
      </c>
      <c r="BZ65" s="1">
        <v>1.5</v>
      </c>
      <c r="CA65" s="1">
        <v>11</v>
      </c>
      <c r="CB65" s="1">
        <v>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3.7979937899999996</v>
      </c>
      <c r="CL65" s="1">
        <v>1</v>
      </c>
    </row>
    <row r="66" spans="1:90" x14ac:dyDescent="0.25">
      <c r="A66" s="1" t="s">
        <v>197</v>
      </c>
      <c r="B66" s="1">
        <v>4.4000000000000004</v>
      </c>
      <c r="C66" s="1">
        <v>2</v>
      </c>
      <c r="D66" s="1">
        <v>53.5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3</v>
      </c>
      <c r="W66" s="1">
        <v>38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0.6</v>
      </c>
      <c r="AM66" s="1">
        <v>13.6</v>
      </c>
      <c r="AN66" s="1">
        <v>0</v>
      </c>
      <c r="AO66" s="1">
        <v>2.2999999999999998</v>
      </c>
      <c r="AP66" s="1">
        <v>7</v>
      </c>
      <c r="AQ66" s="1">
        <v>7</v>
      </c>
      <c r="AR66" s="1">
        <v>0</v>
      </c>
      <c r="AS66" s="1">
        <v>0.5</v>
      </c>
      <c r="AT66" s="1">
        <v>2.5</v>
      </c>
      <c r="AU66" s="1">
        <v>2</v>
      </c>
      <c r="AV66" s="1">
        <v>1</v>
      </c>
      <c r="AW66" s="1">
        <v>50</v>
      </c>
      <c r="AX66" s="1">
        <v>5.5</v>
      </c>
      <c r="AY66" s="1">
        <v>3</v>
      </c>
      <c r="AZ66" s="1">
        <v>0.5</v>
      </c>
      <c r="BA66" s="1">
        <v>0.5</v>
      </c>
      <c r="BB66" s="1">
        <v>4</v>
      </c>
      <c r="BC66" s="1">
        <v>14</v>
      </c>
      <c r="BD66" s="1">
        <v>10</v>
      </c>
      <c r="BE66" s="1">
        <v>5</v>
      </c>
      <c r="BF66" s="1">
        <v>0.5</v>
      </c>
      <c r="BG66" s="1">
        <v>2.5</v>
      </c>
      <c r="BH66" s="1">
        <v>1.5</v>
      </c>
      <c r="BI66" s="1">
        <v>1.47</v>
      </c>
      <c r="BJ66" s="1">
        <v>33</v>
      </c>
      <c r="BK66" s="1">
        <v>24.5</v>
      </c>
      <c r="BL66" s="1">
        <v>74</v>
      </c>
      <c r="BM66" s="1">
        <v>18</v>
      </c>
      <c r="BN66" s="1">
        <v>9</v>
      </c>
      <c r="BO66" s="1">
        <v>50</v>
      </c>
      <c r="BP66" s="1">
        <v>8</v>
      </c>
      <c r="BQ66" s="1">
        <v>3</v>
      </c>
      <c r="BR66" s="1">
        <v>38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0.5</v>
      </c>
      <c r="BY66" s="1">
        <v>44</v>
      </c>
      <c r="BZ66" s="1">
        <v>0</v>
      </c>
      <c r="CA66" s="1">
        <v>8</v>
      </c>
      <c r="CB66" s="1">
        <v>1.5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6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3.3333512000000001</v>
      </c>
      <c r="CL66" s="1">
        <v>1</v>
      </c>
    </row>
    <row r="67" spans="1:90" x14ac:dyDescent="0.25">
      <c r="A67" s="1" t="s">
        <v>106</v>
      </c>
      <c r="B67" s="1">
        <v>4.3</v>
      </c>
      <c r="C67" s="1">
        <v>2</v>
      </c>
      <c r="D67" s="1">
        <v>90</v>
      </c>
      <c r="E67" s="1">
        <v>0.03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5</v>
      </c>
      <c r="W67" s="1">
        <v>50</v>
      </c>
      <c r="X67" s="1">
        <v>2.5</v>
      </c>
      <c r="Y67" s="1">
        <v>1</v>
      </c>
      <c r="Z67" s="1">
        <v>40</v>
      </c>
      <c r="AA67" s="1">
        <v>0</v>
      </c>
      <c r="AB67" s="1">
        <v>0</v>
      </c>
      <c r="AC67" s="1">
        <v>0.5</v>
      </c>
      <c r="AD67" s="1">
        <v>0</v>
      </c>
      <c r="AE67" s="1">
        <v>0.03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12.7</v>
      </c>
      <c r="AM67" s="1">
        <v>15.6</v>
      </c>
      <c r="AN67" s="1">
        <v>0.1</v>
      </c>
      <c r="AO67" s="1">
        <v>3</v>
      </c>
      <c r="AP67" s="1">
        <v>12.5</v>
      </c>
      <c r="AQ67" s="1">
        <v>12.5</v>
      </c>
      <c r="AR67" s="1">
        <v>0</v>
      </c>
      <c r="AS67" s="1">
        <v>0.5</v>
      </c>
      <c r="AT67" s="1">
        <v>3</v>
      </c>
      <c r="AU67" s="1">
        <v>2</v>
      </c>
      <c r="AV67" s="1">
        <v>1</v>
      </c>
      <c r="AW67" s="1">
        <v>50</v>
      </c>
      <c r="AX67" s="1">
        <v>7</v>
      </c>
      <c r="AY67" s="1">
        <v>1.5</v>
      </c>
      <c r="AZ67" s="1">
        <v>0</v>
      </c>
      <c r="BA67" s="1">
        <v>4</v>
      </c>
      <c r="BB67" s="1">
        <v>5.5</v>
      </c>
      <c r="BC67" s="1">
        <v>14</v>
      </c>
      <c r="BD67" s="1">
        <v>10</v>
      </c>
      <c r="BE67" s="1">
        <v>5</v>
      </c>
      <c r="BF67" s="1">
        <v>0.5</v>
      </c>
      <c r="BG67" s="1">
        <v>2.5</v>
      </c>
      <c r="BH67" s="1">
        <v>1.5</v>
      </c>
      <c r="BI67" s="1">
        <v>1.47</v>
      </c>
      <c r="BJ67" s="1">
        <v>36.5</v>
      </c>
      <c r="BK67" s="1">
        <v>26</v>
      </c>
      <c r="BL67" s="1">
        <v>71</v>
      </c>
      <c r="BM67" s="1">
        <v>22.5</v>
      </c>
      <c r="BN67" s="1">
        <v>13.5</v>
      </c>
      <c r="BO67" s="1">
        <v>60</v>
      </c>
      <c r="BP67" s="1">
        <v>10</v>
      </c>
      <c r="BQ67" s="1">
        <v>5</v>
      </c>
      <c r="BR67" s="1">
        <v>50</v>
      </c>
      <c r="BS67" s="1">
        <v>0.5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64</v>
      </c>
      <c r="BZ67" s="1">
        <v>2.5</v>
      </c>
      <c r="CA67" s="1">
        <v>3.5</v>
      </c>
      <c r="CB67" s="1">
        <v>3.5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4.3042733700000015</v>
      </c>
      <c r="CL67" s="1">
        <v>1</v>
      </c>
    </row>
    <row r="68" spans="1:90" x14ac:dyDescent="0.25">
      <c r="A68" s="1" t="s">
        <v>107</v>
      </c>
      <c r="B68" s="1">
        <v>4.8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4</v>
      </c>
      <c r="V68" s="1">
        <v>1.5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0.3</v>
      </c>
      <c r="AM68" s="1">
        <v>20.3</v>
      </c>
      <c r="AN68" s="1">
        <v>0</v>
      </c>
      <c r="AO68" s="1">
        <v>1.7</v>
      </c>
      <c r="AP68" s="1">
        <v>15.5</v>
      </c>
      <c r="AQ68" s="1">
        <v>15.5</v>
      </c>
      <c r="AR68" s="1">
        <v>0</v>
      </c>
      <c r="AS68" s="1">
        <v>1</v>
      </c>
      <c r="AT68" s="1">
        <v>2.5</v>
      </c>
      <c r="AU68" s="1">
        <v>0.5</v>
      </c>
      <c r="AV68" s="1">
        <v>0.5</v>
      </c>
      <c r="AW68" s="1">
        <v>100</v>
      </c>
      <c r="AX68" s="1">
        <v>8</v>
      </c>
      <c r="AY68" s="1">
        <v>6</v>
      </c>
      <c r="AZ68" s="1">
        <v>1</v>
      </c>
      <c r="BA68" s="1">
        <v>1</v>
      </c>
      <c r="BB68" s="1">
        <v>8</v>
      </c>
      <c r="BC68" s="1">
        <v>22</v>
      </c>
      <c r="BD68" s="1">
        <v>16</v>
      </c>
      <c r="BE68" s="1">
        <v>6.5</v>
      </c>
      <c r="BF68" s="1">
        <v>0.5</v>
      </c>
      <c r="BG68" s="1">
        <v>3.5</v>
      </c>
      <c r="BH68" s="1">
        <v>2.5</v>
      </c>
      <c r="BI68" s="1">
        <v>2.4</v>
      </c>
      <c r="BJ68" s="1">
        <v>46.5</v>
      </c>
      <c r="BK68" s="1">
        <v>37.5</v>
      </c>
      <c r="BL68" s="1">
        <v>81</v>
      </c>
      <c r="BM68" s="1">
        <v>11</v>
      </c>
      <c r="BN68" s="1">
        <v>6.5</v>
      </c>
      <c r="BO68" s="1">
        <v>59</v>
      </c>
      <c r="BP68" s="1">
        <v>4</v>
      </c>
      <c r="BQ68" s="1">
        <v>1.5</v>
      </c>
      <c r="BR68" s="1">
        <v>38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60</v>
      </c>
      <c r="BZ68" s="1">
        <v>0</v>
      </c>
      <c r="CA68" s="1">
        <v>3.5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3.4006651000000003</v>
      </c>
      <c r="CL68" s="1">
        <v>1</v>
      </c>
    </row>
    <row r="69" spans="1:90" x14ac:dyDescent="0.25">
      <c r="A69" s="1" t="s">
        <v>112</v>
      </c>
      <c r="B69" s="1">
        <v>4.9000000000000004</v>
      </c>
      <c r="C69" s="1">
        <v>2</v>
      </c>
      <c r="D69" s="1">
        <v>90</v>
      </c>
      <c r="E69" s="1">
        <v>0.03</v>
      </c>
      <c r="F69" s="1">
        <v>0</v>
      </c>
      <c r="G69" s="1">
        <v>0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0.5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4.5</v>
      </c>
      <c r="V69" s="1">
        <v>2.5</v>
      </c>
      <c r="W69" s="1">
        <v>56</v>
      </c>
      <c r="X69" s="1">
        <v>0</v>
      </c>
      <c r="Y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0.02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4</v>
      </c>
      <c r="AL69" s="1">
        <v>6</v>
      </c>
      <c r="AM69" s="1">
        <v>7.3</v>
      </c>
      <c r="AN69" s="1">
        <v>0.1</v>
      </c>
      <c r="AO69" s="1">
        <v>3.3</v>
      </c>
      <c r="AP69" s="1">
        <v>9</v>
      </c>
      <c r="AQ69" s="1">
        <v>15</v>
      </c>
      <c r="AR69" s="1">
        <v>0</v>
      </c>
      <c r="AS69" s="1">
        <v>3.5</v>
      </c>
      <c r="AT69" s="1">
        <v>0.5</v>
      </c>
      <c r="AU69" s="1">
        <v>0</v>
      </c>
      <c r="AV69" s="1">
        <v>0</v>
      </c>
      <c r="AX69" s="1">
        <v>2.5</v>
      </c>
      <c r="AY69" s="1">
        <v>1.5</v>
      </c>
      <c r="AZ69" s="1">
        <v>0.5</v>
      </c>
      <c r="BA69" s="1">
        <v>0.5</v>
      </c>
      <c r="BB69" s="1">
        <v>2.5</v>
      </c>
      <c r="BC69" s="1">
        <v>7</v>
      </c>
      <c r="BD69" s="1">
        <v>5</v>
      </c>
      <c r="BE69" s="1">
        <v>2.5</v>
      </c>
      <c r="BF69" s="1">
        <v>0.5</v>
      </c>
      <c r="BG69" s="1">
        <v>0.5</v>
      </c>
      <c r="BH69" s="1">
        <v>1</v>
      </c>
      <c r="BI69" s="1">
        <v>0.82</v>
      </c>
      <c r="BJ69" s="1">
        <v>23.5</v>
      </c>
      <c r="BK69" s="1">
        <v>20.5</v>
      </c>
      <c r="BL69" s="1">
        <v>87</v>
      </c>
      <c r="BM69" s="1">
        <v>8</v>
      </c>
      <c r="BN69" s="1">
        <v>5.5</v>
      </c>
      <c r="BO69" s="1">
        <v>69</v>
      </c>
      <c r="BP69" s="1">
        <v>4.5</v>
      </c>
      <c r="BQ69" s="1">
        <v>2.5</v>
      </c>
      <c r="BR69" s="1">
        <v>56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30</v>
      </c>
      <c r="BZ69" s="1">
        <v>1.5</v>
      </c>
      <c r="CA69" s="1">
        <v>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3.2705292700000004</v>
      </c>
      <c r="CL69" s="1">
        <v>1</v>
      </c>
    </row>
    <row r="70" spans="1:90" x14ac:dyDescent="0.25">
      <c r="A70" s="1" t="s">
        <v>117</v>
      </c>
      <c r="B70" s="1">
        <v>4.5999999999999996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0.5</v>
      </c>
      <c r="W70" s="1">
        <v>25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0.5</v>
      </c>
      <c r="AI70" s="1">
        <v>0</v>
      </c>
      <c r="AJ70" s="1">
        <v>0.5</v>
      </c>
      <c r="AK70" s="1">
        <v>1</v>
      </c>
      <c r="AL70" s="1">
        <v>0</v>
      </c>
      <c r="AM70" s="1">
        <v>14.7</v>
      </c>
      <c r="AN70" s="1">
        <v>0</v>
      </c>
      <c r="AO70" s="1">
        <v>1.5</v>
      </c>
      <c r="AP70" s="1">
        <v>10.5</v>
      </c>
      <c r="AQ70" s="1">
        <v>16.5</v>
      </c>
      <c r="AR70" s="1">
        <v>0</v>
      </c>
      <c r="AS70" s="1">
        <v>3</v>
      </c>
      <c r="AT70" s="1">
        <v>1.5</v>
      </c>
      <c r="AU70" s="1">
        <v>0.5</v>
      </c>
      <c r="AV70" s="1">
        <v>0</v>
      </c>
      <c r="AW70" s="1">
        <v>0</v>
      </c>
      <c r="AX70" s="1">
        <v>2</v>
      </c>
      <c r="AY70" s="1">
        <v>6</v>
      </c>
      <c r="AZ70" s="1">
        <v>0.5</v>
      </c>
      <c r="BA70" s="1">
        <v>1</v>
      </c>
      <c r="BB70" s="1">
        <v>7.5</v>
      </c>
      <c r="BC70" s="1">
        <v>18.5</v>
      </c>
      <c r="BD70" s="1">
        <v>13</v>
      </c>
      <c r="BE70" s="1">
        <v>7</v>
      </c>
      <c r="BF70" s="1">
        <v>1.5</v>
      </c>
      <c r="BG70" s="1">
        <v>7</v>
      </c>
      <c r="BH70" s="1">
        <v>2.5</v>
      </c>
      <c r="BI70" s="1">
        <v>2.13</v>
      </c>
      <c r="BJ70" s="1">
        <v>26.5</v>
      </c>
      <c r="BK70" s="1">
        <v>23</v>
      </c>
      <c r="BL70" s="1">
        <v>87</v>
      </c>
      <c r="BM70" s="1">
        <v>5.5</v>
      </c>
      <c r="BN70" s="1">
        <v>3</v>
      </c>
      <c r="BO70" s="1">
        <v>55</v>
      </c>
      <c r="BP70" s="1">
        <v>2</v>
      </c>
      <c r="BQ70" s="1">
        <v>0.5</v>
      </c>
      <c r="BR70" s="1">
        <v>25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38.5</v>
      </c>
      <c r="BZ70" s="1">
        <v>0.5</v>
      </c>
      <c r="CA70" s="1">
        <v>2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2.8235213999999997</v>
      </c>
      <c r="CL70" s="1">
        <v>1</v>
      </c>
    </row>
    <row r="71" spans="1:90" x14ac:dyDescent="0.25">
      <c r="A71" s="1" t="s">
        <v>122</v>
      </c>
      <c r="B71" s="1">
        <v>4.5</v>
      </c>
      <c r="C71" s="1">
        <v>2</v>
      </c>
      <c r="D71" s="1">
        <v>83.5</v>
      </c>
      <c r="E71" s="1">
        <v>0.23</v>
      </c>
      <c r="F71" s="1">
        <v>0.25</v>
      </c>
      <c r="G71" s="1">
        <v>0.3</v>
      </c>
      <c r="H71" s="1">
        <v>1</v>
      </c>
      <c r="I71" s="1">
        <v>0.5</v>
      </c>
      <c r="J71" s="1">
        <v>0.5</v>
      </c>
      <c r="K71" s="1">
        <v>0.5</v>
      </c>
      <c r="L71" s="1">
        <v>0</v>
      </c>
      <c r="M71" s="1">
        <v>0.5</v>
      </c>
      <c r="N71" s="1">
        <v>0.5</v>
      </c>
      <c r="O71" s="1">
        <v>0.24</v>
      </c>
      <c r="P71" s="1">
        <v>0.24</v>
      </c>
      <c r="Q71" s="1">
        <v>0.5</v>
      </c>
      <c r="R71" s="1">
        <v>0.5</v>
      </c>
      <c r="S71" s="1">
        <v>0</v>
      </c>
      <c r="T71" s="1">
        <v>0.5</v>
      </c>
      <c r="U71" s="1">
        <v>6</v>
      </c>
      <c r="V71" s="1">
        <v>5.5</v>
      </c>
      <c r="W71" s="1">
        <v>92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0.06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17.5</v>
      </c>
      <c r="AL71" s="1">
        <v>6.7</v>
      </c>
      <c r="AM71" s="1">
        <v>22.4</v>
      </c>
      <c r="AN71" s="1">
        <v>1.6</v>
      </c>
      <c r="AO71" s="1">
        <v>3.6</v>
      </c>
      <c r="AP71" s="1">
        <v>6.5</v>
      </c>
      <c r="AQ71" s="1">
        <v>18.5</v>
      </c>
      <c r="AR71" s="1">
        <v>0</v>
      </c>
      <c r="AS71" s="1">
        <v>6.5</v>
      </c>
      <c r="AT71" s="1">
        <v>1.5</v>
      </c>
      <c r="AU71" s="1">
        <v>0</v>
      </c>
      <c r="AV71" s="1">
        <v>0</v>
      </c>
      <c r="AX71" s="1">
        <v>3.5</v>
      </c>
      <c r="AY71" s="1">
        <v>1.5</v>
      </c>
      <c r="AZ71" s="1">
        <v>0</v>
      </c>
      <c r="BA71" s="1">
        <v>1</v>
      </c>
      <c r="BB71" s="1">
        <v>2.5</v>
      </c>
      <c r="BC71" s="1">
        <v>18.5</v>
      </c>
      <c r="BD71" s="1">
        <v>13</v>
      </c>
      <c r="BE71" s="1">
        <v>7</v>
      </c>
      <c r="BF71" s="1">
        <v>1.5</v>
      </c>
      <c r="BG71" s="1">
        <v>7</v>
      </c>
      <c r="BH71" s="1">
        <v>2.5</v>
      </c>
      <c r="BI71" s="1">
        <v>2.13</v>
      </c>
      <c r="BJ71" s="1">
        <v>28.5</v>
      </c>
      <c r="BK71" s="1">
        <v>22</v>
      </c>
      <c r="BL71" s="1">
        <v>77</v>
      </c>
      <c r="BM71" s="1">
        <v>14.5</v>
      </c>
      <c r="BN71" s="1">
        <v>10.5</v>
      </c>
      <c r="BO71" s="1">
        <v>72</v>
      </c>
      <c r="BP71" s="1">
        <v>6</v>
      </c>
      <c r="BQ71" s="1">
        <v>5.5</v>
      </c>
      <c r="BR71" s="1">
        <v>92</v>
      </c>
      <c r="BS71" s="1">
        <v>0</v>
      </c>
      <c r="BT71" s="1">
        <v>0</v>
      </c>
      <c r="BU71" s="1">
        <v>2</v>
      </c>
      <c r="BV71" s="1">
        <v>0</v>
      </c>
      <c r="BW71" s="1">
        <v>1</v>
      </c>
      <c r="BX71" s="1">
        <v>0.5</v>
      </c>
      <c r="BY71" s="1">
        <v>42</v>
      </c>
      <c r="BZ71" s="1">
        <v>1</v>
      </c>
      <c r="CA71" s="1">
        <v>2</v>
      </c>
      <c r="CB71" s="1">
        <v>2.5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1.9830190399999996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0.32</v>
      </c>
      <c r="F72" s="1">
        <v>0.5</v>
      </c>
      <c r="G72" s="1">
        <v>0.5</v>
      </c>
      <c r="H72" s="1">
        <v>2</v>
      </c>
      <c r="I72" s="1">
        <v>2</v>
      </c>
      <c r="J72" s="1">
        <v>1.5</v>
      </c>
      <c r="K72" s="1">
        <v>2</v>
      </c>
      <c r="L72" s="1">
        <v>0</v>
      </c>
      <c r="M72" s="1">
        <v>0.5</v>
      </c>
      <c r="N72" s="1">
        <v>0</v>
      </c>
      <c r="O72" s="1">
        <v>0.4</v>
      </c>
      <c r="P72" s="1">
        <v>0.4</v>
      </c>
      <c r="Q72" s="1">
        <v>1</v>
      </c>
      <c r="R72" s="1">
        <v>1</v>
      </c>
      <c r="S72" s="1">
        <v>0</v>
      </c>
      <c r="T72" s="1">
        <v>0</v>
      </c>
      <c r="U72" s="1">
        <v>9.5</v>
      </c>
      <c r="V72" s="1">
        <v>8.5</v>
      </c>
      <c r="W72" s="1">
        <v>89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35.5</v>
      </c>
      <c r="AL72" s="1">
        <v>1.35</v>
      </c>
      <c r="AM72" s="1">
        <v>52.7</v>
      </c>
      <c r="AN72" s="1">
        <v>2.7</v>
      </c>
      <c r="AO72" s="1">
        <v>6</v>
      </c>
      <c r="AP72" s="1">
        <v>17.5</v>
      </c>
      <c r="AQ72" s="1">
        <v>29.5</v>
      </c>
      <c r="AR72" s="1">
        <v>1</v>
      </c>
      <c r="AS72" s="1">
        <v>8</v>
      </c>
      <c r="AT72" s="1">
        <v>2.5</v>
      </c>
      <c r="AU72" s="1">
        <v>1</v>
      </c>
      <c r="AV72" s="1">
        <v>1</v>
      </c>
      <c r="AW72" s="1">
        <v>100</v>
      </c>
      <c r="AX72" s="1">
        <v>7.5</v>
      </c>
      <c r="AY72" s="1">
        <v>2</v>
      </c>
      <c r="AZ72" s="1">
        <v>1</v>
      </c>
      <c r="BA72" s="1">
        <v>0.5</v>
      </c>
      <c r="BB72" s="1">
        <v>3.5</v>
      </c>
      <c r="BC72" s="1">
        <v>12.5</v>
      </c>
      <c r="BD72" s="1">
        <v>7.5</v>
      </c>
      <c r="BE72" s="1">
        <v>6</v>
      </c>
      <c r="BF72" s="1">
        <v>3.5</v>
      </c>
      <c r="BG72" s="1">
        <v>3</v>
      </c>
      <c r="BH72" s="1">
        <v>0.5</v>
      </c>
      <c r="BI72" s="1">
        <v>1.2</v>
      </c>
      <c r="BJ72" s="1">
        <v>64.5</v>
      </c>
      <c r="BK72" s="1">
        <v>59</v>
      </c>
      <c r="BL72" s="1">
        <v>91</v>
      </c>
      <c r="BM72" s="1">
        <v>21.5</v>
      </c>
      <c r="BN72" s="1">
        <v>18</v>
      </c>
      <c r="BO72" s="1">
        <v>84</v>
      </c>
      <c r="BP72" s="1">
        <v>9.5</v>
      </c>
      <c r="BQ72" s="1">
        <v>8.5</v>
      </c>
      <c r="BR72" s="1">
        <v>89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1.5</v>
      </c>
      <c r="BY72" s="1">
        <v>75.5</v>
      </c>
      <c r="BZ72" s="1">
        <v>2.5</v>
      </c>
      <c r="CA72" s="1">
        <v>7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3.398720620000002</v>
      </c>
      <c r="CL72" s="1">
        <v>1</v>
      </c>
    </row>
    <row r="73" spans="1:90" x14ac:dyDescent="0.25">
      <c r="A73" s="1" t="s">
        <v>201</v>
      </c>
      <c r="B73" s="1">
        <v>3.9</v>
      </c>
      <c r="C73" s="1">
        <v>2</v>
      </c>
      <c r="D73" s="1">
        <v>50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3</v>
      </c>
      <c r="V73" s="1">
        <v>0.5</v>
      </c>
      <c r="W73" s="1">
        <v>17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0</v>
      </c>
      <c r="AL73" s="1">
        <v>5.0999999999999996</v>
      </c>
      <c r="AM73" s="1">
        <v>6.6</v>
      </c>
      <c r="AN73" s="1">
        <v>0.1</v>
      </c>
      <c r="AO73" s="1">
        <v>1.5</v>
      </c>
      <c r="AP73" s="1">
        <v>8</v>
      </c>
      <c r="AQ73" s="1">
        <v>14</v>
      </c>
      <c r="AR73" s="1">
        <v>0</v>
      </c>
      <c r="AS73" s="1">
        <v>3.5</v>
      </c>
      <c r="AT73" s="1">
        <v>0</v>
      </c>
      <c r="AU73" s="1">
        <v>1.5</v>
      </c>
      <c r="AV73" s="1">
        <v>1</v>
      </c>
      <c r="AW73" s="1">
        <v>67</v>
      </c>
      <c r="AX73" s="1">
        <v>4.5</v>
      </c>
      <c r="AY73" s="1">
        <v>1</v>
      </c>
      <c r="AZ73" s="1">
        <v>0</v>
      </c>
      <c r="BA73" s="1">
        <v>0</v>
      </c>
      <c r="BB73" s="1">
        <v>1</v>
      </c>
      <c r="BC73" s="1">
        <v>18.5</v>
      </c>
      <c r="BD73" s="1">
        <v>13</v>
      </c>
      <c r="BE73" s="1">
        <v>7</v>
      </c>
      <c r="BF73" s="1">
        <v>1.5</v>
      </c>
      <c r="BG73" s="1">
        <v>7</v>
      </c>
      <c r="BH73" s="1">
        <v>2.5</v>
      </c>
      <c r="BI73" s="1">
        <v>2.13</v>
      </c>
      <c r="BJ73" s="1">
        <v>15</v>
      </c>
      <c r="BK73" s="1">
        <v>7.5</v>
      </c>
      <c r="BL73" s="1">
        <v>50</v>
      </c>
      <c r="BM73" s="1">
        <v>6.5</v>
      </c>
      <c r="BN73" s="1">
        <v>1</v>
      </c>
      <c r="BO73" s="1">
        <v>15</v>
      </c>
      <c r="BP73" s="1">
        <v>3</v>
      </c>
      <c r="BQ73" s="1">
        <v>0.5</v>
      </c>
      <c r="BR73" s="1">
        <v>17</v>
      </c>
      <c r="BS73" s="1">
        <v>0</v>
      </c>
      <c r="BT73" s="1">
        <v>0</v>
      </c>
      <c r="BU73" s="1">
        <v>1</v>
      </c>
      <c r="BV73" s="1">
        <v>1</v>
      </c>
      <c r="BW73" s="1">
        <v>0</v>
      </c>
      <c r="BX73" s="1">
        <v>0.5</v>
      </c>
      <c r="BY73" s="1">
        <v>29.5</v>
      </c>
      <c r="BZ73" s="1">
        <v>0</v>
      </c>
      <c r="CA73" s="1">
        <v>3</v>
      </c>
      <c r="CB73" s="1">
        <v>4.5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3.9225083600000006</v>
      </c>
      <c r="CL73" s="1">
        <v>1</v>
      </c>
    </row>
    <row r="74" spans="1:90" x14ac:dyDescent="0.25">
      <c r="A74" s="1" t="s">
        <v>178</v>
      </c>
      <c r="B74" s="1">
        <v>5.3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4.5</v>
      </c>
      <c r="V74" s="1">
        <v>3.5</v>
      </c>
      <c r="W74" s="1">
        <v>78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0.5</v>
      </c>
      <c r="AK74" s="1">
        <v>2</v>
      </c>
      <c r="AL74" s="1">
        <v>6.15</v>
      </c>
      <c r="AM74" s="1">
        <v>27.5</v>
      </c>
      <c r="AN74" s="1">
        <v>0.1</v>
      </c>
      <c r="AO74" s="1">
        <v>2.5</v>
      </c>
      <c r="AP74" s="1">
        <v>16</v>
      </c>
      <c r="AQ74" s="1">
        <v>22</v>
      </c>
      <c r="AR74" s="1">
        <v>1</v>
      </c>
      <c r="AS74" s="1">
        <v>4</v>
      </c>
      <c r="AT74" s="1">
        <v>2</v>
      </c>
      <c r="AU74" s="1">
        <v>4</v>
      </c>
      <c r="AV74" s="1">
        <v>1.5</v>
      </c>
      <c r="AW74" s="1">
        <v>38</v>
      </c>
      <c r="AX74" s="1">
        <v>4</v>
      </c>
      <c r="AY74" s="1">
        <v>2.5</v>
      </c>
      <c r="AZ74" s="1">
        <v>1.5</v>
      </c>
      <c r="BA74" s="1">
        <v>0</v>
      </c>
      <c r="BB74" s="1">
        <v>4</v>
      </c>
      <c r="BC74" s="1">
        <v>14</v>
      </c>
      <c r="BD74" s="1">
        <v>9.5</v>
      </c>
      <c r="BE74" s="1">
        <v>7</v>
      </c>
      <c r="BF74" s="1">
        <v>1</v>
      </c>
      <c r="BG74" s="1">
        <v>2</v>
      </c>
      <c r="BH74" s="1">
        <v>2.5</v>
      </c>
      <c r="BI74" s="1">
        <v>2.0699999999999998</v>
      </c>
      <c r="BJ74" s="1">
        <v>58</v>
      </c>
      <c r="BK74" s="1">
        <v>53</v>
      </c>
      <c r="BL74" s="1">
        <v>91</v>
      </c>
      <c r="BM74" s="1">
        <v>19.5</v>
      </c>
      <c r="BN74" s="1">
        <v>16.5</v>
      </c>
      <c r="BO74" s="1">
        <v>85</v>
      </c>
      <c r="BP74" s="1">
        <v>4.5</v>
      </c>
      <c r="BQ74" s="1">
        <v>3.5</v>
      </c>
      <c r="BR74" s="1">
        <v>78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71</v>
      </c>
      <c r="BZ74" s="1">
        <v>1</v>
      </c>
      <c r="CA74" s="1">
        <v>4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2.9606793199999983</v>
      </c>
      <c r="CL74" s="1">
        <v>1</v>
      </c>
    </row>
    <row r="75" spans="1:90" x14ac:dyDescent="0.25">
      <c r="A75" s="1" t="s">
        <v>188</v>
      </c>
      <c r="B75" s="1">
        <v>4.3</v>
      </c>
      <c r="C75" s="1">
        <v>2</v>
      </c>
      <c r="D75" s="1">
        <v>90</v>
      </c>
      <c r="E75" s="1">
        <v>0.09</v>
      </c>
      <c r="F75" s="1">
        <v>0.17</v>
      </c>
      <c r="G75" s="1">
        <v>0.2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11</v>
      </c>
      <c r="V75" s="1">
        <v>8</v>
      </c>
      <c r="W75" s="1">
        <v>73</v>
      </c>
      <c r="X75" s="1">
        <v>4</v>
      </c>
      <c r="Y75" s="1">
        <v>0.5</v>
      </c>
      <c r="Z75" s="1">
        <v>13</v>
      </c>
      <c r="AA75" s="1">
        <v>0</v>
      </c>
      <c r="AB75" s="1">
        <v>0</v>
      </c>
      <c r="AC75" s="1">
        <v>1</v>
      </c>
      <c r="AD75" s="1">
        <v>0.5</v>
      </c>
      <c r="AE75" s="1">
        <v>0.22</v>
      </c>
      <c r="AF75" s="1">
        <v>0.5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14.2</v>
      </c>
      <c r="AM75" s="1">
        <v>22.7</v>
      </c>
      <c r="AN75" s="1">
        <v>0.7</v>
      </c>
      <c r="AO75" s="1">
        <v>2.7</v>
      </c>
      <c r="AP75" s="1">
        <v>13.5</v>
      </c>
      <c r="AQ75" s="1">
        <v>18</v>
      </c>
      <c r="AR75" s="1">
        <v>0</v>
      </c>
      <c r="AS75" s="1">
        <v>2.5</v>
      </c>
      <c r="AT75" s="1">
        <v>2.5</v>
      </c>
      <c r="AU75" s="1">
        <v>4</v>
      </c>
      <c r="AV75" s="1">
        <v>2.5</v>
      </c>
      <c r="AW75" s="1">
        <v>63</v>
      </c>
      <c r="AX75" s="1">
        <v>5.5</v>
      </c>
      <c r="AY75" s="1">
        <v>2</v>
      </c>
      <c r="AZ75" s="1">
        <v>0</v>
      </c>
      <c r="BA75" s="1">
        <v>0.5</v>
      </c>
      <c r="BB75" s="1">
        <v>2.5</v>
      </c>
      <c r="BC75" s="1">
        <v>13.5</v>
      </c>
      <c r="BD75" s="1">
        <v>10.5</v>
      </c>
      <c r="BE75" s="1">
        <v>5.5</v>
      </c>
      <c r="BF75" s="1">
        <v>0.5</v>
      </c>
      <c r="BG75" s="1">
        <v>2.5</v>
      </c>
      <c r="BH75" s="1">
        <v>3.5</v>
      </c>
      <c r="BI75" s="1">
        <v>2.12</v>
      </c>
      <c r="BJ75" s="1">
        <v>32</v>
      </c>
      <c r="BK75" s="1">
        <v>21</v>
      </c>
      <c r="BL75" s="1">
        <v>66</v>
      </c>
      <c r="BM75" s="1">
        <v>22.5</v>
      </c>
      <c r="BN75" s="1">
        <v>12</v>
      </c>
      <c r="BO75" s="1">
        <v>53</v>
      </c>
      <c r="BP75" s="1">
        <v>11</v>
      </c>
      <c r="BQ75" s="1">
        <v>8</v>
      </c>
      <c r="BR75" s="1">
        <v>73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54.5</v>
      </c>
      <c r="BZ75" s="1">
        <v>0.5</v>
      </c>
      <c r="CA75" s="1">
        <v>3</v>
      </c>
      <c r="CB75" s="1">
        <v>5.5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3.9072066399999987</v>
      </c>
      <c r="CL75" s="1">
        <v>1</v>
      </c>
    </row>
    <row r="76" spans="1:90" x14ac:dyDescent="0.25">
      <c r="A76" s="1" t="s">
        <v>145</v>
      </c>
      <c r="B76" s="1">
        <v>4.7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0.5</v>
      </c>
      <c r="J76" s="1">
        <v>0</v>
      </c>
      <c r="K76" s="1">
        <v>0</v>
      </c>
      <c r="L76" s="1">
        <v>0.5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13.5</v>
      </c>
      <c r="V76" s="1">
        <v>12</v>
      </c>
      <c r="W76" s="1">
        <v>89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1.5</v>
      </c>
      <c r="AL76" s="1">
        <v>3.2</v>
      </c>
      <c r="AM76" s="1">
        <v>10</v>
      </c>
      <c r="AN76" s="1">
        <v>0</v>
      </c>
      <c r="AO76" s="1">
        <v>4.0999999999999996</v>
      </c>
      <c r="AP76" s="1">
        <v>12.5</v>
      </c>
      <c r="AQ76" s="1">
        <v>18.5</v>
      </c>
      <c r="AR76" s="1">
        <v>0</v>
      </c>
      <c r="AS76" s="1">
        <v>4</v>
      </c>
      <c r="AT76" s="1">
        <v>0.5</v>
      </c>
      <c r="AU76" s="1">
        <v>1</v>
      </c>
      <c r="AV76" s="1">
        <v>0.5</v>
      </c>
      <c r="AW76" s="1">
        <v>50</v>
      </c>
      <c r="AX76" s="1">
        <v>4.5</v>
      </c>
      <c r="AY76" s="1">
        <v>0.5</v>
      </c>
      <c r="AZ76" s="1">
        <v>0</v>
      </c>
      <c r="BA76" s="1">
        <v>2</v>
      </c>
      <c r="BB76" s="1">
        <v>2.5</v>
      </c>
      <c r="BC76" s="1">
        <v>3.5</v>
      </c>
      <c r="BD76" s="1">
        <v>1</v>
      </c>
      <c r="BE76" s="1">
        <v>2.5</v>
      </c>
      <c r="BF76" s="1">
        <v>0</v>
      </c>
      <c r="BG76" s="1">
        <v>0.5</v>
      </c>
      <c r="BH76" s="1">
        <v>1</v>
      </c>
      <c r="BI76" s="1">
        <v>0.66</v>
      </c>
      <c r="BJ76" s="1">
        <v>81.5</v>
      </c>
      <c r="BK76" s="1">
        <v>71</v>
      </c>
      <c r="BL76" s="1">
        <v>87</v>
      </c>
      <c r="BM76" s="1">
        <v>35</v>
      </c>
      <c r="BN76" s="1">
        <v>29</v>
      </c>
      <c r="BO76" s="1">
        <v>83</v>
      </c>
      <c r="BP76" s="1">
        <v>13.5</v>
      </c>
      <c r="BQ76" s="1">
        <v>12</v>
      </c>
      <c r="BR76" s="1">
        <v>89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89.5</v>
      </c>
      <c r="BZ76" s="1">
        <v>0.5</v>
      </c>
      <c r="CA76" s="1">
        <v>6</v>
      </c>
      <c r="CB76" s="1">
        <v>1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4.2733129999999999</v>
      </c>
      <c r="CL76" s="1">
        <v>1</v>
      </c>
    </row>
    <row r="77" spans="1:90" x14ac:dyDescent="0.25">
      <c r="A77" s="1" t="s">
        <v>146</v>
      </c>
      <c r="B77" s="1">
        <v>4.3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2</v>
      </c>
      <c r="W77" s="1">
        <v>31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0.3</v>
      </c>
      <c r="AM77" s="1">
        <v>19.100000000000001</v>
      </c>
      <c r="AN77" s="1">
        <v>0</v>
      </c>
      <c r="AO77" s="1">
        <v>2</v>
      </c>
      <c r="AP77" s="1">
        <v>13.5</v>
      </c>
      <c r="AQ77" s="1">
        <v>13.5</v>
      </c>
      <c r="AR77" s="1">
        <v>0</v>
      </c>
      <c r="AS77" s="1">
        <v>1</v>
      </c>
      <c r="AT77" s="1">
        <v>2.5</v>
      </c>
      <c r="AU77" s="1">
        <v>1</v>
      </c>
      <c r="AV77" s="1">
        <v>1</v>
      </c>
      <c r="AW77" s="1">
        <v>100</v>
      </c>
      <c r="AX77" s="1">
        <v>6.5</v>
      </c>
      <c r="AY77" s="1">
        <v>3.5</v>
      </c>
      <c r="AZ77" s="1">
        <v>1.5</v>
      </c>
      <c r="BA77" s="1">
        <v>1</v>
      </c>
      <c r="BB77" s="1">
        <v>6</v>
      </c>
      <c r="BC77" s="1">
        <v>13.5</v>
      </c>
      <c r="BD77" s="1">
        <v>10.5</v>
      </c>
      <c r="BE77" s="1">
        <v>5.5</v>
      </c>
      <c r="BF77" s="1">
        <v>0.5</v>
      </c>
      <c r="BG77" s="1">
        <v>2.5</v>
      </c>
      <c r="BH77" s="1">
        <v>3.5</v>
      </c>
      <c r="BI77" s="1">
        <v>2.12</v>
      </c>
      <c r="BJ77" s="1">
        <v>35.5</v>
      </c>
      <c r="BK77" s="1">
        <v>23</v>
      </c>
      <c r="BL77" s="1">
        <v>65</v>
      </c>
      <c r="BM77" s="1">
        <v>14</v>
      </c>
      <c r="BN77" s="1">
        <v>6</v>
      </c>
      <c r="BO77" s="1">
        <v>43</v>
      </c>
      <c r="BP77" s="1">
        <v>6.5</v>
      </c>
      <c r="BQ77" s="1">
        <v>2</v>
      </c>
      <c r="BR77" s="1">
        <v>31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44</v>
      </c>
      <c r="BZ77" s="1">
        <v>0</v>
      </c>
      <c r="CA77" s="1">
        <v>6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3.1226741999999992</v>
      </c>
      <c r="CL77" s="1">
        <v>1</v>
      </c>
    </row>
    <row r="78" spans="1:90" x14ac:dyDescent="0.25">
      <c r="A78" s="1" t="s">
        <v>170</v>
      </c>
      <c r="B78" s="1">
        <v>5.3</v>
      </c>
      <c r="C78" s="1">
        <v>2</v>
      </c>
      <c r="D78" s="1">
        <v>90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11.5</v>
      </c>
      <c r="V78" s="1">
        <v>7.5</v>
      </c>
      <c r="W78" s="1">
        <v>65</v>
      </c>
      <c r="X78" s="1">
        <v>1</v>
      </c>
      <c r="Y78" s="1">
        <v>0.5</v>
      </c>
      <c r="Z78" s="1">
        <v>50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8.8000000000000007</v>
      </c>
      <c r="AM78" s="1">
        <v>12.7</v>
      </c>
      <c r="AN78" s="1">
        <v>0.1</v>
      </c>
      <c r="AO78" s="1">
        <v>1.6</v>
      </c>
      <c r="AP78" s="1">
        <v>9</v>
      </c>
      <c r="AQ78" s="1">
        <v>9</v>
      </c>
      <c r="AR78" s="1">
        <v>0</v>
      </c>
      <c r="AS78" s="1">
        <v>1</v>
      </c>
      <c r="AT78" s="1">
        <v>2.5</v>
      </c>
      <c r="AU78" s="1">
        <v>3</v>
      </c>
      <c r="AV78" s="1">
        <v>2</v>
      </c>
      <c r="AW78" s="1">
        <v>67</v>
      </c>
      <c r="AX78" s="1">
        <v>5.5</v>
      </c>
      <c r="AY78" s="1">
        <v>1</v>
      </c>
      <c r="AZ78" s="1">
        <v>0.5</v>
      </c>
      <c r="BA78" s="1">
        <v>1</v>
      </c>
      <c r="BB78" s="1">
        <v>2.5</v>
      </c>
      <c r="BC78" s="1">
        <v>16.5</v>
      </c>
      <c r="BD78" s="1">
        <v>11</v>
      </c>
      <c r="BE78" s="1">
        <v>6</v>
      </c>
      <c r="BF78" s="1">
        <v>2.5</v>
      </c>
      <c r="BG78" s="1">
        <v>3</v>
      </c>
      <c r="BH78" s="1">
        <v>4.5</v>
      </c>
      <c r="BI78" s="1">
        <v>2.58</v>
      </c>
      <c r="BJ78" s="1">
        <v>39</v>
      </c>
      <c r="BK78" s="1">
        <v>25</v>
      </c>
      <c r="BL78" s="1">
        <v>64</v>
      </c>
      <c r="BM78" s="1">
        <v>21.5</v>
      </c>
      <c r="BN78" s="1">
        <v>12.5</v>
      </c>
      <c r="BO78" s="1">
        <v>58</v>
      </c>
      <c r="BP78" s="1">
        <v>11.5</v>
      </c>
      <c r="BQ78" s="1">
        <v>7.5</v>
      </c>
      <c r="BR78" s="1">
        <v>65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0.5</v>
      </c>
      <c r="BY78" s="1">
        <v>69.5</v>
      </c>
      <c r="BZ78" s="1">
        <v>1</v>
      </c>
      <c r="CA78" s="1">
        <v>6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3.9739612199999996</v>
      </c>
      <c r="CL78" s="1">
        <v>1</v>
      </c>
    </row>
    <row r="79" spans="1:90" x14ac:dyDescent="0.25">
      <c r="A79" s="1" t="s">
        <v>147</v>
      </c>
      <c r="B79" s="1">
        <v>5.0999999999999996</v>
      </c>
      <c r="C79" s="1">
        <v>2</v>
      </c>
      <c r="D79" s="1">
        <v>90</v>
      </c>
      <c r="E79" s="1">
        <v>0.11</v>
      </c>
      <c r="F79" s="1">
        <v>0</v>
      </c>
      <c r="G79" s="1">
        <v>0.1</v>
      </c>
      <c r="H79" s="1">
        <v>0</v>
      </c>
      <c r="I79" s="1">
        <v>1</v>
      </c>
      <c r="J79" s="1">
        <v>0.5</v>
      </c>
      <c r="K79" s="1">
        <v>1</v>
      </c>
      <c r="L79" s="1">
        <v>0</v>
      </c>
      <c r="M79" s="1">
        <v>0</v>
      </c>
      <c r="N79" s="1">
        <v>0.5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4.5</v>
      </c>
      <c r="W79" s="1">
        <v>75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0.03</v>
      </c>
      <c r="AF79" s="1">
        <v>0</v>
      </c>
      <c r="AG79" s="1">
        <v>0</v>
      </c>
      <c r="AH79" s="1">
        <v>1</v>
      </c>
      <c r="AI79" s="1">
        <v>0</v>
      </c>
      <c r="AJ79" s="1">
        <v>0.5</v>
      </c>
      <c r="AK79" s="1">
        <v>13.5</v>
      </c>
      <c r="AL79" s="1">
        <v>3.25</v>
      </c>
      <c r="AM79" s="1">
        <v>13.8</v>
      </c>
      <c r="AN79" s="1">
        <v>0.6</v>
      </c>
      <c r="AO79" s="1">
        <v>3.3</v>
      </c>
      <c r="AP79" s="1">
        <v>9</v>
      </c>
      <c r="AQ79" s="1">
        <v>15</v>
      </c>
      <c r="AR79" s="1">
        <v>0</v>
      </c>
      <c r="AS79" s="1">
        <v>3</v>
      </c>
      <c r="AT79" s="1">
        <v>0.5</v>
      </c>
      <c r="AU79" s="1">
        <v>1.5</v>
      </c>
      <c r="AV79" s="1">
        <v>1.5</v>
      </c>
      <c r="AW79" s="1">
        <v>100</v>
      </c>
      <c r="AX79" s="1">
        <v>5.5</v>
      </c>
      <c r="AY79" s="1">
        <v>5</v>
      </c>
      <c r="AZ79" s="1">
        <v>0</v>
      </c>
      <c r="BA79" s="1">
        <v>2</v>
      </c>
      <c r="BB79" s="1">
        <v>7</v>
      </c>
      <c r="BC79" s="1">
        <v>7</v>
      </c>
      <c r="BD79" s="1">
        <v>5</v>
      </c>
      <c r="BE79" s="1">
        <v>2.5</v>
      </c>
      <c r="BF79" s="1">
        <v>0.5</v>
      </c>
      <c r="BG79" s="1">
        <v>0.5</v>
      </c>
      <c r="BH79" s="1">
        <v>1</v>
      </c>
      <c r="BI79" s="1">
        <v>0.82</v>
      </c>
      <c r="BJ79" s="1">
        <v>26.5</v>
      </c>
      <c r="BK79" s="1">
        <v>20.5</v>
      </c>
      <c r="BL79" s="1">
        <v>77</v>
      </c>
      <c r="BM79" s="1">
        <v>13</v>
      </c>
      <c r="BN79" s="1">
        <v>9</v>
      </c>
      <c r="BO79" s="1">
        <v>69</v>
      </c>
      <c r="BP79" s="1">
        <v>6</v>
      </c>
      <c r="BQ79" s="1">
        <v>4.5</v>
      </c>
      <c r="BR79" s="1">
        <v>75</v>
      </c>
      <c r="BS79" s="1">
        <v>0.5</v>
      </c>
      <c r="BT79" s="1">
        <v>0</v>
      </c>
      <c r="BU79" s="1">
        <v>2</v>
      </c>
      <c r="BV79" s="1">
        <v>0</v>
      </c>
      <c r="BW79" s="1">
        <v>0</v>
      </c>
      <c r="BX79" s="1">
        <v>1.5</v>
      </c>
      <c r="BY79" s="1">
        <v>52.5</v>
      </c>
      <c r="BZ79" s="1">
        <v>2.5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4.650222069999999</v>
      </c>
      <c r="CL79" s="1">
        <v>1</v>
      </c>
    </row>
    <row r="80" spans="1:90" x14ac:dyDescent="0.25">
      <c r="A80" s="1" t="s">
        <v>71</v>
      </c>
      <c r="B80" s="1">
        <v>4.3</v>
      </c>
      <c r="C80" s="1">
        <v>2</v>
      </c>
      <c r="D80" s="1">
        <v>58</v>
      </c>
      <c r="E80" s="1">
        <v>0</v>
      </c>
      <c r="F80" s="1">
        <v>0</v>
      </c>
      <c r="G80" s="1">
        <v>0</v>
      </c>
      <c r="H80" s="1">
        <v>0</v>
      </c>
      <c r="I80" s="1">
        <v>0.5</v>
      </c>
      <c r="J80" s="1">
        <v>0</v>
      </c>
      <c r="K80" s="1">
        <v>0.5</v>
      </c>
      <c r="L80" s="1">
        <v>0</v>
      </c>
      <c r="M80" s="1">
        <v>0</v>
      </c>
      <c r="N80" s="1">
        <v>0.5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1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</v>
      </c>
      <c r="AL80" s="1">
        <v>0.05</v>
      </c>
      <c r="AM80" s="1">
        <v>1.4</v>
      </c>
      <c r="AN80" s="1">
        <v>0</v>
      </c>
      <c r="AO80" s="1">
        <v>1.4</v>
      </c>
      <c r="AP80" s="1">
        <v>5.5</v>
      </c>
      <c r="AQ80" s="1">
        <v>5.5</v>
      </c>
      <c r="AR80" s="1">
        <v>0</v>
      </c>
      <c r="AS80" s="1">
        <v>0.5</v>
      </c>
      <c r="AT80" s="1">
        <v>2</v>
      </c>
      <c r="AU80" s="1">
        <v>0.5</v>
      </c>
      <c r="AV80" s="1">
        <v>0.5</v>
      </c>
      <c r="AW80" s="1">
        <v>100</v>
      </c>
      <c r="AX80" s="1">
        <v>4.5</v>
      </c>
      <c r="AY80" s="1">
        <v>2</v>
      </c>
      <c r="AZ80" s="1">
        <v>0</v>
      </c>
      <c r="BA80" s="1">
        <v>0.5</v>
      </c>
      <c r="BB80" s="1">
        <v>2.5</v>
      </c>
      <c r="BC80" s="1">
        <v>13.5</v>
      </c>
      <c r="BD80" s="1">
        <v>10.5</v>
      </c>
      <c r="BE80" s="1">
        <v>5.5</v>
      </c>
      <c r="BF80" s="1">
        <v>0.5</v>
      </c>
      <c r="BG80" s="1">
        <v>2.5</v>
      </c>
      <c r="BH80" s="1">
        <v>3.5</v>
      </c>
      <c r="BI80" s="1">
        <v>2.12</v>
      </c>
      <c r="BJ80" s="1">
        <v>14.5</v>
      </c>
      <c r="BK80" s="1">
        <v>8</v>
      </c>
      <c r="BL80" s="1">
        <v>55</v>
      </c>
      <c r="BM80" s="1">
        <v>5</v>
      </c>
      <c r="BN80" s="1">
        <v>2</v>
      </c>
      <c r="BO80" s="1">
        <v>40</v>
      </c>
      <c r="BP80" s="1">
        <v>2</v>
      </c>
      <c r="BQ80" s="1">
        <v>1</v>
      </c>
      <c r="BR80" s="1">
        <v>50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</v>
      </c>
      <c r="BY80" s="1">
        <v>18</v>
      </c>
      <c r="BZ80" s="1">
        <v>0.5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3.5345307999999998</v>
      </c>
      <c r="CL80" s="1">
        <v>0</v>
      </c>
    </row>
    <row r="81" spans="1:90" x14ac:dyDescent="0.25">
      <c r="A81" s="1" t="s">
        <v>82</v>
      </c>
      <c r="B81" s="1">
        <v>4.3</v>
      </c>
      <c r="C81" s="1">
        <v>2</v>
      </c>
      <c r="D81" s="1">
        <v>67.5</v>
      </c>
      <c r="E81" s="1">
        <v>0.08</v>
      </c>
      <c r="F81" s="1">
        <v>0</v>
      </c>
      <c r="G81" s="1">
        <v>0.1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11</v>
      </c>
      <c r="V81" s="1">
        <v>9</v>
      </c>
      <c r="W81" s="1">
        <v>82</v>
      </c>
      <c r="X81" s="1">
        <v>0</v>
      </c>
      <c r="Y81" s="1">
        <v>0</v>
      </c>
      <c r="AA81" s="1">
        <v>0</v>
      </c>
      <c r="AB81" s="1">
        <v>0</v>
      </c>
      <c r="AC81" s="1">
        <v>2.5</v>
      </c>
      <c r="AD81" s="1">
        <v>0</v>
      </c>
      <c r="AE81" s="1">
        <v>0.1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</v>
      </c>
      <c r="AL81" s="1">
        <v>26.55</v>
      </c>
      <c r="AM81" s="1">
        <v>15.1</v>
      </c>
      <c r="AN81" s="1">
        <v>0.3</v>
      </c>
      <c r="AO81" s="1">
        <v>2.1</v>
      </c>
      <c r="AP81" s="1">
        <v>11</v>
      </c>
      <c r="AQ81" s="1">
        <v>11</v>
      </c>
      <c r="AR81" s="1">
        <v>0</v>
      </c>
      <c r="AS81" s="1">
        <v>1</v>
      </c>
      <c r="AT81" s="1">
        <v>1</v>
      </c>
      <c r="AU81" s="1">
        <v>2</v>
      </c>
      <c r="AV81" s="1">
        <v>1.5</v>
      </c>
      <c r="AW81" s="1">
        <v>75</v>
      </c>
      <c r="AX81" s="1">
        <v>5</v>
      </c>
      <c r="AY81" s="1">
        <v>2</v>
      </c>
      <c r="AZ81" s="1">
        <v>0.5</v>
      </c>
      <c r="BA81" s="1">
        <v>2</v>
      </c>
      <c r="BB81" s="1">
        <v>4.5</v>
      </c>
      <c r="BC81" s="1">
        <v>16.5</v>
      </c>
      <c r="BD81" s="1">
        <v>10</v>
      </c>
      <c r="BE81" s="1">
        <v>4</v>
      </c>
      <c r="BF81" s="1">
        <v>1</v>
      </c>
      <c r="BG81" s="1">
        <v>0.5</v>
      </c>
      <c r="BH81" s="1">
        <v>3</v>
      </c>
      <c r="BI81" s="1">
        <v>1.74</v>
      </c>
      <c r="BJ81" s="1">
        <v>33</v>
      </c>
      <c r="BK81" s="1">
        <v>26.5</v>
      </c>
      <c r="BL81" s="1">
        <v>80</v>
      </c>
      <c r="BM81" s="1">
        <v>19</v>
      </c>
      <c r="BN81" s="1">
        <v>14</v>
      </c>
      <c r="BO81" s="1">
        <v>74</v>
      </c>
      <c r="BP81" s="1">
        <v>11</v>
      </c>
      <c r="BQ81" s="1">
        <v>9</v>
      </c>
      <c r="BR81" s="1">
        <v>82</v>
      </c>
      <c r="BS81" s="1">
        <v>0</v>
      </c>
      <c r="BT81" s="1">
        <v>0</v>
      </c>
      <c r="BU81" s="1">
        <v>1</v>
      </c>
      <c r="BV81" s="1">
        <v>1</v>
      </c>
      <c r="BW81" s="1">
        <v>0</v>
      </c>
      <c r="BX81" s="1">
        <v>0.5</v>
      </c>
      <c r="BY81" s="1">
        <v>49</v>
      </c>
      <c r="BZ81" s="1">
        <v>1</v>
      </c>
      <c r="CA81" s="1">
        <v>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3.3704579799999985</v>
      </c>
      <c r="CL81" s="1">
        <v>0</v>
      </c>
    </row>
    <row r="82" spans="1:90" x14ac:dyDescent="0.25">
      <c r="A82" s="1" t="s">
        <v>115</v>
      </c>
      <c r="B82" s="1">
        <v>4.9000000000000004</v>
      </c>
      <c r="C82" s="1">
        <v>2</v>
      </c>
      <c r="D82" s="1">
        <v>90</v>
      </c>
      <c r="E82" s="1">
        <v>0.02</v>
      </c>
      <c r="F82" s="1">
        <v>0</v>
      </c>
      <c r="G82" s="1">
        <v>0</v>
      </c>
      <c r="H82" s="1">
        <v>0</v>
      </c>
      <c r="I82" s="1">
        <v>0.5</v>
      </c>
      <c r="J82" s="1">
        <v>0</v>
      </c>
      <c r="K82" s="1">
        <v>0</v>
      </c>
      <c r="L82" s="1">
        <v>0.5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10.5</v>
      </c>
      <c r="V82" s="1">
        <v>6.5</v>
      </c>
      <c r="W82" s="1">
        <v>62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</v>
      </c>
      <c r="AL82" s="1">
        <v>0.75</v>
      </c>
      <c r="AM82" s="1">
        <v>17.899999999999999</v>
      </c>
      <c r="AN82" s="1">
        <v>0.1</v>
      </c>
      <c r="AO82" s="1">
        <v>2.2999999999999998</v>
      </c>
      <c r="AP82" s="1">
        <v>13</v>
      </c>
      <c r="AQ82" s="1">
        <v>13</v>
      </c>
      <c r="AR82" s="1">
        <v>0</v>
      </c>
      <c r="AS82" s="1">
        <v>1.5</v>
      </c>
      <c r="AT82" s="1">
        <v>2</v>
      </c>
      <c r="AU82" s="1">
        <v>1</v>
      </c>
      <c r="AV82" s="1">
        <v>0.5</v>
      </c>
      <c r="AW82" s="1">
        <v>50</v>
      </c>
      <c r="AX82" s="1">
        <v>6</v>
      </c>
      <c r="AY82" s="1">
        <v>6</v>
      </c>
      <c r="AZ82" s="1">
        <v>0</v>
      </c>
      <c r="BA82" s="1">
        <v>1</v>
      </c>
      <c r="BB82" s="1">
        <v>7</v>
      </c>
      <c r="BC82" s="1">
        <v>11.5</v>
      </c>
      <c r="BD82" s="1">
        <v>8.5</v>
      </c>
      <c r="BE82" s="1">
        <v>5.5</v>
      </c>
      <c r="BF82" s="1">
        <v>0</v>
      </c>
      <c r="BG82" s="1">
        <v>2</v>
      </c>
      <c r="BH82" s="1">
        <v>3</v>
      </c>
      <c r="BI82" s="1">
        <v>2</v>
      </c>
      <c r="BJ82" s="1">
        <v>42.5</v>
      </c>
      <c r="BK82" s="1">
        <v>34.5</v>
      </c>
      <c r="BL82" s="1">
        <v>81</v>
      </c>
      <c r="BM82" s="1">
        <v>22</v>
      </c>
      <c r="BN82" s="1">
        <v>15</v>
      </c>
      <c r="BO82" s="1">
        <v>68</v>
      </c>
      <c r="BP82" s="1">
        <v>10.5</v>
      </c>
      <c r="BQ82" s="1">
        <v>6.5</v>
      </c>
      <c r="BR82" s="1">
        <v>62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53.5</v>
      </c>
      <c r="BZ82" s="1">
        <v>0</v>
      </c>
      <c r="CA82" s="1">
        <v>9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3.1857743099999993</v>
      </c>
      <c r="CL82" s="1">
        <v>0</v>
      </c>
    </row>
    <row r="83" spans="1:90" x14ac:dyDescent="0.25">
      <c r="A83" s="1" t="s">
        <v>177</v>
      </c>
      <c r="B83" s="1">
        <v>4.8</v>
      </c>
      <c r="C83" s="1">
        <v>2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4.5</v>
      </c>
      <c r="V83" s="1">
        <v>3</v>
      </c>
      <c r="W83" s="1">
        <v>67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0</v>
      </c>
      <c r="AL83" s="1">
        <v>0.35</v>
      </c>
      <c r="AM83" s="1">
        <v>15.5</v>
      </c>
      <c r="AN83" s="1">
        <v>0</v>
      </c>
      <c r="AO83" s="1">
        <v>1.6</v>
      </c>
      <c r="AP83" s="1">
        <v>10</v>
      </c>
      <c r="AQ83" s="1">
        <v>10</v>
      </c>
      <c r="AR83" s="1">
        <v>0</v>
      </c>
      <c r="AS83" s="1">
        <v>1</v>
      </c>
      <c r="AT83" s="1">
        <v>2</v>
      </c>
      <c r="AU83" s="1">
        <v>3</v>
      </c>
      <c r="AV83" s="1">
        <v>1.5</v>
      </c>
      <c r="AW83" s="1">
        <v>50</v>
      </c>
      <c r="AX83" s="1">
        <v>4</v>
      </c>
      <c r="AY83" s="1">
        <v>4.5</v>
      </c>
      <c r="AZ83" s="1">
        <v>0.5</v>
      </c>
      <c r="BA83" s="1">
        <v>1.5</v>
      </c>
      <c r="BB83" s="1">
        <v>6.5</v>
      </c>
      <c r="BC83" s="1">
        <v>11.5</v>
      </c>
      <c r="BD83" s="1">
        <v>8.5</v>
      </c>
      <c r="BE83" s="1">
        <v>5.5</v>
      </c>
      <c r="BF83" s="1">
        <v>0</v>
      </c>
      <c r="BG83" s="1">
        <v>2</v>
      </c>
      <c r="BH83" s="1">
        <v>3</v>
      </c>
      <c r="BI83" s="1">
        <v>2</v>
      </c>
      <c r="BJ83" s="1">
        <v>32</v>
      </c>
      <c r="BK83" s="1">
        <v>23.5</v>
      </c>
      <c r="BL83" s="1">
        <v>73</v>
      </c>
      <c r="BM83" s="1">
        <v>10.5</v>
      </c>
      <c r="BN83" s="1">
        <v>7.5</v>
      </c>
      <c r="BO83" s="1">
        <v>71</v>
      </c>
      <c r="BP83" s="1">
        <v>4.5</v>
      </c>
      <c r="BQ83" s="1">
        <v>3</v>
      </c>
      <c r="BR83" s="1">
        <v>67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45</v>
      </c>
      <c r="BZ83" s="1">
        <v>0</v>
      </c>
      <c r="CA83" s="1">
        <v>4.5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3.199600999999999</v>
      </c>
      <c r="CL83" s="1">
        <v>0</v>
      </c>
    </row>
    <row r="84" spans="1:90" x14ac:dyDescent="0.25">
      <c r="A84" s="1" t="s">
        <v>127</v>
      </c>
      <c r="B84" s="1">
        <v>4.7</v>
      </c>
      <c r="C84" s="1">
        <v>2</v>
      </c>
      <c r="D84" s="1">
        <v>38</v>
      </c>
      <c r="E84" s="1">
        <v>0.01</v>
      </c>
      <c r="F84" s="1">
        <v>0</v>
      </c>
      <c r="G84" s="1">
        <v>0</v>
      </c>
      <c r="H84" s="1">
        <v>0</v>
      </c>
      <c r="I84" s="1">
        <v>0.5</v>
      </c>
      <c r="J84" s="1">
        <v>0</v>
      </c>
      <c r="K84" s="1">
        <v>0.5</v>
      </c>
      <c r="L84" s="1">
        <v>0</v>
      </c>
      <c r="M84" s="1">
        <v>0</v>
      </c>
      <c r="N84" s="1">
        <v>0.5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</v>
      </c>
      <c r="V84" s="1">
        <v>3.5</v>
      </c>
      <c r="W84" s="1">
        <v>78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0.5</v>
      </c>
      <c r="AI84" s="1">
        <v>0</v>
      </c>
      <c r="AJ84" s="1">
        <v>0</v>
      </c>
      <c r="AK84" s="1">
        <v>3</v>
      </c>
      <c r="AL84" s="1">
        <v>1</v>
      </c>
      <c r="AM84" s="1">
        <v>3</v>
      </c>
      <c r="AN84" s="1">
        <v>0.1</v>
      </c>
      <c r="AO84" s="1">
        <v>0.7</v>
      </c>
      <c r="AP84" s="1">
        <v>1</v>
      </c>
      <c r="AQ84" s="1">
        <v>1</v>
      </c>
      <c r="AR84" s="1">
        <v>0</v>
      </c>
      <c r="AS84" s="1">
        <v>0.5</v>
      </c>
      <c r="AT84" s="1">
        <v>0.5</v>
      </c>
      <c r="AU84" s="1">
        <v>1</v>
      </c>
      <c r="AV84" s="1">
        <v>0</v>
      </c>
      <c r="AW84" s="1">
        <v>0</v>
      </c>
      <c r="AX84" s="1">
        <v>2</v>
      </c>
      <c r="AY84" s="1">
        <v>1</v>
      </c>
      <c r="AZ84" s="1">
        <v>0</v>
      </c>
      <c r="BA84" s="1">
        <v>1</v>
      </c>
      <c r="BB84" s="1">
        <v>2</v>
      </c>
      <c r="BC84" s="1">
        <v>16.5</v>
      </c>
      <c r="BD84" s="1">
        <v>10</v>
      </c>
      <c r="BE84" s="1">
        <v>4</v>
      </c>
      <c r="BF84" s="1">
        <v>1</v>
      </c>
      <c r="BG84" s="1">
        <v>0.5</v>
      </c>
      <c r="BH84" s="1">
        <v>3</v>
      </c>
      <c r="BI84" s="1">
        <v>1.74</v>
      </c>
      <c r="BJ84" s="1">
        <v>19.5</v>
      </c>
      <c r="BK84" s="1">
        <v>14.5</v>
      </c>
      <c r="BL84" s="1">
        <v>74</v>
      </c>
      <c r="BM84" s="1">
        <v>10</v>
      </c>
      <c r="BN84" s="1">
        <v>5</v>
      </c>
      <c r="BO84" s="1">
        <v>50</v>
      </c>
      <c r="BP84" s="1">
        <v>4.5</v>
      </c>
      <c r="BQ84" s="1">
        <v>3.5</v>
      </c>
      <c r="BR84" s="1">
        <v>78</v>
      </c>
      <c r="BS84" s="1">
        <v>0</v>
      </c>
      <c r="BT84" s="1">
        <v>0</v>
      </c>
      <c r="BU84" s="1">
        <v>1</v>
      </c>
      <c r="BV84" s="1">
        <v>1</v>
      </c>
      <c r="BW84" s="1">
        <v>1</v>
      </c>
      <c r="BX84" s="1">
        <v>1</v>
      </c>
      <c r="BY84" s="1">
        <v>33.5</v>
      </c>
      <c r="BZ84" s="1">
        <v>1</v>
      </c>
      <c r="CA84" s="1">
        <v>1.5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4.2444856599999987</v>
      </c>
      <c r="CL84" s="1">
        <v>0</v>
      </c>
    </row>
    <row r="85" spans="1:90" x14ac:dyDescent="0.25">
      <c r="A85" s="1" t="s">
        <v>140</v>
      </c>
      <c r="B85" s="1">
        <v>4.9000000000000004</v>
      </c>
      <c r="C85" s="1">
        <v>2</v>
      </c>
      <c r="D85" s="1">
        <v>90</v>
      </c>
      <c r="E85" s="1">
        <v>0.16</v>
      </c>
      <c r="F85" s="1">
        <v>0</v>
      </c>
      <c r="G85" s="1">
        <v>0.1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</v>
      </c>
      <c r="O85" s="1">
        <v>0.05</v>
      </c>
      <c r="P85" s="1">
        <v>0.05</v>
      </c>
      <c r="Q85" s="1">
        <v>0</v>
      </c>
      <c r="R85" s="1">
        <v>0</v>
      </c>
      <c r="S85" s="1">
        <v>0</v>
      </c>
      <c r="T85" s="1">
        <v>0</v>
      </c>
      <c r="U85" s="1">
        <v>20</v>
      </c>
      <c r="V85" s="1">
        <v>14</v>
      </c>
      <c r="W85" s="1">
        <v>70</v>
      </c>
      <c r="X85" s="1">
        <v>1.5</v>
      </c>
      <c r="Y85" s="1">
        <v>1.5</v>
      </c>
      <c r="Z85" s="1">
        <v>100</v>
      </c>
      <c r="AA85" s="1">
        <v>0</v>
      </c>
      <c r="AB85" s="1">
        <v>0</v>
      </c>
      <c r="AC85" s="1">
        <v>1</v>
      </c>
      <c r="AD85" s="1">
        <v>0</v>
      </c>
      <c r="AE85" s="1">
        <v>0.08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24</v>
      </c>
      <c r="AL85" s="1">
        <v>18.899999999999999</v>
      </c>
      <c r="AM85" s="1">
        <v>21.4</v>
      </c>
      <c r="AN85" s="1">
        <v>0.6</v>
      </c>
      <c r="AO85" s="1">
        <v>2.7</v>
      </c>
      <c r="AP85" s="1">
        <v>14</v>
      </c>
      <c r="AQ85" s="1">
        <v>14</v>
      </c>
      <c r="AR85" s="1">
        <v>0</v>
      </c>
      <c r="AS85" s="1">
        <v>1.5</v>
      </c>
      <c r="AT85" s="1">
        <v>2</v>
      </c>
      <c r="AU85" s="1">
        <v>3</v>
      </c>
      <c r="AV85" s="1">
        <v>2</v>
      </c>
      <c r="AW85" s="1">
        <v>67</v>
      </c>
      <c r="AX85" s="1">
        <v>9</v>
      </c>
      <c r="AY85" s="1">
        <v>1.5</v>
      </c>
      <c r="AZ85" s="1">
        <v>0</v>
      </c>
      <c r="BA85" s="1">
        <v>1.5</v>
      </c>
      <c r="BB85" s="1">
        <v>3</v>
      </c>
      <c r="BC85" s="1">
        <v>11.5</v>
      </c>
      <c r="BD85" s="1">
        <v>8.5</v>
      </c>
      <c r="BE85" s="1">
        <v>5.5</v>
      </c>
      <c r="BF85" s="1">
        <v>0</v>
      </c>
      <c r="BG85" s="1">
        <v>2</v>
      </c>
      <c r="BH85" s="1">
        <v>3</v>
      </c>
      <c r="BI85" s="1">
        <v>2</v>
      </c>
      <c r="BJ85" s="1">
        <v>47.5</v>
      </c>
      <c r="BK85" s="1">
        <v>37</v>
      </c>
      <c r="BL85" s="1">
        <v>78</v>
      </c>
      <c r="BM85" s="1">
        <v>30</v>
      </c>
      <c r="BN85" s="1">
        <v>21.5</v>
      </c>
      <c r="BO85" s="1">
        <v>72</v>
      </c>
      <c r="BP85" s="1">
        <v>20</v>
      </c>
      <c r="BQ85" s="1">
        <v>14</v>
      </c>
      <c r="BR85" s="1">
        <v>70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2.5</v>
      </c>
      <c r="BY85" s="1">
        <v>74</v>
      </c>
      <c r="BZ85" s="1">
        <v>4</v>
      </c>
      <c r="CA85" s="1">
        <v>13</v>
      </c>
      <c r="CB85" s="1">
        <v>2</v>
      </c>
      <c r="CC85" s="1">
        <v>0.5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3.6654423099999986</v>
      </c>
      <c r="CL85" s="1">
        <v>0</v>
      </c>
    </row>
    <row r="86" spans="1:90" x14ac:dyDescent="0.25">
      <c r="A86" s="1" t="s">
        <v>132</v>
      </c>
      <c r="B86" s="1">
        <v>5.0999999999999996</v>
      </c>
      <c r="C86" s="1">
        <v>2</v>
      </c>
      <c r="D86" s="1">
        <v>90</v>
      </c>
      <c r="E86" s="1">
        <v>0.31</v>
      </c>
      <c r="F86" s="1">
        <v>0</v>
      </c>
      <c r="G86" s="1">
        <v>0.3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0.02</v>
      </c>
      <c r="P86" s="1">
        <v>0.02</v>
      </c>
      <c r="Q86" s="1">
        <v>0</v>
      </c>
      <c r="R86" s="1">
        <v>0</v>
      </c>
      <c r="S86" s="1">
        <v>0</v>
      </c>
      <c r="T86" s="1">
        <v>0</v>
      </c>
      <c r="U86" s="1">
        <v>17.5</v>
      </c>
      <c r="V86" s="1">
        <v>15</v>
      </c>
      <c r="W86" s="1">
        <v>86</v>
      </c>
      <c r="X86" s="1">
        <v>4.5</v>
      </c>
      <c r="Y86" s="1">
        <v>0.5</v>
      </c>
      <c r="Z86" s="1">
        <v>11</v>
      </c>
      <c r="AA86" s="1">
        <v>0</v>
      </c>
      <c r="AB86" s="1">
        <v>1</v>
      </c>
      <c r="AC86" s="1">
        <v>1.5</v>
      </c>
      <c r="AD86" s="1">
        <v>0.5</v>
      </c>
      <c r="AE86" s="1">
        <v>0.25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6.5</v>
      </c>
      <c r="AL86" s="1">
        <v>20.9</v>
      </c>
      <c r="AM86" s="1">
        <v>19.3</v>
      </c>
      <c r="AN86" s="1">
        <v>0.8</v>
      </c>
      <c r="AO86" s="1">
        <v>3.1</v>
      </c>
      <c r="AP86" s="1">
        <v>16</v>
      </c>
      <c r="AQ86" s="1">
        <v>16</v>
      </c>
      <c r="AR86" s="1">
        <v>0.5</v>
      </c>
      <c r="AS86" s="1">
        <v>2</v>
      </c>
      <c r="AT86" s="1">
        <v>2</v>
      </c>
      <c r="AU86" s="1">
        <v>4</v>
      </c>
      <c r="AV86" s="1">
        <v>2.5</v>
      </c>
      <c r="AW86" s="1">
        <v>63</v>
      </c>
      <c r="AX86" s="1">
        <v>6.5</v>
      </c>
      <c r="AY86" s="1">
        <v>2.5</v>
      </c>
      <c r="AZ86" s="1">
        <v>0</v>
      </c>
      <c r="BA86" s="1">
        <v>0.5</v>
      </c>
      <c r="BB86" s="1">
        <v>3</v>
      </c>
      <c r="BC86" s="1">
        <v>11.5</v>
      </c>
      <c r="BD86" s="1">
        <v>8.5</v>
      </c>
      <c r="BE86" s="1">
        <v>5.5</v>
      </c>
      <c r="BF86" s="1">
        <v>0</v>
      </c>
      <c r="BG86" s="1">
        <v>2</v>
      </c>
      <c r="BH86" s="1">
        <v>3</v>
      </c>
      <c r="BI86" s="1">
        <v>2</v>
      </c>
      <c r="BJ86" s="1">
        <v>44.5</v>
      </c>
      <c r="BK86" s="1">
        <v>36</v>
      </c>
      <c r="BL86" s="1">
        <v>81</v>
      </c>
      <c r="BM86" s="1">
        <v>33</v>
      </c>
      <c r="BN86" s="1">
        <v>24.5</v>
      </c>
      <c r="BO86" s="1">
        <v>74</v>
      </c>
      <c r="BP86" s="1">
        <v>17.5</v>
      </c>
      <c r="BQ86" s="1">
        <v>15</v>
      </c>
      <c r="BR86" s="1">
        <v>86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1</v>
      </c>
      <c r="BY86" s="1">
        <v>72.5</v>
      </c>
      <c r="BZ86" s="1">
        <v>1</v>
      </c>
      <c r="CA86" s="1">
        <v>7.5</v>
      </c>
      <c r="CB86" s="1">
        <v>5</v>
      </c>
      <c r="CC86" s="1">
        <v>0.5</v>
      </c>
      <c r="CD86" s="1">
        <v>0</v>
      </c>
      <c r="CE86" s="1">
        <v>0</v>
      </c>
      <c r="CF86" s="1">
        <v>0</v>
      </c>
      <c r="CG86" s="1">
        <v>0.5</v>
      </c>
      <c r="CH86" s="1">
        <v>0</v>
      </c>
      <c r="CI86" s="1">
        <v>0</v>
      </c>
      <c r="CJ86" s="1">
        <v>0</v>
      </c>
      <c r="CK86" s="1">
        <f t="shared" si="2"/>
        <v>3.256416939999998</v>
      </c>
      <c r="CL86" s="1">
        <v>-1</v>
      </c>
    </row>
  </sheetData>
  <sortState xmlns:xlrd2="http://schemas.microsoft.com/office/spreadsheetml/2017/richdata2" ref="A2:CL86">
    <sortCondition ref="C4:C8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CE0C-E057-4AE6-B0BE-19C4B621BCD6}">
  <dimension ref="A1:CL86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181</v>
      </c>
      <c r="B2" s="1">
        <v>4.5</v>
      </c>
      <c r="C2" s="1">
        <v>1</v>
      </c>
      <c r="D2" s="1">
        <v>90</v>
      </c>
      <c r="E2" s="1">
        <v>0.1</v>
      </c>
      <c r="F2" s="1">
        <v>0</v>
      </c>
      <c r="G2" s="1">
        <v>0.2</v>
      </c>
      <c r="H2" s="1">
        <v>0</v>
      </c>
      <c r="I2" s="1">
        <v>1</v>
      </c>
      <c r="J2" s="1">
        <v>1</v>
      </c>
      <c r="K2" s="1">
        <v>1</v>
      </c>
      <c r="L2" s="1">
        <v>0</v>
      </c>
      <c r="M2" s="1">
        <v>0</v>
      </c>
      <c r="N2" s="1">
        <v>1</v>
      </c>
      <c r="O2" s="1">
        <v>0.16</v>
      </c>
      <c r="P2" s="1">
        <v>0.16</v>
      </c>
      <c r="Q2" s="1">
        <v>0</v>
      </c>
      <c r="R2" s="1">
        <v>0</v>
      </c>
      <c r="S2" s="1">
        <v>0</v>
      </c>
      <c r="T2" s="1">
        <v>0</v>
      </c>
      <c r="U2" s="1">
        <v>15</v>
      </c>
      <c r="V2" s="1">
        <v>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19</v>
      </c>
      <c r="AL2" s="1">
        <v>1.1000000000000001</v>
      </c>
      <c r="AM2" s="1">
        <v>18.600000000000001</v>
      </c>
      <c r="AN2" s="1">
        <v>1.1000000000000001</v>
      </c>
      <c r="AO2" s="1">
        <v>5.8</v>
      </c>
      <c r="AP2" s="1">
        <v>8</v>
      </c>
      <c r="AQ2" s="1">
        <v>20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4</v>
      </c>
      <c r="AY2" s="1">
        <v>2</v>
      </c>
      <c r="AZ2" s="1">
        <v>1</v>
      </c>
      <c r="BA2" s="1">
        <v>2</v>
      </c>
      <c r="BB2" s="1">
        <v>5</v>
      </c>
      <c r="BC2" s="1">
        <v>6</v>
      </c>
      <c r="BD2" s="1">
        <v>4</v>
      </c>
      <c r="BE2" s="1">
        <v>2</v>
      </c>
      <c r="BF2" s="1">
        <v>0</v>
      </c>
      <c r="BG2" s="1">
        <v>1</v>
      </c>
      <c r="BH2" s="1">
        <v>0</v>
      </c>
      <c r="BI2" s="1">
        <v>0.43</v>
      </c>
      <c r="BJ2" s="1">
        <v>56</v>
      </c>
      <c r="BK2" s="1">
        <v>38</v>
      </c>
      <c r="BL2" s="1">
        <v>68</v>
      </c>
      <c r="BM2" s="1">
        <v>32</v>
      </c>
      <c r="BN2" s="1">
        <v>17</v>
      </c>
      <c r="BO2" s="1">
        <v>53</v>
      </c>
      <c r="BP2" s="1">
        <v>15</v>
      </c>
      <c r="BQ2" s="1">
        <v>5</v>
      </c>
      <c r="BR2" s="1">
        <v>33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74</v>
      </c>
      <c r="BZ2" s="1">
        <v>2</v>
      </c>
      <c r="CA2" s="1">
        <v>11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3.3021193399999991</v>
      </c>
      <c r="CL2" s="1">
        <v>15</v>
      </c>
    </row>
    <row r="3" spans="1:90" x14ac:dyDescent="0.25">
      <c r="A3" s="1" t="s">
        <v>81</v>
      </c>
      <c r="B3" s="1">
        <v>4.5999999999999996</v>
      </c>
      <c r="C3" s="1">
        <v>1</v>
      </c>
      <c r="D3" s="1">
        <v>90</v>
      </c>
      <c r="E3" s="1">
        <v>0.02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1</v>
      </c>
      <c r="L3" s="1">
        <v>0</v>
      </c>
      <c r="M3" s="1">
        <v>0</v>
      </c>
      <c r="N3" s="1">
        <v>1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4</v>
      </c>
      <c r="V3" s="1">
        <v>3</v>
      </c>
      <c r="W3" s="1">
        <v>75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9</v>
      </c>
      <c r="AL3" s="1">
        <v>1.2</v>
      </c>
      <c r="AM3" s="1">
        <v>6.6</v>
      </c>
      <c r="AN3" s="1">
        <v>0.2</v>
      </c>
      <c r="AO3" s="1">
        <v>4.9000000000000004</v>
      </c>
      <c r="AP3" s="1">
        <v>12</v>
      </c>
      <c r="AQ3" s="1">
        <v>24</v>
      </c>
      <c r="AR3" s="1">
        <v>0</v>
      </c>
      <c r="AS3" s="1">
        <v>6</v>
      </c>
      <c r="AT3" s="1">
        <v>0</v>
      </c>
      <c r="AU3" s="1">
        <v>1</v>
      </c>
      <c r="AV3" s="1">
        <v>1</v>
      </c>
      <c r="AW3" s="1">
        <v>100</v>
      </c>
      <c r="AX3" s="1">
        <v>4</v>
      </c>
      <c r="AY3" s="1">
        <v>3</v>
      </c>
      <c r="AZ3" s="1">
        <v>0</v>
      </c>
      <c r="BA3" s="1">
        <v>1</v>
      </c>
      <c r="BB3" s="1">
        <v>4</v>
      </c>
      <c r="BC3" s="1">
        <v>6</v>
      </c>
      <c r="BD3" s="1">
        <v>4</v>
      </c>
      <c r="BE3" s="1">
        <v>2</v>
      </c>
      <c r="BF3" s="1">
        <v>0</v>
      </c>
      <c r="BG3" s="1">
        <v>1</v>
      </c>
      <c r="BH3" s="1">
        <v>0</v>
      </c>
      <c r="BI3" s="1">
        <v>0.43</v>
      </c>
      <c r="BJ3" s="1">
        <v>47</v>
      </c>
      <c r="BK3" s="1">
        <v>38</v>
      </c>
      <c r="BL3" s="1">
        <v>81</v>
      </c>
      <c r="BM3" s="1">
        <v>13</v>
      </c>
      <c r="BN3" s="1">
        <v>9</v>
      </c>
      <c r="BO3" s="1">
        <v>69</v>
      </c>
      <c r="BP3" s="1">
        <v>4</v>
      </c>
      <c r="BQ3" s="1">
        <v>3</v>
      </c>
      <c r="BR3" s="1">
        <v>75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61</v>
      </c>
      <c r="BZ3" s="1">
        <v>2</v>
      </c>
      <c r="CA3" s="1">
        <v>0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4.4846168999999998</v>
      </c>
      <c r="CL3" s="1">
        <v>12</v>
      </c>
    </row>
    <row r="4" spans="1:90" x14ac:dyDescent="0.25">
      <c r="A4" s="1" t="s">
        <v>169</v>
      </c>
      <c r="B4" s="1">
        <v>4.5</v>
      </c>
      <c r="C4" s="1">
        <v>1</v>
      </c>
      <c r="D4" s="1">
        <v>90</v>
      </c>
      <c r="E4" s="1">
        <v>0.06</v>
      </c>
      <c r="F4" s="1">
        <v>0</v>
      </c>
      <c r="G4" s="1">
        <v>0.2</v>
      </c>
      <c r="H4" s="1">
        <v>0</v>
      </c>
      <c r="I4" s="1">
        <v>1</v>
      </c>
      <c r="J4" s="1">
        <v>1</v>
      </c>
      <c r="K4" s="1">
        <v>0</v>
      </c>
      <c r="L4" s="1">
        <v>1</v>
      </c>
      <c r="M4" s="1">
        <v>0</v>
      </c>
      <c r="N4" s="1">
        <v>0</v>
      </c>
      <c r="O4" s="1">
        <v>0.14000000000000001</v>
      </c>
      <c r="P4" s="1">
        <v>0.14000000000000001</v>
      </c>
      <c r="Q4" s="1">
        <v>0</v>
      </c>
      <c r="R4" s="1">
        <v>0</v>
      </c>
      <c r="S4" s="1">
        <v>0</v>
      </c>
      <c r="T4" s="1">
        <v>0</v>
      </c>
      <c r="U4" s="1">
        <v>9</v>
      </c>
      <c r="V4" s="1">
        <v>7</v>
      </c>
      <c r="W4" s="1">
        <v>78</v>
      </c>
      <c r="X4" s="1">
        <v>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9</v>
      </c>
      <c r="AL4" s="1">
        <v>3</v>
      </c>
      <c r="AM4" s="1">
        <v>18.8</v>
      </c>
      <c r="AN4" s="1">
        <v>0.9</v>
      </c>
      <c r="AO4" s="1">
        <v>3.3</v>
      </c>
      <c r="AP4" s="1">
        <v>18</v>
      </c>
      <c r="AQ4" s="1">
        <v>18</v>
      </c>
      <c r="AR4" s="1">
        <v>0</v>
      </c>
      <c r="AS4" s="1">
        <v>1</v>
      </c>
      <c r="AT4" s="1">
        <v>2</v>
      </c>
      <c r="AU4" s="1">
        <v>3</v>
      </c>
      <c r="AV4" s="1">
        <v>3</v>
      </c>
      <c r="AW4" s="1">
        <v>100</v>
      </c>
      <c r="AX4" s="1">
        <v>8</v>
      </c>
      <c r="AY4" s="1">
        <v>3</v>
      </c>
      <c r="AZ4" s="1">
        <v>0</v>
      </c>
      <c r="BA4" s="1">
        <v>2</v>
      </c>
      <c r="BB4" s="1">
        <v>5</v>
      </c>
      <c r="BC4" s="1">
        <v>17</v>
      </c>
      <c r="BD4" s="1">
        <v>12</v>
      </c>
      <c r="BE4" s="1">
        <v>8</v>
      </c>
      <c r="BF4" s="1">
        <v>1</v>
      </c>
      <c r="BG4" s="1">
        <v>4</v>
      </c>
      <c r="BH4" s="1">
        <v>1</v>
      </c>
      <c r="BI4" s="1">
        <v>1.7</v>
      </c>
      <c r="BJ4" s="1">
        <v>37</v>
      </c>
      <c r="BK4" s="1">
        <v>30</v>
      </c>
      <c r="BL4" s="1">
        <v>81</v>
      </c>
      <c r="BM4" s="1">
        <v>25</v>
      </c>
      <c r="BN4" s="1">
        <v>19</v>
      </c>
      <c r="BO4" s="1">
        <v>76</v>
      </c>
      <c r="BP4" s="1">
        <v>9</v>
      </c>
      <c r="BQ4" s="1">
        <v>7</v>
      </c>
      <c r="BR4" s="1">
        <v>78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57</v>
      </c>
      <c r="BZ4" s="1">
        <v>1</v>
      </c>
      <c r="CA4" s="1">
        <v>3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3.2607697199999985</v>
      </c>
      <c r="CL4" s="1">
        <v>8</v>
      </c>
    </row>
    <row r="5" spans="1:90" x14ac:dyDescent="0.25">
      <c r="A5" s="1" t="s">
        <v>104</v>
      </c>
      <c r="B5" s="1">
        <v>5.4</v>
      </c>
      <c r="C5" s="1">
        <v>1</v>
      </c>
      <c r="D5" s="1">
        <v>90</v>
      </c>
      <c r="E5" s="1">
        <v>0.06</v>
      </c>
      <c r="F5" s="1">
        <v>0</v>
      </c>
      <c r="G5" s="1">
        <v>0.2</v>
      </c>
      <c r="H5" s="1">
        <v>0</v>
      </c>
      <c r="I5" s="1">
        <v>2</v>
      </c>
      <c r="J5" s="1">
        <v>1</v>
      </c>
      <c r="K5" s="1">
        <v>0</v>
      </c>
      <c r="L5" s="1">
        <v>2</v>
      </c>
      <c r="M5" s="1">
        <v>0</v>
      </c>
      <c r="N5" s="1">
        <v>0</v>
      </c>
      <c r="O5" s="1">
        <v>0.14000000000000001</v>
      </c>
      <c r="P5" s="1">
        <v>0.14000000000000001</v>
      </c>
      <c r="Q5" s="1">
        <v>0</v>
      </c>
      <c r="R5" s="1">
        <v>0</v>
      </c>
      <c r="S5" s="1">
        <v>0</v>
      </c>
      <c r="T5" s="1">
        <v>0</v>
      </c>
      <c r="U5" s="1">
        <v>16</v>
      </c>
      <c r="V5" s="1">
        <v>11</v>
      </c>
      <c r="W5" s="1">
        <v>69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</v>
      </c>
      <c r="AL5" s="1">
        <v>1.8</v>
      </c>
      <c r="AM5" s="1">
        <v>24</v>
      </c>
      <c r="AN5" s="1">
        <v>0.9</v>
      </c>
      <c r="AO5" s="1">
        <v>3.2</v>
      </c>
      <c r="AP5" s="1">
        <v>14</v>
      </c>
      <c r="AQ5" s="1">
        <v>14</v>
      </c>
      <c r="AR5" s="1">
        <v>0</v>
      </c>
      <c r="AS5" s="1">
        <v>1</v>
      </c>
      <c r="AT5" s="1">
        <v>2</v>
      </c>
      <c r="AU5" s="1">
        <v>1</v>
      </c>
      <c r="AV5" s="1">
        <v>1</v>
      </c>
      <c r="AW5" s="1">
        <v>100</v>
      </c>
      <c r="AX5" s="1">
        <v>4</v>
      </c>
      <c r="AY5" s="1">
        <v>5</v>
      </c>
      <c r="AZ5" s="1">
        <v>1</v>
      </c>
      <c r="BA5" s="1">
        <v>0</v>
      </c>
      <c r="BB5" s="1">
        <v>6</v>
      </c>
      <c r="BC5" s="1">
        <v>17</v>
      </c>
      <c r="BD5" s="1">
        <v>12</v>
      </c>
      <c r="BE5" s="1">
        <v>8</v>
      </c>
      <c r="BF5" s="1">
        <v>1</v>
      </c>
      <c r="BG5" s="1">
        <v>4</v>
      </c>
      <c r="BH5" s="1">
        <v>1</v>
      </c>
      <c r="BI5" s="1">
        <v>1.7</v>
      </c>
      <c r="BJ5" s="1">
        <v>60</v>
      </c>
      <c r="BK5" s="1">
        <v>52</v>
      </c>
      <c r="BL5" s="1">
        <v>87</v>
      </c>
      <c r="BM5" s="1">
        <v>29</v>
      </c>
      <c r="BN5" s="1">
        <v>21</v>
      </c>
      <c r="BO5" s="1">
        <v>72</v>
      </c>
      <c r="BP5" s="1">
        <v>16</v>
      </c>
      <c r="BQ5" s="1">
        <v>11</v>
      </c>
      <c r="BR5" s="1">
        <v>69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71</v>
      </c>
      <c r="BZ5" s="1">
        <v>0</v>
      </c>
      <c r="CA5" s="1">
        <v>14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2.9469771199999992</v>
      </c>
      <c r="CL5" s="1">
        <v>7</v>
      </c>
    </row>
    <row r="6" spans="1:90" x14ac:dyDescent="0.25">
      <c r="A6" s="1" t="s">
        <v>108</v>
      </c>
      <c r="B6" s="1">
        <v>4.4000000000000004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</v>
      </c>
      <c r="V6" s="1">
        <v>1</v>
      </c>
      <c r="W6" s="1">
        <v>50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2</v>
      </c>
      <c r="AL6" s="1">
        <v>0.2</v>
      </c>
      <c r="AM6" s="1">
        <v>12.4</v>
      </c>
      <c r="AN6" s="1">
        <v>0</v>
      </c>
      <c r="AO6" s="1">
        <v>0.5</v>
      </c>
      <c r="AP6" s="1">
        <v>12</v>
      </c>
      <c r="AQ6" s="1">
        <v>12</v>
      </c>
      <c r="AR6" s="1">
        <v>0</v>
      </c>
      <c r="AS6" s="1">
        <v>0</v>
      </c>
      <c r="AT6" s="1">
        <v>2</v>
      </c>
      <c r="AU6" s="1">
        <v>0</v>
      </c>
      <c r="AV6" s="1">
        <v>0</v>
      </c>
      <c r="AX6" s="1">
        <v>3</v>
      </c>
      <c r="AY6" s="1">
        <v>8</v>
      </c>
      <c r="AZ6" s="1">
        <v>0</v>
      </c>
      <c r="BA6" s="1">
        <v>0</v>
      </c>
      <c r="BB6" s="1">
        <v>8</v>
      </c>
      <c r="BC6" s="1">
        <v>24</v>
      </c>
      <c r="BD6" s="1">
        <v>14</v>
      </c>
      <c r="BE6" s="1">
        <v>6</v>
      </c>
      <c r="BF6" s="1">
        <v>1</v>
      </c>
      <c r="BG6" s="1">
        <v>2</v>
      </c>
      <c r="BH6" s="1">
        <v>5</v>
      </c>
      <c r="BI6" s="1">
        <v>2.7</v>
      </c>
      <c r="BJ6" s="1">
        <v>39</v>
      </c>
      <c r="BK6" s="1">
        <v>32</v>
      </c>
      <c r="BL6" s="1">
        <v>82</v>
      </c>
      <c r="BM6" s="1">
        <v>9</v>
      </c>
      <c r="BN6" s="1">
        <v>4</v>
      </c>
      <c r="BO6" s="1">
        <v>44</v>
      </c>
      <c r="BP6" s="1">
        <v>2</v>
      </c>
      <c r="BQ6" s="1">
        <v>1</v>
      </c>
      <c r="BR6" s="1">
        <v>50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51</v>
      </c>
      <c r="BZ6" s="1">
        <v>1</v>
      </c>
      <c r="CA6" s="1">
        <v>2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4.5971617999999994</v>
      </c>
      <c r="CL6" s="1">
        <v>7</v>
      </c>
    </row>
    <row r="7" spans="1:90" x14ac:dyDescent="0.25">
      <c r="A7" s="1" t="s">
        <v>78</v>
      </c>
      <c r="B7" s="1">
        <v>4.2</v>
      </c>
      <c r="C7" s="1">
        <v>1</v>
      </c>
      <c r="D7" s="1">
        <v>7</v>
      </c>
      <c r="E7" s="1">
        <v>0.04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0.04</v>
      </c>
      <c r="P7" s="1">
        <v>0.04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18</v>
      </c>
      <c r="AL7" s="1">
        <v>0</v>
      </c>
      <c r="AM7" s="1">
        <v>0.4</v>
      </c>
      <c r="AN7" s="1">
        <v>0.3</v>
      </c>
      <c r="AO7" s="1">
        <v>4</v>
      </c>
      <c r="AP7" s="1">
        <v>3</v>
      </c>
      <c r="AQ7" s="1">
        <v>3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6</v>
      </c>
      <c r="BD7" s="1">
        <v>4</v>
      </c>
      <c r="BE7" s="1">
        <v>2</v>
      </c>
      <c r="BF7" s="1">
        <v>0</v>
      </c>
      <c r="BG7" s="1">
        <v>1</v>
      </c>
      <c r="BH7" s="1">
        <v>0</v>
      </c>
      <c r="BI7" s="1">
        <v>0.43</v>
      </c>
      <c r="BJ7" s="1">
        <v>4</v>
      </c>
      <c r="BK7" s="1">
        <v>1</v>
      </c>
      <c r="BL7" s="1">
        <v>25</v>
      </c>
      <c r="BM7" s="1">
        <v>1</v>
      </c>
      <c r="BN7" s="1">
        <v>1</v>
      </c>
      <c r="BO7" s="1">
        <v>100</v>
      </c>
      <c r="BP7" s="1">
        <v>0</v>
      </c>
      <c r="BQ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5</v>
      </c>
      <c r="BZ7" s="1">
        <v>1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3.0175687</v>
      </c>
      <c r="CL7" s="1">
        <v>6</v>
      </c>
    </row>
    <row r="8" spans="1:90" x14ac:dyDescent="0.25">
      <c r="A8" s="1" t="s">
        <v>101</v>
      </c>
      <c r="B8" s="1">
        <v>4.9000000000000004</v>
      </c>
      <c r="C8" s="1">
        <v>1</v>
      </c>
      <c r="D8" s="1">
        <v>90</v>
      </c>
      <c r="E8" s="1">
        <v>0.01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1</v>
      </c>
      <c r="L8" s="1">
        <v>0</v>
      </c>
      <c r="M8" s="1">
        <v>0</v>
      </c>
      <c r="N8" s="1">
        <v>1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3</v>
      </c>
      <c r="V8" s="1">
        <v>1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</v>
      </c>
      <c r="AL8" s="1">
        <v>0.5</v>
      </c>
      <c r="AM8" s="1">
        <v>21.6</v>
      </c>
      <c r="AN8" s="1">
        <v>0.2</v>
      </c>
      <c r="AO8" s="1">
        <v>4.0999999999999996</v>
      </c>
      <c r="AP8" s="1">
        <v>13</v>
      </c>
      <c r="AQ8" s="1">
        <v>13</v>
      </c>
      <c r="AR8" s="1">
        <v>0</v>
      </c>
      <c r="AS8" s="1">
        <v>2</v>
      </c>
      <c r="AT8" s="1">
        <v>1</v>
      </c>
      <c r="AU8" s="1">
        <v>0</v>
      </c>
      <c r="AV8" s="1">
        <v>0</v>
      </c>
      <c r="AX8" s="1">
        <v>4</v>
      </c>
      <c r="AY8" s="1">
        <v>3</v>
      </c>
      <c r="AZ8" s="1">
        <v>2</v>
      </c>
      <c r="BA8" s="1">
        <v>2</v>
      </c>
      <c r="BB8" s="1">
        <v>7</v>
      </c>
      <c r="BC8" s="1">
        <v>8</v>
      </c>
      <c r="BD8" s="1">
        <v>4</v>
      </c>
      <c r="BE8" s="1">
        <v>2</v>
      </c>
      <c r="BF8" s="1">
        <v>0</v>
      </c>
      <c r="BG8" s="1">
        <v>1</v>
      </c>
      <c r="BH8" s="1">
        <v>1</v>
      </c>
      <c r="BI8" s="1">
        <v>0.75</v>
      </c>
      <c r="BJ8" s="1">
        <v>55</v>
      </c>
      <c r="BK8" s="1">
        <v>45</v>
      </c>
      <c r="BL8" s="1">
        <v>82</v>
      </c>
      <c r="BM8" s="1">
        <v>17</v>
      </c>
      <c r="BN8" s="1">
        <v>11</v>
      </c>
      <c r="BO8" s="1">
        <v>65</v>
      </c>
      <c r="BP8" s="1">
        <v>3</v>
      </c>
      <c r="BQ8" s="1">
        <v>1</v>
      </c>
      <c r="BR8" s="1">
        <v>33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68</v>
      </c>
      <c r="BZ8" s="1">
        <v>3</v>
      </c>
      <c r="CA8" s="1">
        <v>2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3.9070517399999991</v>
      </c>
      <c r="CL8" s="1">
        <v>6</v>
      </c>
    </row>
    <row r="9" spans="1:90" x14ac:dyDescent="0.25">
      <c r="A9" s="1" t="s">
        <v>176</v>
      </c>
      <c r="B9" s="1">
        <v>4.2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2</v>
      </c>
      <c r="W9" s="1">
        <v>100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0.8</v>
      </c>
      <c r="AM9" s="1">
        <v>9.8000000000000007</v>
      </c>
      <c r="AN9" s="1">
        <v>0</v>
      </c>
      <c r="AO9" s="1">
        <v>2.2000000000000002</v>
      </c>
      <c r="AP9" s="1">
        <v>6</v>
      </c>
      <c r="AQ9" s="1">
        <v>6</v>
      </c>
      <c r="AR9" s="1">
        <v>0</v>
      </c>
      <c r="AS9" s="1">
        <v>2</v>
      </c>
      <c r="AT9" s="1">
        <v>1</v>
      </c>
      <c r="AU9" s="1">
        <v>1</v>
      </c>
      <c r="AV9" s="1">
        <v>1</v>
      </c>
      <c r="AW9" s="1">
        <v>100</v>
      </c>
      <c r="AX9" s="1">
        <v>5</v>
      </c>
      <c r="AY9" s="1">
        <v>2</v>
      </c>
      <c r="AZ9" s="1">
        <v>1</v>
      </c>
      <c r="BA9" s="1">
        <v>1</v>
      </c>
      <c r="BB9" s="1">
        <v>4</v>
      </c>
      <c r="BC9" s="1">
        <v>16</v>
      </c>
      <c r="BD9" s="1">
        <v>10</v>
      </c>
      <c r="BE9" s="1">
        <v>6</v>
      </c>
      <c r="BF9" s="1">
        <v>2</v>
      </c>
      <c r="BG9" s="1">
        <v>2</v>
      </c>
      <c r="BH9" s="1">
        <v>2</v>
      </c>
      <c r="BI9" s="1">
        <v>1.74</v>
      </c>
      <c r="BJ9" s="1">
        <v>14</v>
      </c>
      <c r="BK9" s="1">
        <v>11</v>
      </c>
      <c r="BL9" s="1">
        <v>79</v>
      </c>
      <c r="BM9" s="1">
        <v>6</v>
      </c>
      <c r="BN9" s="1">
        <v>4</v>
      </c>
      <c r="BO9" s="1">
        <v>67</v>
      </c>
      <c r="BP9" s="1">
        <v>2</v>
      </c>
      <c r="BQ9" s="1">
        <v>2</v>
      </c>
      <c r="BR9" s="1">
        <v>100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39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3.2728055999999985</v>
      </c>
      <c r="CL9" s="1">
        <v>6</v>
      </c>
    </row>
    <row r="10" spans="1:90" x14ac:dyDescent="0.25">
      <c r="A10" s="1" t="s">
        <v>133</v>
      </c>
      <c r="B10" s="1">
        <v>4.5999999999999996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0</v>
      </c>
      <c r="AL10" s="1">
        <v>0.3</v>
      </c>
      <c r="AM10" s="1">
        <v>12.6</v>
      </c>
      <c r="AN10" s="1">
        <v>0</v>
      </c>
      <c r="AO10" s="1">
        <v>4.7</v>
      </c>
      <c r="AP10" s="1">
        <v>13</v>
      </c>
      <c r="AQ10" s="1">
        <v>25</v>
      </c>
      <c r="AR10" s="1">
        <v>0</v>
      </c>
      <c r="AS10" s="1">
        <v>6</v>
      </c>
      <c r="AT10" s="1">
        <v>0</v>
      </c>
      <c r="AU10" s="1">
        <v>1</v>
      </c>
      <c r="AV10" s="1">
        <v>0</v>
      </c>
      <c r="AW10" s="1">
        <v>0</v>
      </c>
      <c r="AX10" s="1">
        <v>8</v>
      </c>
      <c r="AY10" s="1">
        <v>3</v>
      </c>
      <c r="AZ10" s="1">
        <v>0</v>
      </c>
      <c r="BA10" s="1">
        <v>1</v>
      </c>
      <c r="BB10" s="1">
        <v>4</v>
      </c>
      <c r="BC10" s="1">
        <v>6</v>
      </c>
      <c r="BD10" s="1">
        <v>4</v>
      </c>
      <c r="BE10" s="1">
        <v>2</v>
      </c>
      <c r="BF10" s="1">
        <v>0</v>
      </c>
      <c r="BG10" s="1">
        <v>1</v>
      </c>
      <c r="BH10" s="1">
        <v>0</v>
      </c>
      <c r="BI10" s="1">
        <v>0.43</v>
      </c>
      <c r="BJ10" s="1">
        <v>59</v>
      </c>
      <c r="BK10" s="1">
        <v>48</v>
      </c>
      <c r="BL10" s="1">
        <v>81</v>
      </c>
      <c r="BM10" s="1">
        <v>12</v>
      </c>
      <c r="BN10" s="1">
        <v>9</v>
      </c>
      <c r="BO10" s="1">
        <v>75</v>
      </c>
      <c r="BP10" s="1">
        <v>2</v>
      </c>
      <c r="BQ10" s="1">
        <v>1</v>
      </c>
      <c r="BR10" s="1">
        <v>50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67</v>
      </c>
      <c r="BZ10" s="1">
        <v>0</v>
      </c>
      <c r="CA10" s="1">
        <v>2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3.9416772</v>
      </c>
      <c r="CL10" s="1">
        <v>6</v>
      </c>
    </row>
    <row r="11" spans="1:90" x14ac:dyDescent="0.25">
      <c r="A11" s="1" t="s">
        <v>67</v>
      </c>
      <c r="B11" s="1">
        <v>5.4</v>
      </c>
      <c r="C11" s="1">
        <v>1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34</v>
      </c>
      <c r="V11" s="1">
        <v>30</v>
      </c>
      <c r="W11" s="1">
        <v>88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8.5</v>
      </c>
      <c r="AM11" s="1">
        <v>13.8</v>
      </c>
      <c r="AN11" s="1">
        <v>0.1</v>
      </c>
      <c r="AO11" s="1">
        <v>4.5999999999999996</v>
      </c>
      <c r="AP11" s="1">
        <v>8</v>
      </c>
      <c r="AQ11" s="1">
        <v>8</v>
      </c>
      <c r="AR11" s="1">
        <v>0</v>
      </c>
      <c r="AS11" s="1">
        <v>2</v>
      </c>
      <c r="AT11" s="1">
        <v>1</v>
      </c>
      <c r="AU11" s="1">
        <v>2</v>
      </c>
      <c r="AV11" s="1">
        <v>1</v>
      </c>
      <c r="AW11" s="1">
        <v>50</v>
      </c>
      <c r="AX11" s="1">
        <v>6</v>
      </c>
      <c r="AY11" s="1">
        <v>1</v>
      </c>
      <c r="AZ11" s="1">
        <v>0</v>
      </c>
      <c r="BA11" s="1">
        <v>0</v>
      </c>
      <c r="BB11" s="1">
        <v>1</v>
      </c>
      <c r="BC11" s="1">
        <v>5</v>
      </c>
      <c r="BD11" s="1">
        <v>1</v>
      </c>
      <c r="BE11" s="1">
        <v>3</v>
      </c>
      <c r="BF11" s="1">
        <v>0</v>
      </c>
      <c r="BG11" s="1">
        <v>1</v>
      </c>
      <c r="BH11" s="1">
        <v>0</v>
      </c>
      <c r="BI11" s="1">
        <v>0.5</v>
      </c>
      <c r="BJ11" s="1">
        <v>103</v>
      </c>
      <c r="BK11" s="1">
        <v>91</v>
      </c>
      <c r="BL11" s="1">
        <v>88</v>
      </c>
      <c r="BM11" s="1">
        <v>67</v>
      </c>
      <c r="BN11" s="1">
        <v>59</v>
      </c>
      <c r="BO11" s="1">
        <v>88</v>
      </c>
      <c r="BP11" s="1">
        <v>34</v>
      </c>
      <c r="BQ11" s="1">
        <v>30</v>
      </c>
      <c r="BR11" s="1">
        <v>88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114</v>
      </c>
      <c r="BZ11" s="1">
        <v>1</v>
      </c>
      <c r="CA11" s="1">
        <v>13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4.2969054499999988</v>
      </c>
      <c r="CL11" s="1">
        <v>5</v>
      </c>
    </row>
    <row r="12" spans="1:90" x14ac:dyDescent="0.25">
      <c r="A12" s="1" t="s">
        <v>175</v>
      </c>
      <c r="B12" s="1">
        <v>3.9</v>
      </c>
      <c r="C12" s="1">
        <v>1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8</v>
      </c>
      <c r="V12" s="1">
        <v>4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1.3</v>
      </c>
      <c r="AM12" s="1">
        <v>4.2</v>
      </c>
      <c r="AN12" s="1">
        <v>0</v>
      </c>
      <c r="AO12" s="1">
        <v>2.2000000000000002</v>
      </c>
      <c r="AP12" s="1">
        <v>6</v>
      </c>
      <c r="AQ12" s="1">
        <v>6</v>
      </c>
      <c r="AR12" s="1">
        <v>0</v>
      </c>
      <c r="AS12" s="1">
        <v>2</v>
      </c>
      <c r="AT12" s="1">
        <v>1</v>
      </c>
      <c r="AU12" s="1">
        <v>0</v>
      </c>
      <c r="AV12" s="1">
        <v>0</v>
      </c>
      <c r="AX12" s="1">
        <v>5</v>
      </c>
      <c r="AY12" s="1">
        <v>2</v>
      </c>
      <c r="AZ12" s="1">
        <v>0</v>
      </c>
      <c r="BA12" s="1">
        <v>1</v>
      </c>
      <c r="BB12" s="1">
        <v>3</v>
      </c>
      <c r="BC12" s="1">
        <v>16</v>
      </c>
      <c r="BD12" s="1">
        <v>10</v>
      </c>
      <c r="BE12" s="1">
        <v>6</v>
      </c>
      <c r="BF12" s="1">
        <v>2</v>
      </c>
      <c r="BG12" s="1">
        <v>2</v>
      </c>
      <c r="BH12" s="1">
        <v>2</v>
      </c>
      <c r="BI12" s="1">
        <v>1.74</v>
      </c>
      <c r="BJ12" s="1">
        <v>25</v>
      </c>
      <c r="BK12" s="1">
        <v>15</v>
      </c>
      <c r="BL12" s="1">
        <v>60</v>
      </c>
      <c r="BM12" s="1">
        <v>15</v>
      </c>
      <c r="BN12" s="1">
        <v>8</v>
      </c>
      <c r="BO12" s="1">
        <v>53</v>
      </c>
      <c r="BP12" s="1">
        <v>8</v>
      </c>
      <c r="BQ12" s="1">
        <v>4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49</v>
      </c>
      <c r="BZ12" s="1">
        <v>1</v>
      </c>
      <c r="CA12" s="1">
        <v>5</v>
      </c>
      <c r="CB12" s="1">
        <v>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3.6175773999999992</v>
      </c>
      <c r="CL12" s="1">
        <v>5</v>
      </c>
    </row>
    <row r="13" spans="1:90" x14ac:dyDescent="0.25">
      <c r="A13" s="1" t="s">
        <v>74</v>
      </c>
      <c r="B13" s="1">
        <v>4.4000000000000004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8</v>
      </c>
      <c r="V13" s="1">
        <v>5</v>
      </c>
      <c r="W13" s="1">
        <v>63</v>
      </c>
      <c r="X13" s="1">
        <v>4</v>
      </c>
      <c r="Y13" s="1">
        <v>1</v>
      </c>
      <c r="Z13" s="1">
        <v>25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</v>
      </c>
      <c r="AL13" s="1">
        <v>5.2</v>
      </c>
      <c r="AM13" s="1">
        <v>22.6</v>
      </c>
      <c r="AN13" s="1">
        <v>0</v>
      </c>
      <c r="AO13" s="1">
        <v>4.3</v>
      </c>
      <c r="AP13" s="1">
        <v>17</v>
      </c>
      <c r="AQ13" s="1">
        <v>29</v>
      </c>
      <c r="AR13" s="1">
        <v>3</v>
      </c>
      <c r="AS13" s="1">
        <v>9</v>
      </c>
      <c r="AT13" s="1">
        <v>0</v>
      </c>
      <c r="AU13" s="1">
        <v>2</v>
      </c>
      <c r="AV13" s="1">
        <v>2</v>
      </c>
      <c r="AW13" s="1">
        <v>100</v>
      </c>
      <c r="AX13" s="1">
        <v>10</v>
      </c>
      <c r="AY13" s="1">
        <v>9</v>
      </c>
      <c r="AZ13" s="1">
        <v>0</v>
      </c>
      <c r="BA13" s="1">
        <v>1</v>
      </c>
      <c r="BB13" s="1">
        <v>10</v>
      </c>
      <c r="BC13" s="1">
        <v>16</v>
      </c>
      <c r="BD13" s="1">
        <v>8</v>
      </c>
      <c r="BE13" s="1">
        <v>2</v>
      </c>
      <c r="BF13" s="1">
        <v>0</v>
      </c>
      <c r="BG13" s="1">
        <v>3</v>
      </c>
      <c r="BH13" s="1">
        <v>0</v>
      </c>
      <c r="BI13" s="1">
        <v>0.6</v>
      </c>
      <c r="BJ13" s="1">
        <v>28</v>
      </c>
      <c r="BK13" s="1">
        <v>21</v>
      </c>
      <c r="BL13" s="1">
        <v>75</v>
      </c>
      <c r="BM13" s="1">
        <v>22</v>
      </c>
      <c r="BN13" s="1">
        <v>15</v>
      </c>
      <c r="BO13" s="1">
        <v>68</v>
      </c>
      <c r="BP13" s="1">
        <v>8</v>
      </c>
      <c r="BQ13" s="1">
        <v>5</v>
      </c>
      <c r="BR13" s="1">
        <v>63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2</v>
      </c>
      <c r="BY13" s="1">
        <v>59</v>
      </c>
      <c r="BZ13" s="1">
        <v>0</v>
      </c>
      <c r="CA13" s="1">
        <v>8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2.8652971999999988</v>
      </c>
      <c r="CL13" s="1">
        <v>2</v>
      </c>
    </row>
    <row r="14" spans="1:90" x14ac:dyDescent="0.25">
      <c r="A14" s="1" t="s">
        <v>105</v>
      </c>
      <c r="B14" s="1">
        <v>4.4000000000000004</v>
      </c>
      <c r="C14" s="1">
        <v>1</v>
      </c>
      <c r="D14" s="1">
        <v>90</v>
      </c>
      <c r="E14" s="1">
        <v>0.17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14</v>
      </c>
      <c r="V14" s="1">
        <v>9</v>
      </c>
      <c r="W14" s="1">
        <v>64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1</v>
      </c>
      <c r="AI14" s="1">
        <v>0</v>
      </c>
      <c r="AJ14" s="1">
        <v>1</v>
      </c>
      <c r="AK14" s="1">
        <v>8</v>
      </c>
      <c r="AL14" s="1">
        <v>1.7</v>
      </c>
      <c r="AM14" s="1">
        <v>22.4</v>
      </c>
      <c r="AN14" s="1">
        <v>0.2</v>
      </c>
      <c r="AO14" s="1">
        <v>3.4</v>
      </c>
      <c r="AP14" s="1">
        <v>11</v>
      </c>
      <c r="AQ14" s="1">
        <v>23</v>
      </c>
      <c r="AR14" s="1">
        <v>0</v>
      </c>
      <c r="AS14" s="1">
        <v>5</v>
      </c>
      <c r="AT14" s="1">
        <v>0</v>
      </c>
      <c r="AU14" s="1">
        <v>3</v>
      </c>
      <c r="AV14" s="1">
        <v>2</v>
      </c>
      <c r="AW14" s="1">
        <v>67</v>
      </c>
      <c r="AX14" s="1">
        <v>9</v>
      </c>
      <c r="AY14" s="1">
        <v>10</v>
      </c>
      <c r="AZ14" s="1">
        <v>0</v>
      </c>
      <c r="BA14" s="1">
        <v>0</v>
      </c>
      <c r="BB14" s="1">
        <v>10</v>
      </c>
      <c r="BC14" s="1">
        <v>16</v>
      </c>
      <c r="BD14" s="1">
        <v>8</v>
      </c>
      <c r="BE14" s="1">
        <v>2</v>
      </c>
      <c r="BF14" s="1">
        <v>0</v>
      </c>
      <c r="BG14" s="1">
        <v>3</v>
      </c>
      <c r="BH14" s="1">
        <v>0</v>
      </c>
      <c r="BI14" s="1">
        <v>0.6</v>
      </c>
      <c r="BJ14" s="1">
        <v>37</v>
      </c>
      <c r="BK14" s="1">
        <v>21</v>
      </c>
      <c r="BL14" s="1">
        <v>57</v>
      </c>
      <c r="BM14" s="1">
        <v>25</v>
      </c>
      <c r="BN14" s="1">
        <v>11</v>
      </c>
      <c r="BO14" s="1">
        <v>44</v>
      </c>
      <c r="BP14" s="1">
        <v>14</v>
      </c>
      <c r="BQ14" s="1">
        <v>9</v>
      </c>
      <c r="BR14" s="1">
        <v>64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64</v>
      </c>
      <c r="BZ14" s="1">
        <v>0</v>
      </c>
      <c r="CA14" s="1">
        <v>8</v>
      </c>
      <c r="CB14" s="1">
        <v>7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4.2616028999999989</v>
      </c>
      <c r="CL14" s="1">
        <v>2</v>
      </c>
    </row>
    <row r="15" spans="1:90" x14ac:dyDescent="0.25">
      <c r="A15" s="1" t="s">
        <v>109</v>
      </c>
      <c r="B15" s="1">
        <v>5.7</v>
      </c>
      <c r="C15" s="1">
        <v>1</v>
      </c>
      <c r="D15" s="1">
        <v>90</v>
      </c>
      <c r="E15" s="1">
        <v>0.01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1">
        <v>0</v>
      </c>
      <c r="N15" s="1">
        <v>1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10</v>
      </c>
      <c r="V15" s="1">
        <v>8</v>
      </c>
      <c r="W15" s="1">
        <v>80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0.01</v>
      </c>
      <c r="AF15" s="1">
        <v>0</v>
      </c>
      <c r="AG15" s="1">
        <v>0</v>
      </c>
      <c r="AH15" s="1">
        <v>1</v>
      </c>
      <c r="AI15" s="1">
        <v>0</v>
      </c>
      <c r="AJ15" s="1">
        <v>0</v>
      </c>
      <c r="AK15" s="1">
        <v>4</v>
      </c>
      <c r="AL15" s="1">
        <v>2.2000000000000002</v>
      </c>
      <c r="AM15" s="1">
        <v>11.8</v>
      </c>
      <c r="AN15" s="1">
        <v>0.1</v>
      </c>
      <c r="AO15" s="1">
        <v>3.6</v>
      </c>
      <c r="AP15" s="1">
        <v>11</v>
      </c>
      <c r="AQ15" s="1">
        <v>11</v>
      </c>
      <c r="AR15" s="1">
        <v>0</v>
      </c>
      <c r="AS15" s="1">
        <v>1</v>
      </c>
      <c r="AT15" s="1">
        <v>1</v>
      </c>
      <c r="AU15" s="1">
        <v>1</v>
      </c>
      <c r="AV15" s="1">
        <v>1</v>
      </c>
      <c r="AW15" s="1">
        <v>100</v>
      </c>
      <c r="AX15" s="1">
        <v>5</v>
      </c>
      <c r="AY15" s="1">
        <v>1</v>
      </c>
      <c r="AZ15" s="1">
        <v>0</v>
      </c>
      <c r="BA15" s="1">
        <v>2</v>
      </c>
      <c r="BB15" s="1">
        <v>3</v>
      </c>
      <c r="BC15" s="1">
        <v>5</v>
      </c>
      <c r="BD15" s="1">
        <v>1</v>
      </c>
      <c r="BE15" s="1">
        <v>3</v>
      </c>
      <c r="BF15" s="1">
        <v>0</v>
      </c>
      <c r="BG15" s="1">
        <v>1</v>
      </c>
      <c r="BH15" s="1">
        <v>0</v>
      </c>
      <c r="BI15" s="1">
        <v>0.5</v>
      </c>
      <c r="BJ15" s="1">
        <v>88</v>
      </c>
      <c r="BK15" s="1">
        <v>82</v>
      </c>
      <c r="BL15" s="1">
        <v>93</v>
      </c>
      <c r="BM15" s="1">
        <v>38</v>
      </c>
      <c r="BN15" s="1">
        <v>34</v>
      </c>
      <c r="BO15" s="1">
        <v>89</v>
      </c>
      <c r="BP15" s="1">
        <v>10</v>
      </c>
      <c r="BQ15" s="1">
        <v>8</v>
      </c>
      <c r="BR15" s="1">
        <v>80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97</v>
      </c>
      <c r="BZ15" s="1">
        <v>1</v>
      </c>
      <c r="CA15" s="1">
        <v>10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4.2666604499999989</v>
      </c>
      <c r="CL15" s="1">
        <v>2</v>
      </c>
    </row>
    <row r="16" spans="1:90" x14ac:dyDescent="0.25">
      <c r="A16" s="1" t="s">
        <v>173</v>
      </c>
      <c r="B16" s="1">
        <v>4.3</v>
      </c>
      <c r="C16" s="1">
        <v>1</v>
      </c>
      <c r="D16" s="1">
        <v>13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4</v>
      </c>
      <c r="AN16" s="1">
        <v>0</v>
      </c>
      <c r="AO16" s="1">
        <v>1.6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2</v>
      </c>
      <c r="AV16" s="1">
        <v>1</v>
      </c>
      <c r="AW16" s="1">
        <v>50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14</v>
      </c>
      <c r="BD16" s="1">
        <v>10</v>
      </c>
      <c r="BE16" s="1">
        <v>5</v>
      </c>
      <c r="BF16" s="1">
        <v>0</v>
      </c>
      <c r="BG16" s="1">
        <v>5</v>
      </c>
      <c r="BH16" s="1">
        <v>1</v>
      </c>
      <c r="BI16" s="1">
        <v>1.38</v>
      </c>
      <c r="BJ16" s="1">
        <v>1</v>
      </c>
      <c r="BK16" s="1">
        <v>0</v>
      </c>
      <c r="BL16" s="1">
        <v>0</v>
      </c>
      <c r="BM16" s="1">
        <v>1</v>
      </c>
      <c r="BN16" s="1">
        <v>0</v>
      </c>
      <c r="BO16" s="1">
        <v>0</v>
      </c>
      <c r="BP16" s="1">
        <v>1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4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3.7955710000000007</v>
      </c>
      <c r="CL16" s="1">
        <v>1</v>
      </c>
    </row>
    <row r="17" spans="1:90" x14ac:dyDescent="0.25">
      <c r="A17" s="1" t="s">
        <v>166</v>
      </c>
      <c r="B17" s="1">
        <v>4.3</v>
      </c>
      <c r="C17" s="1">
        <v>1</v>
      </c>
      <c r="D17" s="1">
        <v>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5</v>
      </c>
      <c r="V17" s="1">
        <v>3</v>
      </c>
      <c r="W17" s="1">
        <v>60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0.8</v>
      </c>
      <c r="AM17" s="1">
        <v>0</v>
      </c>
      <c r="AN17" s="1">
        <v>0</v>
      </c>
      <c r="AO17" s="1">
        <v>2.1</v>
      </c>
      <c r="AP17" s="1">
        <v>1</v>
      </c>
      <c r="AQ17" s="1">
        <v>1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8</v>
      </c>
      <c r="BD17" s="1">
        <v>6</v>
      </c>
      <c r="BE17" s="1">
        <v>4</v>
      </c>
      <c r="BF17" s="1">
        <v>1</v>
      </c>
      <c r="BG17" s="1">
        <v>1</v>
      </c>
      <c r="BH17" s="1">
        <v>1</v>
      </c>
      <c r="BI17" s="1">
        <v>1.01</v>
      </c>
      <c r="BJ17" s="1">
        <v>7</v>
      </c>
      <c r="BK17" s="1">
        <v>3</v>
      </c>
      <c r="BL17" s="1">
        <v>43</v>
      </c>
      <c r="BM17" s="1">
        <v>5</v>
      </c>
      <c r="BN17" s="1">
        <v>3</v>
      </c>
      <c r="BO17" s="1">
        <v>60</v>
      </c>
      <c r="BP17" s="1">
        <v>5</v>
      </c>
      <c r="BQ17" s="1">
        <v>3</v>
      </c>
      <c r="BR17" s="1">
        <v>60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10</v>
      </c>
      <c r="BZ17" s="1">
        <v>1</v>
      </c>
      <c r="CA17" s="1">
        <v>2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3.4468309999999995</v>
      </c>
      <c r="CL17" s="1">
        <v>1</v>
      </c>
    </row>
    <row r="18" spans="1:90" x14ac:dyDescent="0.25">
      <c r="A18" s="1" t="s">
        <v>121</v>
      </c>
      <c r="B18" s="1">
        <v>3.9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1.5</v>
      </c>
      <c r="AP18" s="1">
        <v>2</v>
      </c>
      <c r="AQ18" s="1">
        <v>2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14</v>
      </c>
      <c r="BD18" s="1">
        <v>9</v>
      </c>
      <c r="BE18" s="1">
        <v>4</v>
      </c>
      <c r="BF18" s="1">
        <v>1</v>
      </c>
      <c r="BG18" s="1">
        <v>1</v>
      </c>
      <c r="BH18" s="1">
        <v>2</v>
      </c>
      <c r="BI18" s="1">
        <v>1.44</v>
      </c>
      <c r="BJ18" s="1">
        <v>2</v>
      </c>
      <c r="BK18" s="1">
        <v>0</v>
      </c>
      <c r="BL18" s="1">
        <v>0</v>
      </c>
      <c r="BM18" s="1">
        <v>0</v>
      </c>
      <c r="BN18" s="1">
        <v>0</v>
      </c>
      <c r="BP18" s="1">
        <v>0</v>
      </c>
      <c r="BQ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3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4.6979609999999994</v>
      </c>
      <c r="CL18" s="1">
        <v>1</v>
      </c>
    </row>
    <row r="19" spans="1:90" x14ac:dyDescent="0.25">
      <c r="A19" s="1" t="s">
        <v>128</v>
      </c>
      <c r="B19" s="1">
        <v>4.3</v>
      </c>
      <c r="C19" s="1">
        <v>1</v>
      </c>
      <c r="D19" s="1">
        <v>79</v>
      </c>
      <c r="E19" s="1">
        <v>0.1</v>
      </c>
      <c r="F19" s="1">
        <v>1</v>
      </c>
      <c r="G19" s="1">
        <v>0.1</v>
      </c>
      <c r="H19" s="1">
        <v>1</v>
      </c>
      <c r="I19" s="1">
        <v>1</v>
      </c>
      <c r="J19" s="1">
        <v>0</v>
      </c>
      <c r="K19" s="1">
        <v>1</v>
      </c>
      <c r="L19" s="1">
        <v>0</v>
      </c>
      <c r="M19" s="1">
        <v>0</v>
      </c>
      <c r="N19" s="1">
        <v>1</v>
      </c>
      <c r="O19" s="1">
        <v>0.04</v>
      </c>
      <c r="P19" s="1">
        <v>0.04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18</v>
      </c>
      <c r="AL19" s="1">
        <v>0</v>
      </c>
      <c r="AM19" s="1">
        <v>19.2</v>
      </c>
      <c r="AN19" s="1">
        <v>0.3</v>
      </c>
      <c r="AO19" s="1">
        <v>2.6</v>
      </c>
      <c r="AP19" s="1">
        <v>10</v>
      </c>
      <c r="AQ19" s="1">
        <v>19</v>
      </c>
      <c r="AR19" s="1">
        <v>0</v>
      </c>
      <c r="AS19" s="1">
        <v>5</v>
      </c>
      <c r="AT19" s="1">
        <v>1</v>
      </c>
      <c r="AU19" s="1">
        <v>1</v>
      </c>
      <c r="AV19" s="1">
        <v>0</v>
      </c>
      <c r="AW19" s="1">
        <v>0</v>
      </c>
      <c r="AX19" s="1">
        <v>5</v>
      </c>
      <c r="AY19" s="1">
        <v>2</v>
      </c>
      <c r="AZ19" s="1">
        <v>2</v>
      </c>
      <c r="BA19" s="1">
        <v>2</v>
      </c>
      <c r="BB19" s="1">
        <v>6</v>
      </c>
      <c r="BC19" s="1">
        <v>16</v>
      </c>
      <c r="BD19" s="1">
        <v>10</v>
      </c>
      <c r="BE19" s="1">
        <v>6</v>
      </c>
      <c r="BF19" s="1">
        <v>2</v>
      </c>
      <c r="BG19" s="1">
        <v>2</v>
      </c>
      <c r="BH19" s="1">
        <v>2</v>
      </c>
      <c r="BI19" s="1">
        <v>1.74</v>
      </c>
      <c r="BJ19" s="1">
        <v>14</v>
      </c>
      <c r="BK19" s="1">
        <v>12</v>
      </c>
      <c r="BL19" s="1">
        <v>86</v>
      </c>
      <c r="BM19" s="1">
        <v>4</v>
      </c>
      <c r="BN19" s="1">
        <v>3</v>
      </c>
      <c r="BO19" s="1">
        <v>75</v>
      </c>
      <c r="BP19" s="1">
        <v>0</v>
      </c>
      <c r="BQ19" s="1">
        <v>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0</v>
      </c>
      <c r="BY19" s="1">
        <v>24</v>
      </c>
      <c r="BZ19" s="1">
        <v>1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3.6353662599999996</v>
      </c>
      <c r="CL19" s="1">
        <v>1</v>
      </c>
    </row>
    <row r="20" spans="1:90" x14ac:dyDescent="0.25">
      <c r="A20" s="1" t="s">
        <v>130</v>
      </c>
      <c r="B20" s="1">
        <v>4.0999999999999996</v>
      </c>
      <c r="C20" s="1">
        <v>1</v>
      </c>
      <c r="D20" s="1">
        <v>54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3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0.7</v>
      </c>
      <c r="AM20" s="1">
        <v>10.4</v>
      </c>
      <c r="AN20" s="1">
        <v>0</v>
      </c>
      <c r="AO20" s="1">
        <v>1</v>
      </c>
      <c r="AP20" s="1">
        <v>9</v>
      </c>
      <c r="AQ20" s="1">
        <v>9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X20" s="1">
        <v>2</v>
      </c>
      <c r="AY20" s="1">
        <v>3</v>
      </c>
      <c r="AZ20" s="1">
        <v>0</v>
      </c>
      <c r="BA20" s="1">
        <v>1</v>
      </c>
      <c r="BB20" s="1">
        <v>4</v>
      </c>
      <c r="BC20" s="1">
        <v>14</v>
      </c>
      <c r="BD20" s="1">
        <v>8</v>
      </c>
      <c r="BE20" s="1">
        <v>6</v>
      </c>
      <c r="BF20" s="1">
        <v>0</v>
      </c>
      <c r="BG20" s="1">
        <v>4</v>
      </c>
      <c r="BH20" s="1">
        <v>3</v>
      </c>
      <c r="BI20" s="1">
        <v>1.96</v>
      </c>
      <c r="BJ20" s="1">
        <v>44</v>
      </c>
      <c r="BK20" s="1">
        <v>38</v>
      </c>
      <c r="BL20" s="1">
        <v>86</v>
      </c>
      <c r="BM20" s="1">
        <v>12</v>
      </c>
      <c r="BN20" s="1">
        <v>9</v>
      </c>
      <c r="BO20" s="1">
        <v>75</v>
      </c>
      <c r="BP20" s="1">
        <v>4</v>
      </c>
      <c r="BQ20" s="1">
        <v>3</v>
      </c>
      <c r="BR20" s="1">
        <v>75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53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3.6320668</v>
      </c>
      <c r="CL20" s="1">
        <v>1</v>
      </c>
    </row>
    <row r="21" spans="1:90" x14ac:dyDescent="0.25">
      <c r="A21" s="1" t="s">
        <v>191</v>
      </c>
      <c r="B21" s="1">
        <v>4.3</v>
      </c>
      <c r="C21" s="1">
        <v>1</v>
      </c>
      <c r="D21" s="1">
        <v>90</v>
      </c>
      <c r="E21" s="1">
        <v>0.21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7</v>
      </c>
      <c r="V21" s="1">
        <v>3</v>
      </c>
      <c r="W21" s="1">
        <v>43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4</v>
      </c>
      <c r="AL21" s="1">
        <v>10.8</v>
      </c>
      <c r="AM21" s="1">
        <v>28</v>
      </c>
      <c r="AN21" s="1">
        <v>0.2</v>
      </c>
      <c r="AO21" s="1">
        <v>4.5</v>
      </c>
      <c r="AP21" s="1">
        <v>14</v>
      </c>
      <c r="AQ21" s="1">
        <v>26</v>
      </c>
      <c r="AR21" s="1">
        <v>0</v>
      </c>
      <c r="AS21" s="1">
        <v>6</v>
      </c>
      <c r="AT21" s="1">
        <v>0</v>
      </c>
      <c r="AU21" s="1">
        <v>1</v>
      </c>
      <c r="AV21" s="1">
        <v>1</v>
      </c>
      <c r="AW21" s="1">
        <v>100</v>
      </c>
      <c r="AX21" s="1">
        <v>7</v>
      </c>
      <c r="AY21" s="1">
        <v>6</v>
      </c>
      <c r="AZ21" s="1">
        <v>2</v>
      </c>
      <c r="BA21" s="1">
        <v>2</v>
      </c>
      <c r="BB21" s="1">
        <v>10</v>
      </c>
      <c r="BC21" s="1">
        <v>16</v>
      </c>
      <c r="BD21" s="1">
        <v>8</v>
      </c>
      <c r="BE21" s="1">
        <v>2</v>
      </c>
      <c r="BF21" s="1">
        <v>0</v>
      </c>
      <c r="BG21" s="1">
        <v>3</v>
      </c>
      <c r="BH21" s="1">
        <v>0</v>
      </c>
      <c r="BI21" s="1">
        <v>0.6</v>
      </c>
      <c r="BJ21" s="1">
        <v>28</v>
      </c>
      <c r="BK21" s="1">
        <v>18</v>
      </c>
      <c r="BL21" s="1">
        <v>64</v>
      </c>
      <c r="BM21" s="1">
        <v>14</v>
      </c>
      <c r="BN21" s="1">
        <v>8</v>
      </c>
      <c r="BO21" s="1">
        <v>57</v>
      </c>
      <c r="BP21" s="1">
        <v>7</v>
      </c>
      <c r="BQ21" s="1">
        <v>3</v>
      </c>
      <c r="BR21" s="1">
        <v>43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43</v>
      </c>
      <c r="BZ21" s="1">
        <v>2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2.4396115499999991</v>
      </c>
      <c r="CL21" s="1">
        <v>1</v>
      </c>
    </row>
    <row r="22" spans="1:90" x14ac:dyDescent="0.25">
      <c r="A22" s="1" t="s">
        <v>172</v>
      </c>
      <c r="B22" s="1">
        <v>4.2</v>
      </c>
      <c r="C22" s="1">
        <v>1</v>
      </c>
      <c r="D22" s="1">
        <v>78</v>
      </c>
      <c r="E22" s="1">
        <v>0.15</v>
      </c>
      <c r="F22" s="1">
        <v>0</v>
      </c>
      <c r="G22" s="1">
        <v>0.2</v>
      </c>
      <c r="H22" s="1">
        <v>0</v>
      </c>
      <c r="I22" s="1">
        <v>2</v>
      </c>
      <c r="J22" s="1">
        <v>1</v>
      </c>
      <c r="K22" s="1">
        <v>1</v>
      </c>
      <c r="L22" s="1">
        <v>1</v>
      </c>
      <c r="M22" s="1">
        <v>0</v>
      </c>
      <c r="N22" s="1">
        <v>0</v>
      </c>
      <c r="O22" s="1">
        <v>0.16</v>
      </c>
      <c r="P22" s="1">
        <v>0.16</v>
      </c>
      <c r="Q22" s="1">
        <v>0</v>
      </c>
      <c r="R22" s="1">
        <v>0</v>
      </c>
      <c r="S22" s="1">
        <v>0</v>
      </c>
      <c r="T22" s="1">
        <v>0</v>
      </c>
      <c r="U22" s="1">
        <v>12</v>
      </c>
      <c r="V22" s="1">
        <v>7</v>
      </c>
      <c r="W22" s="1">
        <v>58</v>
      </c>
      <c r="X22" s="1">
        <v>9</v>
      </c>
      <c r="Y22" s="1">
        <v>0</v>
      </c>
      <c r="Z22" s="1">
        <v>0</v>
      </c>
      <c r="AA22" s="1">
        <v>4</v>
      </c>
      <c r="AB22" s="1">
        <v>0</v>
      </c>
      <c r="AC22" s="1">
        <v>0</v>
      </c>
      <c r="AD22" s="1">
        <v>0</v>
      </c>
      <c r="AE22" s="1">
        <v>0.04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18</v>
      </c>
      <c r="AL22" s="1">
        <v>1.3</v>
      </c>
      <c r="AM22" s="1">
        <v>6.4</v>
      </c>
      <c r="AN22" s="1">
        <v>1.1000000000000001</v>
      </c>
      <c r="AO22" s="1">
        <v>3.3</v>
      </c>
      <c r="AP22" s="1">
        <v>6</v>
      </c>
      <c r="AQ22" s="1">
        <v>6</v>
      </c>
      <c r="AR22" s="1">
        <v>0</v>
      </c>
      <c r="AS22" s="1">
        <v>0</v>
      </c>
      <c r="AT22" s="1">
        <v>2</v>
      </c>
      <c r="AU22" s="1">
        <v>1</v>
      </c>
      <c r="AV22" s="1">
        <v>1</v>
      </c>
      <c r="AW22" s="1">
        <v>100</v>
      </c>
      <c r="AX22" s="1">
        <v>9</v>
      </c>
      <c r="AY22" s="1">
        <v>1</v>
      </c>
      <c r="AZ22" s="1">
        <v>0</v>
      </c>
      <c r="BA22" s="1">
        <v>1</v>
      </c>
      <c r="BB22" s="1">
        <v>2</v>
      </c>
      <c r="BC22" s="1">
        <v>8</v>
      </c>
      <c r="BD22" s="1">
        <v>6</v>
      </c>
      <c r="BE22" s="1">
        <v>4</v>
      </c>
      <c r="BF22" s="1">
        <v>1</v>
      </c>
      <c r="BG22" s="1">
        <v>1</v>
      </c>
      <c r="BH22" s="1">
        <v>1</v>
      </c>
      <c r="BI22" s="1">
        <v>1.01</v>
      </c>
      <c r="BJ22" s="1">
        <v>26</v>
      </c>
      <c r="BK22" s="1">
        <v>13</v>
      </c>
      <c r="BL22" s="1">
        <v>50</v>
      </c>
      <c r="BM22" s="1">
        <v>26</v>
      </c>
      <c r="BN22" s="1">
        <v>9</v>
      </c>
      <c r="BO22" s="1">
        <v>35</v>
      </c>
      <c r="BP22" s="1">
        <v>12</v>
      </c>
      <c r="BQ22" s="1">
        <v>7</v>
      </c>
      <c r="BR22" s="1">
        <v>58</v>
      </c>
      <c r="BS22" s="1">
        <v>0</v>
      </c>
      <c r="BT22" s="1">
        <v>0</v>
      </c>
      <c r="BU22" s="1">
        <v>0</v>
      </c>
      <c r="BV22" s="1">
        <v>1</v>
      </c>
      <c r="BW22" s="1">
        <v>0</v>
      </c>
      <c r="BX22" s="1">
        <v>0</v>
      </c>
      <c r="BY22" s="1">
        <v>57</v>
      </c>
      <c r="BZ22" s="1">
        <v>1</v>
      </c>
      <c r="CA22" s="1">
        <v>9</v>
      </c>
      <c r="CB22" s="1">
        <v>11</v>
      </c>
      <c r="CC22" s="1">
        <v>2</v>
      </c>
      <c r="CD22" s="1">
        <v>0</v>
      </c>
      <c r="CE22" s="1">
        <v>4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5.4293757400000002</v>
      </c>
      <c r="CL22" s="1">
        <v>0</v>
      </c>
    </row>
    <row r="23" spans="1:90" x14ac:dyDescent="0.25">
      <c r="A23" s="1" t="s">
        <v>92</v>
      </c>
      <c r="B23" s="1">
        <v>5.4</v>
      </c>
      <c r="C23" s="1">
        <v>1</v>
      </c>
      <c r="D23" s="1">
        <v>90</v>
      </c>
      <c r="E23" s="1">
        <v>0.22</v>
      </c>
      <c r="F23" s="1">
        <v>0.5</v>
      </c>
      <c r="G23" s="1">
        <v>0.5</v>
      </c>
      <c r="H23" s="1">
        <v>1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1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10</v>
      </c>
      <c r="W23" s="1">
        <v>77</v>
      </c>
      <c r="X23" s="1">
        <v>5</v>
      </c>
      <c r="Y23" s="1">
        <v>1</v>
      </c>
      <c r="Z23" s="1">
        <v>20</v>
      </c>
      <c r="AA23" s="1">
        <v>0</v>
      </c>
      <c r="AB23" s="1">
        <v>0</v>
      </c>
      <c r="AC23" s="1">
        <v>2</v>
      </c>
      <c r="AD23" s="1">
        <v>1</v>
      </c>
      <c r="AE23" s="1">
        <v>0.45</v>
      </c>
      <c r="AF23" s="1">
        <v>1</v>
      </c>
      <c r="AG23" s="1">
        <v>0</v>
      </c>
      <c r="AH23" s="1">
        <v>0</v>
      </c>
      <c r="AI23" s="1">
        <v>0</v>
      </c>
      <c r="AJ23" s="1">
        <v>1</v>
      </c>
      <c r="AK23" s="1">
        <v>6</v>
      </c>
      <c r="AL23" s="1">
        <v>26.8</v>
      </c>
      <c r="AM23" s="1">
        <v>29.8</v>
      </c>
      <c r="AN23" s="1">
        <v>1.4</v>
      </c>
      <c r="AO23" s="1">
        <v>6.2</v>
      </c>
      <c r="AP23" s="1">
        <v>14</v>
      </c>
      <c r="AQ23" s="1">
        <v>35</v>
      </c>
      <c r="AR23" s="1">
        <v>3</v>
      </c>
      <c r="AS23" s="1">
        <v>12</v>
      </c>
      <c r="AT23" s="1">
        <v>0</v>
      </c>
      <c r="AU23" s="1">
        <v>1</v>
      </c>
      <c r="AV23" s="1">
        <v>0</v>
      </c>
      <c r="AW23" s="1">
        <v>0</v>
      </c>
      <c r="AX23" s="1">
        <v>5</v>
      </c>
      <c r="AY23" s="1">
        <v>3</v>
      </c>
      <c r="AZ23" s="1">
        <v>0</v>
      </c>
      <c r="BA23" s="1">
        <v>2</v>
      </c>
      <c r="BB23" s="1">
        <v>5</v>
      </c>
      <c r="BC23" s="1">
        <v>6</v>
      </c>
      <c r="BD23" s="1">
        <v>4</v>
      </c>
      <c r="BE23" s="1">
        <v>2</v>
      </c>
      <c r="BF23" s="1">
        <v>0</v>
      </c>
      <c r="BG23" s="1">
        <v>1</v>
      </c>
      <c r="BH23" s="1">
        <v>0</v>
      </c>
      <c r="BI23" s="1">
        <v>0.43</v>
      </c>
      <c r="BJ23" s="1">
        <v>34</v>
      </c>
      <c r="BK23" s="1">
        <v>24</v>
      </c>
      <c r="BL23" s="1">
        <v>71</v>
      </c>
      <c r="BM23" s="1">
        <v>22</v>
      </c>
      <c r="BN23" s="1">
        <v>14</v>
      </c>
      <c r="BO23" s="1">
        <v>64</v>
      </c>
      <c r="BP23" s="1">
        <v>13</v>
      </c>
      <c r="BQ23" s="1">
        <v>10</v>
      </c>
      <c r="BR23" s="1">
        <v>77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56</v>
      </c>
      <c r="BZ23" s="1">
        <v>2</v>
      </c>
      <c r="CA23" s="1">
        <v>3</v>
      </c>
      <c r="CB23" s="1">
        <v>4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3.3632223100000003</v>
      </c>
      <c r="CL23" s="1">
        <v>0</v>
      </c>
    </row>
    <row r="24" spans="1:90" x14ac:dyDescent="0.25">
      <c r="A24" s="1" t="s">
        <v>118</v>
      </c>
      <c r="B24" s="1">
        <v>6.2</v>
      </c>
      <c r="C24" s="1">
        <v>1</v>
      </c>
      <c r="D24" s="1">
        <v>90</v>
      </c>
      <c r="E24" s="1">
        <v>0.04</v>
      </c>
      <c r="F24" s="1">
        <v>0</v>
      </c>
      <c r="G24" s="1">
        <v>0.1</v>
      </c>
      <c r="H24" s="1">
        <v>0</v>
      </c>
      <c r="I24" s="1">
        <v>3</v>
      </c>
      <c r="J24" s="1">
        <v>0</v>
      </c>
      <c r="K24" s="1">
        <v>2</v>
      </c>
      <c r="L24" s="1">
        <v>1</v>
      </c>
      <c r="M24" s="1">
        <v>0</v>
      </c>
      <c r="N24" s="1">
        <v>0</v>
      </c>
      <c r="O24" s="1">
        <v>0.03</v>
      </c>
      <c r="P24" s="1">
        <v>0.03</v>
      </c>
      <c r="Q24" s="1">
        <v>0</v>
      </c>
      <c r="R24" s="1">
        <v>0</v>
      </c>
      <c r="S24" s="1">
        <v>0</v>
      </c>
      <c r="T24" s="1">
        <v>0</v>
      </c>
      <c r="U24" s="1">
        <v>19</v>
      </c>
      <c r="V24" s="1">
        <v>16</v>
      </c>
      <c r="W24" s="1">
        <v>84</v>
      </c>
      <c r="X24" s="1">
        <v>10</v>
      </c>
      <c r="Y24" s="1">
        <v>1</v>
      </c>
      <c r="Z24" s="1">
        <v>10</v>
      </c>
      <c r="AA24" s="1">
        <v>0</v>
      </c>
      <c r="AB24" s="1">
        <v>4</v>
      </c>
      <c r="AC24" s="1">
        <v>1</v>
      </c>
      <c r="AD24" s="1">
        <v>0</v>
      </c>
      <c r="AE24" s="1">
        <v>0.06</v>
      </c>
      <c r="AF24" s="1">
        <v>0</v>
      </c>
      <c r="AG24" s="1">
        <v>0</v>
      </c>
      <c r="AH24" s="1">
        <v>1</v>
      </c>
      <c r="AI24" s="1">
        <v>0</v>
      </c>
      <c r="AJ24" s="1">
        <v>0</v>
      </c>
      <c r="AK24" s="1">
        <v>13</v>
      </c>
      <c r="AL24" s="1">
        <v>19.2</v>
      </c>
      <c r="AM24" s="1">
        <v>4.5999999999999996</v>
      </c>
      <c r="AN24" s="1">
        <v>0.4</v>
      </c>
      <c r="AO24" s="1">
        <v>3.5</v>
      </c>
      <c r="AP24" s="1">
        <v>7</v>
      </c>
      <c r="AQ24" s="1">
        <v>7</v>
      </c>
      <c r="AR24" s="1">
        <v>0</v>
      </c>
      <c r="AS24" s="1">
        <v>1</v>
      </c>
      <c r="AT24" s="1">
        <v>1</v>
      </c>
      <c r="AU24" s="1">
        <v>3</v>
      </c>
      <c r="AV24" s="1">
        <v>3</v>
      </c>
      <c r="AW24" s="1">
        <v>100</v>
      </c>
      <c r="AX24" s="1">
        <v>5</v>
      </c>
      <c r="AY24" s="1">
        <v>0</v>
      </c>
      <c r="AZ24" s="1">
        <v>0</v>
      </c>
      <c r="BA24" s="1">
        <v>1</v>
      </c>
      <c r="BB24" s="1">
        <v>1</v>
      </c>
      <c r="BC24" s="1">
        <v>3</v>
      </c>
      <c r="BD24" s="1">
        <v>1</v>
      </c>
      <c r="BE24" s="1">
        <v>2</v>
      </c>
      <c r="BF24" s="1">
        <v>0</v>
      </c>
      <c r="BG24" s="1">
        <v>0</v>
      </c>
      <c r="BH24" s="1">
        <v>1</v>
      </c>
      <c r="BI24" s="1">
        <v>0.61</v>
      </c>
      <c r="BJ24" s="1">
        <v>55</v>
      </c>
      <c r="BK24" s="1">
        <v>49</v>
      </c>
      <c r="BL24" s="1">
        <v>89</v>
      </c>
      <c r="BM24" s="1">
        <v>43</v>
      </c>
      <c r="BN24" s="1">
        <v>29</v>
      </c>
      <c r="BO24" s="1">
        <v>67</v>
      </c>
      <c r="BP24" s="1">
        <v>19</v>
      </c>
      <c r="BQ24" s="1">
        <v>16</v>
      </c>
      <c r="BR24" s="1">
        <v>84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86</v>
      </c>
      <c r="BZ24" s="1">
        <v>4</v>
      </c>
      <c r="CA24" s="1">
        <v>2</v>
      </c>
      <c r="CB24" s="1">
        <v>10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5.2081234099999989</v>
      </c>
      <c r="CL24" s="1">
        <v>0</v>
      </c>
    </row>
    <row r="25" spans="1:90" x14ac:dyDescent="0.25">
      <c r="A25" s="1" t="s">
        <v>143</v>
      </c>
      <c r="B25" s="1">
        <v>4.5999999999999996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7</v>
      </c>
      <c r="V25" s="1">
        <v>7</v>
      </c>
      <c r="W25" s="1">
        <v>100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1.5</v>
      </c>
      <c r="AM25" s="1">
        <v>19.2</v>
      </c>
      <c r="AN25" s="1">
        <v>0</v>
      </c>
      <c r="AO25" s="1">
        <v>2.8</v>
      </c>
      <c r="AP25" s="1">
        <v>16</v>
      </c>
      <c r="AQ25" s="1">
        <v>16</v>
      </c>
      <c r="AR25" s="1">
        <v>0</v>
      </c>
      <c r="AS25" s="1">
        <v>2</v>
      </c>
      <c r="AT25" s="1">
        <v>1</v>
      </c>
      <c r="AU25" s="1">
        <v>0</v>
      </c>
      <c r="AV25" s="1">
        <v>0</v>
      </c>
      <c r="AX25" s="1">
        <v>11</v>
      </c>
      <c r="AY25" s="1">
        <v>6</v>
      </c>
      <c r="AZ25" s="1">
        <v>0</v>
      </c>
      <c r="BA25" s="1">
        <v>3</v>
      </c>
      <c r="BB25" s="1">
        <v>9</v>
      </c>
      <c r="BC25" s="1">
        <v>14</v>
      </c>
      <c r="BD25" s="1">
        <v>6</v>
      </c>
      <c r="BE25" s="1">
        <v>6</v>
      </c>
      <c r="BF25" s="1">
        <v>2</v>
      </c>
      <c r="BG25" s="1">
        <v>1</v>
      </c>
      <c r="BH25" s="1">
        <v>1</v>
      </c>
      <c r="BI25" s="1">
        <v>1.35</v>
      </c>
      <c r="BJ25" s="1">
        <v>60</v>
      </c>
      <c r="BK25" s="1">
        <v>53</v>
      </c>
      <c r="BL25" s="1">
        <v>88</v>
      </c>
      <c r="BM25" s="1">
        <v>26</v>
      </c>
      <c r="BN25" s="1">
        <v>23</v>
      </c>
      <c r="BO25" s="1">
        <v>88</v>
      </c>
      <c r="BP25" s="1">
        <v>7</v>
      </c>
      <c r="BQ25" s="1">
        <v>7</v>
      </c>
      <c r="BR25" s="1">
        <v>100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74</v>
      </c>
      <c r="BZ25" s="1">
        <v>0</v>
      </c>
      <c r="CA25" s="1">
        <v>6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3.8303303999999989</v>
      </c>
      <c r="CL25" s="1">
        <v>0</v>
      </c>
    </row>
    <row r="26" spans="1:90" x14ac:dyDescent="0.25">
      <c r="A26" s="1" t="s">
        <v>112</v>
      </c>
      <c r="B26" s="1">
        <v>4.9000000000000004</v>
      </c>
      <c r="C26" s="1">
        <v>2</v>
      </c>
      <c r="D26" s="1">
        <v>90</v>
      </c>
      <c r="E26" s="1">
        <v>0.15</v>
      </c>
      <c r="F26" s="1">
        <v>0</v>
      </c>
      <c r="G26" s="1">
        <v>0.1</v>
      </c>
      <c r="H26" s="1">
        <v>0</v>
      </c>
      <c r="I26" s="1">
        <v>1</v>
      </c>
      <c r="J26" s="1">
        <v>0.5</v>
      </c>
      <c r="K26" s="1">
        <v>1</v>
      </c>
      <c r="L26" s="1">
        <v>0</v>
      </c>
      <c r="M26" s="1">
        <v>0</v>
      </c>
      <c r="N26" s="1">
        <v>1</v>
      </c>
      <c r="O26" s="1">
        <v>0.08</v>
      </c>
      <c r="P26" s="1">
        <v>0.08</v>
      </c>
      <c r="Q26" s="1">
        <v>0</v>
      </c>
      <c r="R26" s="1">
        <v>0</v>
      </c>
      <c r="S26" s="1">
        <v>0</v>
      </c>
      <c r="T26" s="1">
        <v>0</v>
      </c>
      <c r="U26" s="1">
        <v>3</v>
      </c>
      <c r="V26" s="1">
        <v>1.5</v>
      </c>
      <c r="W26" s="1">
        <v>50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10.5</v>
      </c>
      <c r="AL26" s="1">
        <v>0.35</v>
      </c>
      <c r="AM26" s="1">
        <v>10.3</v>
      </c>
      <c r="AN26" s="1">
        <v>0.6</v>
      </c>
      <c r="AO26" s="1">
        <v>3.5</v>
      </c>
      <c r="AP26" s="1">
        <v>8.5</v>
      </c>
      <c r="AQ26" s="1">
        <v>8.5</v>
      </c>
      <c r="AR26" s="1">
        <v>0</v>
      </c>
      <c r="AS26" s="1">
        <v>1.5</v>
      </c>
      <c r="AT26" s="1">
        <v>1.5</v>
      </c>
      <c r="AU26" s="1">
        <v>0.5</v>
      </c>
      <c r="AV26" s="1">
        <v>0.5</v>
      </c>
      <c r="AW26" s="1">
        <v>100</v>
      </c>
      <c r="AX26" s="1">
        <v>2</v>
      </c>
      <c r="AY26" s="1">
        <v>3</v>
      </c>
      <c r="AZ26" s="1">
        <v>0.5</v>
      </c>
      <c r="BA26" s="1">
        <v>0.5</v>
      </c>
      <c r="BB26" s="1">
        <v>4</v>
      </c>
      <c r="BC26" s="1">
        <v>12.5</v>
      </c>
      <c r="BD26" s="1">
        <v>8.5</v>
      </c>
      <c r="BE26" s="1">
        <v>5</v>
      </c>
      <c r="BF26" s="1">
        <v>0.5</v>
      </c>
      <c r="BG26" s="1">
        <v>1.5</v>
      </c>
      <c r="BH26" s="1">
        <v>1</v>
      </c>
      <c r="BI26" s="1">
        <v>1.27</v>
      </c>
      <c r="BJ26" s="1">
        <v>23.5</v>
      </c>
      <c r="BK26" s="1">
        <v>20</v>
      </c>
      <c r="BL26" s="1">
        <v>85</v>
      </c>
      <c r="BM26" s="1">
        <v>7</v>
      </c>
      <c r="BN26" s="1">
        <v>4.5</v>
      </c>
      <c r="BO26" s="1">
        <v>64</v>
      </c>
      <c r="BP26" s="1">
        <v>3</v>
      </c>
      <c r="BQ26" s="1">
        <v>1.5</v>
      </c>
      <c r="BR26" s="1">
        <v>50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31.5</v>
      </c>
      <c r="BZ26" s="1">
        <v>1</v>
      </c>
      <c r="CA26" s="1">
        <v>2.5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2.7579615200000007</v>
      </c>
      <c r="CL26" s="1">
        <v>17</v>
      </c>
    </row>
    <row r="27" spans="1:90" x14ac:dyDescent="0.25">
      <c r="A27" s="1" t="s">
        <v>86</v>
      </c>
      <c r="B27" s="1">
        <v>4.3</v>
      </c>
      <c r="C27" s="1">
        <v>2</v>
      </c>
      <c r="D27" s="1">
        <v>90</v>
      </c>
      <c r="E27" s="1">
        <v>0.06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0.5</v>
      </c>
      <c r="L27" s="1">
        <v>0.5</v>
      </c>
      <c r="M27" s="1">
        <v>0</v>
      </c>
      <c r="N27" s="1">
        <v>0.5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3.5</v>
      </c>
      <c r="W27" s="1">
        <v>58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7.5</v>
      </c>
      <c r="AL27" s="1">
        <v>5.3</v>
      </c>
      <c r="AM27" s="1">
        <v>19.8</v>
      </c>
      <c r="AN27" s="1">
        <v>0.2</v>
      </c>
      <c r="AO27" s="1">
        <v>2.1</v>
      </c>
      <c r="AP27" s="1">
        <v>14</v>
      </c>
      <c r="AQ27" s="1">
        <v>14</v>
      </c>
      <c r="AR27" s="1">
        <v>0</v>
      </c>
      <c r="AS27" s="1">
        <v>1.5</v>
      </c>
      <c r="AT27" s="1">
        <v>1.5</v>
      </c>
      <c r="AU27" s="1">
        <v>1.5</v>
      </c>
      <c r="AV27" s="1">
        <v>1.5</v>
      </c>
      <c r="AW27" s="1">
        <v>100</v>
      </c>
      <c r="AX27" s="1">
        <v>7</v>
      </c>
      <c r="AY27" s="1">
        <v>4</v>
      </c>
      <c r="AZ27" s="1">
        <v>1</v>
      </c>
      <c r="BA27" s="1">
        <v>2.5</v>
      </c>
      <c r="BB27" s="1">
        <v>7.5</v>
      </c>
      <c r="BC27" s="1">
        <v>20</v>
      </c>
      <c r="BD27" s="1">
        <v>12</v>
      </c>
      <c r="BE27" s="1">
        <v>6</v>
      </c>
      <c r="BF27" s="1">
        <v>1.5</v>
      </c>
      <c r="BG27" s="1">
        <v>2</v>
      </c>
      <c r="BH27" s="1">
        <v>3.5</v>
      </c>
      <c r="BI27" s="1">
        <v>2.2200000000000002</v>
      </c>
      <c r="BJ27" s="1">
        <v>37.5</v>
      </c>
      <c r="BK27" s="1">
        <v>26.5</v>
      </c>
      <c r="BL27" s="1">
        <v>71</v>
      </c>
      <c r="BM27" s="1">
        <v>13.5</v>
      </c>
      <c r="BN27" s="1">
        <v>6.5</v>
      </c>
      <c r="BO27" s="1">
        <v>48</v>
      </c>
      <c r="BP27" s="1">
        <v>6</v>
      </c>
      <c r="BQ27" s="1">
        <v>3.5</v>
      </c>
      <c r="BR27" s="1">
        <v>58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51.5</v>
      </c>
      <c r="BZ27" s="1">
        <v>0.5</v>
      </c>
      <c r="CA27" s="1">
        <v>6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3.8600419399999986</v>
      </c>
      <c r="CL27" s="1">
        <v>11</v>
      </c>
    </row>
    <row r="28" spans="1:90" x14ac:dyDescent="0.25">
      <c r="A28" s="1" t="s">
        <v>155</v>
      </c>
      <c r="B28" s="1">
        <v>8.5</v>
      </c>
      <c r="C28" s="1">
        <v>2</v>
      </c>
      <c r="D28" s="1">
        <v>90</v>
      </c>
      <c r="E28" s="1">
        <v>0.13</v>
      </c>
      <c r="F28" s="1">
        <v>0.12</v>
      </c>
      <c r="G28" s="1">
        <v>0.3</v>
      </c>
      <c r="H28" s="1">
        <v>1</v>
      </c>
      <c r="I28" s="1">
        <v>0.5</v>
      </c>
      <c r="J28" s="1">
        <v>0.5</v>
      </c>
      <c r="K28" s="1">
        <v>0</v>
      </c>
      <c r="L28" s="1">
        <v>0.5</v>
      </c>
      <c r="M28" s="1">
        <v>0</v>
      </c>
      <c r="N28" s="1">
        <v>0</v>
      </c>
      <c r="O28" s="1">
        <v>0.08</v>
      </c>
      <c r="P28" s="1">
        <v>0.08</v>
      </c>
      <c r="Q28" s="1">
        <v>0</v>
      </c>
      <c r="R28" s="1">
        <v>0</v>
      </c>
      <c r="S28" s="1">
        <v>0</v>
      </c>
      <c r="T28" s="1">
        <v>0</v>
      </c>
      <c r="U28" s="1">
        <v>22</v>
      </c>
      <c r="V28" s="1">
        <v>15.5</v>
      </c>
      <c r="W28" s="1">
        <v>70</v>
      </c>
      <c r="X28" s="1">
        <v>6</v>
      </c>
      <c r="Y28" s="1">
        <v>1.5</v>
      </c>
      <c r="Z28" s="1">
        <v>25</v>
      </c>
      <c r="AA28" s="1">
        <v>4.5</v>
      </c>
      <c r="AB28" s="1">
        <v>0</v>
      </c>
      <c r="AC28" s="1">
        <v>2</v>
      </c>
      <c r="AD28" s="1">
        <v>0.5</v>
      </c>
      <c r="AE28" s="1">
        <v>0.27</v>
      </c>
      <c r="AF28" s="1">
        <v>0.5</v>
      </c>
      <c r="AG28" s="1">
        <v>0</v>
      </c>
      <c r="AH28" s="1">
        <v>0</v>
      </c>
      <c r="AI28" s="1">
        <v>0</v>
      </c>
      <c r="AJ28" s="1">
        <v>0.5</v>
      </c>
      <c r="AK28" s="1">
        <v>5.5</v>
      </c>
      <c r="AL28" s="1">
        <v>32.950000000000003</v>
      </c>
      <c r="AM28" s="1">
        <v>25.5</v>
      </c>
      <c r="AN28" s="1">
        <v>1.2</v>
      </c>
      <c r="AO28" s="1">
        <v>4.5</v>
      </c>
      <c r="AP28" s="1">
        <v>16</v>
      </c>
      <c r="AQ28" s="1">
        <v>26.5</v>
      </c>
      <c r="AR28" s="1">
        <v>0</v>
      </c>
      <c r="AS28" s="1">
        <v>5.5</v>
      </c>
      <c r="AT28" s="1">
        <v>0.5</v>
      </c>
      <c r="AU28" s="1">
        <v>1</v>
      </c>
      <c r="AV28" s="1">
        <v>0.5</v>
      </c>
      <c r="AW28" s="1">
        <v>50</v>
      </c>
      <c r="AX28" s="1">
        <v>11.5</v>
      </c>
      <c r="AY28" s="1">
        <v>2</v>
      </c>
      <c r="AZ28" s="1">
        <v>0</v>
      </c>
      <c r="BA28" s="1">
        <v>1.5</v>
      </c>
      <c r="BB28" s="1">
        <v>3.5</v>
      </c>
      <c r="BC28" s="1">
        <v>7.5</v>
      </c>
      <c r="BD28" s="1">
        <v>5.5</v>
      </c>
      <c r="BE28" s="1">
        <v>2.5</v>
      </c>
      <c r="BF28" s="1">
        <v>0</v>
      </c>
      <c r="BG28" s="1">
        <v>1</v>
      </c>
      <c r="BH28" s="1">
        <v>2</v>
      </c>
      <c r="BI28" s="1">
        <v>1.1399999999999999</v>
      </c>
      <c r="BJ28" s="1">
        <v>70.5</v>
      </c>
      <c r="BK28" s="1">
        <v>54</v>
      </c>
      <c r="BL28" s="1">
        <v>77</v>
      </c>
      <c r="BM28" s="1">
        <v>47.5</v>
      </c>
      <c r="BN28" s="1">
        <v>30.5</v>
      </c>
      <c r="BO28" s="1">
        <v>64</v>
      </c>
      <c r="BP28" s="1">
        <v>22</v>
      </c>
      <c r="BQ28" s="1">
        <v>15.5</v>
      </c>
      <c r="BR28" s="1">
        <v>70</v>
      </c>
      <c r="BS28" s="1">
        <v>1</v>
      </c>
      <c r="BT28" s="1">
        <v>0.5</v>
      </c>
      <c r="BU28" s="1">
        <v>2</v>
      </c>
      <c r="BV28" s="1">
        <v>0</v>
      </c>
      <c r="BW28" s="1">
        <v>0</v>
      </c>
      <c r="BX28" s="1">
        <v>1</v>
      </c>
      <c r="BY28" s="1">
        <v>98</v>
      </c>
      <c r="BZ28" s="1">
        <v>1</v>
      </c>
      <c r="CA28" s="1">
        <v>11.5</v>
      </c>
      <c r="CB28" s="1">
        <v>8.5</v>
      </c>
      <c r="CC28" s="1">
        <v>0.5</v>
      </c>
      <c r="CD28" s="1">
        <v>0</v>
      </c>
      <c r="CE28" s="1">
        <v>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6.3399103999999999</v>
      </c>
      <c r="CL28" s="1">
        <v>9</v>
      </c>
    </row>
    <row r="29" spans="1:90" x14ac:dyDescent="0.25">
      <c r="A29" s="1" t="s">
        <v>163</v>
      </c>
      <c r="B29" s="1">
        <v>5.6</v>
      </c>
      <c r="C29" s="1">
        <v>2</v>
      </c>
      <c r="D29" s="1">
        <v>67.5</v>
      </c>
      <c r="E29" s="1">
        <v>0.02</v>
      </c>
      <c r="F29" s="1">
        <v>0.33</v>
      </c>
      <c r="G29" s="1">
        <v>0</v>
      </c>
      <c r="H29" s="1">
        <v>1</v>
      </c>
      <c r="I29" s="1">
        <v>0.5</v>
      </c>
      <c r="J29" s="1">
        <v>0</v>
      </c>
      <c r="K29" s="1">
        <v>0.5</v>
      </c>
      <c r="L29" s="1">
        <v>0</v>
      </c>
      <c r="M29" s="1">
        <v>0</v>
      </c>
      <c r="N29" s="1">
        <v>0.5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7.5</v>
      </c>
      <c r="V29" s="1">
        <v>4</v>
      </c>
      <c r="W29" s="1">
        <v>53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0.02</v>
      </c>
      <c r="AF29" s="1">
        <v>0.5</v>
      </c>
      <c r="AG29" s="1">
        <v>0</v>
      </c>
      <c r="AH29" s="1">
        <v>0</v>
      </c>
      <c r="AI29" s="1">
        <v>0</v>
      </c>
      <c r="AJ29" s="1">
        <v>0</v>
      </c>
      <c r="AK29" s="1">
        <v>10</v>
      </c>
      <c r="AL29" s="1">
        <v>1.1000000000000001</v>
      </c>
      <c r="AM29" s="1">
        <v>13.7</v>
      </c>
      <c r="AN29" s="1">
        <v>0.2</v>
      </c>
      <c r="AO29" s="1">
        <v>3.2</v>
      </c>
      <c r="AP29" s="1">
        <v>13.5</v>
      </c>
      <c r="AQ29" s="1">
        <v>18</v>
      </c>
      <c r="AR29" s="1">
        <v>1.5</v>
      </c>
      <c r="AS29" s="1">
        <v>4.5</v>
      </c>
      <c r="AT29" s="1">
        <v>0.5</v>
      </c>
      <c r="AU29" s="1">
        <v>1</v>
      </c>
      <c r="AV29" s="1">
        <v>1</v>
      </c>
      <c r="AW29" s="1">
        <v>100</v>
      </c>
      <c r="AX29" s="1">
        <v>6</v>
      </c>
      <c r="AY29" s="1">
        <v>4</v>
      </c>
      <c r="AZ29" s="1">
        <v>0</v>
      </c>
      <c r="BA29" s="1">
        <v>1</v>
      </c>
      <c r="BB29" s="1">
        <v>5</v>
      </c>
      <c r="BC29" s="1">
        <v>8.5</v>
      </c>
      <c r="BD29" s="1">
        <v>3.5</v>
      </c>
      <c r="BE29" s="1">
        <v>4</v>
      </c>
      <c r="BF29" s="1">
        <v>1</v>
      </c>
      <c r="BG29" s="1">
        <v>0.5</v>
      </c>
      <c r="BH29" s="1">
        <v>1</v>
      </c>
      <c r="BI29" s="1">
        <v>0.98</v>
      </c>
      <c r="BJ29" s="1">
        <v>53.5</v>
      </c>
      <c r="BK29" s="1">
        <v>47.5</v>
      </c>
      <c r="BL29" s="1">
        <v>89</v>
      </c>
      <c r="BM29" s="1">
        <v>23</v>
      </c>
      <c r="BN29" s="1">
        <v>18</v>
      </c>
      <c r="BO29" s="1">
        <v>78</v>
      </c>
      <c r="BP29" s="1">
        <v>7.5</v>
      </c>
      <c r="BQ29" s="1">
        <v>4</v>
      </c>
      <c r="BR29" s="1">
        <v>53</v>
      </c>
      <c r="BS29" s="1">
        <v>0</v>
      </c>
      <c r="BT29" s="1">
        <v>0</v>
      </c>
      <c r="BU29" s="1">
        <v>1</v>
      </c>
      <c r="BV29" s="1">
        <v>1</v>
      </c>
      <c r="BW29" s="1">
        <v>0</v>
      </c>
      <c r="BX29" s="1">
        <v>0</v>
      </c>
      <c r="BY29" s="1">
        <v>62.5</v>
      </c>
      <c r="BZ29" s="1">
        <v>1</v>
      </c>
      <c r="CA29" s="1">
        <v>7</v>
      </c>
      <c r="CB29" s="1">
        <v>0</v>
      </c>
      <c r="CC29" s="1">
        <v>0.5</v>
      </c>
      <c r="CD29" s="1">
        <v>0.5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3.3114282999999998</v>
      </c>
      <c r="CL29" s="1">
        <v>8</v>
      </c>
    </row>
    <row r="30" spans="1:90" x14ac:dyDescent="0.25">
      <c r="A30" s="1" t="s">
        <v>59</v>
      </c>
      <c r="B30" s="1">
        <v>6.7</v>
      </c>
      <c r="C30" s="1">
        <v>2</v>
      </c>
      <c r="D30" s="1">
        <v>90</v>
      </c>
      <c r="E30" s="1">
        <v>0.05</v>
      </c>
      <c r="F30" s="1">
        <v>0.12</v>
      </c>
      <c r="G30" s="1">
        <v>0.1</v>
      </c>
      <c r="H30" s="1">
        <v>1</v>
      </c>
      <c r="I30" s="1">
        <v>1</v>
      </c>
      <c r="J30" s="1">
        <v>0.5</v>
      </c>
      <c r="K30" s="1">
        <v>0.5</v>
      </c>
      <c r="L30" s="1">
        <v>0.5</v>
      </c>
      <c r="M30" s="1">
        <v>0</v>
      </c>
      <c r="N30" s="1">
        <v>0</v>
      </c>
      <c r="O30" s="1">
        <v>0.09</v>
      </c>
      <c r="P30" s="1">
        <v>0.09</v>
      </c>
      <c r="Q30" s="1">
        <v>0.5</v>
      </c>
      <c r="R30" s="1">
        <v>0.5</v>
      </c>
      <c r="S30" s="1">
        <v>0</v>
      </c>
      <c r="T30" s="1">
        <v>0</v>
      </c>
      <c r="U30" s="1">
        <v>4.5</v>
      </c>
      <c r="V30" s="1">
        <v>3</v>
      </c>
      <c r="W30" s="1">
        <v>67</v>
      </c>
      <c r="X30" s="1">
        <v>0</v>
      </c>
      <c r="Y30" s="1">
        <v>0</v>
      </c>
      <c r="AA30" s="1">
        <v>0</v>
      </c>
      <c r="AB30" s="1">
        <v>0</v>
      </c>
      <c r="AC30" s="1">
        <v>0.5</v>
      </c>
      <c r="AD30" s="1">
        <v>0</v>
      </c>
      <c r="AE30" s="1">
        <v>0.04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12.5</v>
      </c>
      <c r="AL30" s="1">
        <v>5.45</v>
      </c>
      <c r="AM30" s="1">
        <v>37.200000000000003</v>
      </c>
      <c r="AN30" s="1">
        <v>0.7</v>
      </c>
      <c r="AO30" s="1">
        <v>3.4</v>
      </c>
      <c r="AP30" s="1">
        <v>15.5</v>
      </c>
      <c r="AQ30" s="1">
        <v>27.5</v>
      </c>
      <c r="AR30" s="1">
        <v>1.5</v>
      </c>
      <c r="AS30" s="1">
        <v>8</v>
      </c>
      <c r="AT30" s="1">
        <v>0.5</v>
      </c>
      <c r="AU30" s="1">
        <v>1</v>
      </c>
      <c r="AV30" s="1">
        <v>0.5</v>
      </c>
      <c r="AW30" s="1">
        <v>50</v>
      </c>
      <c r="AX30" s="1">
        <v>8</v>
      </c>
      <c r="AY30" s="1">
        <v>4</v>
      </c>
      <c r="AZ30" s="1">
        <v>0.5</v>
      </c>
      <c r="BA30" s="1">
        <v>1</v>
      </c>
      <c r="BB30" s="1">
        <v>5.5</v>
      </c>
      <c r="BC30" s="1">
        <v>7.5</v>
      </c>
      <c r="BD30" s="1">
        <v>5.5</v>
      </c>
      <c r="BE30" s="1">
        <v>2.5</v>
      </c>
      <c r="BF30" s="1">
        <v>0</v>
      </c>
      <c r="BG30" s="1">
        <v>1</v>
      </c>
      <c r="BH30" s="1">
        <v>2</v>
      </c>
      <c r="BI30" s="1">
        <v>1.1399999999999999</v>
      </c>
      <c r="BJ30" s="1">
        <v>69</v>
      </c>
      <c r="BK30" s="1">
        <v>61.5</v>
      </c>
      <c r="BL30" s="1">
        <v>89</v>
      </c>
      <c r="BM30" s="1">
        <v>16</v>
      </c>
      <c r="BN30" s="1">
        <v>13.5</v>
      </c>
      <c r="BO30" s="1">
        <v>84</v>
      </c>
      <c r="BP30" s="1">
        <v>4.5</v>
      </c>
      <c r="BQ30" s="1">
        <v>3</v>
      </c>
      <c r="BR30" s="1">
        <v>67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78</v>
      </c>
      <c r="BZ30" s="1">
        <v>0.5</v>
      </c>
      <c r="CA30" s="1">
        <v>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2.96420021</v>
      </c>
      <c r="CL30" s="1">
        <v>7</v>
      </c>
    </row>
    <row r="31" spans="1:90" x14ac:dyDescent="0.25">
      <c r="A31" s="1" t="s">
        <v>200</v>
      </c>
      <c r="B31" s="1">
        <v>4.4000000000000004</v>
      </c>
      <c r="C31" s="1">
        <v>2</v>
      </c>
      <c r="D31" s="1">
        <v>43.5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8</v>
      </c>
      <c r="V31" s="1">
        <v>7.5</v>
      </c>
      <c r="W31" s="1">
        <v>94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2.1</v>
      </c>
      <c r="AM31" s="1">
        <v>5.5</v>
      </c>
      <c r="AN31" s="1">
        <v>0</v>
      </c>
      <c r="AO31" s="1">
        <v>1.6</v>
      </c>
      <c r="AP31" s="1">
        <v>8</v>
      </c>
      <c r="AQ31" s="1">
        <v>8</v>
      </c>
      <c r="AR31" s="1">
        <v>0</v>
      </c>
      <c r="AS31" s="1">
        <v>1.5</v>
      </c>
      <c r="AT31" s="1">
        <v>1</v>
      </c>
      <c r="AU31" s="1">
        <v>1.5</v>
      </c>
      <c r="AV31" s="1">
        <v>1.5</v>
      </c>
      <c r="AW31" s="1">
        <v>100</v>
      </c>
      <c r="AX31" s="1">
        <v>3</v>
      </c>
      <c r="AY31" s="1">
        <v>0</v>
      </c>
      <c r="AZ31" s="1">
        <v>0</v>
      </c>
      <c r="BA31" s="1">
        <v>1</v>
      </c>
      <c r="BB31" s="1">
        <v>1</v>
      </c>
      <c r="BC31" s="1">
        <v>14</v>
      </c>
      <c r="BD31" s="1">
        <v>9.5</v>
      </c>
      <c r="BE31" s="1">
        <v>6</v>
      </c>
      <c r="BF31" s="1">
        <v>0</v>
      </c>
      <c r="BG31" s="1">
        <v>2</v>
      </c>
      <c r="BH31" s="1">
        <v>3</v>
      </c>
      <c r="BI31" s="1">
        <v>2</v>
      </c>
      <c r="BJ31" s="1">
        <v>17</v>
      </c>
      <c r="BK31" s="1">
        <v>15</v>
      </c>
      <c r="BL31" s="1">
        <v>88</v>
      </c>
      <c r="BM31" s="1">
        <v>15</v>
      </c>
      <c r="BN31" s="1">
        <v>12</v>
      </c>
      <c r="BO31" s="1">
        <v>80</v>
      </c>
      <c r="BP31" s="1">
        <v>8</v>
      </c>
      <c r="BQ31" s="1">
        <v>7.5</v>
      </c>
      <c r="BR31" s="1">
        <v>94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0.5</v>
      </c>
      <c r="BY31" s="1">
        <v>26.5</v>
      </c>
      <c r="BZ31" s="1">
        <v>0.5</v>
      </c>
      <c r="CA31" s="1">
        <v>2.5</v>
      </c>
      <c r="CB31" s="1">
        <v>1.5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3.0471270000000001</v>
      </c>
      <c r="CL31" s="1">
        <v>7</v>
      </c>
    </row>
    <row r="32" spans="1:90" x14ac:dyDescent="0.25">
      <c r="A32" s="1" t="s">
        <v>199</v>
      </c>
      <c r="B32" s="1">
        <v>5</v>
      </c>
      <c r="C32" s="1">
        <v>2</v>
      </c>
      <c r="D32" s="1">
        <v>90</v>
      </c>
      <c r="E32" s="1">
        <v>0.03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11</v>
      </c>
      <c r="V32" s="1">
        <v>7</v>
      </c>
      <c r="W32" s="1">
        <v>64</v>
      </c>
      <c r="X32" s="1">
        <v>3.5</v>
      </c>
      <c r="Y32" s="1">
        <v>0.5</v>
      </c>
      <c r="Z32" s="1">
        <v>14</v>
      </c>
      <c r="AA32" s="1">
        <v>1.5</v>
      </c>
      <c r="AB32" s="1">
        <v>0</v>
      </c>
      <c r="AC32" s="1">
        <v>1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</v>
      </c>
      <c r="AL32" s="1">
        <v>13.8</v>
      </c>
      <c r="AM32" s="1">
        <v>13.5</v>
      </c>
      <c r="AN32" s="1">
        <v>0.1</v>
      </c>
      <c r="AO32" s="1">
        <v>2.2000000000000002</v>
      </c>
      <c r="AP32" s="1">
        <v>11</v>
      </c>
      <c r="AQ32" s="1">
        <v>11</v>
      </c>
      <c r="AR32" s="1">
        <v>0</v>
      </c>
      <c r="AS32" s="1">
        <v>1.5</v>
      </c>
      <c r="AT32" s="1">
        <v>1.5</v>
      </c>
      <c r="AU32" s="1">
        <v>2.5</v>
      </c>
      <c r="AV32" s="1">
        <v>1.5</v>
      </c>
      <c r="AW32" s="1">
        <v>60</v>
      </c>
      <c r="AX32" s="1">
        <v>7</v>
      </c>
      <c r="AY32" s="1">
        <v>2</v>
      </c>
      <c r="AZ32" s="1">
        <v>0</v>
      </c>
      <c r="BA32" s="1">
        <v>1</v>
      </c>
      <c r="BB32" s="1">
        <v>3</v>
      </c>
      <c r="BC32" s="1">
        <v>20.5</v>
      </c>
      <c r="BD32" s="1">
        <v>14.5</v>
      </c>
      <c r="BE32" s="1">
        <v>7</v>
      </c>
      <c r="BF32" s="1">
        <v>1</v>
      </c>
      <c r="BG32" s="1">
        <v>3.5</v>
      </c>
      <c r="BH32" s="1">
        <v>1.5</v>
      </c>
      <c r="BI32" s="1">
        <v>1.96</v>
      </c>
      <c r="BJ32" s="1">
        <v>37.5</v>
      </c>
      <c r="BK32" s="1">
        <v>27</v>
      </c>
      <c r="BL32" s="1">
        <v>72</v>
      </c>
      <c r="BM32" s="1">
        <v>20.5</v>
      </c>
      <c r="BN32" s="1">
        <v>11</v>
      </c>
      <c r="BO32" s="1">
        <v>54</v>
      </c>
      <c r="BP32" s="1">
        <v>11</v>
      </c>
      <c r="BQ32" s="1">
        <v>7</v>
      </c>
      <c r="BR32" s="1">
        <v>64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60.5</v>
      </c>
      <c r="BZ32" s="1">
        <v>1</v>
      </c>
      <c r="CA32" s="1">
        <v>6</v>
      </c>
      <c r="CB32" s="1">
        <v>4</v>
      </c>
      <c r="CC32" s="1">
        <v>0</v>
      </c>
      <c r="CD32" s="1">
        <v>0</v>
      </c>
      <c r="CE32" s="1">
        <v>1.5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3.5085879799999979</v>
      </c>
      <c r="CL32" s="1">
        <v>6</v>
      </c>
    </row>
    <row r="33" spans="1:90" x14ac:dyDescent="0.25">
      <c r="A33" s="1" t="s">
        <v>158</v>
      </c>
      <c r="B33" s="1">
        <v>4.3</v>
      </c>
      <c r="C33" s="1">
        <v>2</v>
      </c>
      <c r="D33" s="1">
        <v>90</v>
      </c>
      <c r="E33" s="1">
        <v>0.4</v>
      </c>
      <c r="F33" s="1">
        <v>0</v>
      </c>
      <c r="G33" s="1">
        <v>0.2</v>
      </c>
      <c r="H33" s="1">
        <v>0</v>
      </c>
      <c r="I33" s="1">
        <v>1.5</v>
      </c>
      <c r="J33" s="1">
        <v>0.5</v>
      </c>
      <c r="K33" s="1">
        <v>1.5</v>
      </c>
      <c r="L33" s="1">
        <v>0</v>
      </c>
      <c r="M33" s="1">
        <v>0</v>
      </c>
      <c r="N33" s="1">
        <v>0.5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17.5</v>
      </c>
      <c r="V33" s="1">
        <v>12</v>
      </c>
      <c r="W33" s="1">
        <v>69</v>
      </c>
      <c r="X33" s="1">
        <v>7.5</v>
      </c>
      <c r="Y33" s="1">
        <v>1.5</v>
      </c>
      <c r="Z33" s="1">
        <v>20</v>
      </c>
      <c r="AA33" s="1">
        <v>2.5</v>
      </c>
      <c r="AB33" s="1">
        <v>0</v>
      </c>
      <c r="AC33" s="1">
        <v>0.5</v>
      </c>
      <c r="AD33" s="1">
        <v>0</v>
      </c>
      <c r="AE33" s="1">
        <v>0.08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26.5</v>
      </c>
      <c r="AL33" s="1">
        <v>17.55</v>
      </c>
      <c r="AM33" s="1">
        <v>15.7</v>
      </c>
      <c r="AN33" s="1">
        <v>0.9</v>
      </c>
      <c r="AO33" s="1">
        <v>4.9000000000000004</v>
      </c>
      <c r="AP33" s="1">
        <v>8</v>
      </c>
      <c r="AQ33" s="1">
        <v>20</v>
      </c>
      <c r="AR33" s="1">
        <v>0</v>
      </c>
      <c r="AS33" s="1">
        <v>6</v>
      </c>
      <c r="AT33" s="1">
        <v>0</v>
      </c>
      <c r="AU33" s="1">
        <v>3</v>
      </c>
      <c r="AV33" s="1">
        <v>0</v>
      </c>
      <c r="AW33" s="1">
        <v>0</v>
      </c>
      <c r="AX33" s="1">
        <v>7.5</v>
      </c>
      <c r="AY33" s="1">
        <v>0</v>
      </c>
      <c r="AZ33" s="1">
        <v>0</v>
      </c>
      <c r="BA33" s="1">
        <v>2</v>
      </c>
      <c r="BB33" s="1">
        <v>2</v>
      </c>
      <c r="BC33" s="1">
        <v>10</v>
      </c>
      <c r="BD33" s="1">
        <v>5.5</v>
      </c>
      <c r="BE33" s="1">
        <v>2.5</v>
      </c>
      <c r="BF33" s="1">
        <v>1</v>
      </c>
      <c r="BG33" s="1">
        <v>0.5</v>
      </c>
      <c r="BH33" s="1">
        <v>1</v>
      </c>
      <c r="BI33" s="1">
        <v>0.84</v>
      </c>
      <c r="BJ33" s="1">
        <v>53.5</v>
      </c>
      <c r="BK33" s="1">
        <v>39</v>
      </c>
      <c r="BL33" s="1">
        <v>73</v>
      </c>
      <c r="BM33" s="1">
        <v>37.5</v>
      </c>
      <c r="BN33" s="1">
        <v>23.5</v>
      </c>
      <c r="BO33" s="1">
        <v>63</v>
      </c>
      <c r="BP33" s="1">
        <v>17.5</v>
      </c>
      <c r="BQ33" s="1">
        <v>12</v>
      </c>
      <c r="BR33" s="1">
        <v>69</v>
      </c>
      <c r="BS33" s="1">
        <v>0.5</v>
      </c>
      <c r="BT33" s="1">
        <v>0</v>
      </c>
      <c r="BU33" s="1">
        <v>2</v>
      </c>
      <c r="BV33" s="1">
        <v>0</v>
      </c>
      <c r="BW33" s="1">
        <v>0</v>
      </c>
      <c r="BX33" s="1">
        <v>1</v>
      </c>
      <c r="BY33" s="1">
        <v>84.5</v>
      </c>
      <c r="BZ33" s="1">
        <v>5</v>
      </c>
      <c r="CA33" s="1">
        <v>3.5</v>
      </c>
      <c r="CB33" s="1">
        <v>9.5</v>
      </c>
      <c r="CC33" s="1">
        <v>0</v>
      </c>
      <c r="CD33" s="1">
        <v>0</v>
      </c>
      <c r="CE33" s="1">
        <v>2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5.2952715799999988</v>
      </c>
      <c r="CL33" s="1">
        <v>6</v>
      </c>
    </row>
    <row r="34" spans="1:90" x14ac:dyDescent="0.25">
      <c r="A34" s="1" t="s">
        <v>165</v>
      </c>
      <c r="B34" s="1">
        <v>7.1</v>
      </c>
      <c r="C34" s="1">
        <v>2</v>
      </c>
      <c r="D34" s="1">
        <v>90</v>
      </c>
      <c r="E34" s="1">
        <v>0.27</v>
      </c>
      <c r="F34" s="1">
        <v>0.38</v>
      </c>
      <c r="G34" s="1">
        <v>0.7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18</v>
      </c>
      <c r="V34" s="1">
        <v>12</v>
      </c>
      <c r="W34" s="1">
        <v>67</v>
      </c>
      <c r="X34" s="1">
        <v>6</v>
      </c>
      <c r="Y34" s="1">
        <v>1.5</v>
      </c>
      <c r="Z34" s="1">
        <v>25</v>
      </c>
      <c r="AA34" s="1">
        <v>3</v>
      </c>
      <c r="AB34" s="1">
        <v>0</v>
      </c>
      <c r="AC34" s="1">
        <v>3.5</v>
      </c>
      <c r="AD34" s="1">
        <v>1.5</v>
      </c>
      <c r="AE34" s="1">
        <v>0.68</v>
      </c>
      <c r="AF34" s="1">
        <v>1.5</v>
      </c>
      <c r="AG34" s="1">
        <v>0</v>
      </c>
      <c r="AH34" s="1">
        <v>0.5</v>
      </c>
      <c r="AI34" s="1">
        <v>0</v>
      </c>
      <c r="AJ34" s="1">
        <v>0.5</v>
      </c>
      <c r="AK34" s="1">
        <v>4</v>
      </c>
      <c r="AL34" s="1">
        <v>44.85</v>
      </c>
      <c r="AM34" s="1">
        <v>44.3</v>
      </c>
      <c r="AN34" s="1">
        <v>2.1</v>
      </c>
      <c r="AO34" s="1">
        <v>4.9000000000000004</v>
      </c>
      <c r="AP34" s="1">
        <v>20.5</v>
      </c>
      <c r="AQ34" s="1">
        <v>40</v>
      </c>
      <c r="AR34" s="1">
        <v>1.5</v>
      </c>
      <c r="AS34" s="1">
        <v>9.5</v>
      </c>
      <c r="AT34" s="1">
        <v>0.5</v>
      </c>
      <c r="AU34" s="1">
        <v>2.5</v>
      </c>
      <c r="AV34" s="1">
        <v>2</v>
      </c>
      <c r="AW34" s="1">
        <v>80</v>
      </c>
      <c r="AX34" s="1">
        <v>8.5</v>
      </c>
      <c r="AY34" s="1">
        <v>2.5</v>
      </c>
      <c r="AZ34" s="1">
        <v>0</v>
      </c>
      <c r="BA34" s="1">
        <v>0.5</v>
      </c>
      <c r="BB34" s="1">
        <v>3</v>
      </c>
      <c r="BC34" s="1">
        <v>7.5</v>
      </c>
      <c r="BD34" s="1">
        <v>5.5</v>
      </c>
      <c r="BE34" s="1">
        <v>2.5</v>
      </c>
      <c r="BF34" s="1">
        <v>0</v>
      </c>
      <c r="BG34" s="1">
        <v>1</v>
      </c>
      <c r="BH34" s="1">
        <v>2</v>
      </c>
      <c r="BI34" s="1">
        <v>1.1399999999999999</v>
      </c>
      <c r="BJ34" s="1">
        <v>59.5</v>
      </c>
      <c r="BK34" s="1">
        <v>48</v>
      </c>
      <c r="BL34" s="1">
        <v>81</v>
      </c>
      <c r="BM34" s="1">
        <v>41</v>
      </c>
      <c r="BN34" s="1">
        <v>28.5</v>
      </c>
      <c r="BO34" s="1">
        <v>70</v>
      </c>
      <c r="BP34" s="1">
        <v>18</v>
      </c>
      <c r="BQ34" s="1">
        <v>12</v>
      </c>
      <c r="BR34" s="1">
        <v>67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80</v>
      </c>
      <c r="BZ34" s="1">
        <v>2</v>
      </c>
      <c r="CA34" s="1">
        <v>5.5</v>
      </c>
      <c r="CB34" s="1">
        <v>7.5</v>
      </c>
      <c r="CC34" s="1">
        <v>0</v>
      </c>
      <c r="CD34" s="1">
        <v>0</v>
      </c>
      <c r="CE34" s="1">
        <v>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4.233793809999999</v>
      </c>
      <c r="CL34" s="1">
        <v>5</v>
      </c>
    </row>
    <row r="35" spans="1:90" x14ac:dyDescent="0.25">
      <c r="A35" s="1" t="s">
        <v>107</v>
      </c>
      <c r="B35" s="1">
        <v>4.8</v>
      </c>
      <c r="C35" s="1">
        <v>2</v>
      </c>
      <c r="D35" s="1">
        <v>90</v>
      </c>
      <c r="E35" s="1">
        <v>0.06</v>
      </c>
      <c r="F35" s="1">
        <v>0</v>
      </c>
      <c r="G35" s="1">
        <v>0.1</v>
      </c>
      <c r="H35" s="1">
        <v>0</v>
      </c>
      <c r="I35" s="1">
        <v>0.5</v>
      </c>
      <c r="J35" s="1">
        <v>0.5</v>
      </c>
      <c r="K35" s="1">
        <v>0.5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2.5</v>
      </c>
      <c r="W35" s="1">
        <v>63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8.5</v>
      </c>
      <c r="AL35" s="1">
        <v>0.55000000000000004</v>
      </c>
      <c r="AM35" s="1">
        <v>22.1</v>
      </c>
      <c r="AN35" s="1">
        <v>0.5</v>
      </c>
      <c r="AO35" s="1">
        <v>2.6</v>
      </c>
      <c r="AP35" s="1">
        <v>14.5</v>
      </c>
      <c r="AQ35" s="1">
        <v>14.5</v>
      </c>
      <c r="AR35" s="1">
        <v>0</v>
      </c>
      <c r="AS35" s="1">
        <v>1.5</v>
      </c>
      <c r="AT35" s="1">
        <v>1.5</v>
      </c>
      <c r="AU35" s="1">
        <v>0</v>
      </c>
      <c r="AV35" s="1">
        <v>0</v>
      </c>
      <c r="AX35" s="1">
        <v>5</v>
      </c>
      <c r="AY35" s="1">
        <v>6</v>
      </c>
      <c r="AZ35" s="1">
        <v>1.5</v>
      </c>
      <c r="BA35" s="1">
        <v>1</v>
      </c>
      <c r="BB35" s="1">
        <v>8.5</v>
      </c>
      <c r="BC35" s="1">
        <v>20.5</v>
      </c>
      <c r="BD35" s="1">
        <v>14.5</v>
      </c>
      <c r="BE35" s="1">
        <v>7</v>
      </c>
      <c r="BF35" s="1">
        <v>1</v>
      </c>
      <c r="BG35" s="1">
        <v>3.5</v>
      </c>
      <c r="BH35" s="1">
        <v>1.5</v>
      </c>
      <c r="BI35" s="1">
        <v>1.96</v>
      </c>
      <c r="BJ35" s="1">
        <v>34.5</v>
      </c>
      <c r="BK35" s="1">
        <v>29.5</v>
      </c>
      <c r="BL35" s="1">
        <v>86</v>
      </c>
      <c r="BM35" s="1">
        <v>9.5</v>
      </c>
      <c r="BN35" s="1">
        <v>7</v>
      </c>
      <c r="BO35" s="1">
        <v>74</v>
      </c>
      <c r="BP35" s="1">
        <v>4</v>
      </c>
      <c r="BQ35" s="1">
        <v>2.5</v>
      </c>
      <c r="BR35" s="1">
        <v>63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</v>
      </c>
      <c r="BZ35" s="1">
        <v>0.5</v>
      </c>
      <c r="CA35" s="1">
        <v>3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2.8377111799999999</v>
      </c>
      <c r="CL35" s="1">
        <v>5</v>
      </c>
    </row>
    <row r="36" spans="1:90" x14ac:dyDescent="0.25">
      <c r="A36" s="1" t="s">
        <v>138</v>
      </c>
      <c r="B36" s="1">
        <v>4.7</v>
      </c>
      <c r="C36" s="1">
        <v>2</v>
      </c>
      <c r="D36" s="1">
        <v>59.5</v>
      </c>
      <c r="E36" s="1">
        <v>0.15</v>
      </c>
      <c r="F36" s="1">
        <v>0</v>
      </c>
      <c r="G36" s="1">
        <v>0.2</v>
      </c>
      <c r="H36" s="1">
        <v>0</v>
      </c>
      <c r="I36" s="1">
        <v>1.5</v>
      </c>
      <c r="J36" s="1">
        <v>0.5</v>
      </c>
      <c r="K36" s="1">
        <v>0.5</v>
      </c>
      <c r="L36" s="1">
        <v>1</v>
      </c>
      <c r="M36" s="1">
        <v>0</v>
      </c>
      <c r="N36" s="1">
        <v>0</v>
      </c>
      <c r="O36" s="1">
        <v>0.1</v>
      </c>
      <c r="P36" s="1">
        <v>0.1</v>
      </c>
      <c r="Q36" s="1">
        <v>0</v>
      </c>
      <c r="R36" s="1">
        <v>0</v>
      </c>
      <c r="S36" s="1">
        <v>0</v>
      </c>
      <c r="T36" s="1">
        <v>0</v>
      </c>
      <c r="U36" s="1">
        <v>8.5</v>
      </c>
      <c r="V36" s="1">
        <v>7</v>
      </c>
      <c r="W36" s="1">
        <v>82</v>
      </c>
      <c r="X36" s="1">
        <v>2</v>
      </c>
      <c r="Y36" s="1">
        <v>1.5</v>
      </c>
      <c r="Z36" s="1">
        <v>75</v>
      </c>
      <c r="AA36" s="1">
        <v>0</v>
      </c>
      <c r="AB36" s="1">
        <v>0.5</v>
      </c>
      <c r="AC36" s="1">
        <v>1.5</v>
      </c>
      <c r="AD36" s="1">
        <v>0</v>
      </c>
      <c r="AE36" s="1">
        <v>0.08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16.5</v>
      </c>
      <c r="AL36" s="1">
        <v>22.65</v>
      </c>
      <c r="AM36" s="1">
        <v>12.4</v>
      </c>
      <c r="AN36" s="1">
        <v>0.8</v>
      </c>
      <c r="AO36" s="1">
        <v>2.5</v>
      </c>
      <c r="AP36" s="1">
        <v>9</v>
      </c>
      <c r="AQ36" s="1">
        <v>9</v>
      </c>
      <c r="AR36" s="1">
        <v>0</v>
      </c>
      <c r="AS36" s="1">
        <v>1.5</v>
      </c>
      <c r="AT36" s="1">
        <v>1</v>
      </c>
      <c r="AU36" s="1">
        <v>0</v>
      </c>
      <c r="AV36" s="1">
        <v>0</v>
      </c>
      <c r="AX36" s="1">
        <v>2.5</v>
      </c>
      <c r="AY36" s="1">
        <v>1.5</v>
      </c>
      <c r="AZ36" s="1">
        <v>0</v>
      </c>
      <c r="BA36" s="1">
        <v>0.5</v>
      </c>
      <c r="BB36" s="1">
        <v>2</v>
      </c>
      <c r="BC36" s="1">
        <v>14</v>
      </c>
      <c r="BD36" s="1">
        <v>9.5</v>
      </c>
      <c r="BE36" s="1">
        <v>6</v>
      </c>
      <c r="BF36" s="1">
        <v>0</v>
      </c>
      <c r="BG36" s="1">
        <v>2</v>
      </c>
      <c r="BH36" s="1">
        <v>3</v>
      </c>
      <c r="BI36" s="1">
        <v>2</v>
      </c>
      <c r="BJ36" s="1">
        <v>21.5</v>
      </c>
      <c r="BK36" s="1">
        <v>16</v>
      </c>
      <c r="BL36" s="1">
        <v>74</v>
      </c>
      <c r="BM36" s="1">
        <v>14.5</v>
      </c>
      <c r="BN36" s="1">
        <v>11.5</v>
      </c>
      <c r="BO36" s="1">
        <v>79</v>
      </c>
      <c r="BP36" s="1">
        <v>8.5</v>
      </c>
      <c r="BQ36" s="1">
        <v>7</v>
      </c>
      <c r="BR36" s="1">
        <v>82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1</v>
      </c>
      <c r="BY36" s="1">
        <v>32</v>
      </c>
      <c r="BZ36" s="1">
        <v>0.5</v>
      </c>
      <c r="CA36" s="1">
        <v>4.5</v>
      </c>
      <c r="CB36" s="1">
        <v>3.5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3.1901576</v>
      </c>
      <c r="CL36" s="1">
        <v>3</v>
      </c>
    </row>
    <row r="37" spans="1:90" x14ac:dyDescent="0.25">
      <c r="A37" s="1" t="s">
        <v>61</v>
      </c>
      <c r="B37" s="1">
        <v>4.7</v>
      </c>
      <c r="C37" s="1">
        <v>2</v>
      </c>
      <c r="D37" s="1">
        <v>72</v>
      </c>
      <c r="E37" s="1">
        <v>0.18</v>
      </c>
      <c r="F37" s="1">
        <v>0.33</v>
      </c>
      <c r="G37" s="1">
        <v>0.1</v>
      </c>
      <c r="H37" s="1">
        <v>1</v>
      </c>
      <c r="I37" s="1">
        <v>1.5</v>
      </c>
      <c r="J37" s="1">
        <v>0.5</v>
      </c>
      <c r="K37" s="1">
        <v>0.5</v>
      </c>
      <c r="L37" s="1">
        <v>1</v>
      </c>
      <c r="M37" s="1">
        <v>0</v>
      </c>
      <c r="N37" s="1">
        <v>0</v>
      </c>
      <c r="O37" s="1">
        <v>0.09</v>
      </c>
      <c r="P37" s="1">
        <v>0.09</v>
      </c>
      <c r="Q37" s="1">
        <v>0</v>
      </c>
      <c r="R37" s="1">
        <v>0</v>
      </c>
      <c r="S37" s="1">
        <v>0</v>
      </c>
      <c r="T37" s="1">
        <v>0</v>
      </c>
      <c r="U37" s="1">
        <v>6</v>
      </c>
      <c r="V37" s="1">
        <v>5</v>
      </c>
      <c r="W37" s="1">
        <v>83</v>
      </c>
      <c r="X37" s="1">
        <v>3</v>
      </c>
      <c r="Y37" s="1">
        <v>1</v>
      </c>
      <c r="Z37" s="1">
        <v>33</v>
      </c>
      <c r="AA37" s="1">
        <v>1.5</v>
      </c>
      <c r="AB37" s="1">
        <v>0.5</v>
      </c>
      <c r="AC37" s="1">
        <v>0.5</v>
      </c>
      <c r="AD37" s="1">
        <v>0</v>
      </c>
      <c r="AE37" s="1">
        <v>0.04</v>
      </c>
      <c r="AF37" s="1">
        <v>0.5</v>
      </c>
      <c r="AG37" s="1">
        <v>0</v>
      </c>
      <c r="AH37" s="1">
        <v>0</v>
      </c>
      <c r="AI37" s="1">
        <v>0</v>
      </c>
      <c r="AJ37" s="1">
        <v>0.5</v>
      </c>
      <c r="AK37" s="1">
        <v>13</v>
      </c>
      <c r="AL37" s="1">
        <v>11.4</v>
      </c>
      <c r="AM37" s="1">
        <v>13.7</v>
      </c>
      <c r="AN37" s="1">
        <v>0.7</v>
      </c>
      <c r="AO37" s="1">
        <v>3.1</v>
      </c>
      <c r="AP37" s="1">
        <v>7</v>
      </c>
      <c r="AQ37" s="1">
        <v>17.5</v>
      </c>
      <c r="AR37" s="1">
        <v>0</v>
      </c>
      <c r="AS37" s="1">
        <v>5</v>
      </c>
      <c r="AT37" s="1">
        <v>0.5</v>
      </c>
      <c r="AU37" s="1">
        <v>0</v>
      </c>
      <c r="AV37" s="1">
        <v>0</v>
      </c>
      <c r="AX37" s="1">
        <v>3</v>
      </c>
      <c r="AY37" s="1">
        <v>2</v>
      </c>
      <c r="AZ37" s="1">
        <v>0</v>
      </c>
      <c r="BA37" s="1">
        <v>1.5</v>
      </c>
      <c r="BB37" s="1">
        <v>3.5</v>
      </c>
      <c r="BC37" s="1">
        <v>12.5</v>
      </c>
      <c r="BD37" s="1">
        <v>8.5</v>
      </c>
      <c r="BE37" s="1">
        <v>5</v>
      </c>
      <c r="BF37" s="1">
        <v>0.5</v>
      </c>
      <c r="BG37" s="1">
        <v>1.5</v>
      </c>
      <c r="BH37" s="1">
        <v>1</v>
      </c>
      <c r="BI37" s="1">
        <v>1.27</v>
      </c>
      <c r="BJ37" s="1">
        <v>16.5</v>
      </c>
      <c r="BK37" s="1">
        <v>13</v>
      </c>
      <c r="BL37" s="1">
        <v>79</v>
      </c>
      <c r="BM37" s="1">
        <v>13.5</v>
      </c>
      <c r="BN37" s="1">
        <v>9</v>
      </c>
      <c r="BO37" s="1">
        <v>67</v>
      </c>
      <c r="BP37" s="1">
        <v>6</v>
      </c>
      <c r="BQ37" s="1">
        <v>5</v>
      </c>
      <c r="BR37" s="1">
        <v>83</v>
      </c>
      <c r="BS37" s="1">
        <v>0</v>
      </c>
      <c r="BT37" s="1">
        <v>0</v>
      </c>
      <c r="BU37" s="1">
        <v>1</v>
      </c>
      <c r="BV37" s="1">
        <v>1</v>
      </c>
      <c r="BW37" s="1">
        <v>1</v>
      </c>
      <c r="BX37" s="1">
        <v>0.5</v>
      </c>
      <c r="BY37" s="1">
        <v>28</v>
      </c>
      <c r="BZ37" s="1">
        <v>0.5</v>
      </c>
      <c r="CA37" s="1">
        <v>2</v>
      </c>
      <c r="CB37" s="1">
        <v>3</v>
      </c>
      <c r="CC37" s="1">
        <v>1</v>
      </c>
      <c r="CD37" s="1">
        <v>0</v>
      </c>
      <c r="CE37" s="1">
        <v>1.5</v>
      </c>
      <c r="CF37" s="1">
        <v>0.5</v>
      </c>
      <c r="CG37" s="1">
        <v>0.5</v>
      </c>
      <c r="CH37" s="1">
        <v>0</v>
      </c>
      <c r="CI37" s="1">
        <v>0</v>
      </c>
      <c r="CJ37" s="1">
        <v>0</v>
      </c>
      <c r="CK37" s="1">
        <f t="shared" si="1"/>
        <v>2.7586551899999994</v>
      </c>
      <c r="CL37" s="1">
        <v>2</v>
      </c>
    </row>
    <row r="38" spans="1:90" x14ac:dyDescent="0.25">
      <c r="A38" s="1" t="s">
        <v>66</v>
      </c>
      <c r="B38" s="1">
        <v>4.8</v>
      </c>
      <c r="C38" s="1">
        <v>2</v>
      </c>
      <c r="D38" s="1">
        <v>46</v>
      </c>
      <c r="E38" s="1">
        <v>0.02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0.5</v>
      </c>
      <c r="L38" s="1">
        <v>0.5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3</v>
      </c>
      <c r="W38" s="1">
        <v>50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10.5</v>
      </c>
      <c r="AL38" s="1">
        <v>0.9</v>
      </c>
      <c r="AM38" s="1">
        <v>4.3</v>
      </c>
      <c r="AN38" s="1">
        <v>0.2</v>
      </c>
      <c r="AO38" s="1">
        <v>1.5</v>
      </c>
      <c r="AP38" s="1">
        <v>4</v>
      </c>
      <c r="AQ38" s="1">
        <v>4</v>
      </c>
      <c r="AR38" s="1">
        <v>0</v>
      </c>
      <c r="AS38" s="1">
        <v>1</v>
      </c>
      <c r="AT38" s="1">
        <v>1</v>
      </c>
      <c r="AU38" s="1">
        <v>2</v>
      </c>
      <c r="AV38" s="1">
        <v>1</v>
      </c>
      <c r="AW38" s="1">
        <v>50</v>
      </c>
      <c r="AX38" s="1">
        <v>3</v>
      </c>
      <c r="AY38" s="1">
        <v>0.5</v>
      </c>
      <c r="AZ38" s="1">
        <v>0</v>
      </c>
      <c r="BA38" s="1">
        <v>0.5</v>
      </c>
      <c r="BB38" s="1">
        <v>1</v>
      </c>
      <c r="BC38" s="1">
        <v>17.5</v>
      </c>
      <c r="BD38" s="1">
        <v>12</v>
      </c>
      <c r="BE38" s="1">
        <v>6</v>
      </c>
      <c r="BF38" s="1">
        <v>1</v>
      </c>
      <c r="BG38" s="1">
        <v>1.5</v>
      </c>
      <c r="BH38" s="1">
        <v>3</v>
      </c>
      <c r="BI38" s="1">
        <v>2.0699999999999998</v>
      </c>
      <c r="BJ38" s="1">
        <v>14.5</v>
      </c>
      <c r="BK38" s="1">
        <v>11</v>
      </c>
      <c r="BL38" s="1">
        <v>76</v>
      </c>
      <c r="BM38" s="1">
        <v>9.5</v>
      </c>
      <c r="BN38" s="1">
        <v>6</v>
      </c>
      <c r="BO38" s="1">
        <v>63</v>
      </c>
      <c r="BP38" s="1">
        <v>6</v>
      </c>
      <c r="BQ38" s="1">
        <v>3</v>
      </c>
      <c r="BR38" s="1">
        <v>50</v>
      </c>
      <c r="BS38" s="1">
        <v>0</v>
      </c>
      <c r="BT38" s="1">
        <v>0</v>
      </c>
      <c r="BU38" s="1">
        <v>1</v>
      </c>
      <c r="BV38" s="1">
        <v>1</v>
      </c>
      <c r="BW38" s="1">
        <v>0</v>
      </c>
      <c r="BX38" s="1">
        <v>1.5</v>
      </c>
      <c r="BY38" s="1">
        <v>29</v>
      </c>
      <c r="BZ38" s="1">
        <v>1</v>
      </c>
      <c r="CA38" s="1">
        <v>4.5</v>
      </c>
      <c r="CB38" s="1">
        <v>0.5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3.696984800000001</v>
      </c>
      <c r="CL38" s="1">
        <v>2</v>
      </c>
    </row>
    <row r="39" spans="1:90" x14ac:dyDescent="0.25">
      <c r="A39" s="1" t="s">
        <v>161</v>
      </c>
      <c r="B39" s="1">
        <v>4.2</v>
      </c>
      <c r="C39" s="1">
        <v>2</v>
      </c>
      <c r="D39" s="1">
        <v>80</v>
      </c>
      <c r="E39" s="1">
        <v>0.02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10</v>
      </c>
      <c r="V39" s="1">
        <v>7.5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7</v>
      </c>
      <c r="AL39" s="1">
        <v>2.4</v>
      </c>
      <c r="AM39" s="1">
        <v>9.9</v>
      </c>
      <c r="AN39" s="1">
        <v>0.1</v>
      </c>
      <c r="AO39" s="1">
        <v>2.8</v>
      </c>
      <c r="AP39" s="1">
        <v>12.5</v>
      </c>
      <c r="AQ39" s="1">
        <v>18.5</v>
      </c>
      <c r="AR39" s="1">
        <v>0</v>
      </c>
      <c r="AS39" s="1">
        <v>4</v>
      </c>
      <c r="AT39" s="1">
        <v>0.5</v>
      </c>
      <c r="AU39" s="1">
        <v>1</v>
      </c>
      <c r="AV39" s="1">
        <v>1</v>
      </c>
      <c r="AW39" s="1">
        <v>100</v>
      </c>
      <c r="AX39" s="1">
        <v>7.5</v>
      </c>
      <c r="AY39" s="1">
        <v>3</v>
      </c>
      <c r="AZ39" s="1">
        <v>0</v>
      </c>
      <c r="BA39" s="1">
        <v>1</v>
      </c>
      <c r="BB39" s="1">
        <v>4</v>
      </c>
      <c r="BC39" s="1">
        <v>12.5</v>
      </c>
      <c r="BD39" s="1">
        <v>7.5</v>
      </c>
      <c r="BE39" s="1">
        <v>5</v>
      </c>
      <c r="BF39" s="1">
        <v>0.5</v>
      </c>
      <c r="BG39" s="1">
        <v>2</v>
      </c>
      <c r="BH39" s="1">
        <v>2</v>
      </c>
      <c r="BI39" s="1">
        <v>1.5</v>
      </c>
      <c r="BJ39" s="1">
        <v>45.5</v>
      </c>
      <c r="BK39" s="1">
        <v>34</v>
      </c>
      <c r="BL39" s="1">
        <v>75</v>
      </c>
      <c r="BM39" s="1">
        <v>25</v>
      </c>
      <c r="BN39" s="1">
        <v>19</v>
      </c>
      <c r="BO39" s="1">
        <v>76</v>
      </c>
      <c r="BP39" s="1">
        <v>10</v>
      </c>
      <c r="BQ39" s="1">
        <v>7.5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1</v>
      </c>
      <c r="BX39" s="1">
        <v>0.5</v>
      </c>
      <c r="BY39" s="1">
        <v>66</v>
      </c>
      <c r="BZ39" s="1">
        <v>1.5</v>
      </c>
      <c r="CA39" s="1">
        <v>6</v>
      </c>
      <c r="CB39" s="1">
        <v>2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3.7814763100000004</v>
      </c>
      <c r="CL39" s="1">
        <v>2</v>
      </c>
    </row>
    <row r="40" spans="1:90" x14ac:dyDescent="0.25">
      <c r="A40" s="1" t="s">
        <v>193</v>
      </c>
      <c r="B40" s="1">
        <v>4.3</v>
      </c>
      <c r="C40" s="1">
        <v>2</v>
      </c>
      <c r="D40" s="1">
        <v>90</v>
      </c>
      <c r="E40" s="1">
        <v>0.03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1.5</v>
      </c>
      <c r="W40" s="1">
        <v>38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5.35</v>
      </c>
      <c r="AM40" s="1">
        <v>16.7</v>
      </c>
      <c r="AN40" s="1">
        <v>0.1</v>
      </c>
      <c r="AO40" s="1">
        <v>3.4</v>
      </c>
      <c r="AP40" s="1">
        <v>13</v>
      </c>
      <c r="AQ40" s="1">
        <v>13</v>
      </c>
      <c r="AR40" s="1">
        <v>0</v>
      </c>
      <c r="AS40" s="1">
        <v>1.5</v>
      </c>
      <c r="AT40" s="1">
        <v>1.5</v>
      </c>
      <c r="AU40" s="1">
        <v>0.5</v>
      </c>
      <c r="AV40" s="1">
        <v>0</v>
      </c>
      <c r="AW40" s="1">
        <v>0</v>
      </c>
      <c r="AX40" s="1">
        <v>7.5</v>
      </c>
      <c r="AY40" s="1">
        <v>0.5</v>
      </c>
      <c r="AZ40" s="1">
        <v>1.5</v>
      </c>
      <c r="BA40" s="1">
        <v>1.5</v>
      </c>
      <c r="BB40" s="1">
        <v>3.5</v>
      </c>
      <c r="BC40" s="1">
        <v>12.5</v>
      </c>
      <c r="BD40" s="1">
        <v>6.5</v>
      </c>
      <c r="BE40" s="1">
        <v>3</v>
      </c>
      <c r="BF40" s="1">
        <v>1</v>
      </c>
      <c r="BG40" s="1">
        <v>1</v>
      </c>
      <c r="BH40" s="1">
        <v>1</v>
      </c>
      <c r="BI40" s="1">
        <v>1.1200000000000001</v>
      </c>
      <c r="BJ40" s="1">
        <v>56.5</v>
      </c>
      <c r="BK40" s="1">
        <v>48</v>
      </c>
      <c r="BL40" s="1">
        <v>85</v>
      </c>
      <c r="BM40" s="1">
        <v>14</v>
      </c>
      <c r="BN40" s="1">
        <v>8</v>
      </c>
      <c r="BO40" s="1">
        <v>57</v>
      </c>
      <c r="BP40" s="1">
        <v>4</v>
      </c>
      <c r="BQ40" s="1">
        <v>1.5</v>
      </c>
      <c r="BR40" s="1">
        <v>38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66</v>
      </c>
      <c r="BZ40" s="1">
        <v>1</v>
      </c>
      <c r="CA40" s="1">
        <v>3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3.5351468799999997</v>
      </c>
      <c r="CL40" s="1">
        <v>2</v>
      </c>
    </row>
    <row r="41" spans="1:90" x14ac:dyDescent="0.25">
      <c r="A41" s="1" t="s">
        <v>85</v>
      </c>
      <c r="B41" s="1">
        <v>4.8</v>
      </c>
      <c r="C41" s="1">
        <v>2</v>
      </c>
      <c r="D41" s="1">
        <v>83</v>
      </c>
      <c r="E41" s="1">
        <v>0.08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22.5</v>
      </c>
      <c r="V41" s="1">
        <v>17</v>
      </c>
      <c r="W41" s="1">
        <v>76</v>
      </c>
      <c r="X41" s="1">
        <v>3.5</v>
      </c>
      <c r="Y41" s="1">
        <v>0.5</v>
      </c>
      <c r="Z41" s="1">
        <v>14</v>
      </c>
      <c r="AA41" s="1">
        <v>0</v>
      </c>
      <c r="AB41" s="1">
        <v>0</v>
      </c>
      <c r="AC41" s="1">
        <v>0.5</v>
      </c>
      <c r="AD41" s="1">
        <v>0</v>
      </c>
      <c r="AE41" s="1">
        <v>0.03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7</v>
      </c>
      <c r="AL41" s="1">
        <v>13.2</v>
      </c>
      <c r="AM41" s="1">
        <v>14.3</v>
      </c>
      <c r="AN41" s="1">
        <v>0.2</v>
      </c>
      <c r="AO41" s="1">
        <v>3.7</v>
      </c>
      <c r="AP41" s="1">
        <v>12.5</v>
      </c>
      <c r="AQ41" s="1">
        <v>24.5</v>
      </c>
      <c r="AR41" s="1">
        <v>1.5</v>
      </c>
      <c r="AS41" s="1">
        <v>7</v>
      </c>
      <c r="AT41" s="1">
        <v>0</v>
      </c>
      <c r="AU41" s="1">
        <v>3</v>
      </c>
      <c r="AV41" s="1">
        <v>2</v>
      </c>
      <c r="AW41" s="1">
        <v>67</v>
      </c>
      <c r="AX41" s="1">
        <v>8.5</v>
      </c>
      <c r="AY41" s="1">
        <v>3</v>
      </c>
      <c r="AZ41" s="1">
        <v>0</v>
      </c>
      <c r="BA41" s="1">
        <v>0</v>
      </c>
      <c r="BB41" s="1">
        <v>3</v>
      </c>
      <c r="BC41" s="1">
        <v>10</v>
      </c>
      <c r="BD41" s="1">
        <v>5.5</v>
      </c>
      <c r="BE41" s="1">
        <v>2.5</v>
      </c>
      <c r="BF41" s="1">
        <v>1</v>
      </c>
      <c r="BG41" s="1">
        <v>0.5</v>
      </c>
      <c r="BH41" s="1">
        <v>1</v>
      </c>
      <c r="BI41" s="1">
        <v>0.84</v>
      </c>
      <c r="BJ41" s="1">
        <v>56</v>
      </c>
      <c r="BK41" s="1">
        <v>43.5</v>
      </c>
      <c r="BL41" s="1">
        <v>78</v>
      </c>
      <c r="BM41" s="1">
        <v>39</v>
      </c>
      <c r="BN41" s="1">
        <v>29.5</v>
      </c>
      <c r="BO41" s="1">
        <v>76</v>
      </c>
      <c r="BP41" s="1">
        <v>22.5</v>
      </c>
      <c r="BQ41" s="1">
        <v>17</v>
      </c>
      <c r="BR41" s="1">
        <v>76</v>
      </c>
      <c r="BS41" s="1">
        <v>0</v>
      </c>
      <c r="BT41" s="1">
        <v>0</v>
      </c>
      <c r="BU41" s="1">
        <v>2</v>
      </c>
      <c r="BV41" s="1">
        <v>0</v>
      </c>
      <c r="BW41" s="1">
        <v>1</v>
      </c>
      <c r="BX41" s="1">
        <v>1</v>
      </c>
      <c r="BY41" s="1">
        <v>85.5</v>
      </c>
      <c r="BZ41" s="1">
        <v>3</v>
      </c>
      <c r="CA41" s="1">
        <v>5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4.2245355699999978</v>
      </c>
      <c r="CL41" s="1">
        <v>2</v>
      </c>
    </row>
    <row r="42" spans="1:90" x14ac:dyDescent="0.25">
      <c r="A42" s="1" t="s">
        <v>87</v>
      </c>
      <c r="B42" s="1">
        <v>5</v>
      </c>
      <c r="C42" s="1">
        <v>2</v>
      </c>
      <c r="D42" s="1">
        <v>90</v>
      </c>
      <c r="E42" s="1">
        <v>0.02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13.5</v>
      </c>
      <c r="V42" s="1">
        <v>10</v>
      </c>
      <c r="W42" s="1">
        <v>74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1.5</v>
      </c>
      <c r="AL42" s="1">
        <v>1.4</v>
      </c>
      <c r="AM42" s="1">
        <v>19.100000000000001</v>
      </c>
      <c r="AN42" s="1">
        <v>0</v>
      </c>
      <c r="AO42" s="1">
        <v>4.0999999999999996</v>
      </c>
      <c r="AP42" s="1">
        <v>13.5</v>
      </c>
      <c r="AQ42" s="1">
        <v>25.5</v>
      </c>
      <c r="AR42" s="1">
        <v>0</v>
      </c>
      <c r="AS42" s="1">
        <v>6</v>
      </c>
      <c r="AT42" s="1">
        <v>0</v>
      </c>
      <c r="AU42" s="1">
        <v>2</v>
      </c>
      <c r="AV42" s="1">
        <v>1.5</v>
      </c>
      <c r="AW42" s="1">
        <v>75</v>
      </c>
      <c r="AX42" s="1">
        <v>5.5</v>
      </c>
      <c r="AY42" s="1">
        <v>5</v>
      </c>
      <c r="AZ42" s="1">
        <v>0</v>
      </c>
      <c r="BA42" s="1">
        <v>1</v>
      </c>
      <c r="BB42" s="1">
        <v>6</v>
      </c>
      <c r="BC42" s="1">
        <v>10</v>
      </c>
      <c r="BD42" s="1">
        <v>5.5</v>
      </c>
      <c r="BE42" s="1">
        <v>2.5</v>
      </c>
      <c r="BF42" s="1">
        <v>1</v>
      </c>
      <c r="BG42" s="1">
        <v>0.5</v>
      </c>
      <c r="BH42" s="1">
        <v>1</v>
      </c>
      <c r="BI42" s="1">
        <v>0.84</v>
      </c>
      <c r="BJ42" s="1">
        <v>75</v>
      </c>
      <c r="BK42" s="1">
        <v>60.5</v>
      </c>
      <c r="BL42" s="1">
        <v>81</v>
      </c>
      <c r="BM42" s="1">
        <v>28.5</v>
      </c>
      <c r="BN42" s="1">
        <v>21</v>
      </c>
      <c r="BO42" s="1">
        <v>74</v>
      </c>
      <c r="BP42" s="1">
        <v>13.5</v>
      </c>
      <c r="BQ42" s="1">
        <v>10</v>
      </c>
      <c r="BR42" s="1">
        <v>74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87.5</v>
      </c>
      <c r="BZ42" s="1">
        <v>0.5</v>
      </c>
      <c r="CA42" s="1">
        <v>11.5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4.0698575199999985</v>
      </c>
      <c r="CL42" s="1">
        <v>2</v>
      </c>
    </row>
    <row r="43" spans="1:90" x14ac:dyDescent="0.25">
      <c r="A43" s="1" t="s">
        <v>97</v>
      </c>
      <c r="B43" s="1">
        <v>4.5</v>
      </c>
      <c r="C43" s="1">
        <v>2</v>
      </c>
      <c r="D43" s="1">
        <v>90</v>
      </c>
      <c r="E43" s="1">
        <v>0.05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13.5</v>
      </c>
      <c r="V43" s="1">
        <v>9.5</v>
      </c>
      <c r="W43" s="1">
        <v>70</v>
      </c>
      <c r="X43" s="1">
        <v>2</v>
      </c>
      <c r="Y43" s="1">
        <v>0.5</v>
      </c>
      <c r="Z43" s="1">
        <v>25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5</v>
      </c>
      <c r="AL43" s="1">
        <v>9.3000000000000007</v>
      </c>
      <c r="AM43" s="1">
        <v>19</v>
      </c>
      <c r="AN43" s="1">
        <v>0.1</v>
      </c>
      <c r="AO43" s="1">
        <v>3.4</v>
      </c>
      <c r="AP43" s="1">
        <v>10.5</v>
      </c>
      <c r="AQ43" s="1">
        <v>10.5</v>
      </c>
      <c r="AR43" s="1">
        <v>0</v>
      </c>
      <c r="AS43" s="1">
        <v>1.5</v>
      </c>
      <c r="AT43" s="1">
        <v>1.5</v>
      </c>
      <c r="AU43" s="1">
        <v>3.5</v>
      </c>
      <c r="AV43" s="1">
        <v>1</v>
      </c>
      <c r="AW43" s="1">
        <v>29</v>
      </c>
      <c r="AX43" s="1">
        <v>8.5</v>
      </c>
      <c r="AY43" s="1">
        <v>3</v>
      </c>
      <c r="AZ43" s="1">
        <v>0</v>
      </c>
      <c r="BA43" s="1">
        <v>0.5</v>
      </c>
      <c r="BB43" s="1">
        <v>3.5</v>
      </c>
      <c r="BC43" s="1">
        <v>12.5</v>
      </c>
      <c r="BD43" s="1">
        <v>6.5</v>
      </c>
      <c r="BE43" s="1">
        <v>3</v>
      </c>
      <c r="BF43" s="1">
        <v>1</v>
      </c>
      <c r="BG43" s="1">
        <v>1</v>
      </c>
      <c r="BH43" s="1">
        <v>1</v>
      </c>
      <c r="BI43" s="1">
        <v>1.1200000000000001</v>
      </c>
      <c r="BJ43" s="1">
        <v>42.5</v>
      </c>
      <c r="BK43" s="1">
        <v>32.5</v>
      </c>
      <c r="BL43" s="1">
        <v>76</v>
      </c>
      <c r="BM43" s="1">
        <v>26</v>
      </c>
      <c r="BN43" s="1">
        <v>17</v>
      </c>
      <c r="BO43" s="1">
        <v>65</v>
      </c>
      <c r="BP43" s="1">
        <v>13.5</v>
      </c>
      <c r="BQ43" s="1">
        <v>9.5</v>
      </c>
      <c r="BR43" s="1">
        <v>70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1</v>
      </c>
      <c r="BY43" s="1">
        <v>72.5</v>
      </c>
      <c r="BZ43" s="1">
        <v>2.5</v>
      </c>
      <c r="CA43" s="1">
        <v>8</v>
      </c>
      <c r="CB43" s="1">
        <v>2.5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4.0866109899999996</v>
      </c>
      <c r="CL43" s="1">
        <v>2</v>
      </c>
    </row>
    <row r="44" spans="1:90" x14ac:dyDescent="0.25">
      <c r="A44" s="1" t="s">
        <v>98</v>
      </c>
      <c r="B44" s="1">
        <v>5</v>
      </c>
      <c r="C44" s="1">
        <v>2</v>
      </c>
      <c r="D44" s="1">
        <v>90</v>
      </c>
      <c r="E44" s="1">
        <v>7.0000000000000007E-2</v>
      </c>
      <c r="F44" s="1">
        <v>0</v>
      </c>
      <c r="G44" s="1">
        <v>0.1</v>
      </c>
      <c r="H44" s="1">
        <v>0</v>
      </c>
      <c r="I44" s="1">
        <v>1.5</v>
      </c>
      <c r="J44" s="1">
        <v>0</v>
      </c>
      <c r="K44" s="1">
        <v>1.5</v>
      </c>
      <c r="L44" s="1">
        <v>0</v>
      </c>
      <c r="M44" s="1">
        <v>0</v>
      </c>
      <c r="N44" s="1">
        <v>1.5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8</v>
      </c>
      <c r="V44" s="1">
        <v>5</v>
      </c>
      <c r="W44" s="1">
        <v>63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10.5</v>
      </c>
      <c r="AL44" s="1">
        <v>0.85</v>
      </c>
      <c r="AM44" s="1">
        <v>12.1</v>
      </c>
      <c r="AN44" s="1">
        <v>0.2</v>
      </c>
      <c r="AO44" s="1">
        <v>3.2</v>
      </c>
      <c r="AP44" s="1">
        <v>12</v>
      </c>
      <c r="AQ44" s="1">
        <v>12</v>
      </c>
      <c r="AR44" s="1">
        <v>0</v>
      </c>
      <c r="AS44" s="1">
        <v>1.5</v>
      </c>
      <c r="AT44" s="1">
        <v>1.5</v>
      </c>
      <c r="AU44" s="1">
        <v>0</v>
      </c>
      <c r="AV44" s="1">
        <v>0</v>
      </c>
      <c r="AX44" s="1">
        <v>5.5</v>
      </c>
      <c r="AY44" s="1">
        <v>5.5</v>
      </c>
      <c r="AZ44" s="1">
        <v>1</v>
      </c>
      <c r="BA44" s="1">
        <v>0.5</v>
      </c>
      <c r="BB44" s="1">
        <v>7</v>
      </c>
      <c r="BC44" s="1">
        <v>12.5</v>
      </c>
      <c r="BD44" s="1">
        <v>8.5</v>
      </c>
      <c r="BE44" s="1">
        <v>5</v>
      </c>
      <c r="BF44" s="1">
        <v>0.5</v>
      </c>
      <c r="BG44" s="1">
        <v>1.5</v>
      </c>
      <c r="BH44" s="1">
        <v>1</v>
      </c>
      <c r="BI44" s="1">
        <v>1.27</v>
      </c>
      <c r="BJ44" s="1">
        <v>40.5</v>
      </c>
      <c r="BK44" s="1">
        <v>34</v>
      </c>
      <c r="BL44" s="1">
        <v>84</v>
      </c>
      <c r="BM44" s="1">
        <v>11.5</v>
      </c>
      <c r="BN44" s="1">
        <v>8</v>
      </c>
      <c r="BO44" s="1">
        <v>70</v>
      </c>
      <c r="BP44" s="1">
        <v>8</v>
      </c>
      <c r="BQ44" s="1">
        <v>5</v>
      </c>
      <c r="BR44" s="1">
        <v>63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52.5</v>
      </c>
      <c r="BZ44" s="1">
        <v>3</v>
      </c>
      <c r="CA44" s="1">
        <v>5.5</v>
      </c>
      <c r="CB44" s="1">
        <v>0.5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3.6703151999999992</v>
      </c>
      <c r="CL44" s="1">
        <v>2</v>
      </c>
    </row>
    <row r="45" spans="1:90" x14ac:dyDescent="0.25">
      <c r="A45" s="1" t="s">
        <v>197</v>
      </c>
      <c r="B45" s="1">
        <v>4.4000000000000004</v>
      </c>
      <c r="C45" s="1">
        <v>2</v>
      </c>
      <c r="D45" s="1">
        <v>47.5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</v>
      </c>
      <c r="V45" s="1">
        <v>1.5</v>
      </c>
      <c r="W45" s="1">
        <v>25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0.1</v>
      </c>
      <c r="AM45" s="1">
        <v>11.6</v>
      </c>
      <c r="AN45" s="1">
        <v>0</v>
      </c>
      <c r="AO45" s="1">
        <v>1.3</v>
      </c>
      <c r="AP45" s="1">
        <v>6</v>
      </c>
      <c r="AQ45" s="1">
        <v>6</v>
      </c>
      <c r="AR45" s="1">
        <v>0</v>
      </c>
      <c r="AS45" s="1">
        <v>0.5</v>
      </c>
      <c r="AT45" s="1">
        <v>2</v>
      </c>
      <c r="AU45" s="1">
        <v>2</v>
      </c>
      <c r="AV45" s="1">
        <v>1</v>
      </c>
      <c r="AW45" s="1">
        <v>50</v>
      </c>
      <c r="AX45" s="1">
        <v>4</v>
      </c>
      <c r="AY45" s="1">
        <v>3</v>
      </c>
      <c r="AZ45" s="1">
        <v>0.5</v>
      </c>
      <c r="BA45" s="1">
        <v>0.5</v>
      </c>
      <c r="BB45" s="1">
        <v>4</v>
      </c>
      <c r="BC45" s="1">
        <v>17.5</v>
      </c>
      <c r="BD45" s="1">
        <v>12</v>
      </c>
      <c r="BE45" s="1">
        <v>6</v>
      </c>
      <c r="BF45" s="1">
        <v>1</v>
      </c>
      <c r="BG45" s="1">
        <v>1.5</v>
      </c>
      <c r="BH45" s="1">
        <v>3</v>
      </c>
      <c r="BI45" s="1">
        <v>2.0699999999999998</v>
      </c>
      <c r="BJ45" s="1">
        <v>22</v>
      </c>
      <c r="BK45" s="1">
        <v>14.5</v>
      </c>
      <c r="BL45" s="1">
        <v>66</v>
      </c>
      <c r="BM45" s="1">
        <v>11</v>
      </c>
      <c r="BN45" s="1">
        <v>3.5</v>
      </c>
      <c r="BO45" s="1">
        <v>32</v>
      </c>
      <c r="BP45" s="1">
        <v>6</v>
      </c>
      <c r="BQ45" s="1">
        <v>1.5</v>
      </c>
      <c r="BR45" s="1">
        <v>25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0</v>
      </c>
      <c r="BY45" s="1">
        <v>32.5</v>
      </c>
      <c r="BZ45" s="1">
        <v>0</v>
      </c>
      <c r="CA45" s="1">
        <v>6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3.8644262</v>
      </c>
      <c r="CL45" s="1">
        <v>2</v>
      </c>
    </row>
    <row r="46" spans="1:90" x14ac:dyDescent="0.25">
      <c r="A46" s="1" t="s">
        <v>106</v>
      </c>
      <c r="B46" s="1">
        <v>4.3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11</v>
      </c>
      <c r="V46" s="1">
        <v>5.5</v>
      </c>
      <c r="W46" s="1">
        <v>50</v>
      </c>
      <c r="X46" s="1">
        <v>2.5</v>
      </c>
      <c r="Y46" s="1">
        <v>0.5</v>
      </c>
      <c r="Z46" s="1">
        <v>20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10.7</v>
      </c>
      <c r="AM46" s="1">
        <v>15.8</v>
      </c>
      <c r="AN46" s="1">
        <v>0.1</v>
      </c>
      <c r="AO46" s="1">
        <v>2</v>
      </c>
      <c r="AP46" s="1">
        <v>12</v>
      </c>
      <c r="AQ46" s="1">
        <v>12</v>
      </c>
      <c r="AR46" s="1">
        <v>0</v>
      </c>
      <c r="AS46" s="1">
        <v>0.5</v>
      </c>
      <c r="AT46" s="1">
        <v>3</v>
      </c>
      <c r="AU46" s="1">
        <v>2</v>
      </c>
      <c r="AV46" s="1">
        <v>0.5</v>
      </c>
      <c r="AW46" s="1">
        <v>25</v>
      </c>
      <c r="AX46" s="1">
        <v>7.5</v>
      </c>
      <c r="AY46" s="1">
        <v>1</v>
      </c>
      <c r="AZ46" s="1">
        <v>0</v>
      </c>
      <c r="BA46" s="1">
        <v>4</v>
      </c>
      <c r="BB46" s="1">
        <v>5</v>
      </c>
      <c r="BC46" s="1">
        <v>17.5</v>
      </c>
      <c r="BD46" s="1">
        <v>12</v>
      </c>
      <c r="BE46" s="1">
        <v>6</v>
      </c>
      <c r="BF46" s="1">
        <v>1</v>
      </c>
      <c r="BG46" s="1">
        <v>1.5</v>
      </c>
      <c r="BH46" s="1">
        <v>3</v>
      </c>
      <c r="BI46" s="1">
        <v>2.0699999999999998</v>
      </c>
      <c r="BJ46" s="1">
        <v>32</v>
      </c>
      <c r="BK46" s="1">
        <v>22</v>
      </c>
      <c r="BL46" s="1">
        <v>69</v>
      </c>
      <c r="BM46" s="1">
        <v>21.5</v>
      </c>
      <c r="BN46" s="1">
        <v>11</v>
      </c>
      <c r="BO46" s="1">
        <v>51</v>
      </c>
      <c r="BP46" s="1">
        <v>11</v>
      </c>
      <c r="BQ46" s="1">
        <v>5.5</v>
      </c>
      <c r="BR46" s="1">
        <v>50</v>
      </c>
      <c r="BS46" s="1">
        <v>0.5</v>
      </c>
      <c r="BT46" s="1">
        <v>0</v>
      </c>
      <c r="BU46" s="1">
        <v>2</v>
      </c>
      <c r="BV46" s="1">
        <v>0</v>
      </c>
      <c r="BW46" s="1">
        <v>0</v>
      </c>
      <c r="BX46" s="1">
        <v>1.5</v>
      </c>
      <c r="BY46" s="1">
        <v>59.5</v>
      </c>
      <c r="BZ46" s="1">
        <v>1</v>
      </c>
      <c r="CA46" s="1">
        <v>7</v>
      </c>
      <c r="CB46" s="1">
        <v>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4.111713759999998</v>
      </c>
      <c r="CL46" s="1">
        <v>2</v>
      </c>
    </row>
    <row r="47" spans="1:90" x14ac:dyDescent="0.25">
      <c r="A47" s="1" t="s">
        <v>195</v>
      </c>
      <c r="B47" s="1">
        <v>4.5</v>
      </c>
      <c r="C47" s="1">
        <v>2</v>
      </c>
      <c r="D47" s="1">
        <v>48</v>
      </c>
      <c r="E47" s="1">
        <v>0.23</v>
      </c>
      <c r="F47" s="1">
        <v>1</v>
      </c>
      <c r="G47" s="1">
        <v>0.3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10</v>
      </c>
      <c r="V47" s="1">
        <v>8.5</v>
      </c>
      <c r="W47" s="1">
        <v>85</v>
      </c>
      <c r="X47" s="1">
        <v>2.5</v>
      </c>
      <c r="Y47" s="1">
        <v>1.5</v>
      </c>
      <c r="Z47" s="1">
        <v>60</v>
      </c>
      <c r="AA47" s="1">
        <v>0</v>
      </c>
      <c r="AB47" s="1">
        <v>0</v>
      </c>
      <c r="AC47" s="1">
        <v>3</v>
      </c>
      <c r="AD47" s="1">
        <v>0.5</v>
      </c>
      <c r="AE47" s="1">
        <v>0.3</v>
      </c>
      <c r="AF47" s="1">
        <v>0.5</v>
      </c>
      <c r="AG47" s="1">
        <v>0</v>
      </c>
      <c r="AH47" s="1">
        <v>0</v>
      </c>
      <c r="AI47" s="1">
        <v>0</v>
      </c>
      <c r="AJ47" s="1">
        <v>0.5</v>
      </c>
      <c r="AK47" s="1">
        <v>4</v>
      </c>
      <c r="AL47" s="1">
        <v>39.4</v>
      </c>
      <c r="AM47" s="1">
        <v>22.6</v>
      </c>
      <c r="AN47" s="1">
        <v>0.9</v>
      </c>
      <c r="AO47" s="1">
        <v>3.1</v>
      </c>
      <c r="AP47" s="1">
        <v>14.5</v>
      </c>
      <c r="AQ47" s="1">
        <v>25</v>
      </c>
      <c r="AR47" s="1">
        <v>1</v>
      </c>
      <c r="AS47" s="1">
        <v>6</v>
      </c>
      <c r="AT47" s="1">
        <v>0</v>
      </c>
      <c r="AU47" s="1">
        <v>1.5</v>
      </c>
      <c r="AV47" s="1">
        <v>1.5</v>
      </c>
      <c r="AW47" s="1">
        <v>100</v>
      </c>
      <c r="AX47" s="1">
        <v>4.5</v>
      </c>
      <c r="AY47" s="1">
        <v>0.5</v>
      </c>
      <c r="AZ47" s="1">
        <v>0</v>
      </c>
      <c r="BA47" s="1">
        <v>0.5</v>
      </c>
      <c r="BB47" s="1">
        <v>1</v>
      </c>
      <c r="BC47" s="1">
        <v>12.5</v>
      </c>
      <c r="BD47" s="1">
        <v>7.5</v>
      </c>
      <c r="BE47" s="1">
        <v>5</v>
      </c>
      <c r="BF47" s="1">
        <v>0.5</v>
      </c>
      <c r="BG47" s="1">
        <v>2</v>
      </c>
      <c r="BH47" s="1">
        <v>2</v>
      </c>
      <c r="BI47" s="1">
        <v>1.5</v>
      </c>
      <c r="BJ47" s="1">
        <v>18.5</v>
      </c>
      <c r="BK47" s="1">
        <v>15</v>
      </c>
      <c r="BL47" s="1">
        <v>81</v>
      </c>
      <c r="BM47" s="1">
        <v>17</v>
      </c>
      <c r="BN47" s="1">
        <v>13</v>
      </c>
      <c r="BO47" s="1">
        <v>76</v>
      </c>
      <c r="BP47" s="1">
        <v>10</v>
      </c>
      <c r="BQ47" s="1">
        <v>8.5</v>
      </c>
      <c r="BR47" s="1">
        <v>85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2</v>
      </c>
      <c r="BY47" s="1">
        <v>37</v>
      </c>
      <c r="BZ47" s="1">
        <v>2</v>
      </c>
      <c r="CA47" s="1">
        <v>1</v>
      </c>
      <c r="CB47" s="1">
        <v>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4.2845090700000013</v>
      </c>
      <c r="CL47" s="1">
        <v>2</v>
      </c>
    </row>
    <row r="48" spans="1:90" x14ac:dyDescent="0.25">
      <c r="A48" s="1" t="s">
        <v>111</v>
      </c>
      <c r="B48" s="1">
        <v>4.5</v>
      </c>
      <c r="C48" s="1">
        <v>2</v>
      </c>
      <c r="D48" s="1">
        <v>90</v>
      </c>
      <c r="E48" s="1">
        <v>0.26</v>
      </c>
      <c r="F48" s="1">
        <v>1</v>
      </c>
      <c r="G48" s="1">
        <v>0.2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4.5</v>
      </c>
      <c r="V48" s="1">
        <v>3.5</v>
      </c>
      <c r="W48" s="1">
        <v>78</v>
      </c>
      <c r="X48" s="1">
        <v>0.5</v>
      </c>
      <c r="Y48" s="1">
        <v>0.5</v>
      </c>
      <c r="Z48" s="1">
        <v>100</v>
      </c>
      <c r="AA48" s="1">
        <v>0</v>
      </c>
      <c r="AB48" s="1">
        <v>0</v>
      </c>
      <c r="AC48" s="1">
        <v>0.5</v>
      </c>
      <c r="AD48" s="1">
        <v>0.5</v>
      </c>
      <c r="AE48" s="1">
        <v>0.2</v>
      </c>
      <c r="AF48" s="1">
        <v>0.5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8.5</v>
      </c>
      <c r="AM48" s="1">
        <v>23.9</v>
      </c>
      <c r="AN48" s="1">
        <v>0.7</v>
      </c>
      <c r="AO48" s="1">
        <v>4</v>
      </c>
      <c r="AP48" s="1">
        <v>18</v>
      </c>
      <c r="AQ48" s="1">
        <v>22.5</v>
      </c>
      <c r="AR48" s="1">
        <v>0.5</v>
      </c>
      <c r="AS48" s="1">
        <v>3.5</v>
      </c>
      <c r="AT48" s="1">
        <v>1.5</v>
      </c>
      <c r="AU48" s="1">
        <v>2.5</v>
      </c>
      <c r="AV48" s="1">
        <v>2</v>
      </c>
      <c r="AW48" s="1">
        <v>80</v>
      </c>
      <c r="AX48" s="1">
        <v>10</v>
      </c>
      <c r="AY48" s="1">
        <v>0.5</v>
      </c>
      <c r="AZ48" s="1">
        <v>1</v>
      </c>
      <c r="BA48" s="1">
        <v>2</v>
      </c>
      <c r="BB48" s="1">
        <v>3.5</v>
      </c>
      <c r="BC48" s="1">
        <v>12.5</v>
      </c>
      <c r="BD48" s="1">
        <v>6.5</v>
      </c>
      <c r="BE48" s="1">
        <v>3</v>
      </c>
      <c r="BF48" s="1">
        <v>1</v>
      </c>
      <c r="BG48" s="1">
        <v>1</v>
      </c>
      <c r="BH48" s="1">
        <v>1</v>
      </c>
      <c r="BI48" s="1">
        <v>1.1200000000000001</v>
      </c>
      <c r="BJ48" s="1">
        <v>28</v>
      </c>
      <c r="BK48" s="1">
        <v>21.5</v>
      </c>
      <c r="BL48" s="1">
        <v>77</v>
      </c>
      <c r="BM48" s="1">
        <v>14</v>
      </c>
      <c r="BN48" s="1">
        <v>10.5</v>
      </c>
      <c r="BO48" s="1">
        <v>75</v>
      </c>
      <c r="BP48" s="1">
        <v>4.5</v>
      </c>
      <c r="BQ48" s="1">
        <v>3.5</v>
      </c>
      <c r="BR48" s="1">
        <v>78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1.5</v>
      </c>
      <c r="BY48" s="1">
        <v>44</v>
      </c>
      <c r="BZ48" s="1">
        <v>1</v>
      </c>
      <c r="CA48" s="1">
        <v>1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3.5097079599999979</v>
      </c>
      <c r="CL48" s="1">
        <v>2</v>
      </c>
    </row>
    <row r="49" spans="1:90" x14ac:dyDescent="0.25">
      <c r="A49" s="1" t="s">
        <v>114</v>
      </c>
      <c r="B49" s="1">
        <v>4.5</v>
      </c>
      <c r="C49" s="1">
        <v>2</v>
      </c>
      <c r="D49" s="1">
        <v>90</v>
      </c>
      <c r="E49" s="1">
        <v>0.03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8</v>
      </c>
      <c r="W49" s="1">
        <v>80</v>
      </c>
      <c r="X49" s="1">
        <v>0</v>
      </c>
      <c r="Y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0.02</v>
      </c>
      <c r="AF49" s="1">
        <v>0</v>
      </c>
      <c r="AG49" s="1">
        <v>0</v>
      </c>
      <c r="AH49" s="1">
        <v>0.5</v>
      </c>
      <c r="AI49" s="1">
        <v>0</v>
      </c>
      <c r="AJ49" s="1">
        <v>1</v>
      </c>
      <c r="AK49" s="1">
        <v>1</v>
      </c>
      <c r="AL49" s="1">
        <v>7.15</v>
      </c>
      <c r="AM49" s="1">
        <v>21.1</v>
      </c>
      <c r="AN49" s="1">
        <v>0.1</v>
      </c>
      <c r="AO49" s="1">
        <v>3.6</v>
      </c>
      <c r="AP49" s="1">
        <v>14.5</v>
      </c>
      <c r="AQ49" s="1">
        <v>26.5</v>
      </c>
      <c r="AR49" s="1">
        <v>0.5</v>
      </c>
      <c r="AS49" s="1">
        <v>6</v>
      </c>
      <c r="AT49" s="1">
        <v>0</v>
      </c>
      <c r="AU49" s="1">
        <v>2</v>
      </c>
      <c r="AV49" s="1">
        <v>0.5</v>
      </c>
      <c r="AW49" s="1">
        <v>25</v>
      </c>
      <c r="AX49" s="1">
        <v>3.5</v>
      </c>
      <c r="AY49" s="1">
        <v>2</v>
      </c>
      <c r="AZ49" s="1">
        <v>0.5</v>
      </c>
      <c r="BA49" s="1">
        <v>3</v>
      </c>
      <c r="BB49" s="1">
        <v>5.5</v>
      </c>
      <c r="BC49" s="1">
        <v>10</v>
      </c>
      <c r="BD49" s="1">
        <v>5.5</v>
      </c>
      <c r="BE49" s="1">
        <v>2.5</v>
      </c>
      <c r="BF49" s="1">
        <v>1</v>
      </c>
      <c r="BG49" s="1">
        <v>0.5</v>
      </c>
      <c r="BH49" s="1">
        <v>1</v>
      </c>
      <c r="BI49" s="1">
        <v>0.84</v>
      </c>
      <c r="BJ49" s="1">
        <v>64.5</v>
      </c>
      <c r="BK49" s="1">
        <v>59.5</v>
      </c>
      <c r="BL49" s="1">
        <v>92</v>
      </c>
      <c r="BM49" s="1">
        <v>26</v>
      </c>
      <c r="BN49" s="1">
        <v>23</v>
      </c>
      <c r="BO49" s="1">
        <v>88</v>
      </c>
      <c r="BP49" s="1">
        <v>10</v>
      </c>
      <c r="BQ49" s="1">
        <v>8</v>
      </c>
      <c r="BR49" s="1">
        <v>80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76.5</v>
      </c>
      <c r="BZ49" s="1">
        <v>0.5</v>
      </c>
      <c r="CA49" s="1">
        <v>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3.4959356799999979</v>
      </c>
      <c r="CL49" s="1">
        <v>2</v>
      </c>
    </row>
    <row r="50" spans="1:90" x14ac:dyDescent="0.25">
      <c r="A50" s="1" t="s">
        <v>115</v>
      </c>
      <c r="B50" s="1">
        <v>4.9000000000000004</v>
      </c>
      <c r="C50" s="1">
        <v>2</v>
      </c>
      <c r="D50" s="1">
        <v>90</v>
      </c>
      <c r="E50" s="1">
        <v>0.05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</v>
      </c>
      <c r="L50" s="1">
        <v>0.5</v>
      </c>
      <c r="M50" s="1">
        <v>0</v>
      </c>
      <c r="N50" s="1">
        <v>0</v>
      </c>
      <c r="O50" s="1">
        <v>0.01</v>
      </c>
      <c r="P50" s="1">
        <v>0.01</v>
      </c>
      <c r="Q50" s="1">
        <v>0</v>
      </c>
      <c r="R50" s="1">
        <v>0</v>
      </c>
      <c r="S50" s="1">
        <v>0</v>
      </c>
      <c r="T50" s="1">
        <v>0</v>
      </c>
      <c r="U50" s="1">
        <v>12</v>
      </c>
      <c r="V50" s="1">
        <v>6.5</v>
      </c>
      <c r="W50" s="1">
        <v>54</v>
      </c>
      <c r="X50" s="1">
        <v>0</v>
      </c>
      <c r="Y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</v>
      </c>
      <c r="AL50" s="1">
        <v>10.85</v>
      </c>
      <c r="AM50" s="1">
        <v>22.4</v>
      </c>
      <c r="AN50" s="1">
        <v>0.2</v>
      </c>
      <c r="AO50" s="1">
        <v>2.2999999999999998</v>
      </c>
      <c r="AP50" s="1">
        <v>18</v>
      </c>
      <c r="AQ50" s="1">
        <v>18</v>
      </c>
      <c r="AR50" s="1">
        <v>0</v>
      </c>
      <c r="AS50" s="1">
        <v>1</v>
      </c>
      <c r="AT50" s="1">
        <v>2.5</v>
      </c>
      <c r="AU50" s="1">
        <v>1</v>
      </c>
      <c r="AV50" s="1">
        <v>1</v>
      </c>
      <c r="AW50" s="1">
        <v>100</v>
      </c>
      <c r="AX50" s="1">
        <v>8.5</v>
      </c>
      <c r="AY50" s="1">
        <v>5</v>
      </c>
      <c r="AZ50" s="1">
        <v>0.5</v>
      </c>
      <c r="BA50" s="1">
        <v>2.5</v>
      </c>
      <c r="BB50" s="1">
        <v>8</v>
      </c>
      <c r="BC50" s="1">
        <v>11</v>
      </c>
      <c r="BD50" s="1">
        <v>7.5</v>
      </c>
      <c r="BE50" s="1">
        <v>5.5</v>
      </c>
      <c r="BF50" s="1">
        <v>0.5</v>
      </c>
      <c r="BG50" s="1">
        <v>2</v>
      </c>
      <c r="BH50" s="1">
        <v>3.5</v>
      </c>
      <c r="BI50" s="1">
        <v>2.14</v>
      </c>
      <c r="BJ50" s="1">
        <v>45.5</v>
      </c>
      <c r="BK50" s="1">
        <v>33.5</v>
      </c>
      <c r="BL50" s="1">
        <v>74</v>
      </c>
      <c r="BM50" s="1">
        <v>24.5</v>
      </c>
      <c r="BN50" s="1">
        <v>16</v>
      </c>
      <c r="BO50" s="1">
        <v>65</v>
      </c>
      <c r="BP50" s="1">
        <v>12</v>
      </c>
      <c r="BQ50" s="1">
        <v>6.5</v>
      </c>
      <c r="BR50" s="1">
        <v>54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</v>
      </c>
      <c r="BY50" s="1">
        <v>58.5</v>
      </c>
      <c r="BZ50" s="1">
        <v>0</v>
      </c>
      <c r="CA50" s="1">
        <v>9.5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3.2324652899999986</v>
      </c>
      <c r="CL50" s="1">
        <v>2</v>
      </c>
    </row>
    <row r="51" spans="1:90" x14ac:dyDescent="0.25">
      <c r="A51" s="1" t="s">
        <v>134</v>
      </c>
      <c r="B51" s="1">
        <v>6.3</v>
      </c>
      <c r="C51" s="1">
        <v>2</v>
      </c>
      <c r="D51" s="1">
        <v>90</v>
      </c>
      <c r="E51" s="1">
        <v>0.06</v>
      </c>
      <c r="F51" s="1">
        <v>0.25</v>
      </c>
      <c r="G51" s="1">
        <v>0.1</v>
      </c>
      <c r="H51" s="1">
        <v>1</v>
      </c>
      <c r="I51" s="1">
        <v>1.5</v>
      </c>
      <c r="J51" s="1">
        <v>0.5</v>
      </c>
      <c r="K51" s="1">
        <v>1</v>
      </c>
      <c r="L51" s="1">
        <v>0.5</v>
      </c>
      <c r="M51" s="1">
        <v>0</v>
      </c>
      <c r="N51" s="1">
        <v>1</v>
      </c>
      <c r="O51" s="1">
        <v>0.1</v>
      </c>
      <c r="P51" s="1">
        <v>0.1</v>
      </c>
      <c r="Q51" s="1">
        <v>0.5</v>
      </c>
      <c r="R51" s="1">
        <v>0</v>
      </c>
      <c r="S51" s="1">
        <v>0.5</v>
      </c>
      <c r="T51" s="1">
        <v>0</v>
      </c>
      <c r="U51" s="1">
        <v>5.5</v>
      </c>
      <c r="V51" s="1">
        <v>4.5</v>
      </c>
      <c r="W51" s="1">
        <v>82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0.03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14.5</v>
      </c>
      <c r="AL51" s="1">
        <v>1.55</v>
      </c>
      <c r="AM51" s="1">
        <v>33.799999999999997</v>
      </c>
      <c r="AN51" s="1">
        <v>0.7</v>
      </c>
      <c r="AO51" s="1">
        <v>4.7</v>
      </c>
      <c r="AP51" s="1">
        <v>15</v>
      </c>
      <c r="AQ51" s="1">
        <v>21</v>
      </c>
      <c r="AR51" s="1">
        <v>0.5</v>
      </c>
      <c r="AS51" s="1">
        <v>5.5</v>
      </c>
      <c r="AT51" s="1">
        <v>1</v>
      </c>
      <c r="AU51" s="1">
        <v>1.5</v>
      </c>
      <c r="AV51" s="1">
        <v>1.5</v>
      </c>
      <c r="AW51" s="1">
        <v>100</v>
      </c>
      <c r="AX51" s="1">
        <v>5.5</v>
      </c>
      <c r="AY51" s="1">
        <v>3.5</v>
      </c>
      <c r="AZ51" s="1">
        <v>0.5</v>
      </c>
      <c r="BA51" s="1">
        <v>1</v>
      </c>
      <c r="BB51" s="1">
        <v>5</v>
      </c>
      <c r="BC51" s="1">
        <v>7</v>
      </c>
      <c r="BD51" s="1">
        <v>4.5</v>
      </c>
      <c r="BE51" s="1">
        <v>3</v>
      </c>
      <c r="BF51" s="1">
        <v>1.5</v>
      </c>
      <c r="BG51" s="1">
        <v>2.5</v>
      </c>
      <c r="BH51" s="1">
        <v>0.5</v>
      </c>
      <c r="BI51" s="1">
        <v>0.71</v>
      </c>
      <c r="BJ51" s="1">
        <v>77</v>
      </c>
      <c r="BK51" s="1">
        <v>70</v>
      </c>
      <c r="BL51" s="1">
        <v>91</v>
      </c>
      <c r="BM51" s="1">
        <v>29.5</v>
      </c>
      <c r="BN51" s="1">
        <v>26.5</v>
      </c>
      <c r="BO51" s="1">
        <v>90</v>
      </c>
      <c r="BP51" s="1">
        <v>5.5</v>
      </c>
      <c r="BQ51" s="1">
        <v>4.5</v>
      </c>
      <c r="BR51" s="1">
        <v>82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89.5</v>
      </c>
      <c r="BZ51" s="1">
        <v>1</v>
      </c>
      <c r="CA51" s="1">
        <v>5.5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3.5858814600000009</v>
      </c>
      <c r="CL51" s="1">
        <v>2</v>
      </c>
    </row>
    <row r="52" spans="1:90" x14ac:dyDescent="0.25">
      <c r="A52" s="1" t="s">
        <v>182</v>
      </c>
      <c r="B52" s="1">
        <v>5.0999999999999996</v>
      </c>
      <c r="C52" s="1">
        <v>2</v>
      </c>
      <c r="D52" s="1">
        <v>90</v>
      </c>
      <c r="E52" s="1">
        <v>0.06</v>
      </c>
      <c r="F52" s="1">
        <v>0</v>
      </c>
      <c r="G52" s="1">
        <v>0.1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13</v>
      </c>
      <c r="V52" s="1">
        <v>10.5</v>
      </c>
      <c r="W52" s="1">
        <v>81</v>
      </c>
      <c r="X52" s="1">
        <v>4.5</v>
      </c>
      <c r="Y52" s="1">
        <v>0.5</v>
      </c>
      <c r="Z52" s="1">
        <v>11</v>
      </c>
      <c r="AA52" s="1">
        <v>0.5</v>
      </c>
      <c r="AB52" s="1">
        <v>1</v>
      </c>
      <c r="AC52" s="1">
        <v>1.5</v>
      </c>
      <c r="AD52" s="1">
        <v>0</v>
      </c>
      <c r="AE52" s="1">
        <v>0.06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7</v>
      </c>
      <c r="AL52" s="1">
        <v>20.65</v>
      </c>
      <c r="AM52" s="1">
        <v>19.8</v>
      </c>
      <c r="AN52" s="1">
        <v>0.3</v>
      </c>
      <c r="AO52" s="1">
        <v>3</v>
      </c>
      <c r="AP52" s="1">
        <v>17</v>
      </c>
      <c r="AQ52" s="1">
        <v>23</v>
      </c>
      <c r="AR52" s="1">
        <v>1.5</v>
      </c>
      <c r="AS52" s="1">
        <v>5.5</v>
      </c>
      <c r="AT52" s="1">
        <v>0.5</v>
      </c>
      <c r="AU52" s="1">
        <v>3</v>
      </c>
      <c r="AV52" s="1">
        <v>2</v>
      </c>
      <c r="AW52" s="1">
        <v>67</v>
      </c>
      <c r="AX52" s="1">
        <v>11.5</v>
      </c>
      <c r="AY52" s="1">
        <v>2.5</v>
      </c>
      <c r="AZ52" s="1">
        <v>0.5</v>
      </c>
      <c r="BA52" s="1">
        <v>1</v>
      </c>
      <c r="BB52" s="1">
        <v>4</v>
      </c>
      <c r="BC52" s="1">
        <v>12.5</v>
      </c>
      <c r="BD52" s="1">
        <v>7.5</v>
      </c>
      <c r="BE52" s="1">
        <v>5</v>
      </c>
      <c r="BF52" s="1">
        <v>0.5</v>
      </c>
      <c r="BG52" s="1">
        <v>2</v>
      </c>
      <c r="BH52" s="1">
        <v>2</v>
      </c>
      <c r="BI52" s="1">
        <v>1.5</v>
      </c>
      <c r="BJ52" s="1">
        <v>46.5</v>
      </c>
      <c r="BK52" s="1">
        <v>40.5</v>
      </c>
      <c r="BL52" s="1">
        <v>87</v>
      </c>
      <c r="BM52" s="1">
        <v>30.5</v>
      </c>
      <c r="BN52" s="1">
        <v>22.5</v>
      </c>
      <c r="BO52" s="1">
        <v>74</v>
      </c>
      <c r="BP52" s="1">
        <v>13</v>
      </c>
      <c r="BQ52" s="1">
        <v>10.5</v>
      </c>
      <c r="BR52" s="1">
        <v>81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1</v>
      </c>
      <c r="BY52" s="1">
        <v>73.5</v>
      </c>
      <c r="BZ52" s="1">
        <v>3</v>
      </c>
      <c r="CA52" s="1">
        <v>3</v>
      </c>
      <c r="CB52" s="1">
        <v>3.5</v>
      </c>
      <c r="CC52" s="1">
        <v>0.5</v>
      </c>
      <c r="CD52" s="1">
        <v>0</v>
      </c>
      <c r="CE52" s="1">
        <v>0.5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4.0989174399999984</v>
      </c>
      <c r="CL52" s="1">
        <v>2</v>
      </c>
    </row>
    <row r="53" spans="1:90" x14ac:dyDescent="0.25">
      <c r="A53" s="1" t="s">
        <v>140</v>
      </c>
      <c r="B53" s="1">
        <v>4.9000000000000004</v>
      </c>
      <c r="C53" s="1">
        <v>2</v>
      </c>
      <c r="D53" s="1">
        <v>90</v>
      </c>
      <c r="E53" s="1">
        <v>0.05</v>
      </c>
      <c r="F53" s="1">
        <v>0</v>
      </c>
      <c r="G53" s="1">
        <v>0.1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21.5</v>
      </c>
      <c r="V53" s="1">
        <v>13.5</v>
      </c>
      <c r="W53" s="1">
        <v>63</v>
      </c>
      <c r="X53" s="1">
        <v>2</v>
      </c>
      <c r="Y53" s="1">
        <v>1.5</v>
      </c>
      <c r="Z53" s="1">
        <v>75</v>
      </c>
      <c r="AA53" s="1">
        <v>0</v>
      </c>
      <c r="AB53" s="1">
        <v>0</v>
      </c>
      <c r="AC53" s="1">
        <v>1</v>
      </c>
      <c r="AD53" s="1">
        <v>0</v>
      </c>
      <c r="AE53" s="1">
        <v>0.04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6</v>
      </c>
      <c r="AL53" s="1">
        <v>18.75</v>
      </c>
      <c r="AM53" s="1">
        <v>17.5</v>
      </c>
      <c r="AN53" s="1">
        <v>0.2</v>
      </c>
      <c r="AO53" s="1">
        <v>2.2999999999999998</v>
      </c>
      <c r="AP53" s="1">
        <v>12</v>
      </c>
      <c r="AQ53" s="1">
        <v>12</v>
      </c>
      <c r="AR53" s="1">
        <v>0</v>
      </c>
      <c r="AS53" s="1">
        <v>1</v>
      </c>
      <c r="AT53" s="1">
        <v>2.5</v>
      </c>
      <c r="AU53" s="1">
        <v>3</v>
      </c>
      <c r="AV53" s="1">
        <v>2</v>
      </c>
      <c r="AW53" s="1">
        <v>67</v>
      </c>
      <c r="AX53" s="1">
        <v>9.5</v>
      </c>
      <c r="AY53" s="1">
        <v>1</v>
      </c>
      <c r="AZ53" s="1">
        <v>0</v>
      </c>
      <c r="BA53" s="1">
        <v>1</v>
      </c>
      <c r="BB53" s="1">
        <v>2</v>
      </c>
      <c r="BC53" s="1">
        <v>11</v>
      </c>
      <c r="BD53" s="1">
        <v>7.5</v>
      </c>
      <c r="BE53" s="1">
        <v>5.5</v>
      </c>
      <c r="BF53" s="1">
        <v>0.5</v>
      </c>
      <c r="BG53" s="1">
        <v>2</v>
      </c>
      <c r="BH53" s="1">
        <v>3.5</v>
      </c>
      <c r="BI53" s="1">
        <v>2.14</v>
      </c>
      <c r="BJ53" s="1">
        <v>52</v>
      </c>
      <c r="BK53" s="1">
        <v>37.5</v>
      </c>
      <c r="BL53" s="1">
        <v>72</v>
      </c>
      <c r="BM53" s="1">
        <v>35.5</v>
      </c>
      <c r="BN53" s="1">
        <v>22.5</v>
      </c>
      <c r="BO53" s="1">
        <v>63</v>
      </c>
      <c r="BP53" s="1">
        <v>21.5</v>
      </c>
      <c r="BQ53" s="1">
        <v>13.5</v>
      </c>
      <c r="BR53" s="1">
        <v>63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2</v>
      </c>
      <c r="BY53" s="1">
        <v>81.5</v>
      </c>
      <c r="BZ53" s="1">
        <v>3</v>
      </c>
      <c r="CA53" s="1">
        <v>17</v>
      </c>
      <c r="CB53" s="1">
        <v>4.5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3.7760649899999992</v>
      </c>
      <c r="CL53" s="1">
        <v>2</v>
      </c>
    </row>
    <row r="54" spans="1:90" x14ac:dyDescent="0.25">
      <c r="A54" s="1" t="s">
        <v>141</v>
      </c>
      <c r="B54" s="1">
        <v>4.7</v>
      </c>
      <c r="C54" s="1">
        <v>2</v>
      </c>
      <c r="D54" s="1">
        <v>90</v>
      </c>
      <c r="E54" s="1">
        <v>0.02</v>
      </c>
      <c r="F54" s="1">
        <v>0</v>
      </c>
      <c r="G54" s="1">
        <v>0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3.5</v>
      </c>
      <c r="V54" s="1">
        <v>2.5</v>
      </c>
      <c r="W54" s="1">
        <v>71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2</v>
      </c>
      <c r="AL54" s="1">
        <v>0.3</v>
      </c>
      <c r="AM54" s="1">
        <v>16.5</v>
      </c>
      <c r="AN54" s="1">
        <v>0</v>
      </c>
      <c r="AO54" s="1">
        <v>4.0999999999999996</v>
      </c>
      <c r="AP54" s="1">
        <v>15.5</v>
      </c>
      <c r="AQ54" s="1">
        <v>27.5</v>
      </c>
      <c r="AR54" s="1">
        <v>1</v>
      </c>
      <c r="AS54" s="1">
        <v>7</v>
      </c>
      <c r="AT54" s="1">
        <v>0</v>
      </c>
      <c r="AU54" s="1">
        <v>1</v>
      </c>
      <c r="AV54" s="1">
        <v>1</v>
      </c>
      <c r="AW54" s="1">
        <v>100</v>
      </c>
      <c r="AX54" s="1">
        <v>6.5</v>
      </c>
      <c r="AY54" s="1">
        <v>3.5</v>
      </c>
      <c r="AZ54" s="1">
        <v>1</v>
      </c>
      <c r="BA54" s="1">
        <v>0.5</v>
      </c>
      <c r="BB54" s="1">
        <v>5</v>
      </c>
      <c r="BC54" s="1">
        <v>10</v>
      </c>
      <c r="BD54" s="1">
        <v>5.5</v>
      </c>
      <c r="BE54" s="1">
        <v>2.5</v>
      </c>
      <c r="BF54" s="1">
        <v>1</v>
      </c>
      <c r="BG54" s="1">
        <v>0.5</v>
      </c>
      <c r="BH54" s="1">
        <v>1</v>
      </c>
      <c r="BI54" s="1">
        <v>0.84</v>
      </c>
      <c r="BJ54" s="1">
        <v>58</v>
      </c>
      <c r="BK54" s="1">
        <v>50</v>
      </c>
      <c r="BL54" s="1">
        <v>86</v>
      </c>
      <c r="BM54" s="1">
        <v>12.5</v>
      </c>
      <c r="BN54" s="1">
        <v>10</v>
      </c>
      <c r="BO54" s="1">
        <v>80</v>
      </c>
      <c r="BP54" s="1">
        <v>3.5</v>
      </c>
      <c r="BQ54" s="1">
        <v>2.5</v>
      </c>
      <c r="BR54" s="1">
        <v>71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66.5</v>
      </c>
      <c r="BZ54" s="1">
        <v>0.5</v>
      </c>
      <c r="CA54" s="1">
        <v>3.5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3.4713758199999996</v>
      </c>
      <c r="CL54" s="1">
        <v>2</v>
      </c>
    </row>
    <row r="55" spans="1:90" x14ac:dyDescent="0.25">
      <c r="A55" s="1" t="s">
        <v>147</v>
      </c>
      <c r="B55" s="1">
        <v>5.0999999999999996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5.5</v>
      </c>
      <c r="V55" s="1">
        <v>3</v>
      </c>
      <c r="W55" s="1">
        <v>55</v>
      </c>
      <c r="X55" s="1">
        <v>2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2.2999999999999998</v>
      </c>
      <c r="AM55" s="1">
        <v>15.5</v>
      </c>
      <c r="AN55" s="1">
        <v>0</v>
      </c>
      <c r="AO55" s="1">
        <v>2.4</v>
      </c>
      <c r="AP55" s="1">
        <v>9</v>
      </c>
      <c r="AQ55" s="1">
        <v>9</v>
      </c>
      <c r="AR55" s="1">
        <v>0</v>
      </c>
      <c r="AS55" s="1">
        <v>1</v>
      </c>
      <c r="AT55" s="1">
        <v>1.5</v>
      </c>
      <c r="AU55" s="1">
        <v>4</v>
      </c>
      <c r="AV55" s="1">
        <v>2.5</v>
      </c>
      <c r="AW55" s="1">
        <v>63</v>
      </c>
      <c r="AX55" s="1">
        <v>7</v>
      </c>
      <c r="AY55" s="1">
        <v>3</v>
      </c>
      <c r="AZ55" s="1">
        <v>0</v>
      </c>
      <c r="BA55" s="1">
        <v>1.5</v>
      </c>
      <c r="BB55" s="1">
        <v>4.5</v>
      </c>
      <c r="BC55" s="1">
        <v>12.5</v>
      </c>
      <c r="BD55" s="1">
        <v>8.5</v>
      </c>
      <c r="BE55" s="1">
        <v>5</v>
      </c>
      <c r="BF55" s="1">
        <v>0.5</v>
      </c>
      <c r="BG55" s="1">
        <v>1.5</v>
      </c>
      <c r="BH55" s="1">
        <v>1</v>
      </c>
      <c r="BI55" s="1">
        <v>1.27</v>
      </c>
      <c r="BJ55" s="1">
        <v>27</v>
      </c>
      <c r="BK55" s="1">
        <v>20.5</v>
      </c>
      <c r="BL55" s="1">
        <v>76</v>
      </c>
      <c r="BM55" s="1">
        <v>13.5</v>
      </c>
      <c r="BN55" s="1">
        <v>7</v>
      </c>
      <c r="BO55" s="1">
        <v>52</v>
      </c>
      <c r="BP55" s="1">
        <v>5.5</v>
      </c>
      <c r="BQ55" s="1">
        <v>3</v>
      </c>
      <c r="BR55" s="1">
        <v>55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1</v>
      </c>
      <c r="BY55" s="1">
        <v>53.5</v>
      </c>
      <c r="BZ55" s="1">
        <v>0.5</v>
      </c>
      <c r="CA55" s="1">
        <v>6</v>
      </c>
      <c r="CB55" s="1">
        <v>2.5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4.1407726599999979</v>
      </c>
      <c r="CL55" s="1">
        <v>2</v>
      </c>
    </row>
    <row r="56" spans="1:90" x14ac:dyDescent="0.25">
      <c r="A56" s="1" t="s">
        <v>148</v>
      </c>
      <c r="B56" s="1">
        <v>7.1</v>
      </c>
      <c r="C56" s="1">
        <v>2</v>
      </c>
      <c r="D56" s="1">
        <v>90</v>
      </c>
      <c r="E56" s="1">
        <v>0.16</v>
      </c>
      <c r="F56" s="1">
        <v>0</v>
      </c>
      <c r="G56" s="1">
        <v>0.4</v>
      </c>
      <c r="H56" s="1">
        <v>0</v>
      </c>
      <c r="I56" s="1">
        <v>2</v>
      </c>
      <c r="J56" s="1">
        <v>1.5</v>
      </c>
      <c r="K56" s="1">
        <v>1</v>
      </c>
      <c r="L56" s="1">
        <v>1</v>
      </c>
      <c r="M56" s="1">
        <v>0</v>
      </c>
      <c r="N56" s="1">
        <v>0</v>
      </c>
      <c r="O56" s="1">
        <v>0.24</v>
      </c>
      <c r="P56" s="1">
        <v>0.24</v>
      </c>
      <c r="Q56" s="1">
        <v>0</v>
      </c>
      <c r="R56" s="1">
        <v>0</v>
      </c>
      <c r="S56" s="1">
        <v>0</v>
      </c>
      <c r="T56" s="1">
        <v>0</v>
      </c>
      <c r="U56" s="1">
        <v>28.5</v>
      </c>
      <c r="V56" s="1">
        <v>24.5</v>
      </c>
      <c r="W56" s="1">
        <v>86</v>
      </c>
      <c r="X56" s="1">
        <v>3.5</v>
      </c>
      <c r="Y56" s="1">
        <v>0</v>
      </c>
      <c r="Z56" s="1">
        <v>0</v>
      </c>
      <c r="AA56" s="1">
        <v>0</v>
      </c>
      <c r="AB56" s="1">
        <v>0</v>
      </c>
      <c r="AC56" s="1">
        <v>1.5</v>
      </c>
      <c r="AD56" s="1">
        <v>0</v>
      </c>
      <c r="AE56" s="1">
        <v>0.11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25.5</v>
      </c>
      <c r="AL56" s="1">
        <v>23.25</v>
      </c>
      <c r="AM56" s="1">
        <v>17.8</v>
      </c>
      <c r="AN56" s="1">
        <v>1.8</v>
      </c>
      <c r="AO56" s="1">
        <v>5.4</v>
      </c>
      <c r="AP56" s="1">
        <v>14</v>
      </c>
      <c r="AQ56" s="1">
        <v>14</v>
      </c>
      <c r="AR56" s="1">
        <v>0</v>
      </c>
      <c r="AS56" s="1">
        <v>1.5</v>
      </c>
      <c r="AT56" s="1">
        <v>1</v>
      </c>
      <c r="AU56" s="1">
        <v>1</v>
      </c>
      <c r="AV56" s="1">
        <v>1</v>
      </c>
      <c r="AW56" s="1">
        <v>100</v>
      </c>
      <c r="AX56" s="1">
        <v>8</v>
      </c>
      <c r="AY56" s="1">
        <v>1.5</v>
      </c>
      <c r="AZ56" s="1">
        <v>0</v>
      </c>
      <c r="BA56" s="1">
        <v>1</v>
      </c>
      <c r="BB56" s="1">
        <v>2.5</v>
      </c>
      <c r="BC56" s="1">
        <v>7</v>
      </c>
      <c r="BD56" s="1">
        <v>4.5</v>
      </c>
      <c r="BE56" s="1">
        <v>3</v>
      </c>
      <c r="BF56" s="1">
        <v>1.5</v>
      </c>
      <c r="BG56" s="1">
        <v>2.5</v>
      </c>
      <c r="BH56" s="1">
        <v>0.5</v>
      </c>
      <c r="BI56" s="1">
        <v>0.71</v>
      </c>
      <c r="BJ56" s="1">
        <v>81.5</v>
      </c>
      <c r="BK56" s="1">
        <v>71.5</v>
      </c>
      <c r="BL56" s="1">
        <v>88</v>
      </c>
      <c r="BM56" s="1">
        <v>53</v>
      </c>
      <c r="BN56" s="1">
        <v>43</v>
      </c>
      <c r="BO56" s="1">
        <v>81</v>
      </c>
      <c r="BP56" s="1">
        <v>28.5</v>
      </c>
      <c r="BQ56" s="1">
        <v>24.5</v>
      </c>
      <c r="BR56" s="1">
        <v>86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</v>
      </c>
      <c r="BY56" s="1">
        <v>103</v>
      </c>
      <c r="BZ56" s="1">
        <v>1.5</v>
      </c>
      <c r="CA56" s="1">
        <v>12</v>
      </c>
      <c r="CB56" s="1">
        <v>6.5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4.742469719999999</v>
      </c>
      <c r="CL56" s="1">
        <v>2</v>
      </c>
    </row>
    <row r="57" spans="1:90" x14ac:dyDescent="0.25">
      <c r="A57" s="1" t="s">
        <v>184</v>
      </c>
      <c r="B57" s="1">
        <v>5.4</v>
      </c>
      <c r="C57" s="1">
        <v>2</v>
      </c>
      <c r="D57" s="1">
        <v>90</v>
      </c>
      <c r="E57" s="1">
        <v>0.09</v>
      </c>
      <c r="F57" s="1">
        <v>0</v>
      </c>
      <c r="G57" s="1">
        <v>0.1</v>
      </c>
      <c r="H57" s="1">
        <v>0</v>
      </c>
      <c r="I57" s="1">
        <v>0.5</v>
      </c>
      <c r="J57" s="1">
        <v>0.5</v>
      </c>
      <c r="K57" s="1">
        <v>0.5</v>
      </c>
      <c r="L57" s="1">
        <v>0</v>
      </c>
      <c r="M57" s="1">
        <v>0</v>
      </c>
      <c r="N57" s="1">
        <v>0.5</v>
      </c>
      <c r="O57" s="1">
        <v>0.08</v>
      </c>
      <c r="P57" s="1">
        <v>0.08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0.5</v>
      </c>
      <c r="W57" s="1">
        <v>50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10</v>
      </c>
      <c r="AL57" s="1">
        <v>0.3</v>
      </c>
      <c r="AM57" s="1">
        <v>11.2</v>
      </c>
      <c r="AN57" s="1">
        <v>0.6</v>
      </c>
      <c r="AO57" s="1">
        <v>2.7</v>
      </c>
      <c r="AP57" s="1">
        <v>9</v>
      </c>
      <c r="AQ57" s="1">
        <v>9</v>
      </c>
      <c r="AR57" s="1">
        <v>0</v>
      </c>
      <c r="AS57" s="1">
        <v>1.5</v>
      </c>
      <c r="AT57" s="1">
        <v>1.5</v>
      </c>
      <c r="AU57" s="1">
        <v>0</v>
      </c>
      <c r="AV57" s="1">
        <v>0</v>
      </c>
      <c r="AX57" s="1">
        <v>5</v>
      </c>
      <c r="AY57" s="1">
        <v>4</v>
      </c>
      <c r="AZ57" s="1">
        <v>0.5</v>
      </c>
      <c r="BA57" s="1">
        <v>1</v>
      </c>
      <c r="BB57" s="1">
        <v>5.5</v>
      </c>
      <c r="BC57" s="1">
        <v>14</v>
      </c>
      <c r="BD57" s="1">
        <v>9.5</v>
      </c>
      <c r="BE57" s="1">
        <v>6</v>
      </c>
      <c r="BF57" s="1">
        <v>0</v>
      </c>
      <c r="BG57" s="1">
        <v>2</v>
      </c>
      <c r="BH57" s="1">
        <v>3</v>
      </c>
      <c r="BI57" s="1">
        <v>2</v>
      </c>
      <c r="BJ57" s="1">
        <v>25.5</v>
      </c>
      <c r="BK57" s="1">
        <v>21.5</v>
      </c>
      <c r="BL57" s="1">
        <v>84</v>
      </c>
      <c r="BM57" s="1">
        <v>6.5</v>
      </c>
      <c r="BN57" s="1">
        <v>4.5</v>
      </c>
      <c r="BO57" s="1">
        <v>69</v>
      </c>
      <c r="BP57" s="1">
        <v>1</v>
      </c>
      <c r="BQ57" s="1">
        <v>0.5</v>
      </c>
      <c r="BR57" s="1">
        <v>50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34</v>
      </c>
      <c r="BZ57" s="1">
        <v>1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3.038778859999999</v>
      </c>
      <c r="CL57" s="1">
        <v>1</v>
      </c>
    </row>
    <row r="58" spans="1:90" x14ac:dyDescent="0.25">
      <c r="A58" s="1" t="s">
        <v>160</v>
      </c>
      <c r="B58" s="1">
        <v>3.9</v>
      </c>
      <c r="C58" s="1">
        <v>2</v>
      </c>
      <c r="D58" s="1">
        <v>81.5</v>
      </c>
      <c r="E58" s="1">
        <v>0.02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19.5</v>
      </c>
      <c r="V58" s="1">
        <v>17</v>
      </c>
      <c r="W58" s="1">
        <v>87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0.5</v>
      </c>
      <c r="AK58" s="1">
        <v>0</v>
      </c>
      <c r="AL58" s="1">
        <v>17.25</v>
      </c>
      <c r="AM58" s="1">
        <v>15.7</v>
      </c>
      <c r="AN58" s="1">
        <v>0.1</v>
      </c>
      <c r="AO58" s="1">
        <v>4.5</v>
      </c>
      <c r="AP58" s="1">
        <v>18</v>
      </c>
      <c r="AQ58" s="1">
        <v>24</v>
      </c>
      <c r="AR58" s="1">
        <v>1</v>
      </c>
      <c r="AS58" s="1">
        <v>5</v>
      </c>
      <c r="AT58" s="1">
        <v>0.5</v>
      </c>
      <c r="AU58" s="1">
        <v>3.5</v>
      </c>
      <c r="AV58" s="1">
        <v>2.5</v>
      </c>
      <c r="AW58" s="1">
        <v>71</v>
      </c>
      <c r="AX58" s="1">
        <v>8</v>
      </c>
      <c r="AY58" s="1">
        <v>2</v>
      </c>
      <c r="AZ58" s="1">
        <v>0</v>
      </c>
      <c r="BA58" s="1">
        <v>2</v>
      </c>
      <c r="BB58" s="1">
        <v>4</v>
      </c>
      <c r="BC58" s="1">
        <v>7</v>
      </c>
      <c r="BD58" s="1">
        <v>4.5</v>
      </c>
      <c r="BE58" s="1">
        <v>1.5</v>
      </c>
      <c r="BF58" s="1">
        <v>0</v>
      </c>
      <c r="BG58" s="1">
        <v>0.5</v>
      </c>
      <c r="BH58" s="1">
        <v>0.5</v>
      </c>
      <c r="BI58" s="1">
        <v>0.6</v>
      </c>
      <c r="BJ58" s="1">
        <v>53</v>
      </c>
      <c r="BK58" s="1">
        <v>48.5</v>
      </c>
      <c r="BL58" s="1">
        <v>92</v>
      </c>
      <c r="BM58" s="1">
        <v>31</v>
      </c>
      <c r="BN58" s="1">
        <v>28.5</v>
      </c>
      <c r="BO58" s="1">
        <v>92</v>
      </c>
      <c r="BP58" s="1">
        <v>19.5</v>
      </c>
      <c r="BQ58" s="1">
        <v>17</v>
      </c>
      <c r="BR58" s="1">
        <v>87</v>
      </c>
      <c r="BS58" s="1">
        <v>0.5</v>
      </c>
      <c r="BT58" s="1">
        <v>0.5</v>
      </c>
      <c r="BU58" s="1">
        <v>2</v>
      </c>
      <c r="BV58" s="1">
        <v>0</v>
      </c>
      <c r="BW58" s="1">
        <v>1</v>
      </c>
      <c r="BX58" s="1">
        <v>1</v>
      </c>
      <c r="BY58" s="1">
        <v>74</v>
      </c>
      <c r="BZ58" s="1">
        <v>0</v>
      </c>
      <c r="CA58" s="1">
        <v>6.5</v>
      </c>
      <c r="CB58" s="1">
        <v>1.5</v>
      </c>
      <c r="CC58" s="1">
        <v>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4.6598707199999989</v>
      </c>
      <c r="CL58" s="1">
        <v>1</v>
      </c>
    </row>
    <row r="59" spans="1:90" x14ac:dyDescent="0.25">
      <c r="A59" s="1" t="s">
        <v>62</v>
      </c>
      <c r="B59" s="1">
        <v>4.5</v>
      </c>
      <c r="C59" s="1">
        <v>2</v>
      </c>
      <c r="D59" s="1">
        <v>90</v>
      </c>
      <c r="E59" s="1">
        <v>0.05</v>
      </c>
      <c r="F59" s="1">
        <v>0</v>
      </c>
      <c r="G59" s="1">
        <v>0.1</v>
      </c>
      <c r="H59" s="1">
        <v>0</v>
      </c>
      <c r="I59" s="1">
        <v>0.5</v>
      </c>
      <c r="J59" s="1">
        <v>0.5</v>
      </c>
      <c r="K59" s="1">
        <v>0.5</v>
      </c>
      <c r="L59" s="1">
        <v>0</v>
      </c>
      <c r="M59" s="1">
        <v>0</v>
      </c>
      <c r="N59" s="1">
        <v>0.5</v>
      </c>
      <c r="O59" s="1">
        <v>0.08</v>
      </c>
      <c r="P59" s="1">
        <v>0.08</v>
      </c>
      <c r="Q59" s="1">
        <v>0</v>
      </c>
      <c r="R59" s="1">
        <v>0</v>
      </c>
      <c r="S59" s="1">
        <v>0</v>
      </c>
      <c r="T59" s="1">
        <v>0</v>
      </c>
      <c r="U59" s="1">
        <v>17</v>
      </c>
      <c r="V59" s="1">
        <v>14.5</v>
      </c>
      <c r="W59" s="1">
        <v>85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9</v>
      </c>
      <c r="AL59" s="1">
        <v>8.9</v>
      </c>
      <c r="AM59" s="1">
        <v>21.8</v>
      </c>
      <c r="AN59" s="1">
        <v>0.6</v>
      </c>
      <c r="AO59" s="1">
        <v>3.2</v>
      </c>
      <c r="AP59" s="1">
        <v>14.5</v>
      </c>
      <c r="AQ59" s="1">
        <v>20.5</v>
      </c>
      <c r="AR59" s="1">
        <v>0</v>
      </c>
      <c r="AS59" s="1">
        <v>3.5</v>
      </c>
      <c r="AT59" s="1">
        <v>1.5</v>
      </c>
      <c r="AU59" s="1">
        <v>2.5</v>
      </c>
      <c r="AV59" s="1">
        <v>1.5</v>
      </c>
      <c r="AW59" s="1">
        <v>60</v>
      </c>
      <c r="AX59" s="1">
        <v>6</v>
      </c>
      <c r="AY59" s="1">
        <v>1.5</v>
      </c>
      <c r="AZ59" s="1">
        <v>0.5</v>
      </c>
      <c r="BA59" s="1">
        <v>1</v>
      </c>
      <c r="BB59" s="1">
        <v>3</v>
      </c>
      <c r="BC59" s="1">
        <v>11.5</v>
      </c>
      <c r="BD59" s="1">
        <v>6</v>
      </c>
      <c r="BE59" s="1">
        <v>7.5</v>
      </c>
      <c r="BF59" s="1">
        <v>0</v>
      </c>
      <c r="BG59" s="1">
        <v>1</v>
      </c>
      <c r="BH59" s="1">
        <v>1.5</v>
      </c>
      <c r="BI59" s="1">
        <v>1.82</v>
      </c>
      <c r="BJ59" s="1">
        <v>60.5</v>
      </c>
      <c r="BK59" s="1">
        <v>53</v>
      </c>
      <c r="BL59" s="1">
        <v>88</v>
      </c>
      <c r="BM59" s="1">
        <v>30.5</v>
      </c>
      <c r="BN59" s="1">
        <v>26.5</v>
      </c>
      <c r="BO59" s="1">
        <v>87</v>
      </c>
      <c r="BP59" s="1">
        <v>17</v>
      </c>
      <c r="BQ59" s="1">
        <v>14.5</v>
      </c>
      <c r="BR59" s="1">
        <v>85</v>
      </c>
      <c r="BS59" s="1">
        <v>0.5</v>
      </c>
      <c r="BT59" s="1">
        <v>0.5</v>
      </c>
      <c r="BU59" s="1">
        <v>2</v>
      </c>
      <c r="BV59" s="1">
        <v>0</v>
      </c>
      <c r="BW59" s="1">
        <v>0</v>
      </c>
      <c r="BX59" s="1">
        <v>1</v>
      </c>
      <c r="BY59" s="1">
        <v>71</v>
      </c>
      <c r="BZ59" s="1">
        <v>0.5</v>
      </c>
      <c r="CA59" s="1">
        <v>13</v>
      </c>
      <c r="CB59" s="1">
        <v>0.5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3.6424429199999997</v>
      </c>
      <c r="CL59" s="1">
        <v>1</v>
      </c>
    </row>
    <row r="60" spans="1:90" x14ac:dyDescent="0.25">
      <c r="A60" s="1" t="s">
        <v>71</v>
      </c>
      <c r="B60" s="1">
        <v>4.3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0.5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5.5</v>
      </c>
      <c r="V60" s="1">
        <v>2</v>
      </c>
      <c r="W60" s="1">
        <v>36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3</v>
      </c>
      <c r="AL60" s="1">
        <v>0.1</v>
      </c>
      <c r="AM60" s="1">
        <v>2.8</v>
      </c>
      <c r="AN60" s="1">
        <v>0.1</v>
      </c>
      <c r="AO60" s="1">
        <v>1.8</v>
      </c>
      <c r="AP60" s="1">
        <v>5</v>
      </c>
      <c r="AQ60" s="1">
        <v>5</v>
      </c>
      <c r="AR60" s="1">
        <v>0</v>
      </c>
      <c r="AS60" s="1">
        <v>0</v>
      </c>
      <c r="AT60" s="1">
        <v>3</v>
      </c>
      <c r="AU60" s="1">
        <v>1</v>
      </c>
      <c r="AV60" s="1">
        <v>0.5</v>
      </c>
      <c r="AW60" s="1">
        <v>50</v>
      </c>
      <c r="AX60" s="1">
        <v>5.5</v>
      </c>
      <c r="AY60" s="1">
        <v>2.5</v>
      </c>
      <c r="AZ60" s="1">
        <v>0</v>
      </c>
      <c r="BA60" s="1">
        <v>1</v>
      </c>
      <c r="BB60" s="1">
        <v>3.5</v>
      </c>
      <c r="BC60" s="1">
        <v>13</v>
      </c>
      <c r="BD60" s="1">
        <v>9.5</v>
      </c>
      <c r="BE60" s="1">
        <v>6</v>
      </c>
      <c r="BF60" s="1">
        <v>1</v>
      </c>
      <c r="BG60" s="1">
        <v>2</v>
      </c>
      <c r="BH60" s="1">
        <v>2.5</v>
      </c>
      <c r="BI60" s="1">
        <v>1.86</v>
      </c>
      <c r="BJ60" s="1">
        <v>27</v>
      </c>
      <c r="BK60" s="1">
        <v>16</v>
      </c>
      <c r="BL60" s="1">
        <v>59</v>
      </c>
      <c r="BM60" s="1">
        <v>11</v>
      </c>
      <c r="BN60" s="1">
        <v>4</v>
      </c>
      <c r="BO60" s="1">
        <v>36</v>
      </c>
      <c r="BP60" s="1">
        <v>5.5</v>
      </c>
      <c r="BQ60" s="1">
        <v>2</v>
      </c>
      <c r="BR60" s="1">
        <v>36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35.5</v>
      </c>
      <c r="BZ60" s="1">
        <v>1</v>
      </c>
      <c r="CA60" s="1">
        <v>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3.6139117599999979</v>
      </c>
      <c r="CL60" s="1">
        <v>1</v>
      </c>
    </row>
    <row r="61" spans="1:90" x14ac:dyDescent="0.25">
      <c r="A61" s="1" t="s">
        <v>171</v>
      </c>
      <c r="B61" s="1">
        <v>4.7</v>
      </c>
      <c r="C61" s="1">
        <v>2</v>
      </c>
      <c r="D61" s="1">
        <v>90</v>
      </c>
      <c r="E61" s="1">
        <v>0.12</v>
      </c>
      <c r="F61" s="1">
        <v>0.25</v>
      </c>
      <c r="G61" s="1">
        <v>0.3</v>
      </c>
      <c r="H61" s="1">
        <v>1</v>
      </c>
      <c r="I61" s="1">
        <v>1.5</v>
      </c>
      <c r="J61" s="1">
        <v>0</v>
      </c>
      <c r="K61" s="1">
        <v>0.5</v>
      </c>
      <c r="L61" s="1">
        <v>1</v>
      </c>
      <c r="M61" s="1">
        <v>0</v>
      </c>
      <c r="N61" s="1">
        <v>0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20.5</v>
      </c>
      <c r="V61" s="1">
        <v>16.5</v>
      </c>
      <c r="W61" s="1">
        <v>80</v>
      </c>
      <c r="X61" s="1">
        <v>3.5</v>
      </c>
      <c r="Y61" s="1">
        <v>1</v>
      </c>
      <c r="Z61" s="1">
        <v>29</v>
      </c>
      <c r="AA61" s="1">
        <v>0</v>
      </c>
      <c r="AB61" s="1">
        <v>0</v>
      </c>
      <c r="AC61" s="1">
        <v>2</v>
      </c>
      <c r="AD61" s="1">
        <v>0.5</v>
      </c>
      <c r="AE61" s="1">
        <v>0.26</v>
      </c>
      <c r="AF61" s="1">
        <v>0.5</v>
      </c>
      <c r="AG61" s="1">
        <v>0</v>
      </c>
      <c r="AH61" s="1">
        <v>0</v>
      </c>
      <c r="AI61" s="1">
        <v>0</v>
      </c>
      <c r="AJ61" s="1">
        <v>0.5</v>
      </c>
      <c r="AK61" s="1">
        <v>5</v>
      </c>
      <c r="AL61" s="1">
        <v>30.75</v>
      </c>
      <c r="AM61" s="1">
        <v>22.8</v>
      </c>
      <c r="AN61" s="1">
        <v>0.9</v>
      </c>
      <c r="AO61" s="1">
        <v>3.4</v>
      </c>
      <c r="AP61" s="1">
        <v>14</v>
      </c>
      <c r="AQ61" s="1">
        <v>24.5</v>
      </c>
      <c r="AR61" s="1">
        <v>1.5</v>
      </c>
      <c r="AS61" s="1">
        <v>6.5</v>
      </c>
      <c r="AT61" s="1">
        <v>1.5</v>
      </c>
      <c r="AU61" s="1">
        <v>2</v>
      </c>
      <c r="AV61" s="1">
        <v>1.5</v>
      </c>
      <c r="AW61" s="1">
        <v>75</v>
      </c>
      <c r="AX61" s="1">
        <v>2</v>
      </c>
      <c r="AY61" s="1">
        <v>1</v>
      </c>
      <c r="AZ61" s="1">
        <v>0.5</v>
      </c>
      <c r="BA61" s="1">
        <v>0.5</v>
      </c>
      <c r="BB61" s="1">
        <v>2</v>
      </c>
      <c r="BC61" s="1">
        <v>11.5</v>
      </c>
      <c r="BD61" s="1">
        <v>6</v>
      </c>
      <c r="BE61" s="1">
        <v>7.5</v>
      </c>
      <c r="BF61" s="1">
        <v>0</v>
      </c>
      <c r="BG61" s="1">
        <v>1</v>
      </c>
      <c r="BH61" s="1">
        <v>1.5</v>
      </c>
      <c r="BI61" s="1">
        <v>1.82</v>
      </c>
      <c r="BJ61" s="1">
        <v>62</v>
      </c>
      <c r="BK61" s="1">
        <v>51.5</v>
      </c>
      <c r="BL61" s="1">
        <v>83</v>
      </c>
      <c r="BM61" s="1">
        <v>39.5</v>
      </c>
      <c r="BN61" s="1">
        <v>30</v>
      </c>
      <c r="BO61" s="1">
        <v>76</v>
      </c>
      <c r="BP61" s="1">
        <v>20.5</v>
      </c>
      <c r="BQ61" s="1">
        <v>16.5</v>
      </c>
      <c r="BR61" s="1">
        <v>80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1.5</v>
      </c>
      <c r="BY61" s="1">
        <v>87.5</v>
      </c>
      <c r="BZ61" s="1">
        <v>1.5</v>
      </c>
      <c r="CA61" s="1">
        <v>5</v>
      </c>
      <c r="CB61" s="1">
        <v>3.5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4.6487682099999992</v>
      </c>
      <c r="CL61" s="1">
        <v>1</v>
      </c>
    </row>
    <row r="62" spans="1:90" x14ac:dyDescent="0.25">
      <c r="A62" s="1" t="s">
        <v>73</v>
      </c>
      <c r="B62" s="1">
        <v>4.3</v>
      </c>
      <c r="C62" s="1">
        <v>2</v>
      </c>
      <c r="D62" s="1">
        <v>90</v>
      </c>
      <c r="E62" s="1">
        <v>0.1</v>
      </c>
      <c r="F62" s="1">
        <v>0.17</v>
      </c>
      <c r="G62" s="1">
        <v>0.2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9.5</v>
      </c>
      <c r="V62" s="1">
        <v>5.5</v>
      </c>
      <c r="W62" s="1">
        <v>58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0.5</v>
      </c>
      <c r="AE62" s="1">
        <v>0.22</v>
      </c>
      <c r="AF62" s="1">
        <v>0.5</v>
      </c>
      <c r="AG62" s="1">
        <v>0</v>
      </c>
      <c r="AH62" s="1">
        <v>0</v>
      </c>
      <c r="AI62" s="1">
        <v>0</v>
      </c>
      <c r="AJ62" s="1">
        <v>0</v>
      </c>
      <c r="AK62" s="1">
        <v>3</v>
      </c>
      <c r="AL62" s="1">
        <v>14.9</v>
      </c>
      <c r="AM62" s="1">
        <v>24.8</v>
      </c>
      <c r="AN62" s="1">
        <v>0.7</v>
      </c>
      <c r="AO62" s="1">
        <v>2.5</v>
      </c>
      <c r="AP62" s="1">
        <v>18</v>
      </c>
      <c r="AQ62" s="1">
        <v>22.5</v>
      </c>
      <c r="AR62" s="1">
        <v>0</v>
      </c>
      <c r="AS62" s="1">
        <v>2.5</v>
      </c>
      <c r="AT62" s="1">
        <v>2</v>
      </c>
      <c r="AU62" s="1">
        <v>1</v>
      </c>
      <c r="AV62" s="1">
        <v>1</v>
      </c>
      <c r="AW62" s="1">
        <v>100</v>
      </c>
      <c r="AX62" s="1">
        <v>4.5</v>
      </c>
      <c r="AY62" s="1">
        <v>3</v>
      </c>
      <c r="AZ62" s="1">
        <v>0.5</v>
      </c>
      <c r="BA62" s="1">
        <v>1.5</v>
      </c>
      <c r="BB62" s="1">
        <v>5</v>
      </c>
      <c r="BC62" s="1">
        <v>16</v>
      </c>
      <c r="BD62" s="1">
        <v>12</v>
      </c>
      <c r="BE62" s="1">
        <v>6</v>
      </c>
      <c r="BF62" s="1">
        <v>2.5</v>
      </c>
      <c r="BG62" s="1">
        <v>4.5</v>
      </c>
      <c r="BH62" s="1">
        <v>3.5</v>
      </c>
      <c r="BI62" s="1">
        <v>2.34</v>
      </c>
      <c r="BJ62" s="1">
        <v>35.5</v>
      </c>
      <c r="BK62" s="1">
        <v>27</v>
      </c>
      <c r="BL62" s="1">
        <v>76</v>
      </c>
      <c r="BM62" s="1">
        <v>19</v>
      </c>
      <c r="BN62" s="1">
        <v>13</v>
      </c>
      <c r="BO62" s="1">
        <v>68</v>
      </c>
      <c r="BP62" s="1">
        <v>9.5</v>
      </c>
      <c r="BQ62" s="1">
        <v>5.5</v>
      </c>
      <c r="BR62" s="1">
        <v>58</v>
      </c>
      <c r="BS62" s="1">
        <v>1</v>
      </c>
      <c r="BT62" s="1">
        <v>0.5</v>
      </c>
      <c r="BU62" s="1">
        <v>2</v>
      </c>
      <c r="BV62" s="1">
        <v>0</v>
      </c>
      <c r="BW62" s="1">
        <v>0</v>
      </c>
      <c r="BX62" s="1">
        <v>1.5</v>
      </c>
      <c r="BY62" s="1">
        <v>62.5</v>
      </c>
      <c r="BZ62" s="1">
        <v>1.5</v>
      </c>
      <c r="CA62" s="1">
        <v>4</v>
      </c>
      <c r="CB62" s="1">
        <v>2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4.3733254999999991</v>
      </c>
      <c r="CL62" s="1">
        <v>1</v>
      </c>
    </row>
    <row r="63" spans="1:90" x14ac:dyDescent="0.25">
      <c r="A63" s="1" t="s">
        <v>80</v>
      </c>
      <c r="B63" s="1">
        <v>4.9000000000000004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0.5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8</v>
      </c>
      <c r="V63" s="1">
        <v>3.5</v>
      </c>
      <c r="W63" s="1">
        <v>44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</v>
      </c>
      <c r="AL63" s="1">
        <v>5.45</v>
      </c>
      <c r="AM63" s="1">
        <v>14</v>
      </c>
      <c r="AN63" s="1">
        <v>0.1</v>
      </c>
      <c r="AO63" s="1">
        <v>1.8</v>
      </c>
      <c r="AP63" s="1">
        <v>12</v>
      </c>
      <c r="AQ63" s="1">
        <v>12</v>
      </c>
      <c r="AR63" s="1">
        <v>0</v>
      </c>
      <c r="AS63" s="1">
        <v>1</v>
      </c>
      <c r="AT63" s="1">
        <v>2</v>
      </c>
      <c r="AU63" s="1">
        <v>0.5</v>
      </c>
      <c r="AV63" s="1">
        <v>0.5</v>
      </c>
      <c r="AW63" s="1">
        <v>100</v>
      </c>
      <c r="AX63" s="1">
        <v>8.5</v>
      </c>
      <c r="AY63" s="1">
        <v>2.5</v>
      </c>
      <c r="AZ63" s="1">
        <v>0.5</v>
      </c>
      <c r="BA63" s="1">
        <v>2.5</v>
      </c>
      <c r="BB63" s="1">
        <v>5.5</v>
      </c>
      <c r="BC63" s="1">
        <v>16</v>
      </c>
      <c r="BD63" s="1">
        <v>12</v>
      </c>
      <c r="BE63" s="1">
        <v>6</v>
      </c>
      <c r="BF63" s="1">
        <v>2.5</v>
      </c>
      <c r="BG63" s="1">
        <v>4.5</v>
      </c>
      <c r="BH63" s="1">
        <v>3.5</v>
      </c>
      <c r="BI63" s="1">
        <v>2.34</v>
      </c>
      <c r="BJ63" s="1">
        <v>58.5</v>
      </c>
      <c r="BK63" s="1">
        <v>44.5</v>
      </c>
      <c r="BL63" s="1">
        <v>76</v>
      </c>
      <c r="BM63" s="1">
        <v>19</v>
      </c>
      <c r="BN63" s="1">
        <v>10</v>
      </c>
      <c r="BO63" s="1">
        <v>53</v>
      </c>
      <c r="BP63" s="1">
        <v>8</v>
      </c>
      <c r="BQ63" s="1">
        <v>3.5</v>
      </c>
      <c r="BR63" s="1">
        <v>44</v>
      </c>
      <c r="BS63" s="1">
        <v>0.5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70</v>
      </c>
      <c r="BZ63" s="1">
        <v>0.5</v>
      </c>
      <c r="CA63" s="1">
        <v>7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4.1618321599999986</v>
      </c>
      <c r="CL63" s="1">
        <v>1</v>
      </c>
    </row>
    <row r="64" spans="1:90" x14ac:dyDescent="0.25">
      <c r="A64" s="1" t="s">
        <v>88</v>
      </c>
      <c r="B64" s="1">
        <v>4.5</v>
      </c>
      <c r="C64" s="1">
        <v>2</v>
      </c>
      <c r="D64" s="1">
        <v>90</v>
      </c>
      <c r="E64" s="1">
        <v>7.0000000000000007E-2</v>
      </c>
      <c r="F64" s="1">
        <v>0</v>
      </c>
      <c r="G64" s="1">
        <v>0.1</v>
      </c>
      <c r="H64" s="1">
        <v>0</v>
      </c>
      <c r="I64" s="1">
        <v>1</v>
      </c>
      <c r="J64" s="1">
        <v>0.5</v>
      </c>
      <c r="K64" s="1">
        <v>1</v>
      </c>
      <c r="L64" s="1">
        <v>0</v>
      </c>
      <c r="M64" s="1">
        <v>0</v>
      </c>
      <c r="N64" s="1">
        <v>0.5</v>
      </c>
      <c r="O64" s="1">
        <v>0.1</v>
      </c>
      <c r="P64" s="1">
        <v>0.1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2.5</v>
      </c>
      <c r="W64" s="1">
        <v>33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15</v>
      </c>
      <c r="AL64" s="1">
        <v>0.45</v>
      </c>
      <c r="AM64" s="1">
        <v>22.8</v>
      </c>
      <c r="AN64" s="1">
        <v>0.7</v>
      </c>
      <c r="AO64" s="1">
        <v>2.7</v>
      </c>
      <c r="AP64" s="1">
        <v>15</v>
      </c>
      <c r="AQ64" s="1">
        <v>15</v>
      </c>
      <c r="AR64" s="1">
        <v>0</v>
      </c>
      <c r="AS64" s="1">
        <v>0.5</v>
      </c>
      <c r="AT64" s="1">
        <v>3</v>
      </c>
      <c r="AU64" s="1">
        <v>1</v>
      </c>
      <c r="AV64" s="1">
        <v>1</v>
      </c>
      <c r="AW64" s="1">
        <v>100</v>
      </c>
      <c r="AX64" s="1">
        <v>6.5</v>
      </c>
      <c r="AY64" s="1">
        <v>5</v>
      </c>
      <c r="AZ64" s="1">
        <v>1</v>
      </c>
      <c r="BA64" s="1">
        <v>3.5</v>
      </c>
      <c r="BB64" s="1">
        <v>9.5</v>
      </c>
      <c r="BC64" s="1">
        <v>17.5</v>
      </c>
      <c r="BD64" s="1">
        <v>12</v>
      </c>
      <c r="BE64" s="1">
        <v>6</v>
      </c>
      <c r="BF64" s="1">
        <v>1</v>
      </c>
      <c r="BG64" s="1">
        <v>1.5</v>
      </c>
      <c r="BH64" s="1">
        <v>3</v>
      </c>
      <c r="BI64" s="1">
        <v>2.0699999999999998</v>
      </c>
      <c r="BJ64" s="1">
        <v>36</v>
      </c>
      <c r="BK64" s="1">
        <v>25.5</v>
      </c>
      <c r="BL64" s="1">
        <v>71</v>
      </c>
      <c r="BM64" s="1">
        <v>17.5</v>
      </c>
      <c r="BN64" s="1">
        <v>9.5</v>
      </c>
      <c r="BO64" s="1">
        <v>54</v>
      </c>
      <c r="BP64" s="1">
        <v>7.5</v>
      </c>
      <c r="BQ64" s="1">
        <v>2.5</v>
      </c>
      <c r="BR64" s="1">
        <v>33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1.5</v>
      </c>
      <c r="BY64" s="1">
        <v>58</v>
      </c>
      <c r="BZ64" s="1">
        <v>2.5</v>
      </c>
      <c r="CA64" s="1">
        <v>6.5</v>
      </c>
      <c r="CB64" s="1">
        <v>4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4.2636281199999999</v>
      </c>
      <c r="CL64" s="1">
        <v>1</v>
      </c>
    </row>
    <row r="65" spans="1:90" x14ac:dyDescent="0.25">
      <c r="A65" s="1" t="s">
        <v>89</v>
      </c>
      <c r="B65" s="1">
        <v>6.2</v>
      </c>
      <c r="C65" s="1">
        <v>2</v>
      </c>
      <c r="D65" s="1">
        <v>90</v>
      </c>
      <c r="E65" s="1">
        <v>0.06</v>
      </c>
      <c r="F65" s="1">
        <v>0</v>
      </c>
      <c r="G65" s="1">
        <v>0.1</v>
      </c>
      <c r="H65" s="1">
        <v>0</v>
      </c>
      <c r="I65" s="1">
        <v>1.5</v>
      </c>
      <c r="J65" s="1">
        <v>0.5</v>
      </c>
      <c r="K65" s="1">
        <v>1</v>
      </c>
      <c r="L65" s="1">
        <v>0.5</v>
      </c>
      <c r="M65" s="1">
        <v>0</v>
      </c>
      <c r="N65" s="1">
        <v>0.5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14.5</v>
      </c>
      <c r="V65" s="1">
        <v>11.5</v>
      </c>
      <c r="W65" s="1">
        <v>79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8.5</v>
      </c>
      <c r="AL65" s="1">
        <v>2.1</v>
      </c>
      <c r="AM65" s="1">
        <v>21</v>
      </c>
      <c r="AN65" s="1">
        <v>0.5</v>
      </c>
      <c r="AO65" s="1">
        <v>4.0999999999999996</v>
      </c>
      <c r="AP65" s="1">
        <v>16</v>
      </c>
      <c r="AQ65" s="1">
        <v>16</v>
      </c>
      <c r="AR65" s="1">
        <v>0</v>
      </c>
      <c r="AS65" s="1">
        <v>2</v>
      </c>
      <c r="AT65" s="1">
        <v>1</v>
      </c>
      <c r="AU65" s="1">
        <v>1.5</v>
      </c>
      <c r="AV65" s="1">
        <v>1</v>
      </c>
      <c r="AW65" s="1">
        <v>67</v>
      </c>
      <c r="AX65" s="1">
        <v>7.5</v>
      </c>
      <c r="AY65" s="1">
        <v>6</v>
      </c>
      <c r="AZ65" s="1">
        <v>0.5</v>
      </c>
      <c r="BA65" s="1">
        <v>3</v>
      </c>
      <c r="BB65" s="1">
        <v>9.5</v>
      </c>
      <c r="BC65" s="1">
        <v>8.5</v>
      </c>
      <c r="BD65" s="1">
        <v>3.5</v>
      </c>
      <c r="BE65" s="1">
        <v>4</v>
      </c>
      <c r="BF65" s="1">
        <v>1</v>
      </c>
      <c r="BG65" s="1">
        <v>0.5</v>
      </c>
      <c r="BH65" s="1">
        <v>1</v>
      </c>
      <c r="BI65" s="1">
        <v>0.98</v>
      </c>
      <c r="BJ65" s="1">
        <v>68.5</v>
      </c>
      <c r="BK65" s="1">
        <v>57.5</v>
      </c>
      <c r="BL65" s="1">
        <v>84</v>
      </c>
      <c r="BM65" s="1">
        <v>25</v>
      </c>
      <c r="BN65" s="1">
        <v>20.5</v>
      </c>
      <c r="BO65" s="1">
        <v>82</v>
      </c>
      <c r="BP65" s="1">
        <v>14.5</v>
      </c>
      <c r="BQ65" s="1">
        <v>11.5</v>
      </c>
      <c r="BR65" s="1">
        <v>79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86.5</v>
      </c>
      <c r="BZ65" s="1">
        <v>1.5</v>
      </c>
      <c r="CA65" s="1">
        <v>10</v>
      </c>
      <c r="CB65" s="1">
        <v>1</v>
      </c>
      <c r="CC65" s="1">
        <v>0.5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4.3256439799999988</v>
      </c>
      <c r="CL65" s="1">
        <v>1</v>
      </c>
    </row>
    <row r="66" spans="1:90" x14ac:dyDescent="0.25">
      <c r="A66" s="1" t="s">
        <v>93</v>
      </c>
      <c r="B66" s="1">
        <v>4.5</v>
      </c>
      <c r="C66" s="1">
        <v>2</v>
      </c>
      <c r="D66" s="1">
        <v>90</v>
      </c>
      <c r="E66" s="1">
        <v>0.14000000000000001</v>
      </c>
      <c r="F66" s="1">
        <v>0</v>
      </c>
      <c r="G66" s="1">
        <v>0.1</v>
      </c>
      <c r="H66" s="1">
        <v>0</v>
      </c>
      <c r="I66" s="1">
        <v>0.5</v>
      </c>
      <c r="J66" s="1">
        <v>0.5</v>
      </c>
      <c r="K66" s="1">
        <v>0.5</v>
      </c>
      <c r="L66" s="1">
        <v>0</v>
      </c>
      <c r="M66" s="1">
        <v>0</v>
      </c>
      <c r="N66" s="1">
        <v>0.5</v>
      </c>
      <c r="O66" s="1">
        <v>0.09</v>
      </c>
      <c r="P66" s="1">
        <v>0.09</v>
      </c>
      <c r="Q66" s="1">
        <v>0</v>
      </c>
      <c r="R66" s="1">
        <v>0</v>
      </c>
      <c r="S66" s="1">
        <v>0</v>
      </c>
      <c r="T66" s="1">
        <v>0</v>
      </c>
      <c r="U66" s="1">
        <v>9.5</v>
      </c>
      <c r="V66" s="1">
        <v>4.5</v>
      </c>
      <c r="W66" s="1">
        <v>47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12.5</v>
      </c>
      <c r="AL66" s="1">
        <v>0.6</v>
      </c>
      <c r="AM66" s="1">
        <v>13.8</v>
      </c>
      <c r="AN66" s="1">
        <v>0.6</v>
      </c>
      <c r="AO66" s="1">
        <v>3</v>
      </c>
      <c r="AP66" s="1">
        <v>13</v>
      </c>
      <c r="AQ66" s="1">
        <v>19</v>
      </c>
      <c r="AR66" s="1">
        <v>0</v>
      </c>
      <c r="AS66" s="1">
        <v>3.5</v>
      </c>
      <c r="AT66" s="1">
        <v>1</v>
      </c>
      <c r="AU66" s="1">
        <v>1</v>
      </c>
      <c r="AV66" s="1">
        <v>0.5</v>
      </c>
      <c r="AW66" s="1">
        <v>50</v>
      </c>
      <c r="AX66" s="1">
        <v>5.5</v>
      </c>
      <c r="AY66" s="1">
        <v>3</v>
      </c>
      <c r="AZ66" s="1">
        <v>0</v>
      </c>
      <c r="BA66" s="1">
        <v>1</v>
      </c>
      <c r="BB66" s="1">
        <v>4</v>
      </c>
      <c r="BC66" s="1">
        <v>12.5</v>
      </c>
      <c r="BD66" s="1">
        <v>10</v>
      </c>
      <c r="BE66" s="1">
        <v>5.5</v>
      </c>
      <c r="BF66" s="1">
        <v>0</v>
      </c>
      <c r="BG66" s="1">
        <v>4.5</v>
      </c>
      <c r="BH66" s="1">
        <v>2</v>
      </c>
      <c r="BI66" s="1">
        <v>1.72</v>
      </c>
      <c r="BJ66" s="1">
        <v>65</v>
      </c>
      <c r="BK66" s="1">
        <v>52.5</v>
      </c>
      <c r="BL66" s="1">
        <v>81</v>
      </c>
      <c r="BM66" s="1">
        <v>18.5</v>
      </c>
      <c r="BN66" s="1">
        <v>10.5</v>
      </c>
      <c r="BO66" s="1">
        <v>57</v>
      </c>
      <c r="BP66" s="1">
        <v>9.5</v>
      </c>
      <c r="BQ66" s="1">
        <v>4.5</v>
      </c>
      <c r="BR66" s="1">
        <v>47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78</v>
      </c>
      <c r="BZ66" s="1">
        <v>3</v>
      </c>
      <c r="CA66" s="1">
        <v>8.5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86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3.8486140499999983</v>
      </c>
      <c r="CL66" s="1">
        <v>1</v>
      </c>
    </row>
    <row r="67" spans="1:90" x14ac:dyDescent="0.25">
      <c r="A67" s="1" t="s">
        <v>167</v>
      </c>
      <c r="B67" s="1">
        <v>4.5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2.5</v>
      </c>
      <c r="W67" s="1">
        <v>25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0.5</v>
      </c>
      <c r="AI67" s="1">
        <v>0</v>
      </c>
      <c r="AJ67" s="1">
        <v>1</v>
      </c>
      <c r="AK67" s="1">
        <v>0</v>
      </c>
      <c r="AL67" s="1">
        <v>0.4</v>
      </c>
      <c r="AM67" s="1">
        <v>14.1</v>
      </c>
      <c r="AN67" s="1">
        <v>0</v>
      </c>
      <c r="AO67" s="1">
        <v>2.9</v>
      </c>
      <c r="AP67" s="1">
        <v>9.5</v>
      </c>
      <c r="AQ67" s="1">
        <v>21.5</v>
      </c>
      <c r="AR67" s="1">
        <v>0.5</v>
      </c>
      <c r="AS67" s="1">
        <v>6</v>
      </c>
      <c r="AT67" s="1">
        <v>0</v>
      </c>
      <c r="AU67" s="1">
        <v>1</v>
      </c>
      <c r="AV67" s="1">
        <v>0.5</v>
      </c>
      <c r="AW67" s="1">
        <v>50</v>
      </c>
      <c r="AX67" s="1">
        <v>8</v>
      </c>
      <c r="AY67" s="1">
        <v>3.5</v>
      </c>
      <c r="AZ67" s="1">
        <v>0.5</v>
      </c>
      <c r="BA67" s="1">
        <v>2</v>
      </c>
      <c r="BB67" s="1">
        <v>6</v>
      </c>
      <c r="BC67" s="1">
        <v>14.5</v>
      </c>
      <c r="BD67" s="1">
        <v>8</v>
      </c>
      <c r="BE67" s="1">
        <v>2.5</v>
      </c>
      <c r="BF67" s="1">
        <v>1</v>
      </c>
      <c r="BG67" s="1">
        <v>0.5</v>
      </c>
      <c r="BH67" s="1">
        <v>1.5</v>
      </c>
      <c r="BI67" s="1">
        <v>1.02</v>
      </c>
      <c r="BJ67" s="1">
        <v>52.5</v>
      </c>
      <c r="BK67" s="1">
        <v>37.5</v>
      </c>
      <c r="BL67" s="1">
        <v>71</v>
      </c>
      <c r="BM67" s="1">
        <v>20</v>
      </c>
      <c r="BN67" s="1">
        <v>7</v>
      </c>
      <c r="BO67" s="1">
        <v>35</v>
      </c>
      <c r="BP67" s="1">
        <v>10</v>
      </c>
      <c r="BQ67" s="1">
        <v>2.5</v>
      </c>
      <c r="BR67" s="1">
        <v>25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67.5</v>
      </c>
      <c r="BZ67" s="1">
        <v>0</v>
      </c>
      <c r="CA67" s="1">
        <v>9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4.1358256999999998</v>
      </c>
      <c r="CL67" s="1">
        <v>1</v>
      </c>
    </row>
    <row r="68" spans="1:90" x14ac:dyDescent="0.25">
      <c r="A68" s="1" t="s">
        <v>117</v>
      </c>
      <c r="B68" s="1">
        <v>4.5999999999999996</v>
      </c>
      <c r="C68" s="1">
        <v>2</v>
      </c>
      <c r="D68" s="1">
        <v>90</v>
      </c>
      <c r="E68" s="1">
        <v>0.05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4</v>
      </c>
      <c r="V68" s="1">
        <v>1.5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0.03</v>
      </c>
      <c r="AF68" s="1">
        <v>0</v>
      </c>
      <c r="AG68" s="1">
        <v>0</v>
      </c>
      <c r="AH68" s="1">
        <v>0.5</v>
      </c>
      <c r="AI68" s="1">
        <v>0</v>
      </c>
      <c r="AJ68" s="1">
        <v>0.5</v>
      </c>
      <c r="AK68" s="1">
        <v>7</v>
      </c>
      <c r="AL68" s="1">
        <v>5.4</v>
      </c>
      <c r="AM68" s="1">
        <v>12</v>
      </c>
      <c r="AN68" s="1">
        <v>0.2</v>
      </c>
      <c r="AO68" s="1">
        <v>2</v>
      </c>
      <c r="AP68" s="1">
        <v>12.5</v>
      </c>
      <c r="AQ68" s="1">
        <v>18.5</v>
      </c>
      <c r="AR68" s="1">
        <v>0</v>
      </c>
      <c r="AS68" s="1">
        <v>3</v>
      </c>
      <c r="AT68" s="1">
        <v>1</v>
      </c>
      <c r="AU68" s="1">
        <v>0</v>
      </c>
      <c r="AV68" s="1">
        <v>0</v>
      </c>
      <c r="AX68" s="1">
        <v>3.5</v>
      </c>
      <c r="AY68" s="1">
        <v>4.5</v>
      </c>
      <c r="AZ68" s="1">
        <v>0</v>
      </c>
      <c r="BA68" s="1">
        <v>3</v>
      </c>
      <c r="BB68" s="1">
        <v>7.5</v>
      </c>
      <c r="BC68" s="1">
        <v>12.5</v>
      </c>
      <c r="BD68" s="1">
        <v>10</v>
      </c>
      <c r="BE68" s="1">
        <v>5.5</v>
      </c>
      <c r="BF68" s="1">
        <v>0</v>
      </c>
      <c r="BG68" s="1">
        <v>4.5</v>
      </c>
      <c r="BH68" s="1">
        <v>2</v>
      </c>
      <c r="BI68" s="1">
        <v>1.72</v>
      </c>
      <c r="BJ68" s="1">
        <v>54</v>
      </c>
      <c r="BK68" s="1">
        <v>48.5</v>
      </c>
      <c r="BL68" s="1">
        <v>90</v>
      </c>
      <c r="BM68" s="1">
        <v>9.5</v>
      </c>
      <c r="BN68" s="1">
        <v>6</v>
      </c>
      <c r="BO68" s="1">
        <v>63</v>
      </c>
      <c r="BP68" s="1">
        <v>4</v>
      </c>
      <c r="BQ68" s="1">
        <v>1.5</v>
      </c>
      <c r="BR68" s="1">
        <v>38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65.5</v>
      </c>
      <c r="BZ68" s="1">
        <v>3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3.7171879899999998</v>
      </c>
      <c r="CL68" s="1">
        <v>1</v>
      </c>
    </row>
    <row r="69" spans="1:90" x14ac:dyDescent="0.25">
      <c r="A69" s="1" t="s">
        <v>123</v>
      </c>
      <c r="B69" s="1">
        <v>4.4000000000000004</v>
      </c>
      <c r="C69" s="1">
        <v>2</v>
      </c>
      <c r="D69" s="1">
        <v>90</v>
      </c>
      <c r="E69" s="1">
        <v>0.02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3</v>
      </c>
      <c r="V69" s="1">
        <v>1</v>
      </c>
      <c r="W69" s="1">
        <v>33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0.02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6</v>
      </c>
      <c r="AL69" s="1">
        <v>0.6</v>
      </c>
      <c r="AM69" s="1">
        <v>7.6</v>
      </c>
      <c r="AN69" s="1">
        <v>0.1</v>
      </c>
      <c r="AO69" s="1">
        <v>4.5</v>
      </c>
      <c r="AP69" s="1">
        <v>14.5</v>
      </c>
      <c r="AQ69" s="1">
        <v>20.5</v>
      </c>
      <c r="AR69" s="1">
        <v>0.5</v>
      </c>
      <c r="AS69" s="1">
        <v>4.5</v>
      </c>
      <c r="AT69" s="1">
        <v>0.5</v>
      </c>
      <c r="AU69" s="1">
        <v>1</v>
      </c>
      <c r="AV69" s="1">
        <v>1</v>
      </c>
      <c r="AW69" s="1">
        <v>100</v>
      </c>
      <c r="AX69" s="1">
        <v>6.5</v>
      </c>
      <c r="AY69" s="1">
        <v>1</v>
      </c>
      <c r="AZ69" s="1">
        <v>0</v>
      </c>
      <c r="BA69" s="1">
        <v>2.5</v>
      </c>
      <c r="BB69" s="1">
        <v>3.5</v>
      </c>
      <c r="BC69" s="1">
        <v>7</v>
      </c>
      <c r="BD69" s="1">
        <v>4.5</v>
      </c>
      <c r="BE69" s="1">
        <v>1.5</v>
      </c>
      <c r="BF69" s="1">
        <v>0</v>
      </c>
      <c r="BG69" s="1">
        <v>0.5</v>
      </c>
      <c r="BH69" s="1">
        <v>0.5</v>
      </c>
      <c r="BI69" s="1">
        <v>0.6</v>
      </c>
      <c r="BJ69" s="1">
        <v>58.5</v>
      </c>
      <c r="BK69" s="1">
        <v>51.5</v>
      </c>
      <c r="BL69" s="1">
        <v>88</v>
      </c>
      <c r="BM69" s="1">
        <v>17</v>
      </c>
      <c r="BN69" s="1">
        <v>12</v>
      </c>
      <c r="BO69" s="1">
        <v>71</v>
      </c>
      <c r="BP69" s="1">
        <v>3</v>
      </c>
      <c r="BQ69" s="1">
        <v>1</v>
      </c>
      <c r="BR69" s="1">
        <v>33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65.5</v>
      </c>
      <c r="BZ69" s="1">
        <v>2</v>
      </c>
      <c r="CA69" s="1">
        <v>2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4.4075768999999996</v>
      </c>
      <c r="CL69" s="1">
        <v>1</v>
      </c>
    </row>
    <row r="70" spans="1:90" x14ac:dyDescent="0.25">
      <c r="A70" s="1" t="s">
        <v>124</v>
      </c>
      <c r="B70" s="1">
        <v>4.5</v>
      </c>
      <c r="C70" s="1">
        <v>2</v>
      </c>
      <c r="D70" s="1">
        <v>90</v>
      </c>
      <c r="E70" s="1">
        <v>0.37</v>
      </c>
      <c r="F70" s="1">
        <v>1</v>
      </c>
      <c r="G70" s="1">
        <v>0.3</v>
      </c>
      <c r="H70" s="1">
        <v>1</v>
      </c>
      <c r="I70" s="1">
        <v>1</v>
      </c>
      <c r="J70" s="1">
        <v>0.5</v>
      </c>
      <c r="K70" s="1">
        <v>1</v>
      </c>
      <c r="L70" s="1">
        <v>0</v>
      </c>
      <c r="M70" s="1">
        <v>0.5</v>
      </c>
      <c r="N70" s="1">
        <v>0</v>
      </c>
      <c r="O70" s="1">
        <v>0.24</v>
      </c>
      <c r="P70" s="1">
        <v>0.24</v>
      </c>
      <c r="Q70" s="1">
        <v>0.5</v>
      </c>
      <c r="R70" s="1">
        <v>0.5</v>
      </c>
      <c r="S70" s="1">
        <v>0</v>
      </c>
      <c r="T70" s="1">
        <v>0</v>
      </c>
      <c r="U70" s="1">
        <v>9</v>
      </c>
      <c r="V70" s="1">
        <v>6.5</v>
      </c>
      <c r="W70" s="1">
        <v>72</v>
      </c>
      <c r="X70" s="1">
        <v>0.5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0.04</v>
      </c>
      <c r="AF70" s="1">
        <v>0</v>
      </c>
      <c r="AG70" s="1">
        <v>0</v>
      </c>
      <c r="AH70" s="1">
        <v>0.5</v>
      </c>
      <c r="AI70" s="1">
        <v>0</v>
      </c>
      <c r="AJ70" s="1">
        <v>0</v>
      </c>
      <c r="AK70" s="1">
        <v>18.5</v>
      </c>
      <c r="AL70" s="1">
        <v>1</v>
      </c>
      <c r="AM70" s="1">
        <v>28.4</v>
      </c>
      <c r="AN70" s="1">
        <v>1.6</v>
      </c>
      <c r="AO70" s="1">
        <v>4.4000000000000004</v>
      </c>
      <c r="AP70" s="1">
        <v>11.5</v>
      </c>
      <c r="AQ70" s="1">
        <v>17.5</v>
      </c>
      <c r="AR70" s="1">
        <v>1</v>
      </c>
      <c r="AS70" s="1">
        <v>5</v>
      </c>
      <c r="AT70" s="1">
        <v>1.5</v>
      </c>
      <c r="AU70" s="1">
        <v>1</v>
      </c>
      <c r="AV70" s="1">
        <v>1</v>
      </c>
      <c r="AW70" s="1">
        <v>100</v>
      </c>
      <c r="AX70" s="1">
        <v>6</v>
      </c>
      <c r="AY70" s="1">
        <v>2</v>
      </c>
      <c r="AZ70" s="1">
        <v>0.5</v>
      </c>
      <c r="BA70" s="1">
        <v>1.5</v>
      </c>
      <c r="BB70" s="1">
        <v>4</v>
      </c>
      <c r="BC70" s="1">
        <v>12.5</v>
      </c>
      <c r="BD70" s="1">
        <v>6.5</v>
      </c>
      <c r="BE70" s="1">
        <v>3</v>
      </c>
      <c r="BF70" s="1">
        <v>1</v>
      </c>
      <c r="BG70" s="1">
        <v>1</v>
      </c>
      <c r="BH70" s="1">
        <v>1</v>
      </c>
      <c r="BI70" s="1">
        <v>1.1200000000000001</v>
      </c>
      <c r="BJ70" s="1">
        <v>55.5</v>
      </c>
      <c r="BK70" s="1">
        <v>48</v>
      </c>
      <c r="BL70" s="1">
        <v>86</v>
      </c>
      <c r="BM70" s="1">
        <v>18.5</v>
      </c>
      <c r="BN70" s="1">
        <v>13.5</v>
      </c>
      <c r="BO70" s="1">
        <v>73</v>
      </c>
      <c r="BP70" s="1">
        <v>9</v>
      </c>
      <c r="BQ70" s="1">
        <v>6.5</v>
      </c>
      <c r="BR70" s="1">
        <v>72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1</v>
      </c>
      <c r="BY70" s="1">
        <v>66</v>
      </c>
      <c r="BZ70" s="1">
        <v>1.5</v>
      </c>
      <c r="CA70" s="1">
        <v>7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3.9971837800000012</v>
      </c>
      <c r="CL70" s="1">
        <v>1</v>
      </c>
    </row>
    <row r="71" spans="1:90" x14ac:dyDescent="0.25">
      <c r="A71" s="1" t="s">
        <v>177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5</v>
      </c>
      <c r="V71" s="1">
        <v>3.5</v>
      </c>
      <c r="W71" s="1">
        <v>70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0</v>
      </c>
      <c r="AL71" s="1">
        <v>0.5</v>
      </c>
      <c r="AM71" s="1">
        <v>16.399999999999999</v>
      </c>
      <c r="AN71" s="1">
        <v>0</v>
      </c>
      <c r="AO71" s="1">
        <v>1.5</v>
      </c>
      <c r="AP71" s="1">
        <v>11</v>
      </c>
      <c r="AQ71" s="1">
        <v>11</v>
      </c>
      <c r="AR71" s="1">
        <v>0</v>
      </c>
      <c r="AS71" s="1">
        <v>0.5</v>
      </c>
      <c r="AT71" s="1">
        <v>2.5</v>
      </c>
      <c r="AU71" s="1">
        <v>1</v>
      </c>
      <c r="AV71" s="1">
        <v>1</v>
      </c>
      <c r="AW71" s="1">
        <v>100</v>
      </c>
      <c r="AX71" s="1">
        <v>4.5</v>
      </c>
      <c r="AY71" s="1">
        <v>6</v>
      </c>
      <c r="AZ71" s="1">
        <v>1</v>
      </c>
      <c r="BA71" s="1">
        <v>0.5</v>
      </c>
      <c r="BB71" s="1">
        <v>7.5</v>
      </c>
      <c r="BC71" s="1">
        <v>11</v>
      </c>
      <c r="BD71" s="1">
        <v>7.5</v>
      </c>
      <c r="BE71" s="1">
        <v>5.5</v>
      </c>
      <c r="BF71" s="1">
        <v>0.5</v>
      </c>
      <c r="BG71" s="1">
        <v>2</v>
      </c>
      <c r="BH71" s="1">
        <v>3.5</v>
      </c>
      <c r="BI71" s="1">
        <v>2.14</v>
      </c>
      <c r="BJ71" s="1">
        <v>30.5</v>
      </c>
      <c r="BK71" s="1">
        <v>22.5</v>
      </c>
      <c r="BL71" s="1">
        <v>74</v>
      </c>
      <c r="BM71" s="1">
        <v>12.5</v>
      </c>
      <c r="BN71" s="1">
        <v>8</v>
      </c>
      <c r="BO71" s="1">
        <v>64</v>
      </c>
      <c r="BP71" s="1">
        <v>5</v>
      </c>
      <c r="BQ71" s="1">
        <v>3.5</v>
      </c>
      <c r="BR71" s="1">
        <v>70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45</v>
      </c>
      <c r="BZ71" s="1">
        <v>0</v>
      </c>
      <c r="CA71" s="1">
        <v>4.5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3.4218702999999997</v>
      </c>
      <c r="CL71" s="1">
        <v>1</v>
      </c>
    </row>
    <row r="72" spans="1:90" x14ac:dyDescent="0.25">
      <c r="A72" s="1" t="s">
        <v>125</v>
      </c>
      <c r="B72" s="1">
        <v>4.4000000000000004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17</v>
      </c>
      <c r="V72" s="1">
        <v>13</v>
      </c>
      <c r="W72" s="1">
        <v>76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0.5</v>
      </c>
      <c r="AI72" s="1">
        <v>0</v>
      </c>
      <c r="AJ72" s="1">
        <v>0.5</v>
      </c>
      <c r="AK72" s="1">
        <v>0</v>
      </c>
      <c r="AL72" s="1">
        <v>2.4500000000000002</v>
      </c>
      <c r="AM72" s="1">
        <v>16.600000000000001</v>
      </c>
      <c r="AN72" s="1">
        <v>0</v>
      </c>
      <c r="AO72" s="1">
        <v>3.8</v>
      </c>
      <c r="AP72" s="1">
        <v>14</v>
      </c>
      <c r="AQ72" s="1">
        <v>20</v>
      </c>
      <c r="AR72" s="1">
        <v>0</v>
      </c>
      <c r="AS72" s="1">
        <v>3.5</v>
      </c>
      <c r="AT72" s="1">
        <v>0.5</v>
      </c>
      <c r="AU72" s="1">
        <v>0.5</v>
      </c>
      <c r="AV72" s="1">
        <v>0.5</v>
      </c>
      <c r="AW72" s="1">
        <v>100</v>
      </c>
      <c r="AX72" s="1">
        <v>5.5</v>
      </c>
      <c r="AY72" s="1">
        <v>2.5</v>
      </c>
      <c r="AZ72" s="1">
        <v>0.5</v>
      </c>
      <c r="BA72" s="1">
        <v>1.5</v>
      </c>
      <c r="BB72" s="1">
        <v>4.5</v>
      </c>
      <c r="BC72" s="1">
        <v>7</v>
      </c>
      <c r="BD72" s="1">
        <v>4.5</v>
      </c>
      <c r="BE72" s="1">
        <v>1.5</v>
      </c>
      <c r="BF72" s="1">
        <v>0</v>
      </c>
      <c r="BG72" s="1">
        <v>0.5</v>
      </c>
      <c r="BH72" s="1">
        <v>0.5</v>
      </c>
      <c r="BI72" s="1">
        <v>0.6</v>
      </c>
      <c r="BJ72" s="1">
        <v>76</v>
      </c>
      <c r="BK72" s="1">
        <v>66.5</v>
      </c>
      <c r="BL72" s="1">
        <v>88</v>
      </c>
      <c r="BM72" s="1">
        <v>41.5</v>
      </c>
      <c r="BN72" s="1">
        <v>36</v>
      </c>
      <c r="BO72" s="1">
        <v>87</v>
      </c>
      <c r="BP72" s="1">
        <v>17</v>
      </c>
      <c r="BQ72" s="1">
        <v>13</v>
      </c>
      <c r="BR72" s="1">
        <v>76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84</v>
      </c>
      <c r="BZ72" s="1">
        <v>0</v>
      </c>
      <c r="CA72" s="1">
        <v>14.5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3.5516131999999989</v>
      </c>
      <c r="CL72" s="1">
        <v>1</v>
      </c>
    </row>
    <row r="73" spans="1:90" x14ac:dyDescent="0.25">
      <c r="A73" s="1" t="s">
        <v>178</v>
      </c>
      <c r="B73" s="1">
        <v>5.3</v>
      </c>
      <c r="C73" s="1">
        <v>2</v>
      </c>
      <c r="D73" s="1">
        <v>90</v>
      </c>
      <c r="E73" s="1">
        <v>0.06</v>
      </c>
      <c r="F73" s="1">
        <v>0</v>
      </c>
      <c r="G73" s="1">
        <v>0.1</v>
      </c>
      <c r="H73" s="1">
        <v>0</v>
      </c>
      <c r="I73" s="1">
        <v>0.5</v>
      </c>
      <c r="J73" s="1">
        <v>0.5</v>
      </c>
      <c r="K73" s="1">
        <v>0.5</v>
      </c>
      <c r="L73" s="1">
        <v>0</v>
      </c>
      <c r="M73" s="1">
        <v>0</v>
      </c>
      <c r="N73" s="1">
        <v>0</v>
      </c>
      <c r="O73" s="1">
        <v>0.08</v>
      </c>
      <c r="P73" s="1">
        <v>0.08</v>
      </c>
      <c r="Q73" s="1">
        <v>0</v>
      </c>
      <c r="R73" s="1">
        <v>0</v>
      </c>
      <c r="S73" s="1">
        <v>0</v>
      </c>
      <c r="T73" s="1">
        <v>0</v>
      </c>
      <c r="U73" s="1">
        <v>4.5</v>
      </c>
      <c r="V73" s="1">
        <v>3</v>
      </c>
      <c r="W73" s="1">
        <v>67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0.04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11.5</v>
      </c>
      <c r="AL73" s="1">
        <v>6.35</v>
      </c>
      <c r="AM73" s="1">
        <v>22.2</v>
      </c>
      <c r="AN73" s="1">
        <v>0.6</v>
      </c>
      <c r="AO73" s="1">
        <v>3.2</v>
      </c>
      <c r="AP73" s="1">
        <v>17</v>
      </c>
      <c r="AQ73" s="1">
        <v>23</v>
      </c>
      <c r="AR73" s="1">
        <v>1</v>
      </c>
      <c r="AS73" s="1">
        <v>4.5</v>
      </c>
      <c r="AT73" s="1">
        <v>1.5</v>
      </c>
      <c r="AU73" s="1">
        <v>1.5</v>
      </c>
      <c r="AV73" s="1">
        <v>1</v>
      </c>
      <c r="AW73" s="1">
        <v>67</v>
      </c>
      <c r="AX73" s="1">
        <v>5.5</v>
      </c>
      <c r="AY73" s="1">
        <v>4</v>
      </c>
      <c r="AZ73" s="1">
        <v>0.5</v>
      </c>
      <c r="BA73" s="1">
        <v>0</v>
      </c>
      <c r="BB73" s="1">
        <v>4.5</v>
      </c>
      <c r="BC73" s="1">
        <v>11.5</v>
      </c>
      <c r="BD73" s="1">
        <v>6</v>
      </c>
      <c r="BE73" s="1">
        <v>7.5</v>
      </c>
      <c r="BF73" s="1">
        <v>0</v>
      </c>
      <c r="BG73" s="1">
        <v>1</v>
      </c>
      <c r="BH73" s="1">
        <v>1.5</v>
      </c>
      <c r="BI73" s="1">
        <v>1.82</v>
      </c>
      <c r="BJ73" s="1">
        <v>65.5</v>
      </c>
      <c r="BK73" s="1">
        <v>60.5</v>
      </c>
      <c r="BL73" s="1">
        <v>92</v>
      </c>
      <c r="BM73" s="1">
        <v>24.5</v>
      </c>
      <c r="BN73" s="1">
        <v>21</v>
      </c>
      <c r="BO73" s="1">
        <v>86</v>
      </c>
      <c r="BP73" s="1">
        <v>4.5</v>
      </c>
      <c r="BQ73" s="1">
        <v>3</v>
      </c>
      <c r="BR73" s="1">
        <v>67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77</v>
      </c>
      <c r="BZ73" s="1">
        <v>2</v>
      </c>
      <c r="CA73" s="1">
        <v>3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3.4059443800000007</v>
      </c>
      <c r="CL73" s="1">
        <v>1</v>
      </c>
    </row>
    <row r="74" spans="1:90" x14ac:dyDescent="0.25">
      <c r="A74" s="1" t="s">
        <v>127</v>
      </c>
      <c r="B74" s="1">
        <v>4.7</v>
      </c>
      <c r="C74" s="1">
        <v>2</v>
      </c>
      <c r="D74" s="1">
        <v>45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13.5</v>
      </c>
      <c r="V74" s="1">
        <v>9</v>
      </c>
      <c r="W74" s="1">
        <v>67</v>
      </c>
      <c r="X74" s="1">
        <v>2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1</v>
      </c>
      <c r="AI74" s="1">
        <v>0</v>
      </c>
      <c r="AJ74" s="1">
        <v>0</v>
      </c>
      <c r="AK74" s="1">
        <v>4</v>
      </c>
      <c r="AL74" s="1">
        <v>7.05</v>
      </c>
      <c r="AM74" s="1">
        <v>4.9000000000000004</v>
      </c>
      <c r="AN74" s="1">
        <v>0.1</v>
      </c>
      <c r="AO74" s="1">
        <v>1.3</v>
      </c>
      <c r="AP74" s="1">
        <v>1</v>
      </c>
      <c r="AQ74" s="1">
        <v>1</v>
      </c>
      <c r="AR74" s="1">
        <v>0</v>
      </c>
      <c r="AS74" s="1">
        <v>0</v>
      </c>
      <c r="AT74" s="1">
        <v>0</v>
      </c>
      <c r="AU74" s="1">
        <v>2</v>
      </c>
      <c r="AV74" s="1">
        <v>0</v>
      </c>
      <c r="AW74" s="1">
        <v>0</v>
      </c>
      <c r="AX74" s="1">
        <v>3</v>
      </c>
      <c r="AY74" s="1">
        <v>0.5</v>
      </c>
      <c r="AZ74" s="1">
        <v>0</v>
      </c>
      <c r="BA74" s="1">
        <v>0.5</v>
      </c>
      <c r="BB74" s="1">
        <v>1</v>
      </c>
      <c r="BC74" s="1">
        <v>14.5</v>
      </c>
      <c r="BD74" s="1">
        <v>8</v>
      </c>
      <c r="BE74" s="1">
        <v>2.5</v>
      </c>
      <c r="BF74" s="1">
        <v>1</v>
      </c>
      <c r="BG74" s="1">
        <v>0.5</v>
      </c>
      <c r="BH74" s="1">
        <v>1.5</v>
      </c>
      <c r="BI74" s="1">
        <v>1.02</v>
      </c>
      <c r="BJ74" s="1">
        <v>32</v>
      </c>
      <c r="BK74" s="1">
        <v>24.5</v>
      </c>
      <c r="BL74" s="1">
        <v>77</v>
      </c>
      <c r="BM74" s="1">
        <v>20.5</v>
      </c>
      <c r="BN74" s="1">
        <v>11.5</v>
      </c>
      <c r="BO74" s="1">
        <v>56</v>
      </c>
      <c r="BP74" s="1">
        <v>13.5</v>
      </c>
      <c r="BQ74" s="1">
        <v>9</v>
      </c>
      <c r="BR74" s="1">
        <v>67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0.5</v>
      </c>
      <c r="BY74" s="1">
        <v>45.5</v>
      </c>
      <c r="BZ74" s="1">
        <v>2</v>
      </c>
      <c r="CA74" s="1">
        <v>7.5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4.0170626200000008</v>
      </c>
      <c r="CL74" s="1">
        <v>1</v>
      </c>
    </row>
    <row r="75" spans="1:90" x14ac:dyDescent="0.25">
      <c r="A75" s="1" t="s">
        <v>188</v>
      </c>
      <c r="B75" s="1">
        <v>4.3</v>
      </c>
      <c r="C75" s="1">
        <v>2</v>
      </c>
      <c r="D75" s="1">
        <v>90</v>
      </c>
      <c r="E75" s="1">
        <v>0.13</v>
      </c>
      <c r="F75" s="1">
        <v>0</v>
      </c>
      <c r="G75" s="1">
        <v>0.2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17.5</v>
      </c>
      <c r="V75" s="1">
        <v>12.5</v>
      </c>
      <c r="W75" s="1">
        <v>71</v>
      </c>
      <c r="X75" s="1">
        <v>5</v>
      </c>
      <c r="Y75" s="1">
        <v>1</v>
      </c>
      <c r="Z75" s="1">
        <v>20</v>
      </c>
      <c r="AA75" s="1">
        <v>0</v>
      </c>
      <c r="AB75" s="1">
        <v>0</v>
      </c>
      <c r="AC75" s="1">
        <v>1</v>
      </c>
      <c r="AD75" s="1">
        <v>0.5</v>
      </c>
      <c r="AE75" s="1">
        <v>0.24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5</v>
      </c>
      <c r="AL75" s="1">
        <v>17.100000000000001</v>
      </c>
      <c r="AM75" s="1">
        <v>14.8</v>
      </c>
      <c r="AN75" s="1">
        <v>0.8</v>
      </c>
      <c r="AO75" s="1">
        <v>3.2</v>
      </c>
      <c r="AP75" s="1">
        <v>13.5</v>
      </c>
      <c r="AQ75" s="1">
        <v>13.5</v>
      </c>
      <c r="AR75" s="1">
        <v>0</v>
      </c>
      <c r="AS75" s="1">
        <v>0.5</v>
      </c>
      <c r="AT75" s="1">
        <v>3</v>
      </c>
      <c r="AU75" s="1">
        <v>2</v>
      </c>
      <c r="AV75" s="1">
        <v>1.5</v>
      </c>
      <c r="AW75" s="1">
        <v>75</v>
      </c>
      <c r="AX75" s="1">
        <v>6</v>
      </c>
      <c r="AY75" s="1">
        <v>2</v>
      </c>
      <c r="AZ75" s="1">
        <v>0</v>
      </c>
      <c r="BA75" s="1">
        <v>2</v>
      </c>
      <c r="BB75" s="1">
        <v>4</v>
      </c>
      <c r="BC75" s="1">
        <v>13</v>
      </c>
      <c r="BD75" s="1">
        <v>9.5</v>
      </c>
      <c r="BE75" s="1">
        <v>6</v>
      </c>
      <c r="BF75" s="1">
        <v>1</v>
      </c>
      <c r="BG75" s="1">
        <v>2</v>
      </c>
      <c r="BH75" s="1">
        <v>2.5</v>
      </c>
      <c r="BI75" s="1">
        <v>1.86</v>
      </c>
      <c r="BJ75" s="1">
        <v>44</v>
      </c>
      <c r="BK75" s="1">
        <v>29.5</v>
      </c>
      <c r="BL75" s="1">
        <v>67</v>
      </c>
      <c r="BM75" s="1">
        <v>31</v>
      </c>
      <c r="BN75" s="1">
        <v>19</v>
      </c>
      <c r="BO75" s="1">
        <v>61</v>
      </c>
      <c r="BP75" s="1">
        <v>17.5</v>
      </c>
      <c r="BQ75" s="1">
        <v>12.5</v>
      </c>
      <c r="BR75" s="1">
        <v>71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81.5</v>
      </c>
      <c r="BZ75" s="1">
        <v>0.5</v>
      </c>
      <c r="CA75" s="1">
        <v>6.5</v>
      </c>
      <c r="CB75" s="1">
        <v>4.5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4.5222663699999996</v>
      </c>
      <c r="CL75" s="1">
        <v>1</v>
      </c>
    </row>
    <row r="76" spans="1:90" x14ac:dyDescent="0.25">
      <c r="A76" s="1" t="s">
        <v>179</v>
      </c>
      <c r="B76" s="1">
        <v>5.4</v>
      </c>
      <c r="C76" s="1">
        <v>2</v>
      </c>
      <c r="D76" s="1">
        <v>90</v>
      </c>
      <c r="E76" s="1">
        <v>0.21</v>
      </c>
      <c r="F76" s="1">
        <v>0.33</v>
      </c>
      <c r="G76" s="1">
        <v>0.5</v>
      </c>
      <c r="H76" s="1">
        <v>2</v>
      </c>
      <c r="I76" s="1">
        <v>1</v>
      </c>
      <c r="J76" s="1">
        <v>0.5</v>
      </c>
      <c r="K76" s="1">
        <v>1</v>
      </c>
      <c r="L76" s="1">
        <v>0</v>
      </c>
      <c r="M76" s="1">
        <v>0.5</v>
      </c>
      <c r="N76" s="1">
        <v>0.5</v>
      </c>
      <c r="O76" s="1">
        <v>0.23</v>
      </c>
      <c r="P76" s="1">
        <v>0.23</v>
      </c>
      <c r="Q76" s="1">
        <v>0.5</v>
      </c>
      <c r="R76" s="1">
        <v>0.5</v>
      </c>
      <c r="S76" s="1">
        <v>0</v>
      </c>
      <c r="T76" s="1">
        <v>0</v>
      </c>
      <c r="U76" s="1">
        <v>6</v>
      </c>
      <c r="V76" s="1">
        <v>2</v>
      </c>
      <c r="W76" s="1">
        <v>33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0.5</v>
      </c>
      <c r="AE76" s="1">
        <v>0.25</v>
      </c>
      <c r="AF76" s="1">
        <v>0.5</v>
      </c>
      <c r="AG76" s="1">
        <v>0</v>
      </c>
      <c r="AH76" s="1">
        <v>0</v>
      </c>
      <c r="AI76" s="1">
        <v>0</v>
      </c>
      <c r="AJ76" s="1">
        <v>0</v>
      </c>
      <c r="AK76" s="1">
        <v>13</v>
      </c>
      <c r="AL76" s="1">
        <v>11.8</v>
      </c>
      <c r="AM76" s="1">
        <v>48.8</v>
      </c>
      <c r="AN76" s="1">
        <v>2.1</v>
      </c>
      <c r="AO76" s="1">
        <v>4</v>
      </c>
      <c r="AP76" s="1">
        <v>18.5</v>
      </c>
      <c r="AQ76" s="1">
        <v>29</v>
      </c>
      <c r="AR76" s="1">
        <v>0</v>
      </c>
      <c r="AS76" s="1">
        <v>5.5</v>
      </c>
      <c r="AT76" s="1">
        <v>2</v>
      </c>
      <c r="AU76" s="1">
        <v>3.5</v>
      </c>
      <c r="AV76" s="1">
        <v>2.5</v>
      </c>
      <c r="AW76" s="1">
        <v>71</v>
      </c>
      <c r="AX76" s="1">
        <v>8.5</v>
      </c>
      <c r="AY76" s="1">
        <v>2</v>
      </c>
      <c r="AZ76" s="1">
        <v>1.5</v>
      </c>
      <c r="BA76" s="1">
        <v>0.5</v>
      </c>
      <c r="BB76" s="1">
        <v>4</v>
      </c>
      <c r="BC76" s="1">
        <v>16</v>
      </c>
      <c r="BD76" s="1">
        <v>12</v>
      </c>
      <c r="BE76" s="1">
        <v>6</v>
      </c>
      <c r="BF76" s="1">
        <v>2.5</v>
      </c>
      <c r="BG76" s="1">
        <v>4.5</v>
      </c>
      <c r="BH76" s="1">
        <v>3.5</v>
      </c>
      <c r="BI76" s="1">
        <v>2.34</v>
      </c>
      <c r="BJ76" s="1">
        <v>48.5</v>
      </c>
      <c r="BK76" s="1">
        <v>38</v>
      </c>
      <c r="BL76" s="1">
        <v>78</v>
      </c>
      <c r="BM76" s="1">
        <v>16</v>
      </c>
      <c r="BN76" s="1">
        <v>8</v>
      </c>
      <c r="BO76" s="1">
        <v>50</v>
      </c>
      <c r="BP76" s="1">
        <v>6</v>
      </c>
      <c r="BQ76" s="1">
        <v>2</v>
      </c>
      <c r="BR76" s="1">
        <v>33</v>
      </c>
      <c r="BS76" s="1">
        <v>0.5</v>
      </c>
      <c r="BT76" s="1">
        <v>0.5</v>
      </c>
      <c r="BU76" s="1">
        <v>2</v>
      </c>
      <c r="BV76" s="1">
        <v>0</v>
      </c>
      <c r="BW76" s="1">
        <v>0</v>
      </c>
      <c r="BX76" s="1">
        <v>0.5</v>
      </c>
      <c r="BY76" s="1">
        <v>63.5</v>
      </c>
      <c r="BZ76" s="1">
        <v>1.5</v>
      </c>
      <c r="CA76" s="1">
        <v>5.5</v>
      </c>
      <c r="CB76" s="1">
        <v>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4.2007585299999999</v>
      </c>
      <c r="CL76" s="1">
        <v>1</v>
      </c>
    </row>
    <row r="77" spans="1:90" x14ac:dyDescent="0.25">
      <c r="A77" s="1" t="s">
        <v>135</v>
      </c>
      <c r="B77" s="1">
        <v>4.9000000000000004</v>
      </c>
      <c r="C77" s="1">
        <v>2</v>
      </c>
      <c r="D77" s="1">
        <v>90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</v>
      </c>
      <c r="V77" s="1">
        <v>2.5</v>
      </c>
      <c r="W77" s="1">
        <v>42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</v>
      </c>
      <c r="AL77" s="1">
        <v>0.2</v>
      </c>
      <c r="AM77" s="1">
        <v>16.7</v>
      </c>
      <c r="AN77" s="1">
        <v>0.1</v>
      </c>
      <c r="AO77" s="1">
        <v>2.2000000000000002</v>
      </c>
      <c r="AP77" s="1">
        <v>11.5</v>
      </c>
      <c r="AQ77" s="1">
        <v>11.5</v>
      </c>
      <c r="AR77" s="1">
        <v>0</v>
      </c>
      <c r="AS77" s="1">
        <v>1.5</v>
      </c>
      <c r="AT77" s="1">
        <v>1.5</v>
      </c>
      <c r="AU77" s="1">
        <v>0.5</v>
      </c>
      <c r="AV77" s="1">
        <v>0.5</v>
      </c>
      <c r="AW77" s="1">
        <v>100</v>
      </c>
      <c r="AX77" s="1">
        <v>2.5</v>
      </c>
      <c r="AY77" s="1">
        <v>4</v>
      </c>
      <c r="AZ77" s="1">
        <v>1</v>
      </c>
      <c r="BA77" s="1">
        <v>2.5</v>
      </c>
      <c r="BB77" s="1">
        <v>7.5</v>
      </c>
      <c r="BC77" s="1">
        <v>14</v>
      </c>
      <c r="BD77" s="1">
        <v>9.5</v>
      </c>
      <c r="BE77" s="1">
        <v>6</v>
      </c>
      <c r="BF77" s="1">
        <v>0</v>
      </c>
      <c r="BG77" s="1">
        <v>2</v>
      </c>
      <c r="BH77" s="1">
        <v>3</v>
      </c>
      <c r="BI77" s="1">
        <v>2</v>
      </c>
      <c r="BJ77" s="1">
        <v>23</v>
      </c>
      <c r="BK77" s="1">
        <v>16.5</v>
      </c>
      <c r="BL77" s="1">
        <v>72</v>
      </c>
      <c r="BM77" s="1">
        <v>10</v>
      </c>
      <c r="BN77" s="1">
        <v>6</v>
      </c>
      <c r="BO77" s="1">
        <v>60</v>
      </c>
      <c r="BP77" s="1">
        <v>6</v>
      </c>
      <c r="BQ77" s="1">
        <v>2.5</v>
      </c>
      <c r="BR77" s="1">
        <v>42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</v>
      </c>
      <c r="BZ77" s="1">
        <v>1.5</v>
      </c>
      <c r="CA77" s="1">
        <v>4.5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2.6681065599999987</v>
      </c>
      <c r="CL77" s="1">
        <v>1</v>
      </c>
    </row>
    <row r="78" spans="1:90" x14ac:dyDescent="0.25">
      <c r="A78" s="1" t="s">
        <v>139</v>
      </c>
      <c r="B78" s="1">
        <v>4.4000000000000004</v>
      </c>
      <c r="C78" s="1">
        <v>2</v>
      </c>
      <c r="D78" s="1">
        <v>90</v>
      </c>
      <c r="E78" s="1">
        <v>0.03</v>
      </c>
      <c r="F78" s="1">
        <v>1</v>
      </c>
      <c r="G78" s="1">
        <v>0</v>
      </c>
      <c r="H78" s="1">
        <v>1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5.5</v>
      </c>
      <c r="V78" s="1">
        <v>1.5</v>
      </c>
      <c r="W78" s="1">
        <v>27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0.5</v>
      </c>
      <c r="AG78" s="1">
        <v>0</v>
      </c>
      <c r="AH78" s="1">
        <v>0</v>
      </c>
      <c r="AI78" s="1">
        <v>0</v>
      </c>
      <c r="AJ78" s="1">
        <v>1</v>
      </c>
      <c r="AK78" s="1">
        <v>9</v>
      </c>
      <c r="AL78" s="1">
        <v>0.35</v>
      </c>
      <c r="AM78" s="1">
        <v>26.2</v>
      </c>
      <c r="AN78" s="1">
        <v>0.2</v>
      </c>
      <c r="AO78" s="1">
        <v>3.6</v>
      </c>
      <c r="AP78" s="1">
        <v>13</v>
      </c>
      <c r="AQ78" s="1">
        <v>29.5</v>
      </c>
      <c r="AR78" s="1">
        <v>1.5</v>
      </c>
      <c r="AS78" s="1">
        <v>9</v>
      </c>
      <c r="AT78" s="1">
        <v>0</v>
      </c>
      <c r="AU78" s="1">
        <v>2</v>
      </c>
      <c r="AV78" s="1">
        <v>0.5</v>
      </c>
      <c r="AW78" s="1">
        <v>25</v>
      </c>
      <c r="AX78" s="1">
        <v>7</v>
      </c>
      <c r="AY78" s="1">
        <v>5.5</v>
      </c>
      <c r="AZ78" s="1">
        <v>1</v>
      </c>
      <c r="BA78" s="1">
        <v>2.5</v>
      </c>
      <c r="BB78" s="1">
        <v>9</v>
      </c>
      <c r="BC78" s="1">
        <v>14.5</v>
      </c>
      <c r="BD78" s="1">
        <v>8</v>
      </c>
      <c r="BE78" s="1">
        <v>2.5</v>
      </c>
      <c r="BF78" s="1">
        <v>1</v>
      </c>
      <c r="BG78" s="1">
        <v>0.5</v>
      </c>
      <c r="BH78" s="1">
        <v>1.5</v>
      </c>
      <c r="BI78" s="1">
        <v>1.02</v>
      </c>
      <c r="BJ78" s="1">
        <v>63.5</v>
      </c>
      <c r="BK78" s="1">
        <v>52</v>
      </c>
      <c r="BL78" s="1">
        <v>82</v>
      </c>
      <c r="BM78" s="1">
        <v>18.5</v>
      </c>
      <c r="BN78" s="1">
        <v>12.5</v>
      </c>
      <c r="BO78" s="1">
        <v>68</v>
      </c>
      <c r="BP78" s="1">
        <v>5.5</v>
      </c>
      <c r="BQ78" s="1">
        <v>1.5</v>
      </c>
      <c r="BR78" s="1">
        <v>27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79.5</v>
      </c>
      <c r="BZ78" s="1">
        <v>0.5</v>
      </c>
      <c r="CA78" s="1">
        <v>5.5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4.7564912599999998</v>
      </c>
      <c r="CL78" s="1">
        <v>1</v>
      </c>
    </row>
    <row r="79" spans="1:90" x14ac:dyDescent="0.25">
      <c r="A79" s="1" t="s">
        <v>170</v>
      </c>
      <c r="B79" s="1">
        <v>5.3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11</v>
      </c>
      <c r="V79" s="1">
        <v>6.5</v>
      </c>
      <c r="W79" s="1">
        <v>59</v>
      </c>
      <c r="X79" s="1">
        <v>1.5</v>
      </c>
      <c r="Y79" s="1">
        <v>0.5</v>
      </c>
      <c r="Z79" s="1">
        <v>33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8.9499999999999993</v>
      </c>
      <c r="AM79" s="1">
        <v>15.3</v>
      </c>
      <c r="AN79" s="1">
        <v>0.1</v>
      </c>
      <c r="AO79" s="1">
        <v>1.7</v>
      </c>
      <c r="AP79" s="1">
        <v>8</v>
      </c>
      <c r="AQ79" s="1">
        <v>8</v>
      </c>
      <c r="AR79" s="1">
        <v>0</v>
      </c>
      <c r="AS79" s="1">
        <v>1</v>
      </c>
      <c r="AT79" s="1">
        <v>2</v>
      </c>
      <c r="AU79" s="1">
        <v>2</v>
      </c>
      <c r="AV79" s="1">
        <v>1</v>
      </c>
      <c r="AW79" s="1">
        <v>50</v>
      </c>
      <c r="AX79" s="1">
        <v>3.5</v>
      </c>
      <c r="AY79" s="1">
        <v>2.5</v>
      </c>
      <c r="AZ79" s="1">
        <v>1</v>
      </c>
      <c r="BA79" s="1">
        <v>0.5</v>
      </c>
      <c r="BB79" s="1">
        <v>4</v>
      </c>
      <c r="BC79" s="1">
        <v>16</v>
      </c>
      <c r="BD79" s="1">
        <v>12</v>
      </c>
      <c r="BE79" s="1">
        <v>6</v>
      </c>
      <c r="BF79" s="1">
        <v>2.5</v>
      </c>
      <c r="BG79" s="1">
        <v>4.5</v>
      </c>
      <c r="BH79" s="1">
        <v>3.5</v>
      </c>
      <c r="BI79" s="1">
        <v>2.34</v>
      </c>
      <c r="BJ79" s="1">
        <v>43.5</v>
      </c>
      <c r="BK79" s="1">
        <v>28</v>
      </c>
      <c r="BL79" s="1">
        <v>64</v>
      </c>
      <c r="BM79" s="1">
        <v>24.5</v>
      </c>
      <c r="BN79" s="1">
        <v>13.5</v>
      </c>
      <c r="BO79" s="1">
        <v>55</v>
      </c>
      <c r="BP79" s="1">
        <v>11</v>
      </c>
      <c r="BQ79" s="1">
        <v>6.5</v>
      </c>
      <c r="BR79" s="1">
        <v>59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68</v>
      </c>
      <c r="BZ79" s="1">
        <v>0.5</v>
      </c>
      <c r="CA79" s="1">
        <v>5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3.6793369199999986</v>
      </c>
      <c r="CL79" s="1">
        <v>1</v>
      </c>
    </row>
    <row r="80" spans="1:90" x14ac:dyDescent="0.25">
      <c r="A80" s="1" t="s">
        <v>154</v>
      </c>
      <c r="B80" s="1">
        <v>5.7</v>
      </c>
      <c r="C80" s="1">
        <v>2</v>
      </c>
      <c r="D80" s="1">
        <v>84</v>
      </c>
      <c r="E80" s="1">
        <v>0.03</v>
      </c>
      <c r="F80" s="1">
        <v>0</v>
      </c>
      <c r="G80" s="1">
        <v>0.1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8.5</v>
      </c>
      <c r="W80" s="1">
        <v>65</v>
      </c>
      <c r="X80" s="1">
        <v>9.5</v>
      </c>
      <c r="Y80" s="1">
        <v>2.5</v>
      </c>
      <c r="Z80" s="1">
        <v>26</v>
      </c>
      <c r="AA80" s="1">
        <v>6.5</v>
      </c>
      <c r="AB80" s="1">
        <v>1.5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0.5</v>
      </c>
      <c r="AI80" s="1">
        <v>0</v>
      </c>
      <c r="AJ80" s="1">
        <v>0</v>
      </c>
      <c r="AK80" s="1">
        <v>4</v>
      </c>
      <c r="AL80" s="1">
        <v>22.2</v>
      </c>
      <c r="AM80" s="1">
        <v>16.5</v>
      </c>
      <c r="AN80" s="1">
        <v>0.2</v>
      </c>
      <c r="AO80" s="1">
        <v>3.2</v>
      </c>
      <c r="AP80" s="1">
        <v>13</v>
      </c>
      <c r="AQ80" s="1">
        <v>13</v>
      </c>
      <c r="AR80" s="1">
        <v>0</v>
      </c>
      <c r="AS80" s="1">
        <v>1.5</v>
      </c>
      <c r="AT80" s="1">
        <v>1</v>
      </c>
      <c r="AU80" s="1">
        <v>2</v>
      </c>
      <c r="AV80" s="1">
        <v>1.5</v>
      </c>
      <c r="AW80" s="1">
        <v>75</v>
      </c>
      <c r="AX80" s="1">
        <v>7</v>
      </c>
      <c r="AY80" s="1">
        <v>3</v>
      </c>
      <c r="AZ80" s="1">
        <v>0.5</v>
      </c>
      <c r="BA80" s="1">
        <v>2.5</v>
      </c>
      <c r="BB80" s="1">
        <v>6</v>
      </c>
      <c r="BC80" s="1">
        <v>8.5</v>
      </c>
      <c r="BD80" s="1">
        <v>3.5</v>
      </c>
      <c r="BE80" s="1">
        <v>4</v>
      </c>
      <c r="BF80" s="1">
        <v>1</v>
      </c>
      <c r="BG80" s="1">
        <v>0.5</v>
      </c>
      <c r="BH80" s="1">
        <v>1</v>
      </c>
      <c r="BI80" s="1">
        <v>0.98</v>
      </c>
      <c r="BJ80" s="1">
        <v>40</v>
      </c>
      <c r="BK80" s="1">
        <v>25.5</v>
      </c>
      <c r="BL80" s="1">
        <v>64</v>
      </c>
      <c r="BM80" s="1">
        <v>30.5</v>
      </c>
      <c r="BN80" s="1">
        <v>15</v>
      </c>
      <c r="BO80" s="1">
        <v>49</v>
      </c>
      <c r="BP80" s="1">
        <v>13</v>
      </c>
      <c r="BQ80" s="1">
        <v>8.5</v>
      </c>
      <c r="BR80" s="1">
        <v>65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</v>
      </c>
      <c r="BY80" s="1">
        <v>79</v>
      </c>
      <c r="BZ80" s="1">
        <v>2</v>
      </c>
      <c r="CA80" s="1">
        <v>4</v>
      </c>
      <c r="CB80" s="1">
        <v>10</v>
      </c>
      <c r="CC80" s="1">
        <v>1</v>
      </c>
      <c r="CD80" s="1">
        <v>0</v>
      </c>
      <c r="CE80" s="1">
        <v>6.5</v>
      </c>
      <c r="CF80" s="1">
        <v>0.5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5.2433036700000013</v>
      </c>
      <c r="CL80" s="1">
        <v>1</v>
      </c>
    </row>
    <row r="81" spans="1:90" x14ac:dyDescent="0.25">
      <c r="A81" s="1" t="s">
        <v>159</v>
      </c>
      <c r="B81" s="1">
        <v>4.3</v>
      </c>
      <c r="C81" s="1">
        <v>2</v>
      </c>
      <c r="D81" s="1">
        <v>90</v>
      </c>
      <c r="E81" s="1">
        <v>0.21</v>
      </c>
      <c r="F81" s="1">
        <v>0</v>
      </c>
      <c r="G81" s="1">
        <v>0.3</v>
      </c>
      <c r="H81" s="1">
        <v>0</v>
      </c>
      <c r="I81" s="1">
        <v>0.5</v>
      </c>
      <c r="J81" s="1">
        <v>0.5</v>
      </c>
      <c r="K81" s="1">
        <v>0.5</v>
      </c>
      <c r="L81" s="1">
        <v>0</v>
      </c>
      <c r="M81" s="1">
        <v>0.5</v>
      </c>
      <c r="N81" s="1">
        <v>0</v>
      </c>
      <c r="O81" s="1">
        <v>0.24</v>
      </c>
      <c r="P81" s="1">
        <v>0.24</v>
      </c>
      <c r="Q81" s="1">
        <v>0</v>
      </c>
      <c r="R81" s="1">
        <v>0</v>
      </c>
      <c r="S81" s="1">
        <v>0</v>
      </c>
      <c r="T81" s="1">
        <v>0</v>
      </c>
      <c r="U81" s="1">
        <v>24</v>
      </c>
      <c r="V81" s="1">
        <v>19</v>
      </c>
      <c r="W81" s="1">
        <v>79</v>
      </c>
      <c r="X81" s="1">
        <v>3.5</v>
      </c>
      <c r="Y81" s="1">
        <v>0.5</v>
      </c>
      <c r="Z81" s="1">
        <v>14</v>
      </c>
      <c r="AA81" s="1">
        <v>0</v>
      </c>
      <c r="AB81" s="1">
        <v>0</v>
      </c>
      <c r="AC81" s="1">
        <v>1.5</v>
      </c>
      <c r="AD81" s="1">
        <v>0</v>
      </c>
      <c r="AE81" s="1">
        <v>0.09</v>
      </c>
      <c r="AF81" s="1">
        <v>0</v>
      </c>
      <c r="AG81" s="1">
        <v>0</v>
      </c>
      <c r="AH81" s="1">
        <v>0</v>
      </c>
      <c r="AI81" s="1">
        <v>0</v>
      </c>
      <c r="AJ81" s="1">
        <v>0.5</v>
      </c>
      <c r="AK81" s="1">
        <v>17.5</v>
      </c>
      <c r="AL81" s="1">
        <v>24.2</v>
      </c>
      <c r="AM81" s="1">
        <v>16.600000000000001</v>
      </c>
      <c r="AN81" s="1">
        <v>1.7</v>
      </c>
      <c r="AO81" s="1">
        <v>6</v>
      </c>
      <c r="AP81" s="1">
        <v>12</v>
      </c>
      <c r="AQ81" s="1">
        <v>18</v>
      </c>
      <c r="AR81" s="1">
        <v>0</v>
      </c>
      <c r="AS81" s="1">
        <v>4</v>
      </c>
      <c r="AT81" s="1">
        <v>0.5</v>
      </c>
      <c r="AU81" s="1">
        <v>3</v>
      </c>
      <c r="AV81" s="1">
        <v>2</v>
      </c>
      <c r="AW81" s="1">
        <v>67</v>
      </c>
      <c r="AX81" s="1">
        <v>3</v>
      </c>
      <c r="AY81" s="1">
        <v>0.5</v>
      </c>
      <c r="AZ81" s="1">
        <v>0</v>
      </c>
      <c r="BA81" s="1">
        <v>0</v>
      </c>
      <c r="BB81" s="1">
        <v>0.5</v>
      </c>
      <c r="BC81" s="1">
        <v>7</v>
      </c>
      <c r="BD81" s="1">
        <v>4.5</v>
      </c>
      <c r="BE81" s="1">
        <v>1.5</v>
      </c>
      <c r="BF81" s="1">
        <v>0</v>
      </c>
      <c r="BG81" s="1">
        <v>0.5</v>
      </c>
      <c r="BH81" s="1">
        <v>0.5</v>
      </c>
      <c r="BI81" s="1">
        <v>0.6</v>
      </c>
      <c r="BJ81" s="1">
        <v>52</v>
      </c>
      <c r="BK81" s="1">
        <v>46</v>
      </c>
      <c r="BL81" s="1">
        <v>88</v>
      </c>
      <c r="BM81" s="1">
        <v>39</v>
      </c>
      <c r="BN81" s="1">
        <v>30</v>
      </c>
      <c r="BO81" s="1">
        <v>77</v>
      </c>
      <c r="BP81" s="1">
        <v>24</v>
      </c>
      <c r="BQ81" s="1">
        <v>19</v>
      </c>
      <c r="BR81" s="1">
        <v>79</v>
      </c>
      <c r="BS81" s="1">
        <v>0.5</v>
      </c>
      <c r="BT81" s="1">
        <v>0</v>
      </c>
      <c r="BU81" s="1">
        <v>2</v>
      </c>
      <c r="BV81" s="1">
        <v>0</v>
      </c>
      <c r="BW81" s="1">
        <v>0</v>
      </c>
      <c r="BX81" s="1">
        <v>1.5</v>
      </c>
      <c r="BY81" s="1">
        <v>75.5</v>
      </c>
      <c r="BZ81" s="1">
        <v>1</v>
      </c>
      <c r="CA81" s="1">
        <v>4.5</v>
      </c>
      <c r="CB81" s="1">
        <v>7</v>
      </c>
      <c r="CC81" s="1">
        <v>0.5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4.8747831199999982</v>
      </c>
      <c r="CL81" s="1">
        <v>1</v>
      </c>
    </row>
    <row r="82" spans="1:90" x14ac:dyDescent="0.25">
      <c r="A82" s="1" t="s">
        <v>75</v>
      </c>
      <c r="B82" s="1">
        <v>4.3</v>
      </c>
      <c r="C82" s="1">
        <v>2</v>
      </c>
      <c r="D82" s="1">
        <v>90</v>
      </c>
      <c r="E82" s="1">
        <v>0.15</v>
      </c>
      <c r="F82" s="1">
        <v>0.25</v>
      </c>
      <c r="G82" s="1">
        <v>0.3</v>
      </c>
      <c r="H82" s="1">
        <v>1</v>
      </c>
      <c r="I82" s="1">
        <v>3.5</v>
      </c>
      <c r="J82" s="1">
        <v>0</v>
      </c>
      <c r="K82" s="1">
        <v>2</v>
      </c>
      <c r="L82" s="1">
        <v>1.5</v>
      </c>
      <c r="M82" s="1">
        <v>0</v>
      </c>
      <c r="N82" s="1">
        <v>1</v>
      </c>
      <c r="O82" s="1">
        <v>0.05</v>
      </c>
      <c r="P82" s="1">
        <v>0.05</v>
      </c>
      <c r="Q82" s="1">
        <v>0</v>
      </c>
      <c r="R82" s="1">
        <v>0</v>
      </c>
      <c r="S82" s="1">
        <v>0</v>
      </c>
      <c r="T82" s="1">
        <v>0</v>
      </c>
      <c r="U82" s="1">
        <v>17.5</v>
      </c>
      <c r="V82" s="1">
        <v>15.5</v>
      </c>
      <c r="W82" s="1">
        <v>89</v>
      </c>
      <c r="X82" s="1">
        <v>4</v>
      </c>
      <c r="Y82" s="1">
        <v>1</v>
      </c>
      <c r="Z82" s="1">
        <v>25</v>
      </c>
      <c r="AA82" s="1">
        <v>0</v>
      </c>
      <c r="AB82" s="1">
        <v>0</v>
      </c>
      <c r="AC82" s="1">
        <v>1</v>
      </c>
      <c r="AD82" s="1">
        <v>0.5</v>
      </c>
      <c r="AE82" s="1">
        <v>0.27</v>
      </c>
      <c r="AF82" s="1">
        <v>0.5</v>
      </c>
      <c r="AG82" s="1">
        <v>0</v>
      </c>
      <c r="AH82" s="1">
        <v>0</v>
      </c>
      <c r="AI82" s="1">
        <v>0</v>
      </c>
      <c r="AJ82" s="1">
        <v>0.5</v>
      </c>
      <c r="AK82" s="1">
        <v>22.5</v>
      </c>
      <c r="AL82" s="1">
        <v>20.55</v>
      </c>
      <c r="AM82" s="1">
        <v>15.4</v>
      </c>
      <c r="AN82" s="1">
        <v>1.1000000000000001</v>
      </c>
      <c r="AO82" s="1">
        <v>3.6</v>
      </c>
      <c r="AP82" s="1">
        <v>13</v>
      </c>
      <c r="AQ82" s="1">
        <v>23.5</v>
      </c>
      <c r="AR82" s="1">
        <v>1</v>
      </c>
      <c r="AS82" s="1">
        <v>6</v>
      </c>
      <c r="AT82" s="1">
        <v>1.5</v>
      </c>
      <c r="AU82" s="1">
        <v>0</v>
      </c>
      <c r="AV82" s="1">
        <v>0</v>
      </c>
      <c r="AX82" s="1">
        <v>8</v>
      </c>
      <c r="AY82" s="1">
        <v>2</v>
      </c>
      <c r="AZ82" s="1">
        <v>0</v>
      </c>
      <c r="BA82" s="1">
        <v>0</v>
      </c>
      <c r="BB82" s="1">
        <v>2</v>
      </c>
      <c r="BC82" s="1">
        <v>11.5</v>
      </c>
      <c r="BD82" s="1">
        <v>6</v>
      </c>
      <c r="BE82" s="1">
        <v>7.5</v>
      </c>
      <c r="BF82" s="1">
        <v>0</v>
      </c>
      <c r="BG82" s="1">
        <v>1</v>
      </c>
      <c r="BH82" s="1">
        <v>1.5</v>
      </c>
      <c r="BI82" s="1">
        <v>1.82</v>
      </c>
      <c r="BJ82" s="1">
        <v>65.5</v>
      </c>
      <c r="BK82" s="1">
        <v>59.5</v>
      </c>
      <c r="BL82" s="1">
        <v>91</v>
      </c>
      <c r="BM82" s="1">
        <v>43</v>
      </c>
      <c r="BN82" s="1">
        <v>36.5</v>
      </c>
      <c r="BO82" s="1">
        <v>85</v>
      </c>
      <c r="BP82" s="1">
        <v>17.5</v>
      </c>
      <c r="BQ82" s="1">
        <v>15.5</v>
      </c>
      <c r="BR82" s="1">
        <v>89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3</v>
      </c>
      <c r="BY82" s="1">
        <v>92.5</v>
      </c>
      <c r="BZ82" s="1">
        <v>5</v>
      </c>
      <c r="CA82" s="1">
        <v>2.5</v>
      </c>
      <c r="CB82" s="1">
        <v>4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5.2054936500000002</v>
      </c>
      <c r="CL82" s="1">
        <v>0</v>
      </c>
    </row>
    <row r="83" spans="1:90" x14ac:dyDescent="0.25">
      <c r="A83" s="1" t="s">
        <v>116</v>
      </c>
      <c r="B83" s="1">
        <v>4</v>
      </c>
      <c r="C83" s="1">
        <v>2</v>
      </c>
      <c r="D83" s="1">
        <v>90</v>
      </c>
      <c r="E83" s="1">
        <v>0.01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11.5</v>
      </c>
      <c r="V83" s="1">
        <v>8</v>
      </c>
      <c r="W83" s="1">
        <v>70</v>
      </c>
      <c r="X83" s="1">
        <v>3.5</v>
      </c>
      <c r="Y83" s="1">
        <v>0.5</v>
      </c>
      <c r="Z83" s="1">
        <v>14</v>
      </c>
      <c r="AA83" s="1">
        <v>0</v>
      </c>
      <c r="AB83" s="1">
        <v>0</v>
      </c>
      <c r="AC83" s="1">
        <v>0.5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9.1</v>
      </c>
      <c r="AM83" s="1">
        <v>17.7</v>
      </c>
      <c r="AN83" s="1">
        <v>0.1</v>
      </c>
      <c r="AO83" s="1">
        <v>2.2000000000000002</v>
      </c>
      <c r="AP83" s="1">
        <v>10</v>
      </c>
      <c r="AQ83" s="1">
        <v>10</v>
      </c>
      <c r="AR83" s="1">
        <v>0</v>
      </c>
      <c r="AS83" s="1">
        <v>1.5</v>
      </c>
      <c r="AT83" s="1">
        <v>1.5</v>
      </c>
      <c r="AU83" s="1">
        <v>1.5</v>
      </c>
      <c r="AV83" s="1">
        <v>1</v>
      </c>
      <c r="AW83" s="1">
        <v>67</v>
      </c>
      <c r="AX83" s="1">
        <v>4.5</v>
      </c>
      <c r="AY83" s="1">
        <v>3</v>
      </c>
      <c r="AZ83" s="1">
        <v>1</v>
      </c>
      <c r="BA83" s="1">
        <v>0</v>
      </c>
      <c r="BB83" s="1">
        <v>4</v>
      </c>
      <c r="BC83" s="1">
        <v>14</v>
      </c>
      <c r="BD83" s="1">
        <v>9.5</v>
      </c>
      <c r="BE83" s="1">
        <v>6</v>
      </c>
      <c r="BF83" s="1">
        <v>0</v>
      </c>
      <c r="BG83" s="1">
        <v>2</v>
      </c>
      <c r="BH83" s="1">
        <v>3</v>
      </c>
      <c r="BI83" s="1">
        <v>2</v>
      </c>
      <c r="BJ83" s="1">
        <v>31.5</v>
      </c>
      <c r="BK83" s="1">
        <v>21.5</v>
      </c>
      <c r="BL83" s="1">
        <v>68</v>
      </c>
      <c r="BM83" s="1">
        <v>23</v>
      </c>
      <c r="BN83" s="1">
        <v>13.5</v>
      </c>
      <c r="BO83" s="1">
        <v>59</v>
      </c>
      <c r="BP83" s="1">
        <v>11.5</v>
      </c>
      <c r="BQ83" s="1">
        <v>8</v>
      </c>
      <c r="BR83" s="1">
        <v>70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59.5</v>
      </c>
      <c r="BZ83" s="1">
        <v>0</v>
      </c>
      <c r="CA83" s="1">
        <v>7</v>
      </c>
      <c r="CB83" s="1">
        <v>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3.5587035599999979</v>
      </c>
      <c r="CL83" s="1">
        <v>0</v>
      </c>
    </row>
    <row r="84" spans="1:90" x14ac:dyDescent="0.25">
      <c r="A84" s="1" t="s">
        <v>122</v>
      </c>
      <c r="B84" s="1">
        <v>4.5</v>
      </c>
      <c r="C84" s="1">
        <v>2</v>
      </c>
      <c r="D84" s="1">
        <v>83.5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7.5</v>
      </c>
      <c r="V84" s="1">
        <v>5.5</v>
      </c>
      <c r="W84" s="1">
        <v>73</v>
      </c>
      <c r="X84" s="1">
        <v>2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0.5</v>
      </c>
      <c r="AK84" s="1">
        <v>0</v>
      </c>
      <c r="AL84" s="1">
        <v>1.95</v>
      </c>
      <c r="AM84" s="1">
        <v>6.7</v>
      </c>
      <c r="AN84" s="1">
        <v>0</v>
      </c>
      <c r="AO84" s="1">
        <v>2.2999999999999998</v>
      </c>
      <c r="AP84" s="1">
        <v>8.5</v>
      </c>
      <c r="AQ84" s="1">
        <v>14.5</v>
      </c>
      <c r="AR84" s="1">
        <v>0</v>
      </c>
      <c r="AS84" s="1">
        <v>3.5</v>
      </c>
      <c r="AT84" s="1">
        <v>1</v>
      </c>
      <c r="AU84" s="1">
        <v>0</v>
      </c>
      <c r="AV84" s="1">
        <v>0</v>
      </c>
      <c r="AX84" s="1">
        <v>5.5</v>
      </c>
      <c r="AY84" s="1">
        <v>1</v>
      </c>
      <c r="AZ84" s="1">
        <v>0.5</v>
      </c>
      <c r="BA84" s="1">
        <v>1.5</v>
      </c>
      <c r="BB84" s="1">
        <v>3</v>
      </c>
      <c r="BC84" s="1">
        <v>12.5</v>
      </c>
      <c r="BD84" s="1">
        <v>10</v>
      </c>
      <c r="BE84" s="1">
        <v>5.5</v>
      </c>
      <c r="BF84" s="1">
        <v>0</v>
      </c>
      <c r="BG84" s="1">
        <v>4.5</v>
      </c>
      <c r="BH84" s="1">
        <v>2</v>
      </c>
      <c r="BI84" s="1">
        <v>1.72</v>
      </c>
      <c r="BJ84" s="1">
        <v>36</v>
      </c>
      <c r="BK84" s="1">
        <v>28.5</v>
      </c>
      <c r="BL84" s="1">
        <v>79</v>
      </c>
      <c r="BM84" s="1">
        <v>19</v>
      </c>
      <c r="BN84" s="1">
        <v>13</v>
      </c>
      <c r="BO84" s="1">
        <v>68</v>
      </c>
      <c r="BP84" s="1">
        <v>7.5</v>
      </c>
      <c r="BQ84" s="1">
        <v>5.5</v>
      </c>
      <c r="BR84" s="1">
        <v>73</v>
      </c>
      <c r="BS84" s="1">
        <v>0</v>
      </c>
      <c r="BT84" s="1">
        <v>0</v>
      </c>
      <c r="BU84" s="1">
        <v>2</v>
      </c>
      <c r="BV84" s="1">
        <v>0</v>
      </c>
      <c r="BW84" s="1">
        <v>1</v>
      </c>
      <c r="BX84" s="1">
        <v>0.5</v>
      </c>
      <c r="BY84" s="1">
        <v>50.5</v>
      </c>
      <c r="BZ84" s="1">
        <v>0</v>
      </c>
      <c r="CA84" s="1">
        <v>4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3.0649403999999985</v>
      </c>
      <c r="CL84" s="1">
        <v>0</v>
      </c>
    </row>
    <row r="85" spans="1:90" x14ac:dyDescent="0.25">
      <c r="A85" s="1" t="s">
        <v>201</v>
      </c>
      <c r="B85" s="1">
        <v>3.9</v>
      </c>
      <c r="C85" s="1">
        <v>2</v>
      </c>
      <c r="D85" s="1">
        <v>90</v>
      </c>
      <c r="E85" s="1">
        <v>0.02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0.5</v>
      </c>
      <c r="Y85" s="1">
        <v>0.5</v>
      </c>
      <c r="Z85" s="1">
        <v>100</v>
      </c>
      <c r="AA85" s="1">
        <v>0</v>
      </c>
      <c r="AB85" s="1">
        <v>0</v>
      </c>
      <c r="AC85" s="1">
        <v>0.5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1</v>
      </c>
      <c r="AL85" s="1">
        <v>7.7</v>
      </c>
      <c r="AM85" s="1">
        <v>12.1</v>
      </c>
      <c r="AN85" s="1">
        <v>0.1</v>
      </c>
      <c r="AO85" s="1">
        <v>2.4</v>
      </c>
      <c r="AP85" s="1">
        <v>12.5</v>
      </c>
      <c r="AQ85" s="1">
        <v>18.5</v>
      </c>
      <c r="AR85" s="1">
        <v>0</v>
      </c>
      <c r="AS85" s="1">
        <v>3.5</v>
      </c>
      <c r="AT85" s="1">
        <v>1</v>
      </c>
      <c r="AU85" s="1">
        <v>2</v>
      </c>
      <c r="AV85" s="1">
        <v>1.5</v>
      </c>
      <c r="AW85" s="1">
        <v>75</v>
      </c>
      <c r="AX85" s="1">
        <v>7</v>
      </c>
      <c r="AY85" s="1">
        <v>1.5</v>
      </c>
      <c r="AZ85" s="1">
        <v>0.5</v>
      </c>
      <c r="BA85" s="1">
        <v>0</v>
      </c>
      <c r="BB85" s="1">
        <v>2</v>
      </c>
      <c r="BC85" s="1">
        <v>12.5</v>
      </c>
      <c r="BD85" s="1">
        <v>10</v>
      </c>
      <c r="BE85" s="1">
        <v>5.5</v>
      </c>
      <c r="BF85" s="1">
        <v>0</v>
      </c>
      <c r="BG85" s="1">
        <v>4.5</v>
      </c>
      <c r="BH85" s="1">
        <v>2</v>
      </c>
      <c r="BI85" s="1">
        <v>1.72</v>
      </c>
      <c r="BJ85" s="1">
        <v>42.5</v>
      </c>
      <c r="BK85" s="1">
        <v>29.5</v>
      </c>
      <c r="BL85" s="1">
        <v>69</v>
      </c>
      <c r="BM85" s="1">
        <v>15.5</v>
      </c>
      <c r="BN85" s="1">
        <v>7.5</v>
      </c>
      <c r="BO85" s="1">
        <v>48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1</v>
      </c>
      <c r="BY85" s="1">
        <v>68.5</v>
      </c>
      <c r="BZ85" s="1">
        <v>0.5</v>
      </c>
      <c r="CA85" s="1">
        <v>6.5</v>
      </c>
      <c r="CB85" s="1">
        <v>7.5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3.9527320199999987</v>
      </c>
      <c r="CL85" s="1">
        <v>0</v>
      </c>
    </row>
    <row r="86" spans="1:90" x14ac:dyDescent="0.25">
      <c r="A86" s="1" t="s">
        <v>146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</v>
      </c>
      <c r="V86" s="1">
        <v>1</v>
      </c>
      <c r="W86" s="1">
        <v>25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0.2</v>
      </c>
      <c r="AM86" s="1">
        <v>12.8</v>
      </c>
      <c r="AN86" s="1">
        <v>0</v>
      </c>
      <c r="AO86" s="1">
        <v>2.4</v>
      </c>
      <c r="AP86" s="1">
        <v>10.5</v>
      </c>
      <c r="AQ86" s="1">
        <v>10.5</v>
      </c>
      <c r="AR86" s="1">
        <v>0</v>
      </c>
      <c r="AS86" s="1">
        <v>0.5</v>
      </c>
      <c r="AT86" s="1">
        <v>3</v>
      </c>
      <c r="AU86" s="1">
        <v>1</v>
      </c>
      <c r="AV86" s="1">
        <v>0.5</v>
      </c>
      <c r="AW86" s="1">
        <v>50</v>
      </c>
      <c r="AX86" s="1">
        <v>8.5</v>
      </c>
      <c r="AY86" s="1">
        <v>1.5</v>
      </c>
      <c r="AZ86" s="1">
        <v>1</v>
      </c>
      <c r="BA86" s="1">
        <v>2</v>
      </c>
      <c r="BB86" s="1">
        <v>4.5</v>
      </c>
      <c r="BC86" s="1">
        <v>13</v>
      </c>
      <c r="BD86" s="1">
        <v>9.5</v>
      </c>
      <c r="BE86" s="1">
        <v>6</v>
      </c>
      <c r="BF86" s="1">
        <v>1</v>
      </c>
      <c r="BG86" s="1">
        <v>2</v>
      </c>
      <c r="BH86" s="1">
        <v>2.5</v>
      </c>
      <c r="BI86" s="1">
        <v>1.86</v>
      </c>
      <c r="BJ86" s="1">
        <v>36.5</v>
      </c>
      <c r="BK86" s="1">
        <v>22</v>
      </c>
      <c r="BL86" s="1">
        <v>60</v>
      </c>
      <c r="BM86" s="1">
        <v>13.5</v>
      </c>
      <c r="BN86" s="1">
        <v>4</v>
      </c>
      <c r="BO86" s="1">
        <v>30</v>
      </c>
      <c r="BP86" s="1">
        <v>4</v>
      </c>
      <c r="BQ86" s="1">
        <v>1</v>
      </c>
      <c r="BR86" s="1">
        <v>25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43</v>
      </c>
      <c r="BZ86" s="1">
        <v>0</v>
      </c>
      <c r="CA86" s="1">
        <v>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3.6214570999999993</v>
      </c>
      <c r="CL86" s="1">
        <v>0</v>
      </c>
    </row>
  </sheetData>
  <sortState xmlns:xlrd2="http://schemas.microsoft.com/office/spreadsheetml/2017/richdata2" ref="A2:CL86">
    <sortCondition ref="C6:C8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130B-B10D-4458-9057-FA2AE9647CEF}">
  <dimension ref="A1:CL7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72</v>
      </c>
      <c r="B2" s="1">
        <v>5.0999999999999996</v>
      </c>
      <c r="C2" s="1">
        <v>1</v>
      </c>
      <c r="D2" s="1">
        <v>65</v>
      </c>
      <c r="E2" s="1">
        <v>0.03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7</v>
      </c>
      <c r="V2" s="1">
        <v>6</v>
      </c>
      <c r="W2" s="1">
        <v>86</v>
      </c>
      <c r="X2" s="1">
        <v>4</v>
      </c>
      <c r="Y2" s="1">
        <v>0</v>
      </c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0.03</v>
      </c>
      <c r="AF2" s="1">
        <v>1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12.8</v>
      </c>
      <c r="AM2" s="1">
        <v>25.6</v>
      </c>
      <c r="AN2" s="1">
        <v>0.1</v>
      </c>
      <c r="AO2" s="1">
        <v>2.7</v>
      </c>
      <c r="AP2" s="1">
        <v>14</v>
      </c>
      <c r="AQ2" s="1">
        <v>35</v>
      </c>
      <c r="AR2" s="1">
        <v>3</v>
      </c>
      <c r="AS2" s="1">
        <v>12</v>
      </c>
      <c r="AT2" s="1">
        <v>0</v>
      </c>
      <c r="AU2" s="1">
        <v>1</v>
      </c>
      <c r="AV2" s="1">
        <v>1</v>
      </c>
      <c r="AW2" s="1">
        <v>100</v>
      </c>
      <c r="AX2" s="1">
        <v>2</v>
      </c>
      <c r="AY2" s="1">
        <v>2</v>
      </c>
      <c r="AZ2" s="1">
        <v>0</v>
      </c>
      <c r="BA2" s="1">
        <v>1</v>
      </c>
      <c r="BB2" s="1">
        <v>3</v>
      </c>
      <c r="BC2" s="1">
        <v>11</v>
      </c>
      <c r="BD2" s="1">
        <v>7</v>
      </c>
      <c r="BE2" s="1">
        <v>5</v>
      </c>
      <c r="BF2" s="1">
        <v>0</v>
      </c>
      <c r="BG2" s="1">
        <v>2</v>
      </c>
      <c r="BH2" s="1">
        <v>2</v>
      </c>
      <c r="BI2" s="1">
        <v>1.47</v>
      </c>
      <c r="BJ2" s="1">
        <v>30</v>
      </c>
      <c r="BK2" s="1">
        <v>27</v>
      </c>
      <c r="BL2" s="1">
        <v>90</v>
      </c>
      <c r="BM2" s="1">
        <v>17</v>
      </c>
      <c r="BN2" s="1">
        <v>11</v>
      </c>
      <c r="BO2" s="1">
        <v>65</v>
      </c>
      <c r="BP2" s="1">
        <v>7</v>
      </c>
      <c r="BQ2" s="1">
        <v>6</v>
      </c>
      <c r="BR2" s="1">
        <v>86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2</v>
      </c>
      <c r="BY2" s="1">
        <v>55</v>
      </c>
      <c r="BZ2" s="1">
        <v>1</v>
      </c>
      <c r="CA2" s="1">
        <v>2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3.65414818</v>
      </c>
      <c r="CL2" s="1">
        <v>12</v>
      </c>
    </row>
    <row r="3" spans="1:90" x14ac:dyDescent="0.25">
      <c r="A3" s="1" t="s">
        <v>109</v>
      </c>
      <c r="B3" s="1">
        <v>5.7</v>
      </c>
      <c r="C3" s="1">
        <v>1</v>
      </c>
      <c r="D3" s="1">
        <v>90</v>
      </c>
      <c r="E3" s="1">
        <v>0.12</v>
      </c>
      <c r="F3" s="1">
        <v>0</v>
      </c>
      <c r="G3" s="1">
        <v>0.5</v>
      </c>
      <c r="H3" s="1">
        <v>0</v>
      </c>
      <c r="I3" s="1">
        <v>4</v>
      </c>
      <c r="J3" s="1">
        <v>2</v>
      </c>
      <c r="K3" s="1">
        <v>4</v>
      </c>
      <c r="L3" s="1">
        <v>0</v>
      </c>
      <c r="M3" s="1">
        <v>0</v>
      </c>
      <c r="N3" s="1">
        <v>1</v>
      </c>
      <c r="O3" s="1">
        <v>0.35</v>
      </c>
      <c r="P3" s="1">
        <v>0.35</v>
      </c>
      <c r="Q3" s="1">
        <v>0</v>
      </c>
      <c r="R3" s="1">
        <v>0</v>
      </c>
      <c r="S3" s="1">
        <v>0</v>
      </c>
      <c r="T3" s="1">
        <v>0</v>
      </c>
      <c r="U3" s="1">
        <v>16</v>
      </c>
      <c r="V3" s="1">
        <v>13</v>
      </c>
      <c r="W3" s="1">
        <v>81</v>
      </c>
      <c r="X3" s="1">
        <v>0</v>
      </c>
      <c r="Y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0.14000000000000001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47</v>
      </c>
      <c r="AL3" s="1">
        <v>12.7</v>
      </c>
      <c r="AM3" s="1">
        <v>28.6</v>
      </c>
      <c r="AN3" s="1">
        <v>2.5</v>
      </c>
      <c r="AO3" s="1">
        <v>6</v>
      </c>
      <c r="AP3" s="1">
        <v>18</v>
      </c>
      <c r="AQ3" s="1">
        <v>18</v>
      </c>
      <c r="AR3" s="1">
        <v>0</v>
      </c>
      <c r="AS3" s="1">
        <v>2</v>
      </c>
      <c r="AT3" s="1">
        <v>1</v>
      </c>
      <c r="AU3" s="1">
        <v>1</v>
      </c>
      <c r="AV3" s="1">
        <v>1</v>
      </c>
      <c r="AW3" s="1">
        <v>100</v>
      </c>
      <c r="AX3" s="1">
        <v>4</v>
      </c>
      <c r="AY3" s="1">
        <v>1</v>
      </c>
      <c r="AZ3" s="1">
        <v>1</v>
      </c>
      <c r="BA3" s="1">
        <v>6</v>
      </c>
      <c r="BB3" s="1">
        <v>8</v>
      </c>
      <c r="BC3" s="1">
        <v>11</v>
      </c>
      <c r="BD3" s="1">
        <v>6</v>
      </c>
      <c r="BE3" s="1">
        <v>4</v>
      </c>
      <c r="BF3" s="1">
        <v>0</v>
      </c>
      <c r="BG3" s="1">
        <v>1</v>
      </c>
      <c r="BH3" s="1">
        <v>1</v>
      </c>
      <c r="BI3" s="1">
        <v>1.02</v>
      </c>
      <c r="BJ3" s="1">
        <v>101</v>
      </c>
      <c r="BK3" s="1">
        <v>93</v>
      </c>
      <c r="BL3" s="1">
        <v>92</v>
      </c>
      <c r="BM3" s="1">
        <v>47</v>
      </c>
      <c r="BN3" s="1">
        <v>42</v>
      </c>
      <c r="BO3" s="1">
        <v>89</v>
      </c>
      <c r="BP3" s="1">
        <v>16</v>
      </c>
      <c r="BQ3" s="1">
        <v>13</v>
      </c>
      <c r="BR3" s="1">
        <v>81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118</v>
      </c>
      <c r="BZ3" s="1">
        <v>6</v>
      </c>
      <c r="CA3" s="1">
        <v>15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5.1066242699999993</v>
      </c>
      <c r="CL3" s="1">
        <v>7</v>
      </c>
    </row>
    <row r="4" spans="1:90" x14ac:dyDescent="0.25">
      <c r="A4" s="1" t="s">
        <v>60</v>
      </c>
      <c r="B4" s="1">
        <v>5.3</v>
      </c>
      <c r="C4" s="1">
        <v>1</v>
      </c>
      <c r="D4" s="1">
        <v>90</v>
      </c>
      <c r="E4" s="1">
        <v>0.13</v>
      </c>
      <c r="F4" s="1">
        <v>0</v>
      </c>
      <c r="G4" s="1">
        <v>0.2</v>
      </c>
      <c r="H4" s="1">
        <v>0</v>
      </c>
      <c r="I4" s="1">
        <v>2</v>
      </c>
      <c r="J4" s="1">
        <v>1</v>
      </c>
      <c r="K4" s="1">
        <v>1</v>
      </c>
      <c r="L4" s="1">
        <v>1</v>
      </c>
      <c r="M4" s="1">
        <v>0</v>
      </c>
      <c r="N4" s="1">
        <v>0</v>
      </c>
      <c r="O4" s="1">
        <v>0.15</v>
      </c>
      <c r="P4" s="1">
        <v>0.15</v>
      </c>
      <c r="Q4" s="1">
        <v>0</v>
      </c>
      <c r="R4" s="1">
        <v>0</v>
      </c>
      <c r="S4" s="1">
        <v>0</v>
      </c>
      <c r="T4" s="1">
        <v>0</v>
      </c>
      <c r="U4" s="1">
        <v>30</v>
      </c>
      <c r="V4" s="1">
        <v>28</v>
      </c>
      <c r="W4" s="1">
        <v>93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0.06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11</v>
      </c>
      <c r="AL4" s="1">
        <v>17.7</v>
      </c>
      <c r="AM4" s="1">
        <v>24.2</v>
      </c>
      <c r="AN4" s="1">
        <v>1.1000000000000001</v>
      </c>
      <c r="AO4" s="1">
        <v>4.7</v>
      </c>
      <c r="AP4" s="1">
        <v>21</v>
      </c>
      <c r="AQ4" s="1">
        <v>21</v>
      </c>
      <c r="AR4" s="1">
        <v>0</v>
      </c>
      <c r="AS4" s="1">
        <v>2</v>
      </c>
      <c r="AT4" s="1">
        <v>1</v>
      </c>
      <c r="AU4" s="1">
        <v>3</v>
      </c>
      <c r="AV4" s="1">
        <v>3</v>
      </c>
      <c r="AW4" s="1">
        <v>100</v>
      </c>
      <c r="AX4" s="1">
        <v>6</v>
      </c>
      <c r="AY4" s="1">
        <v>1</v>
      </c>
      <c r="AZ4" s="1">
        <v>1</v>
      </c>
      <c r="BA4" s="1">
        <v>1</v>
      </c>
      <c r="BB4" s="1">
        <v>3</v>
      </c>
      <c r="BC4" s="1">
        <v>9</v>
      </c>
      <c r="BD4" s="1">
        <v>8</v>
      </c>
      <c r="BE4" s="1">
        <v>3</v>
      </c>
      <c r="BF4" s="1">
        <v>3</v>
      </c>
      <c r="BG4" s="1">
        <v>4</v>
      </c>
      <c r="BH4" s="1">
        <v>1</v>
      </c>
      <c r="BI4" s="1">
        <v>0.92</v>
      </c>
      <c r="BJ4" s="1">
        <v>82</v>
      </c>
      <c r="BK4" s="1">
        <v>78</v>
      </c>
      <c r="BL4" s="1">
        <v>95</v>
      </c>
      <c r="BM4" s="1">
        <v>54</v>
      </c>
      <c r="BN4" s="1">
        <v>49</v>
      </c>
      <c r="BO4" s="1">
        <v>91</v>
      </c>
      <c r="BP4" s="1">
        <v>30</v>
      </c>
      <c r="BQ4" s="1">
        <v>28</v>
      </c>
      <c r="BR4" s="1">
        <v>93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100</v>
      </c>
      <c r="BZ4" s="1">
        <v>1</v>
      </c>
      <c r="CA4" s="1">
        <v>15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3.897150829999998</v>
      </c>
      <c r="CL4" s="1">
        <v>6</v>
      </c>
    </row>
    <row r="5" spans="1:90" x14ac:dyDescent="0.25">
      <c r="A5" s="1" t="s">
        <v>76</v>
      </c>
      <c r="B5" s="1">
        <v>4.9000000000000004</v>
      </c>
      <c r="C5" s="1">
        <v>1</v>
      </c>
      <c r="D5" s="1">
        <v>90</v>
      </c>
      <c r="E5" s="1">
        <v>0.18</v>
      </c>
      <c r="F5" s="1">
        <v>0</v>
      </c>
      <c r="G5" s="1">
        <v>0.1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1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9</v>
      </c>
      <c r="V5" s="1">
        <v>4</v>
      </c>
      <c r="W5" s="1">
        <v>44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13</v>
      </c>
      <c r="AL5" s="1">
        <v>0.3</v>
      </c>
      <c r="AM5" s="1">
        <v>42.4</v>
      </c>
      <c r="AN5" s="1">
        <v>0.3</v>
      </c>
      <c r="AO5" s="1">
        <v>2.7</v>
      </c>
      <c r="AP5" s="1">
        <v>13</v>
      </c>
      <c r="AQ5" s="1">
        <v>13</v>
      </c>
      <c r="AR5" s="1">
        <v>0</v>
      </c>
      <c r="AS5" s="1">
        <v>2</v>
      </c>
      <c r="AT5" s="1">
        <v>1</v>
      </c>
      <c r="AU5" s="1">
        <v>1</v>
      </c>
      <c r="AV5" s="1">
        <v>1</v>
      </c>
      <c r="AW5" s="1">
        <v>100</v>
      </c>
      <c r="AX5" s="1">
        <v>4</v>
      </c>
      <c r="AY5" s="1">
        <v>4</v>
      </c>
      <c r="AZ5" s="1">
        <v>6</v>
      </c>
      <c r="BA5" s="1">
        <v>1</v>
      </c>
      <c r="BB5" s="1">
        <v>11</v>
      </c>
      <c r="BC5" s="1">
        <v>19</v>
      </c>
      <c r="BD5" s="1">
        <v>12</v>
      </c>
      <c r="BE5" s="1">
        <v>4</v>
      </c>
      <c r="BF5" s="1">
        <v>0</v>
      </c>
      <c r="BG5" s="1">
        <v>2</v>
      </c>
      <c r="BH5" s="1">
        <v>2</v>
      </c>
      <c r="BI5" s="1">
        <v>1.61</v>
      </c>
      <c r="BJ5" s="1">
        <v>45</v>
      </c>
      <c r="BK5" s="1">
        <v>31</v>
      </c>
      <c r="BL5" s="1">
        <v>69</v>
      </c>
      <c r="BM5" s="1">
        <v>22</v>
      </c>
      <c r="BN5" s="1">
        <v>11</v>
      </c>
      <c r="BO5" s="1">
        <v>50</v>
      </c>
      <c r="BP5" s="1">
        <v>9</v>
      </c>
      <c r="BQ5" s="1">
        <v>4</v>
      </c>
      <c r="BR5" s="1">
        <v>44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64</v>
      </c>
      <c r="BZ5" s="1">
        <v>4</v>
      </c>
      <c r="CA5" s="1">
        <v>7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2.5888427499999995</v>
      </c>
      <c r="CL5" s="1">
        <v>6</v>
      </c>
    </row>
    <row r="6" spans="1:90" x14ac:dyDescent="0.25">
      <c r="A6" s="1" t="s">
        <v>204</v>
      </c>
      <c r="B6" s="1">
        <v>4.3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3</v>
      </c>
      <c r="V6" s="1">
        <v>3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</v>
      </c>
      <c r="AL6" s="1">
        <v>0.7</v>
      </c>
      <c r="AM6" s="1">
        <v>18.600000000000001</v>
      </c>
      <c r="AN6" s="1">
        <v>0</v>
      </c>
      <c r="AO6" s="1">
        <v>2.2999999999999998</v>
      </c>
      <c r="AP6" s="1">
        <v>15</v>
      </c>
      <c r="AQ6" s="1">
        <v>15</v>
      </c>
      <c r="AR6" s="1">
        <v>0</v>
      </c>
      <c r="AS6" s="1">
        <v>1</v>
      </c>
      <c r="AT6" s="1">
        <v>2</v>
      </c>
      <c r="AU6" s="1">
        <v>1</v>
      </c>
      <c r="AV6" s="1">
        <v>1</v>
      </c>
      <c r="AW6" s="1">
        <v>100</v>
      </c>
      <c r="AX6" s="1">
        <v>3</v>
      </c>
      <c r="AY6" s="1">
        <v>1</v>
      </c>
      <c r="AZ6" s="1">
        <v>2</v>
      </c>
      <c r="BA6" s="1">
        <v>0</v>
      </c>
      <c r="BB6" s="1">
        <v>3</v>
      </c>
      <c r="BC6" s="1">
        <v>19</v>
      </c>
      <c r="BD6" s="1">
        <v>12</v>
      </c>
      <c r="BE6" s="1">
        <v>7</v>
      </c>
      <c r="BF6" s="1">
        <v>1</v>
      </c>
      <c r="BG6" s="1">
        <v>5</v>
      </c>
      <c r="BH6" s="1">
        <v>1</v>
      </c>
      <c r="BI6" s="1">
        <v>1.75</v>
      </c>
      <c r="BJ6" s="1">
        <v>35</v>
      </c>
      <c r="BK6" s="1">
        <v>33</v>
      </c>
      <c r="BL6" s="1">
        <v>94</v>
      </c>
      <c r="BM6" s="1">
        <v>15</v>
      </c>
      <c r="BN6" s="1">
        <v>13</v>
      </c>
      <c r="BO6" s="1">
        <v>87</v>
      </c>
      <c r="BP6" s="1">
        <v>3</v>
      </c>
      <c r="BQ6" s="1">
        <v>3</v>
      </c>
      <c r="BR6" s="1">
        <v>100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41</v>
      </c>
      <c r="BZ6" s="1">
        <v>1</v>
      </c>
      <c r="CA6" s="1">
        <v>2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2.0130061999999986</v>
      </c>
      <c r="CL6" s="1">
        <v>6</v>
      </c>
    </row>
    <row r="7" spans="1:90" x14ac:dyDescent="0.25">
      <c r="A7" s="1" t="s">
        <v>100</v>
      </c>
      <c r="B7" s="1">
        <v>4.8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6</v>
      </c>
      <c r="V7" s="1">
        <v>3</v>
      </c>
      <c r="W7" s="1">
        <v>50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0</v>
      </c>
      <c r="AJ7" s="1">
        <v>1</v>
      </c>
      <c r="AK7" s="1">
        <v>0</v>
      </c>
      <c r="AL7" s="1">
        <v>0.2</v>
      </c>
      <c r="AM7" s="1">
        <v>21</v>
      </c>
      <c r="AN7" s="1">
        <v>0</v>
      </c>
      <c r="AO7" s="1">
        <v>3.2</v>
      </c>
      <c r="AP7" s="1">
        <v>7</v>
      </c>
      <c r="AQ7" s="1">
        <v>19</v>
      </c>
      <c r="AR7" s="1">
        <v>0</v>
      </c>
      <c r="AS7" s="1">
        <v>5</v>
      </c>
      <c r="AT7" s="1">
        <v>0</v>
      </c>
      <c r="AU7" s="1">
        <v>2</v>
      </c>
      <c r="AV7" s="1">
        <v>1</v>
      </c>
      <c r="AW7" s="1">
        <v>50</v>
      </c>
      <c r="AX7" s="1">
        <v>6</v>
      </c>
      <c r="AY7" s="1">
        <v>7</v>
      </c>
      <c r="AZ7" s="1">
        <v>1</v>
      </c>
      <c r="BA7" s="1">
        <v>1</v>
      </c>
      <c r="BB7" s="1">
        <v>9</v>
      </c>
      <c r="BC7" s="1">
        <v>16</v>
      </c>
      <c r="BD7" s="1">
        <v>8</v>
      </c>
      <c r="BE7" s="1">
        <v>2</v>
      </c>
      <c r="BF7" s="1">
        <v>0</v>
      </c>
      <c r="BG7" s="1">
        <v>3</v>
      </c>
      <c r="BH7" s="1">
        <v>0</v>
      </c>
      <c r="BI7" s="1">
        <v>0.6</v>
      </c>
      <c r="BJ7" s="1">
        <v>25</v>
      </c>
      <c r="BK7" s="1">
        <v>18</v>
      </c>
      <c r="BL7" s="1">
        <v>72</v>
      </c>
      <c r="BM7" s="1">
        <v>12</v>
      </c>
      <c r="BN7" s="1">
        <v>7</v>
      </c>
      <c r="BO7" s="1">
        <v>58</v>
      </c>
      <c r="BP7" s="1">
        <v>6</v>
      </c>
      <c r="BQ7" s="1">
        <v>3</v>
      </c>
      <c r="BR7" s="1">
        <v>50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37</v>
      </c>
      <c r="BZ7" s="1">
        <v>0</v>
      </c>
      <c r="CA7" s="1">
        <v>6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2.9334119999999988</v>
      </c>
      <c r="CL7" s="1">
        <v>5</v>
      </c>
    </row>
    <row r="8" spans="1:90" x14ac:dyDescent="0.25">
      <c r="A8" s="1" t="s">
        <v>64</v>
      </c>
      <c r="B8" s="1">
        <v>4.5</v>
      </c>
      <c r="C8" s="1">
        <v>1</v>
      </c>
      <c r="D8" s="1">
        <v>90</v>
      </c>
      <c r="E8" s="1">
        <v>0.05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4</v>
      </c>
      <c r="W8" s="1">
        <v>67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0.03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>
        <v>0</v>
      </c>
      <c r="AL8" s="1">
        <v>10.8</v>
      </c>
      <c r="AM8" s="1">
        <v>10.4</v>
      </c>
      <c r="AN8" s="1">
        <v>0.1</v>
      </c>
      <c r="AO8" s="1">
        <v>1.4</v>
      </c>
      <c r="AP8" s="1">
        <v>7</v>
      </c>
      <c r="AQ8" s="1">
        <v>7</v>
      </c>
      <c r="AR8" s="1">
        <v>0</v>
      </c>
      <c r="AS8" s="1">
        <v>1</v>
      </c>
      <c r="AT8" s="1">
        <v>1</v>
      </c>
      <c r="AU8" s="1">
        <v>1</v>
      </c>
      <c r="AV8" s="1">
        <v>1</v>
      </c>
      <c r="AW8" s="1">
        <v>100</v>
      </c>
      <c r="AX8" s="1">
        <v>4</v>
      </c>
      <c r="AY8" s="1">
        <v>3</v>
      </c>
      <c r="AZ8" s="1">
        <v>0</v>
      </c>
      <c r="BA8" s="1">
        <v>1</v>
      </c>
      <c r="BB8" s="1">
        <v>4</v>
      </c>
      <c r="BC8" s="1">
        <v>15</v>
      </c>
      <c r="BD8" s="1">
        <v>8</v>
      </c>
      <c r="BE8" s="1">
        <v>3</v>
      </c>
      <c r="BF8" s="1">
        <v>1</v>
      </c>
      <c r="BG8" s="1">
        <v>1</v>
      </c>
      <c r="BH8" s="1">
        <v>2</v>
      </c>
      <c r="BI8" s="1">
        <v>1.67</v>
      </c>
      <c r="BJ8" s="1">
        <v>18</v>
      </c>
      <c r="BK8" s="1">
        <v>11</v>
      </c>
      <c r="BL8" s="1">
        <v>61</v>
      </c>
      <c r="BM8" s="1">
        <v>8</v>
      </c>
      <c r="BN8" s="1">
        <v>5</v>
      </c>
      <c r="BO8" s="1">
        <v>63</v>
      </c>
      <c r="BP8" s="1">
        <v>6</v>
      </c>
      <c r="BQ8" s="1">
        <v>4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1</v>
      </c>
      <c r="BY8" s="1">
        <v>39</v>
      </c>
      <c r="BZ8" s="1">
        <v>0</v>
      </c>
      <c r="CA8" s="1">
        <v>5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3.4559630999999986</v>
      </c>
      <c r="CL8" s="1">
        <v>2</v>
      </c>
    </row>
    <row r="9" spans="1:90" x14ac:dyDescent="0.25">
      <c r="A9" s="1" t="s">
        <v>77</v>
      </c>
      <c r="B9" s="1">
        <v>4.7</v>
      </c>
      <c r="C9" s="1">
        <v>1</v>
      </c>
      <c r="D9" s="1">
        <v>67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0.9</v>
      </c>
      <c r="AM9" s="1">
        <v>14.6</v>
      </c>
      <c r="AN9" s="1">
        <v>0</v>
      </c>
      <c r="AO9" s="1">
        <v>2.2999999999999998</v>
      </c>
      <c r="AP9" s="1">
        <v>7</v>
      </c>
      <c r="AQ9" s="1">
        <v>7</v>
      </c>
      <c r="AR9" s="1">
        <v>0</v>
      </c>
      <c r="AS9" s="1">
        <v>1</v>
      </c>
      <c r="AT9" s="1">
        <v>2</v>
      </c>
      <c r="AU9" s="1">
        <v>2</v>
      </c>
      <c r="AV9" s="1">
        <v>1</v>
      </c>
      <c r="AW9" s="1">
        <v>50</v>
      </c>
      <c r="AX9" s="1">
        <v>1</v>
      </c>
      <c r="AY9" s="1">
        <v>2</v>
      </c>
      <c r="AZ9" s="1">
        <v>1</v>
      </c>
      <c r="BA9" s="1">
        <v>1</v>
      </c>
      <c r="BB9" s="1">
        <v>4</v>
      </c>
      <c r="BC9" s="1">
        <v>17</v>
      </c>
      <c r="BD9" s="1">
        <v>10</v>
      </c>
      <c r="BE9" s="1">
        <v>7</v>
      </c>
      <c r="BF9" s="1">
        <v>0</v>
      </c>
      <c r="BG9" s="1">
        <v>2</v>
      </c>
      <c r="BH9" s="1">
        <v>1</v>
      </c>
      <c r="BI9" s="1">
        <v>1.62</v>
      </c>
      <c r="BJ9" s="1">
        <v>25</v>
      </c>
      <c r="BK9" s="1">
        <v>21</v>
      </c>
      <c r="BL9" s="1">
        <v>84</v>
      </c>
      <c r="BM9" s="1">
        <v>8</v>
      </c>
      <c r="BN9" s="1">
        <v>4</v>
      </c>
      <c r="BO9" s="1">
        <v>50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1</v>
      </c>
      <c r="BV9" s="1">
        <v>0</v>
      </c>
      <c r="BW9" s="1">
        <v>1</v>
      </c>
      <c r="BX9" s="1">
        <v>0</v>
      </c>
      <c r="BY9" s="1">
        <v>41</v>
      </c>
      <c r="BZ9" s="1">
        <v>0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3.293518199999999</v>
      </c>
      <c r="CL9" s="1">
        <v>2</v>
      </c>
    </row>
    <row r="10" spans="1:90" x14ac:dyDescent="0.25">
      <c r="A10" s="1" t="s">
        <v>203</v>
      </c>
      <c r="B10" s="1">
        <v>4.3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6</v>
      </c>
      <c r="V10" s="1">
        <v>4</v>
      </c>
      <c r="W10" s="1">
        <v>67</v>
      </c>
      <c r="X10" s="1">
        <v>2</v>
      </c>
      <c r="Y10" s="1">
        <v>1</v>
      </c>
      <c r="Z10" s="1">
        <v>50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5.2</v>
      </c>
      <c r="AM10" s="1">
        <v>2.6</v>
      </c>
      <c r="AN10" s="1">
        <v>0</v>
      </c>
      <c r="AO10" s="1">
        <v>1</v>
      </c>
      <c r="AP10" s="1">
        <v>4</v>
      </c>
      <c r="AQ10" s="1">
        <v>4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17</v>
      </c>
      <c r="BD10" s="1">
        <v>8</v>
      </c>
      <c r="BE10" s="1">
        <v>7</v>
      </c>
      <c r="BF10" s="1">
        <v>1</v>
      </c>
      <c r="BG10" s="1">
        <v>0</v>
      </c>
      <c r="BH10" s="1">
        <v>2</v>
      </c>
      <c r="BI10" s="1">
        <v>1.84</v>
      </c>
      <c r="BJ10" s="1">
        <v>10</v>
      </c>
      <c r="BK10" s="1">
        <v>8</v>
      </c>
      <c r="BL10" s="1">
        <v>80</v>
      </c>
      <c r="BM10" s="1">
        <v>10</v>
      </c>
      <c r="BN10" s="1">
        <v>7</v>
      </c>
      <c r="BO10" s="1">
        <v>70</v>
      </c>
      <c r="BP10" s="1">
        <v>6</v>
      </c>
      <c r="BQ10" s="1">
        <v>4</v>
      </c>
      <c r="BR10" s="1">
        <v>67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14</v>
      </c>
      <c r="BZ10" s="1">
        <v>0</v>
      </c>
      <c r="CA10" s="1">
        <v>1</v>
      </c>
      <c r="CB10" s="1">
        <v>3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3.8515542000000011</v>
      </c>
      <c r="CL10" s="1">
        <v>2</v>
      </c>
    </row>
    <row r="11" spans="1:90" x14ac:dyDescent="0.25">
      <c r="A11" s="1" t="s">
        <v>173</v>
      </c>
      <c r="B11" s="1">
        <v>4.3</v>
      </c>
      <c r="C11" s="1">
        <v>1</v>
      </c>
      <c r="D11" s="1">
        <v>90</v>
      </c>
      <c r="E11" s="1">
        <v>0.33</v>
      </c>
      <c r="F11" s="1">
        <v>0</v>
      </c>
      <c r="G11" s="1">
        <v>0.4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4</v>
      </c>
      <c r="W11" s="1">
        <v>67</v>
      </c>
      <c r="X11" s="1">
        <v>2</v>
      </c>
      <c r="Y11" s="1">
        <v>1</v>
      </c>
      <c r="Z11" s="1">
        <v>50</v>
      </c>
      <c r="AA11" s="1">
        <v>0</v>
      </c>
      <c r="AB11" s="1">
        <v>0</v>
      </c>
      <c r="AC11" s="1">
        <v>1</v>
      </c>
      <c r="AD11" s="1">
        <v>1</v>
      </c>
      <c r="AE11" s="1">
        <v>0.41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15.4</v>
      </c>
      <c r="AM11" s="1">
        <v>18</v>
      </c>
      <c r="AN11" s="1">
        <v>1.3</v>
      </c>
      <c r="AO11" s="1">
        <v>3.5</v>
      </c>
      <c r="AP11" s="1">
        <v>12</v>
      </c>
      <c r="AQ11" s="1">
        <v>12</v>
      </c>
      <c r="AR11" s="1">
        <v>0</v>
      </c>
      <c r="AS11" s="1">
        <v>1</v>
      </c>
      <c r="AT11" s="1">
        <v>2</v>
      </c>
      <c r="AU11" s="1">
        <v>3</v>
      </c>
      <c r="AV11" s="1">
        <v>1</v>
      </c>
      <c r="AW11" s="1">
        <v>33</v>
      </c>
      <c r="AX11" s="1">
        <v>3</v>
      </c>
      <c r="AY11" s="1">
        <v>0</v>
      </c>
      <c r="AZ11" s="1">
        <v>1</v>
      </c>
      <c r="BA11" s="1">
        <v>3</v>
      </c>
      <c r="BB11" s="1">
        <v>4</v>
      </c>
      <c r="BC11" s="1">
        <v>13</v>
      </c>
      <c r="BD11" s="1">
        <v>7</v>
      </c>
      <c r="BE11" s="1">
        <v>6</v>
      </c>
      <c r="BF11" s="1">
        <v>3</v>
      </c>
      <c r="BG11" s="1">
        <v>3</v>
      </c>
      <c r="BH11" s="1">
        <v>2</v>
      </c>
      <c r="BI11" s="1">
        <v>1.72</v>
      </c>
      <c r="BJ11" s="1">
        <v>18</v>
      </c>
      <c r="BK11" s="1">
        <v>10</v>
      </c>
      <c r="BL11" s="1">
        <v>56</v>
      </c>
      <c r="BM11" s="1">
        <v>14</v>
      </c>
      <c r="BN11" s="1">
        <v>8</v>
      </c>
      <c r="BO11" s="1">
        <v>57</v>
      </c>
      <c r="BP11" s="1">
        <v>6</v>
      </c>
      <c r="BQ11" s="1">
        <v>4</v>
      </c>
      <c r="BR11" s="1">
        <v>67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33</v>
      </c>
      <c r="BZ11" s="1">
        <v>1</v>
      </c>
      <c r="CA11" s="1">
        <v>1</v>
      </c>
      <c r="CB11" s="1">
        <v>2</v>
      </c>
      <c r="CC11" s="1">
        <v>1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3.2622157799999991</v>
      </c>
      <c r="CL11" s="1">
        <v>2</v>
      </c>
    </row>
    <row r="12" spans="1:90" x14ac:dyDescent="0.25">
      <c r="A12" s="1" t="s">
        <v>126</v>
      </c>
      <c r="B12" s="1">
        <v>4.4000000000000004</v>
      </c>
      <c r="C12" s="1">
        <v>1</v>
      </c>
      <c r="D12" s="1">
        <v>17</v>
      </c>
      <c r="E12" s="1">
        <v>0.03</v>
      </c>
      <c r="F12" s="1">
        <v>1</v>
      </c>
      <c r="G12" s="1">
        <v>0.1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6</v>
      </c>
      <c r="V12" s="1">
        <v>5</v>
      </c>
      <c r="W12" s="1">
        <v>83</v>
      </c>
      <c r="X12" s="1">
        <v>3</v>
      </c>
      <c r="Y12" s="1">
        <v>1</v>
      </c>
      <c r="Z12" s="1">
        <v>33</v>
      </c>
      <c r="AA12" s="1">
        <v>0</v>
      </c>
      <c r="AB12" s="1">
        <v>0</v>
      </c>
      <c r="AC12" s="1">
        <v>1</v>
      </c>
      <c r="AD12" s="1">
        <v>0</v>
      </c>
      <c r="AE12" s="1">
        <v>0.04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15.7</v>
      </c>
      <c r="AM12" s="1">
        <v>22.4</v>
      </c>
      <c r="AN12" s="1">
        <v>0.2</v>
      </c>
      <c r="AO12" s="1">
        <v>2.7</v>
      </c>
      <c r="AP12" s="1">
        <v>3</v>
      </c>
      <c r="AQ12" s="1">
        <v>12</v>
      </c>
      <c r="AR12" s="1">
        <v>0</v>
      </c>
      <c r="AS12" s="1">
        <v>4</v>
      </c>
      <c r="AT12" s="1">
        <v>0</v>
      </c>
      <c r="AU12" s="1">
        <v>1</v>
      </c>
      <c r="AV12" s="1">
        <v>0</v>
      </c>
      <c r="AW12" s="1">
        <v>0</v>
      </c>
      <c r="AX12" s="1">
        <v>2</v>
      </c>
      <c r="AY12" s="1">
        <v>0</v>
      </c>
      <c r="AZ12" s="1">
        <v>0</v>
      </c>
      <c r="BA12" s="1">
        <v>1</v>
      </c>
      <c r="BB12" s="1">
        <v>1</v>
      </c>
      <c r="BC12" s="1">
        <v>9</v>
      </c>
      <c r="BD12" s="1">
        <v>5</v>
      </c>
      <c r="BE12" s="1">
        <v>1</v>
      </c>
      <c r="BF12" s="1">
        <v>0</v>
      </c>
      <c r="BG12" s="1">
        <v>1</v>
      </c>
      <c r="BH12" s="1">
        <v>1</v>
      </c>
      <c r="BI12" s="1">
        <v>0.84</v>
      </c>
      <c r="BJ12" s="1">
        <v>19</v>
      </c>
      <c r="BK12" s="1">
        <v>16</v>
      </c>
      <c r="BL12" s="1">
        <v>84</v>
      </c>
      <c r="BM12" s="1">
        <v>14</v>
      </c>
      <c r="BN12" s="1">
        <v>10</v>
      </c>
      <c r="BO12" s="1">
        <v>71</v>
      </c>
      <c r="BP12" s="1">
        <v>6</v>
      </c>
      <c r="BQ12" s="1">
        <v>5</v>
      </c>
      <c r="BR12" s="1">
        <v>83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>
        <v>31</v>
      </c>
      <c r="BZ12" s="1">
        <v>2</v>
      </c>
      <c r="CA12" s="1">
        <v>0</v>
      </c>
      <c r="CB12" s="1">
        <v>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4.5191944700000004</v>
      </c>
      <c r="CL12" s="1">
        <v>2</v>
      </c>
    </row>
    <row r="13" spans="1:90" x14ac:dyDescent="0.25">
      <c r="A13" s="1" t="s">
        <v>150</v>
      </c>
      <c r="B13" s="1">
        <v>5.7</v>
      </c>
      <c r="C13" s="1">
        <v>1</v>
      </c>
      <c r="D13" s="1">
        <v>69</v>
      </c>
      <c r="E13" s="1">
        <v>0.02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10</v>
      </c>
      <c r="V13" s="1">
        <v>8</v>
      </c>
      <c r="W13" s="1">
        <v>80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</v>
      </c>
      <c r="AL13" s="1">
        <v>2.2000000000000002</v>
      </c>
      <c r="AM13" s="1">
        <v>8.1999999999999993</v>
      </c>
      <c r="AN13" s="1">
        <v>0.1</v>
      </c>
      <c r="AO13" s="1">
        <v>2.8</v>
      </c>
      <c r="AP13" s="1">
        <v>10</v>
      </c>
      <c r="AQ13" s="1">
        <v>10</v>
      </c>
      <c r="AR13" s="1">
        <v>0</v>
      </c>
      <c r="AS13" s="1">
        <v>2</v>
      </c>
      <c r="AT13" s="1">
        <v>1</v>
      </c>
      <c r="AU13" s="1">
        <v>2</v>
      </c>
      <c r="AV13" s="1">
        <v>2</v>
      </c>
      <c r="AW13" s="1">
        <v>100</v>
      </c>
      <c r="AX13" s="1">
        <v>10</v>
      </c>
      <c r="AY13" s="1">
        <v>2</v>
      </c>
      <c r="AZ13" s="1">
        <v>1</v>
      </c>
      <c r="BA13" s="1">
        <v>0</v>
      </c>
      <c r="BB13" s="1">
        <v>3</v>
      </c>
      <c r="BC13" s="1">
        <v>14</v>
      </c>
      <c r="BD13" s="1">
        <v>6</v>
      </c>
      <c r="BE13" s="1">
        <v>6</v>
      </c>
      <c r="BF13" s="1">
        <v>2</v>
      </c>
      <c r="BG13" s="1">
        <v>1</v>
      </c>
      <c r="BH13" s="1">
        <v>1</v>
      </c>
      <c r="BI13" s="1">
        <v>1.35</v>
      </c>
      <c r="BJ13" s="1">
        <v>39</v>
      </c>
      <c r="BK13" s="1">
        <v>24</v>
      </c>
      <c r="BL13" s="1">
        <v>62</v>
      </c>
      <c r="BM13" s="1">
        <v>20</v>
      </c>
      <c r="BN13" s="1">
        <v>13</v>
      </c>
      <c r="BO13" s="1">
        <v>65</v>
      </c>
      <c r="BP13" s="1">
        <v>10</v>
      </c>
      <c r="BQ13" s="1">
        <v>8</v>
      </c>
      <c r="BR13" s="1">
        <v>80</v>
      </c>
      <c r="BS13" s="1">
        <v>0</v>
      </c>
      <c r="BT13" s="1">
        <v>0</v>
      </c>
      <c r="BU13" s="1">
        <v>1</v>
      </c>
      <c r="BV13" s="1">
        <v>0</v>
      </c>
      <c r="BW13" s="1">
        <v>1</v>
      </c>
      <c r="BX13" s="1">
        <v>0</v>
      </c>
      <c r="BY13" s="1">
        <v>54</v>
      </c>
      <c r="BZ13" s="1">
        <v>1</v>
      </c>
      <c r="CA13" s="1">
        <v>6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4.30353941</v>
      </c>
      <c r="CL13" s="1">
        <v>2</v>
      </c>
    </row>
    <row r="14" spans="1:90" x14ac:dyDescent="0.25">
      <c r="A14" s="1" t="s">
        <v>119</v>
      </c>
      <c r="B14" s="1">
        <v>4.2</v>
      </c>
      <c r="C14" s="1">
        <v>1</v>
      </c>
      <c r="D14" s="1">
        <v>59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</v>
      </c>
      <c r="V14" s="1">
        <v>1</v>
      </c>
      <c r="W14" s="1">
        <v>25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0.3</v>
      </c>
      <c r="AM14" s="1">
        <v>14</v>
      </c>
      <c r="AN14" s="1">
        <v>0</v>
      </c>
      <c r="AO14" s="1">
        <v>2.5</v>
      </c>
      <c r="AP14" s="1">
        <v>6</v>
      </c>
      <c r="AQ14" s="1">
        <v>6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4</v>
      </c>
      <c r="AY14" s="1">
        <v>4</v>
      </c>
      <c r="AZ14" s="1">
        <v>1</v>
      </c>
      <c r="BA14" s="1">
        <v>1</v>
      </c>
      <c r="BB14" s="1">
        <v>6</v>
      </c>
      <c r="BC14" s="1">
        <v>10</v>
      </c>
      <c r="BD14" s="1">
        <v>8</v>
      </c>
      <c r="BE14" s="1">
        <v>3</v>
      </c>
      <c r="BF14" s="1">
        <v>1</v>
      </c>
      <c r="BG14" s="1">
        <v>3</v>
      </c>
      <c r="BH14" s="1">
        <v>1</v>
      </c>
      <c r="BI14" s="1">
        <v>0.89</v>
      </c>
      <c r="BJ14" s="1">
        <v>28</v>
      </c>
      <c r="BK14" s="1">
        <v>18</v>
      </c>
      <c r="BL14" s="1">
        <v>64</v>
      </c>
      <c r="BM14" s="1">
        <v>7</v>
      </c>
      <c r="BN14" s="1">
        <v>3</v>
      </c>
      <c r="BO14" s="1">
        <v>43</v>
      </c>
      <c r="BP14" s="1">
        <v>4</v>
      </c>
      <c r="BQ14" s="1">
        <v>1</v>
      </c>
      <c r="BR14" s="1">
        <v>25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40</v>
      </c>
      <c r="BZ14" s="1">
        <v>0</v>
      </c>
      <c r="CA14" s="1">
        <v>4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3.5521959999999995</v>
      </c>
      <c r="CL14" s="1">
        <v>1</v>
      </c>
    </row>
    <row r="15" spans="1:90" x14ac:dyDescent="0.25">
      <c r="A15" s="1" t="s">
        <v>190</v>
      </c>
      <c r="B15" s="1">
        <v>4</v>
      </c>
      <c r="C15" s="1">
        <v>1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</v>
      </c>
      <c r="AP15" s="1">
        <v>3</v>
      </c>
      <c r="AQ15" s="1">
        <v>3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9</v>
      </c>
      <c r="BD15" s="1">
        <v>4</v>
      </c>
      <c r="BE15" s="1">
        <v>1</v>
      </c>
      <c r="BF15" s="1">
        <v>1</v>
      </c>
      <c r="BG15" s="1">
        <v>1</v>
      </c>
      <c r="BH15" s="1">
        <v>1</v>
      </c>
      <c r="BI15" s="1">
        <v>0.63</v>
      </c>
      <c r="BJ15" s="1">
        <v>2</v>
      </c>
      <c r="BK15" s="1">
        <v>0</v>
      </c>
      <c r="BL15" s="1">
        <v>0</v>
      </c>
      <c r="BM15" s="1">
        <v>2</v>
      </c>
      <c r="BN15" s="1">
        <v>0</v>
      </c>
      <c r="BO15" s="1">
        <v>0</v>
      </c>
      <c r="BP15" s="1">
        <v>1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2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4.5517139999999996</v>
      </c>
      <c r="CL15" s="1">
        <v>1</v>
      </c>
    </row>
    <row r="16" spans="1:90" x14ac:dyDescent="0.25">
      <c r="A16" s="1" t="s">
        <v>205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1</v>
      </c>
      <c r="W16" s="1">
        <v>25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0.4</v>
      </c>
      <c r="AM16" s="1">
        <v>16.399999999999999</v>
      </c>
      <c r="AN16" s="1">
        <v>0</v>
      </c>
      <c r="AO16" s="1">
        <v>2.6</v>
      </c>
      <c r="AP16" s="1">
        <v>6</v>
      </c>
      <c r="AQ16" s="1">
        <v>6</v>
      </c>
      <c r="AR16" s="1">
        <v>0</v>
      </c>
      <c r="AS16" s="1">
        <v>1</v>
      </c>
      <c r="AT16" s="1">
        <v>1</v>
      </c>
      <c r="AU16" s="1">
        <v>4</v>
      </c>
      <c r="AV16" s="1">
        <v>1</v>
      </c>
      <c r="AW16" s="1">
        <v>25</v>
      </c>
      <c r="AX16" s="1">
        <v>6</v>
      </c>
      <c r="AY16" s="1">
        <v>1</v>
      </c>
      <c r="AZ16" s="1">
        <v>1</v>
      </c>
      <c r="BA16" s="1">
        <v>2</v>
      </c>
      <c r="BB16" s="1">
        <v>4</v>
      </c>
      <c r="BC16" s="1">
        <v>16</v>
      </c>
      <c r="BD16" s="1">
        <v>8</v>
      </c>
      <c r="BE16" s="1">
        <v>3</v>
      </c>
      <c r="BF16" s="1">
        <v>0</v>
      </c>
      <c r="BG16" s="1">
        <v>2</v>
      </c>
      <c r="BH16" s="1">
        <v>0</v>
      </c>
      <c r="BI16" s="1">
        <v>0.81</v>
      </c>
      <c r="BJ16" s="1">
        <v>31</v>
      </c>
      <c r="BK16" s="1">
        <v>19</v>
      </c>
      <c r="BL16" s="1">
        <v>61</v>
      </c>
      <c r="BM16" s="1">
        <v>10</v>
      </c>
      <c r="BN16" s="1">
        <v>3</v>
      </c>
      <c r="BO16" s="1">
        <v>30</v>
      </c>
      <c r="BP16" s="1">
        <v>4</v>
      </c>
      <c r="BQ16" s="1">
        <v>1</v>
      </c>
      <c r="BR16" s="1">
        <v>25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53</v>
      </c>
      <c r="BZ16" s="1">
        <v>0</v>
      </c>
      <c r="CA16" s="1">
        <v>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3.7126667999999987</v>
      </c>
      <c r="CL16" s="1">
        <v>1</v>
      </c>
    </row>
    <row r="17" spans="1:90" x14ac:dyDescent="0.25">
      <c r="A17" s="1" t="s">
        <v>149</v>
      </c>
      <c r="B17" s="1">
        <v>4.4000000000000004</v>
      </c>
      <c r="C17" s="1">
        <v>1</v>
      </c>
      <c r="D17" s="1">
        <v>85</v>
      </c>
      <c r="E17" s="1">
        <v>0.28000000000000003</v>
      </c>
      <c r="F17" s="1">
        <v>0.5</v>
      </c>
      <c r="G17" s="1">
        <v>0.6</v>
      </c>
      <c r="H17" s="1">
        <v>1</v>
      </c>
      <c r="I17" s="1">
        <v>1</v>
      </c>
      <c r="J17" s="1">
        <v>1</v>
      </c>
      <c r="K17" s="1">
        <v>1</v>
      </c>
      <c r="L17" s="1">
        <v>0</v>
      </c>
      <c r="M17" s="1">
        <v>1</v>
      </c>
      <c r="N17" s="1">
        <v>0</v>
      </c>
      <c r="O17" s="1">
        <v>0.49</v>
      </c>
      <c r="P17" s="1">
        <v>0.49</v>
      </c>
      <c r="Q17" s="1">
        <v>1</v>
      </c>
      <c r="R17" s="1">
        <v>1</v>
      </c>
      <c r="S17" s="1">
        <v>0</v>
      </c>
      <c r="T17" s="1">
        <v>0</v>
      </c>
      <c r="U17" s="1">
        <v>8</v>
      </c>
      <c r="V17" s="1">
        <v>5</v>
      </c>
      <c r="W17" s="1">
        <v>63</v>
      </c>
      <c r="X17" s="1">
        <v>0</v>
      </c>
      <c r="Y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0.12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37</v>
      </c>
      <c r="AL17" s="1">
        <v>10.9</v>
      </c>
      <c r="AM17" s="1">
        <v>54</v>
      </c>
      <c r="AN17" s="1">
        <v>3.3</v>
      </c>
      <c r="AO17" s="1">
        <v>5.5</v>
      </c>
      <c r="AP17" s="1">
        <v>18</v>
      </c>
      <c r="AQ17" s="1">
        <v>30</v>
      </c>
      <c r="AR17" s="1">
        <v>3</v>
      </c>
      <c r="AS17" s="1">
        <v>10</v>
      </c>
      <c r="AT17" s="1">
        <v>2</v>
      </c>
      <c r="AU17" s="1">
        <v>0</v>
      </c>
      <c r="AV17" s="1">
        <v>0</v>
      </c>
      <c r="AX17" s="1">
        <v>8</v>
      </c>
      <c r="AY17" s="1">
        <v>7</v>
      </c>
      <c r="AZ17" s="1">
        <v>1</v>
      </c>
      <c r="BA17" s="1">
        <v>2</v>
      </c>
      <c r="BB17" s="1">
        <v>10</v>
      </c>
      <c r="BC17" s="1">
        <v>15</v>
      </c>
      <c r="BD17" s="1">
        <v>9</v>
      </c>
      <c r="BE17" s="1">
        <v>6</v>
      </c>
      <c r="BF17" s="1">
        <v>1</v>
      </c>
      <c r="BG17" s="1">
        <v>1</v>
      </c>
      <c r="BH17" s="1">
        <v>3</v>
      </c>
      <c r="BI17" s="1">
        <v>1.96</v>
      </c>
      <c r="BJ17" s="1">
        <v>35</v>
      </c>
      <c r="BK17" s="1">
        <v>28</v>
      </c>
      <c r="BL17" s="1">
        <v>80</v>
      </c>
      <c r="BM17" s="1">
        <v>13</v>
      </c>
      <c r="BN17" s="1">
        <v>9</v>
      </c>
      <c r="BO17" s="1">
        <v>69</v>
      </c>
      <c r="BP17" s="1">
        <v>8</v>
      </c>
      <c r="BQ17" s="1">
        <v>5</v>
      </c>
      <c r="BR17" s="1">
        <v>63</v>
      </c>
      <c r="BS17" s="1">
        <v>0</v>
      </c>
      <c r="BT17" s="1">
        <v>0</v>
      </c>
      <c r="BU17" s="1">
        <v>1</v>
      </c>
      <c r="BV17" s="1">
        <v>0</v>
      </c>
      <c r="BW17" s="1">
        <v>1</v>
      </c>
      <c r="BX17" s="1">
        <v>0</v>
      </c>
      <c r="BY17" s="1">
        <v>46</v>
      </c>
      <c r="BZ17" s="1">
        <v>3</v>
      </c>
      <c r="CA17" s="1">
        <v>6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3.6515482899999969</v>
      </c>
      <c r="CL17" s="1">
        <v>1</v>
      </c>
    </row>
    <row r="18" spans="1:90" x14ac:dyDescent="0.25">
      <c r="A18" s="1" t="s">
        <v>151</v>
      </c>
      <c r="B18" s="1">
        <v>4.3</v>
      </c>
      <c r="C18" s="1">
        <v>1</v>
      </c>
      <c r="D18" s="1">
        <v>90</v>
      </c>
      <c r="E18" s="1">
        <v>0.45</v>
      </c>
      <c r="F18" s="1">
        <v>0.5</v>
      </c>
      <c r="G18" s="1">
        <v>0.8</v>
      </c>
      <c r="H18" s="1">
        <v>1</v>
      </c>
      <c r="I18" s="1">
        <v>3</v>
      </c>
      <c r="J18" s="1">
        <v>1</v>
      </c>
      <c r="K18" s="1">
        <v>3</v>
      </c>
      <c r="L18" s="1">
        <v>0</v>
      </c>
      <c r="M18" s="1">
        <v>0</v>
      </c>
      <c r="N18" s="1">
        <v>3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18</v>
      </c>
      <c r="V18" s="1">
        <v>8</v>
      </c>
      <c r="W18" s="1">
        <v>44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1</v>
      </c>
      <c r="AE18" s="1">
        <v>0.53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55</v>
      </c>
      <c r="AL18" s="1">
        <v>15.6</v>
      </c>
      <c r="AM18" s="1">
        <v>40.6</v>
      </c>
      <c r="AN18" s="1">
        <v>3</v>
      </c>
      <c r="AO18" s="1">
        <v>6.1</v>
      </c>
      <c r="AP18" s="1">
        <v>19</v>
      </c>
      <c r="AQ18" s="1">
        <v>28</v>
      </c>
      <c r="AR18" s="1">
        <v>3</v>
      </c>
      <c r="AS18" s="1">
        <v>7</v>
      </c>
      <c r="AT18" s="1">
        <v>2</v>
      </c>
      <c r="AU18" s="1">
        <v>1</v>
      </c>
      <c r="AV18" s="1">
        <v>1</v>
      </c>
      <c r="AW18" s="1">
        <v>100</v>
      </c>
      <c r="AX18" s="1">
        <v>8</v>
      </c>
      <c r="AY18" s="1">
        <v>5</v>
      </c>
      <c r="AZ18" s="1">
        <v>1</v>
      </c>
      <c r="BA18" s="1">
        <v>3</v>
      </c>
      <c r="BB18" s="1">
        <v>9</v>
      </c>
      <c r="BC18" s="1">
        <v>9</v>
      </c>
      <c r="BD18" s="1">
        <v>7</v>
      </c>
      <c r="BE18" s="1">
        <v>3</v>
      </c>
      <c r="BF18" s="1">
        <v>0</v>
      </c>
      <c r="BG18" s="1">
        <v>1</v>
      </c>
      <c r="BH18" s="1">
        <v>2</v>
      </c>
      <c r="BI18" s="1">
        <v>1.25</v>
      </c>
      <c r="BJ18" s="1">
        <v>70</v>
      </c>
      <c r="BK18" s="1">
        <v>51</v>
      </c>
      <c r="BL18" s="1">
        <v>73</v>
      </c>
      <c r="BM18" s="1">
        <v>45</v>
      </c>
      <c r="BN18" s="1">
        <v>29</v>
      </c>
      <c r="BO18" s="1">
        <v>64</v>
      </c>
      <c r="BP18" s="1">
        <v>18</v>
      </c>
      <c r="BQ18" s="1">
        <v>8</v>
      </c>
      <c r="BR18" s="1">
        <v>44</v>
      </c>
      <c r="BS18" s="1">
        <v>1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91</v>
      </c>
      <c r="BZ18" s="1">
        <v>3</v>
      </c>
      <c r="CA18" s="1">
        <v>12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4.7795219599999994</v>
      </c>
      <c r="CL18" s="1">
        <v>1</v>
      </c>
    </row>
    <row r="19" spans="1:90" x14ac:dyDescent="0.25">
      <c r="A19" s="1" t="s">
        <v>108</v>
      </c>
      <c r="B19" s="1">
        <v>4.4000000000000004</v>
      </c>
      <c r="C19" s="1">
        <v>1</v>
      </c>
      <c r="D19" s="1">
        <v>90</v>
      </c>
      <c r="E19" s="1">
        <v>0.11</v>
      </c>
      <c r="F19" s="1">
        <v>0</v>
      </c>
      <c r="G19" s="1">
        <v>0.2</v>
      </c>
      <c r="H19" s="1">
        <v>0</v>
      </c>
      <c r="I19" s="1">
        <v>2</v>
      </c>
      <c r="J19" s="1">
        <v>0</v>
      </c>
      <c r="K19" s="1">
        <v>2</v>
      </c>
      <c r="L19" s="1">
        <v>0</v>
      </c>
      <c r="M19" s="1">
        <v>0</v>
      </c>
      <c r="N19" s="1">
        <v>2</v>
      </c>
      <c r="O19" s="1">
        <v>0.09</v>
      </c>
      <c r="P19" s="1">
        <v>0.09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4</v>
      </c>
      <c r="W19" s="1">
        <v>57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0.09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42</v>
      </c>
      <c r="AL19" s="1">
        <v>0.3</v>
      </c>
      <c r="AM19" s="1">
        <v>14.6</v>
      </c>
      <c r="AN19" s="1">
        <v>0.8</v>
      </c>
      <c r="AO19" s="1">
        <v>5.9</v>
      </c>
      <c r="AP19" s="1">
        <v>13</v>
      </c>
      <c r="AQ19" s="1">
        <v>25</v>
      </c>
      <c r="AR19" s="1">
        <v>1</v>
      </c>
      <c r="AS19" s="1">
        <v>7</v>
      </c>
      <c r="AT19" s="1">
        <v>0</v>
      </c>
      <c r="AU19" s="1">
        <v>1</v>
      </c>
      <c r="AV19" s="1">
        <v>0</v>
      </c>
      <c r="AW19" s="1">
        <v>0</v>
      </c>
      <c r="AX19" s="1">
        <v>8</v>
      </c>
      <c r="AY19" s="1">
        <v>6</v>
      </c>
      <c r="AZ19" s="1">
        <v>0</v>
      </c>
      <c r="BA19" s="1">
        <v>0</v>
      </c>
      <c r="BB19" s="1">
        <v>6</v>
      </c>
      <c r="BC19" s="1">
        <v>10</v>
      </c>
      <c r="BD19" s="1">
        <v>6</v>
      </c>
      <c r="BE19" s="1">
        <v>1</v>
      </c>
      <c r="BF19" s="1">
        <v>0</v>
      </c>
      <c r="BG19" s="1">
        <v>2</v>
      </c>
      <c r="BH19" s="1">
        <v>0</v>
      </c>
      <c r="BI19" s="1">
        <v>0.33</v>
      </c>
      <c r="BJ19" s="1">
        <v>38</v>
      </c>
      <c r="BK19" s="1">
        <v>27</v>
      </c>
      <c r="BL19" s="1">
        <v>71</v>
      </c>
      <c r="BM19" s="1">
        <v>10</v>
      </c>
      <c r="BN19" s="1">
        <v>5</v>
      </c>
      <c r="BO19" s="1">
        <v>50</v>
      </c>
      <c r="BP19" s="1">
        <v>7</v>
      </c>
      <c r="BQ19" s="1">
        <v>4</v>
      </c>
      <c r="BR19" s="1">
        <v>57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51</v>
      </c>
      <c r="BZ19" s="1">
        <v>5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4.2221466699999981</v>
      </c>
      <c r="CL19" s="1">
        <v>0</v>
      </c>
    </row>
    <row r="20" spans="1:90" x14ac:dyDescent="0.25">
      <c r="A20" s="1" t="s">
        <v>118</v>
      </c>
      <c r="B20" s="1">
        <v>6.2</v>
      </c>
      <c r="C20" s="1">
        <v>1</v>
      </c>
      <c r="D20" s="1">
        <v>90</v>
      </c>
      <c r="E20" s="1">
        <v>0.13</v>
      </c>
      <c r="F20" s="1">
        <v>0</v>
      </c>
      <c r="G20" s="1">
        <v>0.2</v>
      </c>
      <c r="H20" s="1">
        <v>0</v>
      </c>
      <c r="I20" s="1">
        <v>1</v>
      </c>
      <c r="J20" s="1">
        <v>1</v>
      </c>
      <c r="K20" s="1">
        <v>0</v>
      </c>
      <c r="L20" s="1">
        <v>1</v>
      </c>
      <c r="M20" s="1">
        <v>0</v>
      </c>
      <c r="N20" s="1">
        <v>0</v>
      </c>
      <c r="O20" s="1">
        <v>0.14000000000000001</v>
      </c>
      <c r="P20" s="1">
        <v>0.14000000000000001</v>
      </c>
      <c r="Q20" s="1">
        <v>0</v>
      </c>
      <c r="R20" s="1">
        <v>0</v>
      </c>
      <c r="S20" s="1">
        <v>0</v>
      </c>
      <c r="T20" s="1">
        <v>0</v>
      </c>
      <c r="U20" s="1">
        <v>27</v>
      </c>
      <c r="V20" s="1">
        <v>25</v>
      </c>
      <c r="W20" s="1">
        <v>93</v>
      </c>
      <c r="X20" s="1">
        <v>7</v>
      </c>
      <c r="Y20" s="1">
        <v>1</v>
      </c>
      <c r="Z20" s="1">
        <v>14</v>
      </c>
      <c r="AA20" s="1">
        <v>0</v>
      </c>
      <c r="AB20" s="1">
        <v>3</v>
      </c>
      <c r="AC20" s="1">
        <v>2</v>
      </c>
      <c r="AD20" s="1">
        <v>0</v>
      </c>
      <c r="AE20" s="1">
        <v>0.09</v>
      </c>
      <c r="AF20" s="1">
        <v>0</v>
      </c>
      <c r="AG20" s="1">
        <v>0</v>
      </c>
      <c r="AH20" s="1">
        <v>1</v>
      </c>
      <c r="AI20" s="1">
        <v>0</v>
      </c>
      <c r="AJ20" s="1">
        <v>0</v>
      </c>
      <c r="AK20" s="1">
        <v>9</v>
      </c>
      <c r="AL20" s="1">
        <v>31.7</v>
      </c>
      <c r="AM20" s="1">
        <v>14.8</v>
      </c>
      <c r="AN20" s="1">
        <v>1.1000000000000001</v>
      </c>
      <c r="AO20" s="1">
        <v>2.2999999999999998</v>
      </c>
      <c r="AP20" s="1">
        <v>11</v>
      </c>
      <c r="AQ20" s="1">
        <v>11</v>
      </c>
      <c r="AR20" s="1">
        <v>0</v>
      </c>
      <c r="AS20" s="1">
        <v>0</v>
      </c>
      <c r="AT20" s="1">
        <v>3</v>
      </c>
      <c r="AU20" s="1">
        <v>1</v>
      </c>
      <c r="AV20" s="1">
        <v>1</v>
      </c>
      <c r="AW20" s="1">
        <v>100</v>
      </c>
      <c r="AX20" s="1">
        <v>6</v>
      </c>
      <c r="AY20" s="1">
        <v>0</v>
      </c>
      <c r="AZ20" s="1">
        <v>0</v>
      </c>
      <c r="BA20" s="1">
        <v>0</v>
      </c>
      <c r="BB20" s="1">
        <v>0</v>
      </c>
      <c r="BC20" s="1">
        <v>11</v>
      </c>
      <c r="BD20" s="1">
        <v>9</v>
      </c>
      <c r="BE20" s="1">
        <v>5</v>
      </c>
      <c r="BF20" s="1">
        <v>0</v>
      </c>
      <c r="BG20" s="1">
        <v>1</v>
      </c>
      <c r="BH20" s="1">
        <v>2</v>
      </c>
      <c r="BI20" s="1">
        <v>1.79</v>
      </c>
      <c r="BJ20" s="1">
        <v>69</v>
      </c>
      <c r="BK20" s="1">
        <v>60</v>
      </c>
      <c r="BL20" s="1">
        <v>87</v>
      </c>
      <c r="BM20" s="1">
        <v>49</v>
      </c>
      <c r="BN20" s="1">
        <v>39</v>
      </c>
      <c r="BO20" s="1">
        <v>80</v>
      </c>
      <c r="BP20" s="1">
        <v>27</v>
      </c>
      <c r="BQ20" s="1">
        <v>25</v>
      </c>
      <c r="BR20" s="1">
        <v>93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97</v>
      </c>
      <c r="BZ20" s="1">
        <v>1</v>
      </c>
      <c r="CA20" s="1">
        <v>2</v>
      </c>
      <c r="CB20" s="1">
        <v>10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4.6546078399999997</v>
      </c>
      <c r="CL20" s="1">
        <v>0</v>
      </c>
    </row>
    <row r="21" spans="1:90" x14ac:dyDescent="0.25">
      <c r="A21" s="1" t="s">
        <v>178</v>
      </c>
      <c r="B21" s="1">
        <v>5.3</v>
      </c>
      <c r="C21" s="1">
        <v>2</v>
      </c>
      <c r="D21" s="1">
        <v>90</v>
      </c>
      <c r="E21" s="1">
        <v>0.15</v>
      </c>
      <c r="F21" s="1">
        <v>0</v>
      </c>
      <c r="G21" s="1">
        <v>0.2</v>
      </c>
      <c r="H21" s="1">
        <v>0</v>
      </c>
      <c r="I21" s="1">
        <v>1</v>
      </c>
      <c r="J21" s="1">
        <v>1</v>
      </c>
      <c r="K21" s="1">
        <v>1</v>
      </c>
      <c r="L21" s="1">
        <v>0</v>
      </c>
      <c r="M21" s="1">
        <v>0</v>
      </c>
      <c r="N21" s="1">
        <v>0.5</v>
      </c>
      <c r="O21" s="1">
        <v>0.16</v>
      </c>
      <c r="P21" s="1">
        <v>0.16</v>
      </c>
      <c r="Q21" s="1">
        <v>0</v>
      </c>
      <c r="R21" s="1">
        <v>0</v>
      </c>
      <c r="S21" s="1">
        <v>0</v>
      </c>
      <c r="T21" s="1">
        <v>0</v>
      </c>
      <c r="U21" s="1">
        <v>4.5</v>
      </c>
      <c r="V21" s="1">
        <v>3</v>
      </c>
      <c r="W21" s="1">
        <v>67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18</v>
      </c>
      <c r="AL21" s="1">
        <v>1.1000000000000001</v>
      </c>
      <c r="AM21" s="1">
        <v>15.3</v>
      </c>
      <c r="AN21" s="1">
        <v>1.1000000000000001</v>
      </c>
      <c r="AO21" s="1">
        <v>3.1</v>
      </c>
      <c r="AP21" s="1">
        <v>14</v>
      </c>
      <c r="AQ21" s="1">
        <v>14</v>
      </c>
      <c r="AR21" s="1">
        <v>0</v>
      </c>
      <c r="AS21" s="1">
        <v>1</v>
      </c>
      <c r="AT21" s="1">
        <v>2.5</v>
      </c>
      <c r="AU21" s="1">
        <v>0.5</v>
      </c>
      <c r="AV21" s="1">
        <v>0.5</v>
      </c>
      <c r="AW21" s="1">
        <v>100</v>
      </c>
      <c r="AX21" s="1">
        <v>6</v>
      </c>
      <c r="AY21" s="1">
        <v>3</v>
      </c>
      <c r="AZ21" s="1">
        <v>0</v>
      </c>
      <c r="BA21" s="1">
        <v>0</v>
      </c>
      <c r="BB21" s="1">
        <v>3</v>
      </c>
      <c r="BC21" s="1">
        <v>12.5</v>
      </c>
      <c r="BD21" s="1">
        <v>8</v>
      </c>
      <c r="BE21" s="1">
        <v>7.5</v>
      </c>
      <c r="BF21" s="1">
        <v>0</v>
      </c>
      <c r="BG21" s="1">
        <v>1.5</v>
      </c>
      <c r="BH21" s="1">
        <v>2.5</v>
      </c>
      <c r="BI21" s="1">
        <v>2.13</v>
      </c>
      <c r="BJ21" s="1">
        <v>73</v>
      </c>
      <c r="BK21" s="1">
        <v>65.5</v>
      </c>
      <c r="BL21" s="1">
        <v>90</v>
      </c>
      <c r="BM21" s="1">
        <v>22.5</v>
      </c>
      <c r="BN21" s="1">
        <v>18</v>
      </c>
      <c r="BO21" s="1">
        <v>80</v>
      </c>
      <c r="BP21" s="1">
        <v>4.5</v>
      </c>
      <c r="BQ21" s="1">
        <v>3</v>
      </c>
      <c r="BR21" s="1">
        <v>67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79.5</v>
      </c>
      <c r="BZ21" s="1">
        <v>1.5</v>
      </c>
      <c r="CA21" s="1">
        <v>3.5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3.9844820399999996</v>
      </c>
      <c r="CL21" s="1">
        <v>11</v>
      </c>
    </row>
    <row r="22" spans="1:90" x14ac:dyDescent="0.25">
      <c r="A22" s="1" t="s">
        <v>193</v>
      </c>
      <c r="B22" s="1">
        <v>4.3</v>
      </c>
      <c r="C22" s="1">
        <v>2</v>
      </c>
      <c r="D22" s="1">
        <v>90</v>
      </c>
      <c r="E22" s="1">
        <v>0.28000000000000003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6</v>
      </c>
      <c r="V22" s="1">
        <v>2</v>
      </c>
      <c r="W22" s="1">
        <v>33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6</v>
      </c>
      <c r="AL22" s="1">
        <v>5.2</v>
      </c>
      <c r="AM22" s="1">
        <v>19.7</v>
      </c>
      <c r="AN22" s="1">
        <v>0.7</v>
      </c>
      <c r="AO22" s="1">
        <v>3.7</v>
      </c>
      <c r="AP22" s="1">
        <v>12.5</v>
      </c>
      <c r="AQ22" s="1">
        <v>12.5</v>
      </c>
      <c r="AR22" s="1">
        <v>0</v>
      </c>
      <c r="AS22" s="1">
        <v>2</v>
      </c>
      <c r="AT22" s="1">
        <v>1</v>
      </c>
      <c r="AU22" s="1">
        <v>2</v>
      </c>
      <c r="AV22" s="1">
        <v>1</v>
      </c>
      <c r="AW22" s="1">
        <v>50</v>
      </c>
      <c r="AX22" s="1">
        <v>5.5</v>
      </c>
      <c r="AY22" s="1">
        <v>2.5</v>
      </c>
      <c r="AZ22" s="1">
        <v>1.5</v>
      </c>
      <c r="BA22" s="1">
        <v>1</v>
      </c>
      <c r="BB22" s="1">
        <v>5</v>
      </c>
      <c r="BC22" s="1">
        <v>15.5</v>
      </c>
      <c r="BD22" s="1">
        <v>8</v>
      </c>
      <c r="BE22" s="1">
        <v>3</v>
      </c>
      <c r="BF22" s="1">
        <v>0.5</v>
      </c>
      <c r="BG22" s="1">
        <v>1.5</v>
      </c>
      <c r="BH22" s="1">
        <v>1</v>
      </c>
      <c r="BI22" s="1">
        <v>1.24</v>
      </c>
      <c r="BJ22" s="1">
        <v>38</v>
      </c>
      <c r="BK22" s="1">
        <v>26.5</v>
      </c>
      <c r="BL22" s="1">
        <v>70</v>
      </c>
      <c r="BM22" s="1">
        <v>13</v>
      </c>
      <c r="BN22" s="1">
        <v>6</v>
      </c>
      <c r="BO22" s="1">
        <v>46</v>
      </c>
      <c r="BP22" s="1">
        <v>6</v>
      </c>
      <c r="BQ22" s="1">
        <v>2</v>
      </c>
      <c r="BR22" s="1">
        <v>33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48.5</v>
      </c>
      <c r="BZ22" s="1">
        <v>1</v>
      </c>
      <c r="CA22" s="1">
        <v>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2.9229210700000001</v>
      </c>
      <c r="CL22" s="1">
        <v>10</v>
      </c>
    </row>
    <row r="23" spans="1:90" x14ac:dyDescent="0.25">
      <c r="A23" s="1" t="s">
        <v>89</v>
      </c>
      <c r="B23" s="1">
        <v>6.2</v>
      </c>
      <c r="C23" s="1">
        <v>2</v>
      </c>
      <c r="D23" s="1">
        <v>90</v>
      </c>
      <c r="E23" s="1">
        <v>0.04</v>
      </c>
      <c r="F23" s="1">
        <v>0</v>
      </c>
      <c r="G23" s="1">
        <v>0.1</v>
      </c>
      <c r="H23" s="1">
        <v>0</v>
      </c>
      <c r="I23" s="1">
        <v>0.5</v>
      </c>
      <c r="J23" s="1">
        <v>0</v>
      </c>
      <c r="K23" s="1">
        <v>0</v>
      </c>
      <c r="L23" s="1">
        <v>0.5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16.5</v>
      </c>
      <c r="V23" s="1">
        <v>13.5</v>
      </c>
      <c r="W23" s="1">
        <v>82</v>
      </c>
      <c r="X23" s="1">
        <v>1</v>
      </c>
      <c r="Y23" s="1">
        <v>0.5</v>
      </c>
      <c r="Z23" s="1">
        <v>50</v>
      </c>
      <c r="AA23" s="1">
        <v>0</v>
      </c>
      <c r="AB23" s="1">
        <v>0</v>
      </c>
      <c r="AC23" s="1">
        <v>1</v>
      </c>
      <c r="AD23" s="1">
        <v>0</v>
      </c>
      <c r="AE23" s="1">
        <v>0.04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15.05</v>
      </c>
      <c r="AM23" s="1">
        <v>23.6</v>
      </c>
      <c r="AN23" s="1">
        <v>0.2</v>
      </c>
      <c r="AO23" s="1">
        <v>2.7</v>
      </c>
      <c r="AP23" s="1">
        <v>16.5</v>
      </c>
      <c r="AQ23" s="1">
        <v>16.5</v>
      </c>
      <c r="AR23" s="1">
        <v>0</v>
      </c>
      <c r="AS23" s="1">
        <v>1.5</v>
      </c>
      <c r="AT23" s="1">
        <v>2</v>
      </c>
      <c r="AU23" s="1">
        <v>2</v>
      </c>
      <c r="AV23" s="1">
        <v>1</v>
      </c>
      <c r="AW23" s="1">
        <v>50</v>
      </c>
      <c r="AX23" s="1">
        <v>5</v>
      </c>
      <c r="AY23" s="1">
        <v>6</v>
      </c>
      <c r="AZ23" s="1">
        <v>0.5</v>
      </c>
      <c r="BA23" s="1">
        <v>3</v>
      </c>
      <c r="BB23" s="1">
        <v>9.5</v>
      </c>
      <c r="BC23" s="1">
        <v>12.5</v>
      </c>
      <c r="BD23" s="1">
        <v>7.5</v>
      </c>
      <c r="BE23" s="1">
        <v>5.5</v>
      </c>
      <c r="BF23" s="1">
        <v>1</v>
      </c>
      <c r="BG23" s="1">
        <v>1</v>
      </c>
      <c r="BH23" s="1">
        <v>1.5</v>
      </c>
      <c r="BI23" s="1">
        <v>1.57</v>
      </c>
      <c r="BJ23" s="1">
        <v>59</v>
      </c>
      <c r="BK23" s="1">
        <v>48</v>
      </c>
      <c r="BL23" s="1">
        <v>81</v>
      </c>
      <c r="BM23" s="1">
        <v>30</v>
      </c>
      <c r="BN23" s="1">
        <v>24</v>
      </c>
      <c r="BO23" s="1">
        <v>80</v>
      </c>
      <c r="BP23" s="1">
        <v>16.5</v>
      </c>
      <c r="BQ23" s="1">
        <v>13.5</v>
      </c>
      <c r="BR23" s="1">
        <v>82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0.5</v>
      </c>
      <c r="BY23" s="1">
        <v>74</v>
      </c>
      <c r="BZ23" s="1">
        <v>0.5</v>
      </c>
      <c r="CA23" s="1">
        <v>10.5</v>
      </c>
      <c r="CB23" s="1">
        <v>2.5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3.6949860299999995</v>
      </c>
      <c r="CL23" s="1">
        <v>9</v>
      </c>
    </row>
    <row r="24" spans="1:90" x14ac:dyDescent="0.25">
      <c r="A24" s="1" t="s">
        <v>200</v>
      </c>
      <c r="B24" s="1">
        <v>4.4000000000000004</v>
      </c>
      <c r="C24" s="1">
        <v>2</v>
      </c>
      <c r="D24" s="1">
        <v>29</v>
      </c>
      <c r="E24" s="1">
        <v>0.04</v>
      </c>
      <c r="F24" s="1">
        <v>0.25</v>
      </c>
      <c r="G24" s="1">
        <v>0.1</v>
      </c>
      <c r="H24" s="1">
        <v>1</v>
      </c>
      <c r="I24" s="1">
        <v>0.5</v>
      </c>
      <c r="J24" s="1">
        <v>0.5</v>
      </c>
      <c r="K24" s="1">
        <v>0</v>
      </c>
      <c r="L24" s="1">
        <v>0.5</v>
      </c>
      <c r="M24" s="1">
        <v>0</v>
      </c>
      <c r="N24" s="1">
        <v>0</v>
      </c>
      <c r="O24" s="1">
        <v>7.0000000000000007E-2</v>
      </c>
      <c r="P24" s="1">
        <v>7.0000000000000007E-2</v>
      </c>
      <c r="Q24" s="1">
        <v>0.5</v>
      </c>
      <c r="R24" s="1">
        <v>0</v>
      </c>
      <c r="S24" s="1">
        <v>0.5</v>
      </c>
      <c r="T24" s="1">
        <v>0</v>
      </c>
      <c r="U24" s="1">
        <v>6.5</v>
      </c>
      <c r="V24" s="1">
        <v>5.5</v>
      </c>
      <c r="W24" s="1">
        <v>85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4.5</v>
      </c>
      <c r="AL24" s="1">
        <v>1.65</v>
      </c>
      <c r="AM24" s="1">
        <v>28.2</v>
      </c>
      <c r="AN24" s="1">
        <v>0.5</v>
      </c>
      <c r="AO24" s="1">
        <v>2</v>
      </c>
      <c r="AP24" s="1">
        <v>5.5</v>
      </c>
      <c r="AQ24" s="1">
        <v>11.5</v>
      </c>
      <c r="AR24" s="1">
        <v>0</v>
      </c>
      <c r="AS24" s="1">
        <v>4</v>
      </c>
      <c r="AT24" s="1">
        <v>0.5</v>
      </c>
      <c r="AU24" s="1">
        <v>3</v>
      </c>
      <c r="AV24" s="1">
        <v>1.5</v>
      </c>
      <c r="AW24" s="1">
        <v>50</v>
      </c>
      <c r="AX24" s="1">
        <v>0.5</v>
      </c>
      <c r="AY24" s="1">
        <v>0.5</v>
      </c>
      <c r="AZ24" s="1">
        <v>0.5</v>
      </c>
      <c r="BA24" s="1">
        <v>0.5</v>
      </c>
      <c r="BB24" s="1">
        <v>1.5</v>
      </c>
      <c r="BC24" s="1">
        <v>14</v>
      </c>
      <c r="BD24" s="1">
        <v>9</v>
      </c>
      <c r="BE24" s="1">
        <v>5</v>
      </c>
      <c r="BF24" s="1">
        <v>0.5</v>
      </c>
      <c r="BG24" s="1">
        <v>3.5</v>
      </c>
      <c r="BH24" s="1">
        <v>1.5</v>
      </c>
      <c r="BI24" s="1">
        <v>1.48</v>
      </c>
      <c r="BJ24" s="1">
        <v>15.5</v>
      </c>
      <c r="BK24" s="1">
        <v>12.5</v>
      </c>
      <c r="BL24" s="1">
        <v>81</v>
      </c>
      <c r="BM24" s="1">
        <v>11.5</v>
      </c>
      <c r="BN24" s="1">
        <v>9</v>
      </c>
      <c r="BO24" s="1">
        <v>78</v>
      </c>
      <c r="BP24" s="1">
        <v>6.5</v>
      </c>
      <c r="BQ24" s="1">
        <v>5.5</v>
      </c>
      <c r="BR24" s="1">
        <v>85</v>
      </c>
      <c r="BS24" s="1">
        <v>0</v>
      </c>
      <c r="BT24" s="1">
        <v>0</v>
      </c>
      <c r="BU24" s="1">
        <v>0</v>
      </c>
      <c r="BV24" s="1">
        <v>2</v>
      </c>
      <c r="BW24" s="1">
        <v>0</v>
      </c>
      <c r="BX24" s="1">
        <v>0.5</v>
      </c>
      <c r="BY24" s="1">
        <v>29</v>
      </c>
      <c r="BZ24" s="1">
        <v>0.5</v>
      </c>
      <c r="CA24" s="1">
        <v>2.5</v>
      </c>
      <c r="CB24" s="1">
        <v>1.5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2.2966663700000014</v>
      </c>
      <c r="CL24" s="1">
        <v>9</v>
      </c>
    </row>
    <row r="25" spans="1:90" x14ac:dyDescent="0.25">
      <c r="A25" s="1" t="s">
        <v>155</v>
      </c>
      <c r="B25" s="1">
        <v>8.5</v>
      </c>
      <c r="C25" s="1">
        <v>2</v>
      </c>
      <c r="D25" s="1">
        <v>90</v>
      </c>
      <c r="E25" s="1">
        <v>0.15</v>
      </c>
      <c r="F25" s="1">
        <v>0</v>
      </c>
      <c r="G25" s="1">
        <v>0.4</v>
      </c>
      <c r="H25" s="1">
        <v>0</v>
      </c>
      <c r="I25" s="1">
        <v>1.5</v>
      </c>
      <c r="J25" s="1">
        <v>0.5</v>
      </c>
      <c r="K25" s="1">
        <v>0.5</v>
      </c>
      <c r="L25" s="1">
        <v>1</v>
      </c>
      <c r="M25" s="1">
        <v>0</v>
      </c>
      <c r="N25" s="1">
        <v>0</v>
      </c>
      <c r="O25" s="1">
        <v>0.08</v>
      </c>
      <c r="P25" s="1">
        <v>0.08</v>
      </c>
      <c r="Q25" s="1">
        <v>0</v>
      </c>
      <c r="R25" s="1">
        <v>0</v>
      </c>
      <c r="S25" s="1">
        <v>0</v>
      </c>
      <c r="T25" s="1">
        <v>0</v>
      </c>
      <c r="U25" s="1">
        <v>26</v>
      </c>
      <c r="V25" s="1">
        <v>19</v>
      </c>
      <c r="W25" s="1">
        <v>73</v>
      </c>
      <c r="X25" s="1">
        <v>8</v>
      </c>
      <c r="Y25" s="1">
        <v>3.5</v>
      </c>
      <c r="Z25" s="1">
        <v>44</v>
      </c>
      <c r="AA25" s="1">
        <v>5.5</v>
      </c>
      <c r="AB25" s="1">
        <v>0</v>
      </c>
      <c r="AC25" s="1">
        <v>3</v>
      </c>
      <c r="AD25" s="1">
        <v>0.5</v>
      </c>
      <c r="AE25" s="1">
        <v>0.3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7</v>
      </c>
      <c r="AL25" s="1">
        <v>50.2</v>
      </c>
      <c r="AM25" s="1">
        <v>19.8</v>
      </c>
      <c r="AN25" s="1">
        <v>1.4</v>
      </c>
      <c r="AO25" s="1">
        <v>6.2</v>
      </c>
      <c r="AP25" s="1">
        <v>20</v>
      </c>
      <c r="AQ25" s="1">
        <v>26</v>
      </c>
      <c r="AR25" s="1">
        <v>1.5</v>
      </c>
      <c r="AS25" s="1">
        <v>5.5</v>
      </c>
      <c r="AT25" s="1">
        <v>0.5</v>
      </c>
      <c r="AU25" s="1">
        <v>0.5</v>
      </c>
      <c r="AV25" s="1">
        <v>0</v>
      </c>
      <c r="AW25" s="1">
        <v>0</v>
      </c>
      <c r="AX25" s="1">
        <v>9.5</v>
      </c>
      <c r="AY25" s="1">
        <v>1</v>
      </c>
      <c r="AZ25" s="1">
        <v>0</v>
      </c>
      <c r="BA25" s="1">
        <v>2.5</v>
      </c>
      <c r="BB25" s="1">
        <v>3.5</v>
      </c>
      <c r="BC25" s="1">
        <v>5.5</v>
      </c>
      <c r="BD25" s="1">
        <v>2.5</v>
      </c>
      <c r="BE25" s="1">
        <v>1.5</v>
      </c>
      <c r="BF25" s="1">
        <v>0</v>
      </c>
      <c r="BG25" s="1">
        <v>0.5</v>
      </c>
      <c r="BH25" s="1">
        <v>0.5</v>
      </c>
      <c r="BI25" s="1">
        <v>0.46</v>
      </c>
      <c r="BJ25" s="1">
        <v>64</v>
      </c>
      <c r="BK25" s="1">
        <v>54</v>
      </c>
      <c r="BL25" s="1">
        <v>84</v>
      </c>
      <c r="BM25" s="1">
        <v>53</v>
      </c>
      <c r="BN25" s="1">
        <v>38.5</v>
      </c>
      <c r="BO25" s="1">
        <v>73</v>
      </c>
      <c r="BP25" s="1">
        <v>26</v>
      </c>
      <c r="BQ25" s="1">
        <v>19</v>
      </c>
      <c r="BR25" s="1">
        <v>73</v>
      </c>
      <c r="BS25" s="1">
        <v>0.5</v>
      </c>
      <c r="BT25" s="1">
        <v>0.5</v>
      </c>
      <c r="BU25" s="1">
        <v>2</v>
      </c>
      <c r="BV25" s="1">
        <v>0</v>
      </c>
      <c r="BW25" s="1">
        <v>0</v>
      </c>
      <c r="BX25" s="1">
        <v>0</v>
      </c>
      <c r="BY25" s="1">
        <v>89</v>
      </c>
      <c r="BZ25" s="1">
        <v>1</v>
      </c>
      <c r="CA25" s="1">
        <v>16</v>
      </c>
      <c r="CB25" s="1">
        <v>13</v>
      </c>
      <c r="CC25" s="1">
        <v>0</v>
      </c>
      <c r="CD25" s="1">
        <v>0</v>
      </c>
      <c r="CE25" s="1">
        <v>4.5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5.2839985199999999</v>
      </c>
      <c r="CL25" s="1">
        <v>9</v>
      </c>
    </row>
    <row r="26" spans="1:90" x14ac:dyDescent="0.25">
      <c r="A26" s="1" t="s">
        <v>165</v>
      </c>
      <c r="B26" s="1">
        <v>7.1</v>
      </c>
      <c r="C26" s="1">
        <v>2</v>
      </c>
      <c r="D26" s="1">
        <v>90</v>
      </c>
      <c r="E26" s="1">
        <v>0.11</v>
      </c>
      <c r="F26" s="1">
        <v>0.4</v>
      </c>
      <c r="G26" s="1">
        <v>0.3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22.5</v>
      </c>
      <c r="V26" s="1">
        <v>15</v>
      </c>
      <c r="W26" s="1">
        <v>67</v>
      </c>
      <c r="X26" s="1">
        <v>8</v>
      </c>
      <c r="Y26" s="1">
        <v>1</v>
      </c>
      <c r="Z26" s="1">
        <v>13</v>
      </c>
      <c r="AA26" s="1">
        <v>4</v>
      </c>
      <c r="AB26" s="1">
        <v>0</v>
      </c>
      <c r="AC26" s="1">
        <v>2</v>
      </c>
      <c r="AD26" s="1">
        <v>0.5</v>
      </c>
      <c r="AE26" s="1">
        <v>0.27</v>
      </c>
      <c r="AF26" s="1">
        <v>1</v>
      </c>
      <c r="AG26" s="1">
        <v>0</v>
      </c>
      <c r="AH26" s="1">
        <v>1</v>
      </c>
      <c r="AI26" s="1">
        <v>0</v>
      </c>
      <c r="AJ26" s="1">
        <v>0.5</v>
      </c>
      <c r="AK26" s="1">
        <v>8</v>
      </c>
      <c r="AL26" s="1">
        <v>28.85</v>
      </c>
      <c r="AM26" s="1">
        <v>31</v>
      </c>
      <c r="AN26" s="1">
        <v>0.9</v>
      </c>
      <c r="AO26" s="1">
        <v>4.5999999999999996</v>
      </c>
      <c r="AP26" s="1">
        <v>13</v>
      </c>
      <c r="AQ26" s="1">
        <v>28</v>
      </c>
      <c r="AR26" s="1">
        <v>0</v>
      </c>
      <c r="AS26" s="1">
        <v>6</v>
      </c>
      <c r="AT26" s="1">
        <v>0.5</v>
      </c>
      <c r="AU26" s="1">
        <v>4</v>
      </c>
      <c r="AV26" s="1">
        <v>2.5</v>
      </c>
      <c r="AW26" s="1">
        <v>63</v>
      </c>
      <c r="AX26" s="1">
        <v>7</v>
      </c>
      <c r="AY26" s="1">
        <v>1.5</v>
      </c>
      <c r="AZ26" s="1">
        <v>0</v>
      </c>
      <c r="BA26" s="1">
        <v>0</v>
      </c>
      <c r="BB26" s="1">
        <v>1.5</v>
      </c>
      <c r="BC26" s="1">
        <v>5.5</v>
      </c>
      <c r="BD26" s="1">
        <v>2.5</v>
      </c>
      <c r="BE26" s="1">
        <v>1.5</v>
      </c>
      <c r="BF26" s="1">
        <v>0</v>
      </c>
      <c r="BG26" s="1">
        <v>0.5</v>
      </c>
      <c r="BH26" s="1">
        <v>0.5</v>
      </c>
      <c r="BI26" s="1">
        <v>0.46</v>
      </c>
      <c r="BJ26" s="1">
        <v>59</v>
      </c>
      <c r="BK26" s="1">
        <v>46.5</v>
      </c>
      <c r="BL26" s="1">
        <v>79</v>
      </c>
      <c r="BM26" s="1">
        <v>43.5</v>
      </c>
      <c r="BN26" s="1">
        <v>28.5</v>
      </c>
      <c r="BO26" s="1">
        <v>66</v>
      </c>
      <c r="BP26" s="1">
        <v>22.5</v>
      </c>
      <c r="BQ26" s="1">
        <v>15</v>
      </c>
      <c r="BR26" s="1">
        <v>67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84</v>
      </c>
      <c r="BZ26" s="1">
        <v>4</v>
      </c>
      <c r="CA26" s="1">
        <v>6.5</v>
      </c>
      <c r="CB26" s="1">
        <v>10.5</v>
      </c>
      <c r="CC26" s="1">
        <v>0</v>
      </c>
      <c r="CD26" s="1">
        <v>0</v>
      </c>
      <c r="CE26" s="1">
        <v>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5.1523246400000007</v>
      </c>
      <c r="CL26" s="1">
        <v>8</v>
      </c>
    </row>
    <row r="27" spans="1:90" x14ac:dyDescent="0.25">
      <c r="A27" s="1" t="s">
        <v>117</v>
      </c>
      <c r="B27" s="1">
        <v>4.5999999999999996</v>
      </c>
      <c r="C27" s="1">
        <v>2</v>
      </c>
      <c r="D27" s="1">
        <v>90</v>
      </c>
      <c r="E27" s="1">
        <v>0.05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2</v>
      </c>
      <c r="W27" s="1">
        <v>31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6</v>
      </c>
      <c r="AL27" s="1">
        <v>5.45</v>
      </c>
      <c r="AM27" s="1">
        <v>24.8</v>
      </c>
      <c r="AN27" s="1">
        <v>0.2</v>
      </c>
      <c r="AO27" s="1">
        <v>2.2999999999999998</v>
      </c>
      <c r="AP27" s="1">
        <v>16</v>
      </c>
      <c r="AQ27" s="1">
        <v>16</v>
      </c>
      <c r="AR27" s="1">
        <v>0</v>
      </c>
      <c r="AS27" s="1">
        <v>1</v>
      </c>
      <c r="AT27" s="1">
        <v>2</v>
      </c>
      <c r="AU27" s="1">
        <v>0</v>
      </c>
      <c r="AV27" s="1">
        <v>0</v>
      </c>
      <c r="AX27" s="1">
        <v>4.5</v>
      </c>
      <c r="AY27" s="1">
        <v>9.5</v>
      </c>
      <c r="AZ27" s="1">
        <v>0.5</v>
      </c>
      <c r="BA27" s="1">
        <v>3</v>
      </c>
      <c r="BB27" s="1">
        <v>13</v>
      </c>
      <c r="BC27" s="1">
        <v>12</v>
      </c>
      <c r="BD27" s="1">
        <v>8.5</v>
      </c>
      <c r="BE27" s="1">
        <v>6</v>
      </c>
      <c r="BF27" s="1">
        <v>1.5</v>
      </c>
      <c r="BG27" s="1">
        <v>3.5</v>
      </c>
      <c r="BH27" s="1">
        <v>2.5</v>
      </c>
      <c r="BI27" s="1">
        <v>1.89</v>
      </c>
      <c r="BJ27" s="1">
        <v>61</v>
      </c>
      <c r="BK27" s="1">
        <v>52</v>
      </c>
      <c r="BL27" s="1">
        <v>85</v>
      </c>
      <c r="BM27" s="1">
        <v>19</v>
      </c>
      <c r="BN27" s="1">
        <v>12.5</v>
      </c>
      <c r="BO27" s="1">
        <v>66</v>
      </c>
      <c r="BP27" s="1">
        <v>6.5</v>
      </c>
      <c r="BQ27" s="1">
        <v>2</v>
      </c>
      <c r="BR27" s="1">
        <v>31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77</v>
      </c>
      <c r="BZ27" s="1">
        <v>2.5</v>
      </c>
      <c r="CA27" s="1">
        <v>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3.8742870899999988</v>
      </c>
      <c r="CL27" s="1">
        <v>8</v>
      </c>
    </row>
    <row r="28" spans="1:90" x14ac:dyDescent="0.25">
      <c r="A28" s="1" t="s">
        <v>101</v>
      </c>
      <c r="B28" s="1">
        <v>4.9000000000000004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11</v>
      </c>
      <c r="V28" s="1">
        <v>8</v>
      </c>
      <c r="W28" s="1">
        <v>73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8</v>
      </c>
      <c r="AL28" s="1">
        <v>1.85</v>
      </c>
      <c r="AM28" s="1">
        <v>19.899999999999999</v>
      </c>
      <c r="AN28" s="1">
        <v>0.2</v>
      </c>
      <c r="AO28" s="1">
        <v>4.9000000000000004</v>
      </c>
      <c r="AP28" s="1">
        <v>14</v>
      </c>
      <c r="AQ28" s="1">
        <v>20</v>
      </c>
      <c r="AR28" s="1">
        <v>0</v>
      </c>
      <c r="AS28" s="1">
        <v>4</v>
      </c>
      <c r="AT28" s="1">
        <v>0.5</v>
      </c>
      <c r="AU28" s="1">
        <v>1.5</v>
      </c>
      <c r="AV28" s="1">
        <v>1</v>
      </c>
      <c r="AW28" s="1">
        <v>67</v>
      </c>
      <c r="AX28" s="1">
        <v>5</v>
      </c>
      <c r="AY28" s="1">
        <v>2.5</v>
      </c>
      <c r="AZ28" s="1">
        <v>1</v>
      </c>
      <c r="BA28" s="1">
        <v>1.5</v>
      </c>
      <c r="BB28" s="1">
        <v>5</v>
      </c>
      <c r="BC28" s="1">
        <v>5.5</v>
      </c>
      <c r="BD28" s="1">
        <v>2.5</v>
      </c>
      <c r="BE28" s="1">
        <v>1.5</v>
      </c>
      <c r="BF28" s="1">
        <v>0</v>
      </c>
      <c r="BG28" s="1">
        <v>0.5</v>
      </c>
      <c r="BH28" s="1">
        <v>0.5</v>
      </c>
      <c r="BI28" s="1">
        <v>0.46</v>
      </c>
      <c r="BJ28" s="1">
        <v>70</v>
      </c>
      <c r="BK28" s="1">
        <v>61.5</v>
      </c>
      <c r="BL28" s="1">
        <v>88</v>
      </c>
      <c r="BM28" s="1">
        <v>32.5</v>
      </c>
      <c r="BN28" s="1">
        <v>26</v>
      </c>
      <c r="BO28" s="1">
        <v>80</v>
      </c>
      <c r="BP28" s="1">
        <v>11</v>
      </c>
      <c r="BQ28" s="1">
        <v>8</v>
      </c>
      <c r="BR28" s="1">
        <v>73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1.5</v>
      </c>
      <c r="BY28" s="1">
        <v>84.5</v>
      </c>
      <c r="BZ28" s="1">
        <v>3</v>
      </c>
      <c r="CA28" s="1">
        <v>9.5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4.0971544999999985</v>
      </c>
      <c r="CL28" s="1">
        <v>7</v>
      </c>
    </row>
    <row r="29" spans="1:90" x14ac:dyDescent="0.25">
      <c r="A29" s="1" t="s">
        <v>105</v>
      </c>
      <c r="B29" s="1">
        <v>4.4000000000000004</v>
      </c>
      <c r="C29" s="1">
        <v>2</v>
      </c>
      <c r="D29" s="1">
        <v>82.5</v>
      </c>
      <c r="E29" s="1">
        <v>0.12</v>
      </c>
      <c r="F29" s="1">
        <v>0</v>
      </c>
      <c r="G29" s="1">
        <v>0</v>
      </c>
      <c r="H29" s="1">
        <v>0</v>
      </c>
      <c r="I29" s="1">
        <v>0.5</v>
      </c>
      <c r="J29" s="1">
        <v>0</v>
      </c>
      <c r="K29" s="1">
        <v>0</v>
      </c>
      <c r="L29" s="1">
        <v>0.5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8.5</v>
      </c>
      <c r="W29" s="1">
        <v>68</v>
      </c>
      <c r="X29" s="1">
        <v>1.5</v>
      </c>
      <c r="Y29" s="1">
        <v>0.5</v>
      </c>
      <c r="Z29" s="1">
        <v>33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4</v>
      </c>
      <c r="AL29" s="1">
        <v>6.45</v>
      </c>
      <c r="AM29" s="1">
        <v>17.2</v>
      </c>
      <c r="AN29" s="1">
        <v>0.1</v>
      </c>
      <c r="AO29" s="1">
        <v>3</v>
      </c>
      <c r="AP29" s="1">
        <v>12.5</v>
      </c>
      <c r="AQ29" s="1">
        <v>18.5</v>
      </c>
      <c r="AR29" s="1">
        <v>0</v>
      </c>
      <c r="AS29" s="1">
        <v>3.5</v>
      </c>
      <c r="AT29" s="1">
        <v>0.5</v>
      </c>
      <c r="AU29" s="1">
        <v>2</v>
      </c>
      <c r="AV29" s="1">
        <v>1.5</v>
      </c>
      <c r="AW29" s="1">
        <v>75</v>
      </c>
      <c r="AX29" s="1">
        <v>8.5</v>
      </c>
      <c r="AY29" s="1">
        <v>6</v>
      </c>
      <c r="AZ29" s="1">
        <v>0</v>
      </c>
      <c r="BA29" s="1">
        <v>1</v>
      </c>
      <c r="BB29" s="1">
        <v>7</v>
      </c>
      <c r="BC29" s="1">
        <v>17.5</v>
      </c>
      <c r="BD29" s="1">
        <v>10</v>
      </c>
      <c r="BE29" s="1">
        <v>3</v>
      </c>
      <c r="BF29" s="1">
        <v>0</v>
      </c>
      <c r="BG29" s="1">
        <v>2.5</v>
      </c>
      <c r="BH29" s="1">
        <v>1</v>
      </c>
      <c r="BI29" s="1">
        <v>1.1000000000000001</v>
      </c>
      <c r="BJ29" s="1">
        <v>33</v>
      </c>
      <c r="BK29" s="1">
        <v>20</v>
      </c>
      <c r="BL29" s="1">
        <v>61</v>
      </c>
      <c r="BM29" s="1">
        <v>21</v>
      </c>
      <c r="BN29" s="1">
        <v>11</v>
      </c>
      <c r="BO29" s="1">
        <v>52</v>
      </c>
      <c r="BP29" s="1">
        <v>12.5</v>
      </c>
      <c r="BQ29" s="1">
        <v>8.5</v>
      </c>
      <c r="BR29" s="1">
        <v>68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0.5</v>
      </c>
      <c r="BY29" s="1">
        <v>53.5</v>
      </c>
      <c r="BZ29" s="1">
        <v>0</v>
      </c>
      <c r="CA29" s="1">
        <v>8.5</v>
      </c>
      <c r="CB29" s="1">
        <v>4.5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3.7044290099999984</v>
      </c>
      <c r="CL29" s="1">
        <v>7</v>
      </c>
    </row>
    <row r="30" spans="1:90" x14ac:dyDescent="0.25">
      <c r="A30" s="1" t="s">
        <v>107</v>
      </c>
      <c r="B30" s="1">
        <v>4.8</v>
      </c>
      <c r="C30" s="1">
        <v>2</v>
      </c>
      <c r="D30" s="1">
        <v>90</v>
      </c>
      <c r="E30" s="1">
        <v>0.06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0.5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8</v>
      </c>
      <c r="V30" s="1">
        <v>6.5</v>
      </c>
      <c r="W30" s="1">
        <v>81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8.5</v>
      </c>
      <c r="AL30" s="1">
        <v>2</v>
      </c>
      <c r="AM30" s="1">
        <v>13.7</v>
      </c>
      <c r="AN30" s="1">
        <v>0.5</v>
      </c>
      <c r="AO30" s="1">
        <v>2.9</v>
      </c>
      <c r="AP30" s="1">
        <v>13</v>
      </c>
      <c r="AQ30" s="1">
        <v>19</v>
      </c>
      <c r="AR30" s="1">
        <v>0</v>
      </c>
      <c r="AS30" s="1">
        <v>3</v>
      </c>
      <c r="AT30" s="1">
        <v>1</v>
      </c>
      <c r="AU30" s="1">
        <v>0.5</v>
      </c>
      <c r="AV30" s="1">
        <v>0</v>
      </c>
      <c r="AW30" s="1">
        <v>0</v>
      </c>
      <c r="AX30" s="1">
        <v>8</v>
      </c>
      <c r="AY30" s="1">
        <v>3</v>
      </c>
      <c r="AZ30" s="1">
        <v>0.5</v>
      </c>
      <c r="BA30" s="1">
        <v>1</v>
      </c>
      <c r="BB30" s="1">
        <v>4.5</v>
      </c>
      <c r="BC30" s="1">
        <v>12.5</v>
      </c>
      <c r="BD30" s="1">
        <v>8</v>
      </c>
      <c r="BE30" s="1">
        <v>5</v>
      </c>
      <c r="BF30" s="1">
        <v>2</v>
      </c>
      <c r="BG30" s="1">
        <v>3</v>
      </c>
      <c r="BH30" s="1">
        <v>1.5</v>
      </c>
      <c r="BI30" s="1">
        <v>1.35</v>
      </c>
      <c r="BJ30" s="1">
        <v>47</v>
      </c>
      <c r="BK30" s="1">
        <v>42</v>
      </c>
      <c r="BL30" s="1">
        <v>89</v>
      </c>
      <c r="BM30" s="1">
        <v>17.5</v>
      </c>
      <c r="BN30" s="1">
        <v>15</v>
      </c>
      <c r="BO30" s="1">
        <v>86</v>
      </c>
      <c r="BP30" s="1">
        <v>8</v>
      </c>
      <c r="BQ30" s="1">
        <v>6.5</v>
      </c>
      <c r="BR30" s="1">
        <v>81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54.5</v>
      </c>
      <c r="BZ30" s="1">
        <v>0.5</v>
      </c>
      <c r="CA30" s="1">
        <v>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3.3538753799999999</v>
      </c>
      <c r="CL30" s="1">
        <v>7</v>
      </c>
    </row>
    <row r="31" spans="1:90" x14ac:dyDescent="0.25">
      <c r="A31" s="1" t="s">
        <v>148</v>
      </c>
      <c r="B31" s="1">
        <v>7.1</v>
      </c>
      <c r="C31" s="1">
        <v>2</v>
      </c>
      <c r="D31" s="1">
        <v>90</v>
      </c>
      <c r="E31" s="1">
        <v>0.08</v>
      </c>
      <c r="F31" s="1">
        <v>0</v>
      </c>
      <c r="G31" s="1">
        <v>0.2</v>
      </c>
      <c r="H31" s="1">
        <v>0</v>
      </c>
      <c r="I31" s="1">
        <v>2</v>
      </c>
      <c r="J31" s="1">
        <v>1</v>
      </c>
      <c r="K31" s="1">
        <v>0.5</v>
      </c>
      <c r="L31" s="1">
        <v>1.5</v>
      </c>
      <c r="M31" s="1">
        <v>0</v>
      </c>
      <c r="N31" s="1">
        <v>0</v>
      </c>
      <c r="O31" s="1">
        <v>0.16</v>
      </c>
      <c r="P31" s="1">
        <v>0.16</v>
      </c>
      <c r="Q31" s="1">
        <v>0</v>
      </c>
      <c r="R31" s="1">
        <v>0</v>
      </c>
      <c r="S31" s="1">
        <v>0</v>
      </c>
      <c r="T31" s="1">
        <v>0</v>
      </c>
      <c r="U31" s="1">
        <v>33</v>
      </c>
      <c r="V31" s="1">
        <v>23.5</v>
      </c>
      <c r="W31" s="1">
        <v>71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19.5</v>
      </c>
      <c r="AL31" s="1">
        <v>12.5</v>
      </c>
      <c r="AM31" s="1">
        <v>14.5</v>
      </c>
      <c r="AN31" s="1">
        <v>1.2</v>
      </c>
      <c r="AO31" s="1">
        <v>4.5999999999999996</v>
      </c>
      <c r="AP31" s="1">
        <v>10.5</v>
      </c>
      <c r="AQ31" s="1">
        <v>10.5</v>
      </c>
      <c r="AR31" s="1">
        <v>0</v>
      </c>
      <c r="AS31" s="1">
        <v>2</v>
      </c>
      <c r="AT31" s="1">
        <v>1</v>
      </c>
      <c r="AU31" s="1">
        <v>1.5</v>
      </c>
      <c r="AV31" s="1">
        <v>0.5</v>
      </c>
      <c r="AW31" s="1">
        <v>33</v>
      </c>
      <c r="AX31" s="1">
        <v>5</v>
      </c>
      <c r="AY31" s="1">
        <v>1.5</v>
      </c>
      <c r="AZ31" s="1">
        <v>0</v>
      </c>
      <c r="BA31" s="1">
        <v>1</v>
      </c>
      <c r="BB31" s="1">
        <v>2.5</v>
      </c>
      <c r="BC31" s="1">
        <v>10</v>
      </c>
      <c r="BD31" s="1">
        <v>7</v>
      </c>
      <c r="BE31" s="1">
        <v>3.5</v>
      </c>
      <c r="BF31" s="1">
        <v>1.5</v>
      </c>
      <c r="BG31" s="1">
        <v>2.5</v>
      </c>
      <c r="BH31" s="1">
        <v>1</v>
      </c>
      <c r="BI31" s="1">
        <v>0.97</v>
      </c>
      <c r="BJ31" s="1">
        <v>81.5</v>
      </c>
      <c r="BK31" s="1">
        <v>69</v>
      </c>
      <c r="BL31" s="1">
        <v>85</v>
      </c>
      <c r="BM31" s="1">
        <v>54</v>
      </c>
      <c r="BN31" s="1">
        <v>42</v>
      </c>
      <c r="BO31" s="1">
        <v>78</v>
      </c>
      <c r="BP31" s="1">
        <v>33</v>
      </c>
      <c r="BQ31" s="1">
        <v>23.5</v>
      </c>
      <c r="BR31" s="1">
        <v>71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99</v>
      </c>
      <c r="BZ31" s="1">
        <v>2</v>
      </c>
      <c r="CA31" s="1">
        <v>15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3.8373648200000003</v>
      </c>
      <c r="CL31" s="1">
        <v>7</v>
      </c>
    </row>
    <row r="32" spans="1:90" x14ac:dyDescent="0.25">
      <c r="A32" s="1" t="s">
        <v>62</v>
      </c>
      <c r="B32" s="1">
        <v>4.5</v>
      </c>
      <c r="C32" s="1">
        <v>2</v>
      </c>
      <c r="D32" s="1">
        <v>90</v>
      </c>
      <c r="E32" s="1">
        <v>0.09</v>
      </c>
      <c r="F32" s="1">
        <v>0</v>
      </c>
      <c r="G32" s="1">
        <v>0.1</v>
      </c>
      <c r="H32" s="1">
        <v>0</v>
      </c>
      <c r="I32" s="1">
        <v>0.5</v>
      </c>
      <c r="J32" s="1">
        <v>0.5</v>
      </c>
      <c r="K32" s="1">
        <v>0.5</v>
      </c>
      <c r="L32" s="1">
        <v>0</v>
      </c>
      <c r="M32" s="1">
        <v>0</v>
      </c>
      <c r="N32" s="1">
        <v>0.5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7</v>
      </c>
      <c r="W32" s="1">
        <v>88</v>
      </c>
      <c r="X32" s="1">
        <v>0</v>
      </c>
      <c r="Y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9</v>
      </c>
      <c r="AL32" s="1">
        <v>7.7</v>
      </c>
      <c r="AM32" s="1">
        <v>23.5</v>
      </c>
      <c r="AN32" s="1">
        <v>0.6</v>
      </c>
      <c r="AO32" s="1">
        <v>2.6</v>
      </c>
      <c r="AP32" s="1">
        <v>14.5</v>
      </c>
      <c r="AQ32" s="1">
        <v>14.5</v>
      </c>
      <c r="AR32" s="1">
        <v>0</v>
      </c>
      <c r="AS32" s="1">
        <v>1</v>
      </c>
      <c r="AT32" s="1">
        <v>2.5</v>
      </c>
      <c r="AU32" s="1">
        <v>1.5</v>
      </c>
      <c r="AV32" s="1">
        <v>1</v>
      </c>
      <c r="AW32" s="1">
        <v>67</v>
      </c>
      <c r="AX32" s="1">
        <v>2.5</v>
      </c>
      <c r="AY32" s="1">
        <v>2</v>
      </c>
      <c r="AZ32" s="1">
        <v>1.5</v>
      </c>
      <c r="BA32" s="1">
        <v>1.5</v>
      </c>
      <c r="BB32" s="1">
        <v>5</v>
      </c>
      <c r="BC32" s="1">
        <v>12.5</v>
      </c>
      <c r="BD32" s="1">
        <v>8</v>
      </c>
      <c r="BE32" s="1">
        <v>7.5</v>
      </c>
      <c r="BF32" s="1">
        <v>0</v>
      </c>
      <c r="BG32" s="1">
        <v>1.5</v>
      </c>
      <c r="BH32" s="1">
        <v>2.5</v>
      </c>
      <c r="BI32" s="1">
        <v>2.13</v>
      </c>
      <c r="BJ32" s="1">
        <v>55</v>
      </c>
      <c r="BK32" s="1">
        <v>47</v>
      </c>
      <c r="BL32" s="1">
        <v>85</v>
      </c>
      <c r="BM32" s="1">
        <v>21</v>
      </c>
      <c r="BN32" s="1">
        <v>17</v>
      </c>
      <c r="BO32" s="1">
        <v>81</v>
      </c>
      <c r="BP32" s="1">
        <v>8</v>
      </c>
      <c r="BQ32" s="1">
        <v>7</v>
      </c>
      <c r="BR32" s="1">
        <v>88</v>
      </c>
      <c r="BS32" s="1">
        <v>0.5</v>
      </c>
      <c r="BT32" s="1">
        <v>0.5</v>
      </c>
      <c r="BU32" s="1">
        <v>2</v>
      </c>
      <c r="BV32" s="1">
        <v>0</v>
      </c>
      <c r="BW32" s="1">
        <v>0</v>
      </c>
      <c r="BX32" s="1">
        <v>0.5</v>
      </c>
      <c r="BY32" s="1">
        <v>64</v>
      </c>
      <c r="BZ32" s="1">
        <v>0.5</v>
      </c>
      <c r="CA32" s="1">
        <v>6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3.5779989599999995</v>
      </c>
      <c r="CL32" s="1">
        <v>6</v>
      </c>
    </row>
    <row r="33" spans="1:90" x14ac:dyDescent="0.25">
      <c r="A33" s="1" t="s">
        <v>171</v>
      </c>
      <c r="B33" s="1">
        <v>4.7</v>
      </c>
      <c r="C33" s="1">
        <v>2</v>
      </c>
      <c r="D33" s="1">
        <v>90</v>
      </c>
      <c r="E33" s="1">
        <v>0.03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13</v>
      </c>
      <c r="W33" s="1">
        <v>72</v>
      </c>
      <c r="X33" s="1">
        <v>3</v>
      </c>
      <c r="Y33" s="1">
        <v>1</v>
      </c>
      <c r="Z33" s="1">
        <v>33</v>
      </c>
      <c r="AA33" s="1">
        <v>0</v>
      </c>
      <c r="AB33" s="1">
        <v>0</v>
      </c>
      <c r="AC33" s="1">
        <v>1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17.899999999999999</v>
      </c>
      <c r="AM33" s="1">
        <v>15.5</v>
      </c>
      <c r="AN33" s="1">
        <v>0.1</v>
      </c>
      <c r="AO33" s="1">
        <v>2.1</v>
      </c>
      <c r="AP33" s="1">
        <v>11.5</v>
      </c>
      <c r="AQ33" s="1">
        <v>11.5</v>
      </c>
      <c r="AR33" s="1">
        <v>0</v>
      </c>
      <c r="AS33" s="1">
        <v>1</v>
      </c>
      <c r="AT33" s="1">
        <v>2.5</v>
      </c>
      <c r="AU33" s="1">
        <v>1.5</v>
      </c>
      <c r="AV33" s="1">
        <v>1</v>
      </c>
      <c r="AW33" s="1">
        <v>67</v>
      </c>
      <c r="AX33" s="1">
        <v>4</v>
      </c>
      <c r="AY33" s="1">
        <v>1</v>
      </c>
      <c r="AZ33" s="1">
        <v>0.5</v>
      </c>
      <c r="BA33" s="1">
        <v>1</v>
      </c>
      <c r="BB33" s="1">
        <v>2.5</v>
      </c>
      <c r="BC33" s="1">
        <v>12.5</v>
      </c>
      <c r="BD33" s="1">
        <v>8</v>
      </c>
      <c r="BE33" s="1">
        <v>7.5</v>
      </c>
      <c r="BF33" s="1">
        <v>0</v>
      </c>
      <c r="BG33" s="1">
        <v>1.5</v>
      </c>
      <c r="BH33" s="1">
        <v>2.5</v>
      </c>
      <c r="BI33" s="1">
        <v>2.13</v>
      </c>
      <c r="BJ33" s="1">
        <v>63</v>
      </c>
      <c r="BK33" s="1">
        <v>48</v>
      </c>
      <c r="BL33" s="1">
        <v>76</v>
      </c>
      <c r="BM33" s="1">
        <v>38</v>
      </c>
      <c r="BN33" s="1">
        <v>25</v>
      </c>
      <c r="BO33" s="1">
        <v>66</v>
      </c>
      <c r="BP33" s="1">
        <v>18</v>
      </c>
      <c r="BQ33" s="1">
        <v>13</v>
      </c>
      <c r="BR33" s="1">
        <v>72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87</v>
      </c>
      <c r="BZ33" s="1">
        <v>0.5</v>
      </c>
      <c r="CA33" s="1">
        <v>8</v>
      </c>
      <c r="CB33" s="1">
        <v>4.5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4.0250759799999987</v>
      </c>
      <c r="CL33" s="1">
        <v>6</v>
      </c>
    </row>
    <row r="34" spans="1:90" x14ac:dyDescent="0.25">
      <c r="A34" s="1" t="s">
        <v>73</v>
      </c>
      <c r="B34" s="1">
        <v>4.3</v>
      </c>
      <c r="C34" s="1">
        <v>2</v>
      </c>
      <c r="D34" s="1">
        <v>90</v>
      </c>
      <c r="E34" s="1">
        <v>0.15</v>
      </c>
      <c r="F34" s="1">
        <v>0.33</v>
      </c>
      <c r="G34" s="1">
        <v>0.2</v>
      </c>
      <c r="H34" s="1">
        <v>1</v>
      </c>
      <c r="I34" s="1">
        <v>0.5</v>
      </c>
      <c r="J34" s="1">
        <v>0</v>
      </c>
      <c r="K34" s="1">
        <v>0</v>
      </c>
      <c r="L34" s="1">
        <v>0.5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17.5</v>
      </c>
      <c r="V34" s="1">
        <v>13</v>
      </c>
      <c r="W34" s="1">
        <v>74</v>
      </c>
      <c r="X34" s="1">
        <v>2.5</v>
      </c>
      <c r="Y34" s="1">
        <v>0.5</v>
      </c>
      <c r="Z34" s="1">
        <v>20</v>
      </c>
      <c r="AA34" s="1">
        <v>0</v>
      </c>
      <c r="AB34" s="1">
        <v>0</v>
      </c>
      <c r="AC34" s="1">
        <v>1</v>
      </c>
      <c r="AD34" s="1">
        <v>0.5</v>
      </c>
      <c r="AE34" s="1">
        <v>0.23</v>
      </c>
      <c r="AF34" s="1">
        <v>0.5</v>
      </c>
      <c r="AG34" s="1">
        <v>0</v>
      </c>
      <c r="AH34" s="1">
        <v>0</v>
      </c>
      <c r="AI34" s="1">
        <v>0</v>
      </c>
      <c r="AJ34" s="1">
        <v>0</v>
      </c>
      <c r="AK34" s="1">
        <v>4.5</v>
      </c>
      <c r="AL34" s="1">
        <v>16.2</v>
      </c>
      <c r="AM34" s="1">
        <v>26.1</v>
      </c>
      <c r="AN34" s="1">
        <v>0.7</v>
      </c>
      <c r="AO34" s="1">
        <v>2.7</v>
      </c>
      <c r="AP34" s="1">
        <v>14.5</v>
      </c>
      <c r="AQ34" s="1">
        <v>19</v>
      </c>
      <c r="AR34" s="1">
        <v>0</v>
      </c>
      <c r="AS34" s="1">
        <v>2.5</v>
      </c>
      <c r="AT34" s="1">
        <v>2</v>
      </c>
      <c r="AU34" s="1">
        <v>0</v>
      </c>
      <c r="AV34" s="1">
        <v>0</v>
      </c>
      <c r="AX34" s="1">
        <v>5</v>
      </c>
      <c r="AY34" s="1">
        <v>3</v>
      </c>
      <c r="AZ34" s="1">
        <v>1</v>
      </c>
      <c r="BA34" s="1">
        <v>1.5</v>
      </c>
      <c r="BB34" s="1">
        <v>5.5</v>
      </c>
      <c r="BC34" s="1">
        <v>14</v>
      </c>
      <c r="BD34" s="1">
        <v>11</v>
      </c>
      <c r="BE34" s="1">
        <v>5.5</v>
      </c>
      <c r="BF34" s="1">
        <v>2</v>
      </c>
      <c r="BG34" s="1">
        <v>3</v>
      </c>
      <c r="BH34" s="1">
        <v>3.5</v>
      </c>
      <c r="BI34" s="1">
        <v>2.14</v>
      </c>
      <c r="BJ34" s="1">
        <v>54</v>
      </c>
      <c r="BK34" s="1">
        <v>44.5</v>
      </c>
      <c r="BL34" s="1">
        <v>82</v>
      </c>
      <c r="BM34" s="1">
        <v>36.5</v>
      </c>
      <c r="BN34" s="1">
        <v>28</v>
      </c>
      <c r="BO34" s="1">
        <v>77</v>
      </c>
      <c r="BP34" s="1">
        <v>17.5</v>
      </c>
      <c r="BQ34" s="1">
        <v>13</v>
      </c>
      <c r="BR34" s="1">
        <v>74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1</v>
      </c>
      <c r="BY34" s="1">
        <v>83.5</v>
      </c>
      <c r="BZ34" s="1">
        <v>2</v>
      </c>
      <c r="CA34" s="1">
        <v>5.5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4.0953184899999995</v>
      </c>
      <c r="CL34" s="1">
        <v>6</v>
      </c>
    </row>
    <row r="35" spans="1:90" x14ac:dyDescent="0.25">
      <c r="A35" s="1" t="s">
        <v>199</v>
      </c>
      <c r="B35" s="1">
        <v>5</v>
      </c>
      <c r="C35" s="1">
        <v>2</v>
      </c>
      <c r="D35" s="1">
        <v>90</v>
      </c>
      <c r="E35" s="1">
        <v>0.04</v>
      </c>
      <c r="F35" s="1">
        <v>0</v>
      </c>
      <c r="G35" s="1">
        <v>0.1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21.5</v>
      </c>
      <c r="V35" s="1">
        <v>16</v>
      </c>
      <c r="W35" s="1">
        <v>74</v>
      </c>
      <c r="X35" s="1">
        <v>6</v>
      </c>
      <c r="Y35" s="1">
        <v>1.5</v>
      </c>
      <c r="Z35" s="1">
        <v>25</v>
      </c>
      <c r="AA35" s="1">
        <v>2</v>
      </c>
      <c r="AB35" s="1">
        <v>1</v>
      </c>
      <c r="AC35" s="1">
        <v>1.5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4</v>
      </c>
      <c r="AL35" s="1">
        <v>25.2</v>
      </c>
      <c r="AM35" s="1">
        <v>18.5</v>
      </c>
      <c r="AN35" s="1">
        <v>0.2</v>
      </c>
      <c r="AO35" s="1">
        <v>3</v>
      </c>
      <c r="AP35" s="1">
        <v>9</v>
      </c>
      <c r="AQ35" s="1">
        <v>15</v>
      </c>
      <c r="AR35" s="1">
        <v>0</v>
      </c>
      <c r="AS35" s="1">
        <v>3.5</v>
      </c>
      <c r="AT35" s="1">
        <v>1</v>
      </c>
      <c r="AU35" s="1">
        <v>4.5</v>
      </c>
      <c r="AV35" s="1">
        <v>2.5</v>
      </c>
      <c r="AW35" s="1">
        <v>56</v>
      </c>
      <c r="AX35" s="1">
        <v>4.5</v>
      </c>
      <c r="AY35" s="1">
        <v>0.5</v>
      </c>
      <c r="AZ35" s="1">
        <v>0.5</v>
      </c>
      <c r="BA35" s="1">
        <v>1.5</v>
      </c>
      <c r="BB35" s="1">
        <v>2.5</v>
      </c>
      <c r="BC35" s="1">
        <v>12.5</v>
      </c>
      <c r="BD35" s="1">
        <v>8</v>
      </c>
      <c r="BE35" s="1">
        <v>5</v>
      </c>
      <c r="BF35" s="1">
        <v>2</v>
      </c>
      <c r="BG35" s="1">
        <v>3</v>
      </c>
      <c r="BH35" s="1">
        <v>1.5</v>
      </c>
      <c r="BI35" s="1">
        <v>1.35</v>
      </c>
      <c r="BJ35" s="1">
        <v>51</v>
      </c>
      <c r="BK35" s="1">
        <v>40</v>
      </c>
      <c r="BL35" s="1">
        <v>78</v>
      </c>
      <c r="BM35" s="1">
        <v>40</v>
      </c>
      <c r="BN35" s="1">
        <v>28</v>
      </c>
      <c r="BO35" s="1">
        <v>70</v>
      </c>
      <c r="BP35" s="1">
        <v>21.5</v>
      </c>
      <c r="BQ35" s="1">
        <v>16</v>
      </c>
      <c r="BR35" s="1">
        <v>74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82.5</v>
      </c>
      <c r="BZ35" s="1">
        <v>1.5</v>
      </c>
      <c r="CA35" s="1">
        <v>11</v>
      </c>
      <c r="CB35" s="1">
        <v>8.5</v>
      </c>
      <c r="CC35" s="1">
        <v>0</v>
      </c>
      <c r="CD35" s="1">
        <v>0</v>
      </c>
      <c r="CE35" s="1">
        <v>2</v>
      </c>
      <c r="CF35" s="1">
        <v>0</v>
      </c>
      <c r="CG35" s="1">
        <v>0.5</v>
      </c>
      <c r="CH35" s="1">
        <v>0</v>
      </c>
      <c r="CI35" s="1">
        <v>0</v>
      </c>
      <c r="CJ35" s="1">
        <v>0</v>
      </c>
      <c r="CK35" s="1">
        <f t="shared" si="1"/>
        <v>3.45402583</v>
      </c>
      <c r="CL35" s="1">
        <v>6</v>
      </c>
    </row>
    <row r="36" spans="1:90" x14ac:dyDescent="0.25">
      <c r="A36" s="1" t="s">
        <v>104</v>
      </c>
      <c r="B36" s="1">
        <v>5.4</v>
      </c>
      <c r="C36" s="1">
        <v>2</v>
      </c>
      <c r="D36" s="1">
        <v>90</v>
      </c>
      <c r="E36" s="1">
        <v>0.06</v>
      </c>
      <c r="F36" s="1">
        <v>0</v>
      </c>
      <c r="G36" s="1">
        <v>0.1</v>
      </c>
      <c r="H36" s="1">
        <v>0</v>
      </c>
      <c r="I36" s="1">
        <v>1</v>
      </c>
      <c r="J36" s="1">
        <v>0.5</v>
      </c>
      <c r="K36" s="1">
        <v>0</v>
      </c>
      <c r="L36" s="1">
        <v>1</v>
      </c>
      <c r="M36" s="1">
        <v>0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17</v>
      </c>
      <c r="V36" s="1">
        <v>12</v>
      </c>
      <c r="W36" s="1">
        <v>71</v>
      </c>
      <c r="X36" s="1">
        <v>0</v>
      </c>
      <c r="Y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0.04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7</v>
      </c>
      <c r="AL36" s="1">
        <v>7</v>
      </c>
      <c r="AM36" s="1">
        <v>23.1</v>
      </c>
      <c r="AN36" s="1">
        <v>0.6</v>
      </c>
      <c r="AO36" s="1">
        <v>3.4</v>
      </c>
      <c r="AP36" s="1">
        <v>14.5</v>
      </c>
      <c r="AQ36" s="1">
        <v>20.5</v>
      </c>
      <c r="AR36" s="1">
        <v>0.5</v>
      </c>
      <c r="AS36" s="1">
        <v>4</v>
      </c>
      <c r="AT36" s="1">
        <v>1</v>
      </c>
      <c r="AU36" s="1">
        <v>0.5</v>
      </c>
      <c r="AV36" s="1">
        <v>0.5</v>
      </c>
      <c r="AW36" s="1">
        <v>100</v>
      </c>
      <c r="AX36" s="1">
        <v>5.5</v>
      </c>
      <c r="AY36" s="1">
        <v>4</v>
      </c>
      <c r="AZ36" s="1">
        <v>1</v>
      </c>
      <c r="BA36" s="1">
        <v>0.5</v>
      </c>
      <c r="BB36" s="1">
        <v>5.5</v>
      </c>
      <c r="BC36" s="1">
        <v>12.5</v>
      </c>
      <c r="BD36" s="1">
        <v>8</v>
      </c>
      <c r="BE36" s="1">
        <v>5</v>
      </c>
      <c r="BF36" s="1">
        <v>2</v>
      </c>
      <c r="BG36" s="1">
        <v>3</v>
      </c>
      <c r="BH36" s="1">
        <v>1.5</v>
      </c>
      <c r="BI36" s="1">
        <v>1.35</v>
      </c>
      <c r="BJ36" s="1">
        <v>65.5</v>
      </c>
      <c r="BK36" s="1">
        <v>57</v>
      </c>
      <c r="BL36" s="1">
        <v>87</v>
      </c>
      <c r="BM36" s="1">
        <v>32.5</v>
      </c>
      <c r="BN36" s="1">
        <v>25.5</v>
      </c>
      <c r="BO36" s="1">
        <v>78</v>
      </c>
      <c r="BP36" s="1">
        <v>17</v>
      </c>
      <c r="BQ36" s="1">
        <v>12</v>
      </c>
      <c r="BR36" s="1">
        <v>71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75</v>
      </c>
      <c r="BZ36" s="1">
        <v>1.5</v>
      </c>
      <c r="CA36" s="1">
        <v>14.5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3.3037341800000002</v>
      </c>
      <c r="CL36" s="1">
        <v>6</v>
      </c>
    </row>
    <row r="37" spans="1:90" x14ac:dyDescent="0.25">
      <c r="A37" s="1" t="s">
        <v>138</v>
      </c>
      <c r="B37" s="1">
        <v>4.7</v>
      </c>
      <c r="C37" s="1">
        <v>2</v>
      </c>
      <c r="D37" s="1">
        <v>90</v>
      </c>
      <c r="E37" s="1">
        <v>0.15</v>
      </c>
      <c r="F37" s="1">
        <v>0.25</v>
      </c>
      <c r="G37" s="1">
        <v>0.3</v>
      </c>
      <c r="H37" s="1">
        <v>1</v>
      </c>
      <c r="I37" s="1">
        <v>2</v>
      </c>
      <c r="J37" s="1">
        <v>1</v>
      </c>
      <c r="K37" s="1">
        <v>1</v>
      </c>
      <c r="L37" s="1">
        <v>1</v>
      </c>
      <c r="M37" s="1">
        <v>0</v>
      </c>
      <c r="N37" s="1">
        <v>0</v>
      </c>
      <c r="O37" s="1">
        <v>0.18</v>
      </c>
      <c r="P37" s="1">
        <v>0.18</v>
      </c>
      <c r="Q37" s="1">
        <v>0</v>
      </c>
      <c r="R37" s="1">
        <v>0</v>
      </c>
      <c r="S37" s="1">
        <v>0</v>
      </c>
      <c r="T37" s="1">
        <v>0</v>
      </c>
      <c r="U37" s="1">
        <v>12</v>
      </c>
      <c r="V37" s="1">
        <v>9</v>
      </c>
      <c r="W37" s="1">
        <v>75</v>
      </c>
      <c r="X37" s="1">
        <v>2.5</v>
      </c>
      <c r="Y37" s="1">
        <v>1.5</v>
      </c>
      <c r="Z37" s="1">
        <v>60</v>
      </c>
      <c r="AA37" s="1">
        <v>0</v>
      </c>
      <c r="AB37" s="1">
        <v>0.5</v>
      </c>
      <c r="AC37" s="1">
        <v>1.5</v>
      </c>
      <c r="AD37" s="1">
        <v>0</v>
      </c>
      <c r="AE37" s="1">
        <v>0.11</v>
      </c>
      <c r="AF37" s="1">
        <v>0.5</v>
      </c>
      <c r="AG37" s="1">
        <v>0</v>
      </c>
      <c r="AH37" s="1">
        <v>0.5</v>
      </c>
      <c r="AI37" s="1">
        <v>0</v>
      </c>
      <c r="AJ37" s="1">
        <v>0</v>
      </c>
      <c r="AK37" s="1">
        <v>27.5</v>
      </c>
      <c r="AL37" s="1">
        <v>23.05</v>
      </c>
      <c r="AM37" s="1">
        <v>21.3</v>
      </c>
      <c r="AN37" s="1">
        <v>1.4</v>
      </c>
      <c r="AO37" s="1">
        <v>3.6</v>
      </c>
      <c r="AP37" s="1">
        <v>8.5</v>
      </c>
      <c r="AQ37" s="1">
        <v>13</v>
      </c>
      <c r="AR37" s="1">
        <v>0</v>
      </c>
      <c r="AS37" s="1">
        <v>2.5</v>
      </c>
      <c r="AT37" s="1">
        <v>1.5</v>
      </c>
      <c r="AU37" s="1">
        <v>0</v>
      </c>
      <c r="AV37" s="1">
        <v>0</v>
      </c>
      <c r="AX37" s="1">
        <v>2</v>
      </c>
      <c r="AY37" s="1">
        <v>3</v>
      </c>
      <c r="AZ37" s="1">
        <v>0</v>
      </c>
      <c r="BA37" s="1">
        <v>0</v>
      </c>
      <c r="BB37" s="1">
        <v>3</v>
      </c>
      <c r="BC37" s="1">
        <v>14</v>
      </c>
      <c r="BD37" s="1">
        <v>9</v>
      </c>
      <c r="BE37" s="1">
        <v>5</v>
      </c>
      <c r="BF37" s="1">
        <v>0.5</v>
      </c>
      <c r="BG37" s="1">
        <v>3.5</v>
      </c>
      <c r="BH37" s="1">
        <v>1.5</v>
      </c>
      <c r="BI37" s="1">
        <v>1.48</v>
      </c>
      <c r="BJ37" s="1">
        <v>28</v>
      </c>
      <c r="BK37" s="1">
        <v>20</v>
      </c>
      <c r="BL37" s="1">
        <v>71</v>
      </c>
      <c r="BM37" s="1">
        <v>20</v>
      </c>
      <c r="BN37" s="1">
        <v>14</v>
      </c>
      <c r="BO37" s="1">
        <v>70</v>
      </c>
      <c r="BP37" s="1">
        <v>12</v>
      </c>
      <c r="BQ37" s="1">
        <v>9</v>
      </c>
      <c r="BR37" s="1">
        <v>75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0.5</v>
      </c>
      <c r="BY37" s="1">
        <v>47</v>
      </c>
      <c r="BZ37" s="1">
        <v>2</v>
      </c>
      <c r="CA37" s="1">
        <v>5</v>
      </c>
      <c r="CB37" s="1">
        <v>3.5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3.2736129199999984</v>
      </c>
      <c r="CL37" s="1">
        <v>6</v>
      </c>
    </row>
    <row r="38" spans="1:90" x14ac:dyDescent="0.25">
      <c r="A38" s="1" t="s">
        <v>59</v>
      </c>
      <c r="B38" s="1">
        <v>6.7</v>
      </c>
      <c r="C38" s="1">
        <v>2</v>
      </c>
      <c r="D38" s="1">
        <v>90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</v>
      </c>
      <c r="L38" s="1">
        <v>0.5</v>
      </c>
      <c r="M38" s="1">
        <v>0</v>
      </c>
      <c r="N38" s="1">
        <v>0</v>
      </c>
      <c r="O38" s="1">
        <v>0.01</v>
      </c>
      <c r="P38" s="1">
        <v>0.01</v>
      </c>
      <c r="Q38" s="1">
        <v>0</v>
      </c>
      <c r="R38" s="1">
        <v>0</v>
      </c>
      <c r="S38" s="1">
        <v>0</v>
      </c>
      <c r="T38" s="1">
        <v>0</v>
      </c>
      <c r="U38" s="1">
        <v>5</v>
      </c>
      <c r="V38" s="1">
        <v>3</v>
      </c>
      <c r="W38" s="1">
        <v>60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0.5</v>
      </c>
      <c r="AI38" s="1">
        <v>0</v>
      </c>
      <c r="AJ38" s="1">
        <v>0.5</v>
      </c>
      <c r="AK38" s="1">
        <v>4</v>
      </c>
      <c r="AL38" s="1">
        <v>0.85</v>
      </c>
      <c r="AM38" s="1">
        <v>17.2</v>
      </c>
      <c r="AN38" s="1">
        <v>0.1</v>
      </c>
      <c r="AO38" s="1">
        <v>4.3</v>
      </c>
      <c r="AP38" s="1">
        <v>13</v>
      </c>
      <c r="AQ38" s="1">
        <v>19</v>
      </c>
      <c r="AR38" s="1">
        <v>0.5</v>
      </c>
      <c r="AS38" s="1">
        <v>4</v>
      </c>
      <c r="AT38" s="1">
        <v>0.5</v>
      </c>
      <c r="AU38" s="1">
        <v>0.5</v>
      </c>
      <c r="AV38" s="1">
        <v>0</v>
      </c>
      <c r="AW38" s="1">
        <v>0</v>
      </c>
      <c r="AX38" s="1">
        <v>8</v>
      </c>
      <c r="AY38" s="1">
        <v>2.5</v>
      </c>
      <c r="AZ38" s="1">
        <v>0.5</v>
      </c>
      <c r="BA38" s="1">
        <v>0.5</v>
      </c>
      <c r="BB38" s="1">
        <v>3.5</v>
      </c>
      <c r="BC38" s="1">
        <v>5.5</v>
      </c>
      <c r="BD38" s="1">
        <v>2.5</v>
      </c>
      <c r="BE38" s="1">
        <v>1.5</v>
      </c>
      <c r="BF38" s="1">
        <v>0</v>
      </c>
      <c r="BG38" s="1">
        <v>0.5</v>
      </c>
      <c r="BH38" s="1">
        <v>0.5</v>
      </c>
      <c r="BI38" s="1">
        <v>0.46</v>
      </c>
      <c r="BJ38" s="1">
        <v>81</v>
      </c>
      <c r="BK38" s="1">
        <v>73</v>
      </c>
      <c r="BL38" s="1">
        <v>90</v>
      </c>
      <c r="BM38" s="1">
        <v>25.5</v>
      </c>
      <c r="BN38" s="1">
        <v>22</v>
      </c>
      <c r="BO38" s="1">
        <v>86</v>
      </c>
      <c r="BP38" s="1">
        <v>5</v>
      </c>
      <c r="BQ38" s="1">
        <v>3</v>
      </c>
      <c r="BR38" s="1">
        <v>60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87.5</v>
      </c>
      <c r="BZ38" s="1">
        <v>0</v>
      </c>
      <c r="CA38" s="1">
        <v>4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0.5</v>
      </c>
      <c r="CH38" s="1">
        <v>0</v>
      </c>
      <c r="CI38" s="1">
        <v>0</v>
      </c>
      <c r="CJ38" s="1">
        <v>0</v>
      </c>
      <c r="CK38" s="1">
        <f t="shared" si="1"/>
        <v>3.4200662499999988</v>
      </c>
      <c r="CL38" s="1">
        <v>5</v>
      </c>
    </row>
    <row r="39" spans="1:90" x14ac:dyDescent="0.25">
      <c r="A39" s="1" t="s">
        <v>74</v>
      </c>
      <c r="B39" s="1">
        <v>4.4000000000000004</v>
      </c>
      <c r="C39" s="1">
        <v>2</v>
      </c>
      <c r="D39" s="1">
        <v>90</v>
      </c>
      <c r="E39" s="1">
        <v>0.05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8.5</v>
      </c>
      <c r="V39" s="1">
        <v>4</v>
      </c>
      <c r="W39" s="1">
        <v>47</v>
      </c>
      <c r="X39" s="1">
        <v>3</v>
      </c>
      <c r="Y39" s="1">
        <v>0.5</v>
      </c>
      <c r="Z39" s="1">
        <v>17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0.5</v>
      </c>
      <c r="AL39" s="1">
        <v>8.0500000000000007</v>
      </c>
      <c r="AM39" s="1">
        <v>21.5</v>
      </c>
      <c r="AN39" s="1">
        <v>0.1</v>
      </c>
      <c r="AO39" s="1">
        <v>3.3</v>
      </c>
      <c r="AP39" s="1">
        <v>10.5</v>
      </c>
      <c r="AQ39" s="1">
        <v>16.5</v>
      </c>
      <c r="AR39" s="1">
        <v>1.5</v>
      </c>
      <c r="AS39" s="1">
        <v>5.5</v>
      </c>
      <c r="AT39" s="1">
        <v>0.5</v>
      </c>
      <c r="AU39" s="1">
        <v>1</v>
      </c>
      <c r="AV39" s="1">
        <v>1</v>
      </c>
      <c r="AW39" s="1">
        <v>100</v>
      </c>
      <c r="AX39" s="1">
        <v>7.5</v>
      </c>
      <c r="AY39" s="1">
        <v>5</v>
      </c>
      <c r="AZ39" s="1">
        <v>1</v>
      </c>
      <c r="BA39" s="1">
        <v>1.5</v>
      </c>
      <c r="BB39" s="1">
        <v>7.5</v>
      </c>
      <c r="BC39" s="1">
        <v>17.5</v>
      </c>
      <c r="BD39" s="1">
        <v>10</v>
      </c>
      <c r="BE39" s="1">
        <v>3</v>
      </c>
      <c r="BF39" s="1">
        <v>0</v>
      </c>
      <c r="BG39" s="1">
        <v>2.5</v>
      </c>
      <c r="BH39" s="1">
        <v>1</v>
      </c>
      <c r="BI39" s="1">
        <v>1.1000000000000001</v>
      </c>
      <c r="BJ39" s="1">
        <v>32.5</v>
      </c>
      <c r="BK39" s="1">
        <v>22</v>
      </c>
      <c r="BL39" s="1">
        <v>68</v>
      </c>
      <c r="BM39" s="1">
        <v>22</v>
      </c>
      <c r="BN39" s="1">
        <v>12.5</v>
      </c>
      <c r="BO39" s="1">
        <v>57</v>
      </c>
      <c r="BP39" s="1">
        <v>8.5</v>
      </c>
      <c r="BQ39" s="1">
        <v>4</v>
      </c>
      <c r="BR39" s="1">
        <v>47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2</v>
      </c>
      <c r="BY39" s="1">
        <v>65</v>
      </c>
      <c r="BZ39" s="1">
        <v>0</v>
      </c>
      <c r="CA39" s="1">
        <v>7.5</v>
      </c>
      <c r="CB39" s="1">
        <v>4.5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3.0436677999999988</v>
      </c>
      <c r="CL39" s="1">
        <v>5</v>
      </c>
    </row>
    <row r="40" spans="1:90" x14ac:dyDescent="0.25">
      <c r="A40" s="1" t="s">
        <v>80</v>
      </c>
      <c r="B40" s="1">
        <v>4.9000000000000004</v>
      </c>
      <c r="C40" s="1">
        <v>2</v>
      </c>
      <c r="D40" s="1">
        <v>90</v>
      </c>
      <c r="E40" s="1">
        <v>0.01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9.5</v>
      </c>
      <c r="V40" s="1">
        <v>6</v>
      </c>
      <c r="W40" s="1">
        <v>63</v>
      </c>
      <c r="X40" s="1">
        <v>0.5</v>
      </c>
      <c r="Y40" s="1">
        <v>0.5</v>
      </c>
      <c r="Z40" s="1">
        <v>100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8.35</v>
      </c>
      <c r="AM40" s="1">
        <v>13.1</v>
      </c>
      <c r="AN40" s="1">
        <v>0.1</v>
      </c>
      <c r="AO40" s="1">
        <v>1.9</v>
      </c>
      <c r="AP40" s="1">
        <v>13</v>
      </c>
      <c r="AQ40" s="1">
        <v>13</v>
      </c>
      <c r="AR40" s="1">
        <v>0</v>
      </c>
      <c r="AS40" s="1">
        <v>1</v>
      </c>
      <c r="AT40" s="1">
        <v>2</v>
      </c>
      <c r="AU40" s="1">
        <v>0.5</v>
      </c>
      <c r="AV40" s="1">
        <v>0</v>
      </c>
      <c r="AW40" s="1">
        <v>0</v>
      </c>
      <c r="AX40" s="1">
        <v>10.5</v>
      </c>
      <c r="AY40" s="1">
        <v>1</v>
      </c>
      <c r="AZ40" s="1">
        <v>0</v>
      </c>
      <c r="BA40" s="1">
        <v>2</v>
      </c>
      <c r="BB40" s="1">
        <v>3</v>
      </c>
      <c r="BC40" s="1">
        <v>14</v>
      </c>
      <c r="BD40" s="1">
        <v>11</v>
      </c>
      <c r="BE40" s="1">
        <v>5.5</v>
      </c>
      <c r="BF40" s="1">
        <v>2</v>
      </c>
      <c r="BG40" s="1">
        <v>3</v>
      </c>
      <c r="BH40" s="1">
        <v>3.5</v>
      </c>
      <c r="BI40" s="1">
        <v>2.14</v>
      </c>
      <c r="BJ40" s="1">
        <v>69.5</v>
      </c>
      <c r="BK40" s="1">
        <v>60</v>
      </c>
      <c r="BL40" s="1">
        <v>86</v>
      </c>
      <c r="BM40" s="1">
        <v>21.5</v>
      </c>
      <c r="BN40" s="1">
        <v>16.5</v>
      </c>
      <c r="BO40" s="1">
        <v>77</v>
      </c>
      <c r="BP40" s="1">
        <v>9.5</v>
      </c>
      <c r="BQ40" s="1">
        <v>6</v>
      </c>
      <c r="BR40" s="1">
        <v>63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76.5</v>
      </c>
      <c r="BZ40" s="1">
        <v>0</v>
      </c>
      <c r="CA40" s="1">
        <v>6.5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3.7655868599999991</v>
      </c>
      <c r="CL40" s="1">
        <v>5</v>
      </c>
    </row>
    <row r="41" spans="1:90" x14ac:dyDescent="0.25">
      <c r="A41" s="1" t="s">
        <v>134</v>
      </c>
      <c r="B41" s="1">
        <v>6.3</v>
      </c>
      <c r="C41" s="1">
        <v>2</v>
      </c>
      <c r="D41" s="1">
        <v>90</v>
      </c>
      <c r="E41" s="1">
        <v>0.04</v>
      </c>
      <c r="F41" s="1">
        <v>0.2</v>
      </c>
      <c r="G41" s="1">
        <v>0.1</v>
      </c>
      <c r="H41" s="1">
        <v>1</v>
      </c>
      <c r="I41" s="1">
        <v>1</v>
      </c>
      <c r="J41" s="1">
        <v>0.5</v>
      </c>
      <c r="K41" s="1">
        <v>0.5</v>
      </c>
      <c r="L41" s="1">
        <v>0.5</v>
      </c>
      <c r="M41" s="1">
        <v>0</v>
      </c>
      <c r="N41" s="1">
        <v>0.5</v>
      </c>
      <c r="O41" s="1">
        <v>0.08</v>
      </c>
      <c r="P41" s="1">
        <v>0.08</v>
      </c>
      <c r="Q41" s="1">
        <v>0.5</v>
      </c>
      <c r="R41" s="1">
        <v>0</v>
      </c>
      <c r="S41" s="1">
        <v>0.5</v>
      </c>
      <c r="T41" s="1">
        <v>0</v>
      </c>
      <c r="U41" s="1">
        <v>11.5</v>
      </c>
      <c r="V41" s="1">
        <v>10</v>
      </c>
      <c r="W41" s="1">
        <v>87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6.5</v>
      </c>
      <c r="AL41" s="1">
        <v>6.95</v>
      </c>
      <c r="AM41" s="1">
        <v>36.299999999999997</v>
      </c>
      <c r="AN41" s="1">
        <v>0.6</v>
      </c>
      <c r="AO41" s="1">
        <v>4</v>
      </c>
      <c r="AP41" s="1">
        <v>14.5</v>
      </c>
      <c r="AQ41" s="1">
        <v>20.5</v>
      </c>
      <c r="AR41" s="1">
        <v>0.5</v>
      </c>
      <c r="AS41" s="1">
        <v>5.5</v>
      </c>
      <c r="AT41" s="1">
        <v>1</v>
      </c>
      <c r="AU41" s="1">
        <v>0.5</v>
      </c>
      <c r="AV41" s="1">
        <v>0.5</v>
      </c>
      <c r="AW41" s="1">
        <v>100</v>
      </c>
      <c r="AX41" s="1">
        <v>4.5</v>
      </c>
      <c r="AY41" s="1">
        <v>3</v>
      </c>
      <c r="AZ41" s="1">
        <v>0.5</v>
      </c>
      <c r="BA41" s="1">
        <v>3</v>
      </c>
      <c r="BB41" s="1">
        <v>6.5</v>
      </c>
      <c r="BC41" s="1">
        <v>10</v>
      </c>
      <c r="BD41" s="1">
        <v>7</v>
      </c>
      <c r="BE41" s="1">
        <v>3.5</v>
      </c>
      <c r="BF41" s="1">
        <v>1.5</v>
      </c>
      <c r="BG41" s="1">
        <v>2.5</v>
      </c>
      <c r="BH41" s="1">
        <v>1</v>
      </c>
      <c r="BI41" s="1">
        <v>0.97</v>
      </c>
      <c r="BJ41" s="1">
        <v>90</v>
      </c>
      <c r="BK41" s="1">
        <v>84.5</v>
      </c>
      <c r="BL41" s="1">
        <v>94</v>
      </c>
      <c r="BM41" s="1">
        <v>38</v>
      </c>
      <c r="BN41" s="1">
        <v>36</v>
      </c>
      <c r="BO41" s="1">
        <v>95</v>
      </c>
      <c r="BP41" s="1">
        <v>11.5</v>
      </c>
      <c r="BQ41" s="1">
        <v>10</v>
      </c>
      <c r="BR41" s="1">
        <v>87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101</v>
      </c>
      <c r="BZ41" s="1">
        <v>1</v>
      </c>
      <c r="CA41" s="1">
        <v>11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3.2339337599999989</v>
      </c>
      <c r="CL41" s="1">
        <v>5</v>
      </c>
    </row>
    <row r="42" spans="1:90" x14ac:dyDescent="0.25">
      <c r="A42" s="1" t="s">
        <v>135</v>
      </c>
      <c r="B42" s="1">
        <v>4.9000000000000004</v>
      </c>
      <c r="C42" s="1">
        <v>2</v>
      </c>
      <c r="D42" s="1">
        <v>90</v>
      </c>
      <c r="E42" s="1">
        <v>0.06</v>
      </c>
      <c r="F42" s="1">
        <v>0</v>
      </c>
      <c r="G42" s="1">
        <v>0.1</v>
      </c>
      <c r="H42" s="1">
        <v>0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4.5</v>
      </c>
      <c r="V42" s="1">
        <v>0.5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12.5</v>
      </c>
      <c r="AL42" s="1">
        <v>0.2</v>
      </c>
      <c r="AM42" s="1">
        <v>16.399999999999999</v>
      </c>
      <c r="AN42" s="1">
        <v>0.6</v>
      </c>
      <c r="AO42" s="1">
        <v>3.2</v>
      </c>
      <c r="AP42" s="1">
        <v>10.5</v>
      </c>
      <c r="AQ42" s="1">
        <v>10.5</v>
      </c>
      <c r="AR42" s="1">
        <v>0</v>
      </c>
      <c r="AS42" s="1">
        <v>1.5</v>
      </c>
      <c r="AT42" s="1">
        <v>1.5</v>
      </c>
      <c r="AU42" s="1">
        <v>1</v>
      </c>
      <c r="AV42" s="1">
        <v>1</v>
      </c>
      <c r="AW42" s="1">
        <v>100</v>
      </c>
      <c r="AX42" s="1">
        <v>2</v>
      </c>
      <c r="AY42" s="1">
        <v>1.5</v>
      </c>
      <c r="AZ42" s="1">
        <v>1.5</v>
      </c>
      <c r="BA42" s="1">
        <v>1.5</v>
      </c>
      <c r="BB42" s="1">
        <v>4.5</v>
      </c>
      <c r="BC42" s="1">
        <v>14</v>
      </c>
      <c r="BD42" s="1">
        <v>9</v>
      </c>
      <c r="BE42" s="1">
        <v>5</v>
      </c>
      <c r="BF42" s="1">
        <v>0.5</v>
      </c>
      <c r="BG42" s="1">
        <v>3.5</v>
      </c>
      <c r="BH42" s="1">
        <v>1.5</v>
      </c>
      <c r="BI42" s="1">
        <v>1.48</v>
      </c>
      <c r="BJ42" s="1">
        <v>23</v>
      </c>
      <c r="BK42" s="1">
        <v>16.5</v>
      </c>
      <c r="BL42" s="1">
        <v>72</v>
      </c>
      <c r="BM42" s="1">
        <v>7</v>
      </c>
      <c r="BN42" s="1">
        <v>2.5</v>
      </c>
      <c r="BO42" s="1">
        <v>36</v>
      </c>
      <c r="BP42" s="1">
        <v>4.5</v>
      </c>
      <c r="BQ42" s="1">
        <v>0.5</v>
      </c>
      <c r="BR42" s="1">
        <v>11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33</v>
      </c>
      <c r="BZ42" s="1">
        <v>2.5</v>
      </c>
      <c r="CA42" s="1">
        <v>3.5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2.6347342800000004</v>
      </c>
      <c r="CL42" s="1">
        <v>5</v>
      </c>
    </row>
    <row r="43" spans="1:90" x14ac:dyDescent="0.25">
      <c r="A43" s="1" t="s">
        <v>169</v>
      </c>
      <c r="B43" s="1">
        <v>4.5</v>
      </c>
      <c r="C43" s="1">
        <v>2</v>
      </c>
      <c r="D43" s="1">
        <v>90</v>
      </c>
      <c r="E43" s="1">
        <v>0.06</v>
      </c>
      <c r="F43" s="1">
        <v>0</v>
      </c>
      <c r="G43" s="1">
        <v>0.1</v>
      </c>
      <c r="H43" s="1">
        <v>0</v>
      </c>
      <c r="I43" s="1">
        <v>1</v>
      </c>
      <c r="J43" s="1">
        <v>0.5</v>
      </c>
      <c r="K43" s="1">
        <v>0.5</v>
      </c>
      <c r="L43" s="1">
        <v>0.5</v>
      </c>
      <c r="M43" s="1">
        <v>0</v>
      </c>
      <c r="N43" s="1">
        <v>0</v>
      </c>
      <c r="O43" s="1">
        <v>0.08</v>
      </c>
      <c r="P43" s="1">
        <v>0.08</v>
      </c>
      <c r="Q43" s="1">
        <v>0</v>
      </c>
      <c r="R43" s="1">
        <v>0</v>
      </c>
      <c r="S43" s="1">
        <v>0</v>
      </c>
      <c r="T43" s="1">
        <v>0</v>
      </c>
      <c r="U43" s="1">
        <v>11.5</v>
      </c>
      <c r="V43" s="1">
        <v>10</v>
      </c>
      <c r="W43" s="1">
        <v>87</v>
      </c>
      <c r="X43" s="1">
        <v>2.5</v>
      </c>
      <c r="Y43" s="1">
        <v>1</v>
      </c>
      <c r="Z43" s="1">
        <v>40</v>
      </c>
      <c r="AA43" s="1">
        <v>0</v>
      </c>
      <c r="AB43" s="1">
        <v>0</v>
      </c>
      <c r="AC43" s="1">
        <v>0.5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6.5</v>
      </c>
      <c r="AL43" s="1">
        <v>12.35</v>
      </c>
      <c r="AM43" s="1">
        <v>15.5</v>
      </c>
      <c r="AN43" s="1">
        <v>0.6</v>
      </c>
      <c r="AO43" s="1">
        <v>3.4</v>
      </c>
      <c r="AP43" s="1">
        <v>17.5</v>
      </c>
      <c r="AQ43" s="1">
        <v>23.5</v>
      </c>
      <c r="AR43" s="1">
        <v>1</v>
      </c>
      <c r="AS43" s="1">
        <v>4.5</v>
      </c>
      <c r="AT43" s="1">
        <v>1</v>
      </c>
      <c r="AU43" s="1">
        <v>3</v>
      </c>
      <c r="AV43" s="1">
        <v>3</v>
      </c>
      <c r="AW43" s="1">
        <v>100</v>
      </c>
      <c r="AX43" s="1">
        <v>7</v>
      </c>
      <c r="AY43" s="1">
        <v>1.5</v>
      </c>
      <c r="AZ43" s="1">
        <v>0</v>
      </c>
      <c r="BA43" s="1">
        <v>1.5</v>
      </c>
      <c r="BB43" s="1">
        <v>3</v>
      </c>
      <c r="BC43" s="1">
        <v>12.5</v>
      </c>
      <c r="BD43" s="1">
        <v>8</v>
      </c>
      <c r="BE43" s="1">
        <v>5</v>
      </c>
      <c r="BF43" s="1">
        <v>2</v>
      </c>
      <c r="BG43" s="1">
        <v>3</v>
      </c>
      <c r="BH43" s="1">
        <v>1.5</v>
      </c>
      <c r="BI43" s="1">
        <v>1.35</v>
      </c>
      <c r="BJ43" s="1">
        <v>40</v>
      </c>
      <c r="BK43" s="1">
        <v>34</v>
      </c>
      <c r="BL43" s="1">
        <v>85</v>
      </c>
      <c r="BM43" s="1">
        <v>27.5</v>
      </c>
      <c r="BN43" s="1">
        <v>23</v>
      </c>
      <c r="BO43" s="1">
        <v>84</v>
      </c>
      <c r="BP43" s="1">
        <v>11.5</v>
      </c>
      <c r="BQ43" s="1">
        <v>10</v>
      </c>
      <c r="BR43" s="1">
        <v>87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65</v>
      </c>
      <c r="BZ43" s="1">
        <v>1</v>
      </c>
      <c r="CA43" s="1">
        <v>5</v>
      </c>
      <c r="CB43" s="1">
        <v>3.5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3.9419479800000001</v>
      </c>
      <c r="CL43" s="1">
        <v>5</v>
      </c>
    </row>
    <row r="44" spans="1:90" x14ac:dyDescent="0.25">
      <c r="A44" s="1" t="s">
        <v>170</v>
      </c>
      <c r="B44" s="1">
        <v>5.3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13</v>
      </c>
      <c r="V44" s="1">
        <v>10.5</v>
      </c>
      <c r="W44" s="1">
        <v>81</v>
      </c>
      <c r="X44" s="1">
        <v>2</v>
      </c>
      <c r="Y44" s="1">
        <v>0.5</v>
      </c>
      <c r="Z44" s="1">
        <v>25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</v>
      </c>
      <c r="AL44" s="1">
        <v>4.8</v>
      </c>
      <c r="AM44" s="1">
        <v>15.9</v>
      </c>
      <c r="AN44" s="1">
        <v>0</v>
      </c>
      <c r="AO44" s="1">
        <v>1.9</v>
      </c>
      <c r="AP44" s="1">
        <v>10.5</v>
      </c>
      <c r="AQ44" s="1">
        <v>10.5</v>
      </c>
      <c r="AR44" s="1">
        <v>0</v>
      </c>
      <c r="AS44" s="1">
        <v>1</v>
      </c>
      <c r="AT44" s="1">
        <v>2</v>
      </c>
      <c r="AU44" s="1">
        <v>1</v>
      </c>
      <c r="AV44" s="1">
        <v>0</v>
      </c>
      <c r="AW44" s="1">
        <v>0</v>
      </c>
      <c r="AX44" s="1">
        <v>3</v>
      </c>
      <c r="AY44" s="1">
        <v>2</v>
      </c>
      <c r="AZ44" s="1">
        <v>1</v>
      </c>
      <c r="BA44" s="1">
        <v>1.5</v>
      </c>
      <c r="BB44" s="1">
        <v>4.5</v>
      </c>
      <c r="BC44" s="1">
        <v>14</v>
      </c>
      <c r="BD44" s="1">
        <v>11</v>
      </c>
      <c r="BE44" s="1">
        <v>5.5</v>
      </c>
      <c r="BF44" s="1">
        <v>2</v>
      </c>
      <c r="BG44" s="1">
        <v>3</v>
      </c>
      <c r="BH44" s="1">
        <v>3.5</v>
      </c>
      <c r="BI44" s="1">
        <v>2.14</v>
      </c>
      <c r="BJ44" s="1">
        <v>47.5</v>
      </c>
      <c r="BK44" s="1">
        <v>37</v>
      </c>
      <c r="BL44" s="1">
        <v>78</v>
      </c>
      <c r="BM44" s="1">
        <v>27.5</v>
      </c>
      <c r="BN44" s="1">
        <v>19.5</v>
      </c>
      <c r="BO44" s="1">
        <v>71</v>
      </c>
      <c r="BP44" s="1">
        <v>13</v>
      </c>
      <c r="BQ44" s="1">
        <v>10.5</v>
      </c>
      <c r="BR44" s="1">
        <v>81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70.5</v>
      </c>
      <c r="BZ44" s="1">
        <v>1</v>
      </c>
      <c r="CA44" s="1">
        <v>5.5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3.5761514599999988</v>
      </c>
      <c r="CL44" s="1">
        <v>5</v>
      </c>
    </row>
    <row r="45" spans="1:90" x14ac:dyDescent="0.25">
      <c r="A45" s="1" t="s">
        <v>154</v>
      </c>
      <c r="B45" s="1">
        <v>5.7</v>
      </c>
      <c r="C45" s="1">
        <v>2</v>
      </c>
      <c r="D45" s="1">
        <v>81</v>
      </c>
      <c r="E45" s="1">
        <v>0.05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12.5</v>
      </c>
      <c r="V45" s="1">
        <v>8</v>
      </c>
      <c r="W45" s="1">
        <v>64</v>
      </c>
      <c r="X45" s="1">
        <v>3.5</v>
      </c>
      <c r="Y45" s="1">
        <v>0.5</v>
      </c>
      <c r="Z45" s="1">
        <v>14</v>
      </c>
      <c r="AA45" s="1">
        <v>0</v>
      </c>
      <c r="AB45" s="1">
        <v>1.5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11</v>
      </c>
      <c r="AL45" s="1">
        <v>9.6</v>
      </c>
      <c r="AM45" s="1">
        <v>12.9</v>
      </c>
      <c r="AN45" s="1">
        <v>0.3</v>
      </c>
      <c r="AO45" s="1">
        <v>2.2000000000000002</v>
      </c>
      <c r="AP45" s="1">
        <v>9.5</v>
      </c>
      <c r="AQ45" s="1">
        <v>9.5</v>
      </c>
      <c r="AR45" s="1">
        <v>0</v>
      </c>
      <c r="AS45" s="1">
        <v>1</v>
      </c>
      <c r="AT45" s="1">
        <v>1.5</v>
      </c>
      <c r="AU45" s="1">
        <v>1.5</v>
      </c>
      <c r="AV45" s="1">
        <v>1</v>
      </c>
      <c r="AW45" s="1">
        <v>67</v>
      </c>
      <c r="AX45" s="1">
        <v>5</v>
      </c>
      <c r="AY45" s="1">
        <v>3</v>
      </c>
      <c r="AZ45" s="1">
        <v>0.5</v>
      </c>
      <c r="BA45" s="1">
        <v>2</v>
      </c>
      <c r="BB45" s="1">
        <v>5.5</v>
      </c>
      <c r="BC45" s="1">
        <v>12.5</v>
      </c>
      <c r="BD45" s="1">
        <v>7.5</v>
      </c>
      <c r="BE45" s="1">
        <v>5.5</v>
      </c>
      <c r="BF45" s="1">
        <v>1</v>
      </c>
      <c r="BG45" s="1">
        <v>1</v>
      </c>
      <c r="BH45" s="1">
        <v>1.5</v>
      </c>
      <c r="BI45" s="1">
        <v>1.57</v>
      </c>
      <c r="BJ45" s="1">
        <v>37.5</v>
      </c>
      <c r="BK45" s="1">
        <v>23</v>
      </c>
      <c r="BL45" s="1">
        <v>61</v>
      </c>
      <c r="BM45" s="1">
        <v>25.5</v>
      </c>
      <c r="BN45" s="1">
        <v>15</v>
      </c>
      <c r="BO45" s="1">
        <v>59</v>
      </c>
      <c r="BP45" s="1">
        <v>12.5</v>
      </c>
      <c r="BQ45" s="1">
        <v>8</v>
      </c>
      <c r="BR45" s="1">
        <v>64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0.5</v>
      </c>
      <c r="BY45" s="1">
        <v>65</v>
      </c>
      <c r="BZ45" s="1">
        <v>1.5</v>
      </c>
      <c r="CA45" s="1">
        <v>3.5</v>
      </c>
      <c r="CB45" s="1">
        <v>4</v>
      </c>
      <c r="CC45" s="1">
        <v>0.5</v>
      </c>
      <c r="CD45" s="1">
        <v>0</v>
      </c>
      <c r="CE45" s="1">
        <v>0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3.8834959799999988</v>
      </c>
      <c r="CL45" s="1">
        <v>4</v>
      </c>
    </row>
    <row r="46" spans="1:90" x14ac:dyDescent="0.25">
      <c r="A46" s="1" t="s">
        <v>61</v>
      </c>
      <c r="B46" s="1">
        <v>4.7</v>
      </c>
      <c r="C46" s="1">
        <v>2</v>
      </c>
      <c r="D46" s="1">
        <v>74.5</v>
      </c>
      <c r="E46" s="1">
        <v>0.02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0.02</v>
      </c>
      <c r="P46" s="1">
        <v>0.02</v>
      </c>
      <c r="Q46" s="1">
        <v>0</v>
      </c>
      <c r="R46" s="1">
        <v>0</v>
      </c>
      <c r="S46" s="1">
        <v>0</v>
      </c>
      <c r="T46" s="1">
        <v>0</v>
      </c>
      <c r="U46" s="1">
        <v>5.5</v>
      </c>
      <c r="V46" s="1">
        <v>4</v>
      </c>
      <c r="W46" s="1">
        <v>73</v>
      </c>
      <c r="X46" s="1">
        <v>2</v>
      </c>
      <c r="Y46" s="1">
        <v>0.5</v>
      </c>
      <c r="Z46" s="1">
        <v>25</v>
      </c>
      <c r="AA46" s="1">
        <v>0</v>
      </c>
      <c r="AB46" s="1">
        <v>0</v>
      </c>
      <c r="AC46" s="1">
        <v>0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8</v>
      </c>
      <c r="AL46" s="1">
        <v>3.05</v>
      </c>
      <c r="AM46" s="1">
        <v>9.4</v>
      </c>
      <c r="AN46" s="1">
        <v>0.2</v>
      </c>
      <c r="AO46" s="1">
        <v>2.2000000000000002</v>
      </c>
      <c r="AP46" s="1">
        <v>7.5</v>
      </c>
      <c r="AQ46" s="1">
        <v>7.5</v>
      </c>
      <c r="AR46" s="1">
        <v>0</v>
      </c>
      <c r="AS46" s="1">
        <v>1.5</v>
      </c>
      <c r="AT46" s="1">
        <v>1</v>
      </c>
      <c r="AU46" s="1">
        <v>1</v>
      </c>
      <c r="AV46" s="1">
        <v>0</v>
      </c>
      <c r="AW46" s="1">
        <v>0</v>
      </c>
      <c r="AX46" s="1">
        <v>2</v>
      </c>
      <c r="AY46" s="1">
        <v>1.5</v>
      </c>
      <c r="AZ46" s="1">
        <v>0.5</v>
      </c>
      <c r="BA46" s="1">
        <v>2</v>
      </c>
      <c r="BB46" s="1">
        <v>4</v>
      </c>
      <c r="BC46" s="1">
        <v>14.5</v>
      </c>
      <c r="BD46" s="1">
        <v>9.5</v>
      </c>
      <c r="BE46" s="1">
        <v>6</v>
      </c>
      <c r="BF46" s="1">
        <v>0</v>
      </c>
      <c r="BG46" s="1">
        <v>2.5</v>
      </c>
      <c r="BH46" s="1">
        <v>1</v>
      </c>
      <c r="BI46" s="1">
        <v>1.44</v>
      </c>
      <c r="BJ46" s="1">
        <v>23.5</v>
      </c>
      <c r="BK46" s="1">
        <v>17.5</v>
      </c>
      <c r="BL46" s="1">
        <v>74</v>
      </c>
      <c r="BM46" s="1">
        <v>14.5</v>
      </c>
      <c r="BN46" s="1">
        <v>10</v>
      </c>
      <c r="BO46" s="1">
        <v>69</v>
      </c>
      <c r="BP46" s="1">
        <v>5.5</v>
      </c>
      <c r="BQ46" s="1">
        <v>4</v>
      </c>
      <c r="BR46" s="1">
        <v>73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0.5</v>
      </c>
      <c r="BY46" s="1">
        <v>42.5</v>
      </c>
      <c r="BZ46" s="1">
        <v>1.5</v>
      </c>
      <c r="CA46" s="1">
        <v>3.5</v>
      </c>
      <c r="CB46" s="1">
        <v>1.5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3.6666610000000008</v>
      </c>
      <c r="CL46" s="1">
        <v>2</v>
      </c>
    </row>
    <row r="47" spans="1:90" x14ac:dyDescent="0.25">
      <c r="A47" s="1" t="s">
        <v>85</v>
      </c>
      <c r="B47" s="1">
        <v>4.8</v>
      </c>
      <c r="C47" s="1">
        <v>2</v>
      </c>
      <c r="D47" s="1">
        <v>90</v>
      </c>
      <c r="E47" s="1">
        <v>0.1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0.5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20.5</v>
      </c>
      <c r="V47" s="1">
        <v>15</v>
      </c>
      <c r="W47" s="1">
        <v>73</v>
      </c>
      <c r="X47" s="1">
        <v>3.5</v>
      </c>
      <c r="Y47" s="1">
        <v>1</v>
      </c>
      <c r="Z47" s="1">
        <v>29</v>
      </c>
      <c r="AA47" s="1">
        <v>0</v>
      </c>
      <c r="AB47" s="1">
        <v>0</v>
      </c>
      <c r="AC47" s="1">
        <v>0.5</v>
      </c>
      <c r="AD47" s="1">
        <v>0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6</v>
      </c>
      <c r="AL47" s="1">
        <v>13.65</v>
      </c>
      <c r="AM47" s="1">
        <v>15.6</v>
      </c>
      <c r="AN47" s="1">
        <v>0.2</v>
      </c>
      <c r="AO47" s="1">
        <v>3.8</v>
      </c>
      <c r="AP47" s="1">
        <v>13.5</v>
      </c>
      <c r="AQ47" s="1">
        <v>19.5</v>
      </c>
      <c r="AR47" s="1">
        <v>1.5</v>
      </c>
      <c r="AS47" s="1">
        <v>5.5</v>
      </c>
      <c r="AT47" s="1">
        <v>0.5</v>
      </c>
      <c r="AU47" s="1">
        <v>2</v>
      </c>
      <c r="AV47" s="1">
        <v>2</v>
      </c>
      <c r="AW47" s="1">
        <v>100</v>
      </c>
      <c r="AX47" s="1">
        <v>8</v>
      </c>
      <c r="AY47" s="1">
        <v>3.5</v>
      </c>
      <c r="AZ47" s="1">
        <v>0</v>
      </c>
      <c r="BA47" s="1">
        <v>1</v>
      </c>
      <c r="BB47" s="1">
        <v>4.5</v>
      </c>
      <c r="BC47" s="1">
        <v>11.5</v>
      </c>
      <c r="BD47" s="1">
        <v>7.5</v>
      </c>
      <c r="BE47" s="1">
        <v>3</v>
      </c>
      <c r="BF47" s="1">
        <v>0.5</v>
      </c>
      <c r="BG47" s="1">
        <v>1.5</v>
      </c>
      <c r="BH47" s="1">
        <v>1.5</v>
      </c>
      <c r="BI47" s="1">
        <v>1.1299999999999999</v>
      </c>
      <c r="BJ47" s="1">
        <v>46</v>
      </c>
      <c r="BK47" s="1">
        <v>34</v>
      </c>
      <c r="BL47" s="1">
        <v>74</v>
      </c>
      <c r="BM47" s="1">
        <v>31.5</v>
      </c>
      <c r="BN47" s="1">
        <v>22.5</v>
      </c>
      <c r="BO47" s="1">
        <v>71</v>
      </c>
      <c r="BP47" s="1">
        <v>20.5</v>
      </c>
      <c r="BQ47" s="1">
        <v>15</v>
      </c>
      <c r="BR47" s="1">
        <v>73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81</v>
      </c>
      <c r="BZ47" s="1">
        <v>2.5</v>
      </c>
      <c r="CA47" s="1">
        <v>6</v>
      </c>
      <c r="CB47" s="1">
        <v>3.5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3.7991719899999996</v>
      </c>
      <c r="CL47" s="1">
        <v>2</v>
      </c>
    </row>
    <row r="48" spans="1:90" x14ac:dyDescent="0.25">
      <c r="A48" s="1" t="s">
        <v>87</v>
      </c>
      <c r="B48" s="1">
        <v>5</v>
      </c>
      <c r="C48" s="1">
        <v>2</v>
      </c>
      <c r="D48" s="1">
        <v>90</v>
      </c>
      <c r="E48" s="1">
        <v>0.03</v>
      </c>
      <c r="F48" s="1">
        <v>0</v>
      </c>
      <c r="G48" s="1">
        <v>0</v>
      </c>
      <c r="H48" s="1">
        <v>0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10.5</v>
      </c>
      <c r="V48" s="1">
        <v>8</v>
      </c>
      <c r="W48" s="1">
        <v>76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2.5</v>
      </c>
      <c r="AL48" s="1">
        <v>1.1000000000000001</v>
      </c>
      <c r="AM48" s="1">
        <v>14.8</v>
      </c>
      <c r="AN48" s="1">
        <v>0.1</v>
      </c>
      <c r="AO48" s="1">
        <v>3.7</v>
      </c>
      <c r="AP48" s="1">
        <v>12.5</v>
      </c>
      <c r="AQ48" s="1">
        <v>18.5</v>
      </c>
      <c r="AR48" s="1">
        <v>0</v>
      </c>
      <c r="AS48" s="1">
        <v>4</v>
      </c>
      <c r="AT48" s="1">
        <v>0.5</v>
      </c>
      <c r="AU48" s="1">
        <v>2</v>
      </c>
      <c r="AV48" s="1">
        <v>1.5</v>
      </c>
      <c r="AW48" s="1">
        <v>75</v>
      </c>
      <c r="AX48" s="1">
        <v>7</v>
      </c>
      <c r="AY48" s="1">
        <v>3.5</v>
      </c>
      <c r="AZ48" s="1">
        <v>0</v>
      </c>
      <c r="BA48" s="1">
        <v>1.5</v>
      </c>
      <c r="BB48" s="1">
        <v>5</v>
      </c>
      <c r="BC48" s="1">
        <v>11.5</v>
      </c>
      <c r="BD48" s="1">
        <v>7.5</v>
      </c>
      <c r="BE48" s="1">
        <v>3</v>
      </c>
      <c r="BF48" s="1">
        <v>0.5</v>
      </c>
      <c r="BG48" s="1">
        <v>1.5</v>
      </c>
      <c r="BH48" s="1">
        <v>1.5</v>
      </c>
      <c r="BI48" s="1">
        <v>1.1299999999999999</v>
      </c>
      <c r="BJ48" s="1">
        <v>48</v>
      </c>
      <c r="BK48" s="1">
        <v>36</v>
      </c>
      <c r="BL48" s="1">
        <v>75</v>
      </c>
      <c r="BM48" s="1">
        <v>22.5</v>
      </c>
      <c r="BN48" s="1">
        <v>16.5</v>
      </c>
      <c r="BO48" s="1">
        <v>73</v>
      </c>
      <c r="BP48" s="1">
        <v>10.5</v>
      </c>
      <c r="BQ48" s="1">
        <v>8</v>
      </c>
      <c r="BR48" s="1">
        <v>76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63</v>
      </c>
      <c r="BZ48" s="1">
        <v>1</v>
      </c>
      <c r="CA48" s="1">
        <v>8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3.3703420799999999</v>
      </c>
      <c r="CL48" s="1">
        <v>2</v>
      </c>
    </row>
    <row r="49" spans="1:90" x14ac:dyDescent="0.25">
      <c r="A49" s="1" t="s">
        <v>97</v>
      </c>
      <c r="B49" s="1">
        <v>4.5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9</v>
      </c>
      <c r="V49" s="1">
        <v>6</v>
      </c>
      <c r="W49" s="1">
        <v>67</v>
      </c>
      <c r="X49" s="1">
        <v>1.5</v>
      </c>
      <c r="Y49" s="1">
        <v>0.5</v>
      </c>
      <c r="Z49" s="1">
        <v>33</v>
      </c>
      <c r="AA49" s="1">
        <v>1</v>
      </c>
      <c r="AB49" s="1">
        <v>0</v>
      </c>
      <c r="AC49" s="1">
        <v>0</v>
      </c>
      <c r="AD49" s="1">
        <v>0</v>
      </c>
      <c r="AE49" s="1">
        <v>0.01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3.2</v>
      </c>
      <c r="AM49" s="1">
        <v>23.7</v>
      </c>
      <c r="AN49" s="1">
        <v>0.1</v>
      </c>
      <c r="AO49" s="1">
        <v>3.1</v>
      </c>
      <c r="AP49" s="1">
        <v>14.5</v>
      </c>
      <c r="AQ49" s="1">
        <v>14.5</v>
      </c>
      <c r="AR49" s="1">
        <v>0</v>
      </c>
      <c r="AS49" s="1">
        <v>2</v>
      </c>
      <c r="AT49" s="1">
        <v>1</v>
      </c>
      <c r="AU49" s="1">
        <v>5</v>
      </c>
      <c r="AV49" s="1">
        <v>2</v>
      </c>
      <c r="AW49" s="1">
        <v>40</v>
      </c>
      <c r="AX49" s="1">
        <v>8</v>
      </c>
      <c r="AY49" s="1">
        <v>5.5</v>
      </c>
      <c r="AZ49" s="1">
        <v>0</v>
      </c>
      <c r="BA49" s="1">
        <v>0.5</v>
      </c>
      <c r="BB49" s="1">
        <v>6</v>
      </c>
      <c r="BC49" s="1">
        <v>15.5</v>
      </c>
      <c r="BD49" s="1">
        <v>8</v>
      </c>
      <c r="BE49" s="1">
        <v>3</v>
      </c>
      <c r="BF49" s="1">
        <v>0.5</v>
      </c>
      <c r="BG49" s="1">
        <v>1.5</v>
      </c>
      <c r="BH49" s="1">
        <v>1</v>
      </c>
      <c r="BI49" s="1">
        <v>1.24</v>
      </c>
      <c r="BJ49" s="1">
        <v>34</v>
      </c>
      <c r="BK49" s="1">
        <v>24.5</v>
      </c>
      <c r="BL49" s="1">
        <v>72</v>
      </c>
      <c r="BM49" s="1">
        <v>18</v>
      </c>
      <c r="BN49" s="1">
        <v>10.5</v>
      </c>
      <c r="BO49" s="1">
        <v>58</v>
      </c>
      <c r="BP49" s="1">
        <v>9</v>
      </c>
      <c r="BQ49" s="1">
        <v>6</v>
      </c>
      <c r="BR49" s="1">
        <v>67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65</v>
      </c>
      <c r="BZ49" s="1">
        <v>2.5</v>
      </c>
      <c r="CA49" s="1">
        <v>9.5</v>
      </c>
      <c r="CB49" s="1">
        <v>2</v>
      </c>
      <c r="CC49" s="1">
        <v>0.5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4.0810854100000009</v>
      </c>
      <c r="CL49" s="1">
        <v>2</v>
      </c>
    </row>
    <row r="50" spans="1:90" x14ac:dyDescent="0.25">
      <c r="A50" s="1" t="s">
        <v>98</v>
      </c>
      <c r="B50" s="1">
        <v>5</v>
      </c>
      <c r="C50" s="1">
        <v>2</v>
      </c>
      <c r="D50" s="1">
        <v>90</v>
      </c>
      <c r="E50" s="1">
        <v>0.03</v>
      </c>
      <c r="F50" s="1">
        <v>0</v>
      </c>
      <c r="G50" s="1">
        <v>0</v>
      </c>
      <c r="H50" s="1">
        <v>0</v>
      </c>
      <c r="I50" s="1">
        <v>1.5</v>
      </c>
      <c r="J50" s="1">
        <v>0</v>
      </c>
      <c r="K50" s="1">
        <v>1.5</v>
      </c>
      <c r="L50" s="1">
        <v>0</v>
      </c>
      <c r="M50" s="1">
        <v>0</v>
      </c>
      <c r="N50" s="1">
        <v>1.5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5</v>
      </c>
      <c r="V50" s="1">
        <v>2</v>
      </c>
      <c r="W50" s="1">
        <v>40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8.5</v>
      </c>
      <c r="AL50" s="1">
        <v>0.65</v>
      </c>
      <c r="AM50" s="1">
        <v>12.1</v>
      </c>
      <c r="AN50" s="1">
        <v>0.2</v>
      </c>
      <c r="AO50" s="1">
        <v>2.8</v>
      </c>
      <c r="AP50" s="1">
        <v>9.5</v>
      </c>
      <c r="AQ50" s="1">
        <v>9.5</v>
      </c>
      <c r="AR50" s="1">
        <v>0</v>
      </c>
      <c r="AS50" s="1">
        <v>1.5</v>
      </c>
      <c r="AT50" s="1">
        <v>1.5</v>
      </c>
      <c r="AU50" s="1">
        <v>0</v>
      </c>
      <c r="AV50" s="1">
        <v>0</v>
      </c>
      <c r="AX50" s="1">
        <v>3.5</v>
      </c>
      <c r="AY50" s="1">
        <v>6</v>
      </c>
      <c r="AZ50" s="1">
        <v>1</v>
      </c>
      <c r="BA50" s="1">
        <v>0.5</v>
      </c>
      <c r="BB50" s="1">
        <v>7.5</v>
      </c>
      <c r="BC50" s="1">
        <v>14.5</v>
      </c>
      <c r="BD50" s="1">
        <v>9.5</v>
      </c>
      <c r="BE50" s="1">
        <v>6</v>
      </c>
      <c r="BF50" s="1">
        <v>0</v>
      </c>
      <c r="BG50" s="1">
        <v>2.5</v>
      </c>
      <c r="BH50" s="1">
        <v>1</v>
      </c>
      <c r="BI50" s="1">
        <v>1.44</v>
      </c>
      <c r="BJ50" s="1">
        <v>34.5</v>
      </c>
      <c r="BK50" s="1">
        <v>26.5</v>
      </c>
      <c r="BL50" s="1">
        <v>77</v>
      </c>
      <c r="BM50" s="1">
        <v>8.5</v>
      </c>
      <c r="BN50" s="1">
        <v>4.5</v>
      </c>
      <c r="BO50" s="1">
        <v>53</v>
      </c>
      <c r="BP50" s="1">
        <v>5</v>
      </c>
      <c r="BQ50" s="1">
        <v>2</v>
      </c>
      <c r="BR50" s="1">
        <v>40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45.5</v>
      </c>
      <c r="BZ50" s="1">
        <v>2</v>
      </c>
      <c r="CA50" s="1">
        <v>4</v>
      </c>
      <c r="CB50" s="1">
        <v>0.5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3.6663500599999987</v>
      </c>
      <c r="CL50" s="1">
        <v>2</v>
      </c>
    </row>
    <row r="51" spans="1:90" x14ac:dyDescent="0.25">
      <c r="A51" s="1" t="s">
        <v>111</v>
      </c>
      <c r="B51" s="1">
        <v>4.5</v>
      </c>
      <c r="C51" s="1">
        <v>2</v>
      </c>
      <c r="D51" s="1">
        <v>87</v>
      </c>
      <c r="E51" s="1">
        <v>0.05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0.5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2.5</v>
      </c>
      <c r="W51" s="1">
        <v>83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10</v>
      </c>
      <c r="AL51" s="1">
        <v>0.6</v>
      </c>
      <c r="AM51" s="1">
        <v>13.5</v>
      </c>
      <c r="AN51" s="1">
        <v>0.2</v>
      </c>
      <c r="AO51" s="1">
        <v>3.3</v>
      </c>
      <c r="AP51" s="1">
        <v>16</v>
      </c>
      <c r="AQ51" s="1">
        <v>16</v>
      </c>
      <c r="AR51" s="1">
        <v>0</v>
      </c>
      <c r="AS51" s="1">
        <v>2</v>
      </c>
      <c r="AT51" s="1">
        <v>1</v>
      </c>
      <c r="AU51" s="1">
        <v>1.5</v>
      </c>
      <c r="AV51" s="1">
        <v>1.5</v>
      </c>
      <c r="AW51" s="1">
        <v>100</v>
      </c>
      <c r="AX51" s="1">
        <v>9.5</v>
      </c>
      <c r="AY51" s="1">
        <v>2.5</v>
      </c>
      <c r="AZ51" s="1">
        <v>0.5</v>
      </c>
      <c r="BA51" s="1">
        <v>2.5</v>
      </c>
      <c r="BB51" s="1">
        <v>5.5</v>
      </c>
      <c r="BC51" s="1">
        <v>15.5</v>
      </c>
      <c r="BD51" s="1">
        <v>8</v>
      </c>
      <c r="BE51" s="1">
        <v>3</v>
      </c>
      <c r="BF51" s="1">
        <v>0.5</v>
      </c>
      <c r="BG51" s="1">
        <v>1.5</v>
      </c>
      <c r="BH51" s="1">
        <v>1</v>
      </c>
      <c r="BI51" s="1">
        <v>1.24</v>
      </c>
      <c r="BJ51" s="1">
        <v>25.5</v>
      </c>
      <c r="BK51" s="1">
        <v>19.5</v>
      </c>
      <c r="BL51" s="1">
        <v>76</v>
      </c>
      <c r="BM51" s="1">
        <v>8</v>
      </c>
      <c r="BN51" s="1">
        <v>5.5</v>
      </c>
      <c r="BO51" s="1">
        <v>69</v>
      </c>
      <c r="BP51" s="1">
        <v>3</v>
      </c>
      <c r="BQ51" s="1">
        <v>2.5</v>
      </c>
      <c r="BR51" s="1">
        <v>83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1</v>
      </c>
      <c r="BY51" s="1">
        <v>39.5</v>
      </c>
      <c r="BZ51" s="1">
        <v>1</v>
      </c>
      <c r="CA51" s="1">
        <v>2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3.253295679999999</v>
      </c>
      <c r="CL51" s="1">
        <v>2</v>
      </c>
    </row>
    <row r="52" spans="1:90" x14ac:dyDescent="0.25">
      <c r="A52" s="1" t="s">
        <v>112</v>
      </c>
      <c r="B52" s="1">
        <v>4.9000000000000004</v>
      </c>
      <c r="C52" s="1">
        <v>2</v>
      </c>
      <c r="D52" s="1">
        <v>90</v>
      </c>
      <c r="E52" s="1">
        <v>0.34</v>
      </c>
      <c r="F52" s="1">
        <v>0.67</v>
      </c>
      <c r="G52" s="1">
        <v>0.5</v>
      </c>
      <c r="H52" s="1">
        <v>2</v>
      </c>
      <c r="I52" s="1">
        <v>1.5</v>
      </c>
      <c r="J52" s="1">
        <v>1.5</v>
      </c>
      <c r="K52" s="1">
        <v>1.5</v>
      </c>
      <c r="L52" s="1">
        <v>0</v>
      </c>
      <c r="M52" s="1">
        <v>0.5</v>
      </c>
      <c r="N52" s="1">
        <v>1</v>
      </c>
      <c r="O52" s="1">
        <v>0.42</v>
      </c>
      <c r="P52" s="1">
        <v>0.42</v>
      </c>
      <c r="Q52" s="1">
        <v>1</v>
      </c>
      <c r="R52" s="1">
        <v>1</v>
      </c>
      <c r="S52" s="1">
        <v>0</v>
      </c>
      <c r="T52" s="1">
        <v>0.5</v>
      </c>
      <c r="U52" s="1">
        <v>0.5</v>
      </c>
      <c r="V52" s="1">
        <v>0</v>
      </c>
      <c r="W52" s="1">
        <v>0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41.5</v>
      </c>
      <c r="AL52" s="1">
        <v>0.15</v>
      </c>
      <c r="AM52" s="1">
        <v>45.5</v>
      </c>
      <c r="AN52" s="1">
        <v>2.8</v>
      </c>
      <c r="AO52" s="1">
        <v>5.5</v>
      </c>
      <c r="AP52" s="1">
        <v>10</v>
      </c>
      <c r="AQ52" s="1">
        <v>22</v>
      </c>
      <c r="AR52" s="1">
        <v>1.5</v>
      </c>
      <c r="AS52" s="1">
        <v>9</v>
      </c>
      <c r="AT52" s="1">
        <v>1.5</v>
      </c>
      <c r="AU52" s="1">
        <v>0.5</v>
      </c>
      <c r="AV52" s="1">
        <v>0.5</v>
      </c>
      <c r="AW52" s="1">
        <v>100</v>
      </c>
      <c r="AX52" s="1">
        <v>2</v>
      </c>
      <c r="AY52" s="1">
        <v>3.5</v>
      </c>
      <c r="AZ52" s="1">
        <v>0.5</v>
      </c>
      <c r="BA52" s="1">
        <v>0</v>
      </c>
      <c r="BB52" s="1">
        <v>4</v>
      </c>
      <c r="BC52" s="1">
        <v>14.5</v>
      </c>
      <c r="BD52" s="1">
        <v>9.5</v>
      </c>
      <c r="BE52" s="1">
        <v>6</v>
      </c>
      <c r="BF52" s="1">
        <v>0</v>
      </c>
      <c r="BG52" s="1">
        <v>2.5</v>
      </c>
      <c r="BH52" s="1">
        <v>1</v>
      </c>
      <c r="BI52" s="1">
        <v>1.44</v>
      </c>
      <c r="BJ52" s="1">
        <v>26.5</v>
      </c>
      <c r="BK52" s="1">
        <v>23</v>
      </c>
      <c r="BL52" s="1">
        <v>87</v>
      </c>
      <c r="BM52" s="1">
        <v>4</v>
      </c>
      <c r="BN52" s="1">
        <v>3</v>
      </c>
      <c r="BO52" s="1">
        <v>75</v>
      </c>
      <c r="BP52" s="1">
        <v>0.5</v>
      </c>
      <c r="BQ52" s="1">
        <v>0</v>
      </c>
      <c r="BR52" s="1">
        <v>0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35.5</v>
      </c>
      <c r="BZ52" s="1">
        <v>1.5</v>
      </c>
      <c r="CA52" s="1">
        <v>0.5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2.2349492200000003</v>
      </c>
      <c r="CL52" s="1">
        <v>2</v>
      </c>
    </row>
    <row r="53" spans="1:90" x14ac:dyDescent="0.25">
      <c r="A53" s="1" t="s">
        <v>114</v>
      </c>
      <c r="B53" s="1">
        <v>4.5</v>
      </c>
      <c r="C53" s="1">
        <v>2</v>
      </c>
      <c r="D53" s="1">
        <v>90</v>
      </c>
      <c r="E53" s="1">
        <v>0.04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8.5</v>
      </c>
      <c r="V53" s="1">
        <v>6</v>
      </c>
      <c r="W53" s="1">
        <v>71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0</v>
      </c>
      <c r="AL53" s="1">
        <v>6.15</v>
      </c>
      <c r="AM53" s="1">
        <v>26.1</v>
      </c>
      <c r="AN53" s="1">
        <v>0.1</v>
      </c>
      <c r="AO53" s="1">
        <v>3.3</v>
      </c>
      <c r="AP53" s="1">
        <v>16</v>
      </c>
      <c r="AQ53" s="1">
        <v>22</v>
      </c>
      <c r="AR53" s="1">
        <v>0.5</v>
      </c>
      <c r="AS53" s="1">
        <v>4</v>
      </c>
      <c r="AT53" s="1">
        <v>0.5</v>
      </c>
      <c r="AU53" s="1">
        <v>1.5</v>
      </c>
      <c r="AV53" s="1">
        <v>0.5</v>
      </c>
      <c r="AW53" s="1">
        <v>33</v>
      </c>
      <c r="AX53" s="1">
        <v>6.5</v>
      </c>
      <c r="AY53" s="1">
        <v>4</v>
      </c>
      <c r="AZ53" s="1">
        <v>1</v>
      </c>
      <c r="BA53" s="1">
        <v>4</v>
      </c>
      <c r="BB53" s="1">
        <v>9</v>
      </c>
      <c r="BC53" s="1">
        <v>11.5</v>
      </c>
      <c r="BD53" s="1">
        <v>7.5</v>
      </c>
      <c r="BE53" s="1">
        <v>3</v>
      </c>
      <c r="BF53" s="1">
        <v>0.5</v>
      </c>
      <c r="BG53" s="1">
        <v>1.5</v>
      </c>
      <c r="BH53" s="1">
        <v>1.5</v>
      </c>
      <c r="BI53" s="1">
        <v>1.1299999999999999</v>
      </c>
      <c r="BJ53" s="1">
        <v>44</v>
      </c>
      <c r="BK53" s="1">
        <v>37.5</v>
      </c>
      <c r="BL53" s="1">
        <v>85</v>
      </c>
      <c r="BM53" s="1">
        <v>13.5</v>
      </c>
      <c r="BN53" s="1">
        <v>10.5</v>
      </c>
      <c r="BO53" s="1">
        <v>78</v>
      </c>
      <c r="BP53" s="1">
        <v>8.5</v>
      </c>
      <c r="BQ53" s="1">
        <v>6</v>
      </c>
      <c r="BR53" s="1">
        <v>71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2</v>
      </c>
      <c r="BY53" s="1">
        <v>60</v>
      </c>
      <c r="BZ53" s="1">
        <v>0</v>
      </c>
      <c r="CA53" s="1">
        <v>6.5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2.9223158399999996</v>
      </c>
      <c r="CL53" s="1">
        <v>2</v>
      </c>
    </row>
    <row r="54" spans="1:90" x14ac:dyDescent="0.25">
      <c r="A54" s="1" t="s">
        <v>122</v>
      </c>
      <c r="B54" s="1">
        <v>4.5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10.5</v>
      </c>
      <c r="V54" s="1">
        <v>8</v>
      </c>
      <c r="W54" s="1">
        <v>76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0.5</v>
      </c>
      <c r="AI54" s="1">
        <v>0</v>
      </c>
      <c r="AJ54" s="1">
        <v>0</v>
      </c>
      <c r="AK54" s="1">
        <v>0</v>
      </c>
      <c r="AL54" s="1">
        <v>2.4</v>
      </c>
      <c r="AM54" s="1">
        <v>10.199999999999999</v>
      </c>
      <c r="AN54" s="1">
        <v>0</v>
      </c>
      <c r="AO54" s="1">
        <v>1.6</v>
      </c>
      <c r="AP54" s="1">
        <v>8</v>
      </c>
      <c r="AQ54" s="1">
        <v>8</v>
      </c>
      <c r="AR54" s="1">
        <v>0</v>
      </c>
      <c r="AS54" s="1">
        <v>0.5</v>
      </c>
      <c r="AT54" s="1">
        <v>2</v>
      </c>
      <c r="AU54" s="1">
        <v>0</v>
      </c>
      <c r="AV54" s="1">
        <v>0</v>
      </c>
      <c r="AX54" s="1">
        <v>7</v>
      </c>
      <c r="AY54" s="1">
        <v>3</v>
      </c>
      <c r="AZ54" s="1">
        <v>0.5</v>
      </c>
      <c r="BA54" s="1">
        <v>2</v>
      </c>
      <c r="BB54" s="1">
        <v>5.5</v>
      </c>
      <c r="BC54" s="1">
        <v>12</v>
      </c>
      <c r="BD54" s="1">
        <v>8.5</v>
      </c>
      <c r="BE54" s="1">
        <v>6</v>
      </c>
      <c r="BF54" s="1">
        <v>1.5</v>
      </c>
      <c r="BG54" s="1">
        <v>3.5</v>
      </c>
      <c r="BH54" s="1">
        <v>2.5</v>
      </c>
      <c r="BI54" s="1">
        <v>1.89</v>
      </c>
      <c r="BJ54" s="1">
        <v>39</v>
      </c>
      <c r="BK54" s="1">
        <v>32</v>
      </c>
      <c r="BL54" s="1">
        <v>82</v>
      </c>
      <c r="BM54" s="1">
        <v>23</v>
      </c>
      <c r="BN54" s="1">
        <v>15.5</v>
      </c>
      <c r="BO54" s="1">
        <v>67</v>
      </c>
      <c r="BP54" s="1">
        <v>10.5</v>
      </c>
      <c r="BQ54" s="1">
        <v>8</v>
      </c>
      <c r="BR54" s="1">
        <v>76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56.5</v>
      </c>
      <c r="BZ54" s="1">
        <v>0</v>
      </c>
      <c r="CA54" s="1">
        <v>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3.5080718999999991</v>
      </c>
      <c r="CL54" s="1">
        <v>2</v>
      </c>
    </row>
    <row r="55" spans="1:90" x14ac:dyDescent="0.25">
      <c r="A55" s="1" t="s">
        <v>124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3.5</v>
      </c>
      <c r="V55" s="1">
        <v>1</v>
      </c>
      <c r="W55" s="1">
        <v>29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0.35</v>
      </c>
      <c r="AM55" s="1">
        <v>15.5</v>
      </c>
      <c r="AN55" s="1">
        <v>0</v>
      </c>
      <c r="AO55" s="1">
        <v>1.9</v>
      </c>
      <c r="AP55" s="1">
        <v>6</v>
      </c>
      <c r="AQ55" s="1">
        <v>6</v>
      </c>
      <c r="AR55" s="1">
        <v>0</v>
      </c>
      <c r="AS55" s="1">
        <v>1</v>
      </c>
      <c r="AT55" s="1">
        <v>1</v>
      </c>
      <c r="AU55" s="1">
        <v>0.5</v>
      </c>
      <c r="AV55" s="1">
        <v>0.5</v>
      </c>
      <c r="AW55" s="1">
        <v>100</v>
      </c>
      <c r="AX55" s="1">
        <v>5</v>
      </c>
      <c r="AY55" s="1">
        <v>2.5</v>
      </c>
      <c r="AZ55" s="1">
        <v>2.5</v>
      </c>
      <c r="BA55" s="1">
        <v>1</v>
      </c>
      <c r="BB55" s="1">
        <v>6</v>
      </c>
      <c r="BC55" s="1">
        <v>15.5</v>
      </c>
      <c r="BD55" s="1">
        <v>8</v>
      </c>
      <c r="BE55" s="1">
        <v>3</v>
      </c>
      <c r="BF55" s="1">
        <v>0.5</v>
      </c>
      <c r="BG55" s="1">
        <v>1.5</v>
      </c>
      <c r="BH55" s="1">
        <v>1</v>
      </c>
      <c r="BI55" s="1">
        <v>1.24</v>
      </c>
      <c r="BJ55" s="1">
        <v>33.5</v>
      </c>
      <c r="BK55" s="1">
        <v>23.5</v>
      </c>
      <c r="BL55" s="1">
        <v>70</v>
      </c>
      <c r="BM55" s="1">
        <v>9</v>
      </c>
      <c r="BN55" s="1">
        <v>4.5</v>
      </c>
      <c r="BO55" s="1">
        <v>50</v>
      </c>
      <c r="BP55" s="1">
        <v>3.5</v>
      </c>
      <c r="BQ55" s="1">
        <v>1</v>
      </c>
      <c r="BR55" s="1">
        <v>29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44.5</v>
      </c>
      <c r="BZ55" s="1">
        <v>0</v>
      </c>
      <c r="CA55" s="1">
        <v>3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3.3190179999999994</v>
      </c>
      <c r="CL55" s="1">
        <v>2</v>
      </c>
    </row>
    <row r="56" spans="1:90" x14ac:dyDescent="0.25">
      <c r="A56" s="1" t="s">
        <v>141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1.5</v>
      </c>
      <c r="W56" s="1">
        <v>50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0</v>
      </c>
      <c r="AL56" s="1">
        <v>0.15</v>
      </c>
      <c r="AM56" s="1">
        <v>15.8</v>
      </c>
      <c r="AN56" s="1">
        <v>0</v>
      </c>
      <c r="AO56" s="1">
        <v>3.7</v>
      </c>
      <c r="AP56" s="1">
        <v>12.5</v>
      </c>
      <c r="AQ56" s="1">
        <v>18.5</v>
      </c>
      <c r="AR56" s="1">
        <v>0</v>
      </c>
      <c r="AS56" s="1">
        <v>4</v>
      </c>
      <c r="AT56" s="1">
        <v>0.5</v>
      </c>
      <c r="AU56" s="1">
        <v>0</v>
      </c>
      <c r="AV56" s="1">
        <v>0</v>
      </c>
      <c r="AX56" s="1">
        <v>3</v>
      </c>
      <c r="AY56" s="1">
        <v>6.5</v>
      </c>
      <c r="AZ56" s="1">
        <v>0.5</v>
      </c>
      <c r="BA56" s="1">
        <v>1.5</v>
      </c>
      <c r="BB56" s="1">
        <v>8.5</v>
      </c>
      <c r="BC56" s="1">
        <v>11.5</v>
      </c>
      <c r="BD56" s="1">
        <v>7.5</v>
      </c>
      <c r="BE56" s="1">
        <v>3</v>
      </c>
      <c r="BF56" s="1">
        <v>0.5</v>
      </c>
      <c r="BG56" s="1">
        <v>1.5</v>
      </c>
      <c r="BH56" s="1">
        <v>1.5</v>
      </c>
      <c r="BI56" s="1">
        <v>1.1299999999999999</v>
      </c>
      <c r="BJ56" s="1">
        <v>34</v>
      </c>
      <c r="BK56" s="1">
        <v>28</v>
      </c>
      <c r="BL56" s="1">
        <v>82</v>
      </c>
      <c r="BM56" s="1">
        <v>6</v>
      </c>
      <c r="BN56" s="1">
        <v>4.5</v>
      </c>
      <c r="BO56" s="1">
        <v>75</v>
      </c>
      <c r="BP56" s="1">
        <v>3</v>
      </c>
      <c r="BQ56" s="1">
        <v>1.5</v>
      </c>
      <c r="BR56" s="1">
        <v>50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43.5</v>
      </c>
      <c r="BZ56" s="1">
        <v>0</v>
      </c>
      <c r="CA56" s="1">
        <v>3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3.2159870999999995</v>
      </c>
      <c r="CL56" s="1">
        <v>2</v>
      </c>
    </row>
    <row r="57" spans="1:90" x14ac:dyDescent="0.25">
      <c r="A57" s="1" t="s">
        <v>147</v>
      </c>
      <c r="B57" s="1">
        <v>5.0999999999999996</v>
      </c>
      <c r="C57" s="1">
        <v>2</v>
      </c>
      <c r="D57" s="1">
        <v>90</v>
      </c>
      <c r="E57" s="1">
        <v>0.13</v>
      </c>
      <c r="F57" s="1">
        <v>0</v>
      </c>
      <c r="G57" s="1">
        <v>0.2</v>
      </c>
      <c r="H57" s="1">
        <v>0</v>
      </c>
      <c r="I57" s="1">
        <v>1.5</v>
      </c>
      <c r="J57" s="1">
        <v>0.5</v>
      </c>
      <c r="K57" s="1">
        <v>1.5</v>
      </c>
      <c r="L57" s="1">
        <v>0</v>
      </c>
      <c r="M57" s="1">
        <v>0</v>
      </c>
      <c r="N57" s="1">
        <v>0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7</v>
      </c>
      <c r="V57" s="1">
        <v>4.5</v>
      </c>
      <c r="W57" s="1">
        <v>64</v>
      </c>
      <c r="X57" s="1">
        <v>4.5</v>
      </c>
      <c r="Y57" s="1">
        <v>0.5</v>
      </c>
      <c r="Z57" s="1">
        <v>11</v>
      </c>
      <c r="AA57" s="1">
        <v>0</v>
      </c>
      <c r="AB57" s="1">
        <v>0</v>
      </c>
      <c r="AC57" s="1">
        <v>1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23.5</v>
      </c>
      <c r="AL57" s="1">
        <v>13.3</v>
      </c>
      <c r="AM57" s="1">
        <v>29.1</v>
      </c>
      <c r="AN57" s="1">
        <v>0.9</v>
      </c>
      <c r="AO57" s="1">
        <v>3.6</v>
      </c>
      <c r="AP57" s="1">
        <v>13.5</v>
      </c>
      <c r="AQ57" s="1">
        <v>13.5</v>
      </c>
      <c r="AR57" s="1">
        <v>0</v>
      </c>
      <c r="AS57" s="1">
        <v>1.5</v>
      </c>
      <c r="AT57" s="1">
        <v>1.5</v>
      </c>
      <c r="AU57" s="1">
        <v>7.5</v>
      </c>
      <c r="AV57" s="1">
        <v>4.5</v>
      </c>
      <c r="AW57" s="1">
        <v>60</v>
      </c>
      <c r="AX57" s="1">
        <v>4</v>
      </c>
      <c r="AY57" s="1">
        <v>1.5</v>
      </c>
      <c r="AZ57" s="1">
        <v>0.5</v>
      </c>
      <c r="BA57" s="1">
        <v>3.5</v>
      </c>
      <c r="BB57" s="1">
        <v>5.5</v>
      </c>
      <c r="BC57" s="1">
        <v>14.5</v>
      </c>
      <c r="BD57" s="1">
        <v>9.5</v>
      </c>
      <c r="BE57" s="1">
        <v>6</v>
      </c>
      <c r="BF57" s="1">
        <v>0</v>
      </c>
      <c r="BG57" s="1">
        <v>2.5</v>
      </c>
      <c r="BH57" s="1">
        <v>1</v>
      </c>
      <c r="BI57" s="1">
        <v>1.44</v>
      </c>
      <c r="BJ57" s="1">
        <v>28.5</v>
      </c>
      <c r="BK57" s="1">
        <v>20.5</v>
      </c>
      <c r="BL57" s="1">
        <v>72</v>
      </c>
      <c r="BM57" s="1">
        <v>17</v>
      </c>
      <c r="BN57" s="1">
        <v>9</v>
      </c>
      <c r="BO57" s="1">
        <v>53</v>
      </c>
      <c r="BP57" s="1">
        <v>7</v>
      </c>
      <c r="BQ57" s="1">
        <v>4.5</v>
      </c>
      <c r="BR57" s="1">
        <v>64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59.5</v>
      </c>
      <c r="BZ57" s="1">
        <v>3.5</v>
      </c>
      <c r="CA57" s="1">
        <v>6.5</v>
      </c>
      <c r="CB57" s="1">
        <v>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3.6619403699999986</v>
      </c>
      <c r="CL57" s="1">
        <v>2</v>
      </c>
    </row>
    <row r="58" spans="1:90" x14ac:dyDescent="0.25">
      <c r="A58" s="1" t="s">
        <v>158</v>
      </c>
      <c r="B58" s="1">
        <v>4.3</v>
      </c>
      <c r="C58" s="1">
        <v>2</v>
      </c>
      <c r="D58" s="1">
        <v>89.5</v>
      </c>
      <c r="E58" s="1">
        <v>0.21</v>
      </c>
      <c r="F58" s="1">
        <v>0</v>
      </c>
      <c r="G58" s="1">
        <v>0.1</v>
      </c>
      <c r="H58" s="1">
        <v>0</v>
      </c>
      <c r="I58" s="1">
        <v>1.5</v>
      </c>
      <c r="J58" s="1">
        <v>0</v>
      </c>
      <c r="K58" s="1">
        <v>1.5</v>
      </c>
      <c r="L58" s="1">
        <v>0</v>
      </c>
      <c r="M58" s="1">
        <v>0</v>
      </c>
      <c r="N58" s="1">
        <v>0.5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14</v>
      </c>
      <c r="V58" s="1">
        <v>10.5</v>
      </c>
      <c r="W58" s="1">
        <v>75</v>
      </c>
      <c r="X58" s="1">
        <v>6.5</v>
      </c>
      <c r="Y58" s="1">
        <v>1</v>
      </c>
      <c r="Z58" s="1">
        <v>15</v>
      </c>
      <c r="AA58" s="1">
        <v>2</v>
      </c>
      <c r="AB58" s="1">
        <v>0</v>
      </c>
      <c r="AC58" s="1">
        <v>0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19</v>
      </c>
      <c r="AL58" s="1">
        <v>7.75</v>
      </c>
      <c r="AM58" s="1">
        <v>15.8</v>
      </c>
      <c r="AN58" s="1">
        <v>0.4</v>
      </c>
      <c r="AO58" s="1">
        <v>4</v>
      </c>
      <c r="AP58" s="1">
        <v>11.5</v>
      </c>
      <c r="AQ58" s="1">
        <v>23.5</v>
      </c>
      <c r="AR58" s="1">
        <v>0</v>
      </c>
      <c r="AS58" s="1">
        <v>6</v>
      </c>
      <c r="AT58" s="1">
        <v>0</v>
      </c>
      <c r="AU58" s="1">
        <v>5.5</v>
      </c>
      <c r="AV58" s="1">
        <v>2.5</v>
      </c>
      <c r="AW58" s="1">
        <v>45</v>
      </c>
      <c r="AX58" s="1">
        <v>10.5</v>
      </c>
      <c r="AY58" s="1">
        <v>1.5</v>
      </c>
      <c r="AZ58" s="1">
        <v>0</v>
      </c>
      <c r="BA58" s="1">
        <v>0</v>
      </c>
      <c r="BB58" s="1">
        <v>1.5</v>
      </c>
      <c r="BC58" s="1">
        <v>11.5</v>
      </c>
      <c r="BD58" s="1">
        <v>7.5</v>
      </c>
      <c r="BE58" s="1">
        <v>3</v>
      </c>
      <c r="BF58" s="1">
        <v>0.5</v>
      </c>
      <c r="BG58" s="1">
        <v>1.5</v>
      </c>
      <c r="BH58" s="1">
        <v>1.5</v>
      </c>
      <c r="BI58" s="1">
        <v>1.1299999999999999</v>
      </c>
      <c r="BJ58" s="1">
        <v>43.5</v>
      </c>
      <c r="BK58" s="1">
        <v>30.5</v>
      </c>
      <c r="BL58" s="1">
        <v>70</v>
      </c>
      <c r="BM58" s="1">
        <v>27</v>
      </c>
      <c r="BN58" s="1">
        <v>15.5</v>
      </c>
      <c r="BO58" s="1">
        <v>57</v>
      </c>
      <c r="BP58" s="1">
        <v>14</v>
      </c>
      <c r="BQ58" s="1">
        <v>10.5</v>
      </c>
      <c r="BR58" s="1">
        <v>75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2</v>
      </c>
      <c r="BY58" s="1">
        <v>76.5</v>
      </c>
      <c r="BZ58" s="1">
        <v>4.5</v>
      </c>
      <c r="CA58" s="1">
        <v>4.5</v>
      </c>
      <c r="CB58" s="1">
        <v>7</v>
      </c>
      <c r="CC58" s="1">
        <v>0</v>
      </c>
      <c r="CD58" s="1">
        <v>0</v>
      </c>
      <c r="CE58" s="1">
        <v>1.5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4.8432602199999994</v>
      </c>
      <c r="CL58" s="1">
        <v>2</v>
      </c>
    </row>
    <row r="59" spans="1:90" x14ac:dyDescent="0.25">
      <c r="A59" s="1" t="s">
        <v>159</v>
      </c>
      <c r="B59" s="1">
        <v>4.3</v>
      </c>
      <c r="C59" s="1">
        <v>2</v>
      </c>
      <c r="D59" s="1">
        <v>90</v>
      </c>
      <c r="E59" s="1">
        <v>0.03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23.5</v>
      </c>
      <c r="V59" s="1">
        <v>19.5</v>
      </c>
      <c r="W59" s="1">
        <v>83</v>
      </c>
      <c r="X59" s="1">
        <v>5.5</v>
      </c>
      <c r="Y59" s="1">
        <v>0.5</v>
      </c>
      <c r="Z59" s="1">
        <v>9</v>
      </c>
      <c r="AA59" s="1">
        <v>0</v>
      </c>
      <c r="AB59" s="1">
        <v>0</v>
      </c>
      <c r="AC59" s="1">
        <v>1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19.7</v>
      </c>
      <c r="AM59" s="1">
        <v>17.100000000000001</v>
      </c>
      <c r="AN59" s="1">
        <v>0.1</v>
      </c>
      <c r="AO59" s="1">
        <v>3.1</v>
      </c>
      <c r="AP59" s="1">
        <v>17.5</v>
      </c>
      <c r="AQ59" s="1">
        <v>17.5</v>
      </c>
      <c r="AR59" s="1">
        <v>0</v>
      </c>
      <c r="AS59" s="1">
        <v>1.5</v>
      </c>
      <c r="AT59" s="1">
        <v>2</v>
      </c>
      <c r="AU59" s="1">
        <v>4.5</v>
      </c>
      <c r="AV59" s="1">
        <v>3.5</v>
      </c>
      <c r="AW59" s="1">
        <v>78</v>
      </c>
      <c r="AX59" s="1">
        <v>4.5</v>
      </c>
      <c r="AY59" s="1">
        <v>0.5</v>
      </c>
      <c r="AZ59" s="1">
        <v>0</v>
      </c>
      <c r="BA59" s="1">
        <v>0</v>
      </c>
      <c r="BB59" s="1">
        <v>0.5</v>
      </c>
      <c r="BC59" s="1">
        <v>13</v>
      </c>
      <c r="BD59" s="1">
        <v>6.5</v>
      </c>
      <c r="BE59" s="1">
        <v>4</v>
      </c>
      <c r="BF59" s="1">
        <v>0.5</v>
      </c>
      <c r="BG59" s="1">
        <v>0.5</v>
      </c>
      <c r="BH59" s="1">
        <v>1.5</v>
      </c>
      <c r="BI59" s="1">
        <v>1.34</v>
      </c>
      <c r="BJ59" s="1">
        <v>58.5</v>
      </c>
      <c r="BK59" s="1">
        <v>51.5</v>
      </c>
      <c r="BL59" s="1">
        <v>88</v>
      </c>
      <c r="BM59" s="1">
        <v>40.5</v>
      </c>
      <c r="BN59" s="1">
        <v>30.5</v>
      </c>
      <c r="BO59" s="1">
        <v>75</v>
      </c>
      <c r="BP59" s="1">
        <v>23.5</v>
      </c>
      <c r="BQ59" s="1">
        <v>19.5</v>
      </c>
      <c r="BR59" s="1">
        <v>83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1.5</v>
      </c>
      <c r="BY59" s="1">
        <v>83</v>
      </c>
      <c r="BZ59" s="1">
        <v>0.5</v>
      </c>
      <c r="CA59" s="1">
        <v>3.5</v>
      </c>
      <c r="CB59" s="1">
        <v>8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4.8988436799999979</v>
      </c>
      <c r="CL59" s="1">
        <v>2</v>
      </c>
    </row>
    <row r="60" spans="1:90" x14ac:dyDescent="0.25">
      <c r="A60" s="1" t="s">
        <v>66</v>
      </c>
      <c r="B60" s="1">
        <v>4.8</v>
      </c>
      <c r="C60" s="1">
        <v>2</v>
      </c>
      <c r="D60" s="1">
        <v>90</v>
      </c>
      <c r="E60" s="1">
        <v>0.03</v>
      </c>
      <c r="F60" s="1">
        <v>0</v>
      </c>
      <c r="G60" s="1">
        <v>0.1</v>
      </c>
      <c r="H60" s="1">
        <v>0</v>
      </c>
      <c r="I60" s="1">
        <v>1</v>
      </c>
      <c r="J60" s="1">
        <v>0</v>
      </c>
      <c r="K60" s="1">
        <v>0.5</v>
      </c>
      <c r="L60" s="1">
        <v>0.5</v>
      </c>
      <c r="M60" s="1">
        <v>0</v>
      </c>
      <c r="N60" s="1">
        <v>0</v>
      </c>
      <c r="O60" s="1">
        <v>0.02</v>
      </c>
      <c r="P60" s="1">
        <v>0.02</v>
      </c>
      <c r="Q60" s="1">
        <v>0</v>
      </c>
      <c r="R60" s="1">
        <v>0</v>
      </c>
      <c r="S60" s="1">
        <v>0</v>
      </c>
      <c r="T60" s="1">
        <v>0</v>
      </c>
      <c r="U60" s="1">
        <v>12</v>
      </c>
      <c r="V60" s="1">
        <v>9</v>
      </c>
      <c r="W60" s="1">
        <v>75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12.5</v>
      </c>
      <c r="AL60" s="1">
        <v>2.5499999999999998</v>
      </c>
      <c r="AM60" s="1">
        <v>7.8</v>
      </c>
      <c r="AN60" s="1">
        <v>0.2</v>
      </c>
      <c r="AO60" s="1">
        <v>2.6</v>
      </c>
      <c r="AP60" s="1">
        <v>8</v>
      </c>
      <c r="AQ60" s="1">
        <v>8</v>
      </c>
      <c r="AR60" s="1">
        <v>0</v>
      </c>
      <c r="AS60" s="1">
        <v>1.5</v>
      </c>
      <c r="AT60" s="1">
        <v>1.5</v>
      </c>
      <c r="AU60" s="1">
        <v>2.5</v>
      </c>
      <c r="AV60" s="1">
        <v>1.5</v>
      </c>
      <c r="AW60" s="1">
        <v>60</v>
      </c>
      <c r="AX60" s="1">
        <v>6</v>
      </c>
      <c r="AY60" s="1">
        <v>1.5</v>
      </c>
      <c r="AZ60" s="1">
        <v>0</v>
      </c>
      <c r="BA60" s="1">
        <v>1</v>
      </c>
      <c r="BB60" s="1">
        <v>2.5</v>
      </c>
      <c r="BC60" s="1">
        <v>14.5</v>
      </c>
      <c r="BD60" s="1">
        <v>8</v>
      </c>
      <c r="BE60" s="1">
        <v>5</v>
      </c>
      <c r="BF60" s="1">
        <v>1.5</v>
      </c>
      <c r="BG60" s="1">
        <v>1.5</v>
      </c>
      <c r="BH60" s="1">
        <v>2.5</v>
      </c>
      <c r="BI60" s="1">
        <v>1.67</v>
      </c>
      <c r="BJ60" s="1">
        <v>30.5</v>
      </c>
      <c r="BK60" s="1">
        <v>23</v>
      </c>
      <c r="BL60" s="1">
        <v>75</v>
      </c>
      <c r="BM60" s="1">
        <v>21.5</v>
      </c>
      <c r="BN60" s="1">
        <v>14.5</v>
      </c>
      <c r="BO60" s="1">
        <v>67</v>
      </c>
      <c r="BP60" s="1">
        <v>12</v>
      </c>
      <c r="BQ60" s="1">
        <v>9</v>
      </c>
      <c r="BR60" s="1">
        <v>75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1.5</v>
      </c>
      <c r="BY60" s="1">
        <v>53.5</v>
      </c>
      <c r="BZ60" s="1">
        <v>2</v>
      </c>
      <c r="CA60" s="1">
        <v>7</v>
      </c>
      <c r="CB60" s="1">
        <v>1.5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3.6928689599999998</v>
      </c>
      <c r="CL60" s="1">
        <v>1</v>
      </c>
    </row>
    <row r="61" spans="1:90" x14ac:dyDescent="0.25">
      <c r="A61" s="1" t="s">
        <v>71</v>
      </c>
      <c r="B61" s="1">
        <v>4.3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5.5</v>
      </c>
      <c r="V61" s="1">
        <v>2.5</v>
      </c>
      <c r="W61" s="1">
        <v>45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0.5</v>
      </c>
      <c r="AI61" s="1">
        <v>0</v>
      </c>
      <c r="AJ61" s="1">
        <v>0</v>
      </c>
      <c r="AK61" s="1">
        <v>1</v>
      </c>
      <c r="AL61" s="1">
        <v>0.1</v>
      </c>
      <c r="AM61" s="1">
        <v>11.6</v>
      </c>
      <c r="AN61" s="1">
        <v>0</v>
      </c>
      <c r="AO61" s="1">
        <v>1.4</v>
      </c>
      <c r="AP61" s="1">
        <v>5.5</v>
      </c>
      <c r="AQ61" s="1">
        <v>5.5</v>
      </c>
      <c r="AR61" s="1">
        <v>0</v>
      </c>
      <c r="AS61" s="1">
        <v>0.5</v>
      </c>
      <c r="AT61" s="1">
        <v>2.5</v>
      </c>
      <c r="AU61" s="1">
        <v>2</v>
      </c>
      <c r="AV61" s="1">
        <v>0.5</v>
      </c>
      <c r="AW61" s="1">
        <v>25</v>
      </c>
      <c r="AX61" s="1">
        <v>3.5</v>
      </c>
      <c r="AY61" s="1">
        <v>3</v>
      </c>
      <c r="AZ61" s="1">
        <v>0.5</v>
      </c>
      <c r="BA61" s="1">
        <v>0.5</v>
      </c>
      <c r="BB61" s="1">
        <v>4</v>
      </c>
      <c r="BC61" s="1">
        <v>17</v>
      </c>
      <c r="BD61" s="1">
        <v>14</v>
      </c>
      <c r="BE61" s="1">
        <v>8.5</v>
      </c>
      <c r="BF61" s="1">
        <v>0.5</v>
      </c>
      <c r="BG61" s="1">
        <v>2</v>
      </c>
      <c r="BH61" s="1">
        <v>3</v>
      </c>
      <c r="BI61" s="1">
        <v>2.48</v>
      </c>
      <c r="BJ61" s="1">
        <v>26.5</v>
      </c>
      <c r="BK61" s="1">
        <v>17.5</v>
      </c>
      <c r="BL61" s="1">
        <v>66</v>
      </c>
      <c r="BM61" s="1">
        <v>11.5</v>
      </c>
      <c r="BN61" s="1">
        <v>5</v>
      </c>
      <c r="BO61" s="1">
        <v>43</v>
      </c>
      <c r="BP61" s="1">
        <v>5.5</v>
      </c>
      <c r="BQ61" s="1">
        <v>2.5</v>
      </c>
      <c r="BR61" s="1">
        <v>45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36.5</v>
      </c>
      <c r="BZ61" s="1">
        <v>0.5</v>
      </c>
      <c r="CA61" s="1">
        <v>5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3.3002281999999985</v>
      </c>
      <c r="CL61" s="1">
        <v>1</v>
      </c>
    </row>
    <row r="62" spans="1:90" x14ac:dyDescent="0.25">
      <c r="A62" s="1" t="s">
        <v>163</v>
      </c>
      <c r="B62" s="1">
        <v>5.6</v>
      </c>
      <c r="C62" s="1">
        <v>2</v>
      </c>
      <c r="D62" s="1">
        <v>67.5</v>
      </c>
      <c r="E62" s="1">
        <v>0.18</v>
      </c>
      <c r="F62" s="1">
        <v>0.25</v>
      </c>
      <c r="G62" s="1">
        <v>0.2</v>
      </c>
      <c r="H62" s="1">
        <v>1</v>
      </c>
      <c r="I62" s="1">
        <v>0.5</v>
      </c>
      <c r="J62" s="1">
        <v>0.5</v>
      </c>
      <c r="K62" s="1">
        <v>0.5</v>
      </c>
      <c r="L62" s="1">
        <v>0</v>
      </c>
      <c r="M62" s="1">
        <v>0.5</v>
      </c>
      <c r="N62" s="1">
        <v>0.5</v>
      </c>
      <c r="O62" s="1">
        <v>0.22</v>
      </c>
      <c r="P62" s="1">
        <v>0.22</v>
      </c>
      <c r="Q62" s="1">
        <v>0.5</v>
      </c>
      <c r="R62" s="1">
        <v>0.5</v>
      </c>
      <c r="S62" s="1">
        <v>0</v>
      </c>
      <c r="T62" s="1">
        <v>0.5</v>
      </c>
      <c r="U62" s="1">
        <v>6</v>
      </c>
      <c r="V62" s="1">
        <v>3.5</v>
      </c>
      <c r="W62" s="1">
        <v>58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9.5</v>
      </c>
      <c r="AL62" s="1">
        <v>0.95</v>
      </c>
      <c r="AM62" s="1">
        <v>30.4</v>
      </c>
      <c r="AN62" s="1">
        <v>1.4</v>
      </c>
      <c r="AO62" s="1">
        <v>3.4</v>
      </c>
      <c r="AP62" s="1">
        <v>10.5</v>
      </c>
      <c r="AQ62" s="1">
        <v>16.5</v>
      </c>
      <c r="AR62" s="1">
        <v>0.5</v>
      </c>
      <c r="AS62" s="1">
        <v>4.5</v>
      </c>
      <c r="AT62" s="1">
        <v>1.5</v>
      </c>
      <c r="AU62" s="1">
        <v>0</v>
      </c>
      <c r="AV62" s="1">
        <v>0</v>
      </c>
      <c r="AX62" s="1">
        <v>6</v>
      </c>
      <c r="AY62" s="1">
        <v>4</v>
      </c>
      <c r="AZ62" s="1">
        <v>0.5</v>
      </c>
      <c r="BA62" s="1">
        <v>1.5</v>
      </c>
      <c r="BB62" s="1">
        <v>6</v>
      </c>
      <c r="BC62" s="1">
        <v>12.5</v>
      </c>
      <c r="BD62" s="1">
        <v>7.5</v>
      </c>
      <c r="BE62" s="1">
        <v>5.5</v>
      </c>
      <c r="BF62" s="1">
        <v>1</v>
      </c>
      <c r="BG62" s="1">
        <v>1</v>
      </c>
      <c r="BH62" s="1">
        <v>1.5</v>
      </c>
      <c r="BI62" s="1">
        <v>1.57</v>
      </c>
      <c r="BJ62" s="1">
        <v>40</v>
      </c>
      <c r="BK62" s="1">
        <v>34</v>
      </c>
      <c r="BL62" s="1">
        <v>85</v>
      </c>
      <c r="BM62" s="1">
        <v>16.5</v>
      </c>
      <c r="BN62" s="1">
        <v>13</v>
      </c>
      <c r="BO62" s="1">
        <v>79</v>
      </c>
      <c r="BP62" s="1">
        <v>6</v>
      </c>
      <c r="BQ62" s="1">
        <v>3.5</v>
      </c>
      <c r="BR62" s="1">
        <v>58</v>
      </c>
      <c r="BS62" s="1">
        <v>0</v>
      </c>
      <c r="BT62" s="1">
        <v>0</v>
      </c>
      <c r="BU62" s="1">
        <v>1</v>
      </c>
      <c r="BV62" s="1">
        <v>1</v>
      </c>
      <c r="BW62" s="1">
        <v>0</v>
      </c>
      <c r="BX62" s="1">
        <v>0</v>
      </c>
      <c r="BY62" s="1">
        <v>50</v>
      </c>
      <c r="BZ62" s="1">
        <v>1</v>
      </c>
      <c r="CA62" s="1">
        <v>4.5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2.361593360000001</v>
      </c>
      <c r="CL62" s="1">
        <v>1</v>
      </c>
    </row>
    <row r="63" spans="1:90" x14ac:dyDescent="0.25">
      <c r="A63" s="1" t="s">
        <v>166</v>
      </c>
      <c r="B63" s="1">
        <v>4.3</v>
      </c>
      <c r="C63" s="1">
        <v>2</v>
      </c>
      <c r="D63" s="1">
        <v>12</v>
      </c>
      <c r="E63" s="1">
        <v>0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3.5</v>
      </c>
      <c r="V63" s="1">
        <v>2</v>
      </c>
      <c r="W63" s="1">
        <v>57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1.5</v>
      </c>
      <c r="AL63" s="1">
        <v>0.45</v>
      </c>
      <c r="AM63" s="1">
        <v>0.4</v>
      </c>
      <c r="AN63" s="1">
        <v>0</v>
      </c>
      <c r="AO63" s="1">
        <v>0.9</v>
      </c>
      <c r="AP63" s="1">
        <v>1.5</v>
      </c>
      <c r="AQ63" s="1">
        <v>1.5</v>
      </c>
      <c r="AR63" s="1">
        <v>0</v>
      </c>
      <c r="AS63" s="1">
        <v>1</v>
      </c>
      <c r="AT63" s="1">
        <v>0</v>
      </c>
      <c r="AU63" s="1">
        <v>0.5</v>
      </c>
      <c r="AV63" s="1">
        <v>0</v>
      </c>
      <c r="AW63" s="1">
        <v>0</v>
      </c>
      <c r="AX63" s="1">
        <v>0.5</v>
      </c>
      <c r="AY63" s="1">
        <v>0</v>
      </c>
      <c r="AZ63" s="1">
        <v>0</v>
      </c>
      <c r="BA63" s="1">
        <v>0</v>
      </c>
      <c r="BB63" s="1">
        <v>0</v>
      </c>
      <c r="BC63" s="1">
        <v>17</v>
      </c>
      <c r="BD63" s="1">
        <v>14</v>
      </c>
      <c r="BE63" s="1">
        <v>8.5</v>
      </c>
      <c r="BF63" s="1">
        <v>0.5</v>
      </c>
      <c r="BG63" s="1">
        <v>2</v>
      </c>
      <c r="BH63" s="1">
        <v>3</v>
      </c>
      <c r="BI63" s="1">
        <v>2.48</v>
      </c>
      <c r="BJ63" s="1">
        <v>6.5</v>
      </c>
      <c r="BK63" s="1">
        <v>3.5</v>
      </c>
      <c r="BL63" s="1">
        <v>54</v>
      </c>
      <c r="BM63" s="1">
        <v>4</v>
      </c>
      <c r="BN63" s="1">
        <v>2</v>
      </c>
      <c r="BO63" s="1">
        <v>50</v>
      </c>
      <c r="BP63" s="1">
        <v>3.5</v>
      </c>
      <c r="BQ63" s="1">
        <v>2</v>
      </c>
      <c r="BR63" s="1">
        <v>57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10</v>
      </c>
      <c r="BZ63" s="1">
        <v>0.5</v>
      </c>
      <c r="CA63" s="1">
        <v>1.5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3.5738963000000012</v>
      </c>
      <c r="CL63" s="1">
        <v>1</v>
      </c>
    </row>
    <row r="64" spans="1:90" x14ac:dyDescent="0.25">
      <c r="A64" s="1" t="s">
        <v>197</v>
      </c>
      <c r="B64" s="1">
        <v>4.4000000000000004</v>
      </c>
      <c r="C64" s="1">
        <v>2</v>
      </c>
      <c r="D64" s="1">
        <v>47.5</v>
      </c>
      <c r="E64" s="1">
        <v>0.04</v>
      </c>
      <c r="F64" s="1">
        <v>0</v>
      </c>
      <c r="G64" s="1">
        <v>0.1</v>
      </c>
      <c r="H64" s="1">
        <v>0</v>
      </c>
      <c r="I64" s="1">
        <v>0.5</v>
      </c>
      <c r="J64" s="1">
        <v>0</v>
      </c>
      <c r="K64" s="1">
        <v>0</v>
      </c>
      <c r="L64" s="1">
        <v>0.5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4</v>
      </c>
      <c r="W64" s="1">
        <v>50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1.5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4</v>
      </c>
      <c r="AL64" s="1">
        <v>15.7</v>
      </c>
      <c r="AM64" s="1">
        <v>15.7</v>
      </c>
      <c r="AN64" s="1">
        <v>0.2</v>
      </c>
      <c r="AO64" s="1">
        <v>2.1</v>
      </c>
      <c r="AP64" s="1">
        <v>10</v>
      </c>
      <c r="AQ64" s="1">
        <v>10</v>
      </c>
      <c r="AR64" s="1">
        <v>0</v>
      </c>
      <c r="AS64" s="1">
        <v>1.5</v>
      </c>
      <c r="AT64" s="1">
        <v>0.5</v>
      </c>
      <c r="AU64" s="1">
        <v>0.5</v>
      </c>
      <c r="AV64" s="1">
        <v>0.5</v>
      </c>
      <c r="AW64" s="1">
        <v>100</v>
      </c>
      <c r="AX64" s="1">
        <v>3.5</v>
      </c>
      <c r="AY64" s="1">
        <v>2.5</v>
      </c>
      <c r="AZ64" s="1">
        <v>1.5</v>
      </c>
      <c r="BA64" s="1">
        <v>0.5</v>
      </c>
      <c r="BB64" s="1">
        <v>4.5</v>
      </c>
      <c r="BC64" s="1">
        <v>14.5</v>
      </c>
      <c r="BD64" s="1">
        <v>8</v>
      </c>
      <c r="BE64" s="1">
        <v>5</v>
      </c>
      <c r="BF64" s="1">
        <v>1.5</v>
      </c>
      <c r="BG64" s="1">
        <v>1.5</v>
      </c>
      <c r="BH64" s="1">
        <v>2.5</v>
      </c>
      <c r="BI64" s="1">
        <v>1.67</v>
      </c>
      <c r="BJ64" s="1">
        <v>15.5</v>
      </c>
      <c r="BK64" s="1">
        <v>8.5</v>
      </c>
      <c r="BL64" s="1">
        <v>55</v>
      </c>
      <c r="BM64" s="1">
        <v>10</v>
      </c>
      <c r="BN64" s="1">
        <v>5</v>
      </c>
      <c r="BO64" s="1">
        <v>50</v>
      </c>
      <c r="BP64" s="1">
        <v>8</v>
      </c>
      <c r="BQ64" s="1">
        <v>4</v>
      </c>
      <c r="BR64" s="1">
        <v>50</v>
      </c>
      <c r="BS64" s="1">
        <v>0</v>
      </c>
      <c r="BT64" s="1">
        <v>0</v>
      </c>
      <c r="BU64" s="1">
        <v>1</v>
      </c>
      <c r="BV64" s="1">
        <v>1</v>
      </c>
      <c r="BW64" s="1">
        <v>0</v>
      </c>
      <c r="BX64" s="1">
        <v>1</v>
      </c>
      <c r="BY64" s="1">
        <v>25.5</v>
      </c>
      <c r="BZ64" s="1">
        <v>0</v>
      </c>
      <c r="CA64" s="1">
        <v>6.5</v>
      </c>
      <c r="CB64" s="1">
        <v>1.5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3.3285052299999998</v>
      </c>
      <c r="CL64" s="1">
        <v>1</v>
      </c>
    </row>
    <row r="65" spans="1:90" x14ac:dyDescent="0.25">
      <c r="A65" s="1" t="s">
        <v>106</v>
      </c>
      <c r="B65" s="1">
        <v>4.3</v>
      </c>
      <c r="C65" s="1">
        <v>2</v>
      </c>
      <c r="D65" s="1">
        <v>90</v>
      </c>
      <c r="E65" s="1">
        <v>0.05</v>
      </c>
      <c r="F65" s="1">
        <v>0</v>
      </c>
      <c r="G65" s="1">
        <v>0.1</v>
      </c>
      <c r="H65" s="1">
        <v>0</v>
      </c>
      <c r="I65" s="1">
        <v>1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0.02</v>
      </c>
      <c r="P65" s="1">
        <v>0.02</v>
      </c>
      <c r="Q65" s="1">
        <v>0</v>
      </c>
      <c r="R65" s="1">
        <v>0</v>
      </c>
      <c r="S65" s="1">
        <v>0</v>
      </c>
      <c r="T65" s="1">
        <v>0</v>
      </c>
      <c r="U65" s="1">
        <v>11.5</v>
      </c>
      <c r="V65" s="1">
        <v>9.5</v>
      </c>
      <c r="W65" s="1">
        <v>83</v>
      </c>
      <c r="X65" s="1">
        <v>3.5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0.06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14</v>
      </c>
      <c r="AL65" s="1">
        <v>13.3</v>
      </c>
      <c r="AM65" s="1">
        <v>13.6</v>
      </c>
      <c r="AN65" s="1">
        <v>0.4</v>
      </c>
      <c r="AO65" s="1">
        <v>2.7</v>
      </c>
      <c r="AP65" s="1">
        <v>12.5</v>
      </c>
      <c r="AQ65" s="1">
        <v>12.5</v>
      </c>
      <c r="AR65" s="1">
        <v>0</v>
      </c>
      <c r="AS65" s="1">
        <v>1.5</v>
      </c>
      <c r="AT65" s="1">
        <v>1.5</v>
      </c>
      <c r="AU65" s="1">
        <v>1.5</v>
      </c>
      <c r="AV65" s="1">
        <v>1</v>
      </c>
      <c r="AW65" s="1">
        <v>67</v>
      </c>
      <c r="AX65" s="1">
        <v>8</v>
      </c>
      <c r="AY65" s="1">
        <v>1.5</v>
      </c>
      <c r="AZ65" s="1">
        <v>0.5</v>
      </c>
      <c r="BA65" s="1">
        <v>2</v>
      </c>
      <c r="BB65" s="1">
        <v>4</v>
      </c>
      <c r="BC65" s="1">
        <v>14.5</v>
      </c>
      <c r="BD65" s="1">
        <v>8</v>
      </c>
      <c r="BE65" s="1">
        <v>5</v>
      </c>
      <c r="BF65" s="1">
        <v>1.5</v>
      </c>
      <c r="BG65" s="1">
        <v>1.5</v>
      </c>
      <c r="BH65" s="1">
        <v>2.5</v>
      </c>
      <c r="BI65" s="1">
        <v>1.67</v>
      </c>
      <c r="BJ65" s="1">
        <v>31.5</v>
      </c>
      <c r="BK65" s="1">
        <v>23</v>
      </c>
      <c r="BL65" s="1">
        <v>73</v>
      </c>
      <c r="BM65" s="1">
        <v>24</v>
      </c>
      <c r="BN65" s="1">
        <v>15.5</v>
      </c>
      <c r="BO65" s="1">
        <v>65</v>
      </c>
      <c r="BP65" s="1">
        <v>11.5</v>
      </c>
      <c r="BQ65" s="1">
        <v>9.5</v>
      </c>
      <c r="BR65" s="1">
        <v>83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1.5</v>
      </c>
      <c r="BY65" s="1">
        <v>59.5</v>
      </c>
      <c r="BZ65" s="1">
        <v>2.5</v>
      </c>
      <c r="CA65" s="1">
        <v>5</v>
      </c>
      <c r="CB65" s="1">
        <v>2.5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3.6663248799999999</v>
      </c>
      <c r="CL65" s="1">
        <v>1</v>
      </c>
    </row>
    <row r="66" spans="1:90" x14ac:dyDescent="0.25">
      <c r="A66" s="1" t="s">
        <v>115</v>
      </c>
      <c r="B66" s="1">
        <v>4.9000000000000004</v>
      </c>
      <c r="C66" s="1">
        <v>2</v>
      </c>
      <c r="D66" s="1">
        <v>90</v>
      </c>
      <c r="E66" s="1">
        <v>0.04</v>
      </c>
      <c r="F66" s="1">
        <v>0</v>
      </c>
      <c r="G66" s="1">
        <v>0</v>
      </c>
      <c r="H66" s="1">
        <v>0</v>
      </c>
      <c r="I66" s="1">
        <v>0.5</v>
      </c>
      <c r="J66" s="1">
        <v>0</v>
      </c>
      <c r="K66" s="1">
        <v>0.5</v>
      </c>
      <c r="L66" s="1">
        <v>0</v>
      </c>
      <c r="M66" s="1">
        <v>0</v>
      </c>
      <c r="N66" s="1">
        <v>0.5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12.5</v>
      </c>
      <c r="V66" s="1">
        <v>5</v>
      </c>
      <c r="W66" s="1">
        <v>40</v>
      </c>
      <c r="X66" s="1">
        <v>0</v>
      </c>
      <c r="Y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</v>
      </c>
      <c r="AL66" s="1">
        <v>11.95</v>
      </c>
      <c r="AM66" s="1">
        <v>17</v>
      </c>
      <c r="AN66" s="1">
        <v>0.2</v>
      </c>
      <c r="AO66" s="1">
        <v>2.6</v>
      </c>
      <c r="AP66" s="1">
        <v>15.5</v>
      </c>
      <c r="AQ66" s="1">
        <v>15.5</v>
      </c>
      <c r="AR66" s="1">
        <v>0</v>
      </c>
      <c r="AS66" s="1">
        <v>1</v>
      </c>
      <c r="AT66" s="1">
        <v>2.5</v>
      </c>
      <c r="AU66" s="1">
        <v>1</v>
      </c>
      <c r="AV66" s="1">
        <v>1</v>
      </c>
      <c r="AW66" s="1">
        <v>100</v>
      </c>
      <c r="AX66" s="1">
        <v>8.5</v>
      </c>
      <c r="AY66" s="1">
        <v>3</v>
      </c>
      <c r="AZ66" s="1">
        <v>0.5</v>
      </c>
      <c r="BA66" s="1">
        <v>2.5</v>
      </c>
      <c r="BB66" s="1">
        <v>6</v>
      </c>
      <c r="BC66" s="1">
        <v>13</v>
      </c>
      <c r="BD66" s="1">
        <v>9</v>
      </c>
      <c r="BE66" s="1">
        <v>5</v>
      </c>
      <c r="BF66" s="1">
        <v>1</v>
      </c>
      <c r="BG66" s="1">
        <v>3</v>
      </c>
      <c r="BH66" s="1">
        <v>3.5</v>
      </c>
      <c r="BI66" s="1">
        <v>1.95</v>
      </c>
      <c r="BJ66" s="1">
        <v>42</v>
      </c>
      <c r="BK66" s="1">
        <v>28</v>
      </c>
      <c r="BL66" s="1">
        <v>67</v>
      </c>
      <c r="BM66" s="1">
        <v>24</v>
      </c>
      <c r="BN66" s="1">
        <v>14.5</v>
      </c>
      <c r="BO66" s="1">
        <v>60</v>
      </c>
      <c r="BP66" s="1">
        <v>12.5</v>
      </c>
      <c r="BQ66" s="1">
        <v>5</v>
      </c>
      <c r="BR66" s="1">
        <v>40</v>
      </c>
      <c r="BS66" s="1">
        <v>0.5</v>
      </c>
      <c r="BT66" s="1">
        <v>0</v>
      </c>
      <c r="BU66" s="1">
        <v>2</v>
      </c>
      <c r="BV66" s="1">
        <v>0</v>
      </c>
      <c r="BW66" s="1">
        <v>0</v>
      </c>
      <c r="BX66" s="1">
        <v>1</v>
      </c>
      <c r="BY66" s="1">
        <v>53</v>
      </c>
      <c r="BZ66" s="1">
        <v>1</v>
      </c>
      <c r="CA66" s="1">
        <v>11</v>
      </c>
      <c r="CB66" s="1">
        <v>1.5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79" si="2"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3.2238246399999992</v>
      </c>
      <c r="CL66" s="1">
        <v>1</v>
      </c>
    </row>
    <row r="67" spans="1:90" x14ac:dyDescent="0.25">
      <c r="A67" s="1" t="s">
        <v>123</v>
      </c>
      <c r="B67" s="1">
        <v>4.4000000000000004</v>
      </c>
      <c r="C67" s="1">
        <v>2</v>
      </c>
      <c r="D67" s="1">
        <v>90</v>
      </c>
      <c r="E67" s="1">
        <v>0.06</v>
      </c>
      <c r="F67" s="1">
        <v>0</v>
      </c>
      <c r="G67" s="1">
        <v>0.1</v>
      </c>
      <c r="H67" s="1">
        <v>0</v>
      </c>
      <c r="I67" s="1">
        <v>1.5</v>
      </c>
      <c r="J67" s="1">
        <v>0</v>
      </c>
      <c r="K67" s="1">
        <v>1.5</v>
      </c>
      <c r="L67" s="1">
        <v>0</v>
      </c>
      <c r="M67" s="1">
        <v>0</v>
      </c>
      <c r="N67" s="1">
        <v>1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3.5</v>
      </c>
      <c r="V67" s="1">
        <v>2</v>
      </c>
      <c r="W67" s="1">
        <v>57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</v>
      </c>
      <c r="AL67" s="1">
        <v>1.05</v>
      </c>
      <c r="AM67" s="1">
        <v>11.6</v>
      </c>
      <c r="AN67" s="1">
        <v>0.3</v>
      </c>
      <c r="AO67" s="1">
        <v>3.3</v>
      </c>
      <c r="AP67" s="1">
        <v>13</v>
      </c>
      <c r="AQ67" s="1">
        <v>13</v>
      </c>
      <c r="AR67" s="1">
        <v>0</v>
      </c>
      <c r="AS67" s="1">
        <v>1.5</v>
      </c>
      <c r="AT67" s="1">
        <v>2</v>
      </c>
      <c r="AU67" s="1">
        <v>1</v>
      </c>
      <c r="AV67" s="1">
        <v>0.5</v>
      </c>
      <c r="AW67" s="1">
        <v>50</v>
      </c>
      <c r="AX67" s="1">
        <v>6</v>
      </c>
      <c r="AY67" s="1">
        <v>0</v>
      </c>
      <c r="AZ67" s="1">
        <v>0</v>
      </c>
      <c r="BA67" s="1">
        <v>2</v>
      </c>
      <c r="BB67" s="1">
        <v>2</v>
      </c>
      <c r="BC67" s="1">
        <v>13</v>
      </c>
      <c r="BD67" s="1">
        <v>6.5</v>
      </c>
      <c r="BE67" s="1">
        <v>4</v>
      </c>
      <c r="BF67" s="1">
        <v>0.5</v>
      </c>
      <c r="BG67" s="1">
        <v>0.5</v>
      </c>
      <c r="BH67" s="1">
        <v>1.5</v>
      </c>
      <c r="BI67" s="1">
        <v>1.34</v>
      </c>
      <c r="BJ67" s="1">
        <v>86</v>
      </c>
      <c r="BK67" s="1">
        <v>80</v>
      </c>
      <c r="BL67" s="1">
        <v>93</v>
      </c>
      <c r="BM67" s="1">
        <v>19.5</v>
      </c>
      <c r="BN67" s="1">
        <v>16.5</v>
      </c>
      <c r="BO67" s="1">
        <v>85</v>
      </c>
      <c r="BP67" s="1">
        <v>3.5</v>
      </c>
      <c r="BQ67" s="1">
        <v>2</v>
      </c>
      <c r="BR67" s="1">
        <v>57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93</v>
      </c>
      <c r="BZ67" s="1">
        <v>3.5</v>
      </c>
      <c r="CA67" s="1">
        <v>1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4.7738009199999993</v>
      </c>
      <c r="CL67" s="1">
        <v>1</v>
      </c>
    </row>
    <row r="68" spans="1:90" x14ac:dyDescent="0.25">
      <c r="A68" s="1" t="s">
        <v>201</v>
      </c>
      <c r="B68" s="1">
        <v>3.9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7.5</v>
      </c>
      <c r="V68" s="1">
        <v>3</v>
      </c>
      <c r="W68" s="1">
        <v>40</v>
      </c>
      <c r="X68" s="1">
        <v>1</v>
      </c>
      <c r="Y68" s="1">
        <v>0.5</v>
      </c>
      <c r="Z68" s="1">
        <v>50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2</v>
      </c>
      <c r="AL68" s="1">
        <v>2.9</v>
      </c>
      <c r="AM68" s="1">
        <v>11.4</v>
      </c>
      <c r="AN68" s="1">
        <v>0</v>
      </c>
      <c r="AO68" s="1">
        <v>1.6</v>
      </c>
      <c r="AP68" s="1">
        <v>10</v>
      </c>
      <c r="AQ68" s="1">
        <v>10</v>
      </c>
      <c r="AR68" s="1">
        <v>0</v>
      </c>
      <c r="AS68" s="1">
        <v>0.5</v>
      </c>
      <c r="AT68" s="1">
        <v>2</v>
      </c>
      <c r="AU68" s="1">
        <v>0.5</v>
      </c>
      <c r="AV68" s="1">
        <v>0.5</v>
      </c>
      <c r="AW68" s="1">
        <v>100</v>
      </c>
      <c r="AX68" s="1">
        <v>5</v>
      </c>
      <c r="AY68" s="1">
        <v>2.5</v>
      </c>
      <c r="AZ68" s="1">
        <v>1</v>
      </c>
      <c r="BA68" s="1">
        <v>0.5</v>
      </c>
      <c r="BB68" s="1">
        <v>4</v>
      </c>
      <c r="BC68" s="1">
        <v>12</v>
      </c>
      <c r="BD68" s="1">
        <v>8.5</v>
      </c>
      <c r="BE68" s="1">
        <v>6</v>
      </c>
      <c r="BF68" s="1">
        <v>1.5</v>
      </c>
      <c r="BG68" s="1">
        <v>3.5</v>
      </c>
      <c r="BH68" s="1">
        <v>2.5</v>
      </c>
      <c r="BI68" s="1">
        <v>1.89</v>
      </c>
      <c r="BJ68" s="1">
        <v>42.5</v>
      </c>
      <c r="BK68" s="1">
        <v>30.5</v>
      </c>
      <c r="BL68" s="1">
        <v>72</v>
      </c>
      <c r="BM68" s="1">
        <v>16.5</v>
      </c>
      <c r="BN68" s="1">
        <v>9.5</v>
      </c>
      <c r="BO68" s="1">
        <v>58</v>
      </c>
      <c r="BP68" s="1">
        <v>7.5</v>
      </c>
      <c r="BQ68" s="1">
        <v>3</v>
      </c>
      <c r="BR68" s="1">
        <v>40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1.5</v>
      </c>
      <c r="BY68" s="1">
        <v>66.5</v>
      </c>
      <c r="BZ68" s="1">
        <v>1</v>
      </c>
      <c r="CA68" s="1">
        <v>8</v>
      </c>
      <c r="CB68" s="1">
        <v>6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3.8671122999999992</v>
      </c>
      <c r="CL68" s="1">
        <v>1</v>
      </c>
    </row>
    <row r="69" spans="1:90" x14ac:dyDescent="0.25">
      <c r="A69" s="1" t="s">
        <v>177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4.5</v>
      </c>
      <c r="V69" s="1">
        <v>2</v>
      </c>
      <c r="W69" s="1">
        <v>44</v>
      </c>
      <c r="X69" s="1">
        <v>0.5</v>
      </c>
      <c r="Y69" s="1">
        <v>0.5</v>
      </c>
      <c r="Z69" s="1">
        <v>100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0.5</v>
      </c>
      <c r="AI69" s="1">
        <v>0</v>
      </c>
      <c r="AJ69" s="1">
        <v>0</v>
      </c>
      <c r="AK69" s="1">
        <v>0</v>
      </c>
      <c r="AL69" s="1">
        <v>2.2999999999999998</v>
      </c>
      <c r="AM69" s="1">
        <v>10.3</v>
      </c>
      <c r="AN69" s="1">
        <v>0</v>
      </c>
      <c r="AO69" s="1">
        <v>1.8</v>
      </c>
      <c r="AP69" s="1">
        <v>5</v>
      </c>
      <c r="AQ69" s="1">
        <v>5</v>
      </c>
      <c r="AR69" s="1">
        <v>0</v>
      </c>
      <c r="AS69" s="1">
        <v>0.5</v>
      </c>
      <c r="AT69" s="1">
        <v>2.5</v>
      </c>
      <c r="AU69" s="1">
        <v>0.5</v>
      </c>
      <c r="AV69" s="1">
        <v>0</v>
      </c>
      <c r="AW69" s="1">
        <v>0</v>
      </c>
      <c r="AX69" s="1">
        <v>1</v>
      </c>
      <c r="AY69" s="1">
        <v>2.5</v>
      </c>
      <c r="AZ69" s="1">
        <v>1</v>
      </c>
      <c r="BA69" s="1">
        <v>1.5</v>
      </c>
      <c r="BB69" s="1">
        <v>5</v>
      </c>
      <c r="BC69" s="1">
        <v>13</v>
      </c>
      <c r="BD69" s="1">
        <v>9</v>
      </c>
      <c r="BE69" s="1">
        <v>5</v>
      </c>
      <c r="BF69" s="1">
        <v>1</v>
      </c>
      <c r="BG69" s="1">
        <v>3</v>
      </c>
      <c r="BH69" s="1">
        <v>3.5</v>
      </c>
      <c r="BI69" s="1">
        <v>1.95</v>
      </c>
      <c r="BJ69" s="1">
        <v>14.5</v>
      </c>
      <c r="BK69" s="1">
        <v>6.5</v>
      </c>
      <c r="BL69" s="1">
        <v>45</v>
      </c>
      <c r="BM69" s="1">
        <v>9</v>
      </c>
      <c r="BN69" s="1">
        <v>3</v>
      </c>
      <c r="BO69" s="1">
        <v>33</v>
      </c>
      <c r="BP69" s="1">
        <v>4.5</v>
      </c>
      <c r="BQ69" s="1">
        <v>2</v>
      </c>
      <c r="BR69" s="1">
        <v>44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</v>
      </c>
      <c r="BZ69" s="1">
        <v>0</v>
      </c>
      <c r="CA69" s="1">
        <v>4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3.4164280999999987</v>
      </c>
      <c r="CL69" s="1">
        <v>1</v>
      </c>
    </row>
    <row r="70" spans="1:90" x14ac:dyDescent="0.25">
      <c r="A70" s="1" t="s">
        <v>188</v>
      </c>
      <c r="B70" s="1">
        <v>4.3</v>
      </c>
      <c r="C70" s="1">
        <v>2</v>
      </c>
      <c r="D70" s="1">
        <v>90</v>
      </c>
      <c r="E70" s="1">
        <v>0.05</v>
      </c>
      <c r="F70" s="1">
        <v>0</v>
      </c>
      <c r="G70" s="1">
        <v>0.1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17</v>
      </c>
      <c r="V70" s="1">
        <v>12.5</v>
      </c>
      <c r="W70" s="1">
        <v>74</v>
      </c>
      <c r="X70" s="1">
        <v>3.5</v>
      </c>
      <c r="Y70" s="1">
        <v>0.5</v>
      </c>
      <c r="Z70" s="1">
        <v>14</v>
      </c>
      <c r="AA70" s="1">
        <v>0</v>
      </c>
      <c r="AB70" s="1">
        <v>0</v>
      </c>
      <c r="AC70" s="1">
        <v>1</v>
      </c>
      <c r="AD70" s="1">
        <v>0</v>
      </c>
      <c r="AE70" s="1">
        <v>0.04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5</v>
      </c>
      <c r="AL70" s="1">
        <v>15.1</v>
      </c>
      <c r="AM70" s="1">
        <v>16.600000000000001</v>
      </c>
      <c r="AN70" s="1">
        <v>0.2</v>
      </c>
      <c r="AO70" s="1">
        <v>2.2999999999999998</v>
      </c>
      <c r="AP70" s="1">
        <v>13.5</v>
      </c>
      <c r="AQ70" s="1">
        <v>13.5</v>
      </c>
      <c r="AR70" s="1">
        <v>0</v>
      </c>
      <c r="AS70" s="1">
        <v>1</v>
      </c>
      <c r="AT70" s="1">
        <v>2.5</v>
      </c>
      <c r="AU70" s="1">
        <v>2</v>
      </c>
      <c r="AV70" s="1">
        <v>1.5</v>
      </c>
      <c r="AW70" s="1">
        <v>75</v>
      </c>
      <c r="AX70" s="1">
        <v>7</v>
      </c>
      <c r="AY70" s="1">
        <v>2.5</v>
      </c>
      <c r="AZ70" s="1">
        <v>0</v>
      </c>
      <c r="BA70" s="1">
        <v>4</v>
      </c>
      <c r="BB70" s="1">
        <v>6.5</v>
      </c>
      <c r="BC70" s="1">
        <v>17</v>
      </c>
      <c r="BD70" s="1">
        <v>14</v>
      </c>
      <c r="BE70" s="1">
        <v>8.5</v>
      </c>
      <c r="BF70" s="1">
        <v>0.5</v>
      </c>
      <c r="BG70" s="1">
        <v>2</v>
      </c>
      <c r="BH70" s="1">
        <v>3</v>
      </c>
      <c r="BI70" s="1">
        <v>2.48</v>
      </c>
      <c r="BJ70" s="1">
        <v>41.5</v>
      </c>
      <c r="BK70" s="1">
        <v>28.5</v>
      </c>
      <c r="BL70" s="1">
        <v>69</v>
      </c>
      <c r="BM70" s="1">
        <v>27.5</v>
      </c>
      <c r="BN70" s="1">
        <v>18.5</v>
      </c>
      <c r="BO70" s="1">
        <v>67</v>
      </c>
      <c r="BP70" s="1">
        <v>17</v>
      </c>
      <c r="BQ70" s="1">
        <v>12.5</v>
      </c>
      <c r="BR70" s="1">
        <v>74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0.5</v>
      </c>
      <c r="BY70" s="1">
        <v>79</v>
      </c>
      <c r="BZ70" s="1">
        <v>0.5</v>
      </c>
      <c r="CA70" s="1">
        <v>6</v>
      </c>
      <c r="CB70" s="1">
        <v>3.5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4.0148101899999995</v>
      </c>
      <c r="CL70" s="1">
        <v>1</v>
      </c>
    </row>
    <row r="71" spans="1:90" x14ac:dyDescent="0.25">
      <c r="A71" s="1" t="s">
        <v>179</v>
      </c>
      <c r="B71" s="1">
        <v>5.4</v>
      </c>
      <c r="C71" s="1">
        <v>2</v>
      </c>
      <c r="D71" s="1">
        <v>90</v>
      </c>
      <c r="E71" s="1">
        <v>0.16</v>
      </c>
      <c r="F71" s="1">
        <v>0.33</v>
      </c>
      <c r="G71" s="1">
        <v>0.3</v>
      </c>
      <c r="H71" s="1">
        <v>1</v>
      </c>
      <c r="I71" s="1">
        <v>0.5</v>
      </c>
      <c r="J71" s="1">
        <v>0.5</v>
      </c>
      <c r="K71" s="1">
        <v>0.5</v>
      </c>
      <c r="L71" s="1">
        <v>0</v>
      </c>
      <c r="M71" s="1">
        <v>0.5</v>
      </c>
      <c r="N71" s="1">
        <v>0</v>
      </c>
      <c r="O71" s="1">
        <v>0.22</v>
      </c>
      <c r="P71" s="1">
        <v>0.22</v>
      </c>
      <c r="Q71" s="1">
        <v>0.5</v>
      </c>
      <c r="R71" s="1">
        <v>0.5</v>
      </c>
      <c r="S71" s="1">
        <v>0</v>
      </c>
      <c r="T71" s="1">
        <v>0</v>
      </c>
      <c r="U71" s="1">
        <v>7.5</v>
      </c>
      <c r="V71" s="1">
        <v>3.5</v>
      </c>
      <c r="W71" s="1">
        <v>47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10.5</v>
      </c>
      <c r="AL71" s="1">
        <v>5.8</v>
      </c>
      <c r="AM71" s="1">
        <v>39.299999999999997</v>
      </c>
      <c r="AN71" s="1">
        <v>1.5</v>
      </c>
      <c r="AO71" s="1">
        <v>3.4</v>
      </c>
      <c r="AP71" s="1">
        <v>14.5</v>
      </c>
      <c r="AQ71" s="1">
        <v>20.5</v>
      </c>
      <c r="AR71" s="1">
        <v>0</v>
      </c>
      <c r="AS71" s="1">
        <v>4</v>
      </c>
      <c r="AT71" s="1">
        <v>2</v>
      </c>
      <c r="AU71" s="1">
        <v>0</v>
      </c>
      <c r="AV71" s="1">
        <v>0</v>
      </c>
      <c r="AX71" s="1">
        <v>8</v>
      </c>
      <c r="AY71" s="1">
        <v>3.5</v>
      </c>
      <c r="AZ71" s="1">
        <v>2</v>
      </c>
      <c r="BA71" s="1">
        <v>1.5</v>
      </c>
      <c r="BB71" s="1">
        <v>7</v>
      </c>
      <c r="BC71" s="1">
        <v>14</v>
      </c>
      <c r="BD71" s="1">
        <v>11</v>
      </c>
      <c r="BE71" s="1">
        <v>5.5</v>
      </c>
      <c r="BF71" s="1">
        <v>2</v>
      </c>
      <c r="BG71" s="1">
        <v>3</v>
      </c>
      <c r="BH71" s="1">
        <v>3.5</v>
      </c>
      <c r="BI71" s="1">
        <v>2.14</v>
      </c>
      <c r="BJ71" s="1">
        <v>58.5</v>
      </c>
      <c r="BK71" s="1">
        <v>48</v>
      </c>
      <c r="BL71" s="1">
        <v>82</v>
      </c>
      <c r="BM71" s="1">
        <v>22</v>
      </c>
      <c r="BN71" s="1">
        <v>14.5</v>
      </c>
      <c r="BO71" s="1">
        <v>66</v>
      </c>
      <c r="BP71" s="1">
        <v>7.5</v>
      </c>
      <c r="BQ71" s="1">
        <v>3.5</v>
      </c>
      <c r="BR71" s="1">
        <v>47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71.5</v>
      </c>
      <c r="BZ71" s="1">
        <v>1.5</v>
      </c>
      <c r="CA71" s="1">
        <v>6.5</v>
      </c>
      <c r="CB71" s="1">
        <v>1.5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3.4632740400000013</v>
      </c>
      <c r="CL71" s="1">
        <v>1</v>
      </c>
    </row>
    <row r="72" spans="1:90" x14ac:dyDescent="0.25">
      <c r="A72" s="1" t="s">
        <v>140</v>
      </c>
      <c r="B72" s="1">
        <v>4.9000000000000004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5.5</v>
      </c>
      <c r="V72" s="1">
        <v>1.5</v>
      </c>
      <c r="W72" s="1">
        <v>27</v>
      </c>
      <c r="X72" s="1">
        <v>1</v>
      </c>
      <c r="Y72" s="1">
        <v>0.5</v>
      </c>
      <c r="Z72" s="1">
        <v>50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2.65</v>
      </c>
      <c r="AM72" s="1">
        <v>13.8</v>
      </c>
      <c r="AN72" s="1">
        <v>0</v>
      </c>
      <c r="AO72" s="1">
        <v>2.4</v>
      </c>
      <c r="AP72" s="1">
        <v>8.5</v>
      </c>
      <c r="AQ72" s="1">
        <v>8.5</v>
      </c>
      <c r="AR72" s="1">
        <v>0</v>
      </c>
      <c r="AS72" s="1">
        <v>1</v>
      </c>
      <c r="AT72" s="1">
        <v>2.5</v>
      </c>
      <c r="AU72" s="1">
        <v>2</v>
      </c>
      <c r="AV72" s="1">
        <v>1.5</v>
      </c>
      <c r="AW72" s="1">
        <v>75</v>
      </c>
      <c r="AX72" s="1">
        <v>5</v>
      </c>
      <c r="AY72" s="1">
        <v>3</v>
      </c>
      <c r="AZ72" s="1">
        <v>1</v>
      </c>
      <c r="BA72" s="1">
        <v>1</v>
      </c>
      <c r="BB72" s="1">
        <v>5</v>
      </c>
      <c r="BC72" s="1">
        <v>13</v>
      </c>
      <c r="BD72" s="1">
        <v>9</v>
      </c>
      <c r="BE72" s="1">
        <v>5</v>
      </c>
      <c r="BF72" s="1">
        <v>1</v>
      </c>
      <c r="BG72" s="1">
        <v>3</v>
      </c>
      <c r="BH72" s="1">
        <v>3.5</v>
      </c>
      <c r="BI72" s="1">
        <v>1.95</v>
      </c>
      <c r="BJ72" s="1">
        <v>27.5</v>
      </c>
      <c r="BK72" s="1">
        <v>17</v>
      </c>
      <c r="BL72" s="1">
        <v>62</v>
      </c>
      <c r="BM72" s="1">
        <v>14</v>
      </c>
      <c r="BN72" s="1">
        <v>7</v>
      </c>
      <c r="BO72" s="1">
        <v>50</v>
      </c>
      <c r="BP72" s="1">
        <v>5.5</v>
      </c>
      <c r="BQ72" s="1">
        <v>1.5</v>
      </c>
      <c r="BR72" s="1">
        <v>27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54.5</v>
      </c>
      <c r="BZ72" s="1">
        <v>0.5</v>
      </c>
      <c r="CA72" s="1">
        <v>6.5</v>
      </c>
      <c r="CB72" s="1">
        <v>3.5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3.5521215999999982</v>
      </c>
      <c r="CL72" s="1">
        <v>1</v>
      </c>
    </row>
    <row r="73" spans="1:90" x14ac:dyDescent="0.25">
      <c r="A73" s="1" t="s">
        <v>143</v>
      </c>
      <c r="B73" s="1">
        <v>4.5999999999999996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12</v>
      </c>
      <c r="V73" s="1">
        <v>10.5</v>
      </c>
      <c r="W73" s="1">
        <v>88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0.5</v>
      </c>
      <c r="AL73" s="1">
        <v>2.15</v>
      </c>
      <c r="AM73" s="1">
        <v>16.2</v>
      </c>
      <c r="AN73" s="1">
        <v>0</v>
      </c>
      <c r="AO73" s="1">
        <v>2</v>
      </c>
      <c r="AP73" s="1">
        <v>13.5</v>
      </c>
      <c r="AQ73" s="1">
        <v>13.5</v>
      </c>
      <c r="AR73" s="1">
        <v>0</v>
      </c>
      <c r="AS73" s="1">
        <v>1</v>
      </c>
      <c r="AT73" s="1">
        <v>2</v>
      </c>
      <c r="AU73" s="1">
        <v>0.5</v>
      </c>
      <c r="AV73" s="1">
        <v>0.5</v>
      </c>
      <c r="AW73" s="1">
        <v>100</v>
      </c>
      <c r="AX73" s="1">
        <v>7.5</v>
      </c>
      <c r="AY73" s="1">
        <v>4.5</v>
      </c>
      <c r="AZ73" s="1">
        <v>0</v>
      </c>
      <c r="BA73" s="1">
        <v>2.5</v>
      </c>
      <c r="BB73" s="1">
        <v>7</v>
      </c>
      <c r="BC73" s="1">
        <v>12.5</v>
      </c>
      <c r="BD73" s="1">
        <v>7.5</v>
      </c>
      <c r="BE73" s="1">
        <v>5.5</v>
      </c>
      <c r="BF73" s="1">
        <v>1</v>
      </c>
      <c r="BG73" s="1">
        <v>1</v>
      </c>
      <c r="BH73" s="1">
        <v>1.5</v>
      </c>
      <c r="BI73" s="1">
        <v>1.57</v>
      </c>
      <c r="BJ73" s="1">
        <v>65</v>
      </c>
      <c r="BK73" s="1">
        <v>56</v>
      </c>
      <c r="BL73" s="1">
        <v>86</v>
      </c>
      <c r="BM73" s="1">
        <v>30</v>
      </c>
      <c r="BN73" s="1">
        <v>25.5</v>
      </c>
      <c r="BO73" s="1">
        <v>85</v>
      </c>
      <c r="BP73" s="1">
        <v>12</v>
      </c>
      <c r="BQ73" s="1">
        <v>10.5</v>
      </c>
      <c r="BR73" s="1">
        <v>88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77</v>
      </c>
      <c r="BZ73" s="1">
        <v>0</v>
      </c>
      <c r="CA73" s="1">
        <v>10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3.7111188999999998</v>
      </c>
      <c r="CL73" s="1">
        <v>1</v>
      </c>
    </row>
    <row r="74" spans="1:90" x14ac:dyDescent="0.25">
      <c r="A74" s="1" t="s">
        <v>146</v>
      </c>
      <c r="B74" s="1">
        <v>4.3</v>
      </c>
      <c r="C74" s="1">
        <v>2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1</v>
      </c>
      <c r="W74" s="1">
        <v>50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0</v>
      </c>
      <c r="AL74" s="1">
        <v>0.15</v>
      </c>
      <c r="AM74" s="1">
        <v>14.3</v>
      </c>
      <c r="AN74" s="1">
        <v>0</v>
      </c>
      <c r="AO74" s="1">
        <v>1.5</v>
      </c>
      <c r="AP74" s="1">
        <v>8.5</v>
      </c>
      <c r="AQ74" s="1">
        <v>8.5</v>
      </c>
      <c r="AR74" s="1">
        <v>0</v>
      </c>
      <c r="AS74" s="1">
        <v>0.5</v>
      </c>
      <c r="AT74" s="1">
        <v>2.5</v>
      </c>
      <c r="AU74" s="1">
        <v>1</v>
      </c>
      <c r="AV74" s="1">
        <v>0</v>
      </c>
      <c r="AW74" s="1">
        <v>0</v>
      </c>
      <c r="AX74" s="1">
        <v>6.5</v>
      </c>
      <c r="AY74" s="1">
        <v>4</v>
      </c>
      <c r="AZ74" s="1">
        <v>1</v>
      </c>
      <c r="BA74" s="1">
        <v>2.5</v>
      </c>
      <c r="BB74" s="1">
        <v>7.5</v>
      </c>
      <c r="BC74" s="1">
        <v>17</v>
      </c>
      <c r="BD74" s="1">
        <v>14</v>
      </c>
      <c r="BE74" s="1">
        <v>8.5</v>
      </c>
      <c r="BF74" s="1">
        <v>0.5</v>
      </c>
      <c r="BG74" s="1">
        <v>2</v>
      </c>
      <c r="BH74" s="1">
        <v>3</v>
      </c>
      <c r="BI74" s="1">
        <v>2.48</v>
      </c>
      <c r="BJ74" s="1">
        <v>25</v>
      </c>
      <c r="BK74" s="1">
        <v>18</v>
      </c>
      <c r="BL74" s="1">
        <v>72</v>
      </c>
      <c r="BM74" s="1">
        <v>8</v>
      </c>
      <c r="BN74" s="1">
        <v>2.5</v>
      </c>
      <c r="BO74" s="1">
        <v>31</v>
      </c>
      <c r="BP74" s="1">
        <v>2</v>
      </c>
      <c r="BQ74" s="1">
        <v>1</v>
      </c>
      <c r="BR74" s="1">
        <v>50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34.5</v>
      </c>
      <c r="BZ74" s="1">
        <v>0</v>
      </c>
      <c r="CA74" s="1">
        <v>2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3.6771680999999994</v>
      </c>
      <c r="CL74" s="1">
        <v>1</v>
      </c>
    </row>
    <row r="75" spans="1:90" x14ac:dyDescent="0.25">
      <c r="A75" s="1" t="s">
        <v>86</v>
      </c>
      <c r="B75" s="1">
        <v>4.3</v>
      </c>
      <c r="C75" s="1">
        <v>2</v>
      </c>
      <c r="D75" s="1">
        <v>90</v>
      </c>
      <c r="E75" s="1">
        <v>0.17</v>
      </c>
      <c r="F75" s="1">
        <v>0.5</v>
      </c>
      <c r="G75" s="1">
        <v>0.2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2.5</v>
      </c>
      <c r="W75" s="1">
        <v>28</v>
      </c>
      <c r="X75" s="1">
        <v>0.5</v>
      </c>
      <c r="Y75" s="1">
        <v>0</v>
      </c>
      <c r="Z75" s="1">
        <v>0</v>
      </c>
      <c r="AA75" s="1">
        <v>0</v>
      </c>
      <c r="AB75" s="1">
        <v>0</v>
      </c>
      <c r="AC75" s="1">
        <v>0.5</v>
      </c>
      <c r="AD75" s="1">
        <v>0.5</v>
      </c>
      <c r="AE75" s="1">
        <v>0.2</v>
      </c>
      <c r="AF75" s="1">
        <v>0.5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5.25</v>
      </c>
      <c r="AM75" s="1">
        <v>23.1</v>
      </c>
      <c r="AN75" s="1">
        <v>0.6</v>
      </c>
      <c r="AO75" s="1">
        <v>4.3</v>
      </c>
      <c r="AP75" s="1">
        <v>12</v>
      </c>
      <c r="AQ75" s="1">
        <v>22.5</v>
      </c>
      <c r="AR75" s="1">
        <v>1</v>
      </c>
      <c r="AS75" s="1">
        <v>6.5</v>
      </c>
      <c r="AT75" s="1">
        <v>0.5</v>
      </c>
      <c r="AU75" s="1">
        <v>1</v>
      </c>
      <c r="AV75" s="1">
        <v>1</v>
      </c>
      <c r="AW75" s="1">
        <v>100</v>
      </c>
      <c r="AX75" s="1">
        <v>4.5</v>
      </c>
      <c r="AY75" s="1">
        <v>4</v>
      </c>
      <c r="AZ75" s="1">
        <v>1</v>
      </c>
      <c r="BA75" s="1">
        <v>1</v>
      </c>
      <c r="BB75" s="1">
        <v>6</v>
      </c>
      <c r="BC75" s="1">
        <v>13</v>
      </c>
      <c r="BD75" s="1">
        <v>8</v>
      </c>
      <c r="BE75" s="1">
        <v>3.5</v>
      </c>
      <c r="BF75" s="1">
        <v>1</v>
      </c>
      <c r="BG75" s="1">
        <v>2</v>
      </c>
      <c r="BH75" s="1">
        <v>1</v>
      </c>
      <c r="BI75" s="1">
        <v>1.04</v>
      </c>
      <c r="BJ75" s="1">
        <v>33</v>
      </c>
      <c r="BK75" s="1">
        <v>18.5</v>
      </c>
      <c r="BL75" s="1">
        <v>56</v>
      </c>
      <c r="BM75" s="1">
        <v>16</v>
      </c>
      <c r="BN75" s="1">
        <v>5</v>
      </c>
      <c r="BO75" s="1">
        <v>31</v>
      </c>
      <c r="BP75" s="1">
        <v>9</v>
      </c>
      <c r="BQ75" s="1">
        <v>2.5</v>
      </c>
      <c r="BR75" s="1">
        <v>28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44.5</v>
      </c>
      <c r="BZ75" s="1">
        <v>0.5</v>
      </c>
      <c r="CA75" s="1">
        <v>9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3.2348759199999995</v>
      </c>
      <c r="CL75" s="1">
        <v>0</v>
      </c>
    </row>
    <row r="76" spans="1:90" x14ac:dyDescent="0.25">
      <c r="A76" s="1" t="s">
        <v>167</v>
      </c>
      <c r="B76" s="1">
        <v>4.5</v>
      </c>
      <c r="C76" s="1">
        <v>2</v>
      </c>
      <c r="D76" s="1">
        <v>90</v>
      </c>
      <c r="E76" s="1">
        <v>0.01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7.5</v>
      </c>
      <c r="V76" s="1">
        <v>2.5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1</v>
      </c>
      <c r="AL76" s="1">
        <v>5.85</v>
      </c>
      <c r="AM76" s="1">
        <v>13.4</v>
      </c>
      <c r="AN76" s="1">
        <v>0.1</v>
      </c>
      <c r="AO76" s="1">
        <v>3.6</v>
      </c>
      <c r="AP76" s="1">
        <v>13</v>
      </c>
      <c r="AQ76" s="1">
        <v>19</v>
      </c>
      <c r="AR76" s="1">
        <v>0.5</v>
      </c>
      <c r="AS76" s="1">
        <v>4</v>
      </c>
      <c r="AT76" s="1">
        <v>1</v>
      </c>
      <c r="AU76" s="1">
        <v>0</v>
      </c>
      <c r="AV76" s="1">
        <v>0</v>
      </c>
      <c r="AX76" s="1">
        <v>6.5</v>
      </c>
      <c r="AY76" s="1">
        <v>2.5</v>
      </c>
      <c r="AZ76" s="1">
        <v>0.5</v>
      </c>
      <c r="BA76" s="1">
        <v>1</v>
      </c>
      <c r="BB76" s="1">
        <v>4</v>
      </c>
      <c r="BC76" s="1">
        <v>9</v>
      </c>
      <c r="BD76" s="1">
        <v>5.5</v>
      </c>
      <c r="BE76" s="1">
        <v>2</v>
      </c>
      <c r="BF76" s="1">
        <v>0.5</v>
      </c>
      <c r="BG76" s="1">
        <v>1</v>
      </c>
      <c r="BH76" s="1">
        <v>1.5</v>
      </c>
      <c r="BI76" s="1">
        <v>0.94</v>
      </c>
      <c r="BJ76" s="1">
        <v>62.5</v>
      </c>
      <c r="BK76" s="1">
        <v>52</v>
      </c>
      <c r="BL76" s="1">
        <v>83</v>
      </c>
      <c r="BM76" s="1">
        <v>22</v>
      </c>
      <c r="BN76" s="1">
        <v>14</v>
      </c>
      <c r="BO76" s="1">
        <v>64</v>
      </c>
      <c r="BP76" s="1">
        <v>7.5</v>
      </c>
      <c r="BQ76" s="1">
        <v>2.5</v>
      </c>
      <c r="BR76" s="1">
        <v>33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74.5</v>
      </c>
      <c r="BZ76" s="1">
        <v>0.5</v>
      </c>
      <c r="CA76" s="1">
        <v>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3.7140699599999989</v>
      </c>
      <c r="CL76" s="1">
        <v>0</v>
      </c>
    </row>
    <row r="77" spans="1:90" x14ac:dyDescent="0.25">
      <c r="A77" s="1" t="s">
        <v>176</v>
      </c>
      <c r="B77" s="1">
        <v>4.2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</v>
      </c>
      <c r="V77" s="1">
        <v>3.5</v>
      </c>
      <c r="W77" s="1">
        <v>70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1</v>
      </c>
      <c r="AL77" s="1">
        <v>1.1499999999999999</v>
      </c>
      <c r="AM77" s="1">
        <v>15</v>
      </c>
      <c r="AN77" s="1">
        <v>0</v>
      </c>
      <c r="AO77" s="1">
        <v>3.6</v>
      </c>
      <c r="AP77" s="1">
        <v>6.5</v>
      </c>
      <c r="AQ77" s="1">
        <v>12.5</v>
      </c>
      <c r="AR77" s="1">
        <v>0</v>
      </c>
      <c r="AS77" s="1">
        <v>4</v>
      </c>
      <c r="AT77" s="1">
        <v>0.5</v>
      </c>
      <c r="AU77" s="1">
        <v>2.5</v>
      </c>
      <c r="AV77" s="1">
        <v>1.5</v>
      </c>
      <c r="AW77" s="1">
        <v>60</v>
      </c>
      <c r="AX77" s="1">
        <v>5.5</v>
      </c>
      <c r="AY77" s="1">
        <v>3</v>
      </c>
      <c r="AZ77" s="1">
        <v>1</v>
      </c>
      <c r="BA77" s="1">
        <v>1</v>
      </c>
      <c r="BB77" s="1">
        <v>5</v>
      </c>
      <c r="BC77" s="1">
        <v>13</v>
      </c>
      <c r="BD77" s="1">
        <v>8</v>
      </c>
      <c r="BE77" s="1">
        <v>3.5</v>
      </c>
      <c r="BF77" s="1">
        <v>1</v>
      </c>
      <c r="BG77" s="1">
        <v>2</v>
      </c>
      <c r="BH77" s="1">
        <v>1</v>
      </c>
      <c r="BI77" s="1">
        <v>1.04</v>
      </c>
      <c r="BJ77" s="1">
        <v>23</v>
      </c>
      <c r="BK77" s="1">
        <v>16</v>
      </c>
      <c r="BL77" s="1">
        <v>70</v>
      </c>
      <c r="BM77" s="1">
        <v>11</v>
      </c>
      <c r="BN77" s="1">
        <v>6</v>
      </c>
      <c r="BO77" s="1">
        <v>55</v>
      </c>
      <c r="BP77" s="1">
        <v>5</v>
      </c>
      <c r="BQ77" s="1">
        <v>3.5</v>
      </c>
      <c r="BR77" s="1">
        <v>70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47.5</v>
      </c>
      <c r="BZ77" s="1">
        <v>0.5</v>
      </c>
      <c r="CA77" s="1">
        <v>2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3.3924239999999983</v>
      </c>
      <c r="CL77" s="1">
        <v>0</v>
      </c>
    </row>
    <row r="78" spans="1:90" x14ac:dyDescent="0.25">
      <c r="A78" s="1" t="s">
        <v>127</v>
      </c>
      <c r="B78" s="1">
        <v>4.7</v>
      </c>
      <c r="C78" s="1">
        <v>2</v>
      </c>
      <c r="D78" s="1">
        <v>56.5</v>
      </c>
      <c r="E78" s="1">
        <v>0.03</v>
      </c>
      <c r="F78" s="1">
        <v>0</v>
      </c>
      <c r="G78" s="1">
        <v>0.1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20</v>
      </c>
      <c r="V78" s="1">
        <v>15</v>
      </c>
      <c r="W78" s="1">
        <v>75</v>
      </c>
      <c r="X78" s="1">
        <v>1.5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5</v>
      </c>
      <c r="AL78" s="1">
        <v>13.5</v>
      </c>
      <c r="AM78" s="1">
        <v>14.4</v>
      </c>
      <c r="AN78" s="1">
        <v>0.2</v>
      </c>
      <c r="AO78" s="1">
        <v>2.7</v>
      </c>
      <c r="AP78" s="1">
        <v>8.5</v>
      </c>
      <c r="AQ78" s="1">
        <v>8.5</v>
      </c>
      <c r="AR78" s="1">
        <v>0</v>
      </c>
      <c r="AS78" s="1">
        <v>0.5</v>
      </c>
      <c r="AT78" s="1">
        <v>1</v>
      </c>
      <c r="AU78" s="1">
        <v>3.5</v>
      </c>
      <c r="AV78" s="1">
        <v>1.5</v>
      </c>
      <c r="AW78" s="1">
        <v>43</v>
      </c>
      <c r="AX78" s="1">
        <v>3</v>
      </c>
      <c r="AY78" s="1">
        <v>2</v>
      </c>
      <c r="AZ78" s="1">
        <v>0</v>
      </c>
      <c r="BA78" s="1">
        <v>0.5</v>
      </c>
      <c r="BB78" s="1">
        <v>2.5</v>
      </c>
      <c r="BC78" s="1">
        <v>9</v>
      </c>
      <c r="BD78" s="1">
        <v>5.5</v>
      </c>
      <c r="BE78" s="1">
        <v>2</v>
      </c>
      <c r="BF78" s="1">
        <v>0.5</v>
      </c>
      <c r="BG78" s="1">
        <v>1</v>
      </c>
      <c r="BH78" s="1">
        <v>1.5</v>
      </c>
      <c r="BI78" s="1">
        <v>0.94</v>
      </c>
      <c r="BJ78" s="1">
        <v>43.5</v>
      </c>
      <c r="BK78" s="1">
        <v>36</v>
      </c>
      <c r="BL78" s="1">
        <v>83</v>
      </c>
      <c r="BM78" s="1">
        <v>28</v>
      </c>
      <c r="BN78" s="1">
        <v>20</v>
      </c>
      <c r="BO78" s="1">
        <v>71</v>
      </c>
      <c r="BP78" s="1">
        <v>20</v>
      </c>
      <c r="BQ78" s="1">
        <v>15</v>
      </c>
      <c r="BR78" s="1">
        <v>75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0</v>
      </c>
      <c r="BY78" s="1">
        <v>58</v>
      </c>
      <c r="BZ78" s="1">
        <v>2.5</v>
      </c>
      <c r="CA78" s="1">
        <v>10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3.8933704699999998</v>
      </c>
      <c r="CL78" s="1">
        <v>0</v>
      </c>
    </row>
    <row r="79" spans="1:90" x14ac:dyDescent="0.25">
      <c r="A79" s="1" t="s">
        <v>175</v>
      </c>
      <c r="B79" s="1">
        <v>3.9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7.5</v>
      </c>
      <c r="V79" s="1">
        <v>4</v>
      </c>
      <c r="W79" s="1">
        <v>53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0.5</v>
      </c>
      <c r="AI79" s="1">
        <v>0</v>
      </c>
      <c r="AJ79" s="1">
        <v>0.5</v>
      </c>
      <c r="AK79" s="1">
        <v>1</v>
      </c>
      <c r="AL79" s="1">
        <v>1.1000000000000001</v>
      </c>
      <c r="AM79" s="1">
        <v>7.4</v>
      </c>
      <c r="AN79" s="1">
        <v>0</v>
      </c>
      <c r="AO79" s="1">
        <v>3.1</v>
      </c>
      <c r="AP79" s="1">
        <v>7.5</v>
      </c>
      <c r="AQ79" s="1">
        <v>13.5</v>
      </c>
      <c r="AR79" s="1">
        <v>0</v>
      </c>
      <c r="AS79" s="1">
        <v>3.5</v>
      </c>
      <c r="AT79" s="1">
        <v>0.5</v>
      </c>
      <c r="AU79" s="1">
        <v>1</v>
      </c>
      <c r="AV79" s="1">
        <v>1</v>
      </c>
      <c r="AW79" s="1">
        <v>100</v>
      </c>
      <c r="AX79" s="1">
        <v>4</v>
      </c>
      <c r="AY79" s="1">
        <v>1</v>
      </c>
      <c r="AZ79" s="1">
        <v>0.5</v>
      </c>
      <c r="BA79" s="1">
        <v>0.5</v>
      </c>
      <c r="BB79" s="1">
        <v>2</v>
      </c>
      <c r="BC79" s="1">
        <v>13</v>
      </c>
      <c r="BD79" s="1">
        <v>8</v>
      </c>
      <c r="BE79" s="1">
        <v>3.5</v>
      </c>
      <c r="BF79" s="1">
        <v>1</v>
      </c>
      <c r="BG79" s="1">
        <v>2</v>
      </c>
      <c r="BH79" s="1">
        <v>1</v>
      </c>
      <c r="BI79" s="1">
        <v>1.04</v>
      </c>
      <c r="BJ79" s="1">
        <v>24.5</v>
      </c>
      <c r="BK79" s="1">
        <v>15</v>
      </c>
      <c r="BL79" s="1">
        <v>61</v>
      </c>
      <c r="BM79" s="1">
        <v>13.5</v>
      </c>
      <c r="BN79" s="1">
        <v>7</v>
      </c>
      <c r="BO79" s="1">
        <v>52</v>
      </c>
      <c r="BP79" s="1">
        <v>7.5</v>
      </c>
      <c r="BQ79" s="1">
        <v>4</v>
      </c>
      <c r="BR79" s="1">
        <v>53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46</v>
      </c>
      <c r="BZ79" s="1">
        <v>0.5</v>
      </c>
      <c r="CA79" s="1">
        <v>4.5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3.550566299999999</v>
      </c>
      <c r="CL79" s="1">
        <v>-1</v>
      </c>
    </row>
  </sheetData>
  <sortState xmlns:xlrd2="http://schemas.microsoft.com/office/spreadsheetml/2017/richdata2" ref="A2:CL79">
    <sortCondition ref="C6:C7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F7AF-997D-4409-89D1-EE1CB31B4A92}">
  <dimension ref="A1:CL60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60</v>
      </c>
      <c r="B2" s="1">
        <v>5.3</v>
      </c>
      <c r="C2" s="1">
        <v>1</v>
      </c>
      <c r="D2" s="1">
        <v>90</v>
      </c>
      <c r="E2" s="1">
        <v>0.02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40</v>
      </c>
      <c r="V2" s="1">
        <v>37</v>
      </c>
      <c r="W2" s="1">
        <v>93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2</v>
      </c>
      <c r="AD2" s="1">
        <v>0</v>
      </c>
      <c r="AE2" s="1">
        <v>7.0000000000000007E-2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35.5</v>
      </c>
      <c r="AM2" s="1">
        <v>13.2</v>
      </c>
      <c r="AN2" s="1">
        <v>0.2</v>
      </c>
      <c r="AO2" s="1">
        <v>5.7</v>
      </c>
      <c r="AP2" s="1">
        <v>16</v>
      </c>
      <c r="AQ2" s="1">
        <v>28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9</v>
      </c>
      <c r="AY2" s="1">
        <v>0</v>
      </c>
      <c r="AZ2" s="1">
        <v>0</v>
      </c>
      <c r="BA2" s="1">
        <v>3</v>
      </c>
      <c r="BB2" s="1">
        <v>3</v>
      </c>
      <c r="BC2" s="1">
        <v>2</v>
      </c>
      <c r="BD2" s="1">
        <v>2</v>
      </c>
      <c r="BE2" s="1">
        <v>1</v>
      </c>
      <c r="BF2" s="1">
        <v>1</v>
      </c>
      <c r="BG2" s="1">
        <v>2</v>
      </c>
      <c r="BH2" s="1">
        <v>0</v>
      </c>
      <c r="BI2" s="1">
        <v>0.21</v>
      </c>
      <c r="BJ2" s="1">
        <v>100</v>
      </c>
      <c r="BK2" s="1">
        <v>94</v>
      </c>
      <c r="BL2" s="1">
        <v>94</v>
      </c>
      <c r="BM2" s="1">
        <v>77</v>
      </c>
      <c r="BN2" s="1">
        <v>70</v>
      </c>
      <c r="BO2" s="1">
        <v>91</v>
      </c>
      <c r="BP2" s="1">
        <v>40</v>
      </c>
      <c r="BQ2" s="1">
        <v>37</v>
      </c>
      <c r="BR2" s="1">
        <v>93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118</v>
      </c>
      <c r="BZ2" s="1">
        <v>0</v>
      </c>
      <c r="CA2" s="1">
        <v>15</v>
      </c>
      <c r="CB2" s="1">
        <v>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4.735162719999999</v>
      </c>
      <c r="CL2" s="1">
        <v>6</v>
      </c>
    </row>
    <row r="3" spans="1:90" x14ac:dyDescent="0.25">
      <c r="A3" s="1" t="s">
        <v>77</v>
      </c>
      <c r="B3" s="1">
        <v>4.7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10</v>
      </c>
      <c r="V3" s="1">
        <v>5</v>
      </c>
      <c r="W3" s="1">
        <v>50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0.8</v>
      </c>
      <c r="AM3" s="1">
        <v>21.6</v>
      </c>
      <c r="AN3" s="1">
        <v>0</v>
      </c>
      <c r="AO3" s="1">
        <v>1.4</v>
      </c>
      <c r="AP3" s="1">
        <v>7</v>
      </c>
      <c r="AQ3" s="1">
        <v>7</v>
      </c>
      <c r="AR3" s="1">
        <v>0</v>
      </c>
      <c r="AS3" s="1">
        <v>2</v>
      </c>
      <c r="AT3" s="1">
        <v>1</v>
      </c>
      <c r="AU3" s="1">
        <v>4</v>
      </c>
      <c r="AV3" s="1">
        <v>1</v>
      </c>
      <c r="AW3" s="1">
        <v>25</v>
      </c>
      <c r="AX3" s="1">
        <v>4</v>
      </c>
      <c r="AY3" s="1">
        <v>0</v>
      </c>
      <c r="AZ3" s="1">
        <v>2</v>
      </c>
      <c r="BA3" s="1">
        <v>1</v>
      </c>
      <c r="BB3" s="1">
        <v>3</v>
      </c>
      <c r="BC3" s="1">
        <v>20</v>
      </c>
      <c r="BD3" s="1">
        <v>15</v>
      </c>
      <c r="BE3" s="1">
        <v>5</v>
      </c>
      <c r="BF3" s="1">
        <v>2</v>
      </c>
      <c r="BG3" s="1">
        <v>5</v>
      </c>
      <c r="BH3" s="1">
        <v>4</v>
      </c>
      <c r="BI3" s="1">
        <v>2.71</v>
      </c>
      <c r="BJ3" s="1">
        <v>32</v>
      </c>
      <c r="BK3" s="1">
        <v>21</v>
      </c>
      <c r="BL3" s="1">
        <v>66</v>
      </c>
      <c r="BM3" s="1">
        <v>21</v>
      </c>
      <c r="BN3" s="1">
        <v>12</v>
      </c>
      <c r="BO3" s="1">
        <v>57</v>
      </c>
      <c r="BP3" s="1">
        <v>10</v>
      </c>
      <c r="BQ3" s="1">
        <v>5</v>
      </c>
      <c r="BR3" s="1">
        <v>50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51</v>
      </c>
      <c r="BZ3" s="1">
        <v>0</v>
      </c>
      <c r="CA3" s="1">
        <v>8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2.4259261999999988</v>
      </c>
      <c r="CL3" s="1">
        <v>6</v>
      </c>
    </row>
    <row r="4" spans="1:90" x14ac:dyDescent="0.25">
      <c r="A4" s="1" t="s">
        <v>161</v>
      </c>
      <c r="B4" s="1">
        <v>4.2</v>
      </c>
      <c r="C4" s="1">
        <v>1</v>
      </c>
      <c r="D4" s="1">
        <v>78</v>
      </c>
      <c r="E4" s="1">
        <v>0.06</v>
      </c>
      <c r="F4" s="1">
        <v>0</v>
      </c>
      <c r="G4" s="1">
        <v>0.1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1</v>
      </c>
      <c r="O4" s="1">
        <v>0.04</v>
      </c>
      <c r="P4" s="1">
        <v>0.04</v>
      </c>
      <c r="Q4" s="1">
        <v>0</v>
      </c>
      <c r="R4" s="1">
        <v>0</v>
      </c>
      <c r="S4" s="1">
        <v>0</v>
      </c>
      <c r="T4" s="1">
        <v>0</v>
      </c>
      <c r="U4" s="1">
        <v>4</v>
      </c>
      <c r="V4" s="1">
        <v>3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18</v>
      </c>
      <c r="AL4" s="1">
        <v>0.5</v>
      </c>
      <c r="AM4" s="1">
        <v>17.600000000000001</v>
      </c>
      <c r="AN4" s="1">
        <v>0.3</v>
      </c>
      <c r="AO4" s="1">
        <v>2.9</v>
      </c>
      <c r="AP4" s="1">
        <v>10</v>
      </c>
      <c r="AQ4" s="1">
        <v>10</v>
      </c>
      <c r="AR4" s="1">
        <v>0</v>
      </c>
      <c r="AS4" s="1">
        <v>2</v>
      </c>
      <c r="AT4" s="1">
        <v>1</v>
      </c>
      <c r="AU4" s="1">
        <v>5</v>
      </c>
      <c r="AV4" s="1">
        <v>3</v>
      </c>
      <c r="AW4" s="1">
        <v>60</v>
      </c>
      <c r="AX4" s="1">
        <v>4</v>
      </c>
      <c r="AY4" s="1">
        <v>3</v>
      </c>
      <c r="AZ4" s="1">
        <v>0</v>
      </c>
      <c r="BA4" s="1">
        <v>1</v>
      </c>
      <c r="BB4" s="1">
        <v>4</v>
      </c>
      <c r="BC4" s="1">
        <v>14</v>
      </c>
      <c r="BD4" s="1">
        <v>10</v>
      </c>
      <c r="BE4" s="1">
        <v>4</v>
      </c>
      <c r="BF4" s="1">
        <v>0</v>
      </c>
      <c r="BG4" s="1">
        <v>0</v>
      </c>
      <c r="BH4" s="1">
        <v>2</v>
      </c>
      <c r="BI4" s="1">
        <v>1.46</v>
      </c>
      <c r="BJ4" s="1">
        <v>30</v>
      </c>
      <c r="BK4" s="1">
        <v>19</v>
      </c>
      <c r="BL4" s="1">
        <v>63</v>
      </c>
      <c r="BM4" s="1">
        <v>13</v>
      </c>
      <c r="BN4" s="1">
        <v>7</v>
      </c>
      <c r="BO4" s="1">
        <v>54</v>
      </c>
      <c r="BP4" s="1">
        <v>4</v>
      </c>
      <c r="BQ4" s="1">
        <v>3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1</v>
      </c>
      <c r="BY4" s="1">
        <v>63</v>
      </c>
      <c r="BZ4" s="1">
        <v>1</v>
      </c>
      <c r="CA4" s="1">
        <v>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4.4108464199999995</v>
      </c>
      <c r="CL4" s="1">
        <v>2</v>
      </c>
    </row>
    <row r="5" spans="1:90" x14ac:dyDescent="0.25">
      <c r="A5" s="1" t="s">
        <v>195</v>
      </c>
      <c r="B5" s="1">
        <v>4.5</v>
      </c>
      <c r="C5" s="1">
        <v>1</v>
      </c>
      <c r="D5" s="1">
        <v>63</v>
      </c>
      <c r="E5" s="1">
        <v>0.02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3</v>
      </c>
      <c r="W5" s="1">
        <v>75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11.3</v>
      </c>
      <c r="AM5" s="1">
        <v>11.4</v>
      </c>
      <c r="AN5" s="1">
        <v>0.1</v>
      </c>
      <c r="AO5" s="1">
        <v>2.6</v>
      </c>
      <c r="AP5" s="1">
        <v>8</v>
      </c>
      <c r="AQ5" s="1">
        <v>8</v>
      </c>
      <c r="AR5" s="1">
        <v>0</v>
      </c>
      <c r="AS5" s="1">
        <v>2</v>
      </c>
      <c r="AT5" s="1">
        <v>1</v>
      </c>
      <c r="AU5" s="1">
        <v>3</v>
      </c>
      <c r="AV5" s="1">
        <v>2</v>
      </c>
      <c r="AW5" s="1">
        <v>67</v>
      </c>
      <c r="AX5" s="1">
        <v>3</v>
      </c>
      <c r="AY5" s="1">
        <v>0</v>
      </c>
      <c r="AZ5" s="1">
        <v>1</v>
      </c>
      <c r="BA5" s="1">
        <v>0</v>
      </c>
      <c r="BB5" s="1">
        <v>1</v>
      </c>
      <c r="BC5" s="1">
        <v>14</v>
      </c>
      <c r="BD5" s="1">
        <v>10</v>
      </c>
      <c r="BE5" s="1">
        <v>4</v>
      </c>
      <c r="BF5" s="1">
        <v>0</v>
      </c>
      <c r="BG5" s="1">
        <v>0</v>
      </c>
      <c r="BH5" s="1">
        <v>2</v>
      </c>
      <c r="BI5" s="1">
        <v>1.46</v>
      </c>
      <c r="BJ5" s="1">
        <v>16</v>
      </c>
      <c r="BK5" s="1">
        <v>11</v>
      </c>
      <c r="BL5" s="1">
        <v>69</v>
      </c>
      <c r="BM5" s="1">
        <v>9</v>
      </c>
      <c r="BN5" s="1">
        <v>5</v>
      </c>
      <c r="BO5" s="1">
        <v>56</v>
      </c>
      <c r="BP5" s="1">
        <v>4</v>
      </c>
      <c r="BQ5" s="1">
        <v>3</v>
      </c>
      <c r="BR5" s="1">
        <v>75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29</v>
      </c>
      <c r="BZ5" s="1">
        <v>0</v>
      </c>
      <c r="CA5" s="1">
        <v>0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3.4973606199999994</v>
      </c>
      <c r="CL5" s="1">
        <v>2</v>
      </c>
    </row>
    <row r="6" spans="1:90" x14ac:dyDescent="0.25">
      <c r="A6" s="1" t="s">
        <v>182</v>
      </c>
      <c r="B6" s="1">
        <v>5.0999999999999996</v>
      </c>
      <c r="C6" s="1">
        <v>1</v>
      </c>
      <c r="D6" s="1">
        <v>90</v>
      </c>
      <c r="E6" s="1">
        <v>0.05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14</v>
      </c>
      <c r="V6" s="1">
        <v>10</v>
      </c>
      <c r="W6" s="1">
        <v>71</v>
      </c>
      <c r="X6" s="1">
        <v>3</v>
      </c>
      <c r="Y6" s="1">
        <v>1</v>
      </c>
      <c r="Z6" s="1">
        <v>33</v>
      </c>
      <c r="AA6" s="1">
        <v>0</v>
      </c>
      <c r="AB6" s="1">
        <v>0</v>
      </c>
      <c r="AC6" s="1">
        <v>2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27.4</v>
      </c>
      <c r="AM6" s="1">
        <v>18.600000000000001</v>
      </c>
      <c r="AN6" s="1">
        <v>0.2</v>
      </c>
      <c r="AO6" s="1">
        <v>2.8</v>
      </c>
      <c r="AP6" s="1">
        <v>13</v>
      </c>
      <c r="AQ6" s="1">
        <v>13</v>
      </c>
      <c r="AR6" s="1">
        <v>0</v>
      </c>
      <c r="AS6" s="1">
        <v>2</v>
      </c>
      <c r="AT6" s="1">
        <v>1</v>
      </c>
      <c r="AU6" s="1">
        <v>4</v>
      </c>
      <c r="AV6" s="1">
        <v>2</v>
      </c>
      <c r="AW6" s="1">
        <v>50</v>
      </c>
      <c r="AX6" s="1">
        <v>4</v>
      </c>
      <c r="AY6" s="1">
        <v>1</v>
      </c>
      <c r="AZ6" s="1">
        <v>0</v>
      </c>
      <c r="BA6" s="1">
        <v>0</v>
      </c>
      <c r="BB6" s="1">
        <v>1</v>
      </c>
      <c r="BC6" s="1">
        <v>14</v>
      </c>
      <c r="BD6" s="1">
        <v>10</v>
      </c>
      <c r="BE6" s="1">
        <v>4</v>
      </c>
      <c r="BF6" s="1">
        <v>0</v>
      </c>
      <c r="BG6" s="1">
        <v>0</v>
      </c>
      <c r="BH6" s="1">
        <v>2</v>
      </c>
      <c r="BI6" s="1">
        <v>1.46</v>
      </c>
      <c r="BJ6" s="1">
        <v>48</v>
      </c>
      <c r="BK6" s="1">
        <v>37</v>
      </c>
      <c r="BL6" s="1">
        <v>77</v>
      </c>
      <c r="BM6" s="1">
        <v>28</v>
      </c>
      <c r="BN6" s="1">
        <v>20</v>
      </c>
      <c r="BO6" s="1">
        <v>71</v>
      </c>
      <c r="BP6" s="1">
        <v>14</v>
      </c>
      <c r="BQ6" s="1">
        <v>10</v>
      </c>
      <c r="BR6" s="1">
        <v>71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71</v>
      </c>
      <c r="BZ6" s="1">
        <v>0</v>
      </c>
      <c r="CA6" s="1">
        <v>5</v>
      </c>
      <c r="CB6" s="1">
        <v>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3.8698069999999989</v>
      </c>
      <c r="CL6" s="1">
        <v>2</v>
      </c>
    </row>
    <row r="7" spans="1:90" x14ac:dyDescent="0.25">
      <c r="A7" s="1" t="s">
        <v>150</v>
      </c>
      <c r="B7" s="1">
        <v>5.7</v>
      </c>
      <c r="C7" s="1">
        <v>1</v>
      </c>
      <c r="D7" s="1">
        <v>74</v>
      </c>
      <c r="E7" s="1">
        <v>0.01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13</v>
      </c>
      <c r="V7" s="1">
        <v>8</v>
      </c>
      <c r="W7" s="1">
        <v>62</v>
      </c>
      <c r="X7" s="1">
        <v>3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11.8</v>
      </c>
      <c r="AM7" s="1">
        <v>22.8</v>
      </c>
      <c r="AN7" s="1">
        <v>0.1</v>
      </c>
      <c r="AO7" s="1">
        <v>2.2000000000000002</v>
      </c>
      <c r="AP7" s="1">
        <v>16</v>
      </c>
      <c r="AQ7" s="1">
        <v>16</v>
      </c>
      <c r="AR7" s="1">
        <v>0</v>
      </c>
      <c r="AS7" s="1">
        <v>2</v>
      </c>
      <c r="AT7" s="1">
        <v>1</v>
      </c>
      <c r="AU7" s="1">
        <v>2</v>
      </c>
      <c r="AV7" s="1">
        <v>2</v>
      </c>
      <c r="AW7" s="1">
        <v>100</v>
      </c>
      <c r="AX7" s="1">
        <v>4</v>
      </c>
      <c r="AY7" s="1">
        <v>1</v>
      </c>
      <c r="AZ7" s="1">
        <v>2</v>
      </c>
      <c r="BA7" s="1">
        <v>1</v>
      </c>
      <c r="BB7" s="1">
        <v>4</v>
      </c>
      <c r="BC7" s="1">
        <v>12</v>
      </c>
      <c r="BD7" s="1">
        <v>8</v>
      </c>
      <c r="BE7" s="1">
        <v>5</v>
      </c>
      <c r="BF7" s="1">
        <v>1</v>
      </c>
      <c r="BG7" s="1">
        <v>0</v>
      </c>
      <c r="BH7" s="1">
        <v>2</v>
      </c>
      <c r="BI7" s="1">
        <v>1.88</v>
      </c>
      <c r="BJ7" s="1">
        <v>44</v>
      </c>
      <c r="BK7" s="1">
        <v>34</v>
      </c>
      <c r="BL7" s="1">
        <v>77</v>
      </c>
      <c r="BM7" s="1">
        <v>26</v>
      </c>
      <c r="BN7" s="1">
        <v>16</v>
      </c>
      <c r="BO7" s="1">
        <v>62</v>
      </c>
      <c r="BP7" s="1">
        <v>13</v>
      </c>
      <c r="BQ7" s="1">
        <v>8</v>
      </c>
      <c r="BR7" s="1">
        <v>62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0</v>
      </c>
      <c r="BY7" s="1">
        <v>59</v>
      </c>
      <c r="BZ7" s="1">
        <v>0</v>
      </c>
      <c r="CA7" s="1">
        <v>8</v>
      </c>
      <c r="CB7" s="1">
        <v>4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3.5134922599999991</v>
      </c>
      <c r="CL7" s="1">
        <v>2</v>
      </c>
    </row>
    <row r="8" spans="1:90" x14ac:dyDescent="0.25">
      <c r="A8" s="1" t="s">
        <v>64</v>
      </c>
      <c r="B8" s="1">
        <v>4.5</v>
      </c>
      <c r="C8" s="1">
        <v>1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3</v>
      </c>
      <c r="W8" s="1">
        <v>50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0.8</v>
      </c>
      <c r="AM8" s="1">
        <v>19</v>
      </c>
      <c r="AN8" s="1">
        <v>0</v>
      </c>
      <c r="AO8" s="1">
        <v>2.7</v>
      </c>
      <c r="AP8" s="1">
        <v>11</v>
      </c>
      <c r="AQ8" s="1">
        <v>11</v>
      </c>
      <c r="AR8" s="1">
        <v>0</v>
      </c>
      <c r="AS8" s="1">
        <v>2</v>
      </c>
      <c r="AT8" s="1">
        <v>1</v>
      </c>
      <c r="AU8" s="1">
        <v>1</v>
      </c>
      <c r="AV8" s="1">
        <v>1</v>
      </c>
      <c r="AW8" s="1">
        <v>100</v>
      </c>
      <c r="AX8" s="1">
        <v>5</v>
      </c>
      <c r="AY8" s="1">
        <v>4</v>
      </c>
      <c r="AZ8" s="1">
        <v>1</v>
      </c>
      <c r="BA8" s="1">
        <v>0</v>
      </c>
      <c r="BB8" s="1">
        <v>5</v>
      </c>
      <c r="BC8" s="1">
        <v>12</v>
      </c>
      <c r="BD8" s="1">
        <v>5</v>
      </c>
      <c r="BE8" s="1">
        <v>6</v>
      </c>
      <c r="BF8" s="1">
        <v>0</v>
      </c>
      <c r="BG8" s="1">
        <v>0</v>
      </c>
      <c r="BH8" s="1">
        <v>1</v>
      </c>
      <c r="BI8" s="1">
        <v>1.37</v>
      </c>
      <c r="BJ8" s="1">
        <v>59</v>
      </c>
      <c r="BK8" s="1">
        <v>50</v>
      </c>
      <c r="BL8" s="1">
        <v>85</v>
      </c>
      <c r="BM8" s="1">
        <v>17</v>
      </c>
      <c r="BN8" s="1">
        <v>11</v>
      </c>
      <c r="BO8" s="1">
        <v>65</v>
      </c>
      <c r="BP8" s="1">
        <v>6</v>
      </c>
      <c r="BQ8" s="1">
        <v>3</v>
      </c>
      <c r="BR8" s="1">
        <v>50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85</v>
      </c>
      <c r="BZ8" s="1">
        <v>0</v>
      </c>
      <c r="CA8" s="1">
        <v>5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4.1894709999999984</v>
      </c>
      <c r="CL8" s="1">
        <v>1</v>
      </c>
    </row>
    <row r="9" spans="1:90" x14ac:dyDescent="0.25">
      <c r="A9" s="1" t="s">
        <v>69</v>
      </c>
      <c r="B9" s="1">
        <v>4.4000000000000004</v>
      </c>
      <c r="C9" s="1">
        <v>1</v>
      </c>
      <c r="D9" s="1">
        <v>6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1.7</v>
      </c>
      <c r="AP9" s="1">
        <v>3</v>
      </c>
      <c r="AQ9" s="1">
        <v>3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12</v>
      </c>
      <c r="BD9" s="1">
        <v>9</v>
      </c>
      <c r="BE9" s="1">
        <v>5</v>
      </c>
      <c r="BF9" s="1">
        <v>0</v>
      </c>
      <c r="BG9" s="1">
        <v>3</v>
      </c>
      <c r="BH9" s="1">
        <v>1</v>
      </c>
      <c r="BI9" s="1">
        <v>1.27</v>
      </c>
      <c r="BJ9" s="1">
        <v>0</v>
      </c>
      <c r="BK9" s="1">
        <v>0</v>
      </c>
      <c r="BM9" s="1">
        <v>0</v>
      </c>
      <c r="BN9" s="1">
        <v>0</v>
      </c>
      <c r="BP9" s="1">
        <v>0</v>
      </c>
      <c r="BQ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0</v>
      </c>
      <c r="BY9" s="1">
        <v>1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4.1993240000000007</v>
      </c>
      <c r="CL9" s="1">
        <v>1</v>
      </c>
    </row>
    <row r="10" spans="1:90" x14ac:dyDescent="0.25">
      <c r="A10" s="1" t="s">
        <v>75</v>
      </c>
      <c r="B10" s="1">
        <v>4.3</v>
      </c>
      <c r="C10" s="1">
        <v>1</v>
      </c>
      <c r="D10" s="1">
        <v>25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</v>
      </c>
      <c r="V10" s="1">
        <v>2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0.8</v>
      </c>
      <c r="AM10" s="1">
        <v>3.6</v>
      </c>
      <c r="AN10" s="1">
        <v>0</v>
      </c>
      <c r="AO10" s="1">
        <v>1.5</v>
      </c>
      <c r="AP10" s="1">
        <v>6</v>
      </c>
      <c r="AQ10" s="1">
        <v>6</v>
      </c>
      <c r="AR10" s="1">
        <v>0</v>
      </c>
      <c r="AS10" s="1">
        <v>0</v>
      </c>
      <c r="AT10" s="1">
        <v>2</v>
      </c>
      <c r="AU10" s="1">
        <v>0</v>
      </c>
      <c r="AV10" s="1">
        <v>0</v>
      </c>
      <c r="AX10" s="1">
        <v>4</v>
      </c>
      <c r="AY10" s="1">
        <v>0</v>
      </c>
      <c r="AZ10" s="1">
        <v>0</v>
      </c>
      <c r="BA10" s="1">
        <v>2</v>
      </c>
      <c r="BB10" s="1">
        <v>2</v>
      </c>
      <c r="BC10" s="1">
        <v>11</v>
      </c>
      <c r="BD10" s="1">
        <v>7</v>
      </c>
      <c r="BE10" s="1">
        <v>5</v>
      </c>
      <c r="BF10" s="1">
        <v>0</v>
      </c>
      <c r="BG10" s="1">
        <v>2</v>
      </c>
      <c r="BH10" s="1">
        <v>2</v>
      </c>
      <c r="BI10" s="1">
        <v>1.47</v>
      </c>
      <c r="BJ10" s="1">
        <v>20</v>
      </c>
      <c r="BK10" s="1">
        <v>12</v>
      </c>
      <c r="BL10" s="1">
        <v>60</v>
      </c>
      <c r="BM10" s="1">
        <v>6</v>
      </c>
      <c r="BN10" s="1">
        <v>4</v>
      </c>
      <c r="BO10" s="1">
        <v>67</v>
      </c>
      <c r="BP10" s="1">
        <v>4</v>
      </c>
      <c r="BQ10" s="1">
        <v>2</v>
      </c>
      <c r="BR10" s="1">
        <v>50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29</v>
      </c>
      <c r="BZ10" s="1">
        <v>0</v>
      </c>
      <c r="CA10" s="1">
        <v>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3.4833501999999994</v>
      </c>
      <c r="CL10" s="1">
        <v>1</v>
      </c>
    </row>
    <row r="11" spans="1:90" x14ac:dyDescent="0.25">
      <c r="A11" s="1" t="s">
        <v>91</v>
      </c>
      <c r="B11" s="1">
        <v>4.9000000000000004</v>
      </c>
      <c r="C11" s="1">
        <v>1</v>
      </c>
      <c r="D11" s="1">
        <v>5</v>
      </c>
      <c r="E11" s="1">
        <v>0.34</v>
      </c>
      <c r="F11" s="1">
        <v>0</v>
      </c>
      <c r="G11" s="1">
        <v>0.3</v>
      </c>
      <c r="H11" s="1">
        <v>0</v>
      </c>
      <c r="I11" s="1">
        <v>1</v>
      </c>
      <c r="J11" s="1">
        <v>1</v>
      </c>
      <c r="K11" s="1">
        <v>1</v>
      </c>
      <c r="L11" s="1">
        <v>0</v>
      </c>
      <c r="M11" s="1">
        <v>0</v>
      </c>
      <c r="N11" s="1">
        <v>1</v>
      </c>
      <c r="O11" s="1">
        <v>0.19</v>
      </c>
      <c r="P11" s="1">
        <v>0.19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4</v>
      </c>
      <c r="W11" s="1">
        <v>100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7.0000000000000007E-2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33</v>
      </c>
      <c r="AL11" s="1">
        <v>1.2</v>
      </c>
      <c r="AM11" s="1">
        <v>3.6</v>
      </c>
      <c r="AN11" s="1">
        <v>1.4</v>
      </c>
      <c r="AO11" s="1">
        <v>2.2000000000000002</v>
      </c>
      <c r="AP11" s="1">
        <v>3</v>
      </c>
      <c r="AQ11" s="1">
        <v>3</v>
      </c>
      <c r="AR11" s="1">
        <v>0</v>
      </c>
      <c r="AS11" s="1">
        <v>1</v>
      </c>
      <c r="AT11" s="1">
        <v>1</v>
      </c>
      <c r="AU11" s="1">
        <v>0</v>
      </c>
      <c r="AV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8</v>
      </c>
      <c r="BD11" s="1">
        <v>5</v>
      </c>
      <c r="BE11" s="1">
        <v>5</v>
      </c>
      <c r="BF11" s="1">
        <v>1</v>
      </c>
      <c r="BG11" s="1">
        <v>1</v>
      </c>
      <c r="BH11" s="1">
        <v>3</v>
      </c>
      <c r="BI11" s="1">
        <v>2.04</v>
      </c>
      <c r="BJ11" s="1">
        <v>10</v>
      </c>
      <c r="BK11" s="1">
        <v>10</v>
      </c>
      <c r="BL11" s="1">
        <v>100</v>
      </c>
      <c r="BM11" s="1">
        <v>11</v>
      </c>
      <c r="BN11" s="1">
        <v>9</v>
      </c>
      <c r="BO11" s="1">
        <v>82</v>
      </c>
      <c r="BP11" s="1">
        <v>4</v>
      </c>
      <c r="BQ11" s="1">
        <v>4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14</v>
      </c>
      <c r="BZ11" s="1">
        <v>1</v>
      </c>
      <c r="CA11" s="1">
        <v>3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3.0696672500000006</v>
      </c>
      <c r="CL11" s="1">
        <v>1</v>
      </c>
    </row>
    <row r="12" spans="1:90" x14ac:dyDescent="0.25">
      <c r="A12" s="1" t="s">
        <v>187</v>
      </c>
      <c r="B12" s="1">
        <v>4.4000000000000004</v>
      </c>
      <c r="C12" s="1">
        <v>1</v>
      </c>
      <c r="D12" s="1">
        <v>90</v>
      </c>
      <c r="E12" s="1">
        <v>0.55000000000000004</v>
      </c>
      <c r="F12" s="1">
        <v>0</v>
      </c>
      <c r="G12" s="1">
        <v>0.8</v>
      </c>
      <c r="H12" s="1">
        <v>0</v>
      </c>
      <c r="I12" s="1">
        <v>2</v>
      </c>
      <c r="J12" s="1">
        <v>2</v>
      </c>
      <c r="K12" s="1">
        <v>2</v>
      </c>
      <c r="L12" s="1">
        <v>0</v>
      </c>
      <c r="M12" s="1">
        <v>1</v>
      </c>
      <c r="N12" s="1">
        <v>2</v>
      </c>
      <c r="O12" s="1">
        <v>0.64</v>
      </c>
      <c r="P12" s="1">
        <v>0.64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0.11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52</v>
      </c>
      <c r="AL12" s="1">
        <v>0.2</v>
      </c>
      <c r="AM12" s="1">
        <v>22.4</v>
      </c>
      <c r="AN12" s="1">
        <v>4.2</v>
      </c>
      <c r="AO12" s="1">
        <v>6.4</v>
      </c>
      <c r="AP12" s="1">
        <v>12</v>
      </c>
      <c r="AQ12" s="1">
        <v>12</v>
      </c>
      <c r="AR12" s="1">
        <v>0</v>
      </c>
      <c r="AS12" s="1">
        <v>2</v>
      </c>
      <c r="AT12" s="1">
        <v>1</v>
      </c>
      <c r="AU12" s="1">
        <v>1</v>
      </c>
      <c r="AV12" s="1">
        <v>0</v>
      </c>
      <c r="AW12" s="1">
        <v>0</v>
      </c>
      <c r="AX12" s="1">
        <v>2</v>
      </c>
      <c r="AY12" s="1">
        <v>4</v>
      </c>
      <c r="AZ12" s="1">
        <v>1</v>
      </c>
      <c r="BA12" s="1">
        <v>1</v>
      </c>
      <c r="BB12" s="1">
        <v>6</v>
      </c>
      <c r="BC12" s="1">
        <v>13</v>
      </c>
      <c r="BD12" s="1">
        <v>7</v>
      </c>
      <c r="BE12" s="1">
        <v>5</v>
      </c>
      <c r="BF12" s="1">
        <v>0</v>
      </c>
      <c r="BG12" s="1">
        <v>2</v>
      </c>
      <c r="BH12" s="1">
        <v>2</v>
      </c>
      <c r="BI12" s="1">
        <v>1.83</v>
      </c>
      <c r="BJ12" s="1">
        <v>43</v>
      </c>
      <c r="BK12" s="1">
        <v>39</v>
      </c>
      <c r="BL12" s="1">
        <v>91</v>
      </c>
      <c r="BM12" s="1">
        <v>9</v>
      </c>
      <c r="BN12" s="1">
        <v>6</v>
      </c>
      <c r="BO12" s="1">
        <v>67</v>
      </c>
      <c r="BP12" s="1">
        <v>2</v>
      </c>
      <c r="BQ12" s="1">
        <v>1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55</v>
      </c>
      <c r="BZ12" s="1">
        <v>3</v>
      </c>
      <c r="CA12" s="1">
        <v>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3.8304937599999995</v>
      </c>
      <c r="CL12" s="1">
        <v>1</v>
      </c>
    </row>
    <row r="13" spans="1:90" x14ac:dyDescent="0.25">
      <c r="A13" s="1" t="s">
        <v>125</v>
      </c>
      <c r="B13" s="1">
        <v>4.4000000000000004</v>
      </c>
      <c r="C13" s="1">
        <v>1</v>
      </c>
      <c r="D13" s="1">
        <v>90</v>
      </c>
      <c r="E13" s="1">
        <v>0.08</v>
      </c>
      <c r="F13" s="1">
        <v>0</v>
      </c>
      <c r="G13" s="1">
        <v>0.1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11</v>
      </c>
      <c r="V13" s="1">
        <v>5</v>
      </c>
      <c r="W13" s="1">
        <v>45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0.04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4</v>
      </c>
      <c r="AL13" s="1">
        <v>11.7</v>
      </c>
      <c r="AM13" s="1">
        <v>28.2</v>
      </c>
      <c r="AN13" s="1">
        <v>0.2</v>
      </c>
      <c r="AO13" s="1">
        <v>2.4</v>
      </c>
      <c r="AP13" s="1">
        <v>15</v>
      </c>
      <c r="AQ13" s="1">
        <v>15</v>
      </c>
      <c r="AR13" s="1">
        <v>0</v>
      </c>
      <c r="AS13" s="1">
        <v>1</v>
      </c>
      <c r="AT13" s="1">
        <v>3</v>
      </c>
      <c r="AU13" s="1">
        <v>1</v>
      </c>
      <c r="AV13" s="1">
        <v>1</v>
      </c>
      <c r="AW13" s="1">
        <v>100</v>
      </c>
      <c r="AX13" s="1">
        <v>4</v>
      </c>
      <c r="AY13" s="1">
        <v>3</v>
      </c>
      <c r="AZ13" s="1">
        <v>2</v>
      </c>
      <c r="BA13" s="1">
        <v>0</v>
      </c>
      <c r="BB13" s="1">
        <v>5</v>
      </c>
      <c r="BC13" s="1">
        <v>17</v>
      </c>
      <c r="BD13" s="1">
        <v>8</v>
      </c>
      <c r="BE13" s="1">
        <v>7</v>
      </c>
      <c r="BF13" s="1">
        <v>1</v>
      </c>
      <c r="BG13" s="1">
        <v>0</v>
      </c>
      <c r="BH13" s="1">
        <v>2</v>
      </c>
      <c r="BI13" s="1">
        <v>1.84</v>
      </c>
      <c r="BJ13" s="1">
        <v>107</v>
      </c>
      <c r="BK13" s="1">
        <v>94</v>
      </c>
      <c r="BL13" s="1">
        <v>88</v>
      </c>
      <c r="BM13" s="1">
        <v>43</v>
      </c>
      <c r="BN13" s="1">
        <v>32</v>
      </c>
      <c r="BO13" s="1">
        <v>74</v>
      </c>
      <c r="BP13" s="1">
        <v>11</v>
      </c>
      <c r="BQ13" s="1">
        <v>5</v>
      </c>
      <c r="BR13" s="1">
        <v>45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117</v>
      </c>
      <c r="BZ13" s="1">
        <v>2</v>
      </c>
      <c r="CA13" s="1">
        <v>9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4.3749658699999987</v>
      </c>
      <c r="CL13" s="1">
        <v>1</v>
      </c>
    </row>
    <row r="14" spans="1:90" x14ac:dyDescent="0.25">
      <c r="A14" s="1" t="s">
        <v>189</v>
      </c>
      <c r="B14" s="1">
        <v>4.4000000000000004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9</v>
      </c>
      <c r="V14" s="1">
        <v>2</v>
      </c>
      <c r="W14" s="1">
        <v>22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0.3</v>
      </c>
      <c r="AM14" s="1">
        <v>25</v>
      </c>
      <c r="AN14" s="1">
        <v>0</v>
      </c>
      <c r="AO14" s="1">
        <v>2.6</v>
      </c>
      <c r="AP14" s="1">
        <v>11</v>
      </c>
      <c r="AQ14" s="1">
        <v>11</v>
      </c>
      <c r="AR14" s="1">
        <v>0</v>
      </c>
      <c r="AS14" s="1">
        <v>2</v>
      </c>
      <c r="AT14" s="1">
        <v>1</v>
      </c>
      <c r="AU14" s="1">
        <v>1</v>
      </c>
      <c r="AV14" s="1">
        <v>1</v>
      </c>
      <c r="AW14" s="1">
        <v>100</v>
      </c>
      <c r="AX14" s="1">
        <v>4</v>
      </c>
      <c r="AY14" s="1">
        <v>6</v>
      </c>
      <c r="AZ14" s="1">
        <v>2</v>
      </c>
      <c r="BA14" s="1">
        <v>1</v>
      </c>
      <c r="BB14" s="1">
        <v>9</v>
      </c>
      <c r="BC14" s="1">
        <v>14</v>
      </c>
      <c r="BD14" s="1">
        <v>10</v>
      </c>
      <c r="BE14" s="1">
        <v>4</v>
      </c>
      <c r="BF14" s="1">
        <v>0</v>
      </c>
      <c r="BG14" s="1">
        <v>0</v>
      </c>
      <c r="BH14" s="1">
        <v>2</v>
      </c>
      <c r="BI14" s="1">
        <v>1.46</v>
      </c>
      <c r="BJ14" s="1">
        <v>45</v>
      </c>
      <c r="BK14" s="1">
        <v>28</v>
      </c>
      <c r="BL14" s="1">
        <v>62</v>
      </c>
      <c r="BM14" s="1">
        <v>19</v>
      </c>
      <c r="BN14" s="1">
        <v>9</v>
      </c>
      <c r="BO14" s="1">
        <v>47</v>
      </c>
      <c r="BP14" s="1">
        <v>9</v>
      </c>
      <c r="BQ14" s="1">
        <v>2</v>
      </c>
      <c r="BR14" s="1">
        <v>22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61</v>
      </c>
      <c r="BZ14" s="1">
        <v>0</v>
      </c>
      <c r="CA14" s="1">
        <v>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3.3930069999999994</v>
      </c>
      <c r="CL14" s="1">
        <v>1</v>
      </c>
    </row>
    <row r="15" spans="1:90" x14ac:dyDescent="0.25">
      <c r="A15" s="1" t="s">
        <v>160</v>
      </c>
      <c r="B15" s="1">
        <v>3.9</v>
      </c>
      <c r="C15" s="1">
        <v>1</v>
      </c>
      <c r="D15" s="1">
        <v>90</v>
      </c>
      <c r="E15" s="1">
        <v>0.25</v>
      </c>
      <c r="F15" s="1">
        <v>0</v>
      </c>
      <c r="G15" s="1">
        <v>0.2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19</v>
      </c>
      <c r="V15" s="1">
        <v>15</v>
      </c>
      <c r="W15" s="1">
        <v>79</v>
      </c>
      <c r="X15" s="1">
        <v>2</v>
      </c>
      <c r="Y15" s="1">
        <v>1</v>
      </c>
      <c r="Z15" s="1">
        <v>50</v>
      </c>
      <c r="AA15" s="1">
        <v>0</v>
      </c>
      <c r="AB15" s="1">
        <v>0</v>
      </c>
      <c r="AC15" s="1">
        <v>3</v>
      </c>
      <c r="AD15" s="1">
        <v>0</v>
      </c>
      <c r="AE15" s="1">
        <v>0.13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14</v>
      </c>
      <c r="AL15" s="1">
        <v>38.299999999999997</v>
      </c>
      <c r="AM15" s="1">
        <v>18.600000000000001</v>
      </c>
      <c r="AN15" s="1">
        <v>0.6</v>
      </c>
      <c r="AO15" s="1">
        <v>2.8</v>
      </c>
      <c r="AP15" s="1">
        <v>16</v>
      </c>
      <c r="AQ15" s="1">
        <v>16</v>
      </c>
      <c r="AR15" s="1">
        <v>0</v>
      </c>
      <c r="AS15" s="1">
        <v>1</v>
      </c>
      <c r="AT15" s="1">
        <v>3</v>
      </c>
      <c r="AU15" s="1">
        <v>3</v>
      </c>
      <c r="AV15" s="1">
        <v>2</v>
      </c>
      <c r="AW15" s="1">
        <v>67</v>
      </c>
      <c r="AX15" s="1">
        <v>4</v>
      </c>
      <c r="AY15" s="1">
        <v>0</v>
      </c>
      <c r="AZ15" s="1">
        <v>0</v>
      </c>
      <c r="BA15" s="1">
        <v>2</v>
      </c>
      <c r="BB15" s="1">
        <v>2</v>
      </c>
      <c r="BC15" s="1">
        <v>17</v>
      </c>
      <c r="BD15" s="1">
        <v>8</v>
      </c>
      <c r="BE15" s="1">
        <v>7</v>
      </c>
      <c r="BF15" s="1">
        <v>1</v>
      </c>
      <c r="BG15" s="1">
        <v>0</v>
      </c>
      <c r="BH15" s="1">
        <v>2</v>
      </c>
      <c r="BI15" s="1">
        <v>1.84</v>
      </c>
      <c r="BJ15" s="1">
        <v>66</v>
      </c>
      <c r="BK15" s="1">
        <v>59</v>
      </c>
      <c r="BL15" s="1">
        <v>89</v>
      </c>
      <c r="BM15" s="1">
        <v>33</v>
      </c>
      <c r="BN15" s="1">
        <v>26</v>
      </c>
      <c r="BO15" s="1">
        <v>79</v>
      </c>
      <c r="BP15" s="1">
        <v>19</v>
      </c>
      <c r="BQ15" s="1">
        <v>15</v>
      </c>
      <c r="BR15" s="1">
        <v>79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1</v>
      </c>
      <c r="BY15" s="1">
        <v>101</v>
      </c>
      <c r="BZ15" s="1">
        <v>6</v>
      </c>
      <c r="CA15" s="1">
        <v>7</v>
      </c>
      <c r="CB15" s="1">
        <v>1</v>
      </c>
      <c r="CC15" s="1">
        <v>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4.9297527700000003</v>
      </c>
      <c r="CL15" s="1">
        <v>0</v>
      </c>
    </row>
    <row r="16" spans="1:90" x14ac:dyDescent="0.25">
      <c r="A16" s="1" t="s">
        <v>88</v>
      </c>
      <c r="B16" s="1">
        <v>4.5</v>
      </c>
      <c r="C16" s="1">
        <v>1</v>
      </c>
      <c r="D16" s="1">
        <v>90</v>
      </c>
      <c r="E16" s="1">
        <v>0.08</v>
      </c>
      <c r="F16" s="1">
        <v>0</v>
      </c>
      <c r="G16" s="1">
        <v>0.1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0.04</v>
      </c>
      <c r="P16" s="1">
        <v>0.04</v>
      </c>
      <c r="Q16" s="1">
        <v>0</v>
      </c>
      <c r="R16" s="1">
        <v>0</v>
      </c>
      <c r="S16" s="1">
        <v>0</v>
      </c>
      <c r="T16" s="1">
        <v>0</v>
      </c>
      <c r="U16" s="1">
        <v>7</v>
      </c>
      <c r="V16" s="1">
        <v>5</v>
      </c>
      <c r="W16" s="1">
        <v>71</v>
      </c>
      <c r="X16" s="1">
        <v>1</v>
      </c>
      <c r="Y16" s="1">
        <v>1</v>
      </c>
      <c r="Z16" s="1">
        <v>100</v>
      </c>
      <c r="AA16" s="1">
        <v>0</v>
      </c>
      <c r="AB16" s="1">
        <v>0</v>
      </c>
      <c r="AC16" s="1">
        <v>1</v>
      </c>
      <c r="AD16" s="1">
        <v>0</v>
      </c>
      <c r="AE16" s="1">
        <v>0.08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20</v>
      </c>
      <c r="AL16" s="1">
        <v>14.6</v>
      </c>
      <c r="AM16" s="1">
        <v>15.8</v>
      </c>
      <c r="AN16" s="1">
        <v>0.5</v>
      </c>
      <c r="AO16" s="1">
        <v>2.2000000000000002</v>
      </c>
      <c r="AP16" s="1">
        <v>11</v>
      </c>
      <c r="AQ16" s="1">
        <v>11</v>
      </c>
      <c r="AR16" s="1">
        <v>0</v>
      </c>
      <c r="AS16" s="1">
        <v>1</v>
      </c>
      <c r="AT16" s="1">
        <v>1</v>
      </c>
      <c r="AU16" s="1">
        <v>1</v>
      </c>
      <c r="AV16" s="1">
        <v>1</v>
      </c>
      <c r="AW16" s="1">
        <v>100</v>
      </c>
      <c r="AX16" s="1">
        <v>5</v>
      </c>
      <c r="AY16" s="1">
        <v>4</v>
      </c>
      <c r="AZ16" s="1">
        <v>0</v>
      </c>
      <c r="BA16" s="1">
        <v>2</v>
      </c>
      <c r="BB16" s="1">
        <v>6</v>
      </c>
      <c r="BC16" s="1">
        <v>14</v>
      </c>
      <c r="BD16" s="1">
        <v>7</v>
      </c>
      <c r="BE16" s="1">
        <v>4</v>
      </c>
      <c r="BF16" s="1">
        <v>2</v>
      </c>
      <c r="BG16" s="1">
        <v>2</v>
      </c>
      <c r="BH16" s="1">
        <v>2</v>
      </c>
      <c r="BI16" s="1">
        <v>1.38</v>
      </c>
      <c r="BJ16" s="1">
        <v>33</v>
      </c>
      <c r="BK16" s="1">
        <v>19</v>
      </c>
      <c r="BL16" s="1">
        <v>58</v>
      </c>
      <c r="BM16" s="1">
        <v>14</v>
      </c>
      <c r="BN16" s="1">
        <v>9</v>
      </c>
      <c r="BO16" s="1">
        <v>64</v>
      </c>
      <c r="BP16" s="1">
        <v>7</v>
      </c>
      <c r="BQ16" s="1">
        <v>5</v>
      </c>
      <c r="BR16" s="1">
        <v>71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50</v>
      </c>
      <c r="BZ16" s="1">
        <v>2</v>
      </c>
      <c r="CA16" s="1">
        <v>5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4.0736511399999999</v>
      </c>
      <c r="CL16" s="1">
        <v>0</v>
      </c>
    </row>
    <row r="17" spans="1:90" x14ac:dyDescent="0.25">
      <c r="A17" s="1" t="s">
        <v>87</v>
      </c>
      <c r="B17" s="1">
        <v>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3.5</v>
      </c>
      <c r="V17" s="1">
        <v>1.5</v>
      </c>
      <c r="W17" s="1">
        <v>43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0.4</v>
      </c>
      <c r="AM17" s="1">
        <v>16.2</v>
      </c>
      <c r="AN17" s="1">
        <v>0</v>
      </c>
      <c r="AO17" s="1">
        <v>1.6</v>
      </c>
      <c r="AP17" s="1">
        <v>11.5</v>
      </c>
      <c r="AQ17" s="1">
        <v>11.5</v>
      </c>
      <c r="AR17" s="1">
        <v>0</v>
      </c>
      <c r="AS17" s="1">
        <v>2</v>
      </c>
      <c r="AT17" s="1">
        <v>1</v>
      </c>
      <c r="AU17" s="1">
        <v>1</v>
      </c>
      <c r="AV17" s="1">
        <v>0.5</v>
      </c>
      <c r="AW17" s="1">
        <v>50</v>
      </c>
      <c r="AX17" s="1">
        <v>5</v>
      </c>
      <c r="AY17" s="1">
        <v>4.5</v>
      </c>
      <c r="AZ17" s="1">
        <v>0.5</v>
      </c>
      <c r="BA17" s="1">
        <v>1.5</v>
      </c>
      <c r="BB17" s="1">
        <v>6.5</v>
      </c>
      <c r="BC17" s="1">
        <v>20.5</v>
      </c>
      <c r="BD17" s="1">
        <v>14.5</v>
      </c>
      <c r="BE17" s="1">
        <v>7.5</v>
      </c>
      <c r="BF17" s="1">
        <v>0</v>
      </c>
      <c r="BG17" s="1">
        <v>3.5</v>
      </c>
      <c r="BH17" s="1">
        <v>3</v>
      </c>
      <c r="BI17" s="1">
        <v>2.58</v>
      </c>
      <c r="BJ17" s="1">
        <v>32</v>
      </c>
      <c r="BK17" s="1">
        <v>23.5</v>
      </c>
      <c r="BL17" s="1">
        <v>73</v>
      </c>
      <c r="BM17" s="1">
        <v>9.5</v>
      </c>
      <c r="BN17" s="1">
        <v>5</v>
      </c>
      <c r="BO17" s="1">
        <v>53</v>
      </c>
      <c r="BP17" s="1">
        <v>3.5</v>
      </c>
      <c r="BQ17" s="1">
        <v>1.5</v>
      </c>
      <c r="BR17" s="1">
        <v>43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46.5</v>
      </c>
      <c r="BZ17" s="1">
        <v>0.5</v>
      </c>
      <c r="CA17" s="1">
        <v>2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3.1906423999999998</v>
      </c>
      <c r="CL17" s="1">
        <v>15</v>
      </c>
    </row>
    <row r="18" spans="1:90" x14ac:dyDescent="0.25">
      <c r="A18" s="1" t="s">
        <v>155</v>
      </c>
      <c r="B18" s="1">
        <v>8.5</v>
      </c>
      <c r="C18" s="1">
        <v>2</v>
      </c>
      <c r="D18" s="1">
        <v>90</v>
      </c>
      <c r="E18" s="1">
        <v>0.06</v>
      </c>
      <c r="F18" s="1">
        <v>0</v>
      </c>
      <c r="G18" s="1">
        <v>0.1</v>
      </c>
      <c r="H18" s="1">
        <v>0</v>
      </c>
      <c r="I18" s="1">
        <v>2</v>
      </c>
      <c r="J18" s="1">
        <v>0</v>
      </c>
      <c r="K18" s="1">
        <v>1</v>
      </c>
      <c r="L18" s="1">
        <v>1</v>
      </c>
      <c r="M18" s="1">
        <v>0</v>
      </c>
      <c r="N18" s="1">
        <v>0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32.5</v>
      </c>
      <c r="V18" s="1">
        <v>22.5</v>
      </c>
      <c r="W18" s="1">
        <v>69</v>
      </c>
      <c r="X18" s="1">
        <v>11.5</v>
      </c>
      <c r="Y18" s="1">
        <v>5</v>
      </c>
      <c r="Z18" s="1">
        <v>43</v>
      </c>
      <c r="AA18" s="1">
        <v>5.5</v>
      </c>
      <c r="AB18" s="1">
        <v>0.5</v>
      </c>
      <c r="AC18" s="1">
        <v>3</v>
      </c>
      <c r="AD18" s="1">
        <v>0</v>
      </c>
      <c r="AE18" s="1">
        <v>0.12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10.5</v>
      </c>
      <c r="AL18" s="1">
        <v>55.7</v>
      </c>
      <c r="AM18" s="1">
        <v>17.2</v>
      </c>
      <c r="AN18" s="1">
        <v>0.5</v>
      </c>
      <c r="AO18" s="1">
        <v>6.3</v>
      </c>
      <c r="AP18" s="1">
        <v>18.5</v>
      </c>
      <c r="AQ18" s="1">
        <v>30.5</v>
      </c>
      <c r="AR18" s="1">
        <v>3</v>
      </c>
      <c r="AS18" s="1">
        <v>9</v>
      </c>
      <c r="AT18" s="1">
        <v>0</v>
      </c>
      <c r="AU18" s="1">
        <v>1</v>
      </c>
      <c r="AV18" s="1">
        <v>0.5</v>
      </c>
      <c r="AW18" s="1">
        <v>50</v>
      </c>
      <c r="AX18" s="1">
        <v>7.5</v>
      </c>
      <c r="AY18" s="1">
        <v>0.5</v>
      </c>
      <c r="AZ18" s="1">
        <v>0</v>
      </c>
      <c r="BA18" s="1">
        <v>1</v>
      </c>
      <c r="BB18" s="1">
        <v>1.5</v>
      </c>
      <c r="BC18" s="1">
        <v>3.5</v>
      </c>
      <c r="BD18" s="1">
        <v>1</v>
      </c>
      <c r="BE18" s="1">
        <v>0.5</v>
      </c>
      <c r="BF18" s="1">
        <v>0</v>
      </c>
      <c r="BG18" s="1">
        <v>0</v>
      </c>
      <c r="BH18" s="1">
        <v>0</v>
      </c>
      <c r="BI18" s="1">
        <v>0.15</v>
      </c>
      <c r="BJ18" s="1">
        <v>61</v>
      </c>
      <c r="BK18" s="1">
        <v>48</v>
      </c>
      <c r="BL18" s="1">
        <v>79</v>
      </c>
      <c r="BM18" s="1">
        <v>57.5</v>
      </c>
      <c r="BN18" s="1">
        <v>40</v>
      </c>
      <c r="BO18" s="1">
        <v>70</v>
      </c>
      <c r="BP18" s="1">
        <v>32.5</v>
      </c>
      <c r="BQ18" s="1">
        <v>22.5</v>
      </c>
      <c r="BR18" s="1">
        <v>69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0.5</v>
      </c>
      <c r="BY18" s="1">
        <v>92</v>
      </c>
      <c r="BZ18" s="1">
        <v>2</v>
      </c>
      <c r="CA18" s="1">
        <v>15.5</v>
      </c>
      <c r="CB18" s="1">
        <v>16.5</v>
      </c>
      <c r="CC18" s="1">
        <v>0</v>
      </c>
      <c r="CD18" s="1">
        <v>0</v>
      </c>
      <c r="CE18" s="1">
        <v>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4.4185597399999992</v>
      </c>
      <c r="CL18" s="1">
        <v>11</v>
      </c>
    </row>
    <row r="19" spans="1:90" x14ac:dyDescent="0.25">
      <c r="A19" s="1" t="s">
        <v>171</v>
      </c>
      <c r="B19" s="1">
        <v>4.7</v>
      </c>
      <c r="C19" s="1">
        <v>2</v>
      </c>
      <c r="D19" s="1">
        <v>90</v>
      </c>
      <c r="E19" s="1">
        <v>0.13</v>
      </c>
      <c r="F19" s="1">
        <v>0</v>
      </c>
      <c r="G19" s="1">
        <v>0.2</v>
      </c>
      <c r="H19" s="1">
        <v>0</v>
      </c>
      <c r="I19" s="1">
        <v>1</v>
      </c>
      <c r="J19" s="1">
        <v>0.5</v>
      </c>
      <c r="K19" s="1">
        <v>1</v>
      </c>
      <c r="L19" s="1">
        <v>0</v>
      </c>
      <c r="M19" s="1">
        <v>0</v>
      </c>
      <c r="N19" s="1">
        <v>0.5</v>
      </c>
      <c r="O19" s="1">
        <v>0.1</v>
      </c>
      <c r="P19" s="1">
        <v>0.1</v>
      </c>
      <c r="Q19" s="1">
        <v>0</v>
      </c>
      <c r="R19" s="1">
        <v>0</v>
      </c>
      <c r="S19" s="1">
        <v>0</v>
      </c>
      <c r="T19" s="1">
        <v>0</v>
      </c>
      <c r="U19" s="1">
        <v>16</v>
      </c>
      <c r="V19" s="1">
        <v>9.5</v>
      </c>
      <c r="W19" s="1">
        <v>59</v>
      </c>
      <c r="X19" s="1">
        <v>3</v>
      </c>
      <c r="Y19" s="1">
        <v>1.5</v>
      </c>
      <c r="Z19" s="1">
        <v>50</v>
      </c>
      <c r="AA19" s="1">
        <v>0</v>
      </c>
      <c r="AB19" s="1">
        <v>0</v>
      </c>
      <c r="AC19" s="1">
        <v>1</v>
      </c>
      <c r="AD19" s="1">
        <v>0</v>
      </c>
      <c r="AE19" s="1">
        <v>0.08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19.5</v>
      </c>
      <c r="AL19" s="1">
        <v>18.7</v>
      </c>
      <c r="AM19" s="1">
        <v>17.5</v>
      </c>
      <c r="AN19" s="1">
        <v>0.9</v>
      </c>
      <c r="AO19" s="1">
        <v>3.8</v>
      </c>
      <c r="AP19" s="1">
        <v>13</v>
      </c>
      <c r="AQ19" s="1">
        <v>19</v>
      </c>
      <c r="AR19" s="1">
        <v>0</v>
      </c>
      <c r="AS19" s="1">
        <v>3.5</v>
      </c>
      <c r="AT19" s="1">
        <v>1</v>
      </c>
      <c r="AU19" s="1">
        <v>1.5</v>
      </c>
      <c r="AV19" s="1">
        <v>0.5</v>
      </c>
      <c r="AW19" s="1">
        <v>33</v>
      </c>
      <c r="AX19" s="1">
        <v>6.5</v>
      </c>
      <c r="AY19" s="1">
        <v>0.5</v>
      </c>
      <c r="AZ19" s="1">
        <v>0</v>
      </c>
      <c r="BA19" s="1">
        <v>1.5</v>
      </c>
      <c r="BB19" s="1">
        <v>2</v>
      </c>
      <c r="BC19" s="1">
        <v>11</v>
      </c>
      <c r="BD19" s="1">
        <v>5.5</v>
      </c>
      <c r="BE19" s="1">
        <v>5.5</v>
      </c>
      <c r="BF19" s="1">
        <v>0</v>
      </c>
      <c r="BG19" s="1">
        <v>1.5</v>
      </c>
      <c r="BH19" s="1">
        <v>1</v>
      </c>
      <c r="BI19" s="1">
        <v>1.24</v>
      </c>
      <c r="BJ19" s="1">
        <v>69</v>
      </c>
      <c r="BK19" s="1">
        <v>54</v>
      </c>
      <c r="BL19" s="1">
        <v>78</v>
      </c>
      <c r="BM19" s="1">
        <v>35.5</v>
      </c>
      <c r="BN19" s="1">
        <v>22.5</v>
      </c>
      <c r="BO19" s="1">
        <v>63</v>
      </c>
      <c r="BP19" s="1">
        <v>16</v>
      </c>
      <c r="BQ19" s="1">
        <v>9.5</v>
      </c>
      <c r="BR19" s="1">
        <v>59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92.5</v>
      </c>
      <c r="BZ19" s="1">
        <v>2</v>
      </c>
      <c r="CA19" s="1">
        <v>11.5</v>
      </c>
      <c r="CB19" s="1">
        <v>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4.3128624799999988</v>
      </c>
      <c r="CL19" s="1">
        <v>8</v>
      </c>
    </row>
    <row r="20" spans="1:90" x14ac:dyDescent="0.25">
      <c r="A20" s="1" t="s">
        <v>85</v>
      </c>
      <c r="B20" s="1">
        <v>4.8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6.5</v>
      </c>
      <c r="V20" s="1">
        <v>3</v>
      </c>
      <c r="W20" s="1">
        <v>46</v>
      </c>
      <c r="X20" s="1">
        <v>0.5</v>
      </c>
      <c r="Y20" s="1">
        <v>0.5</v>
      </c>
      <c r="Z20" s="1">
        <v>100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3.1</v>
      </c>
      <c r="AM20" s="1">
        <v>11.4</v>
      </c>
      <c r="AN20" s="1">
        <v>0</v>
      </c>
      <c r="AO20" s="1">
        <v>1.5</v>
      </c>
      <c r="AP20" s="1">
        <v>10</v>
      </c>
      <c r="AQ20" s="1">
        <v>10</v>
      </c>
      <c r="AR20" s="1">
        <v>0</v>
      </c>
      <c r="AS20" s="1">
        <v>2</v>
      </c>
      <c r="AT20" s="1">
        <v>1</v>
      </c>
      <c r="AU20" s="1">
        <v>1</v>
      </c>
      <c r="AV20" s="1">
        <v>0.5</v>
      </c>
      <c r="AW20" s="1">
        <v>50</v>
      </c>
      <c r="AX20" s="1">
        <v>9</v>
      </c>
      <c r="AY20" s="1">
        <v>3.5</v>
      </c>
      <c r="AZ20" s="1">
        <v>0</v>
      </c>
      <c r="BA20" s="1">
        <v>1</v>
      </c>
      <c r="BB20" s="1">
        <v>4.5</v>
      </c>
      <c r="BC20" s="1">
        <v>20.5</v>
      </c>
      <c r="BD20" s="1">
        <v>14.5</v>
      </c>
      <c r="BE20" s="1">
        <v>7.5</v>
      </c>
      <c r="BF20" s="1">
        <v>0</v>
      </c>
      <c r="BG20" s="1">
        <v>3.5</v>
      </c>
      <c r="BH20" s="1">
        <v>3</v>
      </c>
      <c r="BI20" s="1">
        <v>2.58</v>
      </c>
      <c r="BJ20" s="1">
        <v>28.5</v>
      </c>
      <c r="BK20" s="1">
        <v>18</v>
      </c>
      <c r="BL20" s="1">
        <v>63</v>
      </c>
      <c r="BM20" s="1">
        <v>13.5</v>
      </c>
      <c r="BN20" s="1">
        <v>8.5</v>
      </c>
      <c r="BO20" s="1">
        <v>63</v>
      </c>
      <c r="BP20" s="1">
        <v>6.5</v>
      </c>
      <c r="BQ20" s="1">
        <v>3</v>
      </c>
      <c r="BR20" s="1">
        <v>46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1</v>
      </c>
      <c r="BY20" s="1">
        <v>52.5</v>
      </c>
      <c r="BZ20" s="1">
        <v>0</v>
      </c>
      <c r="CA20" s="1">
        <v>3.5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3.312763299999999</v>
      </c>
      <c r="CL20" s="1">
        <v>8</v>
      </c>
    </row>
    <row r="21" spans="1:90" x14ac:dyDescent="0.25">
      <c r="A21" s="1" t="s">
        <v>118</v>
      </c>
      <c r="B21" s="1">
        <v>6.2</v>
      </c>
      <c r="C21" s="1">
        <v>2</v>
      </c>
      <c r="D21" s="1">
        <v>90</v>
      </c>
      <c r="E21" s="1">
        <v>0.08</v>
      </c>
      <c r="F21" s="1">
        <v>0</v>
      </c>
      <c r="G21" s="1">
        <v>0.2</v>
      </c>
      <c r="H21" s="1">
        <v>0</v>
      </c>
      <c r="I21" s="1">
        <v>1</v>
      </c>
      <c r="J21" s="1">
        <v>0.5</v>
      </c>
      <c r="K21" s="1">
        <v>0</v>
      </c>
      <c r="L21" s="1">
        <v>1</v>
      </c>
      <c r="M21" s="1">
        <v>0</v>
      </c>
      <c r="N21" s="1">
        <v>0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21</v>
      </c>
      <c r="V21" s="1">
        <v>19</v>
      </c>
      <c r="W21" s="1">
        <v>90</v>
      </c>
      <c r="X21" s="1">
        <v>5</v>
      </c>
      <c r="Y21" s="1">
        <v>1</v>
      </c>
      <c r="Z21" s="1">
        <v>20</v>
      </c>
      <c r="AA21" s="1">
        <v>0.5</v>
      </c>
      <c r="AB21" s="1">
        <v>2.5</v>
      </c>
      <c r="AC21" s="1">
        <v>2.5</v>
      </c>
      <c r="AD21" s="1">
        <v>0</v>
      </c>
      <c r="AE21" s="1">
        <v>0.1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6</v>
      </c>
      <c r="AL21" s="1">
        <v>34.950000000000003</v>
      </c>
      <c r="AM21" s="1">
        <v>14.3</v>
      </c>
      <c r="AN21" s="1">
        <v>0.7</v>
      </c>
      <c r="AO21" s="1">
        <v>1.9</v>
      </c>
      <c r="AP21" s="1">
        <v>11.5</v>
      </c>
      <c r="AQ21" s="1">
        <v>11.5</v>
      </c>
      <c r="AR21" s="1">
        <v>0</v>
      </c>
      <c r="AS21" s="1">
        <v>0</v>
      </c>
      <c r="AT21" s="1">
        <v>2.5</v>
      </c>
      <c r="AU21" s="1">
        <v>2</v>
      </c>
      <c r="AV21" s="1">
        <v>1.5</v>
      </c>
      <c r="AW21" s="1">
        <v>75</v>
      </c>
      <c r="AX21" s="1">
        <v>4.5</v>
      </c>
      <c r="AY21" s="1">
        <v>0.5</v>
      </c>
      <c r="AZ21" s="1">
        <v>0</v>
      </c>
      <c r="BA21" s="1">
        <v>0</v>
      </c>
      <c r="BB21" s="1">
        <v>0.5</v>
      </c>
      <c r="BC21" s="1">
        <v>11.5</v>
      </c>
      <c r="BD21" s="1">
        <v>8.5</v>
      </c>
      <c r="BE21" s="1">
        <v>5</v>
      </c>
      <c r="BF21" s="1">
        <v>0.5</v>
      </c>
      <c r="BG21" s="1">
        <v>0.5</v>
      </c>
      <c r="BH21" s="1">
        <v>2</v>
      </c>
      <c r="BI21" s="1">
        <v>1.84</v>
      </c>
      <c r="BJ21" s="1">
        <v>50</v>
      </c>
      <c r="BK21" s="1">
        <v>43.5</v>
      </c>
      <c r="BL21" s="1">
        <v>87</v>
      </c>
      <c r="BM21" s="1">
        <v>36.5</v>
      </c>
      <c r="BN21" s="1">
        <v>29</v>
      </c>
      <c r="BO21" s="1">
        <v>79</v>
      </c>
      <c r="BP21" s="1">
        <v>21</v>
      </c>
      <c r="BQ21" s="1">
        <v>19</v>
      </c>
      <c r="BR21" s="1">
        <v>90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1.5</v>
      </c>
      <c r="BY21" s="1">
        <v>80</v>
      </c>
      <c r="BZ21" s="1">
        <v>1</v>
      </c>
      <c r="CA21" s="1">
        <v>2</v>
      </c>
      <c r="CB21" s="1">
        <v>6.5</v>
      </c>
      <c r="CC21" s="1">
        <v>0.5</v>
      </c>
      <c r="CD21" s="1">
        <v>0</v>
      </c>
      <c r="CE21" s="1">
        <v>0.5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 t="shared" si="0"/>
        <v>4.1035798999999997</v>
      </c>
      <c r="CL21" s="1">
        <v>8</v>
      </c>
    </row>
    <row r="22" spans="1:90" x14ac:dyDescent="0.25">
      <c r="A22" s="1" t="s">
        <v>141</v>
      </c>
      <c r="B22" s="1">
        <v>4.7</v>
      </c>
      <c r="C22" s="1">
        <v>2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0.05</v>
      </c>
      <c r="AM22" s="1">
        <v>23.6</v>
      </c>
      <c r="AN22" s="1">
        <v>0</v>
      </c>
      <c r="AO22" s="1">
        <v>1.6</v>
      </c>
      <c r="AP22" s="1">
        <v>11.5</v>
      </c>
      <c r="AQ22" s="1">
        <v>11.5</v>
      </c>
      <c r="AR22" s="1">
        <v>0</v>
      </c>
      <c r="AS22" s="1">
        <v>2</v>
      </c>
      <c r="AT22" s="1">
        <v>1</v>
      </c>
      <c r="AU22" s="1">
        <v>0</v>
      </c>
      <c r="AV22" s="1">
        <v>0</v>
      </c>
      <c r="AX22" s="1">
        <v>2</v>
      </c>
      <c r="AY22" s="1">
        <v>7.5</v>
      </c>
      <c r="AZ22" s="1">
        <v>2</v>
      </c>
      <c r="BA22" s="1">
        <v>2</v>
      </c>
      <c r="BB22" s="1">
        <v>11.5</v>
      </c>
      <c r="BC22" s="1">
        <v>20.5</v>
      </c>
      <c r="BD22" s="1">
        <v>14.5</v>
      </c>
      <c r="BE22" s="1">
        <v>7.5</v>
      </c>
      <c r="BF22" s="1">
        <v>0</v>
      </c>
      <c r="BG22" s="1">
        <v>3.5</v>
      </c>
      <c r="BH22" s="1">
        <v>3</v>
      </c>
      <c r="BI22" s="1">
        <v>2.58</v>
      </c>
      <c r="BJ22" s="1">
        <v>23</v>
      </c>
      <c r="BK22" s="1">
        <v>20</v>
      </c>
      <c r="BL22" s="1">
        <v>87</v>
      </c>
      <c r="BM22" s="1">
        <v>4</v>
      </c>
      <c r="BN22" s="1">
        <v>2.5</v>
      </c>
      <c r="BO22" s="1">
        <v>63</v>
      </c>
      <c r="BP22" s="1">
        <v>1</v>
      </c>
      <c r="BQ22" s="1">
        <v>0</v>
      </c>
      <c r="BR22" s="1">
        <v>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36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2.6481856999999995</v>
      </c>
      <c r="CL22" s="1">
        <v>8</v>
      </c>
    </row>
    <row r="23" spans="1:90" x14ac:dyDescent="0.25">
      <c r="A23" s="1" t="s">
        <v>72</v>
      </c>
      <c r="B23" s="1">
        <v>5.0999999999999996</v>
      </c>
      <c r="C23" s="1">
        <v>2</v>
      </c>
      <c r="D23" s="1">
        <v>77.5</v>
      </c>
      <c r="E23" s="1">
        <v>0.03</v>
      </c>
      <c r="F23" s="1">
        <v>0.5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11.5</v>
      </c>
      <c r="V23" s="1">
        <v>11</v>
      </c>
      <c r="W23" s="1">
        <v>96</v>
      </c>
      <c r="X23" s="1">
        <v>3.5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0.04</v>
      </c>
      <c r="AF23" s="1">
        <v>1</v>
      </c>
      <c r="AG23" s="1">
        <v>0</v>
      </c>
      <c r="AH23" s="1">
        <v>0</v>
      </c>
      <c r="AI23" s="1">
        <v>0</v>
      </c>
      <c r="AJ23" s="1">
        <v>1</v>
      </c>
      <c r="AK23" s="1">
        <v>3</v>
      </c>
      <c r="AL23" s="1">
        <v>13.6</v>
      </c>
      <c r="AM23" s="1">
        <v>24.5</v>
      </c>
      <c r="AN23" s="1">
        <v>0.2</v>
      </c>
      <c r="AO23" s="1">
        <v>3.1</v>
      </c>
      <c r="AP23" s="1">
        <v>13.5</v>
      </c>
      <c r="AQ23" s="1">
        <v>34.5</v>
      </c>
      <c r="AR23" s="1">
        <v>3</v>
      </c>
      <c r="AS23" s="1">
        <v>12</v>
      </c>
      <c r="AT23" s="1">
        <v>0</v>
      </c>
      <c r="AU23" s="1">
        <v>0.5</v>
      </c>
      <c r="AV23" s="1">
        <v>0.5</v>
      </c>
      <c r="AW23" s="1">
        <v>100</v>
      </c>
      <c r="AX23" s="1">
        <v>3</v>
      </c>
      <c r="AY23" s="1">
        <v>1.5</v>
      </c>
      <c r="AZ23" s="1">
        <v>0</v>
      </c>
      <c r="BA23" s="1">
        <v>1</v>
      </c>
      <c r="BB23" s="1">
        <v>2.5</v>
      </c>
      <c r="BC23" s="1">
        <v>11</v>
      </c>
      <c r="BD23" s="1">
        <v>5.5</v>
      </c>
      <c r="BE23" s="1">
        <v>5.5</v>
      </c>
      <c r="BF23" s="1">
        <v>0</v>
      </c>
      <c r="BG23" s="1">
        <v>1.5</v>
      </c>
      <c r="BH23" s="1">
        <v>1</v>
      </c>
      <c r="BI23" s="1">
        <v>1.24</v>
      </c>
      <c r="BJ23" s="1">
        <v>36</v>
      </c>
      <c r="BK23" s="1">
        <v>31.5</v>
      </c>
      <c r="BL23" s="1">
        <v>88</v>
      </c>
      <c r="BM23" s="1">
        <v>23</v>
      </c>
      <c r="BN23" s="1">
        <v>18.5</v>
      </c>
      <c r="BO23" s="1">
        <v>80</v>
      </c>
      <c r="BP23" s="1">
        <v>11.5</v>
      </c>
      <c r="BQ23" s="1">
        <v>11</v>
      </c>
      <c r="BR23" s="1">
        <v>96</v>
      </c>
      <c r="BS23" s="1">
        <v>0</v>
      </c>
      <c r="BT23" s="1">
        <v>0</v>
      </c>
      <c r="BU23" s="1">
        <v>2</v>
      </c>
      <c r="BV23" s="1">
        <v>0</v>
      </c>
      <c r="BW23" s="1">
        <v>1</v>
      </c>
      <c r="BX23" s="1">
        <v>1.5</v>
      </c>
      <c r="BY23" s="1">
        <v>59.5</v>
      </c>
      <c r="BZ23" s="1">
        <v>2</v>
      </c>
      <c r="CA23" s="1">
        <v>4.5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2.761213479999999</v>
      </c>
      <c r="CL23" s="1">
        <v>7</v>
      </c>
    </row>
    <row r="24" spans="1:90" x14ac:dyDescent="0.25">
      <c r="A24" s="1" t="s">
        <v>98</v>
      </c>
      <c r="B24" s="1">
        <v>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5.5</v>
      </c>
      <c r="V24" s="1">
        <v>1.5</v>
      </c>
      <c r="W24" s="1">
        <v>27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0.3</v>
      </c>
      <c r="AM24" s="1">
        <v>17.5</v>
      </c>
      <c r="AN24" s="1">
        <v>0</v>
      </c>
      <c r="AO24" s="1">
        <v>2.1</v>
      </c>
      <c r="AP24" s="1">
        <v>9.5</v>
      </c>
      <c r="AQ24" s="1">
        <v>9.5</v>
      </c>
      <c r="AR24" s="1">
        <v>0</v>
      </c>
      <c r="AS24" s="1">
        <v>2</v>
      </c>
      <c r="AT24" s="1">
        <v>1</v>
      </c>
      <c r="AU24" s="1">
        <v>0.5</v>
      </c>
      <c r="AV24" s="1">
        <v>0.5</v>
      </c>
      <c r="AW24" s="1">
        <v>100</v>
      </c>
      <c r="AX24" s="1">
        <v>5.5</v>
      </c>
      <c r="AY24" s="1">
        <v>6.5</v>
      </c>
      <c r="AZ24" s="1">
        <v>1.5</v>
      </c>
      <c r="BA24" s="1">
        <v>1</v>
      </c>
      <c r="BB24" s="1">
        <v>9</v>
      </c>
      <c r="BC24" s="1">
        <v>16</v>
      </c>
      <c r="BD24" s="1">
        <v>12</v>
      </c>
      <c r="BE24" s="1">
        <v>5</v>
      </c>
      <c r="BF24" s="1">
        <v>1</v>
      </c>
      <c r="BG24" s="1">
        <v>4</v>
      </c>
      <c r="BH24" s="1">
        <v>2.5</v>
      </c>
      <c r="BI24" s="1">
        <v>1.99</v>
      </c>
      <c r="BJ24" s="1">
        <v>29.5</v>
      </c>
      <c r="BK24" s="1">
        <v>19</v>
      </c>
      <c r="BL24" s="1">
        <v>64</v>
      </c>
      <c r="BM24" s="1">
        <v>8.5</v>
      </c>
      <c r="BN24" s="1">
        <v>3</v>
      </c>
      <c r="BO24" s="1">
        <v>35</v>
      </c>
      <c r="BP24" s="1">
        <v>5.5</v>
      </c>
      <c r="BQ24" s="1">
        <v>1.5</v>
      </c>
      <c r="BR24" s="1">
        <v>27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43.5</v>
      </c>
      <c r="BZ24" s="1">
        <v>0</v>
      </c>
      <c r="CA24" s="1">
        <v>4.5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3.2999799999999988</v>
      </c>
      <c r="CL24" s="1">
        <v>7</v>
      </c>
    </row>
    <row r="25" spans="1:90" x14ac:dyDescent="0.25">
      <c r="A25" s="1" t="s">
        <v>62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5.5</v>
      </c>
      <c r="V25" s="1">
        <v>3</v>
      </c>
      <c r="W25" s="1">
        <v>55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1.05</v>
      </c>
      <c r="AM25" s="1">
        <v>21.8</v>
      </c>
      <c r="AN25" s="1">
        <v>0</v>
      </c>
      <c r="AO25" s="1">
        <v>3</v>
      </c>
      <c r="AP25" s="1">
        <v>16</v>
      </c>
      <c r="AQ25" s="1">
        <v>22</v>
      </c>
      <c r="AR25" s="1">
        <v>0</v>
      </c>
      <c r="AS25" s="1">
        <v>3.5</v>
      </c>
      <c r="AT25" s="1">
        <v>1</v>
      </c>
      <c r="AU25" s="1">
        <v>1</v>
      </c>
      <c r="AV25" s="1">
        <v>1</v>
      </c>
      <c r="AW25" s="1">
        <v>100</v>
      </c>
      <c r="AX25" s="1">
        <v>6.5</v>
      </c>
      <c r="AY25" s="1">
        <v>1</v>
      </c>
      <c r="AZ25" s="1">
        <v>2</v>
      </c>
      <c r="BA25" s="1">
        <v>1.5</v>
      </c>
      <c r="BB25" s="1">
        <v>4.5</v>
      </c>
      <c r="BC25" s="1">
        <v>11</v>
      </c>
      <c r="BD25" s="1">
        <v>5.5</v>
      </c>
      <c r="BE25" s="1">
        <v>5.5</v>
      </c>
      <c r="BF25" s="1">
        <v>0</v>
      </c>
      <c r="BG25" s="1">
        <v>1.5</v>
      </c>
      <c r="BH25" s="1">
        <v>1</v>
      </c>
      <c r="BI25" s="1">
        <v>1.24</v>
      </c>
      <c r="BJ25" s="1">
        <v>60.5</v>
      </c>
      <c r="BK25" s="1">
        <v>50.5</v>
      </c>
      <c r="BL25" s="1">
        <v>83</v>
      </c>
      <c r="BM25" s="1">
        <v>15.5</v>
      </c>
      <c r="BN25" s="1">
        <v>10</v>
      </c>
      <c r="BO25" s="1">
        <v>65</v>
      </c>
      <c r="BP25" s="1">
        <v>5.5</v>
      </c>
      <c r="BQ25" s="1">
        <v>3</v>
      </c>
      <c r="BR25" s="1">
        <v>55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70.5</v>
      </c>
      <c r="BZ25" s="1">
        <v>0</v>
      </c>
      <c r="CA25" s="1">
        <v>5.5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3.4260575999999991</v>
      </c>
      <c r="CL25" s="1">
        <v>6</v>
      </c>
    </row>
    <row r="26" spans="1:90" x14ac:dyDescent="0.25">
      <c r="A26" s="1" t="s">
        <v>109</v>
      </c>
      <c r="B26" s="1">
        <v>5.7</v>
      </c>
      <c r="C26" s="1">
        <v>2</v>
      </c>
      <c r="D26" s="1">
        <v>90</v>
      </c>
      <c r="E26" s="1">
        <v>0.08</v>
      </c>
      <c r="F26" s="1">
        <v>0</v>
      </c>
      <c r="G26" s="1">
        <v>0.3</v>
      </c>
      <c r="H26" s="1">
        <v>0</v>
      </c>
      <c r="I26" s="1">
        <v>3</v>
      </c>
      <c r="J26" s="1">
        <v>1</v>
      </c>
      <c r="K26" s="1">
        <v>2.5</v>
      </c>
      <c r="L26" s="1">
        <v>0.5</v>
      </c>
      <c r="M26" s="1">
        <v>0</v>
      </c>
      <c r="N26" s="1">
        <v>1</v>
      </c>
      <c r="O26" s="1">
        <v>0.19</v>
      </c>
      <c r="P26" s="1">
        <v>0.19</v>
      </c>
      <c r="Q26" s="1">
        <v>0</v>
      </c>
      <c r="R26" s="1">
        <v>0</v>
      </c>
      <c r="S26" s="1">
        <v>0</v>
      </c>
      <c r="T26" s="1">
        <v>0</v>
      </c>
      <c r="U26" s="1">
        <v>17.5</v>
      </c>
      <c r="V26" s="1">
        <v>15</v>
      </c>
      <c r="W26" s="1">
        <v>86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0.08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30.5</v>
      </c>
      <c r="AL26" s="1">
        <v>8.0500000000000007</v>
      </c>
      <c r="AM26" s="1">
        <v>23.3</v>
      </c>
      <c r="AN26" s="1">
        <v>1.4</v>
      </c>
      <c r="AO26" s="1">
        <v>5.9</v>
      </c>
      <c r="AP26" s="1">
        <v>18</v>
      </c>
      <c r="AQ26" s="1">
        <v>24</v>
      </c>
      <c r="AR26" s="1">
        <v>0.5</v>
      </c>
      <c r="AS26" s="1">
        <v>4.5</v>
      </c>
      <c r="AT26" s="1">
        <v>0.5</v>
      </c>
      <c r="AU26" s="1">
        <v>1.5</v>
      </c>
      <c r="AV26" s="1">
        <v>1.5</v>
      </c>
      <c r="AW26" s="1">
        <v>100</v>
      </c>
      <c r="AX26" s="1">
        <v>6</v>
      </c>
      <c r="AY26" s="1">
        <v>1</v>
      </c>
      <c r="AZ26" s="1">
        <v>0.5</v>
      </c>
      <c r="BA26" s="1">
        <v>3.5</v>
      </c>
      <c r="BB26" s="1">
        <v>5</v>
      </c>
      <c r="BC26" s="1">
        <v>6.5</v>
      </c>
      <c r="BD26" s="1">
        <v>4</v>
      </c>
      <c r="BE26" s="1">
        <v>2.5</v>
      </c>
      <c r="BF26" s="1">
        <v>0.5</v>
      </c>
      <c r="BG26" s="1">
        <v>1.5</v>
      </c>
      <c r="BH26" s="1">
        <v>0.5</v>
      </c>
      <c r="BI26" s="1">
        <v>0.62</v>
      </c>
      <c r="BJ26" s="1">
        <v>95</v>
      </c>
      <c r="BK26" s="1">
        <v>89.5</v>
      </c>
      <c r="BL26" s="1">
        <v>94</v>
      </c>
      <c r="BM26" s="1">
        <v>49</v>
      </c>
      <c r="BN26" s="1">
        <v>45</v>
      </c>
      <c r="BO26" s="1">
        <v>92</v>
      </c>
      <c r="BP26" s="1">
        <v>17.5</v>
      </c>
      <c r="BQ26" s="1">
        <v>15</v>
      </c>
      <c r="BR26" s="1">
        <v>86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107.5</v>
      </c>
      <c r="BZ26" s="1">
        <v>4</v>
      </c>
      <c r="CA26" s="1">
        <v>15.5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4.4217274900000003</v>
      </c>
      <c r="CL26" s="1">
        <v>6</v>
      </c>
    </row>
    <row r="27" spans="1:90" x14ac:dyDescent="0.25">
      <c r="A27" s="1" t="s">
        <v>114</v>
      </c>
      <c r="B27" s="1">
        <v>4.5</v>
      </c>
      <c r="C27" s="1">
        <v>2</v>
      </c>
      <c r="D27" s="1">
        <v>90</v>
      </c>
      <c r="E27" s="1">
        <v>0.72</v>
      </c>
      <c r="F27" s="1">
        <v>0</v>
      </c>
      <c r="G27" s="1">
        <v>0.1</v>
      </c>
      <c r="H27" s="1">
        <v>0</v>
      </c>
      <c r="I27" s="1">
        <v>0.5</v>
      </c>
      <c r="J27" s="1">
        <v>0.5</v>
      </c>
      <c r="K27" s="1">
        <v>0.5</v>
      </c>
      <c r="L27" s="1">
        <v>0</v>
      </c>
      <c r="M27" s="1">
        <v>0</v>
      </c>
      <c r="N27" s="1">
        <v>0.5</v>
      </c>
      <c r="O27" s="1">
        <v>0.1</v>
      </c>
      <c r="P27" s="1">
        <v>0.1</v>
      </c>
      <c r="Q27" s="1">
        <v>0</v>
      </c>
      <c r="R27" s="1">
        <v>0</v>
      </c>
      <c r="S27" s="1">
        <v>0</v>
      </c>
      <c r="T27" s="1">
        <v>0</v>
      </c>
      <c r="U27" s="1">
        <v>3</v>
      </c>
      <c r="V27" s="1">
        <v>1.5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17.5</v>
      </c>
      <c r="AL27" s="1">
        <v>0.15</v>
      </c>
      <c r="AM27" s="1">
        <v>26.5</v>
      </c>
      <c r="AN27" s="1">
        <v>0.7</v>
      </c>
      <c r="AO27" s="1">
        <v>2.4</v>
      </c>
      <c r="AP27" s="1">
        <v>16</v>
      </c>
      <c r="AQ27" s="1">
        <v>16</v>
      </c>
      <c r="AR27" s="1">
        <v>0</v>
      </c>
      <c r="AS27" s="1">
        <v>2</v>
      </c>
      <c r="AT27" s="1">
        <v>1</v>
      </c>
      <c r="AU27" s="1">
        <v>0.5</v>
      </c>
      <c r="AV27" s="1">
        <v>0.5</v>
      </c>
      <c r="AW27" s="1">
        <v>100</v>
      </c>
      <c r="AX27" s="1">
        <v>5.5</v>
      </c>
      <c r="AY27" s="1">
        <v>4.5</v>
      </c>
      <c r="AZ27" s="1">
        <v>1.5</v>
      </c>
      <c r="BA27" s="1">
        <v>3</v>
      </c>
      <c r="BB27" s="1">
        <v>9</v>
      </c>
      <c r="BC27" s="1">
        <v>20.5</v>
      </c>
      <c r="BD27" s="1">
        <v>14.5</v>
      </c>
      <c r="BE27" s="1">
        <v>7.5</v>
      </c>
      <c r="BF27" s="1">
        <v>0</v>
      </c>
      <c r="BG27" s="1">
        <v>3.5</v>
      </c>
      <c r="BH27" s="1">
        <v>3</v>
      </c>
      <c r="BI27" s="1">
        <v>2.58</v>
      </c>
      <c r="BJ27" s="1">
        <v>34.5</v>
      </c>
      <c r="BK27" s="1">
        <v>28.5</v>
      </c>
      <c r="BL27" s="1">
        <v>83</v>
      </c>
      <c r="BM27" s="1">
        <v>8</v>
      </c>
      <c r="BN27" s="1">
        <v>5.5</v>
      </c>
      <c r="BO27" s="1">
        <v>69</v>
      </c>
      <c r="BP27" s="1">
        <v>3</v>
      </c>
      <c r="BQ27" s="1">
        <v>1.5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1.5</v>
      </c>
      <c r="BY27" s="1">
        <v>51</v>
      </c>
      <c r="BZ27" s="1">
        <v>1</v>
      </c>
      <c r="CA27" s="1">
        <v>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1.5565969199999994</v>
      </c>
      <c r="CL27" s="1">
        <v>6</v>
      </c>
    </row>
    <row r="28" spans="1:90" x14ac:dyDescent="0.25">
      <c r="A28" s="1" t="s">
        <v>178</v>
      </c>
      <c r="B28" s="1">
        <v>5.3</v>
      </c>
      <c r="C28" s="1">
        <v>2</v>
      </c>
      <c r="D28" s="1">
        <v>80</v>
      </c>
      <c r="E28" s="1">
        <v>0.27</v>
      </c>
      <c r="F28" s="1">
        <v>0.25</v>
      </c>
      <c r="G28" s="1">
        <v>0.4</v>
      </c>
      <c r="H28" s="1">
        <v>1</v>
      </c>
      <c r="I28" s="1">
        <v>1.5</v>
      </c>
      <c r="J28" s="1">
        <v>1</v>
      </c>
      <c r="K28" s="1">
        <v>1.5</v>
      </c>
      <c r="L28" s="1">
        <v>0</v>
      </c>
      <c r="M28" s="1">
        <v>0.5</v>
      </c>
      <c r="N28" s="1">
        <v>1</v>
      </c>
      <c r="O28" s="1">
        <v>0.32</v>
      </c>
      <c r="P28" s="1">
        <v>0.32</v>
      </c>
      <c r="Q28" s="1">
        <v>0.5</v>
      </c>
      <c r="R28" s="1">
        <v>0.5</v>
      </c>
      <c r="S28" s="1">
        <v>0</v>
      </c>
      <c r="T28" s="1">
        <v>0.5</v>
      </c>
      <c r="U28" s="1">
        <v>3</v>
      </c>
      <c r="V28" s="1">
        <v>2.5</v>
      </c>
      <c r="W28" s="1">
        <v>83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0.06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27</v>
      </c>
      <c r="AL28" s="1">
        <v>1</v>
      </c>
      <c r="AM28" s="1">
        <v>28.7</v>
      </c>
      <c r="AN28" s="1">
        <v>2.1</v>
      </c>
      <c r="AO28" s="1">
        <v>4.5999999999999996</v>
      </c>
      <c r="AP28" s="1">
        <v>9.5</v>
      </c>
      <c r="AQ28" s="1">
        <v>21.5</v>
      </c>
      <c r="AR28" s="1">
        <v>0</v>
      </c>
      <c r="AS28" s="1">
        <v>6</v>
      </c>
      <c r="AT28" s="1">
        <v>1</v>
      </c>
      <c r="AU28" s="1">
        <v>0.5</v>
      </c>
      <c r="AV28" s="1">
        <v>0.5</v>
      </c>
      <c r="AW28" s="1">
        <v>100</v>
      </c>
      <c r="AX28" s="1">
        <v>3</v>
      </c>
      <c r="AY28" s="1">
        <v>4</v>
      </c>
      <c r="AZ28" s="1">
        <v>0.5</v>
      </c>
      <c r="BA28" s="1">
        <v>0</v>
      </c>
      <c r="BB28" s="1">
        <v>4.5</v>
      </c>
      <c r="BC28" s="1">
        <v>11</v>
      </c>
      <c r="BD28" s="1">
        <v>5.5</v>
      </c>
      <c r="BE28" s="1">
        <v>5.5</v>
      </c>
      <c r="BF28" s="1">
        <v>0</v>
      </c>
      <c r="BG28" s="1">
        <v>1.5</v>
      </c>
      <c r="BH28" s="1">
        <v>1</v>
      </c>
      <c r="BI28" s="1">
        <v>1.24</v>
      </c>
      <c r="BJ28" s="1">
        <v>59.5</v>
      </c>
      <c r="BK28" s="1">
        <v>53</v>
      </c>
      <c r="BL28" s="1">
        <v>89</v>
      </c>
      <c r="BM28" s="1">
        <v>17.5</v>
      </c>
      <c r="BN28" s="1">
        <v>14.5</v>
      </c>
      <c r="BO28" s="1">
        <v>83</v>
      </c>
      <c r="BP28" s="1">
        <v>3</v>
      </c>
      <c r="BQ28" s="1">
        <v>2.5</v>
      </c>
      <c r="BR28" s="1">
        <v>83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67</v>
      </c>
      <c r="BZ28" s="1">
        <v>1.5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3.1456563000000024</v>
      </c>
      <c r="CL28" s="1">
        <v>6</v>
      </c>
    </row>
    <row r="29" spans="1:90" x14ac:dyDescent="0.25">
      <c r="A29" s="1" t="s">
        <v>147</v>
      </c>
      <c r="B29" s="1">
        <v>5.0999999999999996</v>
      </c>
      <c r="C29" s="1">
        <v>2</v>
      </c>
      <c r="D29" s="1">
        <v>90</v>
      </c>
      <c r="E29" s="1">
        <v>0.19</v>
      </c>
      <c r="F29" s="1">
        <v>0</v>
      </c>
      <c r="G29" s="1">
        <v>0.2</v>
      </c>
      <c r="H29" s="1">
        <v>0</v>
      </c>
      <c r="I29" s="1">
        <v>1.5</v>
      </c>
      <c r="J29" s="1">
        <v>0.5</v>
      </c>
      <c r="K29" s="1">
        <v>1.5</v>
      </c>
      <c r="L29" s="1">
        <v>0</v>
      </c>
      <c r="M29" s="1">
        <v>0</v>
      </c>
      <c r="N29" s="1">
        <v>0</v>
      </c>
      <c r="O29" s="1">
        <v>0.12</v>
      </c>
      <c r="P29" s="1">
        <v>0.12</v>
      </c>
      <c r="Q29" s="1">
        <v>0</v>
      </c>
      <c r="R29" s="1">
        <v>0</v>
      </c>
      <c r="S29" s="1">
        <v>0</v>
      </c>
      <c r="T29" s="1">
        <v>0</v>
      </c>
      <c r="U29" s="1">
        <v>10.5</v>
      </c>
      <c r="V29" s="1">
        <v>8</v>
      </c>
      <c r="W29" s="1">
        <v>76</v>
      </c>
      <c r="X29" s="1">
        <v>4.5</v>
      </c>
      <c r="Y29" s="1">
        <v>0.5</v>
      </c>
      <c r="Z29" s="1">
        <v>11</v>
      </c>
      <c r="AA29" s="1">
        <v>0</v>
      </c>
      <c r="AB29" s="1">
        <v>0</v>
      </c>
      <c r="AC29" s="1">
        <v>1</v>
      </c>
      <c r="AD29" s="1">
        <v>0</v>
      </c>
      <c r="AE29" s="1">
        <v>0.09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25.5</v>
      </c>
      <c r="AL29" s="1">
        <v>13.95</v>
      </c>
      <c r="AM29" s="1">
        <v>27.1</v>
      </c>
      <c r="AN29" s="1">
        <v>1</v>
      </c>
      <c r="AO29" s="1">
        <v>3.2</v>
      </c>
      <c r="AP29" s="1">
        <v>14.5</v>
      </c>
      <c r="AQ29" s="1">
        <v>14.5</v>
      </c>
      <c r="AR29" s="1">
        <v>0</v>
      </c>
      <c r="AS29" s="1">
        <v>2</v>
      </c>
      <c r="AT29" s="1">
        <v>1</v>
      </c>
      <c r="AU29" s="1">
        <v>5.5</v>
      </c>
      <c r="AV29" s="1">
        <v>3.5</v>
      </c>
      <c r="AW29" s="1">
        <v>64</v>
      </c>
      <c r="AX29" s="1">
        <v>4</v>
      </c>
      <c r="AY29" s="1">
        <v>3.5</v>
      </c>
      <c r="AZ29" s="1">
        <v>0.5</v>
      </c>
      <c r="BA29" s="1">
        <v>2.5</v>
      </c>
      <c r="BB29" s="1">
        <v>6.5</v>
      </c>
      <c r="BC29" s="1">
        <v>16</v>
      </c>
      <c r="BD29" s="1">
        <v>12</v>
      </c>
      <c r="BE29" s="1">
        <v>5</v>
      </c>
      <c r="BF29" s="1">
        <v>1</v>
      </c>
      <c r="BG29" s="1">
        <v>4</v>
      </c>
      <c r="BH29" s="1">
        <v>2.5</v>
      </c>
      <c r="BI29" s="1">
        <v>1.99</v>
      </c>
      <c r="BJ29" s="1">
        <v>28.5</v>
      </c>
      <c r="BK29" s="1">
        <v>19.5</v>
      </c>
      <c r="BL29" s="1">
        <v>68</v>
      </c>
      <c r="BM29" s="1">
        <v>19.5</v>
      </c>
      <c r="BN29" s="1">
        <v>11</v>
      </c>
      <c r="BO29" s="1">
        <v>56</v>
      </c>
      <c r="BP29" s="1">
        <v>10.5</v>
      </c>
      <c r="BQ29" s="1">
        <v>8</v>
      </c>
      <c r="BR29" s="1">
        <v>76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64.5</v>
      </c>
      <c r="BZ29" s="1">
        <v>4.5</v>
      </c>
      <c r="CA29" s="1">
        <v>6</v>
      </c>
      <c r="CB29" s="1">
        <v>4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4.125991019999999</v>
      </c>
      <c r="CL29" s="1">
        <v>6</v>
      </c>
    </row>
    <row r="30" spans="1:90" x14ac:dyDescent="0.25">
      <c r="A30" s="1" t="s">
        <v>154</v>
      </c>
      <c r="B30" s="1">
        <v>5.7</v>
      </c>
      <c r="C30" s="1">
        <v>2</v>
      </c>
      <c r="D30" s="1">
        <v>79.5</v>
      </c>
      <c r="E30" s="1">
        <v>0.12</v>
      </c>
      <c r="F30" s="1">
        <v>0.2</v>
      </c>
      <c r="G30" s="1">
        <v>0.3</v>
      </c>
      <c r="H30" s="1">
        <v>1</v>
      </c>
      <c r="I30" s="1">
        <v>1.5</v>
      </c>
      <c r="J30" s="1">
        <v>0</v>
      </c>
      <c r="K30" s="1">
        <v>1</v>
      </c>
      <c r="L30" s="1">
        <v>0.5</v>
      </c>
      <c r="M30" s="1">
        <v>0</v>
      </c>
      <c r="N30" s="1">
        <v>0.5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12.5</v>
      </c>
      <c r="V30" s="1">
        <v>10.5</v>
      </c>
      <c r="W30" s="1">
        <v>84</v>
      </c>
      <c r="X30" s="1">
        <v>4</v>
      </c>
      <c r="Y30" s="1">
        <v>0.5</v>
      </c>
      <c r="Z30" s="1">
        <v>13</v>
      </c>
      <c r="AA30" s="1">
        <v>0</v>
      </c>
      <c r="AB30" s="1">
        <v>1</v>
      </c>
      <c r="AC30" s="1">
        <v>1</v>
      </c>
      <c r="AD30" s="1">
        <v>0.5</v>
      </c>
      <c r="AE30" s="1">
        <v>0.24</v>
      </c>
      <c r="AF30" s="1">
        <v>0.5</v>
      </c>
      <c r="AG30" s="1">
        <v>0</v>
      </c>
      <c r="AH30" s="1">
        <v>0</v>
      </c>
      <c r="AI30" s="1">
        <v>0</v>
      </c>
      <c r="AJ30" s="1">
        <v>0</v>
      </c>
      <c r="AK30" s="1">
        <v>12.5</v>
      </c>
      <c r="AL30" s="1">
        <v>15.3</v>
      </c>
      <c r="AM30" s="1">
        <v>14.4</v>
      </c>
      <c r="AN30" s="1">
        <v>0.9</v>
      </c>
      <c r="AO30" s="1">
        <v>3</v>
      </c>
      <c r="AP30" s="1">
        <v>10.5</v>
      </c>
      <c r="AQ30" s="1">
        <v>15</v>
      </c>
      <c r="AR30" s="1">
        <v>0</v>
      </c>
      <c r="AS30" s="1">
        <v>2.5</v>
      </c>
      <c r="AT30" s="1">
        <v>2</v>
      </c>
      <c r="AU30" s="1">
        <v>1.5</v>
      </c>
      <c r="AV30" s="1">
        <v>1.5</v>
      </c>
      <c r="AW30" s="1">
        <v>100</v>
      </c>
      <c r="AX30" s="1">
        <v>2.5</v>
      </c>
      <c r="AY30" s="1">
        <v>1</v>
      </c>
      <c r="AZ30" s="1">
        <v>0</v>
      </c>
      <c r="BA30" s="1">
        <v>2.5</v>
      </c>
      <c r="BB30" s="1">
        <v>3.5</v>
      </c>
      <c r="BC30" s="1">
        <v>11.5</v>
      </c>
      <c r="BD30" s="1">
        <v>8.5</v>
      </c>
      <c r="BE30" s="1">
        <v>5</v>
      </c>
      <c r="BF30" s="1">
        <v>0.5</v>
      </c>
      <c r="BG30" s="1">
        <v>0.5</v>
      </c>
      <c r="BH30" s="1">
        <v>2</v>
      </c>
      <c r="BI30" s="1">
        <v>1.84</v>
      </c>
      <c r="BJ30" s="1">
        <v>31</v>
      </c>
      <c r="BK30" s="1">
        <v>25.5</v>
      </c>
      <c r="BL30" s="1">
        <v>82</v>
      </c>
      <c r="BM30" s="1">
        <v>25.5</v>
      </c>
      <c r="BN30" s="1">
        <v>19</v>
      </c>
      <c r="BO30" s="1">
        <v>75</v>
      </c>
      <c r="BP30" s="1">
        <v>12.5</v>
      </c>
      <c r="BQ30" s="1">
        <v>10.5</v>
      </c>
      <c r="BR30" s="1">
        <v>84</v>
      </c>
      <c r="BS30" s="1">
        <v>0</v>
      </c>
      <c r="BT30" s="1">
        <v>0</v>
      </c>
      <c r="BU30" s="1">
        <v>2</v>
      </c>
      <c r="BV30" s="1">
        <v>0</v>
      </c>
      <c r="BW30" s="1">
        <v>2</v>
      </c>
      <c r="BX30" s="1">
        <v>1</v>
      </c>
      <c r="BY30" s="1">
        <v>61.5</v>
      </c>
      <c r="BZ30" s="1">
        <v>1.5</v>
      </c>
      <c r="CA30" s="1">
        <v>4</v>
      </c>
      <c r="CB30" s="1">
        <v>4.5</v>
      </c>
      <c r="CC30" s="1">
        <v>0.5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3.5075920999999992</v>
      </c>
      <c r="CL30" s="1">
        <v>6</v>
      </c>
    </row>
    <row r="31" spans="1:90" x14ac:dyDescent="0.25">
      <c r="A31" s="1" t="s">
        <v>112</v>
      </c>
      <c r="B31" s="1">
        <v>4.9000000000000004</v>
      </c>
      <c r="C31" s="1">
        <v>2</v>
      </c>
      <c r="D31" s="1">
        <v>90</v>
      </c>
      <c r="E31" s="1">
        <v>0.37</v>
      </c>
      <c r="F31" s="1">
        <v>1</v>
      </c>
      <c r="G31" s="1">
        <v>0.4</v>
      </c>
      <c r="H31" s="1">
        <v>2</v>
      </c>
      <c r="I31" s="1">
        <v>1</v>
      </c>
      <c r="J31" s="1">
        <v>1</v>
      </c>
      <c r="K31" s="1">
        <v>1</v>
      </c>
      <c r="L31" s="1">
        <v>0</v>
      </c>
      <c r="M31" s="1">
        <v>0.5</v>
      </c>
      <c r="N31" s="1">
        <v>0.5</v>
      </c>
      <c r="O31" s="1">
        <v>0.34</v>
      </c>
      <c r="P31" s="1">
        <v>0.34</v>
      </c>
      <c r="Q31" s="1">
        <v>1</v>
      </c>
      <c r="R31" s="1">
        <v>1</v>
      </c>
      <c r="S31" s="1">
        <v>0</v>
      </c>
      <c r="T31" s="1">
        <v>0.5</v>
      </c>
      <c r="U31" s="1">
        <v>2.5</v>
      </c>
      <c r="V31" s="1">
        <v>1</v>
      </c>
      <c r="W31" s="1">
        <v>40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0.08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33</v>
      </c>
      <c r="AL31" s="1">
        <v>0.35</v>
      </c>
      <c r="AM31" s="1">
        <v>46</v>
      </c>
      <c r="AN31" s="1">
        <v>2.2000000000000002</v>
      </c>
      <c r="AO31" s="1">
        <v>4.4000000000000004</v>
      </c>
      <c r="AP31" s="1">
        <v>9.5</v>
      </c>
      <c r="AQ31" s="1">
        <v>21.5</v>
      </c>
      <c r="AR31" s="1">
        <v>1.5</v>
      </c>
      <c r="AS31" s="1">
        <v>9.5</v>
      </c>
      <c r="AT31" s="1">
        <v>1</v>
      </c>
      <c r="AU31" s="1">
        <v>0.5</v>
      </c>
      <c r="AV31" s="1">
        <v>0</v>
      </c>
      <c r="AW31" s="1">
        <v>0</v>
      </c>
      <c r="AX31" s="1">
        <v>3</v>
      </c>
      <c r="AY31" s="1">
        <v>3.5</v>
      </c>
      <c r="AZ31" s="1">
        <v>1</v>
      </c>
      <c r="BA31" s="1">
        <v>0</v>
      </c>
      <c r="BB31" s="1">
        <v>4.5</v>
      </c>
      <c r="BC31" s="1">
        <v>16</v>
      </c>
      <c r="BD31" s="1">
        <v>12</v>
      </c>
      <c r="BE31" s="1">
        <v>5</v>
      </c>
      <c r="BF31" s="1">
        <v>1</v>
      </c>
      <c r="BG31" s="1">
        <v>4</v>
      </c>
      <c r="BH31" s="1">
        <v>2.5</v>
      </c>
      <c r="BI31" s="1">
        <v>1.99</v>
      </c>
      <c r="BJ31" s="1">
        <v>26</v>
      </c>
      <c r="BK31" s="1">
        <v>20.5</v>
      </c>
      <c r="BL31" s="1">
        <v>79</v>
      </c>
      <c r="BM31" s="1">
        <v>6</v>
      </c>
      <c r="BN31" s="1">
        <v>3</v>
      </c>
      <c r="BO31" s="1">
        <v>50</v>
      </c>
      <c r="BP31" s="1">
        <v>2.5</v>
      </c>
      <c r="BQ31" s="1">
        <v>1</v>
      </c>
      <c r="BR31" s="1">
        <v>40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36.5</v>
      </c>
      <c r="BZ31" s="1">
        <v>1</v>
      </c>
      <c r="CA31" s="1">
        <v>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2.4687883800000021</v>
      </c>
      <c r="CL31" s="1">
        <v>5</v>
      </c>
    </row>
    <row r="32" spans="1:90" x14ac:dyDescent="0.25">
      <c r="A32" s="1" t="s">
        <v>134</v>
      </c>
      <c r="B32" s="1">
        <v>6.3</v>
      </c>
      <c r="C32" s="1">
        <v>2</v>
      </c>
      <c r="D32" s="1">
        <v>90</v>
      </c>
      <c r="E32" s="1">
        <v>0.01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17.5</v>
      </c>
      <c r="V32" s="1">
        <v>15.5</v>
      </c>
      <c r="W32" s="1">
        <v>89</v>
      </c>
      <c r="X32" s="1">
        <v>0</v>
      </c>
      <c r="Y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</v>
      </c>
      <c r="AL32" s="1">
        <v>8.25</v>
      </c>
      <c r="AM32" s="1">
        <v>16.100000000000001</v>
      </c>
      <c r="AN32" s="1">
        <v>0.1</v>
      </c>
      <c r="AO32" s="1">
        <v>3.9</v>
      </c>
      <c r="AP32" s="1">
        <v>12</v>
      </c>
      <c r="AQ32" s="1">
        <v>18</v>
      </c>
      <c r="AR32" s="1">
        <v>0</v>
      </c>
      <c r="AS32" s="1">
        <v>3.5</v>
      </c>
      <c r="AT32" s="1">
        <v>0.5</v>
      </c>
      <c r="AU32" s="1">
        <v>0</v>
      </c>
      <c r="AV32" s="1">
        <v>0</v>
      </c>
      <c r="AX32" s="1">
        <v>4.5</v>
      </c>
      <c r="AY32" s="1">
        <v>1</v>
      </c>
      <c r="AZ32" s="1">
        <v>0</v>
      </c>
      <c r="BA32" s="1">
        <v>3</v>
      </c>
      <c r="BB32" s="1">
        <v>4</v>
      </c>
      <c r="BC32" s="1">
        <v>6.5</v>
      </c>
      <c r="BD32" s="1">
        <v>4</v>
      </c>
      <c r="BE32" s="1">
        <v>2.5</v>
      </c>
      <c r="BF32" s="1">
        <v>0.5</v>
      </c>
      <c r="BG32" s="1">
        <v>1.5</v>
      </c>
      <c r="BH32" s="1">
        <v>0.5</v>
      </c>
      <c r="BI32" s="1">
        <v>0.62</v>
      </c>
      <c r="BJ32" s="1">
        <v>98</v>
      </c>
      <c r="BK32" s="1">
        <v>94</v>
      </c>
      <c r="BL32" s="1">
        <v>96</v>
      </c>
      <c r="BM32" s="1">
        <v>52.5</v>
      </c>
      <c r="BN32" s="1">
        <v>50.5</v>
      </c>
      <c r="BO32" s="1">
        <v>96</v>
      </c>
      <c r="BP32" s="1">
        <v>17.5</v>
      </c>
      <c r="BQ32" s="1">
        <v>15.5</v>
      </c>
      <c r="BR32" s="1">
        <v>89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104</v>
      </c>
      <c r="BZ32" s="1">
        <v>0.5</v>
      </c>
      <c r="CA32" s="1">
        <v>16.5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3.7244868599999994</v>
      </c>
      <c r="CL32" s="1">
        <v>5</v>
      </c>
    </row>
    <row r="33" spans="1:90" x14ac:dyDescent="0.25">
      <c r="A33" s="1" t="s">
        <v>66</v>
      </c>
      <c r="B33" s="1">
        <v>4.8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11.5</v>
      </c>
      <c r="V33" s="1">
        <v>9</v>
      </c>
      <c r="W33" s="1">
        <v>78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</v>
      </c>
      <c r="AL33" s="1">
        <v>2.4</v>
      </c>
      <c r="AM33" s="1">
        <v>10.9</v>
      </c>
      <c r="AN33" s="1">
        <v>0.1</v>
      </c>
      <c r="AO33" s="1">
        <v>2.4</v>
      </c>
      <c r="AP33" s="1">
        <v>9</v>
      </c>
      <c r="AQ33" s="1">
        <v>9</v>
      </c>
      <c r="AR33" s="1">
        <v>0</v>
      </c>
      <c r="AS33" s="1">
        <v>1.5</v>
      </c>
      <c r="AT33" s="1">
        <v>2</v>
      </c>
      <c r="AU33" s="1">
        <v>2</v>
      </c>
      <c r="AV33" s="1">
        <v>0.5</v>
      </c>
      <c r="AW33" s="1">
        <v>25</v>
      </c>
      <c r="AX33" s="1">
        <v>4.5</v>
      </c>
      <c r="AY33" s="1">
        <v>2</v>
      </c>
      <c r="AZ33" s="1">
        <v>0.5</v>
      </c>
      <c r="BA33" s="1">
        <v>1</v>
      </c>
      <c r="BB33" s="1">
        <v>3.5</v>
      </c>
      <c r="BC33" s="1">
        <v>14.5</v>
      </c>
      <c r="BD33" s="1">
        <v>9</v>
      </c>
      <c r="BE33" s="1">
        <v>4.5</v>
      </c>
      <c r="BF33" s="1">
        <v>1</v>
      </c>
      <c r="BG33" s="1">
        <v>3</v>
      </c>
      <c r="BH33" s="1">
        <v>2.5</v>
      </c>
      <c r="BI33" s="1">
        <v>1.67</v>
      </c>
      <c r="BJ33" s="1">
        <v>30</v>
      </c>
      <c r="BK33" s="1">
        <v>22</v>
      </c>
      <c r="BL33" s="1">
        <v>73</v>
      </c>
      <c r="BM33" s="1">
        <v>19.5</v>
      </c>
      <c r="BN33" s="1">
        <v>12</v>
      </c>
      <c r="BO33" s="1">
        <v>62</v>
      </c>
      <c r="BP33" s="1">
        <v>11.5</v>
      </c>
      <c r="BQ33" s="1">
        <v>9</v>
      </c>
      <c r="BR33" s="1">
        <v>78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51.5</v>
      </c>
      <c r="BZ33" s="1">
        <v>1.5</v>
      </c>
      <c r="CA33" s="1">
        <v>5.5</v>
      </c>
      <c r="CB33" s="1">
        <v>1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3.2535899599999984</v>
      </c>
      <c r="CL33" s="1">
        <v>4</v>
      </c>
    </row>
    <row r="34" spans="1:90" x14ac:dyDescent="0.25">
      <c r="A34" s="1" t="s">
        <v>163</v>
      </c>
      <c r="B34" s="1">
        <v>5.6</v>
      </c>
      <c r="C34" s="1">
        <v>2</v>
      </c>
      <c r="D34" s="1">
        <v>90</v>
      </c>
      <c r="E34" s="1">
        <v>0.11</v>
      </c>
      <c r="F34" s="1">
        <v>0.2</v>
      </c>
      <c r="G34" s="1">
        <v>0.3</v>
      </c>
      <c r="H34" s="1">
        <v>1</v>
      </c>
      <c r="I34" s="1">
        <v>1</v>
      </c>
      <c r="J34" s="1">
        <v>0.5</v>
      </c>
      <c r="K34" s="1">
        <v>1</v>
      </c>
      <c r="L34" s="1">
        <v>0</v>
      </c>
      <c r="M34" s="1">
        <v>0.5</v>
      </c>
      <c r="N34" s="1">
        <v>0.5</v>
      </c>
      <c r="O34" s="1">
        <v>0.23</v>
      </c>
      <c r="P34" s="1">
        <v>0.23</v>
      </c>
      <c r="Q34" s="1">
        <v>0.5</v>
      </c>
      <c r="R34" s="1">
        <v>0.5</v>
      </c>
      <c r="S34" s="1">
        <v>0</v>
      </c>
      <c r="T34" s="1">
        <v>0.5</v>
      </c>
      <c r="U34" s="1">
        <v>14</v>
      </c>
      <c r="V34" s="1">
        <v>11.5</v>
      </c>
      <c r="W34" s="1">
        <v>82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11.5</v>
      </c>
      <c r="AL34" s="1">
        <v>2.1</v>
      </c>
      <c r="AM34" s="1">
        <v>39.299999999999997</v>
      </c>
      <c r="AN34" s="1">
        <v>1.4</v>
      </c>
      <c r="AO34" s="1">
        <v>3.7</v>
      </c>
      <c r="AP34" s="1">
        <v>13</v>
      </c>
      <c r="AQ34" s="1">
        <v>19</v>
      </c>
      <c r="AR34" s="1">
        <v>0.5</v>
      </c>
      <c r="AS34" s="1">
        <v>4.5</v>
      </c>
      <c r="AT34" s="1">
        <v>2.5</v>
      </c>
      <c r="AU34" s="1">
        <v>0</v>
      </c>
      <c r="AV34" s="1">
        <v>0</v>
      </c>
      <c r="AX34" s="1">
        <v>4.5</v>
      </c>
      <c r="AY34" s="1">
        <v>3.5</v>
      </c>
      <c r="AZ34" s="1">
        <v>2</v>
      </c>
      <c r="BA34" s="1">
        <v>1.5</v>
      </c>
      <c r="BB34" s="1">
        <v>7</v>
      </c>
      <c r="BC34" s="1">
        <v>11.5</v>
      </c>
      <c r="BD34" s="1">
        <v>8.5</v>
      </c>
      <c r="BE34" s="1">
        <v>5</v>
      </c>
      <c r="BF34" s="1">
        <v>0.5</v>
      </c>
      <c r="BG34" s="1">
        <v>0.5</v>
      </c>
      <c r="BH34" s="1">
        <v>2</v>
      </c>
      <c r="BI34" s="1">
        <v>1.84</v>
      </c>
      <c r="BJ34" s="1">
        <v>61</v>
      </c>
      <c r="BK34" s="1">
        <v>54</v>
      </c>
      <c r="BL34" s="1">
        <v>89</v>
      </c>
      <c r="BM34" s="1">
        <v>29</v>
      </c>
      <c r="BN34" s="1">
        <v>24.5</v>
      </c>
      <c r="BO34" s="1">
        <v>84</v>
      </c>
      <c r="BP34" s="1">
        <v>14</v>
      </c>
      <c r="BQ34" s="1">
        <v>11.5</v>
      </c>
      <c r="BR34" s="1">
        <v>82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73.5</v>
      </c>
      <c r="BZ34" s="1">
        <v>1.5</v>
      </c>
      <c r="CA34" s="1">
        <v>8.5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0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2.6356092300000005</v>
      </c>
      <c r="CL34" s="1">
        <v>2</v>
      </c>
    </row>
    <row r="35" spans="1:90" x14ac:dyDescent="0.25">
      <c r="A35" s="1" t="s">
        <v>89</v>
      </c>
      <c r="B35" s="1">
        <v>6.2</v>
      </c>
      <c r="C35" s="1">
        <v>2</v>
      </c>
      <c r="D35" s="1">
        <v>90</v>
      </c>
      <c r="E35" s="1">
        <v>0.04</v>
      </c>
      <c r="F35" s="1">
        <v>0.4</v>
      </c>
      <c r="G35" s="1">
        <v>0.1</v>
      </c>
      <c r="H35" s="1">
        <v>2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16.5</v>
      </c>
      <c r="V35" s="1">
        <v>12</v>
      </c>
      <c r="W35" s="1">
        <v>73</v>
      </c>
      <c r="X35" s="1">
        <v>0.5</v>
      </c>
      <c r="Y35" s="1">
        <v>0.5</v>
      </c>
      <c r="Z35" s="1">
        <v>100</v>
      </c>
      <c r="AA35" s="1">
        <v>0</v>
      </c>
      <c r="AB35" s="1">
        <v>0</v>
      </c>
      <c r="AC35" s="1">
        <v>1</v>
      </c>
      <c r="AD35" s="1">
        <v>0</v>
      </c>
      <c r="AE35" s="1">
        <v>0.06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12</v>
      </c>
      <c r="AL35" s="1">
        <v>15.1</v>
      </c>
      <c r="AM35" s="1">
        <v>10.3</v>
      </c>
      <c r="AN35" s="1">
        <v>0.3</v>
      </c>
      <c r="AO35" s="1">
        <v>2.5</v>
      </c>
      <c r="AP35" s="1">
        <v>11</v>
      </c>
      <c r="AQ35" s="1">
        <v>20</v>
      </c>
      <c r="AR35" s="1">
        <v>1</v>
      </c>
      <c r="AS35" s="1">
        <v>5</v>
      </c>
      <c r="AT35" s="1">
        <v>2.5</v>
      </c>
      <c r="AU35" s="1">
        <v>1.5</v>
      </c>
      <c r="AV35" s="1">
        <v>1</v>
      </c>
      <c r="AW35" s="1">
        <v>67</v>
      </c>
      <c r="AX35" s="1">
        <v>4</v>
      </c>
      <c r="AY35" s="1">
        <v>0.5</v>
      </c>
      <c r="AZ35" s="1">
        <v>0</v>
      </c>
      <c r="BA35" s="1">
        <v>1</v>
      </c>
      <c r="BB35" s="1">
        <v>1.5</v>
      </c>
      <c r="BC35" s="1">
        <v>11.5</v>
      </c>
      <c r="BD35" s="1">
        <v>8.5</v>
      </c>
      <c r="BE35" s="1">
        <v>5</v>
      </c>
      <c r="BF35" s="1">
        <v>0.5</v>
      </c>
      <c r="BG35" s="1">
        <v>0.5</v>
      </c>
      <c r="BH35" s="1">
        <v>2</v>
      </c>
      <c r="BI35" s="1">
        <v>1.84</v>
      </c>
      <c r="BJ35" s="1">
        <v>48</v>
      </c>
      <c r="BK35" s="1">
        <v>39.5</v>
      </c>
      <c r="BL35" s="1">
        <v>82</v>
      </c>
      <c r="BM35" s="1">
        <v>28.5</v>
      </c>
      <c r="BN35" s="1">
        <v>21</v>
      </c>
      <c r="BO35" s="1">
        <v>74</v>
      </c>
      <c r="BP35" s="1">
        <v>16.5</v>
      </c>
      <c r="BQ35" s="1">
        <v>12</v>
      </c>
      <c r="BR35" s="1">
        <v>73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55</v>
      </c>
      <c r="BZ35" s="1">
        <v>2</v>
      </c>
      <c r="CA35" s="1">
        <v>8.5</v>
      </c>
      <c r="CB35" s="1">
        <v>2.5</v>
      </c>
      <c r="CC35" s="1">
        <v>1</v>
      </c>
      <c r="CD35" s="1">
        <v>1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2.1651111199999988</v>
      </c>
      <c r="CL35" s="1">
        <v>2</v>
      </c>
    </row>
    <row r="36" spans="1:90" x14ac:dyDescent="0.25">
      <c r="A36" s="1" t="s">
        <v>165</v>
      </c>
      <c r="B36" s="1">
        <v>7.1</v>
      </c>
      <c r="C36" s="1">
        <v>2</v>
      </c>
      <c r="D36" s="1">
        <v>90</v>
      </c>
      <c r="E36" s="1">
        <v>0.18</v>
      </c>
      <c r="F36" s="1">
        <v>0</v>
      </c>
      <c r="G36" s="1">
        <v>0.4</v>
      </c>
      <c r="H36" s="1">
        <v>0</v>
      </c>
      <c r="I36" s="1">
        <v>0.5</v>
      </c>
      <c r="J36" s="1">
        <v>0.5</v>
      </c>
      <c r="K36" s="1">
        <v>0.5</v>
      </c>
      <c r="L36" s="1">
        <v>0</v>
      </c>
      <c r="M36" s="1">
        <v>0</v>
      </c>
      <c r="N36" s="1">
        <v>0.5</v>
      </c>
      <c r="O36" s="1">
        <v>0.1</v>
      </c>
      <c r="P36" s="1">
        <v>0.1</v>
      </c>
      <c r="Q36" s="1">
        <v>0</v>
      </c>
      <c r="R36" s="1">
        <v>0</v>
      </c>
      <c r="S36" s="1">
        <v>0</v>
      </c>
      <c r="T36" s="1">
        <v>0</v>
      </c>
      <c r="U36" s="1">
        <v>29.5</v>
      </c>
      <c r="V36" s="1">
        <v>19</v>
      </c>
      <c r="W36" s="1">
        <v>64</v>
      </c>
      <c r="X36" s="1">
        <v>8.5</v>
      </c>
      <c r="Y36" s="1">
        <v>2.5</v>
      </c>
      <c r="Z36" s="1">
        <v>29</v>
      </c>
      <c r="AA36" s="1">
        <v>4</v>
      </c>
      <c r="AB36" s="1">
        <v>0</v>
      </c>
      <c r="AC36" s="1">
        <v>2.5</v>
      </c>
      <c r="AD36" s="1">
        <v>0.5</v>
      </c>
      <c r="AE36" s="1">
        <v>0.32</v>
      </c>
      <c r="AF36" s="1">
        <v>0</v>
      </c>
      <c r="AG36" s="1">
        <v>0</v>
      </c>
      <c r="AH36" s="1">
        <v>0.5</v>
      </c>
      <c r="AI36" s="1">
        <v>0</v>
      </c>
      <c r="AJ36" s="1">
        <v>1</v>
      </c>
      <c r="AK36" s="1">
        <v>22.5</v>
      </c>
      <c r="AL36" s="1">
        <v>41.4</v>
      </c>
      <c r="AM36" s="1">
        <v>18.399999999999999</v>
      </c>
      <c r="AN36" s="1">
        <v>1.6</v>
      </c>
      <c r="AO36" s="1">
        <v>6.8</v>
      </c>
      <c r="AP36" s="1">
        <v>12.5</v>
      </c>
      <c r="AQ36" s="1">
        <v>24.5</v>
      </c>
      <c r="AR36" s="1">
        <v>1</v>
      </c>
      <c r="AS36" s="1">
        <v>6.5</v>
      </c>
      <c r="AT36" s="1">
        <v>0</v>
      </c>
      <c r="AU36" s="1">
        <v>2</v>
      </c>
      <c r="AV36" s="1">
        <v>0.5</v>
      </c>
      <c r="AW36" s="1">
        <v>25</v>
      </c>
      <c r="AX36" s="1">
        <v>6</v>
      </c>
      <c r="AY36" s="1">
        <v>1</v>
      </c>
      <c r="AZ36" s="1">
        <v>0</v>
      </c>
      <c r="BA36" s="1">
        <v>0.5</v>
      </c>
      <c r="BB36" s="1">
        <v>1.5</v>
      </c>
      <c r="BC36" s="1">
        <v>3.5</v>
      </c>
      <c r="BD36" s="1">
        <v>1</v>
      </c>
      <c r="BE36" s="1">
        <v>0.5</v>
      </c>
      <c r="BF36" s="1">
        <v>0</v>
      </c>
      <c r="BG36" s="1">
        <v>0</v>
      </c>
      <c r="BH36" s="1">
        <v>0</v>
      </c>
      <c r="BI36" s="1">
        <v>0.15</v>
      </c>
      <c r="BJ36" s="1">
        <v>69.5</v>
      </c>
      <c r="BK36" s="1">
        <v>54.5</v>
      </c>
      <c r="BL36" s="1">
        <v>78</v>
      </c>
      <c r="BM36" s="1">
        <v>55.5</v>
      </c>
      <c r="BN36" s="1">
        <v>37.5</v>
      </c>
      <c r="BO36" s="1">
        <v>68</v>
      </c>
      <c r="BP36" s="1">
        <v>29.5</v>
      </c>
      <c r="BQ36" s="1">
        <v>19</v>
      </c>
      <c r="BR36" s="1">
        <v>64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98</v>
      </c>
      <c r="BZ36" s="1">
        <v>7.5</v>
      </c>
      <c r="CA36" s="1">
        <v>7.5</v>
      </c>
      <c r="CB36" s="1">
        <v>11.5</v>
      </c>
      <c r="CC36" s="1">
        <v>0</v>
      </c>
      <c r="CD36" s="1">
        <v>0</v>
      </c>
      <c r="CE36" s="1">
        <v>3.5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5.1430970800000013</v>
      </c>
      <c r="CL36" s="1">
        <v>2</v>
      </c>
    </row>
    <row r="37" spans="1:90" x14ac:dyDescent="0.25">
      <c r="A37" s="1" t="s">
        <v>101</v>
      </c>
      <c r="B37" s="1">
        <v>4.9000000000000004</v>
      </c>
      <c r="C37" s="1">
        <v>2</v>
      </c>
      <c r="D37" s="1">
        <v>90</v>
      </c>
      <c r="E37" s="1">
        <v>7.0000000000000007E-2</v>
      </c>
      <c r="F37" s="1">
        <v>0</v>
      </c>
      <c r="G37" s="1">
        <v>0.2</v>
      </c>
      <c r="H37" s="1">
        <v>0</v>
      </c>
      <c r="I37" s="1">
        <v>1.5</v>
      </c>
      <c r="J37" s="1">
        <v>0.5</v>
      </c>
      <c r="K37" s="1">
        <v>1.5</v>
      </c>
      <c r="L37" s="1">
        <v>0</v>
      </c>
      <c r="M37" s="1">
        <v>0</v>
      </c>
      <c r="N37" s="1">
        <v>1.5</v>
      </c>
      <c r="O37" s="1">
        <v>0.1</v>
      </c>
      <c r="P37" s="1">
        <v>0.1</v>
      </c>
      <c r="Q37" s="1">
        <v>0</v>
      </c>
      <c r="R37" s="1">
        <v>0</v>
      </c>
      <c r="S37" s="1">
        <v>0</v>
      </c>
      <c r="T37" s="1">
        <v>0</v>
      </c>
      <c r="U37" s="1">
        <v>17</v>
      </c>
      <c r="V37" s="1">
        <v>13.5</v>
      </c>
      <c r="W37" s="1">
        <v>79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18.5</v>
      </c>
      <c r="AL37" s="1">
        <v>7.5</v>
      </c>
      <c r="AM37" s="1">
        <v>18.7</v>
      </c>
      <c r="AN37" s="1">
        <v>0.8</v>
      </c>
      <c r="AO37" s="1">
        <v>6.6</v>
      </c>
      <c r="AP37" s="1">
        <v>14.5</v>
      </c>
      <c r="AQ37" s="1">
        <v>26.5</v>
      </c>
      <c r="AR37" s="1">
        <v>0.5</v>
      </c>
      <c r="AS37" s="1">
        <v>6.5</v>
      </c>
      <c r="AT37" s="1">
        <v>0</v>
      </c>
      <c r="AU37" s="1">
        <v>2.5</v>
      </c>
      <c r="AV37" s="1">
        <v>1</v>
      </c>
      <c r="AW37" s="1">
        <v>40</v>
      </c>
      <c r="AX37" s="1">
        <v>5.5</v>
      </c>
      <c r="AY37" s="1">
        <v>2.5</v>
      </c>
      <c r="AZ37" s="1">
        <v>0</v>
      </c>
      <c r="BA37" s="1">
        <v>1.5</v>
      </c>
      <c r="BB37" s="1">
        <v>4</v>
      </c>
      <c r="BC37" s="1">
        <v>3.5</v>
      </c>
      <c r="BD37" s="1">
        <v>1</v>
      </c>
      <c r="BE37" s="1">
        <v>0.5</v>
      </c>
      <c r="BF37" s="1">
        <v>0</v>
      </c>
      <c r="BG37" s="1">
        <v>0</v>
      </c>
      <c r="BH37" s="1">
        <v>0</v>
      </c>
      <c r="BI37" s="1">
        <v>0.15</v>
      </c>
      <c r="BJ37" s="1">
        <v>72.5</v>
      </c>
      <c r="BK37" s="1">
        <v>67</v>
      </c>
      <c r="BL37" s="1">
        <v>92</v>
      </c>
      <c r="BM37" s="1">
        <v>35.5</v>
      </c>
      <c r="BN37" s="1">
        <v>30.5</v>
      </c>
      <c r="BO37" s="1">
        <v>86</v>
      </c>
      <c r="BP37" s="1">
        <v>17</v>
      </c>
      <c r="BQ37" s="1">
        <v>13.5</v>
      </c>
      <c r="BR37" s="1">
        <v>79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1.5</v>
      </c>
      <c r="BY37" s="1">
        <v>88.5</v>
      </c>
      <c r="BZ37" s="1">
        <v>4.5</v>
      </c>
      <c r="CA37" s="1">
        <v>13.5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4.1831524199999999</v>
      </c>
      <c r="CL37" s="1">
        <v>2</v>
      </c>
    </row>
    <row r="38" spans="1:90" x14ac:dyDescent="0.25">
      <c r="A38" s="1" t="s">
        <v>115</v>
      </c>
      <c r="B38" s="1">
        <v>4.9000000000000004</v>
      </c>
      <c r="C38" s="1">
        <v>2</v>
      </c>
      <c r="D38" s="1">
        <v>90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14.5</v>
      </c>
      <c r="V38" s="1">
        <v>7</v>
      </c>
      <c r="W38" s="1">
        <v>48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</v>
      </c>
      <c r="AL38" s="1">
        <v>2.25</v>
      </c>
      <c r="AM38" s="1">
        <v>12.2</v>
      </c>
      <c r="AN38" s="1">
        <v>0.1</v>
      </c>
      <c r="AO38" s="1">
        <v>2.9</v>
      </c>
      <c r="AP38" s="1">
        <v>10.5</v>
      </c>
      <c r="AQ38" s="1">
        <v>10.5</v>
      </c>
      <c r="AR38" s="1">
        <v>0</v>
      </c>
      <c r="AS38" s="1">
        <v>1.5</v>
      </c>
      <c r="AT38" s="1">
        <v>2</v>
      </c>
      <c r="AU38" s="1">
        <v>0.5</v>
      </c>
      <c r="AV38" s="1">
        <v>0</v>
      </c>
      <c r="AW38" s="1">
        <v>0</v>
      </c>
      <c r="AX38" s="1">
        <v>3.5</v>
      </c>
      <c r="AY38" s="1">
        <v>3</v>
      </c>
      <c r="AZ38" s="1">
        <v>0.5</v>
      </c>
      <c r="BA38" s="1">
        <v>0.5</v>
      </c>
      <c r="BB38" s="1">
        <v>4</v>
      </c>
      <c r="BC38" s="1">
        <v>13.5</v>
      </c>
      <c r="BD38" s="1">
        <v>10</v>
      </c>
      <c r="BE38" s="1">
        <v>4.5</v>
      </c>
      <c r="BF38" s="1">
        <v>0.5</v>
      </c>
      <c r="BG38" s="1">
        <v>3</v>
      </c>
      <c r="BH38" s="1">
        <v>1.5</v>
      </c>
      <c r="BI38" s="1">
        <v>1.37</v>
      </c>
      <c r="BJ38" s="1">
        <v>45</v>
      </c>
      <c r="BK38" s="1">
        <v>33.5</v>
      </c>
      <c r="BL38" s="1">
        <v>74</v>
      </c>
      <c r="BM38" s="1">
        <v>27.5</v>
      </c>
      <c r="BN38" s="1">
        <v>18</v>
      </c>
      <c r="BO38" s="1">
        <v>65</v>
      </c>
      <c r="BP38" s="1">
        <v>14.5</v>
      </c>
      <c r="BQ38" s="1">
        <v>7</v>
      </c>
      <c r="BR38" s="1">
        <v>48</v>
      </c>
      <c r="BS38" s="1">
        <v>0.5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52</v>
      </c>
      <c r="BZ38" s="1">
        <v>1</v>
      </c>
      <c r="CA38" s="1">
        <v>14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2.9161445599999998</v>
      </c>
      <c r="CL38" s="1">
        <v>2</v>
      </c>
    </row>
    <row r="39" spans="1:90" x14ac:dyDescent="0.25">
      <c r="A39" s="1" t="s">
        <v>177</v>
      </c>
      <c r="B39" s="1">
        <v>4.8</v>
      </c>
      <c r="C39" s="1">
        <v>2</v>
      </c>
      <c r="D39" s="1">
        <v>90</v>
      </c>
      <c r="E39" s="1">
        <v>0.03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8.5</v>
      </c>
      <c r="V39" s="1">
        <v>5</v>
      </c>
      <c r="W39" s="1">
        <v>59</v>
      </c>
      <c r="X39" s="1">
        <v>2</v>
      </c>
      <c r="Y39" s="1">
        <v>1</v>
      </c>
      <c r="Z39" s="1">
        <v>50</v>
      </c>
      <c r="AA39" s="1">
        <v>0</v>
      </c>
      <c r="AB39" s="1">
        <v>0</v>
      </c>
      <c r="AC39" s="1">
        <v>0.5</v>
      </c>
      <c r="AD39" s="1">
        <v>0</v>
      </c>
      <c r="AE39" s="1">
        <v>0.03</v>
      </c>
      <c r="AF39" s="1">
        <v>0</v>
      </c>
      <c r="AG39" s="1">
        <v>0</v>
      </c>
      <c r="AH39" s="1">
        <v>0.5</v>
      </c>
      <c r="AI39" s="1">
        <v>0</v>
      </c>
      <c r="AJ39" s="1">
        <v>0</v>
      </c>
      <c r="AK39" s="1">
        <v>6</v>
      </c>
      <c r="AL39" s="1">
        <v>10.5</v>
      </c>
      <c r="AM39" s="1">
        <v>21.1</v>
      </c>
      <c r="AN39" s="1">
        <v>0.2</v>
      </c>
      <c r="AO39" s="1">
        <v>2.5</v>
      </c>
      <c r="AP39" s="1">
        <v>13</v>
      </c>
      <c r="AQ39" s="1">
        <v>13</v>
      </c>
      <c r="AR39" s="1">
        <v>0</v>
      </c>
      <c r="AS39" s="1">
        <v>1</v>
      </c>
      <c r="AT39" s="1">
        <v>2</v>
      </c>
      <c r="AU39" s="1">
        <v>3</v>
      </c>
      <c r="AV39" s="1">
        <v>2.5</v>
      </c>
      <c r="AW39" s="1">
        <v>83</v>
      </c>
      <c r="AX39" s="1">
        <v>3</v>
      </c>
      <c r="AY39" s="1">
        <v>1.5</v>
      </c>
      <c r="AZ39" s="1">
        <v>1.5</v>
      </c>
      <c r="BA39" s="1">
        <v>1</v>
      </c>
      <c r="BB39" s="1">
        <v>4</v>
      </c>
      <c r="BC39" s="1">
        <v>13.5</v>
      </c>
      <c r="BD39" s="1">
        <v>10</v>
      </c>
      <c r="BE39" s="1">
        <v>4.5</v>
      </c>
      <c r="BF39" s="1">
        <v>0.5</v>
      </c>
      <c r="BG39" s="1">
        <v>3</v>
      </c>
      <c r="BH39" s="1">
        <v>1.5</v>
      </c>
      <c r="BI39" s="1">
        <v>1.37</v>
      </c>
      <c r="BJ39" s="1">
        <v>22</v>
      </c>
      <c r="BK39" s="1">
        <v>13</v>
      </c>
      <c r="BL39" s="1">
        <v>59</v>
      </c>
      <c r="BM39" s="1">
        <v>15</v>
      </c>
      <c r="BN39" s="1">
        <v>8.5</v>
      </c>
      <c r="BO39" s="1">
        <v>57</v>
      </c>
      <c r="BP39" s="1">
        <v>8.5</v>
      </c>
      <c r="BQ39" s="1">
        <v>5</v>
      </c>
      <c r="BR39" s="1">
        <v>59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1.5</v>
      </c>
      <c r="BY39" s="1">
        <v>47</v>
      </c>
      <c r="BZ39" s="1">
        <v>1</v>
      </c>
      <c r="CA39" s="1">
        <v>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2.9597553700000003</v>
      </c>
      <c r="CL39" s="1">
        <v>2</v>
      </c>
    </row>
    <row r="40" spans="1:90" x14ac:dyDescent="0.25">
      <c r="A40" s="1" t="s">
        <v>61</v>
      </c>
      <c r="B40" s="1">
        <v>4.7</v>
      </c>
      <c r="C40" s="1">
        <v>2</v>
      </c>
      <c r="D40" s="1">
        <v>79.5</v>
      </c>
      <c r="E40" s="1">
        <v>0.06</v>
      </c>
      <c r="F40" s="1">
        <v>0</v>
      </c>
      <c r="G40" s="1">
        <v>0.1</v>
      </c>
      <c r="H40" s="1">
        <v>0</v>
      </c>
      <c r="I40" s="1">
        <v>1.5</v>
      </c>
      <c r="J40" s="1">
        <v>0</v>
      </c>
      <c r="K40" s="1">
        <v>0.5</v>
      </c>
      <c r="L40" s="1">
        <v>1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4</v>
      </c>
      <c r="W40" s="1">
        <v>62</v>
      </c>
      <c r="X40" s="1">
        <v>1.5</v>
      </c>
      <c r="Y40" s="1">
        <v>0.5</v>
      </c>
      <c r="Z40" s="1">
        <v>33</v>
      </c>
      <c r="AA40" s="1">
        <v>0</v>
      </c>
      <c r="AB40" s="1">
        <v>0</v>
      </c>
      <c r="AC40" s="1">
        <v>0.5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11.5</v>
      </c>
      <c r="AL40" s="1">
        <v>8.65</v>
      </c>
      <c r="AM40" s="1">
        <v>10.1</v>
      </c>
      <c r="AN40" s="1">
        <v>0.3</v>
      </c>
      <c r="AO40" s="1">
        <v>2.4</v>
      </c>
      <c r="AP40" s="1">
        <v>8.5</v>
      </c>
      <c r="AQ40" s="1">
        <v>8.5</v>
      </c>
      <c r="AR40" s="1">
        <v>0</v>
      </c>
      <c r="AS40" s="1">
        <v>2</v>
      </c>
      <c r="AT40" s="1">
        <v>1</v>
      </c>
      <c r="AU40" s="1">
        <v>1.5</v>
      </c>
      <c r="AV40" s="1">
        <v>0</v>
      </c>
      <c r="AW40" s="1">
        <v>0</v>
      </c>
      <c r="AX40" s="1">
        <v>1.5</v>
      </c>
      <c r="AY40" s="1">
        <v>2</v>
      </c>
      <c r="AZ40" s="1">
        <v>0.5</v>
      </c>
      <c r="BA40" s="1">
        <v>0.5</v>
      </c>
      <c r="BB40" s="1">
        <v>3</v>
      </c>
      <c r="BC40" s="1">
        <v>16</v>
      </c>
      <c r="BD40" s="1">
        <v>12</v>
      </c>
      <c r="BE40" s="1">
        <v>5</v>
      </c>
      <c r="BF40" s="1">
        <v>1</v>
      </c>
      <c r="BG40" s="1">
        <v>4</v>
      </c>
      <c r="BH40" s="1">
        <v>2.5</v>
      </c>
      <c r="BI40" s="1">
        <v>1.99</v>
      </c>
      <c r="BJ40" s="1">
        <v>21.5</v>
      </c>
      <c r="BK40" s="1">
        <v>16</v>
      </c>
      <c r="BL40" s="1">
        <v>74</v>
      </c>
      <c r="BM40" s="1">
        <v>13</v>
      </c>
      <c r="BN40" s="1">
        <v>9</v>
      </c>
      <c r="BO40" s="1">
        <v>69</v>
      </c>
      <c r="BP40" s="1">
        <v>6.5</v>
      </c>
      <c r="BQ40" s="1">
        <v>4</v>
      </c>
      <c r="BR40" s="1">
        <v>62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1.5</v>
      </c>
      <c r="BY40" s="1">
        <v>41.5</v>
      </c>
      <c r="BZ40" s="1">
        <v>3</v>
      </c>
      <c r="CA40" s="1">
        <v>3</v>
      </c>
      <c r="CB40" s="1">
        <v>1</v>
      </c>
      <c r="CC40" s="1">
        <v>0.5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3.1774430399999987</v>
      </c>
      <c r="CL40" s="1">
        <v>1</v>
      </c>
    </row>
    <row r="41" spans="1:90" x14ac:dyDescent="0.25">
      <c r="A41" s="1" t="s">
        <v>203</v>
      </c>
      <c r="B41" s="1">
        <v>4.3</v>
      </c>
      <c r="C41" s="1">
        <v>2</v>
      </c>
      <c r="D41" s="1">
        <v>39</v>
      </c>
      <c r="E41" s="1">
        <v>7.0000000000000007E-2</v>
      </c>
      <c r="F41" s="1">
        <v>0</v>
      </c>
      <c r="G41" s="1">
        <v>0.1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0.5</v>
      </c>
      <c r="O41" s="1">
        <v>0.04</v>
      </c>
      <c r="P41" s="1">
        <v>0.04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3</v>
      </c>
      <c r="W41" s="1">
        <v>60</v>
      </c>
      <c r="X41" s="1">
        <v>1</v>
      </c>
      <c r="Y41" s="1">
        <v>0.5</v>
      </c>
      <c r="Z41" s="1">
        <v>50</v>
      </c>
      <c r="AA41" s="1">
        <v>0.5</v>
      </c>
      <c r="AB41" s="1">
        <v>0</v>
      </c>
      <c r="AC41" s="1">
        <v>0</v>
      </c>
      <c r="AD41" s="1">
        <v>0</v>
      </c>
      <c r="AE41" s="1">
        <v>0.04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</v>
      </c>
      <c r="AL41" s="1">
        <v>2.65</v>
      </c>
      <c r="AM41" s="1">
        <v>10.5</v>
      </c>
      <c r="AN41" s="1">
        <v>0.3</v>
      </c>
      <c r="AO41" s="1">
        <v>2</v>
      </c>
      <c r="AP41" s="1">
        <v>10</v>
      </c>
      <c r="AQ41" s="1">
        <v>10</v>
      </c>
      <c r="AR41" s="1">
        <v>0</v>
      </c>
      <c r="AS41" s="1">
        <v>1.5</v>
      </c>
      <c r="AT41" s="1">
        <v>0.5</v>
      </c>
      <c r="AU41" s="1">
        <v>0.5</v>
      </c>
      <c r="AV41" s="1">
        <v>0.5</v>
      </c>
      <c r="AW41" s="1">
        <v>100</v>
      </c>
      <c r="AX41" s="1">
        <v>4</v>
      </c>
      <c r="AY41" s="1">
        <v>2</v>
      </c>
      <c r="AZ41" s="1">
        <v>0.5</v>
      </c>
      <c r="BA41" s="1">
        <v>1</v>
      </c>
      <c r="BB41" s="1">
        <v>3.5</v>
      </c>
      <c r="BC41" s="1">
        <v>15</v>
      </c>
      <c r="BD41" s="1">
        <v>7.5</v>
      </c>
      <c r="BE41" s="1">
        <v>6</v>
      </c>
      <c r="BF41" s="1">
        <v>0.5</v>
      </c>
      <c r="BG41" s="1">
        <v>1</v>
      </c>
      <c r="BH41" s="1">
        <v>2</v>
      </c>
      <c r="BI41" s="1">
        <v>1.84</v>
      </c>
      <c r="BJ41" s="1">
        <v>24</v>
      </c>
      <c r="BK41" s="1">
        <v>21</v>
      </c>
      <c r="BL41" s="1">
        <v>88</v>
      </c>
      <c r="BM41" s="1">
        <v>10</v>
      </c>
      <c r="BN41" s="1">
        <v>7</v>
      </c>
      <c r="BO41" s="1">
        <v>70</v>
      </c>
      <c r="BP41" s="1">
        <v>5</v>
      </c>
      <c r="BQ41" s="1">
        <v>3</v>
      </c>
      <c r="BR41" s="1">
        <v>60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0.5</v>
      </c>
      <c r="BY41" s="1">
        <v>34</v>
      </c>
      <c r="BZ41" s="1">
        <v>0.5</v>
      </c>
      <c r="CA41" s="1">
        <v>2.5</v>
      </c>
      <c r="CB41" s="1">
        <v>1.5</v>
      </c>
      <c r="CC41" s="1">
        <v>0</v>
      </c>
      <c r="CD41" s="1">
        <v>0</v>
      </c>
      <c r="CE41" s="1">
        <v>0.5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3.8895948800000006</v>
      </c>
      <c r="CL41" s="1">
        <v>1</v>
      </c>
    </row>
    <row r="42" spans="1:90" x14ac:dyDescent="0.25">
      <c r="A42" s="1" t="s">
        <v>86</v>
      </c>
      <c r="B42" s="1">
        <v>4.3</v>
      </c>
      <c r="C42" s="1">
        <v>2</v>
      </c>
      <c r="D42" s="1">
        <v>90</v>
      </c>
      <c r="E42" s="1">
        <v>0.21</v>
      </c>
      <c r="F42" s="1">
        <v>1</v>
      </c>
      <c r="G42" s="1">
        <v>0.2</v>
      </c>
      <c r="H42" s="1">
        <v>1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4</v>
      </c>
      <c r="W42" s="1">
        <v>28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0.5</v>
      </c>
      <c r="AE42" s="1">
        <v>0.22</v>
      </c>
      <c r="AF42" s="1">
        <v>0.5</v>
      </c>
      <c r="AG42" s="1">
        <v>0</v>
      </c>
      <c r="AH42" s="1">
        <v>0</v>
      </c>
      <c r="AI42" s="1">
        <v>0</v>
      </c>
      <c r="AJ42" s="1">
        <v>0.5</v>
      </c>
      <c r="AK42" s="1">
        <v>10</v>
      </c>
      <c r="AL42" s="1">
        <v>6</v>
      </c>
      <c r="AM42" s="1">
        <v>17.3</v>
      </c>
      <c r="AN42" s="1">
        <v>0.8</v>
      </c>
      <c r="AO42" s="1">
        <v>4.3</v>
      </c>
      <c r="AP42" s="1">
        <v>9</v>
      </c>
      <c r="AQ42" s="1">
        <v>19.5</v>
      </c>
      <c r="AR42" s="1">
        <v>1</v>
      </c>
      <c r="AS42" s="1">
        <v>5.5</v>
      </c>
      <c r="AT42" s="1">
        <v>2</v>
      </c>
      <c r="AU42" s="1">
        <v>0</v>
      </c>
      <c r="AV42" s="1">
        <v>0</v>
      </c>
      <c r="AX42" s="1">
        <v>3</v>
      </c>
      <c r="AY42" s="1">
        <v>3</v>
      </c>
      <c r="AZ42" s="1">
        <v>0.5</v>
      </c>
      <c r="BA42" s="1">
        <v>0</v>
      </c>
      <c r="BB42" s="1">
        <v>3.5</v>
      </c>
      <c r="BC42" s="1">
        <v>9</v>
      </c>
      <c r="BD42" s="1">
        <v>5.5</v>
      </c>
      <c r="BE42" s="1">
        <v>3</v>
      </c>
      <c r="BF42" s="1">
        <v>0.5</v>
      </c>
      <c r="BG42" s="1">
        <v>1.5</v>
      </c>
      <c r="BH42" s="1">
        <v>1.5</v>
      </c>
      <c r="BI42" s="1">
        <v>1.18</v>
      </c>
      <c r="BJ42" s="1">
        <v>50</v>
      </c>
      <c r="BK42" s="1">
        <v>29.5</v>
      </c>
      <c r="BL42" s="1">
        <v>59</v>
      </c>
      <c r="BM42" s="1">
        <v>23.5</v>
      </c>
      <c r="BN42" s="1">
        <v>9</v>
      </c>
      <c r="BO42" s="1">
        <v>38</v>
      </c>
      <c r="BP42" s="1">
        <v>14.5</v>
      </c>
      <c r="BQ42" s="1">
        <v>4</v>
      </c>
      <c r="BR42" s="1">
        <v>28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0.5</v>
      </c>
      <c r="BY42" s="1">
        <v>60.5</v>
      </c>
      <c r="BZ42" s="1">
        <v>1</v>
      </c>
      <c r="CA42" s="1">
        <v>12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4.001248839999997</v>
      </c>
      <c r="CL42" s="1">
        <v>1</v>
      </c>
    </row>
    <row r="43" spans="1:90" x14ac:dyDescent="0.25">
      <c r="A43" s="1" t="s">
        <v>97</v>
      </c>
      <c r="B43" s="1">
        <v>4.5</v>
      </c>
      <c r="C43" s="1">
        <v>2</v>
      </c>
      <c r="D43" s="1">
        <v>89.5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</v>
      </c>
      <c r="V43" s="1">
        <v>6.5</v>
      </c>
      <c r="W43" s="1">
        <v>54</v>
      </c>
      <c r="X43" s="1">
        <v>1.5</v>
      </c>
      <c r="Y43" s="1">
        <v>1</v>
      </c>
      <c r="Z43" s="1">
        <v>67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5.5</v>
      </c>
      <c r="AM43" s="1">
        <v>11.6</v>
      </c>
      <c r="AN43" s="1">
        <v>0</v>
      </c>
      <c r="AO43" s="1">
        <v>3.2</v>
      </c>
      <c r="AP43" s="1">
        <v>10</v>
      </c>
      <c r="AQ43" s="1">
        <v>10</v>
      </c>
      <c r="AR43" s="1">
        <v>0</v>
      </c>
      <c r="AS43" s="1">
        <v>2</v>
      </c>
      <c r="AT43" s="1">
        <v>1</v>
      </c>
      <c r="AU43" s="1">
        <v>2</v>
      </c>
      <c r="AV43" s="1">
        <v>1.5</v>
      </c>
      <c r="AW43" s="1">
        <v>75</v>
      </c>
      <c r="AX43" s="1">
        <v>6.5</v>
      </c>
      <c r="AY43" s="1">
        <v>3</v>
      </c>
      <c r="AZ43" s="1">
        <v>0</v>
      </c>
      <c r="BA43" s="1">
        <v>1</v>
      </c>
      <c r="BB43" s="1">
        <v>4</v>
      </c>
      <c r="BC43" s="1">
        <v>14</v>
      </c>
      <c r="BD43" s="1">
        <v>6.5</v>
      </c>
      <c r="BE43" s="1">
        <v>4.5</v>
      </c>
      <c r="BF43" s="1">
        <v>0</v>
      </c>
      <c r="BG43" s="1">
        <v>1</v>
      </c>
      <c r="BH43" s="1">
        <v>0.5</v>
      </c>
      <c r="BI43" s="1">
        <v>1.0900000000000001</v>
      </c>
      <c r="BJ43" s="1">
        <v>40</v>
      </c>
      <c r="BK43" s="1">
        <v>28</v>
      </c>
      <c r="BL43" s="1">
        <v>70</v>
      </c>
      <c r="BM43" s="1">
        <v>21</v>
      </c>
      <c r="BN43" s="1">
        <v>12.5</v>
      </c>
      <c r="BO43" s="1">
        <v>60</v>
      </c>
      <c r="BP43" s="1">
        <v>12</v>
      </c>
      <c r="BQ43" s="1">
        <v>6.5</v>
      </c>
      <c r="BR43" s="1">
        <v>54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0</v>
      </c>
      <c r="BY43" s="1">
        <v>64</v>
      </c>
      <c r="BZ43" s="1">
        <v>0.5</v>
      </c>
      <c r="CA43" s="1">
        <v>8</v>
      </c>
      <c r="CB43" s="1">
        <v>3.5</v>
      </c>
      <c r="CC43" s="1">
        <v>0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3.7323021999999999</v>
      </c>
      <c r="CL43" s="1">
        <v>1</v>
      </c>
    </row>
    <row r="44" spans="1:90" x14ac:dyDescent="0.25">
      <c r="A44" s="1" t="s">
        <v>200</v>
      </c>
      <c r="B44" s="1">
        <v>4.4000000000000004</v>
      </c>
      <c r="C44" s="1">
        <v>2</v>
      </c>
      <c r="D44" s="1">
        <v>67.5</v>
      </c>
      <c r="E44" s="1">
        <v>7.0000000000000007E-2</v>
      </c>
      <c r="F44" s="1">
        <v>0.33</v>
      </c>
      <c r="G44" s="1">
        <v>0.1</v>
      </c>
      <c r="H44" s="1">
        <v>1</v>
      </c>
      <c r="I44" s="1">
        <v>1</v>
      </c>
      <c r="J44" s="1">
        <v>0.5</v>
      </c>
      <c r="K44" s="1">
        <v>0</v>
      </c>
      <c r="L44" s="1">
        <v>1</v>
      </c>
      <c r="M44" s="1">
        <v>0</v>
      </c>
      <c r="N44" s="1">
        <v>0</v>
      </c>
      <c r="O44" s="1">
        <v>0.08</v>
      </c>
      <c r="P44" s="1">
        <v>0.08</v>
      </c>
      <c r="Q44" s="1">
        <v>0.5</v>
      </c>
      <c r="R44" s="1">
        <v>0</v>
      </c>
      <c r="S44" s="1">
        <v>0.5</v>
      </c>
      <c r="T44" s="1">
        <v>0</v>
      </c>
      <c r="U44" s="1">
        <v>13</v>
      </c>
      <c r="V44" s="1">
        <v>10.5</v>
      </c>
      <c r="W44" s="1">
        <v>81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8</v>
      </c>
      <c r="AL44" s="1">
        <v>2.85</v>
      </c>
      <c r="AM44" s="1">
        <v>33.700000000000003</v>
      </c>
      <c r="AN44" s="1">
        <v>0.5</v>
      </c>
      <c r="AO44" s="1">
        <v>3.7</v>
      </c>
      <c r="AP44" s="1">
        <v>13</v>
      </c>
      <c r="AQ44" s="1">
        <v>25</v>
      </c>
      <c r="AR44" s="1">
        <v>1.5</v>
      </c>
      <c r="AS44" s="1">
        <v>8</v>
      </c>
      <c r="AT44" s="1">
        <v>0</v>
      </c>
      <c r="AU44" s="1">
        <v>3.5</v>
      </c>
      <c r="AV44" s="1">
        <v>2</v>
      </c>
      <c r="AW44" s="1">
        <v>57</v>
      </c>
      <c r="AX44" s="1">
        <v>4</v>
      </c>
      <c r="AY44" s="1">
        <v>1.5</v>
      </c>
      <c r="AZ44" s="1">
        <v>0.5</v>
      </c>
      <c r="BA44" s="1">
        <v>0</v>
      </c>
      <c r="BB44" s="1">
        <v>2</v>
      </c>
      <c r="BC44" s="1">
        <v>14</v>
      </c>
      <c r="BD44" s="1">
        <v>9</v>
      </c>
      <c r="BE44" s="1">
        <v>4</v>
      </c>
      <c r="BF44" s="1">
        <v>1</v>
      </c>
      <c r="BG44" s="1">
        <v>4</v>
      </c>
      <c r="BH44" s="1">
        <v>0.5</v>
      </c>
      <c r="BI44" s="1">
        <v>1.04</v>
      </c>
      <c r="BJ44" s="1">
        <v>38.5</v>
      </c>
      <c r="BK44" s="1">
        <v>29.5</v>
      </c>
      <c r="BL44" s="1">
        <v>77</v>
      </c>
      <c r="BM44" s="1">
        <v>22</v>
      </c>
      <c r="BN44" s="1">
        <v>16.5</v>
      </c>
      <c r="BO44" s="1">
        <v>75</v>
      </c>
      <c r="BP44" s="1">
        <v>13</v>
      </c>
      <c r="BQ44" s="1">
        <v>10.5</v>
      </c>
      <c r="BR44" s="1">
        <v>81</v>
      </c>
      <c r="BS44" s="1">
        <v>0</v>
      </c>
      <c r="BT44" s="1">
        <v>0</v>
      </c>
      <c r="BU44" s="1">
        <v>1</v>
      </c>
      <c r="BV44" s="1">
        <v>1</v>
      </c>
      <c r="BW44" s="1">
        <v>0</v>
      </c>
      <c r="BX44" s="1">
        <v>3</v>
      </c>
      <c r="BY44" s="1">
        <v>57.5</v>
      </c>
      <c r="BZ44" s="1">
        <v>2</v>
      </c>
      <c r="CA44" s="1">
        <v>5.5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2.5324322400000003</v>
      </c>
      <c r="CL44" s="1">
        <v>1</v>
      </c>
    </row>
    <row r="45" spans="1:90" x14ac:dyDescent="0.25">
      <c r="A45" s="1" t="s">
        <v>175</v>
      </c>
      <c r="B45" s="1">
        <v>3.9</v>
      </c>
      <c r="C45" s="1">
        <v>2</v>
      </c>
      <c r="D45" s="1">
        <v>90</v>
      </c>
      <c r="E45" s="1">
        <v>0.04</v>
      </c>
      <c r="F45" s="1">
        <v>0</v>
      </c>
      <c r="G45" s="1">
        <v>0.1</v>
      </c>
      <c r="H45" s="1">
        <v>0</v>
      </c>
      <c r="I45" s="1">
        <v>1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7</v>
      </c>
      <c r="W45" s="1">
        <v>74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1</v>
      </c>
      <c r="AI45" s="1">
        <v>0</v>
      </c>
      <c r="AJ45" s="1">
        <v>0.5</v>
      </c>
      <c r="AK45" s="1">
        <v>11</v>
      </c>
      <c r="AL45" s="1">
        <v>2.0499999999999998</v>
      </c>
      <c r="AM45" s="1">
        <v>9.1999999999999993</v>
      </c>
      <c r="AN45" s="1">
        <v>0.2</v>
      </c>
      <c r="AO45" s="1">
        <v>2.7</v>
      </c>
      <c r="AP45" s="1">
        <v>8</v>
      </c>
      <c r="AQ45" s="1">
        <v>14</v>
      </c>
      <c r="AR45" s="1">
        <v>0</v>
      </c>
      <c r="AS45" s="1">
        <v>2</v>
      </c>
      <c r="AT45" s="1">
        <v>2</v>
      </c>
      <c r="AU45" s="1">
        <v>2.5</v>
      </c>
      <c r="AV45" s="1">
        <v>2</v>
      </c>
      <c r="AW45" s="1">
        <v>80</v>
      </c>
      <c r="AX45" s="1">
        <v>3.5</v>
      </c>
      <c r="AY45" s="1">
        <v>0.5</v>
      </c>
      <c r="AZ45" s="1">
        <v>0.5</v>
      </c>
      <c r="BA45" s="1">
        <v>0.5</v>
      </c>
      <c r="BB45" s="1">
        <v>1.5</v>
      </c>
      <c r="BC45" s="1">
        <v>9</v>
      </c>
      <c r="BD45" s="1">
        <v>5.5</v>
      </c>
      <c r="BE45" s="1">
        <v>3</v>
      </c>
      <c r="BF45" s="1">
        <v>0.5</v>
      </c>
      <c r="BG45" s="1">
        <v>1.5</v>
      </c>
      <c r="BH45" s="1">
        <v>1.5</v>
      </c>
      <c r="BI45" s="1">
        <v>1.18</v>
      </c>
      <c r="BJ45" s="1">
        <v>30.5</v>
      </c>
      <c r="BK45" s="1">
        <v>21.5</v>
      </c>
      <c r="BL45" s="1">
        <v>70</v>
      </c>
      <c r="BM45" s="1">
        <v>16</v>
      </c>
      <c r="BN45" s="1">
        <v>11</v>
      </c>
      <c r="BO45" s="1">
        <v>69</v>
      </c>
      <c r="BP45" s="1">
        <v>9.5</v>
      </c>
      <c r="BQ45" s="1">
        <v>7</v>
      </c>
      <c r="BR45" s="1">
        <v>74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50.5</v>
      </c>
      <c r="BZ45" s="1">
        <v>1</v>
      </c>
      <c r="CA45" s="1">
        <v>3.5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3.5779609199999998</v>
      </c>
      <c r="CL45" s="1">
        <v>1</v>
      </c>
    </row>
    <row r="46" spans="1:90" x14ac:dyDescent="0.25">
      <c r="A46" s="1" t="s">
        <v>176</v>
      </c>
      <c r="B46" s="1">
        <v>4.2</v>
      </c>
      <c r="C46" s="1">
        <v>2</v>
      </c>
      <c r="D46" s="1">
        <v>76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6</v>
      </c>
      <c r="V46" s="1">
        <v>4.5</v>
      </c>
      <c r="W46" s="1">
        <v>75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0.5</v>
      </c>
      <c r="AI46" s="1">
        <v>0</v>
      </c>
      <c r="AJ46" s="1">
        <v>0.5</v>
      </c>
      <c r="AK46" s="1">
        <v>1</v>
      </c>
      <c r="AL46" s="1">
        <v>6.35</v>
      </c>
      <c r="AM46" s="1">
        <v>14</v>
      </c>
      <c r="AN46" s="1">
        <v>0.1</v>
      </c>
      <c r="AO46" s="1">
        <v>3</v>
      </c>
      <c r="AP46" s="1">
        <v>6.5</v>
      </c>
      <c r="AQ46" s="1">
        <v>12.5</v>
      </c>
      <c r="AR46" s="1">
        <v>0</v>
      </c>
      <c r="AS46" s="1">
        <v>3</v>
      </c>
      <c r="AT46" s="1">
        <v>1</v>
      </c>
      <c r="AU46" s="1">
        <v>3</v>
      </c>
      <c r="AV46" s="1">
        <v>2</v>
      </c>
      <c r="AW46" s="1">
        <v>67</v>
      </c>
      <c r="AX46" s="1">
        <v>4</v>
      </c>
      <c r="AY46" s="1">
        <v>3</v>
      </c>
      <c r="AZ46" s="1">
        <v>0.5</v>
      </c>
      <c r="BA46" s="1">
        <v>1</v>
      </c>
      <c r="BB46" s="1">
        <v>4.5</v>
      </c>
      <c r="BC46" s="1">
        <v>9</v>
      </c>
      <c r="BD46" s="1">
        <v>5.5</v>
      </c>
      <c r="BE46" s="1">
        <v>3</v>
      </c>
      <c r="BF46" s="1">
        <v>0.5</v>
      </c>
      <c r="BG46" s="1">
        <v>1.5</v>
      </c>
      <c r="BH46" s="1">
        <v>1.5</v>
      </c>
      <c r="BI46" s="1">
        <v>1.18</v>
      </c>
      <c r="BJ46" s="1">
        <v>28</v>
      </c>
      <c r="BK46" s="1">
        <v>21.5</v>
      </c>
      <c r="BL46" s="1">
        <v>77</v>
      </c>
      <c r="BM46" s="1">
        <v>15.5</v>
      </c>
      <c r="BN46" s="1">
        <v>11</v>
      </c>
      <c r="BO46" s="1">
        <v>71</v>
      </c>
      <c r="BP46" s="1">
        <v>6</v>
      </c>
      <c r="BQ46" s="1">
        <v>4.5</v>
      </c>
      <c r="BR46" s="1">
        <v>75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0</v>
      </c>
      <c r="BY46" s="1">
        <v>46.5</v>
      </c>
      <c r="BZ46" s="1">
        <v>0.5</v>
      </c>
      <c r="CA46" s="1">
        <v>2.5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3.4772176599999987</v>
      </c>
      <c r="CL46" s="1">
        <v>1</v>
      </c>
    </row>
    <row r="47" spans="1:90" x14ac:dyDescent="0.25">
      <c r="A47" s="1" t="s">
        <v>108</v>
      </c>
      <c r="B47" s="1">
        <v>4.4000000000000004</v>
      </c>
      <c r="C47" s="1">
        <v>2</v>
      </c>
      <c r="D47" s="1">
        <v>90</v>
      </c>
      <c r="E47" s="1">
        <v>0.08</v>
      </c>
      <c r="F47" s="1">
        <v>0</v>
      </c>
      <c r="G47" s="1">
        <v>0.1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0.05</v>
      </c>
      <c r="P47" s="1">
        <v>0.05</v>
      </c>
      <c r="Q47" s="1">
        <v>0</v>
      </c>
      <c r="R47" s="1">
        <v>0</v>
      </c>
      <c r="S47" s="1">
        <v>0</v>
      </c>
      <c r="T47" s="1">
        <v>0</v>
      </c>
      <c r="U47" s="1">
        <v>5.5</v>
      </c>
      <c r="V47" s="1">
        <v>3</v>
      </c>
      <c r="W47" s="1">
        <v>55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24</v>
      </c>
      <c r="AL47" s="1">
        <v>0.35</v>
      </c>
      <c r="AM47" s="1">
        <v>9.5</v>
      </c>
      <c r="AN47" s="1">
        <v>0.5</v>
      </c>
      <c r="AO47" s="1">
        <v>3.9</v>
      </c>
      <c r="AP47" s="1">
        <v>10</v>
      </c>
      <c r="AQ47" s="1">
        <v>16</v>
      </c>
      <c r="AR47" s="1">
        <v>0.5</v>
      </c>
      <c r="AS47" s="1">
        <v>3.5</v>
      </c>
      <c r="AT47" s="1">
        <v>2</v>
      </c>
      <c r="AU47" s="1">
        <v>0.5</v>
      </c>
      <c r="AV47" s="1">
        <v>0</v>
      </c>
      <c r="AW47" s="1">
        <v>0</v>
      </c>
      <c r="AX47" s="1">
        <v>6.5</v>
      </c>
      <c r="AY47" s="1">
        <v>3.5</v>
      </c>
      <c r="AZ47" s="1">
        <v>0.5</v>
      </c>
      <c r="BA47" s="1">
        <v>0</v>
      </c>
      <c r="BB47" s="1">
        <v>4</v>
      </c>
      <c r="BC47" s="1">
        <v>9</v>
      </c>
      <c r="BD47" s="1">
        <v>5.5</v>
      </c>
      <c r="BE47" s="1">
        <v>3</v>
      </c>
      <c r="BF47" s="1">
        <v>0.5</v>
      </c>
      <c r="BG47" s="1">
        <v>1.5</v>
      </c>
      <c r="BH47" s="1">
        <v>1.5</v>
      </c>
      <c r="BI47" s="1">
        <v>1.18</v>
      </c>
      <c r="BJ47" s="1">
        <v>38.5</v>
      </c>
      <c r="BK47" s="1">
        <v>30</v>
      </c>
      <c r="BL47" s="1">
        <v>78</v>
      </c>
      <c r="BM47" s="1">
        <v>10.5</v>
      </c>
      <c r="BN47" s="1">
        <v>6.5</v>
      </c>
      <c r="BO47" s="1">
        <v>62</v>
      </c>
      <c r="BP47" s="1">
        <v>5.5</v>
      </c>
      <c r="BQ47" s="1">
        <v>3</v>
      </c>
      <c r="BR47" s="1">
        <v>55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4</v>
      </c>
      <c r="CA47" s="1">
        <v>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3.8681897300000014</v>
      </c>
      <c r="CL47" s="1">
        <v>1</v>
      </c>
    </row>
    <row r="48" spans="1:90" x14ac:dyDescent="0.25">
      <c r="A48" s="1" t="s">
        <v>111</v>
      </c>
      <c r="B48" s="1">
        <v>4.5</v>
      </c>
      <c r="C48" s="1">
        <v>2</v>
      </c>
      <c r="D48" s="1">
        <v>87</v>
      </c>
      <c r="E48" s="1">
        <v>0.03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0.5</v>
      </c>
      <c r="L48" s="1">
        <v>0.5</v>
      </c>
      <c r="M48" s="1">
        <v>0</v>
      </c>
      <c r="N48" s="1">
        <v>0.5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7.5</v>
      </c>
      <c r="V48" s="1">
        <v>5.5</v>
      </c>
      <c r="W48" s="1">
        <v>73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9.5</v>
      </c>
      <c r="AL48" s="1">
        <v>1.3</v>
      </c>
      <c r="AM48" s="1">
        <v>12.5</v>
      </c>
      <c r="AN48" s="1">
        <v>0.2</v>
      </c>
      <c r="AO48" s="1">
        <v>3.4</v>
      </c>
      <c r="AP48" s="1">
        <v>15.5</v>
      </c>
      <c r="AQ48" s="1">
        <v>15.5</v>
      </c>
      <c r="AR48" s="1">
        <v>0</v>
      </c>
      <c r="AS48" s="1">
        <v>2</v>
      </c>
      <c r="AT48" s="1">
        <v>1</v>
      </c>
      <c r="AU48" s="1">
        <v>3</v>
      </c>
      <c r="AV48" s="1">
        <v>3</v>
      </c>
      <c r="AW48" s="1">
        <v>100</v>
      </c>
      <c r="AX48" s="1">
        <v>6.5</v>
      </c>
      <c r="AY48" s="1">
        <v>2.5</v>
      </c>
      <c r="AZ48" s="1">
        <v>0</v>
      </c>
      <c r="BA48" s="1">
        <v>1.5</v>
      </c>
      <c r="BB48" s="1">
        <v>4</v>
      </c>
      <c r="BC48" s="1">
        <v>14</v>
      </c>
      <c r="BD48" s="1">
        <v>6.5</v>
      </c>
      <c r="BE48" s="1">
        <v>4.5</v>
      </c>
      <c r="BF48" s="1">
        <v>0</v>
      </c>
      <c r="BG48" s="1">
        <v>1</v>
      </c>
      <c r="BH48" s="1">
        <v>0.5</v>
      </c>
      <c r="BI48" s="1">
        <v>1.0900000000000001</v>
      </c>
      <c r="BJ48" s="1">
        <v>35</v>
      </c>
      <c r="BK48" s="1">
        <v>26.5</v>
      </c>
      <c r="BL48" s="1">
        <v>76</v>
      </c>
      <c r="BM48" s="1">
        <v>13</v>
      </c>
      <c r="BN48" s="1">
        <v>9.5</v>
      </c>
      <c r="BO48" s="1">
        <v>73</v>
      </c>
      <c r="BP48" s="1">
        <v>7.5</v>
      </c>
      <c r="BQ48" s="1">
        <v>5.5</v>
      </c>
      <c r="BR48" s="1">
        <v>73</v>
      </c>
      <c r="BS48" s="1">
        <v>0</v>
      </c>
      <c r="BT48" s="1">
        <v>0</v>
      </c>
      <c r="BU48" s="1">
        <v>2</v>
      </c>
      <c r="BV48" s="1">
        <v>0</v>
      </c>
      <c r="BW48" s="1">
        <v>1</v>
      </c>
      <c r="BX48" s="1">
        <v>0</v>
      </c>
      <c r="BY48" s="1">
        <v>51.5</v>
      </c>
      <c r="BZ48" s="1">
        <v>0.5</v>
      </c>
      <c r="CA48" s="1">
        <v>4.5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3.5383228600000005</v>
      </c>
      <c r="CL48" s="1">
        <v>1</v>
      </c>
    </row>
    <row r="49" spans="1:90" x14ac:dyDescent="0.25">
      <c r="A49" s="1" t="s">
        <v>119</v>
      </c>
      <c r="B49" s="1">
        <v>4.2</v>
      </c>
      <c r="C49" s="1">
        <v>2</v>
      </c>
      <c r="D49" s="1">
        <v>74.5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8.5</v>
      </c>
      <c r="V49" s="1">
        <v>2.5</v>
      </c>
      <c r="W49" s="1">
        <v>29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0.55000000000000004</v>
      </c>
      <c r="AM49" s="1">
        <v>18.3</v>
      </c>
      <c r="AN49" s="1">
        <v>0</v>
      </c>
      <c r="AO49" s="1">
        <v>2.2999999999999998</v>
      </c>
      <c r="AP49" s="1">
        <v>10</v>
      </c>
      <c r="AQ49" s="1">
        <v>10</v>
      </c>
      <c r="AR49" s="1">
        <v>0</v>
      </c>
      <c r="AS49" s="1">
        <v>1</v>
      </c>
      <c r="AT49" s="1">
        <v>2</v>
      </c>
      <c r="AU49" s="1">
        <v>2</v>
      </c>
      <c r="AV49" s="1">
        <v>1</v>
      </c>
      <c r="AW49" s="1">
        <v>50</v>
      </c>
      <c r="AX49" s="1">
        <v>5.5</v>
      </c>
      <c r="AY49" s="1">
        <v>4.5</v>
      </c>
      <c r="AZ49" s="1">
        <v>1</v>
      </c>
      <c r="BA49" s="1">
        <v>1</v>
      </c>
      <c r="BB49" s="1">
        <v>6.5</v>
      </c>
      <c r="BC49" s="1">
        <v>13.5</v>
      </c>
      <c r="BD49" s="1">
        <v>10</v>
      </c>
      <c r="BE49" s="1">
        <v>4.5</v>
      </c>
      <c r="BF49" s="1">
        <v>0.5</v>
      </c>
      <c r="BG49" s="1">
        <v>3</v>
      </c>
      <c r="BH49" s="1">
        <v>1.5</v>
      </c>
      <c r="BI49" s="1">
        <v>1.37</v>
      </c>
      <c r="BJ49" s="1">
        <v>38</v>
      </c>
      <c r="BK49" s="1">
        <v>25.5</v>
      </c>
      <c r="BL49" s="1">
        <v>67</v>
      </c>
      <c r="BM49" s="1">
        <v>14</v>
      </c>
      <c r="BN49" s="1">
        <v>6.5</v>
      </c>
      <c r="BO49" s="1">
        <v>46</v>
      </c>
      <c r="BP49" s="1">
        <v>8.5</v>
      </c>
      <c r="BQ49" s="1">
        <v>2.5</v>
      </c>
      <c r="BR49" s="1">
        <v>29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</v>
      </c>
      <c r="BY49" s="1">
        <v>52</v>
      </c>
      <c r="BZ49" s="1">
        <v>0</v>
      </c>
      <c r="CA49" s="1">
        <v>7.5</v>
      </c>
      <c r="CB49" s="1">
        <v>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3.3023265999999998</v>
      </c>
      <c r="CL49" s="1">
        <v>1</v>
      </c>
    </row>
    <row r="50" spans="1:90" x14ac:dyDescent="0.25">
      <c r="A50" s="1" t="s">
        <v>204</v>
      </c>
      <c r="B50" s="1">
        <v>4.3</v>
      </c>
      <c r="C50" s="1">
        <v>2</v>
      </c>
      <c r="D50" s="1">
        <v>90</v>
      </c>
      <c r="E50" s="1">
        <v>7.0000000000000007E-2</v>
      </c>
      <c r="F50" s="1">
        <v>0</v>
      </c>
      <c r="G50" s="1">
        <v>0.1</v>
      </c>
      <c r="H50" s="1">
        <v>0</v>
      </c>
      <c r="I50" s="1">
        <v>0.5</v>
      </c>
      <c r="J50" s="1">
        <v>0.5</v>
      </c>
      <c r="K50" s="1">
        <v>0.5</v>
      </c>
      <c r="L50" s="1">
        <v>0</v>
      </c>
      <c r="M50" s="1">
        <v>0</v>
      </c>
      <c r="N50" s="1">
        <v>0.5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3</v>
      </c>
      <c r="V50" s="1">
        <v>2.5</v>
      </c>
      <c r="W50" s="1">
        <v>83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9.5</v>
      </c>
      <c r="AL50" s="1">
        <v>0.5</v>
      </c>
      <c r="AM50" s="1">
        <v>15.2</v>
      </c>
      <c r="AN50" s="1">
        <v>0.6</v>
      </c>
      <c r="AO50" s="1">
        <v>4.2</v>
      </c>
      <c r="AP50" s="1">
        <v>12</v>
      </c>
      <c r="AQ50" s="1">
        <v>18</v>
      </c>
      <c r="AR50" s="1">
        <v>0</v>
      </c>
      <c r="AS50" s="1">
        <v>3.5</v>
      </c>
      <c r="AT50" s="1">
        <v>1</v>
      </c>
      <c r="AU50" s="1">
        <v>0.5</v>
      </c>
      <c r="AV50" s="1">
        <v>0.5</v>
      </c>
      <c r="AW50" s="1">
        <v>100</v>
      </c>
      <c r="AX50" s="1">
        <v>2.5</v>
      </c>
      <c r="AY50" s="1">
        <v>2</v>
      </c>
      <c r="AZ50" s="1">
        <v>1</v>
      </c>
      <c r="BA50" s="1">
        <v>0</v>
      </c>
      <c r="BB50" s="1">
        <v>3</v>
      </c>
      <c r="BC50" s="1">
        <v>14</v>
      </c>
      <c r="BD50" s="1">
        <v>9</v>
      </c>
      <c r="BE50" s="1">
        <v>4</v>
      </c>
      <c r="BF50" s="1">
        <v>1</v>
      </c>
      <c r="BG50" s="1">
        <v>4</v>
      </c>
      <c r="BH50" s="1">
        <v>0.5</v>
      </c>
      <c r="BI50" s="1">
        <v>1.04</v>
      </c>
      <c r="BJ50" s="1">
        <v>34.5</v>
      </c>
      <c r="BK50" s="1">
        <v>29</v>
      </c>
      <c r="BL50" s="1">
        <v>84</v>
      </c>
      <c r="BM50" s="1">
        <v>12.5</v>
      </c>
      <c r="BN50" s="1">
        <v>8.5</v>
      </c>
      <c r="BO50" s="1">
        <v>68</v>
      </c>
      <c r="BP50" s="1">
        <v>3</v>
      </c>
      <c r="BQ50" s="1">
        <v>2.5</v>
      </c>
      <c r="BR50" s="1">
        <v>83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41</v>
      </c>
      <c r="BZ50" s="1">
        <v>1</v>
      </c>
      <c r="CA50" s="1">
        <v>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2.82389504</v>
      </c>
      <c r="CL50" s="1">
        <v>1</v>
      </c>
    </row>
    <row r="51" spans="1:90" x14ac:dyDescent="0.25">
      <c r="A51" s="1" t="s">
        <v>135</v>
      </c>
      <c r="B51" s="1">
        <v>4.9000000000000004</v>
      </c>
      <c r="C51" s="1">
        <v>2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0.5</v>
      </c>
      <c r="J51" s="1">
        <v>0.5</v>
      </c>
      <c r="K51" s="1">
        <v>0.5</v>
      </c>
      <c r="L51" s="1">
        <v>0</v>
      </c>
      <c r="M51" s="1">
        <v>0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6</v>
      </c>
      <c r="V51" s="1">
        <v>1</v>
      </c>
      <c r="W51" s="1">
        <v>17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9.5</v>
      </c>
      <c r="AL51" s="1">
        <v>0.25</v>
      </c>
      <c r="AM51" s="1">
        <v>21.2</v>
      </c>
      <c r="AN51" s="1">
        <v>0.6</v>
      </c>
      <c r="AO51" s="1">
        <v>3.7</v>
      </c>
      <c r="AP51" s="1">
        <v>7.5</v>
      </c>
      <c r="AQ51" s="1">
        <v>13.5</v>
      </c>
      <c r="AR51" s="1">
        <v>0</v>
      </c>
      <c r="AS51" s="1">
        <v>3</v>
      </c>
      <c r="AT51" s="1">
        <v>1</v>
      </c>
      <c r="AU51" s="1">
        <v>1</v>
      </c>
      <c r="AV51" s="1">
        <v>1</v>
      </c>
      <c r="AW51" s="1">
        <v>100</v>
      </c>
      <c r="AX51" s="1">
        <v>3.5</v>
      </c>
      <c r="AY51" s="1">
        <v>3</v>
      </c>
      <c r="AZ51" s="1">
        <v>2.5</v>
      </c>
      <c r="BA51" s="1">
        <v>0.5</v>
      </c>
      <c r="BB51" s="1">
        <v>6</v>
      </c>
      <c r="BC51" s="1">
        <v>14</v>
      </c>
      <c r="BD51" s="1">
        <v>9</v>
      </c>
      <c r="BE51" s="1">
        <v>4</v>
      </c>
      <c r="BF51" s="1">
        <v>1</v>
      </c>
      <c r="BG51" s="1">
        <v>4</v>
      </c>
      <c r="BH51" s="1">
        <v>0.5</v>
      </c>
      <c r="BI51" s="1">
        <v>1.04</v>
      </c>
      <c r="BJ51" s="1">
        <v>34.5</v>
      </c>
      <c r="BK51" s="1">
        <v>24</v>
      </c>
      <c r="BL51" s="1">
        <v>70</v>
      </c>
      <c r="BM51" s="1">
        <v>10</v>
      </c>
      <c r="BN51" s="1">
        <v>3.5</v>
      </c>
      <c r="BO51" s="1">
        <v>35</v>
      </c>
      <c r="BP51" s="1">
        <v>6</v>
      </c>
      <c r="BQ51" s="1">
        <v>1</v>
      </c>
      <c r="BR51" s="1">
        <v>17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44.5</v>
      </c>
      <c r="BZ51" s="1">
        <v>1</v>
      </c>
      <c r="CA51" s="1">
        <v>5.5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2.9264985400000008</v>
      </c>
      <c r="CL51" s="1">
        <v>1</v>
      </c>
    </row>
    <row r="52" spans="1:90" x14ac:dyDescent="0.25">
      <c r="A52" s="1" t="s">
        <v>193</v>
      </c>
      <c r="B52" s="1">
        <v>4.3</v>
      </c>
      <c r="C52" s="1">
        <v>2</v>
      </c>
      <c r="D52" s="1">
        <v>90</v>
      </c>
      <c r="E52" s="1">
        <v>0.35</v>
      </c>
      <c r="F52" s="1">
        <v>0.33</v>
      </c>
      <c r="G52" s="1">
        <v>0.5</v>
      </c>
      <c r="H52" s="1">
        <v>1</v>
      </c>
      <c r="I52" s="1">
        <v>1</v>
      </c>
      <c r="J52" s="1">
        <v>0.5</v>
      </c>
      <c r="K52" s="1">
        <v>0.5</v>
      </c>
      <c r="L52" s="1">
        <v>0.5</v>
      </c>
      <c r="M52" s="1">
        <v>0.5</v>
      </c>
      <c r="N52" s="1">
        <v>0</v>
      </c>
      <c r="O52" s="1">
        <v>0.25</v>
      </c>
      <c r="P52" s="1">
        <v>0.25</v>
      </c>
      <c r="Q52" s="1">
        <v>0.5</v>
      </c>
      <c r="R52" s="1">
        <v>0.5</v>
      </c>
      <c r="S52" s="1">
        <v>0</v>
      </c>
      <c r="T52" s="1">
        <v>0</v>
      </c>
      <c r="U52" s="1">
        <v>4.5</v>
      </c>
      <c r="V52" s="1">
        <v>2.5</v>
      </c>
      <c r="W52" s="1">
        <v>56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0.5</v>
      </c>
      <c r="AE52" s="1">
        <v>0.25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21.5</v>
      </c>
      <c r="AL52" s="1">
        <v>5.2</v>
      </c>
      <c r="AM52" s="1">
        <v>33.1</v>
      </c>
      <c r="AN52" s="1">
        <v>2.2000000000000002</v>
      </c>
      <c r="AO52" s="1">
        <v>5.6</v>
      </c>
      <c r="AP52" s="1">
        <v>17</v>
      </c>
      <c r="AQ52" s="1">
        <v>23</v>
      </c>
      <c r="AR52" s="1">
        <v>1</v>
      </c>
      <c r="AS52" s="1">
        <v>6</v>
      </c>
      <c r="AT52" s="1">
        <v>1</v>
      </c>
      <c r="AU52" s="1">
        <v>1.5</v>
      </c>
      <c r="AV52" s="1">
        <v>1</v>
      </c>
      <c r="AW52" s="1">
        <v>67</v>
      </c>
      <c r="AX52" s="1">
        <v>5</v>
      </c>
      <c r="AY52" s="1">
        <v>4</v>
      </c>
      <c r="AZ52" s="1">
        <v>0.5</v>
      </c>
      <c r="BA52" s="1">
        <v>0</v>
      </c>
      <c r="BB52" s="1">
        <v>4.5</v>
      </c>
      <c r="BC52" s="1">
        <v>14</v>
      </c>
      <c r="BD52" s="1">
        <v>6.5</v>
      </c>
      <c r="BE52" s="1">
        <v>4.5</v>
      </c>
      <c r="BF52" s="1">
        <v>0</v>
      </c>
      <c r="BG52" s="1">
        <v>1</v>
      </c>
      <c r="BH52" s="1">
        <v>0.5</v>
      </c>
      <c r="BI52" s="1">
        <v>1.0900000000000001</v>
      </c>
      <c r="BJ52" s="1">
        <v>49.5</v>
      </c>
      <c r="BK52" s="1">
        <v>43.5</v>
      </c>
      <c r="BL52" s="1">
        <v>88</v>
      </c>
      <c r="BM52" s="1">
        <v>9</v>
      </c>
      <c r="BN52" s="1">
        <v>5.5</v>
      </c>
      <c r="BO52" s="1">
        <v>61</v>
      </c>
      <c r="BP52" s="1">
        <v>4.5</v>
      </c>
      <c r="BQ52" s="1">
        <v>2.5</v>
      </c>
      <c r="BR52" s="1">
        <v>56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57</v>
      </c>
      <c r="BZ52" s="1">
        <v>1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3.7125682500000008</v>
      </c>
      <c r="CL52" s="1">
        <v>0</v>
      </c>
    </row>
    <row r="53" spans="1:90" x14ac:dyDescent="0.25">
      <c r="A53" s="1" t="s">
        <v>197</v>
      </c>
      <c r="B53" s="1">
        <v>4.4000000000000004</v>
      </c>
      <c r="C53" s="1">
        <v>2</v>
      </c>
      <c r="D53" s="1">
        <v>55</v>
      </c>
      <c r="E53" s="1">
        <v>0.06</v>
      </c>
      <c r="F53" s="1">
        <v>0</v>
      </c>
      <c r="G53" s="1">
        <v>0.1</v>
      </c>
      <c r="H53" s="1">
        <v>0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8</v>
      </c>
      <c r="V53" s="1">
        <v>4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1.5</v>
      </c>
      <c r="AD53" s="1">
        <v>0</v>
      </c>
      <c r="AE53" s="1">
        <v>0.06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</v>
      </c>
      <c r="AL53" s="1">
        <v>15.7</v>
      </c>
      <c r="AM53" s="1">
        <v>17</v>
      </c>
      <c r="AN53" s="1">
        <v>0.2</v>
      </c>
      <c r="AO53" s="1">
        <v>2.1</v>
      </c>
      <c r="AP53" s="1">
        <v>10.5</v>
      </c>
      <c r="AQ53" s="1">
        <v>10.5</v>
      </c>
      <c r="AR53" s="1">
        <v>0</v>
      </c>
      <c r="AS53" s="1">
        <v>1.5</v>
      </c>
      <c r="AT53" s="1">
        <v>0.5</v>
      </c>
      <c r="AU53" s="1">
        <v>0.5</v>
      </c>
      <c r="AV53" s="1">
        <v>0.5</v>
      </c>
      <c r="AW53" s="1">
        <v>100</v>
      </c>
      <c r="AX53" s="1">
        <v>3.5</v>
      </c>
      <c r="AY53" s="1">
        <v>3</v>
      </c>
      <c r="AZ53" s="1">
        <v>1.5</v>
      </c>
      <c r="BA53" s="1">
        <v>1</v>
      </c>
      <c r="BB53" s="1">
        <v>5.5</v>
      </c>
      <c r="BC53" s="1">
        <v>14.5</v>
      </c>
      <c r="BD53" s="1">
        <v>9</v>
      </c>
      <c r="BE53" s="1">
        <v>4.5</v>
      </c>
      <c r="BF53" s="1">
        <v>1</v>
      </c>
      <c r="BG53" s="1">
        <v>3</v>
      </c>
      <c r="BH53" s="1">
        <v>2.5</v>
      </c>
      <c r="BI53" s="1">
        <v>1.67</v>
      </c>
      <c r="BJ53" s="1">
        <v>17</v>
      </c>
      <c r="BK53" s="1">
        <v>10.5</v>
      </c>
      <c r="BL53" s="1">
        <v>62</v>
      </c>
      <c r="BM53" s="1">
        <v>10</v>
      </c>
      <c r="BN53" s="1">
        <v>5.5</v>
      </c>
      <c r="BO53" s="1">
        <v>55</v>
      </c>
      <c r="BP53" s="1">
        <v>8</v>
      </c>
      <c r="BQ53" s="1">
        <v>4</v>
      </c>
      <c r="BR53" s="1">
        <v>50</v>
      </c>
      <c r="BS53" s="1">
        <v>0</v>
      </c>
      <c r="BT53" s="1">
        <v>0</v>
      </c>
      <c r="BU53" s="1">
        <v>1</v>
      </c>
      <c r="BV53" s="1">
        <v>1</v>
      </c>
      <c r="BW53" s="1">
        <v>0</v>
      </c>
      <c r="BX53" s="1">
        <v>1</v>
      </c>
      <c r="BY53" s="1">
        <v>27</v>
      </c>
      <c r="BZ53" s="1">
        <v>0</v>
      </c>
      <c r="CA53" s="1">
        <v>6.5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2.9093466500000003</v>
      </c>
      <c r="CL53" s="1">
        <v>0</v>
      </c>
    </row>
    <row r="54" spans="1:90" x14ac:dyDescent="0.25">
      <c r="A54" s="1" t="s">
        <v>106</v>
      </c>
      <c r="B54" s="1">
        <v>4.3</v>
      </c>
      <c r="C54" s="1">
        <v>2</v>
      </c>
      <c r="D54" s="1">
        <v>90</v>
      </c>
      <c r="E54" s="1">
        <v>0.08</v>
      </c>
      <c r="F54" s="1">
        <v>0</v>
      </c>
      <c r="G54" s="1">
        <v>0.1</v>
      </c>
      <c r="H54" s="1">
        <v>0</v>
      </c>
      <c r="I54" s="1">
        <v>1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0.03</v>
      </c>
      <c r="P54" s="1">
        <v>0.03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6.5</v>
      </c>
      <c r="W54" s="1">
        <v>87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1</v>
      </c>
      <c r="AD54" s="1">
        <v>0</v>
      </c>
      <c r="AE54" s="1">
        <v>7.0000000000000007E-2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15</v>
      </c>
      <c r="AL54" s="1">
        <v>12.35</v>
      </c>
      <c r="AM54" s="1">
        <v>11.8</v>
      </c>
      <c r="AN54" s="1">
        <v>0.4</v>
      </c>
      <c r="AO54" s="1">
        <v>2.8</v>
      </c>
      <c r="AP54" s="1">
        <v>12</v>
      </c>
      <c r="AQ54" s="1">
        <v>12</v>
      </c>
      <c r="AR54" s="1">
        <v>0</v>
      </c>
      <c r="AS54" s="1">
        <v>1.5</v>
      </c>
      <c r="AT54" s="1">
        <v>2</v>
      </c>
      <c r="AU54" s="1">
        <v>1</v>
      </c>
      <c r="AV54" s="1">
        <v>1</v>
      </c>
      <c r="AW54" s="1">
        <v>100</v>
      </c>
      <c r="AX54" s="1">
        <v>7.5</v>
      </c>
      <c r="AY54" s="1">
        <v>2.5</v>
      </c>
      <c r="AZ54" s="1">
        <v>0.5</v>
      </c>
      <c r="BA54" s="1">
        <v>0.5</v>
      </c>
      <c r="BB54" s="1">
        <v>3.5</v>
      </c>
      <c r="BC54" s="1">
        <v>14.5</v>
      </c>
      <c r="BD54" s="1">
        <v>9</v>
      </c>
      <c r="BE54" s="1">
        <v>4.5</v>
      </c>
      <c r="BF54" s="1">
        <v>1</v>
      </c>
      <c r="BG54" s="1">
        <v>3</v>
      </c>
      <c r="BH54" s="1">
        <v>2.5</v>
      </c>
      <c r="BI54" s="1">
        <v>1.67</v>
      </c>
      <c r="BJ54" s="1">
        <v>33</v>
      </c>
      <c r="BK54" s="1">
        <v>24.5</v>
      </c>
      <c r="BL54" s="1">
        <v>74</v>
      </c>
      <c r="BM54" s="1">
        <v>20.5</v>
      </c>
      <c r="BN54" s="1">
        <v>14</v>
      </c>
      <c r="BO54" s="1">
        <v>68</v>
      </c>
      <c r="BP54" s="1">
        <v>7.5</v>
      </c>
      <c r="BQ54" s="1">
        <v>6.5</v>
      </c>
      <c r="BR54" s="1">
        <v>87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55.5</v>
      </c>
      <c r="BZ54" s="1">
        <v>3</v>
      </c>
      <c r="CA54" s="1">
        <v>3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3.7467709500000002</v>
      </c>
      <c r="CL54" s="1">
        <v>0</v>
      </c>
    </row>
    <row r="55" spans="1:90" x14ac:dyDescent="0.25">
      <c r="A55" s="1" t="s">
        <v>124</v>
      </c>
      <c r="B55" s="1">
        <v>4.5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4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0.02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9</v>
      </c>
      <c r="AL55" s="1">
        <v>0.3</v>
      </c>
      <c r="AM55" s="1">
        <v>25.3</v>
      </c>
      <c r="AN55" s="1">
        <v>0.2</v>
      </c>
      <c r="AO55" s="1">
        <v>2.9</v>
      </c>
      <c r="AP55" s="1">
        <v>13</v>
      </c>
      <c r="AQ55" s="1">
        <v>13</v>
      </c>
      <c r="AR55" s="1">
        <v>0</v>
      </c>
      <c r="AS55" s="1">
        <v>1.5</v>
      </c>
      <c r="AT55" s="1">
        <v>1</v>
      </c>
      <c r="AU55" s="1">
        <v>2</v>
      </c>
      <c r="AV55" s="1">
        <v>1</v>
      </c>
      <c r="AW55" s="1">
        <v>50</v>
      </c>
      <c r="AX55" s="1">
        <v>4.5</v>
      </c>
      <c r="AY55" s="1">
        <v>5</v>
      </c>
      <c r="AZ55" s="1">
        <v>2</v>
      </c>
      <c r="BA55" s="1">
        <v>0</v>
      </c>
      <c r="BB55" s="1">
        <v>7</v>
      </c>
      <c r="BC55" s="1">
        <v>14</v>
      </c>
      <c r="BD55" s="1">
        <v>6.5</v>
      </c>
      <c r="BE55" s="1">
        <v>4.5</v>
      </c>
      <c r="BF55" s="1">
        <v>0</v>
      </c>
      <c r="BG55" s="1">
        <v>1</v>
      </c>
      <c r="BH55" s="1">
        <v>0.5</v>
      </c>
      <c r="BI55" s="1">
        <v>1.0900000000000001</v>
      </c>
      <c r="BJ55" s="1">
        <v>51.5</v>
      </c>
      <c r="BK55" s="1">
        <v>43</v>
      </c>
      <c r="BL55" s="1">
        <v>83</v>
      </c>
      <c r="BM55" s="1">
        <v>16</v>
      </c>
      <c r="BN55" s="1">
        <v>13</v>
      </c>
      <c r="BO55" s="1">
        <v>81</v>
      </c>
      <c r="BP55" s="1">
        <v>6</v>
      </c>
      <c r="BQ55" s="1">
        <v>4</v>
      </c>
      <c r="BR55" s="1">
        <v>67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64.5</v>
      </c>
      <c r="BZ55" s="1">
        <v>0.5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3.2992234599999999</v>
      </c>
      <c r="CL55" s="1">
        <v>0</v>
      </c>
    </row>
    <row r="56" spans="1:90" x14ac:dyDescent="0.25">
      <c r="A56" s="1" t="s">
        <v>159</v>
      </c>
      <c r="B56" s="1">
        <v>4.3</v>
      </c>
      <c r="C56" s="1">
        <v>2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11.5</v>
      </c>
      <c r="V56" s="1">
        <v>9</v>
      </c>
      <c r="W56" s="1">
        <v>78</v>
      </c>
      <c r="X56" s="1">
        <v>3.5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8</v>
      </c>
      <c r="AM56" s="1">
        <v>12.2</v>
      </c>
      <c r="AN56" s="1">
        <v>0.1</v>
      </c>
      <c r="AO56" s="1">
        <v>2.2000000000000002</v>
      </c>
      <c r="AP56" s="1">
        <v>15</v>
      </c>
      <c r="AQ56" s="1">
        <v>15</v>
      </c>
      <c r="AR56" s="1">
        <v>0</v>
      </c>
      <c r="AS56" s="1">
        <v>1.5</v>
      </c>
      <c r="AT56" s="1">
        <v>2</v>
      </c>
      <c r="AU56" s="1">
        <v>3.5</v>
      </c>
      <c r="AV56" s="1">
        <v>3</v>
      </c>
      <c r="AW56" s="1">
        <v>86</v>
      </c>
      <c r="AX56" s="1">
        <v>5.5</v>
      </c>
      <c r="AY56" s="1">
        <v>1.5</v>
      </c>
      <c r="AZ56" s="1">
        <v>0</v>
      </c>
      <c r="BA56" s="1">
        <v>0.5</v>
      </c>
      <c r="BB56" s="1">
        <v>2</v>
      </c>
      <c r="BC56" s="1">
        <v>15</v>
      </c>
      <c r="BD56" s="1">
        <v>7.5</v>
      </c>
      <c r="BE56" s="1">
        <v>6</v>
      </c>
      <c r="BF56" s="1">
        <v>0.5</v>
      </c>
      <c r="BG56" s="1">
        <v>1</v>
      </c>
      <c r="BH56" s="1">
        <v>2</v>
      </c>
      <c r="BI56" s="1">
        <v>1.84</v>
      </c>
      <c r="BJ56" s="1">
        <v>46.5</v>
      </c>
      <c r="BK56" s="1">
        <v>39</v>
      </c>
      <c r="BL56" s="1">
        <v>84</v>
      </c>
      <c r="BM56" s="1">
        <v>26</v>
      </c>
      <c r="BN56" s="1">
        <v>18</v>
      </c>
      <c r="BO56" s="1">
        <v>69</v>
      </c>
      <c r="BP56" s="1">
        <v>11.5</v>
      </c>
      <c r="BQ56" s="1">
        <v>9</v>
      </c>
      <c r="BR56" s="1">
        <v>78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2</v>
      </c>
      <c r="BY56" s="1">
        <v>76</v>
      </c>
      <c r="BZ56" s="1">
        <v>0</v>
      </c>
      <c r="CA56" s="1">
        <v>5</v>
      </c>
      <c r="CB56" s="1">
        <v>5.5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4.4159470599999988</v>
      </c>
      <c r="CL56" s="1">
        <v>0</v>
      </c>
    </row>
    <row r="57" spans="1:90" x14ac:dyDescent="0.25">
      <c r="A57" s="1" t="s">
        <v>167</v>
      </c>
      <c r="B57" s="1">
        <v>4.5</v>
      </c>
      <c r="C57" s="1">
        <v>2</v>
      </c>
      <c r="D57" s="1">
        <v>90</v>
      </c>
      <c r="E57" s="1">
        <v>0.01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4</v>
      </c>
      <c r="V57" s="1">
        <v>3</v>
      </c>
      <c r="W57" s="1">
        <v>75</v>
      </c>
      <c r="X57" s="1">
        <v>0</v>
      </c>
      <c r="Y57" s="1">
        <v>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1</v>
      </c>
      <c r="AL57" s="1">
        <v>5.8</v>
      </c>
      <c r="AM57" s="1">
        <v>10.5</v>
      </c>
      <c r="AN57" s="1">
        <v>0.1</v>
      </c>
      <c r="AO57" s="1">
        <v>1.7</v>
      </c>
      <c r="AP57" s="1">
        <v>10.5</v>
      </c>
      <c r="AQ57" s="1">
        <v>10.5</v>
      </c>
      <c r="AR57" s="1">
        <v>0</v>
      </c>
      <c r="AS57" s="1">
        <v>0.5</v>
      </c>
      <c r="AT57" s="1">
        <v>2.5</v>
      </c>
      <c r="AU57" s="1">
        <v>0</v>
      </c>
      <c r="AV57" s="1">
        <v>0</v>
      </c>
      <c r="AX57" s="1">
        <v>5.5</v>
      </c>
      <c r="AY57" s="1">
        <v>1</v>
      </c>
      <c r="AZ57" s="1">
        <v>0.5</v>
      </c>
      <c r="BA57" s="1">
        <v>1</v>
      </c>
      <c r="BB57" s="1">
        <v>2.5</v>
      </c>
      <c r="BC57" s="1">
        <v>12.5</v>
      </c>
      <c r="BD57" s="1">
        <v>8.5</v>
      </c>
      <c r="BE57" s="1">
        <v>4.5</v>
      </c>
      <c r="BF57" s="1">
        <v>0</v>
      </c>
      <c r="BG57" s="1">
        <v>2</v>
      </c>
      <c r="BH57" s="1">
        <v>3</v>
      </c>
      <c r="BI57" s="1">
        <v>2.08</v>
      </c>
      <c r="BJ57" s="1">
        <v>48.5</v>
      </c>
      <c r="BK57" s="1">
        <v>39.5</v>
      </c>
      <c r="BL57" s="1">
        <v>81</v>
      </c>
      <c r="BM57" s="1">
        <v>19</v>
      </c>
      <c r="BN57" s="1">
        <v>14</v>
      </c>
      <c r="BO57" s="1">
        <v>74</v>
      </c>
      <c r="BP57" s="1">
        <v>4</v>
      </c>
      <c r="BQ57" s="1">
        <v>3</v>
      </c>
      <c r="BR57" s="1">
        <v>75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54.5</v>
      </c>
      <c r="BZ57" s="1">
        <v>0.5</v>
      </c>
      <c r="CA57" s="1">
        <v>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3.2803791599999985</v>
      </c>
      <c r="CL57" s="1">
        <v>-1</v>
      </c>
    </row>
    <row r="58" spans="1:90" x14ac:dyDescent="0.25">
      <c r="A58" s="1" t="s">
        <v>127</v>
      </c>
      <c r="B58" s="1">
        <v>4.7</v>
      </c>
      <c r="C58" s="1">
        <v>2</v>
      </c>
      <c r="D58" s="1">
        <v>79</v>
      </c>
      <c r="E58" s="1">
        <v>0.03</v>
      </c>
      <c r="F58" s="1">
        <v>0</v>
      </c>
      <c r="G58" s="1">
        <v>0.1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16</v>
      </c>
      <c r="V58" s="1">
        <v>13.5</v>
      </c>
      <c r="W58" s="1">
        <v>84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4</v>
      </c>
      <c r="AL58" s="1">
        <v>13.35</v>
      </c>
      <c r="AM58" s="1">
        <v>14.1</v>
      </c>
      <c r="AN58" s="1">
        <v>0.2</v>
      </c>
      <c r="AO58" s="1">
        <v>1.7</v>
      </c>
      <c r="AP58" s="1">
        <v>6.5</v>
      </c>
      <c r="AQ58" s="1">
        <v>6.5</v>
      </c>
      <c r="AR58" s="1">
        <v>0</v>
      </c>
      <c r="AS58" s="1">
        <v>0.5</v>
      </c>
      <c r="AT58" s="1">
        <v>2.5</v>
      </c>
      <c r="AU58" s="1">
        <v>3.5</v>
      </c>
      <c r="AV58" s="1">
        <v>2</v>
      </c>
      <c r="AW58" s="1">
        <v>57</v>
      </c>
      <c r="AX58" s="1">
        <v>3</v>
      </c>
      <c r="AY58" s="1">
        <v>2.5</v>
      </c>
      <c r="AZ58" s="1">
        <v>0</v>
      </c>
      <c r="BA58" s="1">
        <v>0.5</v>
      </c>
      <c r="BB58" s="1">
        <v>3</v>
      </c>
      <c r="BC58" s="1">
        <v>12.5</v>
      </c>
      <c r="BD58" s="1">
        <v>8.5</v>
      </c>
      <c r="BE58" s="1">
        <v>4.5</v>
      </c>
      <c r="BF58" s="1">
        <v>0</v>
      </c>
      <c r="BG58" s="1">
        <v>2</v>
      </c>
      <c r="BH58" s="1">
        <v>3</v>
      </c>
      <c r="BI58" s="1">
        <v>2.08</v>
      </c>
      <c r="BJ58" s="1">
        <v>34</v>
      </c>
      <c r="BK58" s="1">
        <v>29</v>
      </c>
      <c r="BL58" s="1">
        <v>85</v>
      </c>
      <c r="BM58" s="1">
        <v>23</v>
      </c>
      <c r="BN58" s="1">
        <v>19</v>
      </c>
      <c r="BO58" s="1">
        <v>83</v>
      </c>
      <c r="BP58" s="1">
        <v>16</v>
      </c>
      <c r="BQ58" s="1">
        <v>13.5</v>
      </c>
      <c r="BR58" s="1">
        <v>84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0.5</v>
      </c>
      <c r="BY58" s="1">
        <v>55.5</v>
      </c>
      <c r="BZ58" s="1">
        <v>1.5</v>
      </c>
      <c r="CA58" s="1">
        <v>9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3.3235088699999982</v>
      </c>
      <c r="CL58" s="1">
        <v>-1</v>
      </c>
    </row>
    <row r="59" spans="1:90" x14ac:dyDescent="0.25">
      <c r="A59" s="1" t="s">
        <v>151</v>
      </c>
      <c r="B59" s="1">
        <v>4.3</v>
      </c>
      <c r="C59" s="1">
        <v>2</v>
      </c>
      <c r="D59" s="1">
        <v>90</v>
      </c>
      <c r="E59" s="1">
        <v>0.21</v>
      </c>
      <c r="F59" s="1">
        <v>0.25</v>
      </c>
      <c r="G59" s="1">
        <v>0.4</v>
      </c>
      <c r="H59" s="1">
        <v>1</v>
      </c>
      <c r="I59" s="1">
        <v>1.5</v>
      </c>
      <c r="J59" s="1">
        <v>0.5</v>
      </c>
      <c r="K59" s="1">
        <v>1.5</v>
      </c>
      <c r="L59" s="1">
        <v>0</v>
      </c>
      <c r="M59" s="1">
        <v>0</v>
      </c>
      <c r="N59" s="1">
        <v>1.5</v>
      </c>
      <c r="O59" s="1">
        <v>0.12</v>
      </c>
      <c r="P59" s="1">
        <v>0.12</v>
      </c>
      <c r="Q59" s="1">
        <v>0</v>
      </c>
      <c r="R59" s="1">
        <v>0</v>
      </c>
      <c r="S59" s="1">
        <v>0</v>
      </c>
      <c r="T59" s="1">
        <v>0</v>
      </c>
      <c r="U59" s="1">
        <v>11</v>
      </c>
      <c r="V59" s="1">
        <v>4</v>
      </c>
      <c r="W59" s="1">
        <v>36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</v>
      </c>
      <c r="AK59" s="1">
        <v>27.5</v>
      </c>
      <c r="AL59" s="1">
        <v>7.95</v>
      </c>
      <c r="AM59" s="1">
        <v>30</v>
      </c>
      <c r="AN59" s="1">
        <v>1.5</v>
      </c>
      <c r="AO59" s="1">
        <v>3.7</v>
      </c>
      <c r="AP59" s="1">
        <v>17.5</v>
      </c>
      <c r="AQ59" s="1">
        <v>22</v>
      </c>
      <c r="AR59" s="1">
        <v>1.5</v>
      </c>
      <c r="AS59" s="1">
        <v>4</v>
      </c>
      <c r="AT59" s="1">
        <v>2.5</v>
      </c>
      <c r="AU59" s="1">
        <v>1.5</v>
      </c>
      <c r="AV59" s="1">
        <v>1.5</v>
      </c>
      <c r="AW59" s="1">
        <v>100</v>
      </c>
      <c r="AX59" s="1">
        <v>8.5</v>
      </c>
      <c r="AY59" s="1">
        <v>4</v>
      </c>
      <c r="AZ59" s="1">
        <v>1</v>
      </c>
      <c r="BA59" s="1">
        <v>2</v>
      </c>
      <c r="BB59" s="1">
        <v>7</v>
      </c>
      <c r="BC59" s="1">
        <v>12.5</v>
      </c>
      <c r="BD59" s="1">
        <v>8.5</v>
      </c>
      <c r="BE59" s="1">
        <v>4.5</v>
      </c>
      <c r="BF59" s="1">
        <v>0</v>
      </c>
      <c r="BG59" s="1">
        <v>2</v>
      </c>
      <c r="BH59" s="1">
        <v>3</v>
      </c>
      <c r="BI59" s="1">
        <v>2.08</v>
      </c>
      <c r="BJ59" s="1">
        <v>56</v>
      </c>
      <c r="BK59" s="1">
        <v>41.5</v>
      </c>
      <c r="BL59" s="1">
        <v>74</v>
      </c>
      <c r="BM59" s="1">
        <v>29.5</v>
      </c>
      <c r="BN59" s="1">
        <v>19</v>
      </c>
      <c r="BO59" s="1">
        <v>64</v>
      </c>
      <c r="BP59" s="1">
        <v>11</v>
      </c>
      <c r="BQ59" s="1">
        <v>4</v>
      </c>
      <c r="BR59" s="1">
        <v>36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73</v>
      </c>
      <c r="BZ59" s="1">
        <v>1.5</v>
      </c>
      <c r="CA59" s="1">
        <v>7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3.9731071399999993</v>
      </c>
      <c r="CL59" s="1">
        <v>-1</v>
      </c>
    </row>
    <row r="60" spans="1:90" x14ac:dyDescent="0.25">
      <c r="A60" s="1" t="s">
        <v>138</v>
      </c>
      <c r="B60" s="1">
        <v>4.7</v>
      </c>
      <c r="C60" s="1">
        <v>2</v>
      </c>
      <c r="D60" s="1">
        <v>90</v>
      </c>
      <c r="E60" s="1">
        <v>0.09</v>
      </c>
      <c r="F60" s="1">
        <v>0.33</v>
      </c>
      <c r="G60" s="1">
        <v>0.1</v>
      </c>
      <c r="H60" s="1">
        <v>1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</v>
      </c>
      <c r="R60" s="1">
        <v>0</v>
      </c>
      <c r="S60" s="1">
        <v>0</v>
      </c>
      <c r="T60" s="1">
        <v>0</v>
      </c>
      <c r="U60" s="1">
        <v>16.5</v>
      </c>
      <c r="V60" s="1">
        <v>9.5</v>
      </c>
      <c r="W60" s="1">
        <v>58</v>
      </c>
      <c r="X60" s="1">
        <v>2.5</v>
      </c>
      <c r="Y60" s="1">
        <v>0</v>
      </c>
      <c r="Z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0.04</v>
      </c>
      <c r="AF60" s="1">
        <v>0.5</v>
      </c>
      <c r="AG60" s="1">
        <v>0</v>
      </c>
      <c r="AH60" s="1">
        <v>0.5</v>
      </c>
      <c r="AI60" s="1">
        <v>0</v>
      </c>
      <c r="AJ60" s="1">
        <v>0.5</v>
      </c>
      <c r="AK60" s="1">
        <v>11</v>
      </c>
      <c r="AL60" s="1">
        <v>7.6</v>
      </c>
      <c r="AM60" s="1">
        <v>17.100000000000001</v>
      </c>
      <c r="AN60" s="1">
        <v>0.6</v>
      </c>
      <c r="AO60" s="1">
        <v>3.9</v>
      </c>
      <c r="AP60" s="1">
        <v>6.5</v>
      </c>
      <c r="AQ60" s="1">
        <v>17</v>
      </c>
      <c r="AR60" s="1">
        <v>0</v>
      </c>
      <c r="AS60" s="1">
        <v>4.5</v>
      </c>
      <c r="AT60" s="1">
        <v>1</v>
      </c>
      <c r="AU60" s="1">
        <v>1.5</v>
      </c>
      <c r="AV60" s="1">
        <v>0.5</v>
      </c>
      <c r="AW60" s="1">
        <v>33</v>
      </c>
      <c r="AX60" s="1">
        <v>7</v>
      </c>
      <c r="AY60" s="1">
        <v>2.5</v>
      </c>
      <c r="AZ60" s="1">
        <v>0</v>
      </c>
      <c r="BA60" s="1">
        <v>0</v>
      </c>
      <c r="BB60" s="1">
        <v>2.5</v>
      </c>
      <c r="BC60" s="1">
        <v>14</v>
      </c>
      <c r="BD60" s="1">
        <v>9</v>
      </c>
      <c r="BE60" s="1">
        <v>4</v>
      </c>
      <c r="BF60" s="1">
        <v>1</v>
      </c>
      <c r="BG60" s="1">
        <v>4</v>
      </c>
      <c r="BH60" s="1">
        <v>0.5</v>
      </c>
      <c r="BI60" s="1">
        <v>1.04</v>
      </c>
      <c r="BJ60" s="1">
        <v>44.5</v>
      </c>
      <c r="BK60" s="1">
        <v>29</v>
      </c>
      <c r="BL60" s="1">
        <v>65</v>
      </c>
      <c r="BM60" s="1">
        <v>28.5</v>
      </c>
      <c r="BN60" s="1">
        <v>16</v>
      </c>
      <c r="BO60" s="1">
        <v>56</v>
      </c>
      <c r="BP60" s="1">
        <v>16.5</v>
      </c>
      <c r="BQ60" s="1">
        <v>9.5</v>
      </c>
      <c r="BR60" s="1">
        <v>58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71.5</v>
      </c>
      <c r="BZ60" s="1">
        <v>1.5</v>
      </c>
      <c r="CA60" s="1">
        <v>7</v>
      </c>
      <c r="CB60" s="1">
        <v>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3.6551183599999995</v>
      </c>
      <c r="CL60" s="1">
        <v>-2</v>
      </c>
    </row>
  </sheetData>
  <sortState xmlns:xlrd2="http://schemas.microsoft.com/office/spreadsheetml/2017/richdata2" ref="A2:CL60">
    <sortCondition ref="C7:C6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704D-B0CB-4B7B-91E7-90F241ADD817}">
  <dimension ref="A1:CL2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148</v>
      </c>
      <c r="B2" s="1">
        <v>7.1</v>
      </c>
      <c r="C2" s="1">
        <v>1</v>
      </c>
      <c r="D2" s="1">
        <v>90</v>
      </c>
      <c r="E2" s="1">
        <v>0.23</v>
      </c>
      <c r="F2" s="1">
        <v>0</v>
      </c>
      <c r="G2" s="1">
        <v>0.7</v>
      </c>
      <c r="H2" s="1">
        <v>0</v>
      </c>
      <c r="I2" s="1">
        <v>3</v>
      </c>
      <c r="J2" s="1">
        <v>1</v>
      </c>
      <c r="K2" s="1">
        <v>0</v>
      </c>
      <c r="L2" s="1">
        <v>3</v>
      </c>
      <c r="M2" s="1">
        <v>0</v>
      </c>
      <c r="N2" s="1">
        <v>0</v>
      </c>
      <c r="O2" s="1">
        <v>0.17</v>
      </c>
      <c r="P2" s="1">
        <v>0.17</v>
      </c>
      <c r="Q2" s="1">
        <v>0</v>
      </c>
      <c r="R2" s="1">
        <v>0</v>
      </c>
      <c r="S2" s="1">
        <v>0</v>
      </c>
      <c r="T2" s="1">
        <v>0</v>
      </c>
      <c r="U2" s="1">
        <v>62</v>
      </c>
      <c r="V2" s="1">
        <v>43</v>
      </c>
      <c r="W2" s="1">
        <v>69</v>
      </c>
      <c r="X2" s="1">
        <v>7</v>
      </c>
      <c r="Y2" s="1">
        <v>2</v>
      </c>
      <c r="Z2" s="1">
        <v>29</v>
      </c>
      <c r="AA2" s="1">
        <v>0</v>
      </c>
      <c r="AB2" s="1">
        <v>0</v>
      </c>
      <c r="AC2" s="1">
        <v>4</v>
      </c>
      <c r="AD2" s="1">
        <v>1</v>
      </c>
      <c r="AE2" s="1">
        <v>0.56000000000000005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22</v>
      </c>
      <c r="AL2" s="1">
        <v>60.9</v>
      </c>
      <c r="AM2" s="1">
        <v>32.4</v>
      </c>
      <c r="AN2" s="1">
        <v>2.7</v>
      </c>
      <c r="AO2" s="1">
        <v>7.4</v>
      </c>
      <c r="AP2" s="1">
        <v>24</v>
      </c>
      <c r="AQ2" s="1">
        <v>36</v>
      </c>
      <c r="AR2" s="1">
        <v>2</v>
      </c>
      <c r="AS2" s="1">
        <v>7</v>
      </c>
      <c r="AT2" s="1">
        <v>0</v>
      </c>
      <c r="AU2" s="1">
        <v>4</v>
      </c>
      <c r="AV2" s="1">
        <v>3</v>
      </c>
      <c r="AW2" s="1">
        <v>75</v>
      </c>
      <c r="AX2" s="1">
        <v>12</v>
      </c>
      <c r="AY2" s="1">
        <v>0</v>
      </c>
      <c r="AZ2" s="1">
        <v>0</v>
      </c>
      <c r="BA2" s="1">
        <v>1</v>
      </c>
      <c r="BB2" s="1">
        <v>1</v>
      </c>
      <c r="BC2" s="1">
        <v>2</v>
      </c>
      <c r="BD2" s="1">
        <v>2</v>
      </c>
      <c r="BE2" s="1">
        <v>1</v>
      </c>
      <c r="BF2" s="1">
        <v>1</v>
      </c>
      <c r="BG2" s="1">
        <v>2</v>
      </c>
      <c r="BH2" s="1">
        <v>0</v>
      </c>
      <c r="BI2" s="1">
        <v>0.21</v>
      </c>
      <c r="BJ2" s="1">
        <v>126</v>
      </c>
      <c r="BK2" s="1">
        <v>102</v>
      </c>
      <c r="BL2" s="1">
        <v>81</v>
      </c>
      <c r="BM2" s="1">
        <v>103</v>
      </c>
      <c r="BN2" s="1">
        <v>76</v>
      </c>
      <c r="BO2" s="1">
        <v>74</v>
      </c>
      <c r="BP2" s="1">
        <v>62</v>
      </c>
      <c r="BQ2" s="1">
        <v>43</v>
      </c>
      <c r="BR2" s="1">
        <v>69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3</v>
      </c>
      <c r="BY2" s="1">
        <v>158</v>
      </c>
      <c r="BZ2" s="1">
        <v>3</v>
      </c>
      <c r="CA2" s="1">
        <v>18</v>
      </c>
      <c r="CB2" s="1">
        <v>22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29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6.1776622100000003</v>
      </c>
      <c r="CL2" s="1">
        <v>18</v>
      </c>
    </row>
    <row r="3" spans="1:90" x14ac:dyDescent="0.25">
      <c r="A3" s="1" t="s">
        <v>103</v>
      </c>
      <c r="B3" s="1">
        <v>4.2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</v>
      </c>
      <c r="W3" s="1">
        <v>67</v>
      </c>
      <c r="X3" s="1">
        <v>5</v>
      </c>
      <c r="Y3" s="1">
        <v>0</v>
      </c>
      <c r="Z3" s="1">
        <v>0</v>
      </c>
      <c r="AA3" s="1">
        <v>2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</v>
      </c>
      <c r="AL3" s="1">
        <v>1.4</v>
      </c>
      <c r="AM3" s="1">
        <v>15.6</v>
      </c>
      <c r="AN3" s="1">
        <v>0</v>
      </c>
      <c r="AO3" s="1">
        <v>3.4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3</v>
      </c>
      <c r="AV3" s="1">
        <v>1</v>
      </c>
      <c r="AW3" s="1">
        <v>33</v>
      </c>
      <c r="AX3" s="1">
        <v>9</v>
      </c>
      <c r="AY3" s="1">
        <v>4</v>
      </c>
      <c r="AZ3" s="1">
        <v>0</v>
      </c>
      <c r="BA3" s="1">
        <v>2</v>
      </c>
      <c r="BB3" s="1">
        <v>6</v>
      </c>
      <c r="BC3" s="1">
        <v>12</v>
      </c>
      <c r="BD3" s="1">
        <v>7</v>
      </c>
      <c r="BE3" s="1">
        <v>2</v>
      </c>
      <c r="BF3" s="1">
        <v>5</v>
      </c>
      <c r="BG3" s="1">
        <v>0</v>
      </c>
      <c r="BH3" s="1">
        <v>2</v>
      </c>
      <c r="BI3" s="1">
        <v>0.95</v>
      </c>
      <c r="BJ3" s="1">
        <v>34</v>
      </c>
      <c r="BK3" s="1">
        <v>26</v>
      </c>
      <c r="BL3" s="1">
        <v>76</v>
      </c>
      <c r="BM3" s="1">
        <v>18</v>
      </c>
      <c r="BN3" s="1">
        <v>8</v>
      </c>
      <c r="BO3" s="1">
        <v>44</v>
      </c>
      <c r="BP3" s="1">
        <v>9</v>
      </c>
      <c r="BQ3" s="1">
        <v>6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67</v>
      </c>
      <c r="BZ3" s="1">
        <v>1</v>
      </c>
      <c r="CA3" s="1">
        <v>4</v>
      </c>
      <c r="CB3" s="1">
        <v>3</v>
      </c>
      <c r="CC3" s="1">
        <v>0</v>
      </c>
      <c r="CD3" s="1">
        <v>0</v>
      </c>
      <c r="CE3" s="1">
        <v>1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5.006491200000001</v>
      </c>
      <c r="CL3" s="1">
        <v>6</v>
      </c>
    </row>
    <row r="4" spans="1:90" x14ac:dyDescent="0.25">
      <c r="A4" s="1" t="s">
        <v>75</v>
      </c>
      <c r="B4" s="1">
        <v>4.3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5</v>
      </c>
      <c r="V4" s="1">
        <v>3</v>
      </c>
      <c r="W4" s="1">
        <v>60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1.1000000000000001</v>
      </c>
      <c r="AM4" s="1">
        <v>0.6</v>
      </c>
      <c r="AN4" s="1">
        <v>0</v>
      </c>
      <c r="AO4" s="1">
        <v>4.5</v>
      </c>
      <c r="AP4" s="1">
        <v>3</v>
      </c>
      <c r="AQ4" s="1">
        <v>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2</v>
      </c>
      <c r="BE4" s="1">
        <v>1</v>
      </c>
      <c r="BF4" s="1">
        <v>2</v>
      </c>
      <c r="BG4" s="1">
        <v>0</v>
      </c>
      <c r="BH4" s="1">
        <v>0</v>
      </c>
      <c r="BI4" s="1">
        <v>0.16</v>
      </c>
      <c r="BJ4" s="1">
        <v>7</v>
      </c>
      <c r="BK4" s="1">
        <v>5</v>
      </c>
      <c r="BL4" s="1">
        <v>71</v>
      </c>
      <c r="BM4" s="1">
        <v>7</v>
      </c>
      <c r="BN4" s="1">
        <v>5</v>
      </c>
      <c r="BO4" s="1">
        <v>71</v>
      </c>
      <c r="BP4" s="1">
        <v>5</v>
      </c>
      <c r="BQ4" s="1">
        <v>3</v>
      </c>
      <c r="BR4" s="1">
        <v>60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8</v>
      </c>
      <c r="BZ4" s="1">
        <v>0</v>
      </c>
      <c r="CA4" s="1">
        <v>0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3.6027651999999994</v>
      </c>
      <c r="CL4" s="1">
        <v>1</v>
      </c>
    </row>
    <row r="5" spans="1:90" x14ac:dyDescent="0.25">
      <c r="A5" s="1" t="s">
        <v>194</v>
      </c>
      <c r="B5" s="1">
        <v>5.2</v>
      </c>
      <c r="C5" s="1">
        <v>1</v>
      </c>
      <c r="D5" s="1">
        <v>90</v>
      </c>
      <c r="E5" s="1">
        <v>0.27</v>
      </c>
      <c r="F5" s="1">
        <v>0.14000000000000001</v>
      </c>
      <c r="G5" s="1">
        <v>1</v>
      </c>
      <c r="H5" s="1">
        <v>1</v>
      </c>
      <c r="I5" s="1">
        <v>2</v>
      </c>
      <c r="J5" s="1">
        <v>2</v>
      </c>
      <c r="K5" s="1">
        <v>2</v>
      </c>
      <c r="L5" s="1">
        <v>0</v>
      </c>
      <c r="M5" s="1">
        <v>2</v>
      </c>
      <c r="N5" s="1">
        <v>0</v>
      </c>
      <c r="O5" s="1">
        <v>0.92</v>
      </c>
      <c r="P5" s="1">
        <v>0.92</v>
      </c>
      <c r="Q5" s="1">
        <v>1</v>
      </c>
      <c r="R5" s="1">
        <v>1</v>
      </c>
      <c r="S5" s="1">
        <v>0</v>
      </c>
      <c r="T5" s="1">
        <v>0</v>
      </c>
      <c r="U5" s="1">
        <v>6</v>
      </c>
      <c r="V5" s="1">
        <v>5</v>
      </c>
      <c r="W5" s="1">
        <v>83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0.11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50</v>
      </c>
      <c r="AL5" s="1">
        <v>1.8</v>
      </c>
      <c r="AM5" s="1">
        <v>46.2</v>
      </c>
      <c r="AN5" s="1">
        <v>5.9</v>
      </c>
      <c r="AO5" s="1">
        <v>10.4</v>
      </c>
      <c r="AP5" s="1">
        <v>6</v>
      </c>
      <c r="AQ5" s="1">
        <v>30</v>
      </c>
      <c r="AR5" s="1">
        <v>0</v>
      </c>
      <c r="AS5" s="1">
        <v>12</v>
      </c>
      <c r="AT5" s="1">
        <v>0</v>
      </c>
      <c r="AU5" s="1">
        <v>1</v>
      </c>
      <c r="AV5" s="1">
        <v>1</v>
      </c>
      <c r="AW5" s="1">
        <v>100</v>
      </c>
      <c r="AX5" s="1">
        <v>3</v>
      </c>
      <c r="AY5" s="1">
        <v>3</v>
      </c>
      <c r="AZ5" s="1">
        <v>0</v>
      </c>
      <c r="BA5" s="1">
        <v>2</v>
      </c>
      <c r="BB5" s="1">
        <v>5</v>
      </c>
      <c r="BC5" s="1">
        <v>6</v>
      </c>
      <c r="BD5" s="1">
        <v>2</v>
      </c>
      <c r="BE5" s="1">
        <v>3</v>
      </c>
      <c r="BF5" s="1">
        <v>0</v>
      </c>
      <c r="BG5" s="1">
        <v>0</v>
      </c>
      <c r="BH5" s="1">
        <v>0</v>
      </c>
      <c r="BI5" s="1">
        <v>0.53</v>
      </c>
      <c r="BJ5" s="1">
        <v>25</v>
      </c>
      <c r="BK5" s="1">
        <v>22</v>
      </c>
      <c r="BL5" s="1">
        <v>88</v>
      </c>
      <c r="BM5" s="1">
        <v>8</v>
      </c>
      <c r="BN5" s="1">
        <v>7</v>
      </c>
      <c r="BO5" s="1">
        <v>88</v>
      </c>
      <c r="BP5" s="1">
        <v>6</v>
      </c>
      <c r="BQ5" s="1">
        <v>5</v>
      </c>
      <c r="BR5" s="1">
        <v>83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36</v>
      </c>
      <c r="BZ5" s="1">
        <v>2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3.9854873000000004</v>
      </c>
      <c r="CL5" s="1">
        <v>1</v>
      </c>
    </row>
    <row r="6" spans="1:90" x14ac:dyDescent="0.25">
      <c r="A6" s="1" t="s">
        <v>186</v>
      </c>
      <c r="B6" s="1">
        <v>5.0999999999999996</v>
      </c>
      <c r="C6" s="1">
        <v>1</v>
      </c>
      <c r="D6" s="1">
        <v>90</v>
      </c>
      <c r="E6" s="1">
        <v>0.01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1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8</v>
      </c>
      <c r="V6" s="1">
        <v>6</v>
      </c>
      <c r="W6" s="1">
        <v>75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</v>
      </c>
      <c r="AL6" s="1">
        <v>2.7</v>
      </c>
      <c r="AM6" s="1">
        <v>13.6</v>
      </c>
      <c r="AN6" s="1">
        <v>0.1</v>
      </c>
      <c r="AO6" s="1">
        <v>4.8</v>
      </c>
      <c r="AP6" s="1">
        <v>17</v>
      </c>
      <c r="AQ6" s="1">
        <v>17</v>
      </c>
      <c r="AR6" s="1">
        <v>0</v>
      </c>
      <c r="AS6" s="1">
        <v>2</v>
      </c>
      <c r="AT6" s="1">
        <v>1</v>
      </c>
      <c r="AU6" s="1">
        <v>1</v>
      </c>
      <c r="AV6" s="1">
        <v>0</v>
      </c>
      <c r="AW6" s="1">
        <v>0</v>
      </c>
      <c r="AX6" s="1">
        <v>13</v>
      </c>
      <c r="AY6" s="1">
        <v>1</v>
      </c>
      <c r="AZ6" s="1">
        <v>0</v>
      </c>
      <c r="BA6" s="1">
        <v>3</v>
      </c>
      <c r="BB6" s="1">
        <v>4</v>
      </c>
      <c r="BC6" s="1">
        <v>5</v>
      </c>
      <c r="BD6" s="1">
        <v>0</v>
      </c>
      <c r="BE6" s="1">
        <v>3</v>
      </c>
      <c r="BF6" s="1">
        <v>0</v>
      </c>
      <c r="BG6" s="1">
        <v>0</v>
      </c>
      <c r="BH6" s="1">
        <v>0</v>
      </c>
      <c r="BI6" s="1">
        <v>0.43</v>
      </c>
      <c r="BJ6" s="1">
        <v>89</v>
      </c>
      <c r="BK6" s="1">
        <v>81</v>
      </c>
      <c r="BL6" s="1">
        <v>91</v>
      </c>
      <c r="BM6" s="1">
        <v>47</v>
      </c>
      <c r="BN6" s="1">
        <v>43</v>
      </c>
      <c r="BO6" s="1">
        <v>91</v>
      </c>
      <c r="BP6" s="1">
        <v>8</v>
      </c>
      <c r="BQ6" s="1">
        <v>6</v>
      </c>
      <c r="BR6" s="1">
        <v>75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96</v>
      </c>
      <c r="BZ6" s="1">
        <v>1</v>
      </c>
      <c r="CA6" s="1">
        <v>7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4.3225490499999983</v>
      </c>
      <c r="CL6" s="1">
        <v>0</v>
      </c>
    </row>
    <row r="7" spans="1:90" x14ac:dyDescent="0.25">
      <c r="A7" s="1" t="s">
        <v>198</v>
      </c>
      <c r="B7" s="1">
        <v>3.9</v>
      </c>
      <c r="C7" s="1">
        <v>1</v>
      </c>
      <c r="D7" s="1">
        <v>17</v>
      </c>
      <c r="E7" s="1">
        <v>0.06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2</v>
      </c>
      <c r="W7" s="1">
        <v>67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10.4</v>
      </c>
      <c r="AM7" s="1">
        <v>2.4</v>
      </c>
      <c r="AN7" s="1">
        <v>0.1</v>
      </c>
      <c r="AO7" s="1">
        <v>-0.2</v>
      </c>
      <c r="AP7" s="1">
        <v>4</v>
      </c>
      <c r="AQ7" s="1">
        <v>4</v>
      </c>
      <c r="AR7" s="1">
        <v>0</v>
      </c>
      <c r="AS7" s="1">
        <v>0</v>
      </c>
      <c r="AT7" s="1">
        <v>2</v>
      </c>
      <c r="AU7" s="1">
        <v>0</v>
      </c>
      <c r="AV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31</v>
      </c>
      <c r="BD7" s="1">
        <v>17</v>
      </c>
      <c r="BE7" s="1">
        <v>15</v>
      </c>
      <c r="BF7" s="1">
        <v>4</v>
      </c>
      <c r="BG7" s="1">
        <v>3</v>
      </c>
      <c r="BH7" s="1">
        <v>4</v>
      </c>
      <c r="BI7" s="1">
        <v>3.81</v>
      </c>
      <c r="BJ7" s="1">
        <v>6</v>
      </c>
      <c r="BK7" s="1">
        <v>5</v>
      </c>
      <c r="BL7" s="1">
        <v>83</v>
      </c>
      <c r="BM7" s="1">
        <v>4</v>
      </c>
      <c r="BN7" s="1">
        <v>3</v>
      </c>
      <c r="BO7" s="1">
        <v>75</v>
      </c>
      <c r="BP7" s="1">
        <v>3</v>
      </c>
      <c r="BQ7" s="1">
        <v>2</v>
      </c>
      <c r="BR7" s="1">
        <v>67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8</v>
      </c>
      <c r="BZ7" s="1">
        <v>0</v>
      </c>
      <c r="CA7" s="1">
        <v>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3.1738412599999988</v>
      </c>
      <c r="CL7" s="1">
        <v>0</v>
      </c>
    </row>
    <row r="8" spans="1:90" x14ac:dyDescent="0.25">
      <c r="A8" s="1" t="s">
        <v>145</v>
      </c>
      <c r="B8" s="1">
        <v>4.7</v>
      </c>
      <c r="C8" s="1">
        <v>1</v>
      </c>
      <c r="D8" s="1">
        <v>11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17</v>
      </c>
      <c r="V8" s="1">
        <v>16</v>
      </c>
      <c r="W8" s="1">
        <v>94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3.7</v>
      </c>
      <c r="AM8" s="1">
        <v>4</v>
      </c>
      <c r="AN8" s="1">
        <v>0</v>
      </c>
      <c r="AO8" s="1">
        <v>2.6</v>
      </c>
      <c r="AP8" s="1">
        <v>2</v>
      </c>
      <c r="AQ8" s="1">
        <v>2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1</v>
      </c>
      <c r="AY8" s="1">
        <v>1</v>
      </c>
      <c r="AZ8" s="1">
        <v>0</v>
      </c>
      <c r="BA8" s="1">
        <v>0</v>
      </c>
      <c r="BB8" s="1">
        <v>1</v>
      </c>
      <c r="BC8" s="1">
        <v>5</v>
      </c>
      <c r="BD8" s="1">
        <v>2</v>
      </c>
      <c r="BE8" s="1">
        <v>3</v>
      </c>
      <c r="BF8" s="1">
        <v>1</v>
      </c>
      <c r="BG8" s="1">
        <v>0</v>
      </c>
      <c r="BH8" s="1">
        <v>1</v>
      </c>
      <c r="BI8" s="1">
        <v>0.83</v>
      </c>
      <c r="BJ8" s="1">
        <v>28</v>
      </c>
      <c r="BK8" s="1">
        <v>27</v>
      </c>
      <c r="BL8" s="1">
        <v>96</v>
      </c>
      <c r="BM8" s="1">
        <v>19</v>
      </c>
      <c r="BN8" s="1">
        <v>18</v>
      </c>
      <c r="BO8" s="1">
        <v>95</v>
      </c>
      <c r="BP8" s="1">
        <v>17</v>
      </c>
      <c r="BQ8" s="1">
        <v>16</v>
      </c>
      <c r="BR8" s="1">
        <v>94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32</v>
      </c>
      <c r="BZ8" s="1">
        <v>0</v>
      </c>
      <c r="CA8" s="1">
        <v>5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3.5435160000000003</v>
      </c>
      <c r="CL8" s="1">
        <v>0</v>
      </c>
    </row>
    <row r="9" spans="1:90" x14ac:dyDescent="0.25">
      <c r="A9" s="1" t="s">
        <v>134</v>
      </c>
      <c r="B9" s="1">
        <v>6.3</v>
      </c>
      <c r="C9" s="1">
        <v>2</v>
      </c>
      <c r="D9" s="1">
        <v>77.5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13</v>
      </c>
      <c r="V9" s="1">
        <v>12</v>
      </c>
      <c r="W9" s="1">
        <v>92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1</v>
      </c>
      <c r="AK9" s="1">
        <v>0</v>
      </c>
      <c r="AL9" s="1">
        <v>2.7</v>
      </c>
      <c r="AM9" s="1">
        <v>10.199999999999999</v>
      </c>
      <c r="AN9" s="1">
        <v>0</v>
      </c>
      <c r="AO9" s="1">
        <v>3.9</v>
      </c>
      <c r="AP9" s="1">
        <v>10</v>
      </c>
      <c r="AQ9" s="1">
        <v>22</v>
      </c>
      <c r="AR9" s="1">
        <v>0</v>
      </c>
      <c r="AS9" s="1">
        <v>5</v>
      </c>
      <c r="AT9" s="1">
        <v>0</v>
      </c>
      <c r="AU9" s="1">
        <v>0</v>
      </c>
      <c r="AV9" s="1">
        <v>0</v>
      </c>
      <c r="AX9" s="1">
        <v>3.5</v>
      </c>
      <c r="AY9" s="1">
        <v>0</v>
      </c>
      <c r="AZ9" s="1">
        <v>0.5</v>
      </c>
      <c r="BA9" s="1">
        <v>1</v>
      </c>
      <c r="BB9" s="1">
        <v>1.5</v>
      </c>
      <c r="BC9" s="1">
        <v>4</v>
      </c>
      <c r="BD9" s="1">
        <v>2</v>
      </c>
      <c r="BE9" s="1">
        <v>2</v>
      </c>
      <c r="BF9" s="1">
        <v>0.5</v>
      </c>
      <c r="BG9" s="1">
        <v>1</v>
      </c>
      <c r="BH9" s="1">
        <v>0</v>
      </c>
      <c r="BI9" s="1">
        <v>0.37</v>
      </c>
      <c r="BJ9" s="1">
        <v>72</v>
      </c>
      <c r="BK9" s="1">
        <v>70</v>
      </c>
      <c r="BL9" s="1">
        <v>97</v>
      </c>
      <c r="BM9" s="1">
        <v>39</v>
      </c>
      <c r="BN9" s="1">
        <v>37.5</v>
      </c>
      <c r="BO9" s="1">
        <v>96</v>
      </c>
      <c r="BP9" s="1">
        <v>13</v>
      </c>
      <c r="BQ9" s="1">
        <v>12</v>
      </c>
      <c r="BR9" s="1">
        <v>92</v>
      </c>
      <c r="BS9" s="1">
        <v>0</v>
      </c>
      <c r="BT9" s="1">
        <v>0</v>
      </c>
      <c r="BU9" s="1">
        <v>2</v>
      </c>
      <c r="BV9" s="1">
        <v>0</v>
      </c>
      <c r="BW9" s="1">
        <v>1</v>
      </c>
      <c r="BX9" s="1">
        <v>0</v>
      </c>
      <c r="BY9" s="1">
        <v>76.5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3.6668214000000008</v>
      </c>
      <c r="CL9" s="1">
        <v>12</v>
      </c>
    </row>
    <row r="10" spans="1:90" x14ac:dyDescent="0.25">
      <c r="A10" s="1" t="s">
        <v>60</v>
      </c>
      <c r="B10" s="1">
        <v>5.3</v>
      </c>
      <c r="C10" s="1">
        <v>2</v>
      </c>
      <c r="D10" s="1">
        <v>90</v>
      </c>
      <c r="E10" s="1">
        <v>0.01</v>
      </c>
      <c r="F10" s="1">
        <v>0</v>
      </c>
      <c r="G10" s="1">
        <v>0</v>
      </c>
      <c r="H10" s="1">
        <v>0</v>
      </c>
      <c r="I10" s="1">
        <v>0.5</v>
      </c>
      <c r="J10" s="1">
        <v>0</v>
      </c>
      <c r="K10" s="1">
        <v>0</v>
      </c>
      <c r="L10" s="1">
        <v>0.5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29.5</v>
      </c>
      <c r="V10" s="1">
        <v>25</v>
      </c>
      <c r="W10" s="1">
        <v>85</v>
      </c>
      <c r="X10" s="1">
        <v>2</v>
      </c>
      <c r="Y10" s="1">
        <v>0.5</v>
      </c>
      <c r="Z10" s="1">
        <v>25</v>
      </c>
      <c r="AA10" s="1">
        <v>0</v>
      </c>
      <c r="AB10" s="1">
        <v>0</v>
      </c>
      <c r="AC10" s="1">
        <v>1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1.5</v>
      </c>
      <c r="AL10" s="1">
        <v>21.4</v>
      </c>
      <c r="AM10" s="1">
        <v>14.7</v>
      </c>
      <c r="AN10" s="1">
        <v>0.1</v>
      </c>
      <c r="AO10" s="1">
        <v>5.0999999999999996</v>
      </c>
      <c r="AP10" s="1">
        <v>12.5</v>
      </c>
      <c r="AQ10" s="1">
        <v>24.5</v>
      </c>
      <c r="AR10" s="1">
        <v>0</v>
      </c>
      <c r="AS10" s="1">
        <v>6</v>
      </c>
      <c r="AT10" s="1">
        <v>0</v>
      </c>
      <c r="AU10" s="1">
        <v>2</v>
      </c>
      <c r="AV10" s="1">
        <v>1</v>
      </c>
      <c r="AW10" s="1">
        <v>50</v>
      </c>
      <c r="AX10" s="1">
        <v>6.5</v>
      </c>
      <c r="AY10" s="1">
        <v>1.5</v>
      </c>
      <c r="AZ10" s="1">
        <v>0</v>
      </c>
      <c r="BA10" s="1">
        <v>2</v>
      </c>
      <c r="BB10" s="1">
        <v>3.5</v>
      </c>
      <c r="BC10" s="1">
        <v>4</v>
      </c>
      <c r="BD10" s="1">
        <v>2</v>
      </c>
      <c r="BE10" s="1">
        <v>2</v>
      </c>
      <c r="BF10" s="1">
        <v>0.5</v>
      </c>
      <c r="BG10" s="1">
        <v>1</v>
      </c>
      <c r="BH10" s="1">
        <v>0</v>
      </c>
      <c r="BI10" s="1">
        <v>0.37</v>
      </c>
      <c r="BJ10" s="1">
        <v>71.5</v>
      </c>
      <c r="BK10" s="1">
        <v>64</v>
      </c>
      <c r="BL10" s="1">
        <v>90</v>
      </c>
      <c r="BM10" s="1">
        <v>52.5</v>
      </c>
      <c r="BN10" s="1">
        <v>46</v>
      </c>
      <c r="BO10" s="1">
        <v>88</v>
      </c>
      <c r="BP10" s="1">
        <v>29.5</v>
      </c>
      <c r="BQ10" s="1">
        <v>25</v>
      </c>
      <c r="BR10" s="1">
        <v>85</v>
      </c>
      <c r="BS10" s="1">
        <v>0.5</v>
      </c>
      <c r="BT10" s="1">
        <v>0</v>
      </c>
      <c r="BU10" s="1">
        <v>2</v>
      </c>
      <c r="BV10" s="1">
        <v>0</v>
      </c>
      <c r="BW10" s="1">
        <v>0</v>
      </c>
      <c r="BX10" s="1">
        <v>1</v>
      </c>
      <c r="BY10" s="1">
        <v>92</v>
      </c>
      <c r="BZ10" s="1">
        <v>0.5</v>
      </c>
      <c r="CA10" s="1">
        <v>10</v>
      </c>
      <c r="CB10" s="1">
        <v>4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4.4955410599999981</v>
      </c>
      <c r="CL10" s="1">
        <v>11</v>
      </c>
    </row>
    <row r="11" spans="1:90" x14ac:dyDescent="0.25">
      <c r="A11" s="1" t="s">
        <v>165</v>
      </c>
      <c r="B11" s="1">
        <v>7.1</v>
      </c>
      <c r="C11" s="1">
        <v>2</v>
      </c>
      <c r="D11" s="1">
        <v>90</v>
      </c>
      <c r="E11" s="1">
        <v>0.15</v>
      </c>
      <c r="F11" s="1">
        <v>0</v>
      </c>
      <c r="G11" s="1">
        <v>0.4</v>
      </c>
      <c r="H11" s="1">
        <v>0</v>
      </c>
      <c r="I11" s="1">
        <v>0.5</v>
      </c>
      <c r="J11" s="1">
        <v>0.5</v>
      </c>
      <c r="K11" s="1">
        <v>0.5</v>
      </c>
      <c r="L11" s="1">
        <v>0</v>
      </c>
      <c r="M11" s="1">
        <v>0</v>
      </c>
      <c r="N11" s="1">
        <v>0.5</v>
      </c>
      <c r="O11" s="1">
        <v>0.11</v>
      </c>
      <c r="P11" s="1">
        <v>0.11</v>
      </c>
      <c r="Q11" s="1">
        <v>0</v>
      </c>
      <c r="R11" s="1">
        <v>0</v>
      </c>
      <c r="S11" s="1">
        <v>0</v>
      </c>
      <c r="T11" s="1">
        <v>0</v>
      </c>
      <c r="U11" s="1">
        <v>24</v>
      </c>
      <c r="V11" s="1">
        <v>15</v>
      </c>
      <c r="W11" s="1">
        <v>63</v>
      </c>
      <c r="X11" s="1">
        <v>7.5</v>
      </c>
      <c r="Y11" s="1">
        <v>2.5</v>
      </c>
      <c r="Z11" s="1">
        <v>33</v>
      </c>
      <c r="AA11" s="1">
        <v>5</v>
      </c>
      <c r="AB11" s="1">
        <v>0</v>
      </c>
      <c r="AC11" s="1">
        <v>2.5</v>
      </c>
      <c r="AD11" s="1">
        <v>0.5</v>
      </c>
      <c r="AE11" s="1">
        <v>0.32</v>
      </c>
      <c r="AF11" s="1">
        <v>0</v>
      </c>
      <c r="AG11" s="1">
        <v>0</v>
      </c>
      <c r="AH11" s="1">
        <v>0</v>
      </c>
      <c r="AI11" s="1">
        <v>0</v>
      </c>
      <c r="AJ11" s="1">
        <v>0.5</v>
      </c>
      <c r="AK11" s="1">
        <v>23.5</v>
      </c>
      <c r="AL11" s="1">
        <v>40.9</v>
      </c>
      <c r="AM11" s="1">
        <v>15.7</v>
      </c>
      <c r="AN11" s="1">
        <v>1.6</v>
      </c>
      <c r="AO11" s="1">
        <v>6.9</v>
      </c>
      <c r="AP11" s="1">
        <v>13</v>
      </c>
      <c r="AQ11" s="1">
        <v>19</v>
      </c>
      <c r="AR11" s="1">
        <v>1</v>
      </c>
      <c r="AS11" s="1">
        <v>5</v>
      </c>
      <c r="AT11" s="1">
        <v>0.5</v>
      </c>
      <c r="AU11" s="1">
        <v>0.5</v>
      </c>
      <c r="AV11" s="1">
        <v>0</v>
      </c>
      <c r="AW11" s="1">
        <v>0</v>
      </c>
      <c r="AX11" s="1">
        <v>5.5</v>
      </c>
      <c r="AY11" s="1">
        <v>1</v>
      </c>
      <c r="AZ11" s="1">
        <v>0</v>
      </c>
      <c r="BA11" s="1">
        <v>1</v>
      </c>
      <c r="BB11" s="1">
        <v>2</v>
      </c>
      <c r="BC11" s="1">
        <v>4.5</v>
      </c>
      <c r="BD11" s="1">
        <v>0.5</v>
      </c>
      <c r="BE11" s="1">
        <v>1.5</v>
      </c>
      <c r="BF11" s="1">
        <v>0</v>
      </c>
      <c r="BG11" s="1">
        <v>0</v>
      </c>
      <c r="BH11" s="1">
        <v>0</v>
      </c>
      <c r="BI11" s="1">
        <v>0.28000000000000003</v>
      </c>
      <c r="BJ11" s="1">
        <v>71</v>
      </c>
      <c r="BK11" s="1">
        <v>57</v>
      </c>
      <c r="BL11" s="1">
        <v>80</v>
      </c>
      <c r="BM11" s="1">
        <v>56</v>
      </c>
      <c r="BN11" s="1">
        <v>39.5</v>
      </c>
      <c r="BO11" s="1">
        <v>71</v>
      </c>
      <c r="BP11" s="1">
        <v>24</v>
      </c>
      <c r="BQ11" s="1">
        <v>15</v>
      </c>
      <c r="BR11" s="1">
        <v>63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0.5</v>
      </c>
      <c r="BY11" s="1">
        <v>98</v>
      </c>
      <c r="BZ11" s="1">
        <v>8</v>
      </c>
      <c r="CA11" s="1">
        <v>5</v>
      </c>
      <c r="CB11" s="1">
        <v>9.5</v>
      </c>
      <c r="CC11" s="1">
        <v>0</v>
      </c>
      <c r="CD11" s="1">
        <v>0</v>
      </c>
      <c r="CE11" s="1">
        <v>4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5.4903153899999984</v>
      </c>
      <c r="CL11" s="1">
        <v>9</v>
      </c>
    </row>
    <row r="12" spans="1:90" x14ac:dyDescent="0.25">
      <c r="A12" s="1" t="s">
        <v>154</v>
      </c>
      <c r="B12" s="1">
        <v>5.7</v>
      </c>
      <c r="C12" s="1">
        <v>2</v>
      </c>
      <c r="D12" s="1">
        <v>76</v>
      </c>
      <c r="E12" s="1">
        <v>0.14000000000000001</v>
      </c>
      <c r="F12" s="1">
        <v>0.25</v>
      </c>
      <c r="G12" s="1">
        <v>0.5</v>
      </c>
      <c r="H12" s="1">
        <v>1</v>
      </c>
      <c r="I12" s="1">
        <v>1.5</v>
      </c>
      <c r="J12" s="1">
        <v>0</v>
      </c>
      <c r="K12" s="1">
        <v>0.5</v>
      </c>
      <c r="L12" s="1">
        <v>1</v>
      </c>
      <c r="M12" s="1">
        <v>0</v>
      </c>
      <c r="N12" s="1">
        <v>0.5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10</v>
      </c>
      <c r="W12" s="1">
        <v>83</v>
      </c>
      <c r="X12" s="1">
        <v>4</v>
      </c>
      <c r="Y12" s="1">
        <v>1</v>
      </c>
      <c r="Z12" s="1">
        <v>25</v>
      </c>
      <c r="AA12" s="1">
        <v>1.5</v>
      </c>
      <c r="AB12" s="1">
        <v>1</v>
      </c>
      <c r="AC12" s="1">
        <v>1.5</v>
      </c>
      <c r="AD12" s="1">
        <v>1</v>
      </c>
      <c r="AE12" s="1">
        <v>0.44</v>
      </c>
      <c r="AF12" s="1">
        <v>0.5</v>
      </c>
      <c r="AG12" s="1">
        <v>0</v>
      </c>
      <c r="AH12" s="1">
        <v>0</v>
      </c>
      <c r="AI12" s="1">
        <v>0</v>
      </c>
      <c r="AJ12" s="1">
        <v>0.5</v>
      </c>
      <c r="AK12" s="1">
        <v>9.5</v>
      </c>
      <c r="AL12" s="1">
        <v>26.95</v>
      </c>
      <c r="AM12" s="1">
        <v>15.2</v>
      </c>
      <c r="AN12" s="1">
        <v>1.5</v>
      </c>
      <c r="AO12" s="1">
        <v>4.3</v>
      </c>
      <c r="AP12" s="1">
        <v>11.5</v>
      </c>
      <c r="AQ12" s="1">
        <v>22</v>
      </c>
      <c r="AR12" s="1">
        <v>0</v>
      </c>
      <c r="AS12" s="1">
        <v>5</v>
      </c>
      <c r="AT12" s="1">
        <v>1</v>
      </c>
      <c r="AU12" s="1">
        <v>2</v>
      </c>
      <c r="AV12" s="1">
        <v>2</v>
      </c>
      <c r="AW12" s="1">
        <v>100</v>
      </c>
      <c r="AX12" s="1">
        <v>2.5</v>
      </c>
      <c r="AY12" s="1">
        <v>0.5</v>
      </c>
      <c r="AZ12" s="1">
        <v>0</v>
      </c>
      <c r="BA12" s="1">
        <v>2</v>
      </c>
      <c r="BB12" s="1">
        <v>2.5</v>
      </c>
      <c r="BC12" s="1">
        <v>8.5</v>
      </c>
      <c r="BD12" s="1">
        <v>5</v>
      </c>
      <c r="BE12" s="1">
        <v>4</v>
      </c>
      <c r="BF12" s="1">
        <v>1</v>
      </c>
      <c r="BG12" s="1">
        <v>0</v>
      </c>
      <c r="BH12" s="1">
        <v>1.5</v>
      </c>
      <c r="BI12" s="1">
        <v>1.36</v>
      </c>
      <c r="BJ12" s="1">
        <v>27.5</v>
      </c>
      <c r="BK12" s="1">
        <v>24.5</v>
      </c>
      <c r="BL12" s="1">
        <v>89</v>
      </c>
      <c r="BM12" s="1">
        <v>22</v>
      </c>
      <c r="BN12" s="1">
        <v>16.5</v>
      </c>
      <c r="BO12" s="1">
        <v>75</v>
      </c>
      <c r="BP12" s="1">
        <v>12</v>
      </c>
      <c r="BQ12" s="1">
        <v>10</v>
      </c>
      <c r="BR12" s="1">
        <v>83</v>
      </c>
      <c r="BS12" s="1">
        <v>0</v>
      </c>
      <c r="BT12" s="1">
        <v>0</v>
      </c>
      <c r="BU12" s="1">
        <v>2</v>
      </c>
      <c r="BV12" s="1">
        <v>0</v>
      </c>
      <c r="BW12" s="1">
        <v>2</v>
      </c>
      <c r="BX12" s="1">
        <v>0.5</v>
      </c>
      <c r="BY12" s="1">
        <v>59</v>
      </c>
      <c r="BZ12" s="1">
        <v>1.5</v>
      </c>
      <c r="CA12" s="1">
        <v>4.5</v>
      </c>
      <c r="CB12" s="1">
        <v>4.5</v>
      </c>
      <c r="CC12" s="1">
        <v>0.5</v>
      </c>
      <c r="CD12" s="1">
        <v>0</v>
      </c>
      <c r="CE12" s="1">
        <v>1.5</v>
      </c>
      <c r="CF12" s="1">
        <v>0</v>
      </c>
      <c r="CG12" s="1">
        <v>1</v>
      </c>
      <c r="CH12" s="1">
        <v>0</v>
      </c>
      <c r="CI12" s="1">
        <v>0</v>
      </c>
      <c r="CJ12" s="1">
        <v>0</v>
      </c>
      <c r="CK12" s="1">
        <f t="shared" si="0"/>
        <v>3.6862460200000005</v>
      </c>
      <c r="CL12" s="1">
        <v>9</v>
      </c>
    </row>
    <row r="13" spans="1:90" x14ac:dyDescent="0.25">
      <c r="A13" s="1" t="s">
        <v>163</v>
      </c>
      <c r="B13" s="1">
        <v>5.6</v>
      </c>
      <c r="C13" s="1">
        <v>2</v>
      </c>
      <c r="D13" s="1">
        <v>90</v>
      </c>
      <c r="E13" s="1">
        <v>0.03</v>
      </c>
      <c r="F13" s="1">
        <v>0</v>
      </c>
      <c r="G13" s="1">
        <v>0.1</v>
      </c>
      <c r="H13" s="1">
        <v>0</v>
      </c>
      <c r="I13" s="1">
        <v>1</v>
      </c>
      <c r="J13" s="1">
        <v>0.5</v>
      </c>
      <c r="K13" s="1">
        <v>1</v>
      </c>
      <c r="L13" s="1">
        <v>0</v>
      </c>
      <c r="M13" s="1">
        <v>0</v>
      </c>
      <c r="N13" s="1">
        <v>0.5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23</v>
      </c>
      <c r="V13" s="1">
        <v>21</v>
      </c>
      <c r="W13" s="1">
        <v>91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0.02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10.5</v>
      </c>
      <c r="AL13" s="1">
        <v>4.7</v>
      </c>
      <c r="AM13" s="1">
        <v>32.6</v>
      </c>
      <c r="AN13" s="1">
        <v>0.6</v>
      </c>
      <c r="AO13" s="1">
        <v>3.6</v>
      </c>
      <c r="AP13" s="1">
        <v>16.5</v>
      </c>
      <c r="AQ13" s="1">
        <v>16.5</v>
      </c>
      <c r="AR13" s="1">
        <v>0</v>
      </c>
      <c r="AS13" s="1">
        <v>1.5</v>
      </c>
      <c r="AT13" s="1">
        <v>1.5</v>
      </c>
      <c r="AU13" s="1">
        <v>1.5</v>
      </c>
      <c r="AV13" s="1">
        <v>1.5</v>
      </c>
      <c r="AW13" s="1">
        <v>100</v>
      </c>
      <c r="AX13" s="1">
        <v>2.5</v>
      </c>
      <c r="AY13" s="1">
        <v>3.5</v>
      </c>
      <c r="AZ13" s="1">
        <v>2</v>
      </c>
      <c r="BA13" s="1">
        <v>1</v>
      </c>
      <c r="BB13" s="1">
        <v>6.5</v>
      </c>
      <c r="BC13" s="1">
        <v>8.5</v>
      </c>
      <c r="BD13" s="1">
        <v>5</v>
      </c>
      <c r="BE13" s="1">
        <v>4</v>
      </c>
      <c r="BF13" s="1">
        <v>1</v>
      </c>
      <c r="BG13" s="1">
        <v>0</v>
      </c>
      <c r="BH13" s="1">
        <v>1.5</v>
      </c>
      <c r="BI13" s="1">
        <v>1.36</v>
      </c>
      <c r="BJ13" s="1">
        <v>106.5</v>
      </c>
      <c r="BK13" s="1">
        <v>100</v>
      </c>
      <c r="BL13" s="1">
        <v>94</v>
      </c>
      <c r="BM13" s="1">
        <v>56.5</v>
      </c>
      <c r="BN13" s="1">
        <v>52.5</v>
      </c>
      <c r="BO13" s="1">
        <v>93</v>
      </c>
      <c r="BP13" s="1">
        <v>23</v>
      </c>
      <c r="BQ13" s="1">
        <v>21</v>
      </c>
      <c r="BR13" s="1">
        <v>91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0.5</v>
      </c>
      <c r="BY13" s="1">
        <v>120</v>
      </c>
      <c r="BZ13" s="1">
        <v>1</v>
      </c>
      <c r="CA13" s="1">
        <v>15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4.2297456999999996</v>
      </c>
      <c r="CL13" s="1">
        <v>8</v>
      </c>
    </row>
    <row r="14" spans="1:90" x14ac:dyDescent="0.25">
      <c r="A14" s="1" t="s">
        <v>87</v>
      </c>
      <c r="B14" s="1">
        <v>5</v>
      </c>
      <c r="C14" s="1">
        <v>2</v>
      </c>
      <c r="D14" s="1">
        <v>90</v>
      </c>
      <c r="E14" s="1">
        <v>0.32</v>
      </c>
      <c r="F14" s="1">
        <v>1</v>
      </c>
      <c r="G14" s="1">
        <v>0.3</v>
      </c>
      <c r="H14" s="1">
        <v>1</v>
      </c>
      <c r="I14" s="1">
        <v>1</v>
      </c>
      <c r="J14" s="1">
        <v>0.5</v>
      </c>
      <c r="K14" s="1">
        <v>1</v>
      </c>
      <c r="L14" s="1">
        <v>0</v>
      </c>
      <c r="M14" s="1">
        <v>0.5</v>
      </c>
      <c r="N14" s="1">
        <v>0</v>
      </c>
      <c r="O14" s="1">
        <v>0.23</v>
      </c>
      <c r="P14" s="1">
        <v>0.23</v>
      </c>
      <c r="Q14" s="1">
        <v>0.5</v>
      </c>
      <c r="R14" s="1">
        <v>0.5</v>
      </c>
      <c r="S14" s="1">
        <v>0</v>
      </c>
      <c r="T14" s="1">
        <v>0</v>
      </c>
      <c r="U14" s="1">
        <v>5</v>
      </c>
      <c r="V14" s="1">
        <v>3</v>
      </c>
      <c r="W14" s="1">
        <v>60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0.5</v>
      </c>
      <c r="AK14" s="1">
        <v>11.5</v>
      </c>
      <c r="AL14" s="1">
        <v>0.35</v>
      </c>
      <c r="AM14" s="1">
        <v>39.6</v>
      </c>
      <c r="AN14" s="1">
        <v>1.4</v>
      </c>
      <c r="AO14" s="1">
        <v>3.8</v>
      </c>
      <c r="AP14" s="1">
        <v>14.5</v>
      </c>
      <c r="AQ14" s="1">
        <v>26.5</v>
      </c>
      <c r="AR14" s="1">
        <v>1.5</v>
      </c>
      <c r="AS14" s="1">
        <v>8.5</v>
      </c>
      <c r="AT14" s="1">
        <v>0.5</v>
      </c>
      <c r="AU14" s="1">
        <v>0</v>
      </c>
      <c r="AV14" s="1">
        <v>0</v>
      </c>
      <c r="AX14" s="1">
        <v>3</v>
      </c>
      <c r="AY14" s="1">
        <v>7</v>
      </c>
      <c r="AZ14" s="1">
        <v>1</v>
      </c>
      <c r="BA14" s="1">
        <v>3.5</v>
      </c>
      <c r="BB14" s="1">
        <v>11.5</v>
      </c>
      <c r="BC14" s="1">
        <v>18</v>
      </c>
      <c r="BD14" s="1">
        <v>11.5</v>
      </c>
      <c r="BE14" s="1">
        <v>6</v>
      </c>
      <c r="BF14" s="1">
        <v>2.5</v>
      </c>
      <c r="BG14" s="1">
        <v>2</v>
      </c>
      <c r="BH14" s="1">
        <v>2.5</v>
      </c>
      <c r="BI14" s="1">
        <v>2.04</v>
      </c>
      <c r="BJ14" s="1">
        <v>42</v>
      </c>
      <c r="BK14" s="1">
        <v>31.5</v>
      </c>
      <c r="BL14" s="1">
        <v>75</v>
      </c>
      <c r="BM14" s="1">
        <v>11</v>
      </c>
      <c r="BN14" s="1">
        <v>7.5</v>
      </c>
      <c r="BO14" s="1">
        <v>68</v>
      </c>
      <c r="BP14" s="1">
        <v>5</v>
      </c>
      <c r="BQ14" s="1">
        <v>3</v>
      </c>
      <c r="BR14" s="1">
        <v>60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0.5</v>
      </c>
      <c r="BY14" s="1">
        <v>57.5</v>
      </c>
      <c r="BZ14" s="1">
        <v>1.5</v>
      </c>
      <c r="CA14" s="1">
        <v>4</v>
      </c>
      <c r="CB14" s="1">
        <v>0.5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3.9172121899999994</v>
      </c>
      <c r="CL14" s="1">
        <v>7</v>
      </c>
    </row>
    <row r="15" spans="1:90" x14ac:dyDescent="0.25">
      <c r="A15" s="1" t="s">
        <v>141</v>
      </c>
      <c r="B15" s="1">
        <v>4.7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0.5</v>
      </c>
      <c r="AK15" s="1">
        <v>1</v>
      </c>
      <c r="AL15" s="1">
        <v>0.05</v>
      </c>
      <c r="AM15" s="1">
        <v>19.8</v>
      </c>
      <c r="AN15" s="1">
        <v>0</v>
      </c>
      <c r="AO15" s="1">
        <v>2.2999999999999998</v>
      </c>
      <c r="AP15" s="1">
        <v>13</v>
      </c>
      <c r="AQ15" s="1">
        <v>19</v>
      </c>
      <c r="AR15" s="1">
        <v>1</v>
      </c>
      <c r="AS15" s="1">
        <v>5</v>
      </c>
      <c r="AT15" s="1">
        <v>0.5</v>
      </c>
      <c r="AU15" s="1">
        <v>1</v>
      </c>
      <c r="AV15" s="1">
        <v>0.5</v>
      </c>
      <c r="AW15" s="1">
        <v>50</v>
      </c>
      <c r="AX15" s="1">
        <v>6</v>
      </c>
      <c r="AY15" s="1">
        <v>5</v>
      </c>
      <c r="AZ15" s="1">
        <v>1.5</v>
      </c>
      <c r="BA15" s="1">
        <v>1</v>
      </c>
      <c r="BB15" s="1">
        <v>7.5</v>
      </c>
      <c r="BC15" s="1">
        <v>18</v>
      </c>
      <c r="BD15" s="1">
        <v>11.5</v>
      </c>
      <c r="BE15" s="1">
        <v>6</v>
      </c>
      <c r="BF15" s="1">
        <v>2.5</v>
      </c>
      <c r="BG15" s="1">
        <v>2</v>
      </c>
      <c r="BH15" s="1">
        <v>2.5</v>
      </c>
      <c r="BI15" s="1">
        <v>2.04</v>
      </c>
      <c r="BJ15" s="1">
        <v>32.5</v>
      </c>
      <c r="BK15" s="1">
        <v>28</v>
      </c>
      <c r="BL15" s="1">
        <v>86</v>
      </c>
      <c r="BM15" s="1">
        <v>5</v>
      </c>
      <c r="BN15" s="1">
        <v>3</v>
      </c>
      <c r="BO15" s="1">
        <v>60</v>
      </c>
      <c r="BP15" s="1">
        <v>1.5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43</v>
      </c>
      <c r="BZ15" s="1">
        <v>0.5</v>
      </c>
      <c r="CA15" s="1">
        <v>1.5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3.1608355999999991</v>
      </c>
      <c r="CL15" s="1">
        <v>7</v>
      </c>
    </row>
    <row r="16" spans="1:90" x14ac:dyDescent="0.25">
      <c r="A16" s="1" t="s">
        <v>155</v>
      </c>
      <c r="B16" s="1">
        <v>8.5</v>
      </c>
      <c r="C16" s="1">
        <v>2</v>
      </c>
      <c r="D16" s="1">
        <v>90</v>
      </c>
      <c r="E16" s="1">
        <v>7.0000000000000007E-2</v>
      </c>
      <c r="F16" s="1">
        <v>0.25</v>
      </c>
      <c r="G16" s="1">
        <v>0.2</v>
      </c>
      <c r="H16" s="1">
        <v>1</v>
      </c>
      <c r="I16" s="1">
        <v>1.5</v>
      </c>
      <c r="J16" s="1">
        <v>0.5</v>
      </c>
      <c r="K16" s="1">
        <v>0.5</v>
      </c>
      <c r="L16" s="1">
        <v>1</v>
      </c>
      <c r="M16" s="1">
        <v>0</v>
      </c>
      <c r="N16" s="1">
        <v>0</v>
      </c>
      <c r="O16" s="1">
        <v>0.09</v>
      </c>
      <c r="P16" s="1">
        <v>0.09</v>
      </c>
      <c r="Q16" s="1">
        <v>0.5</v>
      </c>
      <c r="R16" s="1">
        <v>0</v>
      </c>
      <c r="S16" s="1">
        <v>0.5</v>
      </c>
      <c r="T16" s="1">
        <v>0</v>
      </c>
      <c r="U16" s="1">
        <v>37.5</v>
      </c>
      <c r="V16" s="1">
        <v>25</v>
      </c>
      <c r="W16" s="1">
        <v>67</v>
      </c>
      <c r="X16" s="1">
        <v>12</v>
      </c>
      <c r="Y16" s="1">
        <v>4.5</v>
      </c>
      <c r="Z16" s="1">
        <v>38</v>
      </c>
      <c r="AA16" s="1">
        <v>6</v>
      </c>
      <c r="AB16" s="1">
        <v>0.5</v>
      </c>
      <c r="AC16" s="1">
        <v>2.5</v>
      </c>
      <c r="AD16" s="1">
        <v>0</v>
      </c>
      <c r="AE16" s="1">
        <v>0.12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12.5</v>
      </c>
      <c r="AL16" s="1">
        <v>52.3</v>
      </c>
      <c r="AM16" s="1">
        <v>34</v>
      </c>
      <c r="AN16" s="1">
        <v>0.9</v>
      </c>
      <c r="AO16" s="1">
        <v>6.3</v>
      </c>
      <c r="AP16" s="1">
        <v>17.5</v>
      </c>
      <c r="AQ16" s="1">
        <v>29.5</v>
      </c>
      <c r="AR16" s="1">
        <v>3</v>
      </c>
      <c r="AS16" s="1">
        <v>10</v>
      </c>
      <c r="AT16" s="1">
        <v>0.5</v>
      </c>
      <c r="AU16" s="1">
        <v>1</v>
      </c>
      <c r="AV16" s="1">
        <v>1</v>
      </c>
      <c r="AW16" s="1">
        <v>100</v>
      </c>
      <c r="AX16" s="1">
        <v>10</v>
      </c>
      <c r="AY16" s="1">
        <v>0</v>
      </c>
      <c r="AZ16" s="1">
        <v>0</v>
      </c>
      <c r="BA16" s="1">
        <v>1</v>
      </c>
      <c r="BB16" s="1">
        <v>1</v>
      </c>
      <c r="BC16" s="1">
        <v>4.5</v>
      </c>
      <c r="BD16" s="1">
        <v>0.5</v>
      </c>
      <c r="BE16" s="1">
        <v>1.5</v>
      </c>
      <c r="BF16" s="1">
        <v>0</v>
      </c>
      <c r="BG16" s="1">
        <v>0</v>
      </c>
      <c r="BH16" s="1">
        <v>0</v>
      </c>
      <c r="BI16" s="1">
        <v>0.28000000000000003</v>
      </c>
      <c r="BJ16" s="1">
        <v>73</v>
      </c>
      <c r="BK16" s="1">
        <v>55</v>
      </c>
      <c r="BL16" s="1">
        <v>75</v>
      </c>
      <c r="BM16" s="1">
        <v>68</v>
      </c>
      <c r="BN16" s="1">
        <v>45.5</v>
      </c>
      <c r="BO16" s="1">
        <v>67</v>
      </c>
      <c r="BP16" s="1">
        <v>37.5</v>
      </c>
      <c r="BQ16" s="1">
        <v>25</v>
      </c>
      <c r="BR16" s="1">
        <v>67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1</v>
      </c>
      <c r="BY16" s="1">
        <v>104</v>
      </c>
      <c r="BZ16" s="1">
        <v>2.5</v>
      </c>
      <c r="CA16" s="1">
        <v>14</v>
      </c>
      <c r="CB16" s="1">
        <v>18.5</v>
      </c>
      <c r="CC16" s="1">
        <v>0</v>
      </c>
      <c r="CD16" s="1">
        <v>0</v>
      </c>
      <c r="CE16" s="1">
        <v>5.5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4.1143613299999986</v>
      </c>
      <c r="CL16" s="1">
        <v>7</v>
      </c>
    </row>
    <row r="17" spans="1:90" x14ac:dyDescent="0.25">
      <c r="A17" s="1" t="s">
        <v>171</v>
      </c>
      <c r="B17" s="1">
        <v>4.7</v>
      </c>
      <c r="C17" s="1">
        <v>2</v>
      </c>
      <c r="D17" s="1">
        <v>90</v>
      </c>
      <c r="E17" s="1">
        <v>0.08</v>
      </c>
      <c r="F17" s="1">
        <v>0</v>
      </c>
      <c r="G17" s="1">
        <v>0.2</v>
      </c>
      <c r="H17" s="1">
        <v>0</v>
      </c>
      <c r="I17" s="1">
        <v>1</v>
      </c>
      <c r="J17" s="1">
        <v>0.5</v>
      </c>
      <c r="K17" s="1">
        <v>1</v>
      </c>
      <c r="L17" s="1">
        <v>0</v>
      </c>
      <c r="M17" s="1">
        <v>0</v>
      </c>
      <c r="N17" s="1">
        <v>0.5</v>
      </c>
      <c r="O17" s="1">
        <v>0.1</v>
      </c>
      <c r="P17" s="1">
        <v>0.1</v>
      </c>
      <c r="Q17" s="1">
        <v>0</v>
      </c>
      <c r="R17" s="1">
        <v>0</v>
      </c>
      <c r="S17" s="1">
        <v>0</v>
      </c>
      <c r="T17" s="1">
        <v>0</v>
      </c>
      <c r="U17" s="1">
        <v>19.5</v>
      </c>
      <c r="V17" s="1">
        <v>14.5</v>
      </c>
      <c r="W17" s="1">
        <v>74</v>
      </c>
      <c r="X17" s="1">
        <v>2.5</v>
      </c>
      <c r="Y17" s="1">
        <v>2</v>
      </c>
      <c r="Z17" s="1">
        <v>80</v>
      </c>
      <c r="AA17" s="1">
        <v>0</v>
      </c>
      <c r="AB17" s="1">
        <v>0</v>
      </c>
      <c r="AC17" s="1">
        <v>1</v>
      </c>
      <c r="AD17" s="1">
        <v>0</v>
      </c>
      <c r="AE17" s="1">
        <v>0.08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19.5</v>
      </c>
      <c r="AL17" s="1">
        <v>20.65</v>
      </c>
      <c r="AM17" s="1">
        <v>21.1</v>
      </c>
      <c r="AN17" s="1">
        <v>0.9</v>
      </c>
      <c r="AO17" s="1">
        <v>5.4</v>
      </c>
      <c r="AP17" s="1">
        <v>15.5</v>
      </c>
      <c r="AQ17" s="1">
        <v>27.5</v>
      </c>
      <c r="AR17" s="1">
        <v>1</v>
      </c>
      <c r="AS17" s="1">
        <v>7</v>
      </c>
      <c r="AT17" s="1">
        <v>0</v>
      </c>
      <c r="AU17" s="1">
        <v>1.5</v>
      </c>
      <c r="AV17" s="1">
        <v>0.5</v>
      </c>
      <c r="AW17" s="1">
        <v>33</v>
      </c>
      <c r="AX17" s="1">
        <v>5.5</v>
      </c>
      <c r="AY17" s="1">
        <v>1.5</v>
      </c>
      <c r="AZ17" s="1">
        <v>0</v>
      </c>
      <c r="BA17" s="1">
        <v>0.5</v>
      </c>
      <c r="BB17" s="1">
        <v>2</v>
      </c>
      <c r="BC17" s="1">
        <v>9</v>
      </c>
      <c r="BD17" s="1">
        <v>3</v>
      </c>
      <c r="BE17" s="1">
        <v>3.5</v>
      </c>
      <c r="BF17" s="1">
        <v>1</v>
      </c>
      <c r="BG17" s="1">
        <v>0.5</v>
      </c>
      <c r="BH17" s="1">
        <v>0</v>
      </c>
      <c r="BI17" s="1">
        <v>0.57999999999999996</v>
      </c>
      <c r="BJ17" s="1">
        <v>65.5</v>
      </c>
      <c r="BK17" s="1">
        <v>53.5</v>
      </c>
      <c r="BL17" s="1">
        <v>82</v>
      </c>
      <c r="BM17" s="1">
        <v>35</v>
      </c>
      <c r="BN17" s="1">
        <v>26</v>
      </c>
      <c r="BO17" s="1">
        <v>74</v>
      </c>
      <c r="BP17" s="1">
        <v>19.5</v>
      </c>
      <c r="BQ17" s="1">
        <v>14.5</v>
      </c>
      <c r="BR17" s="1">
        <v>74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1</v>
      </c>
      <c r="BY17" s="1">
        <v>89</v>
      </c>
      <c r="BZ17" s="1">
        <v>2</v>
      </c>
      <c r="CA17" s="1">
        <v>17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4.08427688</v>
      </c>
      <c r="CL17" s="1">
        <v>6</v>
      </c>
    </row>
    <row r="18" spans="1:90" x14ac:dyDescent="0.25">
      <c r="A18" s="1" t="s">
        <v>109</v>
      </c>
      <c r="B18" s="1">
        <v>5.7</v>
      </c>
      <c r="C18" s="1">
        <v>2</v>
      </c>
      <c r="D18" s="1">
        <v>90</v>
      </c>
      <c r="E18" s="1">
        <v>0.08</v>
      </c>
      <c r="F18" s="1">
        <v>0</v>
      </c>
      <c r="G18" s="1">
        <v>0.3</v>
      </c>
      <c r="H18" s="1">
        <v>0</v>
      </c>
      <c r="I18" s="1">
        <v>2</v>
      </c>
      <c r="J18" s="1">
        <v>0.5</v>
      </c>
      <c r="K18" s="1">
        <v>1.5</v>
      </c>
      <c r="L18" s="1">
        <v>0.5</v>
      </c>
      <c r="M18" s="1">
        <v>0.5</v>
      </c>
      <c r="N18" s="1">
        <v>1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15.5</v>
      </c>
      <c r="V18" s="1">
        <v>12.5</v>
      </c>
      <c r="W18" s="1">
        <v>81</v>
      </c>
      <c r="X18" s="1">
        <v>0</v>
      </c>
      <c r="Y18" s="1">
        <v>0</v>
      </c>
      <c r="AA18" s="1">
        <v>0</v>
      </c>
      <c r="AB18" s="1">
        <v>0</v>
      </c>
      <c r="AC18" s="1">
        <v>0.5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17.5</v>
      </c>
      <c r="AL18" s="1">
        <v>9.0500000000000007</v>
      </c>
      <c r="AM18" s="1">
        <v>18.399999999999999</v>
      </c>
      <c r="AN18" s="1">
        <v>1.6</v>
      </c>
      <c r="AO18" s="1">
        <v>6.6</v>
      </c>
      <c r="AP18" s="1">
        <v>13.5</v>
      </c>
      <c r="AQ18" s="1">
        <v>25.5</v>
      </c>
      <c r="AR18" s="1">
        <v>0.5</v>
      </c>
      <c r="AS18" s="1">
        <v>6.5</v>
      </c>
      <c r="AT18" s="1">
        <v>0</v>
      </c>
      <c r="AU18" s="1">
        <v>2</v>
      </c>
      <c r="AV18" s="1">
        <v>1.5</v>
      </c>
      <c r="AW18" s="1">
        <v>75</v>
      </c>
      <c r="AX18" s="1">
        <v>7</v>
      </c>
      <c r="AY18" s="1">
        <v>1</v>
      </c>
      <c r="AZ18" s="1">
        <v>0</v>
      </c>
      <c r="BA18" s="1">
        <v>0.5</v>
      </c>
      <c r="BB18" s="1">
        <v>1.5</v>
      </c>
      <c r="BC18" s="1">
        <v>4</v>
      </c>
      <c r="BD18" s="1">
        <v>2</v>
      </c>
      <c r="BE18" s="1">
        <v>2</v>
      </c>
      <c r="BF18" s="1">
        <v>0.5</v>
      </c>
      <c r="BG18" s="1">
        <v>1</v>
      </c>
      <c r="BH18" s="1">
        <v>0</v>
      </c>
      <c r="BI18" s="1">
        <v>0.37</v>
      </c>
      <c r="BJ18" s="1">
        <v>93.5</v>
      </c>
      <c r="BK18" s="1">
        <v>89.5</v>
      </c>
      <c r="BL18" s="1">
        <v>96</v>
      </c>
      <c r="BM18" s="1">
        <v>46.5</v>
      </c>
      <c r="BN18" s="1">
        <v>43</v>
      </c>
      <c r="BO18" s="1">
        <v>92</v>
      </c>
      <c r="BP18" s="1">
        <v>15.5</v>
      </c>
      <c r="BQ18" s="1">
        <v>12.5</v>
      </c>
      <c r="BR18" s="1">
        <v>81</v>
      </c>
      <c r="BS18" s="1">
        <v>0.5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102.5</v>
      </c>
      <c r="BZ18" s="1">
        <v>2</v>
      </c>
      <c r="CA18" s="1">
        <v>12.5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4.9402801399999987</v>
      </c>
      <c r="CL18" s="1">
        <v>6</v>
      </c>
    </row>
    <row r="19" spans="1:90" x14ac:dyDescent="0.25">
      <c r="A19" s="1" t="s">
        <v>114</v>
      </c>
      <c r="B19" s="1">
        <v>4.5</v>
      </c>
      <c r="C19" s="1">
        <v>2</v>
      </c>
      <c r="D19" s="1">
        <v>90</v>
      </c>
      <c r="E19" s="1">
        <v>0.17</v>
      </c>
      <c r="F19" s="1">
        <v>0</v>
      </c>
      <c r="G19" s="1">
        <v>0.1</v>
      </c>
      <c r="H19" s="1">
        <v>0</v>
      </c>
      <c r="I19" s="1">
        <v>0.5</v>
      </c>
      <c r="J19" s="1">
        <v>0.5</v>
      </c>
      <c r="K19" s="1">
        <v>0.5</v>
      </c>
      <c r="L19" s="1">
        <v>0</v>
      </c>
      <c r="M19" s="1">
        <v>0</v>
      </c>
      <c r="N19" s="1">
        <v>0.5</v>
      </c>
      <c r="O19" s="1">
        <v>0.1</v>
      </c>
      <c r="P19" s="1">
        <v>0.1</v>
      </c>
      <c r="Q19" s="1">
        <v>0</v>
      </c>
      <c r="R19" s="1">
        <v>0</v>
      </c>
      <c r="S19" s="1">
        <v>0</v>
      </c>
      <c r="T19" s="1">
        <v>0</v>
      </c>
      <c r="U19" s="1">
        <v>1.5</v>
      </c>
      <c r="V19" s="1">
        <v>1</v>
      </c>
      <c r="W19" s="1">
        <v>67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17.5</v>
      </c>
      <c r="AL19" s="1">
        <v>0.25</v>
      </c>
      <c r="AM19" s="1">
        <v>24.4</v>
      </c>
      <c r="AN19" s="1">
        <v>0.7</v>
      </c>
      <c r="AO19" s="1">
        <v>3.1</v>
      </c>
      <c r="AP19" s="1">
        <v>13.5</v>
      </c>
      <c r="AQ19" s="1">
        <v>19.5</v>
      </c>
      <c r="AR19" s="1">
        <v>0</v>
      </c>
      <c r="AS19" s="1">
        <v>4</v>
      </c>
      <c r="AT19" s="1">
        <v>0.5</v>
      </c>
      <c r="AU19" s="1">
        <v>1</v>
      </c>
      <c r="AV19" s="1">
        <v>0.5</v>
      </c>
      <c r="AW19" s="1">
        <v>50</v>
      </c>
      <c r="AX19" s="1">
        <v>4.5</v>
      </c>
      <c r="AY19" s="1">
        <v>4.5</v>
      </c>
      <c r="AZ19" s="1">
        <v>1.5</v>
      </c>
      <c r="BA19" s="1">
        <v>2</v>
      </c>
      <c r="BB19" s="1">
        <v>8</v>
      </c>
      <c r="BC19" s="1">
        <v>18</v>
      </c>
      <c r="BD19" s="1">
        <v>11.5</v>
      </c>
      <c r="BE19" s="1">
        <v>6</v>
      </c>
      <c r="BF19" s="1">
        <v>2.5</v>
      </c>
      <c r="BG19" s="1">
        <v>2</v>
      </c>
      <c r="BH19" s="1">
        <v>2.5</v>
      </c>
      <c r="BI19" s="1">
        <v>2.04</v>
      </c>
      <c r="BJ19" s="1">
        <v>32.5</v>
      </c>
      <c r="BK19" s="1">
        <v>28.5</v>
      </c>
      <c r="BL19" s="1">
        <v>88</v>
      </c>
      <c r="BM19" s="1">
        <v>7.5</v>
      </c>
      <c r="BN19" s="1">
        <v>6</v>
      </c>
      <c r="BO19" s="1">
        <v>80</v>
      </c>
      <c r="BP19" s="1">
        <v>1.5</v>
      </c>
      <c r="BQ19" s="1">
        <v>1</v>
      </c>
      <c r="BR19" s="1">
        <v>67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50.5</v>
      </c>
      <c r="BZ19" s="1">
        <v>1</v>
      </c>
      <c r="CA19" s="1">
        <v>1.5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3.2049849199999998</v>
      </c>
      <c r="CL19" s="1">
        <v>6</v>
      </c>
    </row>
    <row r="20" spans="1:90" x14ac:dyDescent="0.25">
      <c r="A20" s="1" t="s">
        <v>118</v>
      </c>
      <c r="B20" s="1">
        <v>6.2</v>
      </c>
      <c r="C20" s="1">
        <v>2</v>
      </c>
      <c r="D20" s="1">
        <v>90</v>
      </c>
      <c r="E20" s="1">
        <v>0.24</v>
      </c>
      <c r="F20" s="1">
        <v>0.25</v>
      </c>
      <c r="G20" s="1">
        <v>0.8</v>
      </c>
      <c r="H20" s="1">
        <v>1</v>
      </c>
      <c r="I20" s="1">
        <v>2</v>
      </c>
      <c r="J20" s="1">
        <v>0.5</v>
      </c>
      <c r="K20" s="1">
        <v>0.5</v>
      </c>
      <c r="L20" s="1">
        <v>1.5</v>
      </c>
      <c r="M20" s="1">
        <v>0.5</v>
      </c>
      <c r="N20" s="1">
        <v>0</v>
      </c>
      <c r="O20" s="1">
        <v>0.22</v>
      </c>
      <c r="P20" s="1">
        <v>0.22</v>
      </c>
      <c r="Q20" s="1">
        <v>0</v>
      </c>
      <c r="R20" s="1">
        <v>0</v>
      </c>
      <c r="S20" s="1">
        <v>0</v>
      </c>
      <c r="T20" s="1">
        <v>0</v>
      </c>
      <c r="U20" s="1">
        <v>19.5</v>
      </c>
      <c r="V20" s="1">
        <v>17.5</v>
      </c>
      <c r="W20" s="1">
        <v>90</v>
      </c>
      <c r="X20" s="1">
        <v>4</v>
      </c>
      <c r="Y20" s="1">
        <v>2</v>
      </c>
      <c r="Z20" s="1">
        <v>50</v>
      </c>
      <c r="AA20" s="1">
        <v>0.5</v>
      </c>
      <c r="AB20" s="1">
        <v>2</v>
      </c>
      <c r="AC20" s="1">
        <v>4.5</v>
      </c>
      <c r="AD20" s="1">
        <v>1</v>
      </c>
      <c r="AE20" s="1">
        <v>0.54</v>
      </c>
      <c r="AF20" s="1">
        <v>0.5</v>
      </c>
      <c r="AG20" s="1">
        <v>0</v>
      </c>
      <c r="AH20" s="1">
        <v>0.5</v>
      </c>
      <c r="AI20" s="1">
        <v>0</v>
      </c>
      <c r="AJ20" s="1">
        <v>0</v>
      </c>
      <c r="AK20" s="1">
        <v>8.5</v>
      </c>
      <c r="AL20" s="1">
        <v>58.75</v>
      </c>
      <c r="AM20" s="1">
        <v>23.2</v>
      </c>
      <c r="AN20" s="1">
        <v>3</v>
      </c>
      <c r="AO20" s="1">
        <v>5.5</v>
      </c>
      <c r="AP20" s="1">
        <v>15.5</v>
      </c>
      <c r="AQ20" s="1">
        <v>20</v>
      </c>
      <c r="AR20" s="1">
        <v>1.5</v>
      </c>
      <c r="AS20" s="1">
        <v>4</v>
      </c>
      <c r="AT20" s="1">
        <v>1.5</v>
      </c>
      <c r="AU20" s="1">
        <v>1.5</v>
      </c>
      <c r="AV20" s="1">
        <v>1</v>
      </c>
      <c r="AW20" s="1">
        <v>67</v>
      </c>
      <c r="AX20" s="1">
        <v>3</v>
      </c>
      <c r="AY20" s="1">
        <v>0.5</v>
      </c>
      <c r="AZ20" s="1">
        <v>0</v>
      </c>
      <c r="BA20" s="1">
        <v>0</v>
      </c>
      <c r="BB20" s="1">
        <v>0.5</v>
      </c>
      <c r="BC20" s="1">
        <v>8.5</v>
      </c>
      <c r="BD20" s="1">
        <v>5</v>
      </c>
      <c r="BE20" s="1">
        <v>4</v>
      </c>
      <c r="BF20" s="1">
        <v>1</v>
      </c>
      <c r="BG20" s="1">
        <v>0</v>
      </c>
      <c r="BH20" s="1">
        <v>1.5</v>
      </c>
      <c r="BI20" s="1">
        <v>1.36</v>
      </c>
      <c r="BJ20" s="1">
        <v>44.5</v>
      </c>
      <c r="BK20" s="1">
        <v>39.5</v>
      </c>
      <c r="BL20" s="1">
        <v>89</v>
      </c>
      <c r="BM20" s="1">
        <v>36.5</v>
      </c>
      <c r="BN20" s="1">
        <v>31</v>
      </c>
      <c r="BO20" s="1">
        <v>85</v>
      </c>
      <c r="BP20" s="1">
        <v>19.5</v>
      </c>
      <c r="BQ20" s="1">
        <v>17.5</v>
      </c>
      <c r="BR20" s="1">
        <v>90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3</v>
      </c>
      <c r="BY20" s="1">
        <v>76.5</v>
      </c>
      <c r="BZ20" s="1">
        <v>1.5</v>
      </c>
      <c r="CA20" s="1">
        <v>3.5</v>
      </c>
      <c r="CB20" s="1">
        <v>7</v>
      </c>
      <c r="CC20" s="1">
        <v>0.5</v>
      </c>
      <c r="CD20" s="1">
        <v>0</v>
      </c>
      <c r="CE20" s="1">
        <v>0.5</v>
      </c>
      <c r="CF20" s="1">
        <v>1</v>
      </c>
      <c r="CG20" s="1">
        <v>1</v>
      </c>
      <c r="CH20" s="1">
        <v>0</v>
      </c>
      <c r="CI20" s="1">
        <v>0</v>
      </c>
      <c r="CJ20" s="1">
        <v>0</v>
      </c>
      <c r="CK20" s="1">
        <f t="shared" si="0"/>
        <v>3.0908164199999995</v>
      </c>
      <c r="CL20" s="1">
        <v>6</v>
      </c>
    </row>
    <row r="21" spans="1:90" x14ac:dyDescent="0.25">
      <c r="A21" s="1" t="s">
        <v>150</v>
      </c>
      <c r="B21" s="1">
        <v>5.7</v>
      </c>
      <c r="C21" s="1">
        <v>2</v>
      </c>
      <c r="D21" s="1">
        <v>76.5</v>
      </c>
      <c r="E21" s="1">
        <v>0.01</v>
      </c>
      <c r="F21" s="1">
        <v>0</v>
      </c>
      <c r="G21" s="1">
        <v>0</v>
      </c>
      <c r="H21" s="1">
        <v>0</v>
      </c>
      <c r="I21" s="1">
        <v>0.5</v>
      </c>
      <c r="J21" s="1">
        <v>0</v>
      </c>
      <c r="K21" s="1">
        <v>0.5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14</v>
      </c>
      <c r="V21" s="1">
        <v>10.5</v>
      </c>
      <c r="W21" s="1">
        <v>75</v>
      </c>
      <c r="X21" s="1">
        <v>1.5</v>
      </c>
      <c r="Y21" s="1">
        <v>0</v>
      </c>
      <c r="Z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</v>
      </c>
      <c r="AL21" s="1">
        <v>8.5</v>
      </c>
      <c r="AM21" s="1">
        <v>13.5</v>
      </c>
      <c r="AN21" s="1">
        <v>0.1</v>
      </c>
      <c r="AO21" s="1">
        <v>3</v>
      </c>
      <c r="AP21" s="1">
        <v>12.5</v>
      </c>
      <c r="AQ21" s="1">
        <v>12.5</v>
      </c>
      <c r="AR21" s="1">
        <v>0</v>
      </c>
      <c r="AS21" s="1">
        <v>2</v>
      </c>
      <c r="AT21" s="1">
        <v>1</v>
      </c>
      <c r="AU21" s="1">
        <v>1</v>
      </c>
      <c r="AV21" s="1">
        <v>1</v>
      </c>
      <c r="AW21" s="1">
        <v>100</v>
      </c>
      <c r="AX21" s="1">
        <v>4</v>
      </c>
      <c r="AY21" s="1">
        <v>1</v>
      </c>
      <c r="AZ21" s="1">
        <v>1</v>
      </c>
      <c r="BA21" s="1">
        <v>0.5</v>
      </c>
      <c r="BB21" s="1">
        <v>2.5</v>
      </c>
      <c r="BC21" s="1">
        <v>8.5</v>
      </c>
      <c r="BD21" s="1">
        <v>5</v>
      </c>
      <c r="BE21" s="1">
        <v>4</v>
      </c>
      <c r="BF21" s="1">
        <v>1</v>
      </c>
      <c r="BG21" s="1">
        <v>0</v>
      </c>
      <c r="BH21" s="1">
        <v>1.5</v>
      </c>
      <c r="BI21" s="1">
        <v>1.36</v>
      </c>
      <c r="BJ21" s="1">
        <v>67.5</v>
      </c>
      <c r="BK21" s="1">
        <v>57</v>
      </c>
      <c r="BL21" s="1">
        <v>84</v>
      </c>
      <c r="BM21" s="1">
        <v>38</v>
      </c>
      <c r="BN21" s="1">
        <v>30.5</v>
      </c>
      <c r="BO21" s="1">
        <v>80</v>
      </c>
      <c r="BP21" s="1">
        <v>14</v>
      </c>
      <c r="BQ21" s="1">
        <v>10.5</v>
      </c>
      <c r="BR21" s="1">
        <v>75</v>
      </c>
      <c r="BS21" s="1">
        <v>0</v>
      </c>
      <c r="BT21" s="1">
        <v>0</v>
      </c>
      <c r="BU21" s="1">
        <v>2</v>
      </c>
      <c r="BV21" s="1">
        <v>0</v>
      </c>
      <c r="BW21" s="1">
        <v>2</v>
      </c>
      <c r="BX21" s="1">
        <v>0</v>
      </c>
      <c r="BY21" s="1">
        <v>79</v>
      </c>
      <c r="BZ21" s="1">
        <v>1</v>
      </c>
      <c r="CA21" s="1">
        <v>6.5</v>
      </c>
      <c r="CB21" s="1">
        <v>2.5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3.8304996599999996</v>
      </c>
      <c r="CL21" s="1">
        <v>6</v>
      </c>
    </row>
    <row r="22" spans="1:90" x14ac:dyDescent="0.25">
      <c r="A22" s="1" t="s">
        <v>89</v>
      </c>
      <c r="B22" s="1">
        <v>6.2</v>
      </c>
      <c r="C22" s="1">
        <v>2</v>
      </c>
      <c r="D22" s="1">
        <v>90</v>
      </c>
      <c r="E22" s="1">
        <v>0.09</v>
      </c>
      <c r="F22" s="1">
        <v>0.5</v>
      </c>
      <c r="G22" s="1">
        <v>0.3</v>
      </c>
      <c r="H22" s="1">
        <v>2</v>
      </c>
      <c r="I22" s="1">
        <v>1.5</v>
      </c>
      <c r="J22" s="1">
        <v>0.5</v>
      </c>
      <c r="K22" s="1">
        <v>1</v>
      </c>
      <c r="L22" s="1">
        <v>0.5</v>
      </c>
      <c r="M22" s="1">
        <v>0.5</v>
      </c>
      <c r="N22" s="1">
        <v>1</v>
      </c>
      <c r="O22" s="1">
        <v>0.24</v>
      </c>
      <c r="P22" s="1">
        <v>0.24</v>
      </c>
      <c r="Q22" s="1">
        <v>0</v>
      </c>
      <c r="R22" s="1">
        <v>0</v>
      </c>
      <c r="S22" s="1">
        <v>0</v>
      </c>
      <c r="T22" s="1">
        <v>0</v>
      </c>
      <c r="U22" s="1">
        <v>19</v>
      </c>
      <c r="V22" s="1">
        <v>14</v>
      </c>
      <c r="W22" s="1">
        <v>74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0.04</v>
      </c>
      <c r="AF22" s="1">
        <v>1</v>
      </c>
      <c r="AG22" s="1">
        <v>0</v>
      </c>
      <c r="AH22" s="1">
        <v>0</v>
      </c>
      <c r="AI22" s="1">
        <v>0</v>
      </c>
      <c r="AJ22" s="1">
        <v>0</v>
      </c>
      <c r="AK22" s="1">
        <v>19</v>
      </c>
      <c r="AL22" s="1">
        <v>4.5999999999999996</v>
      </c>
      <c r="AM22" s="1">
        <v>9.4</v>
      </c>
      <c r="AN22" s="1">
        <v>1.6</v>
      </c>
      <c r="AO22" s="1">
        <v>4.5</v>
      </c>
      <c r="AP22" s="1">
        <v>9.5</v>
      </c>
      <c r="AQ22" s="1">
        <v>18.5</v>
      </c>
      <c r="AR22" s="1">
        <v>1</v>
      </c>
      <c r="AS22" s="1">
        <v>5.5</v>
      </c>
      <c r="AT22" s="1">
        <v>1.5</v>
      </c>
      <c r="AU22" s="1">
        <v>0.5</v>
      </c>
      <c r="AV22" s="1">
        <v>0.5</v>
      </c>
      <c r="AW22" s="1">
        <v>100</v>
      </c>
      <c r="AX22" s="1">
        <v>4.5</v>
      </c>
      <c r="AY22" s="1">
        <v>0.5</v>
      </c>
      <c r="AZ22" s="1">
        <v>0</v>
      </c>
      <c r="BA22" s="1">
        <v>1</v>
      </c>
      <c r="BB22" s="1">
        <v>1.5</v>
      </c>
      <c r="BC22" s="1">
        <v>8.5</v>
      </c>
      <c r="BD22" s="1">
        <v>5</v>
      </c>
      <c r="BE22" s="1">
        <v>4</v>
      </c>
      <c r="BF22" s="1">
        <v>1</v>
      </c>
      <c r="BG22" s="1">
        <v>0</v>
      </c>
      <c r="BH22" s="1">
        <v>1.5</v>
      </c>
      <c r="BI22" s="1">
        <v>1.36</v>
      </c>
      <c r="BJ22" s="1">
        <v>77</v>
      </c>
      <c r="BK22" s="1">
        <v>68.5</v>
      </c>
      <c r="BL22" s="1">
        <v>89</v>
      </c>
      <c r="BM22" s="1">
        <v>46</v>
      </c>
      <c r="BN22" s="1">
        <v>39</v>
      </c>
      <c r="BO22" s="1">
        <v>85</v>
      </c>
      <c r="BP22" s="1">
        <v>19</v>
      </c>
      <c r="BQ22" s="1">
        <v>14</v>
      </c>
      <c r="BR22" s="1">
        <v>74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85</v>
      </c>
      <c r="BZ22" s="1">
        <v>2.5</v>
      </c>
      <c r="CA22" s="1">
        <v>10.5</v>
      </c>
      <c r="CB22" s="1">
        <v>1.5</v>
      </c>
      <c r="CC22" s="1">
        <v>1</v>
      </c>
      <c r="CD22" s="1">
        <v>1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3.2593698</v>
      </c>
      <c r="CL22" s="1">
        <v>5</v>
      </c>
    </row>
    <row r="23" spans="1:90" x14ac:dyDescent="0.25">
      <c r="A23" s="1" t="s">
        <v>62</v>
      </c>
      <c r="B23" s="1">
        <v>4.5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5.5</v>
      </c>
      <c r="V23" s="1">
        <v>3.5</v>
      </c>
      <c r="W23" s="1">
        <v>64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0</v>
      </c>
      <c r="AL23" s="1">
        <v>0.9</v>
      </c>
      <c r="AM23" s="1">
        <v>17.600000000000001</v>
      </c>
      <c r="AN23" s="1">
        <v>0</v>
      </c>
      <c r="AO23" s="1">
        <v>4.5</v>
      </c>
      <c r="AP23" s="1">
        <v>16.5</v>
      </c>
      <c r="AQ23" s="1">
        <v>28.5</v>
      </c>
      <c r="AR23" s="1">
        <v>0</v>
      </c>
      <c r="AS23" s="1">
        <v>6</v>
      </c>
      <c r="AT23" s="1">
        <v>0</v>
      </c>
      <c r="AU23" s="1">
        <v>2</v>
      </c>
      <c r="AV23" s="1">
        <v>2</v>
      </c>
      <c r="AW23" s="1">
        <v>100</v>
      </c>
      <c r="AX23" s="1">
        <v>8</v>
      </c>
      <c r="AY23" s="1">
        <v>3</v>
      </c>
      <c r="AZ23" s="1">
        <v>0.5</v>
      </c>
      <c r="BA23" s="1">
        <v>1</v>
      </c>
      <c r="BB23" s="1">
        <v>4.5</v>
      </c>
      <c r="BC23" s="1">
        <v>9</v>
      </c>
      <c r="BD23" s="1">
        <v>3</v>
      </c>
      <c r="BE23" s="1">
        <v>3.5</v>
      </c>
      <c r="BF23" s="1">
        <v>1</v>
      </c>
      <c r="BG23" s="1">
        <v>0.5</v>
      </c>
      <c r="BH23" s="1">
        <v>0</v>
      </c>
      <c r="BI23" s="1">
        <v>0.57999999999999996</v>
      </c>
      <c r="BJ23" s="1">
        <v>56</v>
      </c>
      <c r="BK23" s="1">
        <v>47.5</v>
      </c>
      <c r="BL23" s="1">
        <v>85</v>
      </c>
      <c r="BM23" s="1">
        <v>10.5</v>
      </c>
      <c r="BN23" s="1">
        <v>6</v>
      </c>
      <c r="BO23" s="1">
        <v>57</v>
      </c>
      <c r="BP23" s="1">
        <v>5.5</v>
      </c>
      <c r="BQ23" s="1">
        <v>3.5</v>
      </c>
      <c r="BR23" s="1">
        <v>64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65.5</v>
      </c>
      <c r="BZ23" s="1">
        <v>0</v>
      </c>
      <c r="CA23" s="1">
        <v>5.5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4.1000866999999985</v>
      </c>
      <c r="CL23" s="1">
        <v>2</v>
      </c>
    </row>
    <row r="24" spans="1:90" x14ac:dyDescent="0.25">
      <c r="A24" s="1" t="s">
        <v>72</v>
      </c>
      <c r="B24" s="1">
        <v>5.0999999999999996</v>
      </c>
      <c r="C24" s="1">
        <v>2</v>
      </c>
      <c r="D24" s="1">
        <v>90</v>
      </c>
      <c r="E24" s="1">
        <v>0.05</v>
      </c>
      <c r="F24" s="1">
        <v>0.2</v>
      </c>
      <c r="G24" s="1">
        <v>0.1</v>
      </c>
      <c r="H24" s="1">
        <v>1</v>
      </c>
      <c r="I24" s="1">
        <v>0.5</v>
      </c>
      <c r="J24" s="1">
        <v>0.5</v>
      </c>
      <c r="K24" s="1">
        <v>0</v>
      </c>
      <c r="L24" s="1">
        <v>0.5</v>
      </c>
      <c r="M24" s="1">
        <v>0</v>
      </c>
      <c r="N24" s="1">
        <v>0</v>
      </c>
      <c r="O24" s="1">
        <v>0.08</v>
      </c>
      <c r="P24" s="1">
        <v>0.08</v>
      </c>
      <c r="Q24" s="1">
        <v>0</v>
      </c>
      <c r="R24" s="1">
        <v>0</v>
      </c>
      <c r="S24" s="1">
        <v>0</v>
      </c>
      <c r="T24" s="1">
        <v>0</v>
      </c>
      <c r="U24" s="1">
        <v>16.5</v>
      </c>
      <c r="V24" s="1">
        <v>15</v>
      </c>
      <c r="W24" s="1">
        <v>91</v>
      </c>
      <c r="X24" s="1">
        <v>2.5</v>
      </c>
      <c r="Y24" s="1">
        <v>0</v>
      </c>
      <c r="Z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0.04</v>
      </c>
      <c r="AF24" s="1">
        <v>0.5</v>
      </c>
      <c r="AG24" s="1">
        <v>0</v>
      </c>
      <c r="AH24" s="1">
        <v>0</v>
      </c>
      <c r="AI24" s="1">
        <v>0</v>
      </c>
      <c r="AJ24" s="1">
        <v>1</v>
      </c>
      <c r="AK24" s="1">
        <v>8.5</v>
      </c>
      <c r="AL24" s="1">
        <v>9.35</v>
      </c>
      <c r="AM24" s="1">
        <v>19.5</v>
      </c>
      <c r="AN24" s="1">
        <v>0.6</v>
      </c>
      <c r="AO24" s="1">
        <v>5.0999999999999996</v>
      </c>
      <c r="AP24" s="1">
        <v>14.5</v>
      </c>
      <c r="AQ24" s="1">
        <v>31</v>
      </c>
      <c r="AR24" s="1">
        <v>2</v>
      </c>
      <c r="AS24" s="1">
        <v>9.5</v>
      </c>
      <c r="AT24" s="1">
        <v>0</v>
      </c>
      <c r="AU24" s="1">
        <v>1</v>
      </c>
      <c r="AV24" s="1">
        <v>1</v>
      </c>
      <c r="AW24" s="1">
        <v>100</v>
      </c>
      <c r="AX24" s="1">
        <v>3</v>
      </c>
      <c r="AY24" s="1">
        <v>2</v>
      </c>
      <c r="AZ24" s="1">
        <v>0</v>
      </c>
      <c r="BA24" s="1">
        <v>1</v>
      </c>
      <c r="BB24" s="1">
        <v>3</v>
      </c>
      <c r="BC24" s="1">
        <v>9</v>
      </c>
      <c r="BD24" s="1">
        <v>3</v>
      </c>
      <c r="BE24" s="1">
        <v>3.5</v>
      </c>
      <c r="BF24" s="1">
        <v>1</v>
      </c>
      <c r="BG24" s="1">
        <v>0.5</v>
      </c>
      <c r="BH24" s="1">
        <v>0</v>
      </c>
      <c r="BI24" s="1">
        <v>0.57999999999999996</v>
      </c>
      <c r="BJ24" s="1">
        <v>37.5</v>
      </c>
      <c r="BK24" s="1">
        <v>32</v>
      </c>
      <c r="BL24" s="1">
        <v>85</v>
      </c>
      <c r="BM24" s="1">
        <v>27.5</v>
      </c>
      <c r="BN24" s="1">
        <v>22.5</v>
      </c>
      <c r="BO24" s="1">
        <v>82</v>
      </c>
      <c r="BP24" s="1">
        <v>16.5</v>
      </c>
      <c r="BQ24" s="1">
        <v>15</v>
      </c>
      <c r="BR24" s="1">
        <v>91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0.5</v>
      </c>
      <c r="BY24" s="1">
        <v>59</v>
      </c>
      <c r="BZ24" s="1">
        <v>2.5</v>
      </c>
      <c r="CA24" s="1">
        <v>5.5</v>
      </c>
      <c r="CB24" s="1">
        <v>2.5</v>
      </c>
      <c r="CC24" s="1">
        <v>0.5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3.6014518200000003</v>
      </c>
      <c r="CL24" s="1">
        <v>2</v>
      </c>
    </row>
    <row r="25" spans="1:90" x14ac:dyDescent="0.25">
      <c r="A25" s="1" t="s">
        <v>101</v>
      </c>
      <c r="B25" s="1">
        <v>4.9000000000000004</v>
      </c>
      <c r="C25" s="1">
        <v>2</v>
      </c>
      <c r="D25" s="1">
        <v>90</v>
      </c>
      <c r="E25" s="1">
        <v>0.09</v>
      </c>
      <c r="F25" s="1">
        <v>0</v>
      </c>
      <c r="G25" s="1">
        <v>0.3</v>
      </c>
      <c r="H25" s="1">
        <v>0</v>
      </c>
      <c r="I25" s="1">
        <v>1.5</v>
      </c>
      <c r="J25" s="1">
        <v>1</v>
      </c>
      <c r="K25" s="1">
        <v>1.5</v>
      </c>
      <c r="L25" s="1">
        <v>0</v>
      </c>
      <c r="M25" s="1">
        <v>0</v>
      </c>
      <c r="N25" s="1">
        <v>1.5</v>
      </c>
      <c r="O25" s="1">
        <v>0.18</v>
      </c>
      <c r="P25" s="1">
        <v>0.18</v>
      </c>
      <c r="Q25" s="1">
        <v>0</v>
      </c>
      <c r="R25" s="1">
        <v>0</v>
      </c>
      <c r="S25" s="1">
        <v>0</v>
      </c>
      <c r="T25" s="1">
        <v>0</v>
      </c>
      <c r="U25" s="1">
        <v>14.5</v>
      </c>
      <c r="V25" s="1">
        <v>12.5</v>
      </c>
      <c r="W25" s="1">
        <v>86</v>
      </c>
      <c r="X25" s="1">
        <v>0</v>
      </c>
      <c r="Y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0.08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23</v>
      </c>
      <c r="AL25" s="1">
        <v>13.25</v>
      </c>
      <c r="AM25" s="1">
        <v>19.7</v>
      </c>
      <c r="AN25" s="1">
        <v>1.3</v>
      </c>
      <c r="AO25" s="1">
        <v>6.7</v>
      </c>
      <c r="AP25" s="1">
        <v>18</v>
      </c>
      <c r="AQ25" s="1">
        <v>24</v>
      </c>
      <c r="AR25" s="1">
        <v>0.5</v>
      </c>
      <c r="AS25" s="1">
        <v>4.5</v>
      </c>
      <c r="AT25" s="1">
        <v>0.5</v>
      </c>
      <c r="AU25" s="1">
        <v>2.5</v>
      </c>
      <c r="AV25" s="1">
        <v>1.5</v>
      </c>
      <c r="AW25" s="1">
        <v>60</v>
      </c>
      <c r="AX25" s="1">
        <v>7</v>
      </c>
      <c r="AY25" s="1">
        <v>2</v>
      </c>
      <c r="AZ25" s="1">
        <v>0</v>
      </c>
      <c r="BA25" s="1">
        <v>1.5</v>
      </c>
      <c r="BB25" s="1">
        <v>3.5</v>
      </c>
      <c r="BC25" s="1">
        <v>4.5</v>
      </c>
      <c r="BD25" s="1">
        <v>0.5</v>
      </c>
      <c r="BE25" s="1">
        <v>1.5</v>
      </c>
      <c r="BF25" s="1">
        <v>0</v>
      </c>
      <c r="BG25" s="1">
        <v>0</v>
      </c>
      <c r="BH25" s="1">
        <v>0</v>
      </c>
      <c r="BI25" s="1">
        <v>0.28000000000000003</v>
      </c>
      <c r="BJ25" s="1">
        <v>73</v>
      </c>
      <c r="BK25" s="1">
        <v>67.5</v>
      </c>
      <c r="BL25" s="1">
        <v>92</v>
      </c>
      <c r="BM25" s="1">
        <v>35</v>
      </c>
      <c r="BN25" s="1">
        <v>31</v>
      </c>
      <c r="BO25" s="1">
        <v>89</v>
      </c>
      <c r="BP25" s="1">
        <v>14.5</v>
      </c>
      <c r="BQ25" s="1">
        <v>12.5</v>
      </c>
      <c r="BR25" s="1">
        <v>86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85</v>
      </c>
      <c r="BZ25" s="1">
        <v>3.5</v>
      </c>
      <c r="CA25" s="1">
        <v>9.5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4.7040642599999973</v>
      </c>
      <c r="CL25" s="1">
        <v>2</v>
      </c>
    </row>
    <row r="26" spans="1:90" x14ac:dyDescent="0.25">
      <c r="A26" s="1" t="s">
        <v>178</v>
      </c>
      <c r="B26" s="1">
        <v>5.3</v>
      </c>
      <c r="C26" s="1">
        <v>2</v>
      </c>
      <c r="D26" s="1">
        <v>80</v>
      </c>
      <c r="E26" s="1">
        <v>0.13</v>
      </c>
      <c r="F26" s="1">
        <v>0.2</v>
      </c>
      <c r="G26" s="1">
        <v>0.3</v>
      </c>
      <c r="H26" s="1">
        <v>1</v>
      </c>
      <c r="I26" s="1">
        <v>1.5</v>
      </c>
      <c r="J26" s="1">
        <v>0.5</v>
      </c>
      <c r="K26" s="1">
        <v>1.5</v>
      </c>
      <c r="L26" s="1">
        <v>0</v>
      </c>
      <c r="M26" s="1">
        <v>0.5</v>
      </c>
      <c r="N26" s="1">
        <v>0.5</v>
      </c>
      <c r="O26" s="1">
        <v>0.25</v>
      </c>
      <c r="P26" s="1">
        <v>0.25</v>
      </c>
      <c r="Q26" s="1">
        <v>0.5</v>
      </c>
      <c r="R26" s="1">
        <v>0.5</v>
      </c>
      <c r="S26" s="1">
        <v>0</v>
      </c>
      <c r="T26" s="1">
        <v>0.5</v>
      </c>
      <c r="U26" s="1">
        <v>4</v>
      </c>
      <c r="V26" s="1">
        <v>2.5</v>
      </c>
      <c r="W26" s="1">
        <v>63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0.04</v>
      </c>
      <c r="AF26" s="1">
        <v>0</v>
      </c>
      <c r="AG26" s="1">
        <v>0</v>
      </c>
      <c r="AH26" s="1">
        <v>0.5</v>
      </c>
      <c r="AI26" s="1">
        <v>0</v>
      </c>
      <c r="AJ26" s="1">
        <v>1</v>
      </c>
      <c r="AK26" s="1">
        <v>20.5</v>
      </c>
      <c r="AL26" s="1">
        <v>0.8</v>
      </c>
      <c r="AM26" s="1">
        <v>26</v>
      </c>
      <c r="AN26" s="1">
        <v>1.6</v>
      </c>
      <c r="AO26" s="1">
        <v>5.6</v>
      </c>
      <c r="AP26" s="1">
        <v>10</v>
      </c>
      <c r="AQ26" s="1">
        <v>28</v>
      </c>
      <c r="AR26" s="1">
        <v>0</v>
      </c>
      <c r="AS26" s="1">
        <v>8.5</v>
      </c>
      <c r="AT26" s="1">
        <v>0</v>
      </c>
      <c r="AU26" s="1">
        <v>0</v>
      </c>
      <c r="AV26" s="1">
        <v>0</v>
      </c>
      <c r="AX26" s="1">
        <v>4</v>
      </c>
      <c r="AY26" s="1">
        <v>4.5</v>
      </c>
      <c r="AZ26" s="1">
        <v>0.5</v>
      </c>
      <c r="BA26" s="1">
        <v>1</v>
      </c>
      <c r="BB26" s="1">
        <v>6</v>
      </c>
      <c r="BC26" s="1">
        <v>9</v>
      </c>
      <c r="BD26" s="1">
        <v>3</v>
      </c>
      <c r="BE26" s="1">
        <v>3.5</v>
      </c>
      <c r="BF26" s="1">
        <v>1</v>
      </c>
      <c r="BG26" s="1">
        <v>0.5</v>
      </c>
      <c r="BH26" s="1">
        <v>0</v>
      </c>
      <c r="BI26" s="1">
        <v>0.57999999999999996</v>
      </c>
      <c r="BJ26" s="1">
        <v>45.5</v>
      </c>
      <c r="BK26" s="1">
        <v>39.5</v>
      </c>
      <c r="BL26" s="1">
        <v>87</v>
      </c>
      <c r="BM26" s="1">
        <v>13.5</v>
      </c>
      <c r="BN26" s="1">
        <v>10</v>
      </c>
      <c r="BO26" s="1">
        <v>74</v>
      </c>
      <c r="BP26" s="1">
        <v>4</v>
      </c>
      <c r="BQ26" s="1">
        <v>2.5</v>
      </c>
      <c r="BR26" s="1">
        <v>63</v>
      </c>
      <c r="BS26" s="1">
        <v>0</v>
      </c>
      <c r="BT26" s="1">
        <v>0</v>
      </c>
      <c r="BU26" s="1">
        <v>2</v>
      </c>
      <c r="BV26" s="1">
        <v>0</v>
      </c>
      <c r="BW26" s="1">
        <v>1</v>
      </c>
      <c r="BX26" s="1">
        <v>0.5</v>
      </c>
      <c r="BY26" s="1">
        <v>55</v>
      </c>
      <c r="BZ26" s="1">
        <v>1.5</v>
      </c>
      <c r="CA26" s="1">
        <v>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3.6257568300000007</v>
      </c>
      <c r="CL26" s="1">
        <v>2</v>
      </c>
    </row>
    <row r="27" spans="1:90" x14ac:dyDescent="0.25">
      <c r="A27" s="1" t="s">
        <v>91</v>
      </c>
      <c r="B27" s="1">
        <v>4.9000000000000004</v>
      </c>
      <c r="C27" s="1">
        <v>2</v>
      </c>
      <c r="D27" s="1">
        <v>40</v>
      </c>
      <c r="E27" s="1">
        <v>0.22</v>
      </c>
      <c r="F27" s="1">
        <v>0</v>
      </c>
      <c r="G27" s="1">
        <v>0.1</v>
      </c>
      <c r="H27" s="1">
        <v>0</v>
      </c>
      <c r="I27" s="1">
        <v>0.5</v>
      </c>
      <c r="J27" s="1">
        <v>0.5</v>
      </c>
      <c r="K27" s="1">
        <v>0.5</v>
      </c>
      <c r="L27" s="1">
        <v>0</v>
      </c>
      <c r="M27" s="1">
        <v>0</v>
      </c>
      <c r="N27" s="1">
        <v>0.5</v>
      </c>
      <c r="O27" s="1">
        <v>0.1</v>
      </c>
      <c r="P27" s="1">
        <v>0.1</v>
      </c>
      <c r="Q27" s="1">
        <v>0</v>
      </c>
      <c r="R27" s="1">
        <v>0</v>
      </c>
      <c r="S27" s="1">
        <v>0</v>
      </c>
      <c r="T27" s="1">
        <v>0</v>
      </c>
      <c r="U27" s="1">
        <v>5</v>
      </c>
      <c r="V27" s="1">
        <v>3.5</v>
      </c>
      <c r="W27" s="1">
        <v>70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16.5</v>
      </c>
      <c r="AL27" s="1">
        <v>0.95</v>
      </c>
      <c r="AM27" s="1">
        <v>6.4</v>
      </c>
      <c r="AN27" s="1">
        <v>0.7</v>
      </c>
      <c r="AO27" s="1">
        <v>1.7</v>
      </c>
      <c r="AP27" s="1">
        <v>6</v>
      </c>
      <c r="AQ27" s="1">
        <v>6</v>
      </c>
      <c r="AR27" s="1">
        <v>0</v>
      </c>
      <c r="AS27" s="1">
        <v>1</v>
      </c>
      <c r="AT27" s="1">
        <v>2</v>
      </c>
      <c r="AU27" s="1">
        <v>0</v>
      </c>
      <c r="AV27" s="1">
        <v>0</v>
      </c>
      <c r="AX27" s="1">
        <v>3</v>
      </c>
      <c r="AY27" s="1">
        <v>0</v>
      </c>
      <c r="AZ27" s="1">
        <v>0.5</v>
      </c>
      <c r="BA27" s="1">
        <v>1</v>
      </c>
      <c r="BB27" s="1">
        <v>1.5</v>
      </c>
      <c r="BC27" s="1">
        <v>15.5</v>
      </c>
      <c r="BD27" s="1">
        <v>10.5</v>
      </c>
      <c r="BE27" s="1">
        <v>6.5</v>
      </c>
      <c r="BF27" s="1">
        <v>1</v>
      </c>
      <c r="BG27" s="1">
        <v>2.5</v>
      </c>
      <c r="BH27" s="1">
        <v>4</v>
      </c>
      <c r="BI27" s="1">
        <v>2.58</v>
      </c>
      <c r="BJ27" s="1">
        <v>17.5</v>
      </c>
      <c r="BK27" s="1">
        <v>14.5</v>
      </c>
      <c r="BL27" s="1">
        <v>83</v>
      </c>
      <c r="BM27" s="1">
        <v>12</v>
      </c>
      <c r="BN27" s="1">
        <v>8.5</v>
      </c>
      <c r="BO27" s="1">
        <v>71</v>
      </c>
      <c r="BP27" s="1">
        <v>5</v>
      </c>
      <c r="BQ27" s="1">
        <v>3.5</v>
      </c>
      <c r="BR27" s="1">
        <v>70</v>
      </c>
      <c r="BS27" s="1">
        <v>0</v>
      </c>
      <c r="BT27" s="1">
        <v>0</v>
      </c>
      <c r="BU27" s="1">
        <v>0</v>
      </c>
      <c r="BV27" s="1">
        <v>2</v>
      </c>
      <c r="BW27" s="1">
        <v>0</v>
      </c>
      <c r="BX27" s="1">
        <v>0</v>
      </c>
      <c r="BY27" s="1">
        <v>24</v>
      </c>
      <c r="BZ27" s="1">
        <v>0.5</v>
      </c>
      <c r="CA27" s="1">
        <v>4.5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2.9873087199999993</v>
      </c>
      <c r="CL27" s="1">
        <v>0</v>
      </c>
    </row>
    <row r="28" spans="1:90" x14ac:dyDescent="0.25">
      <c r="A28" s="1" t="s">
        <v>108</v>
      </c>
      <c r="B28" s="1">
        <v>4.4000000000000004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0.3</v>
      </c>
      <c r="AM28" s="1">
        <v>16.2</v>
      </c>
      <c r="AN28" s="1">
        <v>0.1</v>
      </c>
      <c r="AO28" s="1">
        <v>1.6</v>
      </c>
      <c r="AP28" s="1">
        <v>11</v>
      </c>
      <c r="AQ28" s="1">
        <v>11</v>
      </c>
      <c r="AR28" s="1">
        <v>0</v>
      </c>
      <c r="AS28" s="1">
        <v>0.5</v>
      </c>
      <c r="AT28" s="1">
        <v>3.5</v>
      </c>
      <c r="AU28" s="1">
        <v>0.5</v>
      </c>
      <c r="AV28" s="1">
        <v>0.5</v>
      </c>
      <c r="AW28" s="1">
        <v>100</v>
      </c>
      <c r="AX28" s="1">
        <v>6</v>
      </c>
      <c r="AY28" s="1">
        <v>3.5</v>
      </c>
      <c r="AZ28" s="1">
        <v>1.5</v>
      </c>
      <c r="BA28" s="1">
        <v>1.5</v>
      </c>
      <c r="BB28" s="1">
        <v>6.5</v>
      </c>
      <c r="BC28" s="1">
        <v>15.5</v>
      </c>
      <c r="BD28" s="1">
        <v>10.5</v>
      </c>
      <c r="BE28" s="1">
        <v>6.5</v>
      </c>
      <c r="BF28" s="1">
        <v>1</v>
      </c>
      <c r="BG28" s="1">
        <v>2.5</v>
      </c>
      <c r="BH28" s="1">
        <v>4</v>
      </c>
      <c r="BI28" s="1">
        <v>2.58</v>
      </c>
      <c r="BJ28" s="1">
        <v>31.5</v>
      </c>
      <c r="BK28" s="1">
        <v>25.5</v>
      </c>
      <c r="BL28" s="1">
        <v>81</v>
      </c>
      <c r="BM28" s="1">
        <v>8</v>
      </c>
      <c r="BN28" s="1">
        <v>5.5</v>
      </c>
      <c r="BO28" s="1">
        <v>69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42</v>
      </c>
      <c r="BZ28" s="1">
        <v>1.5</v>
      </c>
      <c r="CA28" s="1">
        <v>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2.8005902200000001</v>
      </c>
      <c r="CL28" s="1">
        <v>0</v>
      </c>
    </row>
    <row r="29" spans="1:90" x14ac:dyDescent="0.25">
      <c r="A29" s="1" t="s">
        <v>151</v>
      </c>
      <c r="B29" s="1">
        <v>4.3</v>
      </c>
      <c r="C29" s="1">
        <v>2</v>
      </c>
      <c r="D29" s="1">
        <v>90</v>
      </c>
      <c r="E29" s="1">
        <v>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</v>
      </c>
      <c r="V29" s="1">
        <v>1.5</v>
      </c>
      <c r="W29" s="1">
        <v>38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5.45</v>
      </c>
      <c r="AM29" s="1">
        <v>25.9</v>
      </c>
      <c r="AN29" s="1">
        <v>0.1</v>
      </c>
      <c r="AO29" s="1">
        <v>1.2</v>
      </c>
      <c r="AP29" s="1">
        <v>16</v>
      </c>
      <c r="AQ29" s="1">
        <v>16</v>
      </c>
      <c r="AR29" s="1">
        <v>0</v>
      </c>
      <c r="AS29" s="1">
        <v>0</v>
      </c>
      <c r="AT29" s="1">
        <v>5</v>
      </c>
      <c r="AU29" s="1">
        <v>1.5</v>
      </c>
      <c r="AV29" s="1">
        <v>1</v>
      </c>
      <c r="AW29" s="1">
        <v>67</v>
      </c>
      <c r="AX29" s="1">
        <v>6.5</v>
      </c>
      <c r="AY29" s="1">
        <v>2</v>
      </c>
      <c r="AZ29" s="1">
        <v>2.5</v>
      </c>
      <c r="BA29" s="1">
        <v>1</v>
      </c>
      <c r="BB29" s="1">
        <v>5.5</v>
      </c>
      <c r="BC29" s="1">
        <v>23.5</v>
      </c>
      <c r="BD29" s="1">
        <v>13.5</v>
      </c>
      <c r="BE29" s="1">
        <v>10.5</v>
      </c>
      <c r="BF29" s="1">
        <v>2</v>
      </c>
      <c r="BG29" s="1">
        <v>3</v>
      </c>
      <c r="BH29" s="1">
        <v>4</v>
      </c>
      <c r="BI29" s="1">
        <v>3.36</v>
      </c>
      <c r="BJ29" s="1">
        <v>48</v>
      </c>
      <c r="BK29" s="1">
        <v>38.5</v>
      </c>
      <c r="BL29" s="1">
        <v>80</v>
      </c>
      <c r="BM29" s="1">
        <v>11</v>
      </c>
      <c r="BN29" s="1">
        <v>7</v>
      </c>
      <c r="BO29" s="1">
        <v>64</v>
      </c>
      <c r="BP29" s="1">
        <v>4</v>
      </c>
      <c r="BQ29" s="1">
        <v>1.5</v>
      </c>
      <c r="BR29" s="1">
        <v>38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59</v>
      </c>
      <c r="BZ29" s="1">
        <v>0</v>
      </c>
      <c r="CA29" s="1">
        <v>2.5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3.0012324599999993</v>
      </c>
      <c r="CL29" s="1">
        <v>0</v>
      </c>
    </row>
  </sheetData>
  <sortState xmlns:xlrd2="http://schemas.microsoft.com/office/spreadsheetml/2017/richdata2" ref="A2:CL29">
    <sortCondition ref="C6:C2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E65AA-1826-48DC-B0DE-E9BDBCD228BE}">
  <dimension ref="A1:CL43"/>
  <sheetViews>
    <sheetView zoomScale="80" zoomScaleNormal="80" workbookViewId="0">
      <pane xSplit="1" ySplit="1" topLeftCell="BU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180</v>
      </c>
      <c r="B2" s="1">
        <v>5</v>
      </c>
      <c r="C2" s="1">
        <v>1</v>
      </c>
      <c r="D2" s="1">
        <v>90</v>
      </c>
      <c r="E2" s="1">
        <v>0.03</v>
      </c>
      <c r="F2" s="1">
        <v>0</v>
      </c>
      <c r="G2" s="1">
        <v>0.1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4</v>
      </c>
      <c r="W2" s="1">
        <v>67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2</v>
      </c>
      <c r="AD2" s="1">
        <v>0</v>
      </c>
      <c r="AE2" s="1">
        <v>7.0000000000000007E-2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2</v>
      </c>
      <c r="AL2" s="1">
        <v>25.8</v>
      </c>
      <c r="AM2" s="1">
        <v>16.2</v>
      </c>
      <c r="AN2" s="1">
        <v>0.2</v>
      </c>
      <c r="AO2" s="1">
        <v>1.7</v>
      </c>
      <c r="AP2" s="1">
        <v>12</v>
      </c>
      <c r="AQ2" s="1">
        <v>12</v>
      </c>
      <c r="AR2" s="1">
        <v>0</v>
      </c>
      <c r="AS2" s="1">
        <v>0</v>
      </c>
      <c r="AT2" s="1">
        <v>2</v>
      </c>
      <c r="AU2" s="1">
        <v>4</v>
      </c>
      <c r="AV2" s="1">
        <v>4</v>
      </c>
      <c r="AW2" s="1">
        <v>100</v>
      </c>
      <c r="AX2" s="1">
        <v>9</v>
      </c>
      <c r="AY2" s="1">
        <v>2</v>
      </c>
      <c r="AZ2" s="1">
        <v>0</v>
      </c>
      <c r="BA2" s="1">
        <v>0</v>
      </c>
      <c r="BB2" s="1">
        <v>2</v>
      </c>
      <c r="BC2" s="1">
        <v>18</v>
      </c>
      <c r="BD2" s="1">
        <v>11</v>
      </c>
      <c r="BE2" s="1">
        <v>6</v>
      </c>
      <c r="BF2" s="1">
        <v>4</v>
      </c>
      <c r="BG2" s="1">
        <v>7</v>
      </c>
      <c r="BH2" s="1">
        <v>1</v>
      </c>
      <c r="BI2" s="1">
        <v>1.52</v>
      </c>
      <c r="BJ2" s="1">
        <v>33</v>
      </c>
      <c r="BK2" s="1">
        <v>21</v>
      </c>
      <c r="BL2" s="1">
        <v>64</v>
      </c>
      <c r="BM2" s="1">
        <v>18</v>
      </c>
      <c r="BN2" s="1">
        <v>10</v>
      </c>
      <c r="BO2" s="1">
        <v>56</v>
      </c>
      <c r="BP2" s="1">
        <v>6</v>
      </c>
      <c r="BQ2" s="1">
        <v>4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64</v>
      </c>
      <c r="BZ2" s="1">
        <v>1</v>
      </c>
      <c r="CA2" s="1">
        <v>1</v>
      </c>
      <c r="CB2" s="1">
        <v>4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4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3.9287618799999988</v>
      </c>
      <c r="CL2" s="1">
        <v>11</v>
      </c>
    </row>
    <row r="3" spans="1:90" x14ac:dyDescent="0.25">
      <c r="A3" s="1" t="s">
        <v>182</v>
      </c>
      <c r="B3" s="1">
        <v>5.0999999999999996</v>
      </c>
      <c r="C3" s="1">
        <v>1</v>
      </c>
      <c r="D3" s="1">
        <v>90</v>
      </c>
      <c r="E3" s="1">
        <v>0.03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29</v>
      </c>
      <c r="V3" s="1">
        <v>26</v>
      </c>
      <c r="W3" s="1">
        <v>90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10</v>
      </c>
      <c r="AL3" s="1">
        <v>16.2</v>
      </c>
      <c r="AM3" s="1">
        <v>11.6</v>
      </c>
      <c r="AN3" s="1">
        <v>0.1</v>
      </c>
      <c r="AO3" s="1">
        <v>2.8</v>
      </c>
      <c r="AP3" s="1">
        <v>13</v>
      </c>
      <c r="AQ3" s="1">
        <v>13</v>
      </c>
      <c r="AR3" s="1">
        <v>0</v>
      </c>
      <c r="AS3" s="1">
        <v>2</v>
      </c>
      <c r="AT3" s="1">
        <v>1</v>
      </c>
      <c r="AU3" s="1">
        <v>1</v>
      </c>
      <c r="AV3" s="1">
        <v>0</v>
      </c>
      <c r="AW3" s="1">
        <v>0</v>
      </c>
      <c r="AX3" s="1">
        <v>7</v>
      </c>
      <c r="AY3" s="1">
        <v>1</v>
      </c>
      <c r="AZ3" s="1">
        <v>0</v>
      </c>
      <c r="BA3" s="1">
        <v>1</v>
      </c>
      <c r="BB3" s="1">
        <v>2</v>
      </c>
      <c r="BC3" s="1">
        <v>8</v>
      </c>
      <c r="BD3" s="1">
        <v>5</v>
      </c>
      <c r="BE3" s="1">
        <v>5</v>
      </c>
      <c r="BF3" s="1">
        <v>0</v>
      </c>
      <c r="BG3" s="1">
        <v>0</v>
      </c>
      <c r="BH3" s="1">
        <v>2</v>
      </c>
      <c r="BI3" s="1">
        <v>1.4</v>
      </c>
      <c r="BJ3" s="1">
        <v>61</v>
      </c>
      <c r="BK3" s="1">
        <v>53</v>
      </c>
      <c r="BL3" s="1">
        <v>87</v>
      </c>
      <c r="BM3" s="1">
        <v>41</v>
      </c>
      <c r="BN3" s="1">
        <v>34</v>
      </c>
      <c r="BO3" s="1">
        <v>83</v>
      </c>
      <c r="BP3" s="1">
        <v>29</v>
      </c>
      <c r="BQ3" s="1">
        <v>26</v>
      </c>
      <c r="BR3" s="1">
        <v>90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82</v>
      </c>
      <c r="BZ3" s="1">
        <v>1</v>
      </c>
      <c r="CA3" s="1">
        <v>11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2.9823601799999988</v>
      </c>
      <c r="CL3" s="1">
        <v>9</v>
      </c>
    </row>
    <row r="4" spans="1:90" x14ac:dyDescent="0.25">
      <c r="A4" s="1" t="s">
        <v>92</v>
      </c>
      <c r="B4" s="1">
        <v>5.4</v>
      </c>
      <c r="C4" s="1">
        <v>1</v>
      </c>
      <c r="D4" s="1">
        <v>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0.1</v>
      </c>
      <c r="AM4" s="1">
        <v>0</v>
      </c>
      <c r="AN4" s="1">
        <v>0</v>
      </c>
      <c r="AO4" s="1">
        <v>1.4</v>
      </c>
      <c r="AP4" s="1">
        <v>2</v>
      </c>
      <c r="AQ4" s="1">
        <v>2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2</v>
      </c>
      <c r="AY4" s="1">
        <v>0</v>
      </c>
      <c r="AZ4" s="1">
        <v>0</v>
      </c>
      <c r="BA4" s="1">
        <v>0</v>
      </c>
      <c r="BB4" s="1">
        <v>0</v>
      </c>
      <c r="BC4" s="1">
        <v>18</v>
      </c>
      <c r="BD4" s="1">
        <v>11</v>
      </c>
      <c r="BE4" s="1">
        <v>6</v>
      </c>
      <c r="BF4" s="1">
        <v>4</v>
      </c>
      <c r="BG4" s="1">
        <v>7</v>
      </c>
      <c r="BH4" s="1">
        <v>1</v>
      </c>
      <c r="BI4" s="1">
        <v>1.52</v>
      </c>
      <c r="BJ4" s="1">
        <v>4</v>
      </c>
      <c r="BK4" s="1">
        <v>2</v>
      </c>
      <c r="BL4" s="1">
        <v>50</v>
      </c>
      <c r="BM4" s="1">
        <v>3</v>
      </c>
      <c r="BN4" s="1">
        <v>1</v>
      </c>
      <c r="BO4" s="1">
        <v>33</v>
      </c>
      <c r="BP4" s="1">
        <v>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7</v>
      </c>
      <c r="BZ4" s="1">
        <v>0</v>
      </c>
      <c r="CA4" s="1">
        <v>1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3.5015690000000004</v>
      </c>
      <c r="CL4" s="1">
        <v>7</v>
      </c>
    </row>
    <row r="5" spans="1:90" x14ac:dyDescent="0.25">
      <c r="A5" s="1" t="s">
        <v>189</v>
      </c>
      <c r="B5" s="1">
        <v>4.4000000000000004</v>
      </c>
      <c r="C5" s="1">
        <v>1</v>
      </c>
      <c r="D5" s="1">
        <v>90</v>
      </c>
      <c r="E5" s="1">
        <v>0.45</v>
      </c>
      <c r="F5" s="1">
        <v>0</v>
      </c>
      <c r="G5" s="1">
        <v>0.4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4</v>
      </c>
      <c r="W5" s="1">
        <v>57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1</v>
      </c>
      <c r="AE5" s="1">
        <v>0.42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7</v>
      </c>
      <c r="AL5" s="1">
        <v>10.4</v>
      </c>
      <c r="AM5" s="1">
        <v>20.2</v>
      </c>
      <c r="AN5" s="1">
        <v>1.4</v>
      </c>
      <c r="AO5" s="1">
        <v>3</v>
      </c>
      <c r="AP5" s="1">
        <v>12</v>
      </c>
      <c r="AQ5" s="1">
        <v>12</v>
      </c>
      <c r="AR5" s="1">
        <v>0</v>
      </c>
      <c r="AS5" s="1">
        <v>1</v>
      </c>
      <c r="AT5" s="1">
        <v>1</v>
      </c>
      <c r="AU5" s="1">
        <v>2</v>
      </c>
      <c r="AV5" s="1">
        <v>1</v>
      </c>
      <c r="AW5" s="1">
        <v>50</v>
      </c>
      <c r="AX5" s="1">
        <v>5</v>
      </c>
      <c r="AY5" s="1">
        <v>4</v>
      </c>
      <c r="AZ5" s="1">
        <v>1</v>
      </c>
      <c r="BA5" s="1">
        <v>0</v>
      </c>
      <c r="BB5" s="1">
        <v>5</v>
      </c>
      <c r="BC5" s="1">
        <v>8</v>
      </c>
      <c r="BD5" s="1">
        <v>5</v>
      </c>
      <c r="BE5" s="1">
        <v>5</v>
      </c>
      <c r="BF5" s="1">
        <v>0</v>
      </c>
      <c r="BG5" s="1">
        <v>0</v>
      </c>
      <c r="BH5" s="1">
        <v>2</v>
      </c>
      <c r="BI5" s="1">
        <v>1.4</v>
      </c>
      <c r="BJ5" s="1">
        <v>59</v>
      </c>
      <c r="BK5" s="1">
        <v>49</v>
      </c>
      <c r="BL5" s="1">
        <v>83</v>
      </c>
      <c r="BM5" s="1">
        <v>18</v>
      </c>
      <c r="BN5" s="1">
        <v>12</v>
      </c>
      <c r="BO5" s="1">
        <v>67</v>
      </c>
      <c r="BP5" s="1">
        <v>7</v>
      </c>
      <c r="BQ5" s="1">
        <v>4</v>
      </c>
      <c r="BR5" s="1">
        <v>57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72</v>
      </c>
      <c r="BZ5" s="1">
        <v>1</v>
      </c>
      <c r="CA5" s="1">
        <v>7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3.6606447899999992</v>
      </c>
      <c r="CL5" s="1">
        <v>7</v>
      </c>
    </row>
    <row r="6" spans="1:90" x14ac:dyDescent="0.25">
      <c r="A6" s="1" t="s">
        <v>195</v>
      </c>
      <c r="B6" s="1">
        <v>4.5</v>
      </c>
      <c r="C6" s="1">
        <v>1</v>
      </c>
      <c r="D6" s="1">
        <v>90</v>
      </c>
      <c r="E6" s="1">
        <v>0.02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17</v>
      </c>
      <c r="W6" s="1">
        <v>81</v>
      </c>
      <c r="X6" s="1">
        <v>5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</v>
      </c>
      <c r="AL6" s="1">
        <v>5.3</v>
      </c>
      <c r="AM6" s="1">
        <v>11.4</v>
      </c>
      <c r="AN6" s="1">
        <v>0.1</v>
      </c>
      <c r="AO6" s="1">
        <v>2.7</v>
      </c>
      <c r="AP6" s="1">
        <v>6</v>
      </c>
      <c r="AQ6" s="1">
        <v>6</v>
      </c>
      <c r="AR6" s="1">
        <v>0</v>
      </c>
      <c r="AS6" s="1">
        <v>2</v>
      </c>
      <c r="AT6" s="1">
        <v>1</v>
      </c>
      <c r="AU6" s="1">
        <v>5</v>
      </c>
      <c r="AV6" s="1">
        <v>2</v>
      </c>
      <c r="AW6" s="1">
        <v>40</v>
      </c>
      <c r="AX6" s="1">
        <v>6</v>
      </c>
      <c r="AY6" s="1">
        <v>0</v>
      </c>
      <c r="AZ6" s="1">
        <v>0</v>
      </c>
      <c r="BA6" s="1">
        <v>1</v>
      </c>
      <c r="BB6" s="1">
        <v>1</v>
      </c>
      <c r="BC6" s="1">
        <v>8</v>
      </c>
      <c r="BD6" s="1">
        <v>5</v>
      </c>
      <c r="BE6" s="1">
        <v>5</v>
      </c>
      <c r="BF6" s="1">
        <v>0</v>
      </c>
      <c r="BG6" s="1">
        <v>0</v>
      </c>
      <c r="BH6" s="1">
        <v>2</v>
      </c>
      <c r="BI6" s="1">
        <v>1.4</v>
      </c>
      <c r="BJ6" s="1">
        <v>52</v>
      </c>
      <c r="BK6" s="1">
        <v>45</v>
      </c>
      <c r="BL6" s="1">
        <v>87</v>
      </c>
      <c r="BM6" s="1">
        <v>35</v>
      </c>
      <c r="BN6" s="1">
        <v>25</v>
      </c>
      <c r="BO6" s="1">
        <v>71</v>
      </c>
      <c r="BP6" s="1">
        <v>21</v>
      </c>
      <c r="BQ6" s="1">
        <v>17</v>
      </c>
      <c r="BR6" s="1">
        <v>81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89</v>
      </c>
      <c r="BZ6" s="1">
        <v>1</v>
      </c>
      <c r="CA6" s="1">
        <v>8</v>
      </c>
      <c r="CB6" s="1">
        <v>4</v>
      </c>
      <c r="CC6" s="1">
        <v>3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5.371063809999999</v>
      </c>
      <c r="CL6" s="1">
        <v>6</v>
      </c>
    </row>
    <row r="7" spans="1:90" x14ac:dyDescent="0.25">
      <c r="A7" s="1" t="s">
        <v>133</v>
      </c>
      <c r="B7" s="1">
        <v>4.5999999999999996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8</v>
      </c>
      <c r="V7" s="1">
        <v>8</v>
      </c>
      <c r="W7" s="1">
        <v>100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3.6</v>
      </c>
      <c r="AM7" s="1">
        <v>25.4</v>
      </c>
      <c r="AN7" s="1">
        <v>0</v>
      </c>
      <c r="AO7" s="1">
        <v>2.6</v>
      </c>
      <c r="AP7" s="1">
        <v>16</v>
      </c>
      <c r="AQ7" s="1">
        <v>16</v>
      </c>
      <c r="AR7" s="1">
        <v>0</v>
      </c>
      <c r="AS7" s="1">
        <v>1</v>
      </c>
      <c r="AT7" s="1">
        <v>2</v>
      </c>
      <c r="AU7" s="1">
        <v>0</v>
      </c>
      <c r="AV7" s="1">
        <v>0</v>
      </c>
      <c r="AX7" s="1">
        <v>3</v>
      </c>
      <c r="AY7" s="1">
        <v>4</v>
      </c>
      <c r="AZ7" s="1">
        <v>2</v>
      </c>
      <c r="BA7" s="1">
        <v>1</v>
      </c>
      <c r="BB7" s="1">
        <v>7</v>
      </c>
      <c r="BC7" s="1">
        <v>18</v>
      </c>
      <c r="BD7" s="1">
        <v>11</v>
      </c>
      <c r="BE7" s="1">
        <v>6</v>
      </c>
      <c r="BF7" s="1">
        <v>4</v>
      </c>
      <c r="BG7" s="1">
        <v>7</v>
      </c>
      <c r="BH7" s="1">
        <v>1</v>
      </c>
      <c r="BI7" s="1">
        <v>1.52</v>
      </c>
      <c r="BJ7" s="1">
        <v>58</v>
      </c>
      <c r="BK7" s="1">
        <v>51</v>
      </c>
      <c r="BL7" s="1">
        <v>88</v>
      </c>
      <c r="BM7" s="1">
        <v>16</v>
      </c>
      <c r="BN7" s="1">
        <v>15</v>
      </c>
      <c r="BO7" s="1">
        <v>94</v>
      </c>
      <c r="BP7" s="1">
        <v>8</v>
      </c>
      <c r="BQ7" s="1">
        <v>8</v>
      </c>
      <c r="BR7" s="1">
        <v>100</v>
      </c>
      <c r="BS7" s="1">
        <v>1</v>
      </c>
      <c r="BT7" s="1">
        <v>1</v>
      </c>
      <c r="BU7" s="1">
        <v>1</v>
      </c>
      <c r="BV7" s="1">
        <v>0</v>
      </c>
      <c r="BW7" s="1">
        <v>0</v>
      </c>
      <c r="BX7" s="1">
        <v>0</v>
      </c>
      <c r="BY7" s="1">
        <v>65</v>
      </c>
      <c r="BZ7" s="1">
        <v>0</v>
      </c>
      <c r="CA7" s="1">
        <v>8</v>
      </c>
      <c r="CB7" s="1">
        <v>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3.5434897999999992</v>
      </c>
      <c r="CL7" s="1">
        <v>6</v>
      </c>
    </row>
    <row r="8" spans="1:90" x14ac:dyDescent="0.25">
      <c r="A8" s="1" t="s">
        <v>81</v>
      </c>
      <c r="B8" s="1">
        <v>4.5999999999999996</v>
      </c>
      <c r="C8" s="1">
        <v>1</v>
      </c>
      <c r="D8" s="1">
        <v>90</v>
      </c>
      <c r="E8" s="1">
        <v>0.1</v>
      </c>
      <c r="F8" s="1">
        <v>0</v>
      </c>
      <c r="G8" s="1">
        <v>0.3</v>
      </c>
      <c r="H8" s="1">
        <v>0</v>
      </c>
      <c r="I8" s="1">
        <v>1</v>
      </c>
      <c r="J8" s="1">
        <v>1</v>
      </c>
      <c r="K8" s="1">
        <v>1</v>
      </c>
      <c r="L8" s="1">
        <v>0</v>
      </c>
      <c r="M8" s="1">
        <v>0</v>
      </c>
      <c r="N8" s="1">
        <v>1</v>
      </c>
      <c r="O8" s="1">
        <v>0.2</v>
      </c>
      <c r="P8" s="1">
        <v>0.2</v>
      </c>
      <c r="Q8" s="1">
        <v>0</v>
      </c>
      <c r="R8" s="1">
        <v>0</v>
      </c>
      <c r="S8" s="1">
        <v>0</v>
      </c>
      <c r="T8" s="1">
        <v>0</v>
      </c>
      <c r="U8" s="1">
        <v>5</v>
      </c>
      <c r="V8" s="1">
        <v>4</v>
      </c>
      <c r="W8" s="1">
        <v>80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0.08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35</v>
      </c>
      <c r="AL8" s="1">
        <v>1.3</v>
      </c>
      <c r="AM8" s="1">
        <v>21</v>
      </c>
      <c r="AN8" s="1">
        <v>1.4</v>
      </c>
      <c r="AO8" s="1">
        <v>4</v>
      </c>
      <c r="AP8" s="1">
        <v>14</v>
      </c>
      <c r="AQ8" s="1">
        <v>14</v>
      </c>
      <c r="AR8" s="1">
        <v>0</v>
      </c>
      <c r="AS8" s="1">
        <v>1</v>
      </c>
      <c r="AT8" s="1">
        <v>2</v>
      </c>
      <c r="AU8" s="1">
        <v>4</v>
      </c>
      <c r="AV8" s="1">
        <v>1</v>
      </c>
      <c r="AW8" s="1">
        <v>25</v>
      </c>
      <c r="AX8" s="1">
        <v>6</v>
      </c>
      <c r="AY8" s="1">
        <v>5</v>
      </c>
      <c r="AZ8" s="1">
        <v>0</v>
      </c>
      <c r="BA8" s="1">
        <v>1</v>
      </c>
      <c r="BB8" s="1">
        <v>6</v>
      </c>
      <c r="BC8" s="1">
        <v>18</v>
      </c>
      <c r="BD8" s="1">
        <v>11</v>
      </c>
      <c r="BE8" s="1">
        <v>6</v>
      </c>
      <c r="BF8" s="1">
        <v>4</v>
      </c>
      <c r="BG8" s="1">
        <v>7</v>
      </c>
      <c r="BH8" s="1">
        <v>1</v>
      </c>
      <c r="BI8" s="1">
        <v>1.52</v>
      </c>
      <c r="BJ8" s="1">
        <v>57</v>
      </c>
      <c r="BK8" s="1">
        <v>47</v>
      </c>
      <c r="BL8" s="1">
        <v>82</v>
      </c>
      <c r="BM8" s="1">
        <v>15</v>
      </c>
      <c r="BN8" s="1">
        <v>13</v>
      </c>
      <c r="BO8" s="1">
        <v>87</v>
      </c>
      <c r="BP8" s="1">
        <v>5</v>
      </c>
      <c r="BQ8" s="1">
        <v>4</v>
      </c>
      <c r="BR8" s="1">
        <v>80</v>
      </c>
      <c r="BS8" s="1">
        <v>1</v>
      </c>
      <c r="BT8" s="1">
        <v>1</v>
      </c>
      <c r="BU8" s="1">
        <v>1</v>
      </c>
      <c r="BV8" s="1">
        <v>0</v>
      </c>
      <c r="BW8" s="1">
        <v>0</v>
      </c>
      <c r="BX8" s="1">
        <v>0</v>
      </c>
      <c r="BY8" s="1">
        <v>71</v>
      </c>
      <c r="BZ8" s="1">
        <v>2</v>
      </c>
      <c r="CA8" s="1">
        <v>4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4.9740644000000005</v>
      </c>
      <c r="CL8" s="1">
        <v>5</v>
      </c>
    </row>
    <row r="9" spans="1:90" x14ac:dyDescent="0.25">
      <c r="A9" s="1" t="s">
        <v>77</v>
      </c>
      <c r="B9" s="1">
        <v>4.7</v>
      </c>
      <c r="C9" s="1">
        <v>1</v>
      </c>
      <c r="D9" s="1">
        <v>90</v>
      </c>
      <c r="E9" s="1">
        <v>0.03</v>
      </c>
      <c r="F9" s="1">
        <v>0</v>
      </c>
      <c r="G9" s="1">
        <v>0.1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15</v>
      </c>
      <c r="V9" s="1">
        <v>10</v>
      </c>
      <c r="W9" s="1">
        <v>67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4</v>
      </c>
      <c r="AL9" s="1">
        <v>13.2</v>
      </c>
      <c r="AM9" s="1">
        <v>12.6</v>
      </c>
      <c r="AN9" s="1">
        <v>0.2</v>
      </c>
      <c r="AO9" s="1">
        <v>3.6</v>
      </c>
      <c r="AP9" s="1">
        <v>9</v>
      </c>
      <c r="AQ9" s="1">
        <v>21</v>
      </c>
      <c r="AR9" s="1">
        <v>0</v>
      </c>
      <c r="AS9" s="1">
        <v>6</v>
      </c>
      <c r="AT9" s="1">
        <v>0</v>
      </c>
      <c r="AU9" s="1">
        <v>5</v>
      </c>
      <c r="AV9" s="1">
        <v>3</v>
      </c>
      <c r="AW9" s="1">
        <v>60</v>
      </c>
      <c r="AX9" s="1">
        <v>5</v>
      </c>
      <c r="AY9" s="1">
        <v>0</v>
      </c>
      <c r="AZ9" s="1">
        <v>0</v>
      </c>
      <c r="BA9" s="1">
        <v>1</v>
      </c>
      <c r="BB9" s="1">
        <v>1</v>
      </c>
      <c r="BC9" s="1">
        <v>7</v>
      </c>
      <c r="BD9" s="1">
        <v>6</v>
      </c>
      <c r="BE9" s="1">
        <v>3</v>
      </c>
      <c r="BF9" s="1">
        <v>3</v>
      </c>
      <c r="BG9" s="1">
        <v>4</v>
      </c>
      <c r="BH9" s="1">
        <v>1</v>
      </c>
      <c r="BI9" s="1">
        <v>0.92</v>
      </c>
      <c r="BJ9" s="1">
        <v>38</v>
      </c>
      <c r="BK9" s="1">
        <v>30</v>
      </c>
      <c r="BL9" s="1">
        <v>79</v>
      </c>
      <c r="BM9" s="1">
        <v>24</v>
      </c>
      <c r="BN9" s="1">
        <v>18</v>
      </c>
      <c r="BO9" s="1">
        <v>75</v>
      </c>
      <c r="BP9" s="1">
        <v>15</v>
      </c>
      <c r="BQ9" s="1">
        <v>10</v>
      </c>
      <c r="BR9" s="1">
        <v>67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59</v>
      </c>
      <c r="BZ9" s="1">
        <v>1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3.3879338699999995</v>
      </c>
      <c r="CL9" s="1">
        <v>4</v>
      </c>
    </row>
    <row r="10" spans="1:90" x14ac:dyDescent="0.25">
      <c r="A10" s="1" t="s">
        <v>135</v>
      </c>
      <c r="B10" s="1">
        <v>4.9000000000000004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8</v>
      </c>
      <c r="V10" s="1">
        <v>5</v>
      </c>
      <c r="W10" s="1">
        <v>63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1.7</v>
      </c>
      <c r="AM10" s="1">
        <v>30</v>
      </c>
      <c r="AN10" s="1">
        <v>0</v>
      </c>
      <c r="AO10" s="1">
        <v>1.4</v>
      </c>
      <c r="AP10" s="1">
        <v>10</v>
      </c>
      <c r="AQ10" s="1">
        <v>10</v>
      </c>
      <c r="AR10" s="1">
        <v>0</v>
      </c>
      <c r="AS10" s="1">
        <v>1</v>
      </c>
      <c r="AT10" s="1">
        <v>2</v>
      </c>
      <c r="AU10" s="1">
        <v>2</v>
      </c>
      <c r="AV10" s="1">
        <v>1</v>
      </c>
      <c r="AW10" s="1">
        <v>50</v>
      </c>
      <c r="AX10" s="1">
        <v>2</v>
      </c>
      <c r="AY10" s="1">
        <v>3</v>
      </c>
      <c r="AZ10" s="1">
        <v>4</v>
      </c>
      <c r="BA10" s="1">
        <v>0</v>
      </c>
      <c r="BB10" s="1">
        <v>7</v>
      </c>
      <c r="BC10" s="1">
        <v>21</v>
      </c>
      <c r="BD10" s="1">
        <v>11</v>
      </c>
      <c r="BE10" s="1">
        <v>8</v>
      </c>
      <c r="BF10" s="1">
        <v>0</v>
      </c>
      <c r="BG10" s="1">
        <v>0</v>
      </c>
      <c r="BH10" s="1">
        <v>3</v>
      </c>
      <c r="BI10" s="1">
        <v>2.72</v>
      </c>
      <c r="BJ10" s="1">
        <v>42</v>
      </c>
      <c r="BK10" s="1">
        <v>36</v>
      </c>
      <c r="BL10" s="1">
        <v>86</v>
      </c>
      <c r="BM10" s="1">
        <v>21</v>
      </c>
      <c r="BN10" s="1">
        <v>16</v>
      </c>
      <c r="BO10" s="1">
        <v>76</v>
      </c>
      <c r="BP10" s="1">
        <v>8</v>
      </c>
      <c r="BQ10" s="1">
        <v>5</v>
      </c>
      <c r="BR10" s="1">
        <v>63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58</v>
      </c>
      <c r="BZ10" s="1">
        <v>0</v>
      </c>
      <c r="CA10" s="1">
        <v>8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2.648407999999999</v>
      </c>
      <c r="CL10" s="1">
        <v>4</v>
      </c>
    </row>
    <row r="11" spans="1:90" x14ac:dyDescent="0.25">
      <c r="A11" s="1" t="s">
        <v>148</v>
      </c>
      <c r="B11" s="1">
        <v>7.1</v>
      </c>
      <c r="C11" s="1">
        <v>1</v>
      </c>
      <c r="D11" s="1">
        <v>90</v>
      </c>
      <c r="E11" s="1">
        <v>0.28000000000000003</v>
      </c>
      <c r="F11" s="1">
        <v>0.5</v>
      </c>
      <c r="G11" s="1">
        <v>0.8</v>
      </c>
      <c r="H11" s="1">
        <v>2</v>
      </c>
      <c r="I11" s="1">
        <v>3</v>
      </c>
      <c r="J11" s="1">
        <v>2</v>
      </c>
      <c r="K11" s="1">
        <v>2</v>
      </c>
      <c r="L11" s="1">
        <v>1</v>
      </c>
      <c r="M11" s="1">
        <v>0</v>
      </c>
      <c r="N11" s="1">
        <v>0</v>
      </c>
      <c r="O11" s="1">
        <v>0.32</v>
      </c>
      <c r="P11" s="1">
        <v>0.32</v>
      </c>
      <c r="Q11" s="1">
        <v>1</v>
      </c>
      <c r="R11" s="1">
        <v>0</v>
      </c>
      <c r="S11" s="1">
        <v>1</v>
      </c>
      <c r="T11" s="1">
        <v>0</v>
      </c>
      <c r="U11" s="1">
        <v>18</v>
      </c>
      <c r="V11" s="1">
        <v>15</v>
      </c>
      <c r="W11" s="1">
        <v>83</v>
      </c>
      <c r="X11" s="1">
        <v>3</v>
      </c>
      <c r="Y11" s="1">
        <v>1</v>
      </c>
      <c r="Z11" s="1">
        <v>33</v>
      </c>
      <c r="AA11" s="1">
        <v>0</v>
      </c>
      <c r="AB11" s="1">
        <v>0</v>
      </c>
      <c r="AC11" s="1">
        <v>1</v>
      </c>
      <c r="AD11" s="1">
        <v>1</v>
      </c>
      <c r="AE11" s="1">
        <v>0.48</v>
      </c>
      <c r="AF11" s="1">
        <v>1</v>
      </c>
      <c r="AG11" s="1">
        <v>0</v>
      </c>
      <c r="AH11" s="1">
        <v>0</v>
      </c>
      <c r="AI11" s="1">
        <v>0</v>
      </c>
      <c r="AJ11" s="1">
        <v>1</v>
      </c>
      <c r="AK11" s="1">
        <v>34</v>
      </c>
      <c r="AL11" s="1">
        <v>21.1</v>
      </c>
      <c r="AM11" s="1">
        <v>62.6</v>
      </c>
      <c r="AN11" s="1">
        <v>3.4</v>
      </c>
      <c r="AO11" s="1">
        <v>9</v>
      </c>
      <c r="AP11" s="1">
        <v>22</v>
      </c>
      <c r="AQ11" s="1">
        <v>55</v>
      </c>
      <c r="AR11" s="1">
        <v>3</v>
      </c>
      <c r="AS11" s="1">
        <v>18</v>
      </c>
      <c r="AT11" s="1">
        <v>0</v>
      </c>
      <c r="AU11" s="1">
        <v>2</v>
      </c>
      <c r="AV11" s="1">
        <v>2</v>
      </c>
      <c r="AW11" s="1">
        <v>100</v>
      </c>
      <c r="AX11" s="1">
        <v>5</v>
      </c>
      <c r="AY11" s="1">
        <v>1</v>
      </c>
      <c r="AZ11" s="1">
        <v>0</v>
      </c>
      <c r="BA11" s="1">
        <v>0</v>
      </c>
      <c r="BB11" s="1">
        <v>1</v>
      </c>
      <c r="BC11" s="1">
        <v>5</v>
      </c>
      <c r="BD11" s="1">
        <v>2</v>
      </c>
      <c r="BE11" s="1">
        <v>1</v>
      </c>
      <c r="BF11" s="1">
        <v>1</v>
      </c>
      <c r="BG11" s="1">
        <v>2</v>
      </c>
      <c r="BH11" s="1">
        <v>0</v>
      </c>
      <c r="BI11" s="1">
        <v>0.22</v>
      </c>
      <c r="BJ11" s="1">
        <v>70</v>
      </c>
      <c r="BK11" s="1">
        <v>63</v>
      </c>
      <c r="BL11" s="1">
        <v>90</v>
      </c>
      <c r="BM11" s="1">
        <v>40</v>
      </c>
      <c r="BN11" s="1">
        <v>32</v>
      </c>
      <c r="BO11" s="1">
        <v>80</v>
      </c>
      <c r="BP11" s="1">
        <v>18</v>
      </c>
      <c r="BQ11" s="1">
        <v>15</v>
      </c>
      <c r="BR11" s="1">
        <v>83</v>
      </c>
      <c r="BS11" s="1">
        <v>1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87</v>
      </c>
      <c r="BZ11" s="1">
        <v>5</v>
      </c>
      <c r="CA11" s="1">
        <v>8</v>
      </c>
      <c r="CB11" s="1">
        <v>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3.9001137600000004</v>
      </c>
      <c r="CL11" s="1">
        <v>4</v>
      </c>
    </row>
    <row r="12" spans="1:90" x14ac:dyDescent="0.25">
      <c r="A12" s="1" t="s">
        <v>66</v>
      </c>
      <c r="B12" s="1">
        <v>4.8</v>
      </c>
      <c r="C12" s="1">
        <v>1</v>
      </c>
      <c r="D12" s="1">
        <v>90</v>
      </c>
      <c r="E12" s="1">
        <v>0.13</v>
      </c>
      <c r="F12" s="1">
        <v>0.5</v>
      </c>
      <c r="G12" s="1">
        <v>0.1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6</v>
      </c>
      <c r="W12" s="1">
        <v>86</v>
      </c>
      <c r="X12" s="1">
        <v>0</v>
      </c>
      <c r="Y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0.08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21.5</v>
      </c>
      <c r="AM12" s="1">
        <v>41.8</v>
      </c>
      <c r="AN12" s="1">
        <v>0.3</v>
      </c>
      <c r="AO12" s="1">
        <v>2.2000000000000002</v>
      </c>
      <c r="AP12" s="1">
        <v>19</v>
      </c>
      <c r="AQ12" s="1">
        <v>28</v>
      </c>
      <c r="AR12" s="1">
        <v>0</v>
      </c>
      <c r="AS12" s="1">
        <v>4</v>
      </c>
      <c r="AT12" s="1">
        <v>2</v>
      </c>
      <c r="AU12" s="1">
        <v>8</v>
      </c>
      <c r="AV12" s="1">
        <v>7</v>
      </c>
      <c r="AW12" s="1">
        <v>88</v>
      </c>
      <c r="AX12" s="1">
        <v>8</v>
      </c>
      <c r="AY12" s="1">
        <v>2</v>
      </c>
      <c r="AZ12" s="1">
        <v>0</v>
      </c>
      <c r="BA12" s="1">
        <v>2</v>
      </c>
      <c r="BB12" s="1">
        <v>4</v>
      </c>
      <c r="BC12" s="1">
        <v>9</v>
      </c>
      <c r="BD12" s="1">
        <v>9</v>
      </c>
      <c r="BE12" s="1">
        <v>6</v>
      </c>
      <c r="BF12" s="1">
        <v>1</v>
      </c>
      <c r="BG12" s="1">
        <v>0</v>
      </c>
      <c r="BH12" s="1">
        <v>4</v>
      </c>
      <c r="BI12" s="1">
        <v>2.1800000000000002</v>
      </c>
      <c r="BJ12" s="1">
        <v>19</v>
      </c>
      <c r="BK12" s="1">
        <v>14</v>
      </c>
      <c r="BL12" s="1">
        <v>74</v>
      </c>
      <c r="BM12" s="1">
        <v>11</v>
      </c>
      <c r="BN12" s="1">
        <v>8</v>
      </c>
      <c r="BO12" s="1">
        <v>73</v>
      </c>
      <c r="BP12" s="1">
        <v>7</v>
      </c>
      <c r="BQ12" s="1">
        <v>6</v>
      </c>
      <c r="BR12" s="1">
        <v>86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51</v>
      </c>
      <c r="BZ12" s="1">
        <v>2</v>
      </c>
      <c r="CA12" s="1">
        <v>2</v>
      </c>
      <c r="CB12" s="1">
        <v>2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3.9507373699999988</v>
      </c>
      <c r="CL12" s="1">
        <v>3</v>
      </c>
    </row>
    <row r="13" spans="1:90" x14ac:dyDescent="0.25">
      <c r="A13" s="1" t="s">
        <v>86</v>
      </c>
      <c r="B13" s="1">
        <v>4.3</v>
      </c>
      <c r="C13" s="1">
        <v>1</v>
      </c>
      <c r="D13" s="1">
        <v>90</v>
      </c>
      <c r="E13" s="1">
        <v>0.3</v>
      </c>
      <c r="F13" s="1">
        <v>0</v>
      </c>
      <c r="G13" s="1">
        <v>0.1</v>
      </c>
      <c r="H13" s="1">
        <v>0</v>
      </c>
      <c r="I13" s="1">
        <v>1</v>
      </c>
      <c r="J13" s="1">
        <v>1</v>
      </c>
      <c r="K13" s="1">
        <v>0</v>
      </c>
      <c r="L13" s="1">
        <v>1</v>
      </c>
      <c r="M13" s="1">
        <v>0</v>
      </c>
      <c r="N13" s="1">
        <v>0</v>
      </c>
      <c r="O13" s="1">
        <v>0.13</v>
      </c>
      <c r="P13" s="1">
        <v>0.13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3</v>
      </c>
      <c r="W13" s="1">
        <v>43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14.6</v>
      </c>
      <c r="AN13" s="1">
        <v>0.8</v>
      </c>
      <c r="AO13" s="1">
        <v>2</v>
      </c>
      <c r="AP13" s="1">
        <v>11</v>
      </c>
      <c r="AQ13" s="1">
        <v>11</v>
      </c>
      <c r="AR13" s="1">
        <v>0</v>
      </c>
      <c r="AS13" s="1">
        <v>1</v>
      </c>
      <c r="AT13" s="1">
        <v>3</v>
      </c>
      <c r="AU13" s="1">
        <v>0</v>
      </c>
      <c r="AV13" s="1">
        <v>0</v>
      </c>
      <c r="AX13" s="1">
        <v>3</v>
      </c>
      <c r="AY13" s="1">
        <v>7</v>
      </c>
      <c r="AZ13" s="1">
        <v>0</v>
      </c>
      <c r="BA13" s="1">
        <v>3</v>
      </c>
      <c r="BB13" s="1">
        <v>10</v>
      </c>
      <c r="BC13" s="1">
        <v>23</v>
      </c>
      <c r="BD13" s="1">
        <v>16</v>
      </c>
      <c r="BE13" s="1">
        <v>8</v>
      </c>
      <c r="BF13" s="1">
        <v>1</v>
      </c>
      <c r="BG13" s="1">
        <v>4</v>
      </c>
      <c r="BH13" s="1">
        <v>5</v>
      </c>
      <c r="BI13" s="1">
        <v>3.12</v>
      </c>
      <c r="BJ13" s="1">
        <v>22</v>
      </c>
      <c r="BK13" s="1">
        <v>13</v>
      </c>
      <c r="BL13" s="1">
        <v>59</v>
      </c>
      <c r="BM13" s="1">
        <v>12</v>
      </c>
      <c r="BN13" s="1">
        <v>5</v>
      </c>
      <c r="BO13" s="1">
        <v>42</v>
      </c>
      <c r="BP13" s="1">
        <v>7</v>
      </c>
      <c r="BQ13" s="1">
        <v>3</v>
      </c>
      <c r="BR13" s="1">
        <v>43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38</v>
      </c>
      <c r="BZ13" s="1">
        <v>0</v>
      </c>
      <c r="CA13" s="1">
        <v>7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1</v>
      </c>
      <c r="CH13" s="1">
        <v>0</v>
      </c>
      <c r="CI13" s="1">
        <v>0</v>
      </c>
      <c r="CJ13" s="1">
        <v>0</v>
      </c>
      <c r="CK13" s="1">
        <f t="shared" si="0"/>
        <v>2.0176894699999997</v>
      </c>
      <c r="CL13" s="1">
        <v>2</v>
      </c>
    </row>
    <row r="14" spans="1:90" x14ac:dyDescent="0.25">
      <c r="A14" s="1" t="s">
        <v>64</v>
      </c>
      <c r="B14" s="1">
        <v>4.5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8</v>
      </c>
      <c r="V14" s="1">
        <v>3</v>
      </c>
      <c r="W14" s="1">
        <v>38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4</v>
      </c>
      <c r="AL14" s="1">
        <v>0.8</v>
      </c>
      <c r="AM14" s="1">
        <v>16.8</v>
      </c>
      <c r="AN14" s="1">
        <v>0</v>
      </c>
      <c r="AO14" s="1">
        <v>3.9</v>
      </c>
      <c r="AP14" s="1">
        <v>9</v>
      </c>
      <c r="AQ14" s="1">
        <v>9</v>
      </c>
      <c r="AR14" s="1">
        <v>0</v>
      </c>
      <c r="AS14" s="1">
        <v>1</v>
      </c>
      <c r="AT14" s="1">
        <v>2</v>
      </c>
      <c r="AU14" s="1">
        <v>2</v>
      </c>
      <c r="AV14" s="1">
        <v>1</v>
      </c>
      <c r="AW14" s="1">
        <v>50</v>
      </c>
      <c r="AX14" s="1">
        <v>7</v>
      </c>
      <c r="AY14" s="1">
        <v>6</v>
      </c>
      <c r="AZ14" s="1">
        <v>0</v>
      </c>
      <c r="BA14" s="1">
        <v>1</v>
      </c>
      <c r="BB14" s="1">
        <v>7</v>
      </c>
      <c r="BC14" s="1">
        <v>15</v>
      </c>
      <c r="BD14" s="1">
        <v>6</v>
      </c>
      <c r="BE14" s="1">
        <v>4</v>
      </c>
      <c r="BF14" s="1">
        <v>4</v>
      </c>
      <c r="BG14" s="1">
        <v>4</v>
      </c>
      <c r="BH14" s="1">
        <v>0</v>
      </c>
      <c r="BI14" s="1">
        <v>0.71</v>
      </c>
      <c r="BJ14" s="1">
        <v>50</v>
      </c>
      <c r="BK14" s="1">
        <v>32</v>
      </c>
      <c r="BL14" s="1">
        <v>64</v>
      </c>
      <c r="BM14" s="1">
        <v>20</v>
      </c>
      <c r="BN14" s="1">
        <v>10</v>
      </c>
      <c r="BO14" s="1">
        <v>50</v>
      </c>
      <c r="BP14" s="1">
        <v>8</v>
      </c>
      <c r="BQ14" s="1">
        <v>3</v>
      </c>
      <c r="BR14" s="1">
        <v>38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84</v>
      </c>
      <c r="BZ14" s="1">
        <v>1</v>
      </c>
      <c r="CA14" s="1">
        <v>9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3.9645166000000001</v>
      </c>
      <c r="CL14" s="1">
        <v>1</v>
      </c>
    </row>
    <row r="15" spans="1:90" x14ac:dyDescent="0.25">
      <c r="A15" s="1" t="s">
        <v>88</v>
      </c>
      <c r="B15" s="1">
        <v>4.5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6</v>
      </c>
      <c r="V15" s="1">
        <v>3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0</v>
      </c>
      <c r="AJ15" s="1">
        <v>0</v>
      </c>
      <c r="AK15" s="1">
        <v>2</v>
      </c>
      <c r="AL15" s="1">
        <v>0.4</v>
      </c>
      <c r="AM15" s="1">
        <v>19.600000000000001</v>
      </c>
      <c r="AN15" s="1">
        <v>0</v>
      </c>
      <c r="AO15" s="1">
        <v>0.8</v>
      </c>
      <c r="AP15" s="1">
        <v>11</v>
      </c>
      <c r="AQ15" s="1">
        <v>11</v>
      </c>
      <c r="AR15" s="1">
        <v>0</v>
      </c>
      <c r="AS15" s="1">
        <v>0</v>
      </c>
      <c r="AT15" s="1">
        <v>2</v>
      </c>
      <c r="AU15" s="1">
        <v>3</v>
      </c>
      <c r="AV15" s="1">
        <v>2</v>
      </c>
      <c r="AW15" s="1">
        <v>67</v>
      </c>
      <c r="AX15" s="1">
        <v>7</v>
      </c>
      <c r="AY15" s="1">
        <v>8</v>
      </c>
      <c r="AZ15" s="1">
        <v>0</v>
      </c>
      <c r="BA15" s="1">
        <v>0</v>
      </c>
      <c r="BB15" s="1">
        <v>8</v>
      </c>
      <c r="BC15" s="1">
        <v>9</v>
      </c>
      <c r="BD15" s="1">
        <v>9</v>
      </c>
      <c r="BE15" s="1">
        <v>6</v>
      </c>
      <c r="BF15" s="1">
        <v>1</v>
      </c>
      <c r="BG15" s="1">
        <v>0</v>
      </c>
      <c r="BH15" s="1">
        <v>4</v>
      </c>
      <c r="BI15" s="1">
        <v>2.1800000000000002</v>
      </c>
      <c r="BJ15" s="1">
        <v>39</v>
      </c>
      <c r="BK15" s="1">
        <v>30</v>
      </c>
      <c r="BL15" s="1">
        <v>77</v>
      </c>
      <c r="BM15" s="1">
        <v>19</v>
      </c>
      <c r="BN15" s="1">
        <v>12</v>
      </c>
      <c r="BO15" s="1">
        <v>63</v>
      </c>
      <c r="BP15" s="1">
        <v>6</v>
      </c>
      <c r="BQ15" s="1">
        <v>3</v>
      </c>
      <c r="BR15" s="1">
        <v>50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60</v>
      </c>
      <c r="BZ15" s="1">
        <v>1</v>
      </c>
      <c r="CA15" s="1">
        <v>6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4.3896591999999997</v>
      </c>
      <c r="CL15" s="1">
        <v>1</v>
      </c>
    </row>
    <row r="16" spans="1:90" x14ac:dyDescent="0.25">
      <c r="A16" s="1" t="s">
        <v>97</v>
      </c>
      <c r="B16" s="1">
        <v>4.5</v>
      </c>
      <c r="C16" s="1">
        <v>1</v>
      </c>
      <c r="D16" s="1">
        <v>90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16</v>
      </c>
      <c r="V16" s="1">
        <v>8</v>
      </c>
      <c r="W16" s="1">
        <v>50</v>
      </c>
      <c r="X16" s="1">
        <v>2</v>
      </c>
      <c r="Y16" s="1">
        <v>1</v>
      </c>
      <c r="Z16" s="1">
        <v>50</v>
      </c>
      <c r="AA16" s="1">
        <v>0</v>
      </c>
      <c r="AB16" s="1">
        <v>0</v>
      </c>
      <c r="AC16" s="1">
        <v>0</v>
      </c>
      <c r="AD16" s="1">
        <v>0</v>
      </c>
      <c r="AE16" s="1">
        <v>0.01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</v>
      </c>
      <c r="AL16" s="1">
        <v>8.6</v>
      </c>
      <c r="AM16" s="1">
        <v>9.6</v>
      </c>
      <c r="AN16" s="1">
        <v>0.1</v>
      </c>
      <c r="AO16" s="1">
        <v>4</v>
      </c>
      <c r="AP16" s="1">
        <v>11</v>
      </c>
      <c r="AQ16" s="1">
        <v>11</v>
      </c>
      <c r="AR16" s="1">
        <v>0</v>
      </c>
      <c r="AS16" s="1">
        <v>1</v>
      </c>
      <c r="AT16" s="1">
        <v>2</v>
      </c>
      <c r="AU16" s="1">
        <v>1</v>
      </c>
      <c r="AV16" s="1">
        <v>1</v>
      </c>
      <c r="AW16" s="1">
        <v>100</v>
      </c>
      <c r="AX16" s="1">
        <v>6</v>
      </c>
      <c r="AY16" s="1">
        <v>1</v>
      </c>
      <c r="AZ16" s="1">
        <v>0</v>
      </c>
      <c r="BA16" s="1">
        <v>1</v>
      </c>
      <c r="BB16" s="1">
        <v>2</v>
      </c>
      <c r="BC16" s="1">
        <v>15</v>
      </c>
      <c r="BD16" s="1">
        <v>6</v>
      </c>
      <c r="BE16" s="1">
        <v>4</v>
      </c>
      <c r="BF16" s="1">
        <v>4</v>
      </c>
      <c r="BG16" s="1">
        <v>4</v>
      </c>
      <c r="BH16" s="1">
        <v>0</v>
      </c>
      <c r="BI16" s="1">
        <v>0.71</v>
      </c>
      <c r="BJ16" s="1">
        <v>45</v>
      </c>
      <c r="BK16" s="1">
        <v>25</v>
      </c>
      <c r="BL16" s="1">
        <v>56</v>
      </c>
      <c r="BM16" s="1">
        <v>29</v>
      </c>
      <c r="BN16" s="1">
        <v>14</v>
      </c>
      <c r="BO16" s="1">
        <v>48</v>
      </c>
      <c r="BP16" s="1">
        <v>16</v>
      </c>
      <c r="BQ16" s="1">
        <v>8</v>
      </c>
      <c r="BR16" s="1">
        <v>50</v>
      </c>
      <c r="BS16" s="1">
        <v>1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73</v>
      </c>
      <c r="BZ16" s="1">
        <v>2</v>
      </c>
      <c r="CA16" s="1">
        <v>9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5.3170730500000003</v>
      </c>
      <c r="CL16" s="1">
        <v>1</v>
      </c>
    </row>
    <row r="17" spans="1:90" x14ac:dyDescent="0.25">
      <c r="A17" s="1" t="s">
        <v>200</v>
      </c>
      <c r="B17" s="1">
        <v>4.4000000000000004</v>
      </c>
      <c r="C17" s="1">
        <v>1</v>
      </c>
      <c r="D17" s="1">
        <v>90</v>
      </c>
      <c r="E17" s="1">
        <v>0.19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</v>
      </c>
      <c r="V17" s="1">
        <v>7</v>
      </c>
      <c r="W17" s="1">
        <v>88</v>
      </c>
      <c r="X17" s="1">
        <v>2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0.03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13.8</v>
      </c>
      <c r="AM17" s="1">
        <v>25.4</v>
      </c>
      <c r="AN17" s="1">
        <v>0.1</v>
      </c>
      <c r="AO17" s="1">
        <v>1.7</v>
      </c>
      <c r="AP17" s="1">
        <v>20</v>
      </c>
      <c r="AQ17" s="1">
        <v>20</v>
      </c>
      <c r="AR17" s="1">
        <v>0</v>
      </c>
      <c r="AS17" s="1">
        <v>1</v>
      </c>
      <c r="AT17" s="1">
        <v>2</v>
      </c>
      <c r="AU17" s="1">
        <v>6</v>
      </c>
      <c r="AV17" s="1">
        <v>4</v>
      </c>
      <c r="AW17" s="1">
        <v>67</v>
      </c>
      <c r="AX17" s="1">
        <v>6</v>
      </c>
      <c r="AY17" s="1">
        <v>2</v>
      </c>
      <c r="AZ17" s="1">
        <v>0</v>
      </c>
      <c r="BA17" s="1">
        <v>4</v>
      </c>
      <c r="BB17" s="1">
        <v>6</v>
      </c>
      <c r="BC17" s="1">
        <v>21</v>
      </c>
      <c r="BD17" s="1">
        <v>11</v>
      </c>
      <c r="BE17" s="1">
        <v>8</v>
      </c>
      <c r="BF17" s="1">
        <v>0</v>
      </c>
      <c r="BG17" s="1">
        <v>0</v>
      </c>
      <c r="BH17" s="1">
        <v>3</v>
      </c>
      <c r="BI17" s="1">
        <v>2.72</v>
      </c>
      <c r="BJ17" s="1">
        <v>42</v>
      </c>
      <c r="BK17" s="1">
        <v>31</v>
      </c>
      <c r="BL17" s="1">
        <v>74</v>
      </c>
      <c r="BM17" s="1">
        <v>20</v>
      </c>
      <c r="BN17" s="1">
        <v>14</v>
      </c>
      <c r="BO17" s="1">
        <v>70</v>
      </c>
      <c r="BP17" s="1">
        <v>8</v>
      </c>
      <c r="BQ17" s="1">
        <v>7</v>
      </c>
      <c r="BR17" s="1">
        <v>88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2</v>
      </c>
      <c r="BY17" s="1">
        <v>76</v>
      </c>
      <c r="BZ17" s="1">
        <v>1</v>
      </c>
      <c r="CA17" s="1">
        <v>1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3.8602443399999995</v>
      </c>
      <c r="CL17" s="1">
        <v>1</v>
      </c>
    </row>
    <row r="18" spans="1:90" x14ac:dyDescent="0.25">
      <c r="A18" s="1" t="s">
        <v>175</v>
      </c>
      <c r="B18" s="1">
        <v>3.9</v>
      </c>
      <c r="C18" s="1">
        <v>1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0.4</v>
      </c>
      <c r="AM18" s="1">
        <v>16</v>
      </c>
      <c r="AN18" s="1">
        <v>0</v>
      </c>
      <c r="AO18" s="1">
        <v>1.3</v>
      </c>
      <c r="AP18" s="1">
        <v>18</v>
      </c>
      <c r="AQ18" s="1">
        <v>18</v>
      </c>
      <c r="AR18" s="1">
        <v>0</v>
      </c>
      <c r="AS18" s="1">
        <v>1</v>
      </c>
      <c r="AT18" s="1">
        <v>3</v>
      </c>
      <c r="AU18" s="1">
        <v>4</v>
      </c>
      <c r="AV18" s="1">
        <v>4</v>
      </c>
      <c r="AW18" s="1">
        <v>100</v>
      </c>
      <c r="AX18" s="1">
        <v>5</v>
      </c>
      <c r="AY18" s="1">
        <v>4</v>
      </c>
      <c r="AZ18" s="1">
        <v>0</v>
      </c>
      <c r="BA18" s="1">
        <v>2</v>
      </c>
      <c r="BB18" s="1">
        <v>6</v>
      </c>
      <c r="BC18" s="1">
        <v>23</v>
      </c>
      <c r="BD18" s="1">
        <v>16</v>
      </c>
      <c r="BE18" s="1">
        <v>8</v>
      </c>
      <c r="BF18" s="1">
        <v>1</v>
      </c>
      <c r="BG18" s="1">
        <v>4</v>
      </c>
      <c r="BH18" s="1">
        <v>5</v>
      </c>
      <c r="BI18" s="1">
        <v>3.12</v>
      </c>
      <c r="BJ18" s="1">
        <v>15</v>
      </c>
      <c r="BK18" s="1">
        <v>10</v>
      </c>
      <c r="BL18" s="1">
        <v>67</v>
      </c>
      <c r="BM18" s="1">
        <v>3</v>
      </c>
      <c r="BN18" s="1">
        <v>3</v>
      </c>
      <c r="BO18" s="1">
        <v>100</v>
      </c>
      <c r="BP18" s="1">
        <v>1</v>
      </c>
      <c r="BQ18" s="1">
        <v>1</v>
      </c>
      <c r="BR18" s="1">
        <v>100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31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2.4880799999999992</v>
      </c>
      <c r="CL18" s="1">
        <v>1</v>
      </c>
    </row>
    <row r="19" spans="1:90" x14ac:dyDescent="0.25">
      <c r="A19" s="1" t="s">
        <v>106</v>
      </c>
      <c r="B19" s="1">
        <v>4.3</v>
      </c>
      <c r="C19" s="1">
        <v>1</v>
      </c>
      <c r="D19" s="1">
        <v>90</v>
      </c>
      <c r="E19" s="1">
        <v>0.03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2</v>
      </c>
      <c r="W19" s="1">
        <v>29</v>
      </c>
      <c r="X19" s="1">
        <v>3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6</v>
      </c>
      <c r="AL19" s="1">
        <v>0.9</v>
      </c>
      <c r="AM19" s="1">
        <v>15.2</v>
      </c>
      <c r="AN19" s="1">
        <v>0.1</v>
      </c>
      <c r="AO19" s="1">
        <v>0.8</v>
      </c>
      <c r="AP19" s="1">
        <v>7</v>
      </c>
      <c r="AQ19" s="1">
        <v>7</v>
      </c>
      <c r="AR19" s="1">
        <v>0</v>
      </c>
      <c r="AS19" s="1">
        <v>0</v>
      </c>
      <c r="AT19" s="1">
        <v>2</v>
      </c>
      <c r="AU19" s="1">
        <v>3</v>
      </c>
      <c r="AV19" s="1">
        <v>2</v>
      </c>
      <c r="AW19" s="1">
        <v>67</v>
      </c>
      <c r="AX19" s="1">
        <v>5</v>
      </c>
      <c r="AY19" s="1">
        <v>5</v>
      </c>
      <c r="AZ19" s="1">
        <v>0</v>
      </c>
      <c r="BA19" s="1">
        <v>4</v>
      </c>
      <c r="BB19" s="1">
        <v>9</v>
      </c>
      <c r="BC19" s="1">
        <v>9</v>
      </c>
      <c r="BD19" s="1">
        <v>9</v>
      </c>
      <c r="BE19" s="1">
        <v>6</v>
      </c>
      <c r="BF19" s="1">
        <v>1</v>
      </c>
      <c r="BG19" s="1">
        <v>0</v>
      </c>
      <c r="BH19" s="1">
        <v>4</v>
      </c>
      <c r="BI19" s="1">
        <v>2.1800000000000002</v>
      </c>
      <c r="BJ19" s="1">
        <v>28</v>
      </c>
      <c r="BK19" s="1">
        <v>15</v>
      </c>
      <c r="BL19" s="1">
        <v>54</v>
      </c>
      <c r="BM19" s="1">
        <v>20</v>
      </c>
      <c r="BN19" s="1">
        <v>7</v>
      </c>
      <c r="BO19" s="1">
        <v>35</v>
      </c>
      <c r="BP19" s="1">
        <v>7</v>
      </c>
      <c r="BQ19" s="1">
        <v>2</v>
      </c>
      <c r="BR19" s="1">
        <v>29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61</v>
      </c>
      <c r="BZ19" s="1">
        <v>3</v>
      </c>
      <c r="CA19" s="1">
        <v>5</v>
      </c>
      <c r="CB19" s="1">
        <v>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4.8085015699999998</v>
      </c>
      <c r="CL19" s="1">
        <v>1</v>
      </c>
    </row>
    <row r="20" spans="1:90" x14ac:dyDescent="0.25">
      <c r="A20" s="1" t="s">
        <v>111</v>
      </c>
      <c r="B20" s="1">
        <v>4.5</v>
      </c>
      <c r="C20" s="1">
        <v>1</v>
      </c>
      <c r="D20" s="1">
        <v>64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6</v>
      </c>
      <c r="W20" s="1">
        <v>67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1.1000000000000001</v>
      </c>
      <c r="AM20" s="1">
        <v>16.600000000000001</v>
      </c>
      <c r="AN20" s="1">
        <v>0</v>
      </c>
      <c r="AO20" s="1">
        <v>3.9</v>
      </c>
      <c r="AP20" s="1">
        <v>10</v>
      </c>
      <c r="AQ20" s="1">
        <v>10</v>
      </c>
      <c r="AR20" s="1">
        <v>0</v>
      </c>
      <c r="AS20" s="1">
        <v>1</v>
      </c>
      <c r="AT20" s="1">
        <v>2</v>
      </c>
      <c r="AU20" s="1">
        <v>1</v>
      </c>
      <c r="AV20" s="1">
        <v>0</v>
      </c>
      <c r="AW20" s="1">
        <v>0</v>
      </c>
      <c r="AX20" s="1">
        <v>3</v>
      </c>
      <c r="AY20" s="1">
        <v>3</v>
      </c>
      <c r="AZ20" s="1">
        <v>1</v>
      </c>
      <c r="BA20" s="1">
        <v>2</v>
      </c>
      <c r="BB20" s="1">
        <v>6</v>
      </c>
      <c r="BC20" s="1">
        <v>15</v>
      </c>
      <c r="BD20" s="1">
        <v>6</v>
      </c>
      <c r="BE20" s="1">
        <v>4</v>
      </c>
      <c r="BF20" s="1">
        <v>4</v>
      </c>
      <c r="BG20" s="1">
        <v>4</v>
      </c>
      <c r="BH20" s="1">
        <v>0</v>
      </c>
      <c r="BI20" s="1">
        <v>0.71</v>
      </c>
      <c r="BJ20" s="1">
        <v>23</v>
      </c>
      <c r="BK20" s="1">
        <v>16</v>
      </c>
      <c r="BL20" s="1">
        <v>70</v>
      </c>
      <c r="BM20" s="1">
        <v>12</v>
      </c>
      <c r="BN20" s="1">
        <v>8</v>
      </c>
      <c r="BO20" s="1">
        <v>67</v>
      </c>
      <c r="BP20" s="1">
        <v>9</v>
      </c>
      <c r="BQ20" s="1">
        <v>6</v>
      </c>
      <c r="BR20" s="1">
        <v>67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0</v>
      </c>
      <c r="BY20" s="1">
        <v>36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2.7799171999999994</v>
      </c>
      <c r="CL20" s="1">
        <v>1</v>
      </c>
    </row>
    <row r="21" spans="1:90" x14ac:dyDescent="0.25">
      <c r="A21" s="1" t="s">
        <v>204</v>
      </c>
      <c r="B21" s="1">
        <v>4.3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4</v>
      </c>
      <c r="V21" s="1">
        <v>2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0.6</v>
      </c>
      <c r="AM21" s="1">
        <v>23.8</v>
      </c>
      <c r="AN21" s="1">
        <v>0</v>
      </c>
      <c r="AO21" s="1">
        <v>1.5</v>
      </c>
      <c r="AP21" s="1">
        <v>16</v>
      </c>
      <c r="AQ21" s="1">
        <v>16</v>
      </c>
      <c r="AR21" s="1">
        <v>0</v>
      </c>
      <c r="AS21" s="1">
        <v>1</v>
      </c>
      <c r="AT21" s="1">
        <v>2</v>
      </c>
      <c r="AU21" s="1">
        <v>2</v>
      </c>
      <c r="AV21" s="1">
        <v>2</v>
      </c>
      <c r="AW21" s="1">
        <v>100</v>
      </c>
      <c r="AX21" s="1">
        <v>2</v>
      </c>
      <c r="AY21" s="1">
        <v>3</v>
      </c>
      <c r="AZ21" s="1">
        <v>2</v>
      </c>
      <c r="BA21" s="1">
        <v>0</v>
      </c>
      <c r="BB21" s="1">
        <v>5</v>
      </c>
      <c r="BC21" s="1">
        <v>21</v>
      </c>
      <c r="BD21" s="1">
        <v>11</v>
      </c>
      <c r="BE21" s="1">
        <v>8</v>
      </c>
      <c r="BF21" s="1">
        <v>0</v>
      </c>
      <c r="BG21" s="1">
        <v>0</v>
      </c>
      <c r="BH21" s="1">
        <v>3</v>
      </c>
      <c r="BI21" s="1">
        <v>2.72</v>
      </c>
      <c r="BJ21" s="1">
        <v>46</v>
      </c>
      <c r="BK21" s="1">
        <v>37</v>
      </c>
      <c r="BL21" s="1">
        <v>80</v>
      </c>
      <c r="BM21" s="1">
        <v>13</v>
      </c>
      <c r="BN21" s="1">
        <v>8</v>
      </c>
      <c r="BO21" s="1">
        <v>62</v>
      </c>
      <c r="BP21" s="1">
        <v>4</v>
      </c>
      <c r="BQ21" s="1">
        <v>2</v>
      </c>
      <c r="BR21" s="1">
        <v>50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54</v>
      </c>
      <c r="BZ21" s="1">
        <v>0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3.4644025999999983</v>
      </c>
      <c r="CL21" s="1">
        <v>1</v>
      </c>
    </row>
    <row r="22" spans="1:90" x14ac:dyDescent="0.25">
      <c r="A22" s="1" t="s">
        <v>138</v>
      </c>
      <c r="B22" s="1">
        <v>4.7</v>
      </c>
      <c r="C22" s="1">
        <v>1</v>
      </c>
      <c r="D22" s="1">
        <v>67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12</v>
      </c>
      <c r="V22" s="1">
        <v>9</v>
      </c>
      <c r="W22" s="1">
        <v>75</v>
      </c>
      <c r="X22" s="1">
        <v>2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</v>
      </c>
      <c r="AJ22" s="1">
        <v>0</v>
      </c>
      <c r="AK22" s="1">
        <v>0</v>
      </c>
      <c r="AL22" s="1">
        <v>3</v>
      </c>
      <c r="AM22" s="1">
        <v>0</v>
      </c>
      <c r="AN22" s="1">
        <v>0</v>
      </c>
      <c r="AO22" s="1">
        <v>1.3</v>
      </c>
      <c r="AP22" s="1">
        <v>2</v>
      </c>
      <c r="AQ22" s="1">
        <v>-7</v>
      </c>
      <c r="AR22" s="1">
        <v>0</v>
      </c>
      <c r="AS22" s="1">
        <v>-2</v>
      </c>
      <c r="AT22" s="1">
        <v>2</v>
      </c>
      <c r="AU22" s="1">
        <v>0</v>
      </c>
      <c r="AV22" s="1">
        <v>0</v>
      </c>
      <c r="AX22" s="1">
        <v>3</v>
      </c>
      <c r="AY22" s="1">
        <v>2</v>
      </c>
      <c r="AZ22" s="1">
        <v>0</v>
      </c>
      <c r="BA22" s="1">
        <v>0</v>
      </c>
      <c r="BB22" s="1">
        <v>2</v>
      </c>
      <c r="BC22" s="1">
        <v>21</v>
      </c>
      <c r="BD22" s="1">
        <v>11</v>
      </c>
      <c r="BE22" s="1">
        <v>8</v>
      </c>
      <c r="BF22" s="1">
        <v>0</v>
      </c>
      <c r="BG22" s="1">
        <v>0</v>
      </c>
      <c r="BH22" s="1">
        <v>3</v>
      </c>
      <c r="BI22" s="1">
        <v>2.72</v>
      </c>
      <c r="BJ22" s="1">
        <v>29</v>
      </c>
      <c r="BK22" s="1">
        <v>23</v>
      </c>
      <c r="BL22" s="1">
        <v>79</v>
      </c>
      <c r="BM22" s="1">
        <v>23</v>
      </c>
      <c r="BN22" s="1">
        <v>16</v>
      </c>
      <c r="BO22" s="1">
        <v>70</v>
      </c>
      <c r="BP22" s="1">
        <v>12</v>
      </c>
      <c r="BQ22" s="1">
        <v>9</v>
      </c>
      <c r="BR22" s="1">
        <v>75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46</v>
      </c>
      <c r="BZ22" s="1">
        <v>0</v>
      </c>
      <c r="CA22" s="1">
        <v>3</v>
      </c>
      <c r="CB22" s="1">
        <v>4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3.9850059999999994</v>
      </c>
      <c r="CL22" s="1">
        <v>1</v>
      </c>
    </row>
    <row r="23" spans="1:90" x14ac:dyDescent="0.25">
      <c r="A23" s="1" t="s">
        <v>147</v>
      </c>
      <c r="B23" s="1">
        <v>5.0999999999999996</v>
      </c>
      <c r="C23" s="1">
        <v>1</v>
      </c>
      <c r="D23" s="1">
        <v>90</v>
      </c>
      <c r="E23" s="1">
        <v>0.11</v>
      </c>
      <c r="F23" s="1">
        <v>0</v>
      </c>
      <c r="G23" s="1">
        <v>0.2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0.06</v>
      </c>
      <c r="P23" s="1">
        <v>0.06</v>
      </c>
      <c r="Q23" s="1">
        <v>0</v>
      </c>
      <c r="R23" s="1">
        <v>0</v>
      </c>
      <c r="S23" s="1">
        <v>0</v>
      </c>
      <c r="T23" s="1">
        <v>0</v>
      </c>
      <c r="U23" s="1">
        <v>17</v>
      </c>
      <c r="V23" s="1">
        <v>13</v>
      </c>
      <c r="W23" s="1">
        <v>76</v>
      </c>
      <c r="X23" s="1">
        <v>4</v>
      </c>
      <c r="Y23" s="1">
        <v>1</v>
      </c>
      <c r="Z23" s="1">
        <v>25</v>
      </c>
      <c r="AA23" s="1">
        <v>0</v>
      </c>
      <c r="AB23" s="1">
        <v>0</v>
      </c>
      <c r="AC23" s="1">
        <v>2</v>
      </c>
      <c r="AD23" s="1">
        <v>0</v>
      </c>
      <c r="AE23" s="1">
        <v>0.13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28</v>
      </c>
      <c r="AL23" s="1">
        <v>27.7</v>
      </c>
      <c r="AM23" s="1">
        <v>19.2</v>
      </c>
      <c r="AN23" s="1">
        <v>0.7</v>
      </c>
      <c r="AO23" s="1">
        <v>4.2</v>
      </c>
      <c r="AP23" s="1">
        <v>10</v>
      </c>
      <c r="AQ23" s="1">
        <v>22</v>
      </c>
      <c r="AR23" s="1">
        <v>0</v>
      </c>
      <c r="AS23" s="1">
        <v>6</v>
      </c>
      <c r="AT23" s="1">
        <v>0</v>
      </c>
      <c r="AU23" s="1">
        <v>3</v>
      </c>
      <c r="AV23" s="1">
        <v>0</v>
      </c>
      <c r="AW23" s="1">
        <v>0</v>
      </c>
      <c r="AX23" s="1">
        <v>5</v>
      </c>
      <c r="AY23" s="1">
        <v>0</v>
      </c>
      <c r="AZ23" s="1">
        <v>1</v>
      </c>
      <c r="BA23" s="1">
        <v>1</v>
      </c>
      <c r="BB23" s="1">
        <v>2</v>
      </c>
      <c r="BC23" s="1">
        <v>7</v>
      </c>
      <c r="BD23" s="1">
        <v>6</v>
      </c>
      <c r="BE23" s="1">
        <v>3</v>
      </c>
      <c r="BF23" s="1">
        <v>3</v>
      </c>
      <c r="BG23" s="1">
        <v>4</v>
      </c>
      <c r="BH23" s="1">
        <v>1</v>
      </c>
      <c r="BI23" s="1">
        <v>0.92</v>
      </c>
      <c r="BJ23" s="1">
        <v>36</v>
      </c>
      <c r="BK23" s="1">
        <v>29</v>
      </c>
      <c r="BL23" s="1">
        <v>81</v>
      </c>
      <c r="BM23" s="1">
        <v>33</v>
      </c>
      <c r="BN23" s="1">
        <v>25</v>
      </c>
      <c r="BO23" s="1">
        <v>76</v>
      </c>
      <c r="BP23" s="1">
        <v>17</v>
      </c>
      <c r="BQ23" s="1">
        <v>13</v>
      </c>
      <c r="BR23" s="1">
        <v>76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1</v>
      </c>
      <c r="BY23" s="1">
        <v>71</v>
      </c>
      <c r="BZ23" s="1">
        <v>6</v>
      </c>
      <c r="CA23" s="1">
        <v>12</v>
      </c>
      <c r="CB23" s="1">
        <v>4</v>
      </c>
      <c r="CC23" s="1">
        <v>2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4.5159527999999991</v>
      </c>
      <c r="CL23" s="1">
        <v>1</v>
      </c>
    </row>
    <row r="24" spans="1:90" x14ac:dyDescent="0.25">
      <c r="A24" s="1" t="s">
        <v>152</v>
      </c>
      <c r="B24" s="1">
        <v>4.5</v>
      </c>
      <c r="C24" s="1">
        <v>1</v>
      </c>
      <c r="D24" s="1">
        <v>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100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0.2</v>
      </c>
      <c r="AM24" s="1">
        <v>0.6</v>
      </c>
      <c r="AN24" s="1">
        <v>0</v>
      </c>
      <c r="AO24" s="1">
        <v>2.8</v>
      </c>
      <c r="AP24" s="1">
        <v>3</v>
      </c>
      <c r="AQ24" s="1">
        <v>3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15</v>
      </c>
      <c r="BD24" s="1">
        <v>6</v>
      </c>
      <c r="BE24" s="1">
        <v>4</v>
      </c>
      <c r="BF24" s="1">
        <v>4</v>
      </c>
      <c r="BG24" s="1">
        <v>4</v>
      </c>
      <c r="BH24" s="1">
        <v>0</v>
      </c>
      <c r="BI24" s="1">
        <v>0.71</v>
      </c>
      <c r="BJ24" s="1">
        <v>9</v>
      </c>
      <c r="BK24" s="1">
        <v>9</v>
      </c>
      <c r="BL24" s="1">
        <v>100</v>
      </c>
      <c r="BM24" s="1">
        <v>1</v>
      </c>
      <c r="BN24" s="1">
        <v>1</v>
      </c>
      <c r="BO24" s="1">
        <v>100</v>
      </c>
      <c r="BP24" s="1">
        <v>1</v>
      </c>
      <c r="BQ24" s="1">
        <v>1</v>
      </c>
      <c r="BR24" s="1">
        <v>100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11</v>
      </c>
      <c r="BZ24" s="1">
        <v>0</v>
      </c>
      <c r="CA24" s="1">
        <v>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2.7834831999999996</v>
      </c>
      <c r="CL24" s="1">
        <v>1</v>
      </c>
    </row>
    <row r="25" spans="1:90" x14ac:dyDescent="0.25">
      <c r="A25" s="1" t="s">
        <v>160</v>
      </c>
      <c r="B25" s="1">
        <v>3.9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16</v>
      </c>
      <c r="V25" s="1">
        <v>10</v>
      </c>
      <c r="W25" s="1">
        <v>63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2</v>
      </c>
      <c r="AL25" s="1">
        <v>1.8</v>
      </c>
      <c r="AM25" s="1">
        <v>18.399999999999999</v>
      </c>
      <c r="AN25" s="1">
        <v>0</v>
      </c>
      <c r="AO25" s="1">
        <v>1.3</v>
      </c>
      <c r="AP25" s="1">
        <v>11</v>
      </c>
      <c r="AQ25" s="1">
        <v>11</v>
      </c>
      <c r="AR25" s="1">
        <v>0</v>
      </c>
      <c r="AS25" s="1">
        <v>0</v>
      </c>
      <c r="AT25" s="1">
        <v>2</v>
      </c>
      <c r="AU25" s="1">
        <v>4</v>
      </c>
      <c r="AV25" s="1">
        <v>3</v>
      </c>
      <c r="AW25" s="1">
        <v>75</v>
      </c>
      <c r="AX25" s="1">
        <v>3</v>
      </c>
      <c r="AY25" s="1">
        <v>2</v>
      </c>
      <c r="AZ25" s="1">
        <v>1</v>
      </c>
      <c r="BA25" s="1">
        <v>0</v>
      </c>
      <c r="BB25" s="1">
        <v>3</v>
      </c>
      <c r="BC25" s="1">
        <v>17</v>
      </c>
      <c r="BD25" s="1">
        <v>12</v>
      </c>
      <c r="BE25" s="1">
        <v>6</v>
      </c>
      <c r="BF25" s="1">
        <v>0</v>
      </c>
      <c r="BG25" s="1">
        <v>2</v>
      </c>
      <c r="BH25" s="1">
        <v>1</v>
      </c>
      <c r="BI25" s="1">
        <v>1.73</v>
      </c>
      <c r="BJ25" s="1">
        <v>54</v>
      </c>
      <c r="BK25" s="1">
        <v>45</v>
      </c>
      <c r="BL25" s="1">
        <v>83</v>
      </c>
      <c r="BM25" s="1">
        <v>23</v>
      </c>
      <c r="BN25" s="1">
        <v>15</v>
      </c>
      <c r="BO25" s="1">
        <v>65</v>
      </c>
      <c r="BP25" s="1">
        <v>16</v>
      </c>
      <c r="BQ25" s="1">
        <v>10</v>
      </c>
      <c r="BR25" s="1">
        <v>63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2</v>
      </c>
      <c r="BY25" s="1">
        <v>77</v>
      </c>
      <c r="BZ25" s="1">
        <v>1</v>
      </c>
      <c r="CA25" s="1">
        <v>11</v>
      </c>
      <c r="CB25" s="1">
        <v>1</v>
      </c>
      <c r="CC25" s="1">
        <v>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3.7903377999999988</v>
      </c>
      <c r="CL25" s="1">
        <v>0</v>
      </c>
    </row>
    <row r="26" spans="1:90" x14ac:dyDescent="0.25">
      <c r="A26" s="1" t="s">
        <v>193</v>
      </c>
      <c r="B26" s="1">
        <v>4.3</v>
      </c>
      <c r="C26" s="1">
        <v>1</v>
      </c>
      <c r="D26" s="1">
        <v>81</v>
      </c>
      <c r="E26" s="1">
        <v>0.06</v>
      </c>
      <c r="F26" s="1">
        <v>0</v>
      </c>
      <c r="G26" s="1">
        <v>0.1</v>
      </c>
      <c r="H26" s="1">
        <v>0</v>
      </c>
      <c r="I26" s="1">
        <v>1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  <c r="O26" s="1">
        <v>0.13</v>
      </c>
      <c r="P26" s="1">
        <v>0.13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100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  <c r="AK26" s="1">
        <v>33</v>
      </c>
      <c r="AL26" s="1">
        <v>0.2</v>
      </c>
      <c r="AM26" s="1">
        <v>29.6</v>
      </c>
      <c r="AN26" s="1">
        <v>0.8</v>
      </c>
      <c r="AO26" s="1">
        <v>3.7</v>
      </c>
      <c r="AP26" s="1">
        <v>11</v>
      </c>
      <c r="AQ26" s="1">
        <v>11</v>
      </c>
      <c r="AR26" s="1">
        <v>0</v>
      </c>
      <c r="AS26" s="1">
        <v>0</v>
      </c>
      <c r="AT26" s="1">
        <v>2</v>
      </c>
      <c r="AU26" s="1">
        <v>2</v>
      </c>
      <c r="AV26" s="1">
        <v>1</v>
      </c>
      <c r="AW26" s="1">
        <v>50</v>
      </c>
      <c r="AX26" s="1">
        <v>6</v>
      </c>
      <c r="AY26" s="1">
        <v>8</v>
      </c>
      <c r="AZ26" s="1">
        <v>3</v>
      </c>
      <c r="BA26" s="1">
        <v>1</v>
      </c>
      <c r="BB26" s="1">
        <v>12</v>
      </c>
      <c r="BC26" s="1">
        <v>15</v>
      </c>
      <c r="BD26" s="1">
        <v>6</v>
      </c>
      <c r="BE26" s="1">
        <v>4</v>
      </c>
      <c r="BF26" s="1">
        <v>4</v>
      </c>
      <c r="BG26" s="1">
        <v>4</v>
      </c>
      <c r="BH26" s="1">
        <v>0</v>
      </c>
      <c r="BI26" s="1">
        <v>0.71</v>
      </c>
      <c r="BJ26" s="1">
        <v>52</v>
      </c>
      <c r="BK26" s="1">
        <v>40</v>
      </c>
      <c r="BL26" s="1">
        <v>77</v>
      </c>
      <c r="BM26" s="1">
        <v>10</v>
      </c>
      <c r="BN26" s="1">
        <v>6</v>
      </c>
      <c r="BO26" s="1">
        <v>60</v>
      </c>
      <c r="BP26" s="1">
        <v>1</v>
      </c>
      <c r="BQ26" s="1">
        <v>1</v>
      </c>
      <c r="BR26" s="1">
        <v>100</v>
      </c>
      <c r="BS26" s="1">
        <v>0</v>
      </c>
      <c r="BT26" s="1">
        <v>0</v>
      </c>
      <c r="BU26" s="1">
        <v>1</v>
      </c>
      <c r="BV26" s="1">
        <v>0</v>
      </c>
      <c r="BW26" s="1">
        <v>1</v>
      </c>
      <c r="BX26" s="1">
        <v>1</v>
      </c>
      <c r="BY26" s="1">
        <v>70</v>
      </c>
      <c r="BZ26" s="1">
        <v>1</v>
      </c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1.3175296299999995</v>
      </c>
      <c r="CL26" s="1">
        <v>0</v>
      </c>
    </row>
    <row r="27" spans="1:90" x14ac:dyDescent="0.25">
      <c r="A27" s="1" t="s">
        <v>98</v>
      </c>
      <c r="B27" s="1">
        <v>5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8</v>
      </c>
      <c r="V27" s="1">
        <v>5</v>
      </c>
      <c r="W27" s="1">
        <v>63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0</v>
      </c>
      <c r="AL27" s="1">
        <v>0.8</v>
      </c>
      <c r="AM27" s="1">
        <v>20</v>
      </c>
      <c r="AN27" s="1">
        <v>0</v>
      </c>
      <c r="AO27" s="1">
        <v>3.6</v>
      </c>
      <c r="AP27" s="1">
        <v>16</v>
      </c>
      <c r="AQ27" s="1">
        <v>28</v>
      </c>
      <c r="AR27" s="1">
        <v>1</v>
      </c>
      <c r="AS27" s="1">
        <v>7</v>
      </c>
      <c r="AT27" s="1">
        <v>0</v>
      </c>
      <c r="AU27" s="1">
        <v>0</v>
      </c>
      <c r="AV27" s="1">
        <v>0</v>
      </c>
      <c r="AX27" s="1">
        <v>7</v>
      </c>
      <c r="AY27" s="1">
        <v>8</v>
      </c>
      <c r="AZ27" s="1">
        <v>0</v>
      </c>
      <c r="BA27" s="1">
        <v>2</v>
      </c>
      <c r="BB27" s="1">
        <v>10</v>
      </c>
      <c r="BC27" s="1">
        <v>7</v>
      </c>
      <c r="BD27" s="1">
        <v>6</v>
      </c>
      <c r="BE27" s="1">
        <v>3</v>
      </c>
      <c r="BF27" s="1">
        <v>3</v>
      </c>
      <c r="BG27" s="1">
        <v>4</v>
      </c>
      <c r="BH27" s="1">
        <v>1</v>
      </c>
      <c r="BI27" s="1">
        <v>0.92</v>
      </c>
      <c r="BJ27" s="1">
        <v>39</v>
      </c>
      <c r="BK27" s="1">
        <v>28</v>
      </c>
      <c r="BL27" s="1">
        <v>72</v>
      </c>
      <c r="BM27" s="1">
        <v>15</v>
      </c>
      <c r="BN27" s="1">
        <v>10</v>
      </c>
      <c r="BO27" s="1">
        <v>67</v>
      </c>
      <c r="BP27" s="1">
        <v>8</v>
      </c>
      <c r="BQ27" s="1">
        <v>5</v>
      </c>
      <c r="BR27" s="1">
        <v>63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2</v>
      </c>
      <c r="BY27" s="1">
        <v>57</v>
      </c>
      <c r="BZ27" s="1">
        <v>0</v>
      </c>
      <c r="CA27" s="1">
        <v>6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3.3218139999999989</v>
      </c>
      <c r="CL27" s="1">
        <v>0</v>
      </c>
    </row>
    <row r="28" spans="1:90" x14ac:dyDescent="0.25">
      <c r="A28" s="1" t="s">
        <v>112</v>
      </c>
      <c r="B28" s="1">
        <v>4.9000000000000004</v>
      </c>
      <c r="C28" s="1">
        <v>1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</v>
      </c>
      <c r="V28" s="1">
        <v>2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1</v>
      </c>
      <c r="AK28" s="1">
        <v>0</v>
      </c>
      <c r="AL28" s="1">
        <v>0.4</v>
      </c>
      <c r="AM28" s="1">
        <v>4</v>
      </c>
      <c r="AN28" s="1">
        <v>0</v>
      </c>
      <c r="AO28" s="1">
        <v>2.4</v>
      </c>
      <c r="AP28" s="1">
        <v>5</v>
      </c>
      <c r="AQ28" s="1">
        <v>17</v>
      </c>
      <c r="AR28" s="1">
        <v>0</v>
      </c>
      <c r="AS28" s="1">
        <v>5</v>
      </c>
      <c r="AT28" s="1">
        <v>0</v>
      </c>
      <c r="AU28" s="1">
        <v>0</v>
      </c>
      <c r="AV28" s="1">
        <v>0</v>
      </c>
      <c r="AX28" s="1">
        <v>5</v>
      </c>
      <c r="AY28" s="1">
        <v>1</v>
      </c>
      <c r="AZ28" s="1">
        <v>0</v>
      </c>
      <c r="BA28" s="1">
        <v>0</v>
      </c>
      <c r="BB28" s="1">
        <v>1</v>
      </c>
      <c r="BC28" s="1">
        <v>7</v>
      </c>
      <c r="BD28" s="1">
        <v>6</v>
      </c>
      <c r="BE28" s="1">
        <v>3</v>
      </c>
      <c r="BF28" s="1">
        <v>3</v>
      </c>
      <c r="BG28" s="1">
        <v>4</v>
      </c>
      <c r="BH28" s="1">
        <v>1</v>
      </c>
      <c r="BI28" s="1">
        <v>0.92</v>
      </c>
      <c r="BJ28" s="1">
        <v>26</v>
      </c>
      <c r="BK28" s="1">
        <v>21</v>
      </c>
      <c r="BL28" s="1">
        <v>81</v>
      </c>
      <c r="BM28" s="1">
        <v>7</v>
      </c>
      <c r="BN28" s="1">
        <v>3</v>
      </c>
      <c r="BO28" s="1">
        <v>43</v>
      </c>
      <c r="BP28" s="1">
        <v>4</v>
      </c>
      <c r="BQ28" s="1">
        <v>2</v>
      </c>
      <c r="BR28" s="1">
        <v>50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1</v>
      </c>
      <c r="BY28" s="1">
        <v>29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3.4685299999999994</v>
      </c>
      <c r="CL28" s="1">
        <v>0</v>
      </c>
    </row>
    <row r="29" spans="1:90" x14ac:dyDescent="0.25">
      <c r="A29" s="1" t="s">
        <v>187</v>
      </c>
      <c r="B29" s="1">
        <v>4.4000000000000004</v>
      </c>
      <c r="C29" s="1">
        <v>1</v>
      </c>
      <c r="D29" s="1">
        <v>45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0.2</v>
      </c>
      <c r="AM29" s="1">
        <v>17.399999999999999</v>
      </c>
      <c r="AN29" s="1">
        <v>0</v>
      </c>
      <c r="AO29" s="1">
        <v>1.2</v>
      </c>
      <c r="AP29" s="1">
        <v>9</v>
      </c>
      <c r="AQ29" s="1">
        <v>9</v>
      </c>
      <c r="AR29" s="1">
        <v>0</v>
      </c>
      <c r="AS29" s="1">
        <v>1</v>
      </c>
      <c r="AT29" s="1">
        <v>1</v>
      </c>
      <c r="AU29" s="1">
        <v>0</v>
      </c>
      <c r="AV29" s="1">
        <v>0</v>
      </c>
      <c r="AX29" s="1">
        <v>2</v>
      </c>
      <c r="AY29" s="1">
        <v>2</v>
      </c>
      <c r="AZ29" s="1">
        <v>2</v>
      </c>
      <c r="BA29" s="1">
        <v>1</v>
      </c>
      <c r="BB29" s="1">
        <v>5</v>
      </c>
      <c r="BC29" s="1">
        <v>17</v>
      </c>
      <c r="BD29" s="1">
        <v>12</v>
      </c>
      <c r="BE29" s="1">
        <v>6</v>
      </c>
      <c r="BF29" s="1">
        <v>0</v>
      </c>
      <c r="BG29" s="1">
        <v>2</v>
      </c>
      <c r="BH29" s="1">
        <v>1</v>
      </c>
      <c r="BI29" s="1">
        <v>1.73</v>
      </c>
      <c r="BJ29" s="1">
        <v>34</v>
      </c>
      <c r="BK29" s="1">
        <v>30</v>
      </c>
      <c r="BL29" s="1">
        <v>88</v>
      </c>
      <c r="BM29" s="1">
        <v>6</v>
      </c>
      <c r="BN29" s="1">
        <v>4</v>
      </c>
      <c r="BO29" s="1">
        <v>67</v>
      </c>
      <c r="BP29" s="1">
        <v>2</v>
      </c>
      <c r="BQ29" s="1">
        <v>0</v>
      </c>
      <c r="BR29" s="1">
        <v>0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0</v>
      </c>
      <c r="BY29" s="1">
        <v>41</v>
      </c>
      <c r="BZ29" s="1">
        <v>0</v>
      </c>
      <c r="CA29" s="1">
        <v>2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3.0847957999999998</v>
      </c>
      <c r="CL29" s="1">
        <v>0</v>
      </c>
    </row>
    <row r="30" spans="1:90" x14ac:dyDescent="0.25">
      <c r="A30" s="1" t="s">
        <v>125</v>
      </c>
      <c r="B30" s="1">
        <v>4.4000000000000004</v>
      </c>
      <c r="C30" s="1">
        <v>1</v>
      </c>
      <c r="D30" s="1">
        <v>90</v>
      </c>
      <c r="E30" s="1">
        <v>0.22</v>
      </c>
      <c r="F30" s="1">
        <v>0</v>
      </c>
      <c r="G30" s="1">
        <v>0.2</v>
      </c>
      <c r="H30" s="1">
        <v>0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1</v>
      </c>
      <c r="O30" s="1">
        <v>0.16</v>
      </c>
      <c r="P30" s="1">
        <v>0.16</v>
      </c>
      <c r="Q30" s="1">
        <v>0</v>
      </c>
      <c r="R30" s="1">
        <v>0</v>
      </c>
      <c r="S30" s="1">
        <v>0</v>
      </c>
      <c r="T30" s="1">
        <v>0</v>
      </c>
      <c r="U30" s="1">
        <v>5</v>
      </c>
      <c r="V30" s="1">
        <v>3</v>
      </c>
      <c r="W30" s="1">
        <v>60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17</v>
      </c>
      <c r="AL30" s="1">
        <v>0.7</v>
      </c>
      <c r="AM30" s="1">
        <v>31.8</v>
      </c>
      <c r="AN30" s="1">
        <v>1.1000000000000001</v>
      </c>
      <c r="AO30" s="1">
        <v>3.5</v>
      </c>
      <c r="AP30" s="1">
        <v>19</v>
      </c>
      <c r="AQ30" s="1">
        <v>19</v>
      </c>
      <c r="AR30" s="1">
        <v>0</v>
      </c>
      <c r="AS30" s="1">
        <v>1</v>
      </c>
      <c r="AT30" s="1">
        <v>2</v>
      </c>
      <c r="AU30" s="1">
        <v>2</v>
      </c>
      <c r="AV30" s="1">
        <v>2</v>
      </c>
      <c r="AW30" s="1">
        <v>100</v>
      </c>
      <c r="AX30" s="1">
        <v>2</v>
      </c>
      <c r="AY30" s="1">
        <v>4</v>
      </c>
      <c r="AZ30" s="1">
        <v>1</v>
      </c>
      <c r="BA30" s="1">
        <v>2</v>
      </c>
      <c r="BB30" s="1">
        <v>7</v>
      </c>
      <c r="BC30" s="1">
        <v>17</v>
      </c>
      <c r="BD30" s="1">
        <v>12</v>
      </c>
      <c r="BE30" s="1">
        <v>6</v>
      </c>
      <c r="BF30" s="1">
        <v>0</v>
      </c>
      <c r="BG30" s="1">
        <v>2</v>
      </c>
      <c r="BH30" s="1">
        <v>1</v>
      </c>
      <c r="BI30" s="1">
        <v>1.73</v>
      </c>
      <c r="BJ30" s="1">
        <v>71</v>
      </c>
      <c r="BK30" s="1">
        <v>66</v>
      </c>
      <c r="BL30" s="1">
        <v>93</v>
      </c>
      <c r="BM30" s="1">
        <v>24</v>
      </c>
      <c r="BN30" s="1">
        <v>19</v>
      </c>
      <c r="BO30" s="1">
        <v>79</v>
      </c>
      <c r="BP30" s="1">
        <v>5</v>
      </c>
      <c r="BQ30" s="1">
        <v>3</v>
      </c>
      <c r="BR30" s="1">
        <v>60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1</v>
      </c>
      <c r="BY30" s="1">
        <v>82</v>
      </c>
      <c r="BZ30" s="1">
        <v>1</v>
      </c>
      <c r="CA30" s="1">
        <v>4</v>
      </c>
      <c r="CB30" s="1">
        <v>1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3.4080476599999989</v>
      </c>
      <c r="CL30" s="1">
        <v>0</v>
      </c>
    </row>
    <row r="31" spans="1:90" x14ac:dyDescent="0.25">
      <c r="A31" s="1" t="s">
        <v>159</v>
      </c>
      <c r="B31" s="1">
        <v>4.3</v>
      </c>
      <c r="C31" s="1">
        <v>1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16</v>
      </c>
      <c r="V31" s="1">
        <v>13</v>
      </c>
      <c r="W31" s="1">
        <v>81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0</v>
      </c>
      <c r="AL31" s="1">
        <v>4.3</v>
      </c>
      <c r="AM31" s="1">
        <v>29.2</v>
      </c>
      <c r="AN31" s="1">
        <v>0</v>
      </c>
      <c r="AO31" s="1">
        <v>1.2</v>
      </c>
      <c r="AP31" s="1">
        <v>8</v>
      </c>
      <c r="AQ31" s="1">
        <v>8</v>
      </c>
      <c r="AR31" s="1">
        <v>0</v>
      </c>
      <c r="AS31" s="1">
        <v>0</v>
      </c>
      <c r="AT31" s="1">
        <v>2</v>
      </c>
      <c r="AU31" s="1">
        <v>3</v>
      </c>
      <c r="AV31" s="1">
        <v>2</v>
      </c>
      <c r="AW31" s="1">
        <v>67</v>
      </c>
      <c r="AX31" s="1">
        <v>9</v>
      </c>
      <c r="AY31" s="1">
        <v>2</v>
      </c>
      <c r="AZ31" s="1">
        <v>3</v>
      </c>
      <c r="BA31" s="1">
        <v>2</v>
      </c>
      <c r="BB31" s="1">
        <v>7</v>
      </c>
      <c r="BC31" s="1">
        <v>17</v>
      </c>
      <c r="BD31" s="1">
        <v>12</v>
      </c>
      <c r="BE31" s="1">
        <v>6</v>
      </c>
      <c r="BF31" s="1">
        <v>0</v>
      </c>
      <c r="BG31" s="1">
        <v>2</v>
      </c>
      <c r="BH31" s="1">
        <v>1</v>
      </c>
      <c r="BI31" s="1">
        <v>1.73</v>
      </c>
      <c r="BJ31" s="1">
        <v>57</v>
      </c>
      <c r="BK31" s="1">
        <v>46</v>
      </c>
      <c r="BL31" s="1">
        <v>81</v>
      </c>
      <c r="BM31" s="1">
        <v>32</v>
      </c>
      <c r="BN31" s="1">
        <v>25</v>
      </c>
      <c r="BO31" s="1">
        <v>78</v>
      </c>
      <c r="BP31" s="1">
        <v>16</v>
      </c>
      <c r="BQ31" s="1">
        <v>13</v>
      </c>
      <c r="BR31" s="1">
        <v>81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88</v>
      </c>
      <c r="BZ31" s="1">
        <v>0</v>
      </c>
      <c r="CA31" s="1">
        <v>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3.5319893999999983</v>
      </c>
      <c r="CL31" s="1">
        <v>0</v>
      </c>
    </row>
    <row r="32" spans="1:90" x14ac:dyDescent="0.25">
      <c r="A32" s="1" t="s">
        <v>72</v>
      </c>
      <c r="B32" s="1">
        <v>5.0999999999999996</v>
      </c>
      <c r="C32" s="1">
        <v>2</v>
      </c>
      <c r="D32" s="1">
        <v>90</v>
      </c>
      <c r="E32" s="1">
        <v>0.08</v>
      </c>
      <c r="F32" s="1">
        <v>0</v>
      </c>
      <c r="G32" s="1">
        <v>0.3</v>
      </c>
      <c r="H32" s="1">
        <v>0</v>
      </c>
      <c r="I32" s="1">
        <v>1.5</v>
      </c>
      <c r="J32" s="1">
        <v>1.5</v>
      </c>
      <c r="K32" s="1">
        <v>0.5</v>
      </c>
      <c r="L32" s="1">
        <v>1</v>
      </c>
      <c r="M32" s="1">
        <v>0</v>
      </c>
      <c r="N32" s="1">
        <v>0</v>
      </c>
      <c r="O32" s="1">
        <v>0.22</v>
      </c>
      <c r="P32" s="1">
        <v>0.22</v>
      </c>
      <c r="Q32" s="1">
        <v>0</v>
      </c>
      <c r="R32" s="1">
        <v>0</v>
      </c>
      <c r="S32" s="1">
        <v>0</v>
      </c>
      <c r="T32" s="1">
        <v>0</v>
      </c>
      <c r="U32" s="1">
        <v>13</v>
      </c>
      <c r="V32" s="1">
        <v>9.5</v>
      </c>
      <c r="W32" s="1">
        <v>73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17.5</v>
      </c>
      <c r="AL32" s="1">
        <v>3.2</v>
      </c>
      <c r="AM32" s="1">
        <v>14.8</v>
      </c>
      <c r="AN32" s="1">
        <v>1.5</v>
      </c>
      <c r="AO32" s="1">
        <v>5.8</v>
      </c>
      <c r="AP32" s="1">
        <v>14</v>
      </c>
      <c r="AQ32" s="1">
        <v>20</v>
      </c>
      <c r="AR32" s="1">
        <v>0.5</v>
      </c>
      <c r="AS32" s="1">
        <v>4.5</v>
      </c>
      <c r="AT32" s="1">
        <v>0.5</v>
      </c>
      <c r="AU32" s="1">
        <v>1</v>
      </c>
      <c r="AV32" s="1">
        <v>1</v>
      </c>
      <c r="AW32" s="1">
        <v>100</v>
      </c>
      <c r="AX32" s="1">
        <v>3.5</v>
      </c>
      <c r="AY32" s="1">
        <v>2.5</v>
      </c>
      <c r="AZ32" s="1">
        <v>0</v>
      </c>
      <c r="BA32" s="1">
        <v>1</v>
      </c>
      <c r="BB32" s="1">
        <v>3.5</v>
      </c>
      <c r="BC32" s="1">
        <v>8</v>
      </c>
      <c r="BD32" s="1">
        <v>3</v>
      </c>
      <c r="BE32" s="1">
        <v>1.5</v>
      </c>
      <c r="BF32" s="1">
        <v>1</v>
      </c>
      <c r="BG32" s="1">
        <v>0.5</v>
      </c>
      <c r="BH32" s="1">
        <v>1</v>
      </c>
      <c r="BI32" s="1">
        <v>0.72</v>
      </c>
      <c r="BJ32" s="1">
        <v>32</v>
      </c>
      <c r="BK32" s="1">
        <v>26.5</v>
      </c>
      <c r="BL32" s="1">
        <v>83</v>
      </c>
      <c r="BM32" s="1">
        <v>22.5</v>
      </c>
      <c r="BN32" s="1">
        <v>16.5</v>
      </c>
      <c r="BO32" s="1">
        <v>73</v>
      </c>
      <c r="BP32" s="1">
        <v>13</v>
      </c>
      <c r="BQ32" s="1">
        <v>9.5</v>
      </c>
      <c r="BR32" s="1">
        <v>73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53.5</v>
      </c>
      <c r="BZ32" s="1">
        <v>1.5</v>
      </c>
      <c r="CA32" s="1">
        <v>5.5</v>
      </c>
      <c r="CB32" s="1">
        <v>1.5</v>
      </c>
      <c r="CC32" s="1">
        <v>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3.9611915600000001</v>
      </c>
      <c r="CL32" s="1">
        <v>13</v>
      </c>
    </row>
    <row r="33" spans="1:90" x14ac:dyDescent="0.25">
      <c r="A33" s="1" t="s">
        <v>109</v>
      </c>
      <c r="B33" s="1">
        <v>5.7</v>
      </c>
      <c r="C33" s="1">
        <v>2</v>
      </c>
      <c r="D33" s="1">
        <v>90</v>
      </c>
      <c r="E33" s="1">
        <v>0.08</v>
      </c>
      <c r="F33" s="1">
        <v>0</v>
      </c>
      <c r="G33" s="1">
        <v>0.3</v>
      </c>
      <c r="H33" s="1">
        <v>0</v>
      </c>
      <c r="I33" s="1">
        <v>1.5</v>
      </c>
      <c r="J33" s="1">
        <v>0.5</v>
      </c>
      <c r="K33" s="1">
        <v>1.5</v>
      </c>
      <c r="L33" s="1">
        <v>0</v>
      </c>
      <c r="M33" s="1">
        <v>0.5</v>
      </c>
      <c r="N33" s="1">
        <v>0.5</v>
      </c>
      <c r="O33" s="1">
        <v>0.23</v>
      </c>
      <c r="P33" s="1">
        <v>0.23</v>
      </c>
      <c r="Q33" s="1">
        <v>0</v>
      </c>
      <c r="R33" s="1">
        <v>0</v>
      </c>
      <c r="S33" s="1">
        <v>0</v>
      </c>
      <c r="T33" s="1">
        <v>0</v>
      </c>
      <c r="U33" s="1">
        <v>8</v>
      </c>
      <c r="V33" s="1">
        <v>5</v>
      </c>
      <c r="W33" s="1">
        <v>63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14</v>
      </c>
      <c r="AL33" s="1">
        <v>7.95</v>
      </c>
      <c r="AM33" s="1">
        <v>17.8</v>
      </c>
      <c r="AN33" s="1">
        <v>1.5</v>
      </c>
      <c r="AO33" s="1">
        <v>6.5</v>
      </c>
      <c r="AP33" s="1">
        <v>10.5</v>
      </c>
      <c r="AQ33" s="1">
        <v>22.5</v>
      </c>
      <c r="AR33" s="1">
        <v>0</v>
      </c>
      <c r="AS33" s="1">
        <v>6</v>
      </c>
      <c r="AT33" s="1">
        <v>0</v>
      </c>
      <c r="AU33" s="1">
        <v>3</v>
      </c>
      <c r="AV33" s="1">
        <v>0.5</v>
      </c>
      <c r="AW33" s="1">
        <v>17</v>
      </c>
      <c r="AX33" s="1">
        <v>4.5</v>
      </c>
      <c r="AY33" s="1">
        <v>1</v>
      </c>
      <c r="AZ33" s="1">
        <v>0</v>
      </c>
      <c r="BA33" s="1">
        <v>0</v>
      </c>
      <c r="BB33" s="1">
        <v>1</v>
      </c>
      <c r="BC33" s="1">
        <v>5.5</v>
      </c>
      <c r="BD33" s="1">
        <v>2</v>
      </c>
      <c r="BE33" s="1">
        <v>2</v>
      </c>
      <c r="BF33" s="1">
        <v>0.5</v>
      </c>
      <c r="BG33" s="1">
        <v>1</v>
      </c>
      <c r="BH33" s="1">
        <v>0</v>
      </c>
      <c r="BI33" s="1">
        <v>0.38</v>
      </c>
      <c r="BJ33" s="1">
        <v>94</v>
      </c>
      <c r="BK33" s="1">
        <v>88.5</v>
      </c>
      <c r="BL33" s="1">
        <v>94</v>
      </c>
      <c r="BM33" s="1">
        <v>32.5</v>
      </c>
      <c r="BN33" s="1">
        <v>29</v>
      </c>
      <c r="BO33" s="1">
        <v>89</v>
      </c>
      <c r="BP33" s="1">
        <v>8</v>
      </c>
      <c r="BQ33" s="1">
        <v>5</v>
      </c>
      <c r="BR33" s="1">
        <v>63</v>
      </c>
      <c r="BS33" s="1">
        <v>0.5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102.5</v>
      </c>
      <c r="BZ33" s="1">
        <v>1.5</v>
      </c>
      <c r="CA33" s="1">
        <v>6.5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5.0277502499999986</v>
      </c>
      <c r="CL33" s="1">
        <v>10</v>
      </c>
    </row>
    <row r="34" spans="1:90" x14ac:dyDescent="0.25">
      <c r="A34" s="1" t="s">
        <v>62</v>
      </c>
      <c r="B34" s="1">
        <v>4.5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5.5</v>
      </c>
      <c r="V34" s="1">
        <v>4</v>
      </c>
      <c r="W34" s="1">
        <v>73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0</v>
      </c>
      <c r="AL34" s="1">
        <v>5.45</v>
      </c>
      <c r="AM34" s="1">
        <v>8.9</v>
      </c>
      <c r="AN34" s="1">
        <v>0.1</v>
      </c>
      <c r="AO34" s="1">
        <v>4.3</v>
      </c>
      <c r="AP34" s="1">
        <v>10.5</v>
      </c>
      <c r="AQ34" s="1">
        <v>16.5</v>
      </c>
      <c r="AR34" s="1">
        <v>0</v>
      </c>
      <c r="AS34" s="1">
        <v>4</v>
      </c>
      <c r="AT34" s="1">
        <v>0.5</v>
      </c>
      <c r="AU34" s="1">
        <v>1</v>
      </c>
      <c r="AV34" s="1">
        <v>1</v>
      </c>
      <c r="AW34" s="1">
        <v>100</v>
      </c>
      <c r="AX34" s="1">
        <v>5.5</v>
      </c>
      <c r="AY34" s="1">
        <v>3</v>
      </c>
      <c r="AZ34" s="1">
        <v>0</v>
      </c>
      <c r="BA34" s="1">
        <v>0.5</v>
      </c>
      <c r="BB34" s="1">
        <v>3.5</v>
      </c>
      <c r="BC34" s="1">
        <v>8</v>
      </c>
      <c r="BD34" s="1">
        <v>3</v>
      </c>
      <c r="BE34" s="1">
        <v>1.5</v>
      </c>
      <c r="BF34" s="1">
        <v>1</v>
      </c>
      <c r="BG34" s="1">
        <v>0.5</v>
      </c>
      <c r="BH34" s="1">
        <v>1</v>
      </c>
      <c r="BI34" s="1">
        <v>0.72</v>
      </c>
      <c r="BJ34" s="1">
        <v>50.5</v>
      </c>
      <c r="BK34" s="1">
        <v>43.5</v>
      </c>
      <c r="BL34" s="1">
        <v>86</v>
      </c>
      <c r="BM34" s="1">
        <v>13.5</v>
      </c>
      <c r="BN34" s="1">
        <v>9.5</v>
      </c>
      <c r="BO34" s="1">
        <v>70</v>
      </c>
      <c r="BP34" s="1">
        <v>5.5</v>
      </c>
      <c r="BQ34" s="1">
        <v>4</v>
      </c>
      <c r="BR34" s="1">
        <v>73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57.5</v>
      </c>
      <c r="BZ34" s="1">
        <v>0</v>
      </c>
      <c r="CA34" s="1">
        <v>5.5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3.9099757999999998</v>
      </c>
      <c r="CL34" s="1">
        <v>6</v>
      </c>
    </row>
    <row r="35" spans="1:90" x14ac:dyDescent="0.25">
      <c r="A35" s="1" t="s">
        <v>178</v>
      </c>
      <c r="B35" s="1">
        <v>5.3</v>
      </c>
      <c r="C35" s="1">
        <v>2</v>
      </c>
      <c r="D35" s="1">
        <v>90</v>
      </c>
      <c r="E35" s="1">
        <v>0.02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1</v>
      </c>
      <c r="L35" s="1">
        <v>0.5</v>
      </c>
      <c r="M35" s="1">
        <v>0</v>
      </c>
      <c r="N35" s="1">
        <v>0.5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4.5</v>
      </c>
      <c r="V35" s="1">
        <v>1.5</v>
      </c>
      <c r="W35" s="1">
        <v>33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12.5</v>
      </c>
      <c r="AL35" s="1">
        <v>0.65</v>
      </c>
      <c r="AM35" s="1">
        <v>6.9</v>
      </c>
      <c r="AN35" s="1">
        <v>0.2</v>
      </c>
      <c r="AO35" s="1">
        <v>4.5</v>
      </c>
      <c r="AP35" s="1">
        <v>11.5</v>
      </c>
      <c r="AQ35" s="1">
        <v>17.5</v>
      </c>
      <c r="AR35" s="1">
        <v>0</v>
      </c>
      <c r="AS35" s="1">
        <v>4</v>
      </c>
      <c r="AT35" s="1">
        <v>0.5</v>
      </c>
      <c r="AU35" s="1">
        <v>0</v>
      </c>
      <c r="AV35" s="1">
        <v>0</v>
      </c>
      <c r="AX35" s="1">
        <v>4.5</v>
      </c>
      <c r="AY35" s="1">
        <v>3.5</v>
      </c>
      <c r="AZ35" s="1">
        <v>0</v>
      </c>
      <c r="BA35" s="1">
        <v>1</v>
      </c>
      <c r="BB35" s="1">
        <v>4.5</v>
      </c>
      <c r="BC35" s="1">
        <v>8</v>
      </c>
      <c r="BD35" s="1">
        <v>3</v>
      </c>
      <c r="BE35" s="1">
        <v>1.5</v>
      </c>
      <c r="BF35" s="1">
        <v>1</v>
      </c>
      <c r="BG35" s="1">
        <v>0.5</v>
      </c>
      <c r="BH35" s="1">
        <v>1</v>
      </c>
      <c r="BI35" s="1">
        <v>0.72</v>
      </c>
      <c r="BJ35" s="1">
        <v>48</v>
      </c>
      <c r="BK35" s="1">
        <v>40</v>
      </c>
      <c r="BL35" s="1">
        <v>83</v>
      </c>
      <c r="BM35" s="1">
        <v>13.5</v>
      </c>
      <c r="BN35" s="1">
        <v>8</v>
      </c>
      <c r="BO35" s="1">
        <v>59</v>
      </c>
      <c r="BP35" s="1">
        <v>4.5</v>
      </c>
      <c r="BQ35" s="1">
        <v>1.5</v>
      </c>
      <c r="BR35" s="1">
        <v>33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56.5</v>
      </c>
      <c r="BZ35" s="1">
        <v>1.5</v>
      </c>
      <c r="CA35" s="1">
        <v>3.5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3.9881944999999996</v>
      </c>
      <c r="CL35" s="1">
        <v>6</v>
      </c>
    </row>
    <row r="36" spans="1:90" x14ac:dyDescent="0.25">
      <c r="A36" s="1" t="s">
        <v>134</v>
      </c>
      <c r="B36" s="1">
        <v>6.3</v>
      </c>
      <c r="C36" s="1">
        <v>2</v>
      </c>
      <c r="D36" s="1">
        <v>67.5</v>
      </c>
      <c r="E36" s="1">
        <v>0.13</v>
      </c>
      <c r="F36" s="1">
        <v>0.09</v>
      </c>
      <c r="G36" s="1">
        <v>0.4</v>
      </c>
      <c r="H36" s="1">
        <v>1</v>
      </c>
      <c r="I36" s="1">
        <v>1</v>
      </c>
      <c r="J36" s="1">
        <v>0.5</v>
      </c>
      <c r="K36" s="1">
        <v>1</v>
      </c>
      <c r="L36" s="1">
        <v>0</v>
      </c>
      <c r="M36" s="1">
        <v>1</v>
      </c>
      <c r="N36" s="1">
        <v>1</v>
      </c>
      <c r="O36" s="1">
        <v>0.38</v>
      </c>
      <c r="P36" s="1">
        <v>0.38</v>
      </c>
      <c r="Q36" s="1">
        <v>0.5</v>
      </c>
      <c r="R36" s="1">
        <v>0.5</v>
      </c>
      <c r="S36" s="1">
        <v>0</v>
      </c>
      <c r="T36" s="1">
        <v>0.5</v>
      </c>
      <c r="U36" s="1">
        <v>9</v>
      </c>
      <c r="V36" s="1">
        <v>8.5</v>
      </c>
      <c r="W36" s="1">
        <v>94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0.04</v>
      </c>
      <c r="AF36" s="1">
        <v>0</v>
      </c>
      <c r="AG36" s="1">
        <v>0</v>
      </c>
      <c r="AH36" s="1">
        <v>0.5</v>
      </c>
      <c r="AI36" s="1">
        <v>0</v>
      </c>
      <c r="AJ36" s="1">
        <v>1</v>
      </c>
      <c r="AK36" s="1">
        <v>18.5</v>
      </c>
      <c r="AL36" s="1">
        <v>1.55</v>
      </c>
      <c r="AM36" s="1">
        <v>24.8</v>
      </c>
      <c r="AN36" s="1">
        <v>2.4</v>
      </c>
      <c r="AO36" s="1">
        <v>6.9</v>
      </c>
      <c r="AP36" s="1">
        <v>9.5</v>
      </c>
      <c r="AQ36" s="1">
        <v>27.5</v>
      </c>
      <c r="AR36" s="1">
        <v>0</v>
      </c>
      <c r="AS36" s="1">
        <v>8.5</v>
      </c>
      <c r="AT36" s="1">
        <v>0</v>
      </c>
      <c r="AU36" s="1">
        <v>0</v>
      </c>
      <c r="AV36" s="1">
        <v>0</v>
      </c>
      <c r="AX36" s="1">
        <v>1.5</v>
      </c>
      <c r="AY36" s="1">
        <v>1.5</v>
      </c>
      <c r="AZ36" s="1">
        <v>0.5</v>
      </c>
      <c r="BA36" s="1">
        <v>0</v>
      </c>
      <c r="BB36" s="1">
        <v>2</v>
      </c>
      <c r="BC36" s="1">
        <v>5.5</v>
      </c>
      <c r="BD36" s="1">
        <v>2</v>
      </c>
      <c r="BE36" s="1">
        <v>2</v>
      </c>
      <c r="BF36" s="1">
        <v>0.5</v>
      </c>
      <c r="BG36" s="1">
        <v>1</v>
      </c>
      <c r="BH36" s="1">
        <v>0</v>
      </c>
      <c r="BI36" s="1">
        <v>0.38</v>
      </c>
      <c r="BJ36" s="1">
        <v>64.5</v>
      </c>
      <c r="BK36" s="1">
        <v>60</v>
      </c>
      <c r="BL36" s="1">
        <v>93</v>
      </c>
      <c r="BM36" s="1">
        <v>25</v>
      </c>
      <c r="BN36" s="1">
        <v>22.5</v>
      </c>
      <c r="BO36" s="1">
        <v>90</v>
      </c>
      <c r="BP36" s="1">
        <v>9</v>
      </c>
      <c r="BQ36" s="1">
        <v>8.5</v>
      </c>
      <c r="BR36" s="1">
        <v>94</v>
      </c>
      <c r="BS36" s="1">
        <v>0</v>
      </c>
      <c r="BT36" s="1">
        <v>0</v>
      </c>
      <c r="BU36" s="1">
        <v>2</v>
      </c>
      <c r="BV36" s="1">
        <v>0</v>
      </c>
      <c r="BW36" s="1">
        <v>2</v>
      </c>
      <c r="BX36" s="1">
        <v>0</v>
      </c>
      <c r="BY36" s="1">
        <v>70.5</v>
      </c>
      <c r="BZ36" s="1">
        <v>1</v>
      </c>
      <c r="CA36" s="1">
        <v>7.5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3.284753500000003</v>
      </c>
      <c r="CL36" s="1">
        <v>4</v>
      </c>
    </row>
    <row r="37" spans="1:90" x14ac:dyDescent="0.25">
      <c r="A37" s="1" t="s">
        <v>89</v>
      </c>
      <c r="B37" s="1">
        <v>6.2</v>
      </c>
      <c r="C37" s="1">
        <v>2</v>
      </c>
      <c r="D37" s="1">
        <v>90</v>
      </c>
      <c r="E37" s="1">
        <v>0.14000000000000001</v>
      </c>
      <c r="F37" s="1">
        <v>0</v>
      </c>
      <c r="G37" s="1">
        <v>0.3</v>
      </c>
      <c r="H37" s="1">
        <v>0</v>
      </c>
      <c r="I37" s="1">
        <v>2</v>
      </c>
      <c r="J37" s="1">
        <v>0.5</v>
      </c>
      <c r="K37" s="1">
        <v>1.5</v>
      </c>
      <c r="L37" s="1">
        <v>0.5</v>
      </c>
      <c r="M37" s="1">
        <v>0.5</v>
      </c>
      <c r="N37" s="1">
        <v>1.5</v>
      </c>
      <c r="O37" s="1">
        <v>0.24</v>
      </c>
      <c r="P37" s="1">
        <v>0.24</v>
      </c>
      <c r="Q37" s="1">
        <v>0</v>
      </c>
      <c r="R37" s="1">
        <v>0</v>
      </c>
      <c r="S37" s="1">
        <v>0</v>
      </c>
      <c r="T37" s="1">
        <v>0</v>
      </c>
      <c r="U37" s="1">
        <v>19</v>
      </c>
      <c r="V37" s="1">
        <v>14</v>
      </c>
      <c r="W37" s="1">
        <v>74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0.04</v>
      </c>
      <c r="AF37" s="1">
        <v>0</v>
      </c>
      <c r="AG37" s="1">
        <v>0</v>
      </c>
      <c r="AH37" s="1">
        <v>0.5</v>
      </c>
      <c r="AI37" s="1">
        <v>0</v>
      </c>
      <c r="AJ37" s="1">
        <v>0.5</v>
      </c>
      <c r="AK37" s="1">
        <v>19</v>
      </c>
      <c r="AL37" s="1">
        <v>5.05</v>
      </c>
      <c r="AM37" s="1">
        <v>12.1</v>
      </c>
      <c r="AN37" s="1">
        <v>1.6</v>
      </c>
      <c r="AO37" s="1">
        <v>5.3</v>
      </c>
      <c r="AP37" s="1">
        <v>11</v>
      </c>
      <c r="AQ37" s="1">
        <v>17</v>
      </c>
      <c r="AR37" s="1">
        <v>0</v>
      </c>
      <c r="AS37" s="1">
        <v>3.5</v>
      </c>
      <c r="AT37" s="1">
        <v>0.5</v>
      </c>
      <c r="AU37" s="1">
        <v>1</v>
      </c>
      <c r="AV37" s="1">
        <v>1</v>
      </c>
      <c r="AW37" s="1">
        <v>100</v>
      </c>
      <c r="AX37" s="1">
        <v>4</v>
      </c>
      <c r="AY37" s="1">
        <v>2</v>
      </c>
      <c r="AZ37" s="1">
        <v>0</v>
      </c>
      <c r="BA37" s="1">
        <v>0.5</v>
      </c>
      <c r="BB37" s="1">
        <v>2.5</v>
      </c>
      <c r="BC37" s="1">
        <v>4.5</v>
      </c>
      <c r="BD37" s="1">
        <v>1.5</v>
      </c>
      <c r="BE37" s="1">
        <v>2</v>
      </c>
      <c r="BF37" s="1">
        <v>0.5</v>
      </c>
      <c r="BG37" s="1">
        <v>0.5</v>
      </c>
      <c r="BH37" s="1">
        <v>1</v>
      </c>
      <c r="BI37" s="1">
        <v>0.66</v>
      </c>
      <c r="BJ37" s="1">
        <v>104.5</v>
      </c>
      <c r="BK37" s="1">
        <v>95.5</v>
      </c>
      <c r="BL37" s="1">
        <v>91</v>
      </c>
      <c r="BM37" s="1">
        <v>57.5</v>
      </c>
      <c r="BN37" s="1">
        <v>50.5</v>
      </c>
      <c r="BO37" s="1">
        <v>88</v>
      </c>
      <c r="BP37" s="1">
        <v>19</v>
      </c>
      <c r="BQ37" s="1">
        <v>14</v>
      </c>
      <c r="BR37" s="1">
        <v>74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113.5</v>
      </c>
      <c r="BZ37" s="1">
        <v>2</v>
      </c>
      <c r="CA37" s="1">
        <v>11</v>
      </c>
      <c r="CB37" s="1">
        <v>2.5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4.9961284999999993</v>
      </c>
      <c r="CL37" s="1">
        <v>2</v>
      </c>
    </row>
    <row r="38" spans="1:90" x14ac:dyDescent="0.25">
      <c r="A38" s="1" t="s">
        <v>108</v>
      </c>
      <c r="B38" s="1">
        <v>4.4000000000000004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3.5</v>
      </c>
      <c r="V38" s="1">
        <v>2</v>
      </c>
      <c r="W38" s="1">
        <v>57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0.35</v>
      </c>
      <c r="AM38" s="1">
        <v>16.7</v>
      </c>
      <c r="AN38" s="1">
        <v>0</v>
      </c>
      <c r="AO38" s="1">
        <v>1.3</v>
      </c>
      <c r="AP38" s="1">
        <v>14</v>
      </c>
      <c r="AQ38" s="1">
        <v>14</v>
      </c>
      <c r="AR38" s="1">
        <v>0</v>
      </c>
      <c r="AS38" s="1">
        <v>0.5</v>
      </c>
      <c r="AT38" s="1">
        <v>3.5</v>
      </c>
      <c r="AU38" s="1">
        <v>0.5</v>
      </c>
      <c r="AV38" s="1">
        <v>0.5</v>
      </c>
      <c r="AW38" s="1">
        <v>100</v>
      </c>
      <c r="AX38" s="1">
        <v>4</v>
      </c>
      <c r="AY38" s="1">
        <v>4.5</v>
      </c>
      <c r="AZ38" s="1">
        <v>1</v>
      </c>
      <c r="BA38" s="1">
        <v>1.5</v>
      </c>
      <c r="BB38" s="1">
        <v>7</v>
      </c>
      <c r="BC38" s="1">
        <v>20.5</v>
      </c>
      <c r="BD38" s="1">
        <v>16</v>
      </c>
      <c r="BE38" s="1">
        <v>7.5</v>
      </c>
      <c r="BF38" s="1">
        <v>1</v>
      </c>
      <c r="BG38" s="1">
        <v>5</v>
      </c>
      <c r="BH38" s="1">
        <v>5</v>
      </c>
      <c r="BI38" s="1">
        <v>3</v>
      </c>
      <c r="BJ38" s="1">
        <v>29.5</v>
      </c>
      <c r="BK38" s="1">
        <v>25</v>
      </c>
      <c r="BL38" s="1">
        <v>85</v>
      </c>
      <c r="BM38" s="1">
        <v>6.5</v>
      </c>
      <c r="BN38" s="1">
        <v>4.5</v>
      </c>
      <c r="BO38" s="1">
        <v>69</v>
      </c>
      <c r="BP38" s="1">
        <v>3.5</v>
      </c>
      <c r="BQ38" s="1">
        <v>2</v>
      </c>
      <c r="BR38" s="1">
        <v>57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38</v>
      </c>
      <c r="BZ38" s="1">
        <v>0</v>
      </c>
      <c r="CA38" s="1">
        <v>3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2.6764524000000001</v>
      </c>
      <c r="CL38" s="1">
        <v>2</v>
      </c>
    </row>
    <row r="39" spans="1:90" x14ac:dyDescent="0.25">
      <c r="A39" s="1" t="s">
        <v>60</v>
      </c>
      <c r="B39" s="1">
        <v>5.3</v>
      </c>
      <c r="C39" s="1">
        <v>2</v>
      </c>
      <c r="D39" s="1">
        <v>90</v>
      </c>
      <c r="E39" s="1">
        <v>0.06</v>
      </c>
      <c r="F39" s="1">
        <v>0.09</v>
      </c>
      <c r="G39" s="1">
        <v>0.2</v>
      </c>
      <c r="H39" s="1">
        <v>1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17.5</v>
      </c>
      <c r="V39" s="1">
        <v>14</v>
      </c>
      <c r="W39" s="1">
        <v>80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0.5</v>
      </c>
      <c r="AD39" s="1">
        <v>0.5</v>
      </c>
      <c r="AE39" s="1">
        <v>0.2</v>
      </c>
      <c r="AF39" s="1">
        <v>0.5</v>
      </c>
      <c r="AG39" s="1">
        <v>0</v>
      </c>
      <c r="AH39" s="1">
        <v>0</v>
      </c>
      <c r="AI39" s="1">
        <v>0</v>
      </c>
      <c r="AJ39" s="1">
        <v>1</v>
      </c>
      <c r="AK39" s="1">
        <v>3</v>
      </c>
      <c r="AL39" s="1">
        <v>13</v>
      </c>
      <c r="AM39" s="1">
        <v>24.1</v>
      </c>
      <c r="AN39" s="1">
        <v>0.7</v>
      </c>
      <c r="AO39" s="1">
        <v>5.6</v>
      </c>
      <c r="AP39" s="1">
        <v>15.5</v>
      </c>
      <c r="AQ39" s="1">
        <v>32</v>
      </c>
      <c r="AR39" s="1">
        <v>1</v>
      </c>
      <c r="AS39" s="1">
        <v>8.5</v>
      </c>
      <c r="AT39" s="1">
        <v>0</v>
      </c>
      <c r="AU39" s="1">
        <v>3.5</v>
      </c>
      <c r="AV39" s="1">
        <v>2.5</v>
      </c>
      <c r="AW39" s="1">
        <v>71</v>
      </c>
      <c r="AX39" s="1">
        <v>5.5</v>
      </c>
      <c r="AY39" s="1">
        <v>2</v>
      </c>
      <c r="AZ39" s="1">
        <v>0</v>
      </c>
      <c r="BA39" s="1">
        <v>2</v>
      </c>
      <c r="BB39" s="1">
        <v>4</v>
      </c>
      <c r="BC39" s="1">
        <v>5.5</v>
      </c>
      <c r="BD39" s="1">
        <v>2</v>
      </c>
      <c r="BE39" s="1">
        <v>2</v>
      </c>
      <c r="BF39" s="1">
        <v>0.5</v>
      </c>
      <c r="BG39" s="1">
        <v>1</v>
      </c>
      <c r="BH39" s="1">
        <v>0</v>
      </c>
      <c r="BI39" s="1">
        <v>0.38</v>
      </c>
      <c r="BJ39" s="1">
        <v>57</v>
      </c>
      <c r="BK39" s="1">
        <v>48</v>
      </c>
      <c r="BL39" s="1">
        <v>84</v>
      </c>
      <c r="BM39" s="1">
        <v>35</v>
      </c>
      <c r="BN39" s="1">
        <v>29.5</v>
      </c>
      <c r="BO39" s="1">
        <v>84</v>
      </c>
      <c r="BP39" s="1">
        <v>17.5</v>
      </c>
      <c r="BQ39" s="1">
        <v>14</v>
      </c>
      <c r="BR39" s="1">
        <v>80</v>
      </c>
      <c r="BS39" s="1">
        <v>0.5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80.5</v>
      </c>
      <c r="BZ39" s="1">
        <v>1</v>
      </c>
      <c r="CA39" s="1">
        <v>5.5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4.0419742599999999</v>
      </c>
      <c r="CL39" s="1">
        <v>1</v>
      </c>
    </row>
    <row r="40" spans="1:90" x14ac:dyDescent="0.25">
      <c r="A40" s="1" t="s">
        <v>163</v>
      </c>
      <c r="B40" s="1">
        <v>5.6</v>
      </c>
      <c r="C40" s="1">
        <v>2</v>
      </c>
      <c r="D40" s="1">
        <v>90</v>
      </c>
      <c r="E40" s="1">
        <v>0.05</v>
      </c>
      <c r="F40" s="1">
        <v>0</v>
      </c>
      <c r="G40" s="1">
        <v>0.1</v>
      </c>
      <c r="H40" s="1">
        <v>0</v>
      </c>
      <c r="I40" s="1">
        <v>0.5</v>
      </c>
      <c r="J40" s="1">
        <v>0.5</v>
      </c>
      <c r="K40" s="1">
        <v>0.5</v>
      </c>
      <c r="L40" s="1">
        <v>0</v>
      </c>
      <c r="M40" s="1">
        <v>0</v>
      </c>
      <c r="N40" s="1">
        <v>0.5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19.5</v>
      </c>
      <c r="V40" s="1">
        <v>17.5</v>
      </c>
      <c r="W40" s="1">
        <v>90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9.5</v>
      </c>
      <c r="AL40" s="1">
        <v>4.45</v>
      </c>
      <c r="AM40" s="1">
        <v>36</v>
      </c>
      <c r="AN40" s="1">
        <v>0.6</v>
      </c>
      <c r="AO40" s="1">
        <v>4.8</v>
      </c>
      <c r="AP40" s="1">
        <v>21</v>
      </c>
      <c r="AQ40" s="1">
        <v>27</v>
      </c>
      <c r="AR40" s="1">
        <v>1</v>
      </c>
      <c r="AS40" s="1">
        <v>5</v>
      </c>
      <c r="AT40" s="1">
        <v>0.5</v>
      </c>
      <c r="AU40" s="1">
        <v>1.5</v>
      </c>
      <c r="AV40" s="1">
        <v>1.5</v>
      </c>
      <c r="AW40" s="1">
        <v>100</v>
      </c>
      <c r="AX40" s="1">
        <v>9</v>
      </c>
      <c r="AY40" s="1">
        <v>4</v>
      </c>
      <c r="AZ40" s="1">
        <v>1.5</v>
      </c>
      <c r="BA40" s="1">
        <v>1</v>
      </c>
      <c r="BB40" s="1">
        <v>6.5</v>
      </c>
      <c r="BC40" s="1">
        <v>4.5</v>
      </c>
      <c r="BD40" s="1">
        <v>1.5</v>
      </c>
      <c r="BE40" s="1">
        <v>2</v>
      </c>
      <c r="BF40" s="1">
        <v>0.5</v>
      </c>
      <c r="BG40" s="1">
        <v>0.5</v>
      </c>
      <c r="BH40" s="1">
        <v>1</v>
      </c>
      <c r="BI40" s="1">
        <v>0.66</v>
      </c>
      <c r="BJ40" s="1">
        <v>135.5</v>
      </c>
      <c r="BK40" s="1">
        <v>130</v>
      </c>
      <c r="BL40" s="1">
        <v>96</v>
      </c>
      <c r="BM40" s="1">
        <v>62</v>
      </c>
      <c r="BN40" s="1">
        <v>59.5</v>
      </c>
      <c r="BO40" s="1">
        <v>96</v>
      </c>
      <c r="BP40" s="1">
        <v>19.5</v>
      </c>
      <c r="BQ40" s="1">
        <v>17.5</v>
      </c>
      <c r="BR40" s="1">
        <v>90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147</v>
      </c>
      <c r="BZ40" s="1">
        <v>1</v>
      </c>
      <c r="CA40" s="1">
        <v>15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4.6131678200000001</v>
      </c>
      <c r="CL40" s="1">
        <v>1</v>
      </c>
    </row>
    <row r="41" spans="1:90" x14ac:dyDescent="0.25">
      <c r="A41" s="1" t="s">
        <v>145</v>
      </c>
      <c r="B41" s="1">
        <v>4.7</v>
      </c>
      <c r="C41" s="1">
        <v>2</v>
      </c>
      <c r="D41" s="1">
        <v>28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9.5</v>
      </c>
      <c r="W41" s="1">
        <v>90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0.5</v>
      </c>
      <c r="AI41" s="1">
        <v>0</v>
      </c>
      <c r="AJ41" s="1">
        <v>0</v>
      </c>
      <c r="AK41" s="1">
        <v>1</v>
      </c>
      <c r="AL41" s="1">
        <v>2.5</v>
      </c>
      <c r="AM41" s="1">
        <v>3.8</v>
      </c>
      <c r="AN41" s="1">
        <v>0</v>
      </c>
      <c r="AO41" s="1">
        <v>2.5</v>
      </c>
      <c r="AP41" s="1">
        <v>0</v>
      </c>
      <c r="AQ41" s="1">
        <v>0</v>
      </c>
      <c r="AR41" s="1">
        <v>0</v>
      </c>
      <c r="AS41" s="1">
        <v>0.5</v>
      </c>
      <c r="AT41" s="1">
        <v>0</v>
      </c>
      <c r="AU41" s="1">
        <v>0.5</v>
      </c>
      <c r="AV41" s="1">
        <v>0</v>
      </c>
      <c r="AW41" s="1">
        <v>0</v>
      </c>
      <c r="AX41" s="1">
        <v>3</v>
      </c>
      <c r="AY41" s="1">
        <v>1</v>
      </c>
      <c r="AZ41" s="1">
        <v>0</v>
      </c>
      <c r="BA41" s="1">
        <v>1</v>
      </c>
      <c r="BB41" s="1">
        <v>2</v>
      </c>
      <c r="BC41" s="1">
        <v>4.5</v>
      </c>
      <c r="BD41" s="1">
        <v>1.5</v>
      </c>
      <c r="BE41" s="1">
        <v>2</v>
      </c>
      <c r="BF41" s="1">
        <v>0.5</v>
      </c>
      <c r="BG41" s="1">
        <v>0.5</v>
      </c>
      <c r="BH41" s="1">
        <v>1</v>
      </c>
      <c r="BI41" s="1">
        <v>0.66</v>
      </c>
      <c r="BJ41" s="1">
        <v>26</v>
      </c>
      <c r="BK41" s="1">
        <v>24</v>
      </c>
      <c r="BL41" s="1">
        <v>92</v>
      </c>
      <c r="BM41" s="1">
        <v>15.5</v>
      </c>
      <c r="BN41" s="1">
        <v>13.5</v>
      </c>
      <c r="BO41" s="1">
        <v>87</v>
      </c>
      <c r="BP41" s="1">
        <v>10.5</v>
      </c>
      <c r="BQ41" s="1">
        <v>9.5</v>
      </c>
      <c r="BR41" s="1">
        <v>90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0</v>
      </c>
      <c r="BY41" s="1">
        <v>33.5</v>
      </c>
      <c r="BZ41" s="1">
        <v>0.5</v>
      </c>
      <c r="CA41" s="1">
        <v>3</v>
      </c>
      <c r="CB41" s="1">
        <v>0.5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3.6836421000000006</v>
      </c>
      <c r="CL41" s="1">
        <v>1</v>
      </c>
    </row>
    <row r="42" spans="1:90" x14ac:dyDescent="0.25">
      <c r="A42" s="1" t="s">
        <v>154</v>
      </c>
      <c r="B42" s="1">
        <v>5.7</v>
      </c>
      <c r="C42" s="1">
        <v>2</v>
      </c>
      <c r="D42" s="1">
        <v>77.5</v>
      </c>
      <c r="E42" s="1">
        <v>0.22</v>
      </c>
      <c r="F42" s="1">
        <v>0</v>
      </c>
      <c r="G42" s="1">
        <v>0.5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13</v>
      </c>
      <c r="V42" s="1">
        <v>11.5</v>
      </c>
      <c r="W42" s="1">
        <v>88</v>
      </c>
      <c r="X42" s="1">
        <v>4</v>
      </c>
      <c r="Y42" s="1">
        <v>0.5</v>
      </c>
      <c r="Z42" s="1">
        <v>13</v>
      </c>
      <c r="AA42" s="1">
        <v>1.5</v>
      </c>
      <c r="AB42" s="1">
        <v>0</v>
      </c>
      <c r="AC42" s="1">
        <v>1.5</v>
      </c>
      <c r="AD42" s="1">
        <v>1</v>
      </c>
      <c r="AE42" s="1">
        <v>0.44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8</v>
      </c>
      <c r="AL42" s="1">
        <v>25.75</v>
      </c>
      <c r="AM42" s="1">
        <v>12.2</v>
      </c>
      <c r="AN42" s="1">
        <v>1.4</v>
      </c>
      <c r="AO42" s="1">
        <v>5.6</v>
      </c>
      <c r="AP42" s="1">
        <v>17</v>
      </c>
      <c r="AQ42" s="1">
        <v>29</v>
      </c>
      <c r="AR42" s="1">
        <v>1.5</v>
      </c>
      <c r="AS42" s="1">
        <v>7.5</v>
      </c>
      <c r="AT42" s="1">
        <v>0</v>
      </c>
      <c r="AU42" s="1">
        <v>1.5</v>
      </c>
      <c r="AV42" s="1">
        <v>1.5</v>
      </c>
      <c r="AW42" s="1">
        <v>100</v>
      </c>
      <c r="AX42" s="1">
        <v>4</v>
      </c>
      <c r="AY42" s="1">
        <v>2.5</v>
      </c>
      <c r="AZ42" s="1">
        <v>0</v>
      </c>
      <c r="BA42" s="1">
        <v>2</v>
      </c>
      <c r="BB42" s="1">
        <v>4.5</v>
      </c>
      <c r="BC42" s="1">
        <v>4.5</v>
      </c>
      <c r="BD42" s="1">
        <v>1.5</v>
      </c>
      <c r="BE42" s="1">
        <v>2</v>
      </c>
      <c r="BF42" s="1">
        <v>0.5</v>
      </c>
      <c r="BG42" s="1">
        <v>0.5</v>
      </c>
      <c r="BH42" s="1">
        <v>1</v>
      </c>
      <c r="BI42" s="1">
        <v>0.66</v>
      </c>
      <c r="BJ42" s="1">
        <v>34</v>
      </c>
      <c r="BK42" s="1">
        <v>30</v>
      </c>
      <c r="BL42" s="1">
        <v>88</v>
      </c>
      <c r="BM42" s="1">
        <v>24</v>
      </c>
      <c r="BN42" s="1">
        <v>17</v>
      </c>
      <c r="BO42" s="1">
        <v>71</v>
      </c>
      <c r="BP42" s="1">
        <v>13</v>
      </c>
      <c r="BQ42" s="1">
        <v>11.5</v>
      </c>
      <c r="BR42" s="1">
        <v>88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58</v>
      </c>
      <c r="BZ42" s="1">
        <v>1.5</v>
      </c>
      <c r="CA42" s="1">
        <v>2.5</v>
      </c>
      <c r="CB42" s="1">
        <v>3</v>
      </c>
      <c r="CC42" s="1">
        <v>0</v>
      </c>
      <c r="CD42" s="1">
        <v>0</v>
      </c>
      <c r="CE42" s="1">
        <v>1.5</v>
      </c>
      <c r="CF42" s="1">
        <v>0</v>
      </c>
      <c r="CG42" s="1">
        <v>0.5</v>
      </c>
      <c r="CH42" s="1">
        <v>0</v>
      </c>
      <c r="CI42" s="1">
        <v>0</v>
      </c>
      <c r="CJ42" s="1">
        <v>0</v>
      </c>
      <c r="CK42" s="1">
        <f t="shared" si="0"/>
        <v>3.9488802999999999</v>
      </c>
      <c r="CL42" s="1">
        <v>1</v>
      </c>
    </row>
    <row r="43" spans="1:90" x14ac:dyDescent="0.25">
      <c r="A43" s="1" t="s">
        <v>118</v>
      </c>
      <c r="B43" s="1">
        <v>6.2</v>
      </c>
      <c r="C43" s="1">
        <v>2</v>
      </c>
      <c r="D43" s="1">
        <v>90</v>
      </c>
      <c r="E43" s="1">
        <v>0.35</v>
      </c>
      <c r="F43" s="1">
        <v>1</v>
      </c>
      <c r="G43" s="1">
        <v>0.7</v>
      </c>
      <c r="H43" s="1">
        <v>1</v>
      </c>
      <c r="I43" s="1">
        <v>1.5</v>
      </c>
      <c r="J43" s="1">
        <v>0.5</v>
      </c>
      <c r="K43" s="1">
        <v>0.5</v>
      </c>
      <c r="L43" s="1">
        <v>1</v>
      </c>
      <c r="M43" s="1">
        <v>0.5</v>
      </c>
      <c r="N43" s="1">
        <v>0</v>
      </c>
      <c r="O43" s="1">
        <v>0.22</v>
      </c>
      <c r="P43" s="1">
        <v>0.22</v>
      </c>
      <c r="Q43" s="1">
        <v>0</v>
      </c>
      <c r="R43" s="1">
        <v>0</v>
      </c>
      <c r="S43" s="1">
        <v>0</v>
      </c>
      <c r="T43" s="1">
        <v>0</v>
      </c>
      <c r="U43" s="1">
        <v>31</v>
      </c>
      <c r="V43" s="1">
        <v>28</v>
      </c>
      <c r="W43" s="1">
        <v>90</v>
      </c>
      <c r="X43" s="1">
        <v>5.5</v>
      </c>
      <c r="Y43" s="1">
        <v>1.5</v>
      </c>
      <c r="Z43" s="1">
        <v>27</v>
      </c>
      <c r="AA43" s="1">
        <v>0</v>
      </c>
      <c r="AB43" s="1">
        <v>1.5</v>
      </c>
      <c r="AC43" s="1">
        <v>3.5</v>
      </c>
      <c r="AD43" s="1">
        <v>1</v>
      </c>
      <c r="AE43" s="1">
        <v>0.51</v>
      </c>
      <c r="AF43" s="1">
        <v>0.5</v>
      </c>
      <c r="AG43" s="1">
        <v>0</v>
      </c>
      <c r="AH43" s="1">
        <v>0</v>
      </c>
      <c r="AI43" s="1">
        <v>0</v>
      </c>
      <c r="AJ43" s="1">
        <v>0.5</v>
      </c>
      <c r="AK43" s="1">
        <v>8</v>
      </c>
      <c r="AL43" s="1">
        <v>49.65</v>
      </c>
      <c r="AM43" s="1">
        <v>20.6</v>
      </c>
      <c r="AN43" s="1">
        <v>2.9</v>
      </c>
      <c r="AO43" s="1">
        <v>7.1</v>
      </c>
      <c r="AP43" s="1">
        <v>15</v>
      </c>
      <c r="AQ43" s="1">
        <v>25.5</v>
      </c>
      <c r="AR43" s="1">
        <v>1.5</v>
      </c>
      <c r="AS43" s="1">
        <v>7</v>
      </c>
      <c r="AT43" s="1">
        <v>0.5</v>
      </c>
      <c r="AU43" s="1">
        <v>0</v>
      </c>
      <c r="AV43" s="1">
        <v>0</v>
      </c>
      <c r="AX43" s="1">
        <v>5</v>
      </c>
      <c r="AY43" s="1">
        <v>0</v>
      </c>
      <c r="AZ43" s="1">
        <v>0</v>
      </c>
      <c r="BA43" s="1">
        <v>1.5</v>
      </c>
      <c r="BB43" s="1">
        <v>1.5</v>
      </c>
      <c r="BC43" s="1">
        <v>4.5</v>
      </c>
      <c r="BD43" s="1">
        <v>1.5</v>
      </c>
      <c r="BE43" s="1">
        <v>2</v>
      </c>
      <c r="BF43" s="1">
        <v>0.5</v>
      </c>
      <c r="BG43" s="1">
        <v>0.5</v>
      </c>
      <c r="BH43" s="1">
        <v>1</v>
      </c>
      <c r="BI43" s="1">
        <v>0.66</v>
      </c>
      <c r="BJ43" s="1">
        <v>70</v>
      </c>
      <c r="BK43" s="1">
        <v>62.5</v>
      </c>
      <c r="BL43" s="1">
        <v>89</v>
      </c>
      <c r="BM43" s="1">
        <v>57</v>
      </c>
      <c r="BN43" s="1">
        <v>48</v>
      </c>
      <c r="BO43" s="1">
        <v>84</v>
      </c>
      <c r="BP43" s="1">
        <v>31</v>
      </c>
      <c r="BQ43" s="1">
        <v>28</v>
      </c>
      <c r="BR43" s="1">
        <v>90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2.5</v>
      </c>
      <c r="BY43" s="1">
        <v>98.5</v>
      </c>
      <c r="BZ43" s="1">
        <v>1.5</v>
      </c>
      <c r="CA43" s="1">
        <v>6.5</v>
      </c>
      <c r="CB43" s="1">
        <v>11</v>
      </c>
      <c r="CC43" s="1">
        <v>1</v>
      </c>
      <c r="CD43" s="1">
        <v>0</v>
      </c>
      <c r="CE43" s="1">
        <v>0</v>
      </c>
      <c r="CF43" s="1">
        <v>1</v>
      </c>
      <c r="CG43" s="1">
        <v>0.5</v>
      </c>
      <c r="CH43" s="1">
        <v>0</v>
      </c>
      <c r="CI43" s="1">
        <v>0</v>
      </c>
      <c r="CJ43" s="1">
        <v>0</v>
      </c>
      <c r="CK43" s="1">
        <f t="shared" si="0"/>
        <v>4.8239429799999982</v>
      </c>
      <c r="CL43" s="1">
        <v>0</v>
      </c>
    </row>
  </sheetData>
  <sortState xmlns:xlrd2="http://schemas.microsoft.com/office/spreadsheetml/2017/richdata2" ref="A2:CL43">
    <sortCondition ref="C5:C43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8906-5D52-4063-A4C2-4E8DA8C727D7}">
  <dimension ref="A1:CL4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97</v>
      </c>
      <c r="B2" s="1">
        <v>4.5</v>
      </c>
      <c r="C2" s="1">
        <v>1</v>
      </c>
      <c r="D2" s="1">
        <v>82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8</v>
      </c>
      <c r="V2" s="1">
        <v>7</v>
      </c>
      <c r="W2" s="1">
        <v>88</v>
      </c>
      <c r="X2" s="1">
        <v>1</v>
      </c>
      <c r="Y2" s="1">
        <v>1</v>
      </c>
      <c r="Z2" s="1">
        <v>100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5.9</v>
      </c>
      <c r="AM2" s="1">
        <v>16.399999999999999</v>
      </c>
      <c r="AN2" s="1">
        <v>0</v>
      </c>
      <c r="AO2" s="1">
        <v>1.9</v>
      </c>
      <c r="AP2" s="1">
        <v>16</v>
      </c>
      <c r="AQ2" s="1">
        <v>16</v>
      </c>
      <c r="AR2" s="1">
        <v>0</v>
      </c>
      <c r="AS2" s="1">
        <v>1</v>
      </c>
      <c r="AT2" s="1">
        <v>3</v>
      </c>
      <c r="AU2" s="1">
        <v>3</v>
      </c>
      <c r="AV2" s="1">
        <v>2</v>
      </c>
      <c r="AW2" s="1">
        <v>67</v>
      </c>
      <c r="AX2" s="1">
        <v>10</v>
      </c>
      <c r="AY2" s="1">
        <v>1</v>
      </c>
      <c r="AZ2" s="1">
        <v>0</v>
      </c>
      <c r="BA2" s="1">
        <v>2</v>
      </c>
      <c r="BB2" s="1">
        <v>3</v>
      </c>
      <c r="BC2" s="1">
        <v>17</v>
      </c>
      <c r="BD2" s="1">
        <v>11</v>
      </c>
      <c r="BE2" s="1">
        <v>6</v>
      </c>
      <c r="BF2" s="1">
        <v>0</v>
      </c>
      <c r="BG2" s="1">
        <v>4</v>
      </c>
      <c r="BH2" s="1">
        <v>4</v>
      </c>
      <c r="BI2" s="1">
        <v>2.12</v>
      </c>
      <c r="BJ2" s="1">
        <v>53</v>
      </c>
      <c r="BK2" s="1">
        <v>44</v>
      </c>
      <c r="BL2" s="1">
        <v>83</v>
      </c>
      <c r="BM2" s="1">
        <v>26</v>
      </c>
      <c r="BN2" s="1">
        <v>21</v>
      </c>
      <c r="BO2" s="1">
        <v>81</v>
      </c>
      <c r="BP2" s="1">
        <v>8</v>
      </c>
      <c r="BQ2" s="1">
        <v>7</v>
      </c>
      <c r="BR2" s="1">
        <v>88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1</v>
      </c>
      <c r="BY2" s="1">
        <v>72</v>
      </c>
      <c r="BZ2" s="1">
        <v>0</v>
      </c>
      <c r="CA2" s="1">
        <v>4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45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3.4815127999999995</v>
      </c>
      <c r="CL2" s="1">
        <v>8</v>
      </c>
    </row>
    <row r="3" spans="1:90" x14ac:dyDescent="0.25">
      <c r="A3" s="1" t="s">
        <v>182</v>
      </c>
      <c r="B3" s="1">
        <v>5.0999999999999996</v>
      </c>
      <c r="C3" s="1">
        <v>1</v>
      </c>
      <c r="D3" s="1">
        <v>90</v>
      </c>
      <c r="E3" s="1">
        <v>0.03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30</v>
      </c>
      <c r="V3" s="1">
        <v>23</v>
      </c>
      <c r="W3" s="1">
        <v>77</v>
      </c>
      <c r="X3" s="1">
        <v>4</v>
      </c>
      <c r="Y3" s="1">
        <v>1</v>
      </c>
      <c r="Z3" s="1">
        <v>25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</v>
      </c>
      <c r="AL3" s="1">
        <v>18.8</v>
      </c>
      <c r="AM3" s="1">
        <v>26.2</v>
      </c>
      <c r="AN3" s="1">
        <v>0.1</v>
      </c>
      <c r="AO3" s="1">
        <v>3.4</v>
      </c>
      <c r="AP3" s="1">
        <v>20</v>
      </c>
      <c r="AQ3" s="1">
        <v>32</v>
      </c>
      <c r="AR3" s="1">
        <v>3</v>
      </c>
      <c r="AS3" s="1">
        <v>9</v>
      </c>
      <c r="AT3" s="1">
        <v>0</v>
      </c>
      <c r="AU3" s="1">
        <v>2</v>
      </c>
      <c r="AV3" s="1">
        <v>2</v>
      </c>
      <c r="AW3" s="1">
        <v>100</v>
      </c>
      <c r="AX3" s="1">
        <v>8</v>
      </c>
      <c r="AY3" s="1">
        <v>4</v>
      </c>
      <c r="AZ3" s="1">
        <v>1</v>
      </c>
      <c r="BA3" s="1">
        <v>1</v>
      </c>
      <c r="BB3" s="1">
        <v>6</v>
      </c>
      <c r="BC3" s="1">
        <v>16</v>
      </c>
      <c r="BD3" s="1">
        <v>12</v>
      </c>
      <c r="BE3" s="1">
        <v>6</v>
      </c>
      <c r="BF3" s="1">
        <v>1</v>
      </c>
      <c r="BG3" s="1">
        <v>4</v>
      </c>
      <c r="BH3" s="1">
        <v>1</v>
      </c>
      <c r="BI3" s="1">
        <v>1.04</v>
      </c>
      <c r="BJ3" s="1">
        <v>72</v>
      </c>
      <c r="BK3" s="1">
        <v>58</v>
      </c>
      <c r="BL3" s="1">
        <v>81</v>
      </c>
      <c r="BM3" s="1">
        <v>48</v>
      </c>
      <c r="BN3" s="1">
        <v>35</v>
      </c>
      <c r="BO3" s="1">
        <v>73</v>
      </c>
      <c r="BP3" s="1">
        <v>30</v>
      </c>
      <c r="BQ3" s="1">
        <v>23</v>
      </c>
      <c r="BR3" s="1">
        <v>77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102</v>
      </c>
      <c r="BZ3" s="1">
        <v>1</v>
      </c>
      <c r="CA3" s="1">
        <v>16</v>
      </c>
      <c r="CB3" s="1">
        <v>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3.0808963799999995</v>
      </c>
      <c r="CL3" s="1">
        <v>8</v>
      </c>
    </row>
    <row r="4" spans="1:90" x14ac:dyDescent="0.25">
      <c r="A4" s="1" t="s">
        <v>153</v>
      </c>
      <c r="B4" s="1">
        <v>3.8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0.1</v>
      </c>
      <c r="AM4" s="1">
        <v>23.8</v>
      </c>
      <c r="AN4" s="1">
        <v>0</v>
      </c>
      <c r="AO4" s="1">
        <v>0.9</v>
      </c>
      <c r="AP4" s="1">
        <v>16</v>
      </c>
      <c r="AQ4" s="1">
        <v>16</v>
      </c>
      <c r="AR4" s="1">
        <v>0</v>
      </c>
      <c r="AS4" s="1">
        <v>-1</v>
      </c>
      <c r="AT4" s="1">
        <v>6</v>
      </c>
      <c r="AU4" s="1">
        <v>0</v>
      </c>
      <c r="AV4" s="1">
        <v>0</v>
      </c>
      <c r="AX4" s="1">
        <v>4</v>
      </c>
      <c r="AY4" s="1">
        <v>6</v>
      </c>
      <c r="AZ4" s="1">
        <v>2</v>
      </c>
      <c r="BA4" s="1">
        <v>1</v>
      </c>
      <c r="BB4" s="1">
        <v>9</v>
      </c>
      <c r="BC4" s="1">
        <v>17</v>
      </c>
      <c r="BD4" s="1">
        <v>12</v>
      </c>
      <c r="BE4" s="1">
        <v>9</v>
      </c>
      <c r="BF4" s="1">
        <v>2</v>
      </c>
      <c r="BG4" s="1">
        <v>2</v>
      </c>
      <c r="BH4" s="1">
        <v>5</v>
      </c>
      <c r="BI4" s="1">
        <v>3.73</v>
      </c>
      <c r="BJ4" s="1">
        <v>41</v>
      </c>
      <c r="BK4" s="1">
        <v>39</v>
      </c>
      <c r="BL4" s="1">
        <v>95</v>
      </c>
      <c r="BM4" s="1">
        <v>5</v>
      </c>
      <c r="BN4" s="1">
        <v>3</v>
      </c>
      <c r="BO4" s="1">
        <v>60</v>
      </c>
      <c r="BP4" s="1">
        <v>2</v>
      </c>
      <c r="BQ4" s="1">
        <v>0</v>
      </c>
      <c r="BR4" s="1">
        <v>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52</v>
      </c>
      <c r="BZ4" s="1">
        <v>0</v>
      </c>
      <c r="CA4" s="1">
        <v>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3.4576385999999992</v>
      </c>
      <c r="CL4" s="1">
        <v>8</v>
      </c>
    </row>
    <row r="5" spans="1:90" x14ac:dyDescent="0.25">
      <c r="A5" s="1" t="s">
        <v>111</v>
      </c>
      <c r="B5" s="1">
        <v>4.5</v>
      </c>
      <c r="C5" s="1">
        <v>1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10</v>
      </c>
      <c r="V5" s="1">
        <v>10</v>
      </c>
      <c r="W5" s="1">
        <v>100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2.8</v>
      </c>
      <c r="AM5" s="1">
        <v>8.1999999999999993</v>
      </c>
      <c r="AN5" s="1">
        <v>0</v>
      </c>
      <c r="AO5" s="1">
        <v>1.9</v>
      </c>
      <c r="AP5" s="1">
        <v>13</v>
      </c>
      <c r="AQ5" s="1">
        <v>13</v>
      </c>
      <c r="AR5" s="1">
        <v>0</v>
      </c>
      <c r="AS5" s="1">
        <v>1</v>
      </c>
      <c r="AT5" s="1">
        <v>3</v>
      </c>
      <c r="AU5" s="1">
        <v>1</v>
      </c>
      <c r="AV5" s="1">
        <v>1</v>
      </c>
      <c r="AW5" s="1">
        <v>100</v>
      </c>
      <c r="AX5" s="1">
        <v>3</v>
      </c>
      <c r="AY5" s="1">
        <v>1</v>
      </c>
      <c r="AZ5" s="1">
        <v>0</v>
      </c>
      <c r="BA5" s="1">
        <v>2</v>
      </c>
      <c r="BB5" s="1">
        <v>3</v>
      </c>
      <c r="BC5" s="1">
        <v>17</v>
      </c>
      <c r="BD5" s="1">
        <v>11</v>
      </c>
      <c r="BE5" s="1">
        <v>6</v>
      </c>
      <c r="BF5" s="1">
        <v>0</v>
      </c>
      <c r="BG5" s="1">
        <v>4</v>
      </c>
      <c r="BH5" s="1">
        <v>4</v>
      </c>
      <c r="BI5" s="1">
        <v>2.12</v>
      </c>
      <c r="BJ5" s="1">
        <v>35</v>
      </c>
      <c r="BK5" s="1">
        <v>31</v>
      </c>
      <c r="BL5" s="1">
        <v>89</v>
      </c>
      <c r="BM5" s="1">
        <v>18</v>
      </c>
      <c r="BN5" s="1">
        <v>16</v>
      </c>
      <c r="BO5" s="1">
        <v>89</v>
      </c>
      <c r="BP5" s="1">
        <v>10</v>
      </c>
      <c r="BQ5" s="1">
        <v>10</v>
      </c>
      <c r="BR5" s="1">
        <v>100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47</v>
      </c>
      <c r="BZ5" s="1">
        <v>0</v>
      </c>
      <c r="CA5" s="1">
        <v>2</v>
      </c>
      <c r="CB5" s="1">
        <v>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2.8631164000000004</v>
      </c>
      <c r="CL5" s="1">
        <v>7</v>
      </c>
    </row>
    <row r="6" spans="1:90" x14ac:dyDescent="0.25">
      <c r="A6" s="1" t="s">
        <v>170</v>
      </c>
      <c r="B6" s="1">
        <v>5.3</v>
      </c>
      <c r="C6" s="1">
        <v>1</v>
      </c>
      <c r="D6" s="1">
        <v>45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10.6</v>
      </c>
      <c r="AN6" s="1">
        <v>0</v>
      </c>
      <c r="AO6" s="1">
        <v>-0.2</v>
      </c>
      <c r="AP6" s="1">
        <v>5</v>
      </c>
      <c r="AQ6" s="1">
        <v>5</v>
      </c>
      <c r="AR6" s="1">
        <v>0</v>
      </c>
      <c r="AS6" s="1">
        <v>0</v>
      </c>
      <c r="AT6" s="1">
        <v>2</v>
      </c>
      <c r="AU6" s="1">
        <v>0</v>
      </c>
      <c r="AV6" s="1">
        <v>0</v>
      </c>
      <c r="AX6" s="1">
        <v>0</v>
      </c>
      <c r="AY6" s="1">
        <v>2</v>
      </c>
      <c r="AZ6" s="1">
        <v>1</v>
      </c>
      <c r="BA6" s="1">
        <v>1</v>
      </c>
      <c r="BB6" s="1">
        <v>4</v>
      </c>
      <c r="BC6" s="1">
        <v>17</v>
      </c>
      <c r="BD6" s="1">
        <v>12</v>
      </c>
      <c r="BE6" s="1">
        <v>9</v>
      </c>
      <c r="BF6" s="1">
        <v>2</v>
      </c>
      <c r="BG6" s="1">
        <v>2</v>
      </c>
      <c r="BH6" s="1">
        <v>5</v>
      </c>
      <c r="BI6" s="1">
        <v>3.73</v>
      </c>
      <c r="BJ6" s="1">
        <v>20</v>
      </c>
      <c r="BK6" s="1">
        <v>18</v>
      </c>
      <c r="BL6" s="1">
        <v>90</v>
      </c>
      <c r="BM6" s="1">
        <v>2</v>
      </c>
      <c r="BN6" s="1">
        <v>1</v>
      </c>
      <c r="BO6" s="1">
        <v>50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24</v>
      </c>
      <c r="BZ6" s="1">
        <v>0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3.7170212</v>
      </c>
      <c r="CL6" s="1">
        <v>7</v>
      </c>
    </row>
    <row r="7" spans="1:90" x14ac:dyDescent="0.25">
      <c r="A7" s="1" t="s">
        <v>64</v>
      </c>
      <c r="B7" s="1">
        <v>4.5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</v>
      </c>
      <c r="V7" s="1">
        <v>9</v>
      </c>
      <c r="W7" s="1">
        <v>82</v>
      </c>
      <c r="X7" s="1">
        <v>2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2.4</v>
      </c>
      <c r="AM7" s="1">
        <v>20.2</v>
      </c>
      <c r="AN7" s="1">
        <v>0</v>
      </c>
      <c r="AO7" s="1">
        <v>2</v>
      </c>
      <c r="AP7" s="1">
        <v>18</v>
      </c>
      <c r="AQ7" s="1">
        <v>18</v>
      </c>
      <c r="AR7" s="1">
        <v>0</v>
      </c>
      <c r="AS7" s="1">
        <v>1</v>
      </c>
      <c r="AT7" s="1">
        <v>3</v>
      </c>
      <c r="AU7" s="1">
        <v>1</v>
      </c>
      <c r="AV7" s="1">
        <v>1</v>
      </c>
      <c r="AW7" s="1">
        <v>100</v>
      </c>
      <c r="AX7" s="1">
        <v>6</v>
      </c>
      <c r="AY7" s="1">
        <v>3</v>
      </c>
      <c r="AZ7" s="1">
        <v>1</v>
      </c>
      <c r="BA7" s="1">
        <v>2</v>
      </c>
      <c r="BB7" s="1">
        <v>6</v>
      </c>
      <c r="BC7" s="1">
        <v>17</v>
      </c>
      <c r="BD7" s="1">
        <v>11</v>
      </c>
      <c r="BE7" s="1">
        <v>6</v>
      </c>
      <c r="BF7" s="1">
        <v>0</v>
      </c>
      <c r="BG7" s="1">
        <v>4</v>
      </c>
      <c r="BH7" s="1">
        <v>4</v>
      </c>
      <c r="BI7" s="1">
        <v>2.12</v>
      </c>
      <c r="BJ7" s="1">
        <v>51</v>
      </c>
      <c r="BK7" s="1">
        <v>44</v>
      </c>
      <c r="BL7" s="1">
        <v>86</v>
      </c>
      <c r="BM7" s="1">
        <v>25</v>
      </c>
      <c r="BN7" s="1">
        <v>18</v>
      </c>
      <c r="BO7" s="1">
        <v>72</v>
      </c>
      <c r="BP7" s="1">
        <v>11</v>
      </c>
      <c r="BQ7" s="1">
        <v>9</v>
      </c>
      <c r="BR7" s="1">
        <v>82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2</v>
      </c>
      <c r="BY7" s="1">
        <v>76</v>
      </c>
      <c r="BZ7" s="1">
        <v>0</v>
      </c>
      <c r="CA7" s="1">
        <v>4</v>
      </c>
      <c r="CB7" s="1">
        <v>3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3.5283193999999996</v>
      </c>
      <c r="CL7" s="1">
        <v>6</v>
      </c>
    </row>
    <row r="8" spans="1:90" x14ac:dyDescent="0.25">
      <c r="A8" s="1" t="s">
        <v>73</v>
      </c>
      <c r="B8" s="1">
        <v>4.3</v>
      </c>
      <c r="C8" s="1">
        <v>1</v>
      </c>
      <c r="D8" s="1">
        <v>90</v>
      </c>
      <c r="E8" s="1">
        <v>0.15</v>
      </c>
      <c r="F8" s="1">
        <v>0</v>
      </c>
      <c r="G8" s="1">
        <v>0.4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4</v>
      </c>
      <c r="W8" s="1">
        <v>67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1</v>
      </c>
      <c r="AE8" s="1">
        <v>0.41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10.7</v>
      </c>
      <c r="AM8" s="1">
        <v>15.8</v>
      </c>
      <c r="AN8" s="1">
        <v>1.2</v>
      </c>
      <c r="AO8" s="1">
        <v>2.1</v>
      </c>
      <c r="AP8" s="1">
        <v>10</v>
      </c>
      <c r="AQ8" s="1">
        <v>10</v>
      </c>
      <c r="AR8" s="1">
        <v>0</v>
      </c>
      <c r="AS8" s="1">
        <v>-1</v>
      </c>
      <c r="AT8" s="1">
        <v>6</v>
      </c>
      <c r="AU8" s="1">
        <v>4</v>
      </c>
      <c r="AV8" s="1">
        <v>2</v>
      </c>
      <c r="AW8" s="1">
        <v>50</v>
      </c>
      <c r="AX8" s="1">
        <v>1</v>
      </c>
      <c r="AY8" s="1">
        <v>2</v>
      </c>
      <c r="AZ8" s="1">
        <v>0</v>
      </c>
      <c r="BA8" s="1">
        <v>1</v>
      </c>
      <c r="BB8" s="1">
        <v>3</v>
      </c>
      <c r="BC8" s="1">
        <v>17</v>
      </c>
      <c r="BD8" s="1">
        <v>12</v>
      </c>
      <c r="BE8" s="1">
        <v>9</v>
      </c>
      <c r="BF8" s="1">
        <v>2</v>
      </c>
      <c r="BG8" s="1">
        <v>2</v>
      </c>
      <c r="BH8" s="1">
        <v>5</v>
      </c>
      <c r="BI8" s="1">
        <v>3.73</v>
      </c>
      <c r="BJ8" s="1">
        <v>28</v>
      </c>
      <c r="BK8" s="1">
        <v>21</v>
      </c>
      <c r="BL8" s="1">
        <v>75</v>
      </c>
      <c r="BM8" s="1">
        <v>13</v>
      </c>
      <c r="BN8" s="1">
        <v>7</v>
      </c>
      <c r="BO8" s="1">
        <v>54</v>
      </c>
      <c r="BP8" s="1">
        <v>6</v>
      </c>
      <c r="BQ8" s="1">
        <v>4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44</v>
      </c>
      <c r="BZ8" s="1">
        <v>1</v>
      </c>
      <c r="CA8" s="1">
        <v>3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3.7110569999999994</v>
      </c>
      <c r="CL8" s="1">
        <v>6</v>
      </c>
    </row>
    <row r="9" spans="1:90" x14ac:dyDescent="0.25">
      <c r="A9" s="1" t="s">
        <v>152</v>
      </c>
      <c r="B9" s="1">
        <v>4.5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0.6</v>
      </c>
      <c r="AM9" s="1">
        <v>23.6</v>
      </c>
      <c r="AN9" s="1">
        <v>0</v>
      </c>
      <c r="AO9" s="1">
        <v>1.9</v>
      </c>
      <c r="AP9" s="1">
        <v>13</v>
      </c>
      <c r="AQ9" s="1">
        <v>13</v>
      </c>
      <c r="AR9" s="1">
        <v>0</v>
      </c>
      <c r="AS9" s="1">
        <v>1</v>
      </c>
      <c r="AT9" s="1">
        <v>3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3</v>
      </c>
      <c r="BA9" s="1">
        <v>3</v>
      </c>
      <c r="BB9" s="1">
        <v>6</v>
      </c>
      <c r="BC9" s="1">
        <v>17</v>
      </c>
      <c r="BD9" s="1">
        <v>11</v>
      </c>
      <c r="BE9" s="1">
        <v>6</v>
      </c>
      <c r="BF9" s="1">
        <v>0</v>
      </c>
      <c r="BG9" s="1">
        <v>4</v>
      </c>
      <c r="BH9" s="1">
        <v>4</v>
      </c>
      <c r="BI9" s="1">
        <v>2.12</v>
      </c>
      <c r="BJ9" s="1">
        <v>54</v>
      </c>
      <c r="BK9" s="1">
        <v>46</v>
      </c>
      <c r="BL9" s="1">
        <v>85</v>
      </c>
      <c r="BM9" s="1">
        <v>16</v>
      </c>
      <c r="BN9" s="1">
        <v>9</v>
      </c>
      <c r="BO9" s="1">
        <v>56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65</v>
      </c>
      <c r="BZ9" s="1">
        <v>0</v>
      </c>
      <c r="CA9" s="1">
        <v>3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2.9164851999999999</v>
      </c>
      <c r="CL9" s="1">
        <v>6</v>
      </c>
    </row>
    <row r="10" spans="1:90" x14ac:dyDescent="0.25">
      <c r="A10" s="1" t="s">
        <v>70</v>
      </c>
      <c r="B10" s="1">
        <v>3.7</v>
      </c>
      <c r="C10" s="1">
        <v>1</v>
      </c>
      <c r="D10" s="1">
        <v>8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</v>
      </c>
      <c r="W10" s="1">
        <v>50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</v>
      </c>
      <c r="AI10" s="1">
        <v>0</v>
      </c>
      <c r="AJ10" s="1">
        <v>0</v>
      </c>
      <c r="AK10" s="1">
        <v>2</v>
      </c>
      <c r="AL10" s="1">
        <v>0.6</v>
      </c>
      <c r="AM10" s="1">
        <v>0.2</v>
      </c>
      <c r="AN10" s="1">
        <v>0</v>
      </c>
      <c r="AO10" s="1">
        <v>-0.8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1</v>
      </c>
      <c r="BC10" s="1">
        <v>10</v>
      </c>
      <c r="BD10" s="1">
        <v>10</v>
      </c>
      <c r="BE10" s="1">
        <v>5</v>
      </c>
      <c r="BF10" s="1">
        <v>0</v>
      </c>
      <c r="BG10" s="1">
        <v>2</v>
      </c>
      <c r="BH10" s="1">
        <v>6</v>
      </c>
      <c r="BI10" s="1">
        <v>2.74</v>
      </c>
      <c r="BJ10" s="1">
        <v>8</v>
      </c>
      <c r="BK10" s="1">
        <v>7</v>
      </c>
      <c r="BL10" s="1">
        <v>88</v>
      </c>
      <c r="BM10" s="1">
        <v>5</v>
      </c>
      <c r="BN10" s="1">
        <v>3</v>
      </c>
      <c r="BO10" s="1">
        <v>60</v>
      </c>
      <c r="BP10" s="1">
        <v>2</v>
      </c>
      <c r="BQ10" s="1">
        <v>1</v>
      </c>
      <c r="BR10" s="1">
        <v>50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14</v>
      </c>
      <c r="BZ10" s="1">
        <v>1</v>
      </c>
      <c r="CA10" s="1">
        <v>3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3.7965783999999991</v>
      </c>
      <c r="CL10" s="1">
        <v>2</v>
      </c>
    </row>
    <row r="11" spans="1:90" x14ac:dyDescent="0.25">
      <c r="A11" s="1" t="s">
        <v>207</v>
      </c>
      <c r="B11" s="1">
        <v>4.4000000000000004</v>
      </c>
      <c r="C11" s="1">
        <v>1</v>
      </c>
      <c r="D11" s="1">
        <v>66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5</v>
      </c>
      <c r="V11" s="1">
        <v>3</v>
      </c>
      <c r="W11" s="1">
        <v>60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0.9</v>
      </c>
      <c r="AM11" s="1">
        <v>0.2</v>
      </c>
      <c r="AN11" s="1">
        <v>0</v>
      </c>
      <c r="AO11" s="1">
        <v>3.3</v>
      </c>
      <c r="AP11" s="1">
        <v>4</v>
      </c>
      <c r="AQ11" s="1">
        <v>4</v>
      </c>
      <c r="AR11" s="1">
        <v>0</v>
      </c>
      <c r="AS11" s="1">
        <v>1</v>
      </c>
      <c r="AT11" s="1">
        <v>2</v>
      </c>
      <c r="AU11" s="1">
        <v>0</v>
      </c>
      <c r="AV11" s="1">
        <v>0</v>
      </c>
      <c r="AX11" s="1">
        <v>1</v>
      </c>
      <c r="AY11" s="1">
        <v>1</v>
      </c>
      <c r="AZ11" s="1">
        <v>0</v>
      </c>
      <c r="BA11" s="1">
        <v>0</v>
      </c>
      <c r="BB11" s="1">
        <v>1</v>
      </c>
      <c r="BC11" s="1">
        <v>15</v>
      </c>
      <c r="BD11" s="1">
        <v>4</v>
      </c>
      <c r="BE11" s="1">
        <v>5</v>
      </c>
      <c r="BF11" s="1">
        <v>0</v>
      </c>
      <c r="BG11" s="1">
        <v>1</v>
      </c>
      <c r="BH11" s="1">
        <v>1</v>
      </c>
      <c r="BI11" s="1">
        <v>0.96</v>
      </c>
      <c r="BJ11" s="1">
        <v>21</v>
      </c>
      <c r="BK11" s="1">
        <v>14</v>
      </c>
      <c r="BL11" s="1">
        <v>67</v>
      </c>
      <c r="BM11" s="1">
        <v>12</v>
      </c>
      <c r="BN11" s="1">
        <v>6</v>
      </c>
      <c r="BO11" s="1">
        <v>50</v>
      </c>
      <c r="BP11" s="1">
        <v>5</v>
      </c>
      <c r="BQ11" s="1">
        <v>3</v>
      </c>
      <c r="BR11" s="1">
        <v>60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0</v>
      </c>
      <c r="BY11" s="1">
        <v>32</v>
      </c>
      <c r="BZ11" s="1">
        <v>2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3.1893874000000006</v>
      </c>
      <c r="CL11" s="1">
        <v>2</v>
      </c>
    </row>
    <row r="12" spans="1:90" x14ac:dyDescent="0.25">
      <c r="A12" s="1" t="s">
        <v>79</v>
      </c>
      <c r="B12" s="1">
        <v>4.3</v>
      </c>
      <c r="C12" s="1">
        <v>1</v>
      </c>
      <c r="D12" s="1">
        <v>90</v>
      </c>
      <c r="E12" s="1">
        <v>0.03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11</v>
      </c>
      <c r="V12" s="1">
        <v>6</v>
      </c>
      <c r="W12" s="1">
        <v>55</v>
      </c>
      <c r="X12" s="1">
        <v>2</v>
      </c>
      <c r="Y12" s="1">
        <v>1</v>
      </c>
      <c r="Z12" s="1">
        <v>50</v>
      </c>
      <c r="AA12" s="1">
        <v>0</v>
      </c>
      <c r="AB12" s="1">
        <v>0</v>
      </c>
      <c r="AC12" s="1">
        <v>1</v>
      </c>
      <c r="AD12" s="1">
        <v>0</v>
      </c>
      <c r="AE12" s="1">
        <v>0.03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2</v>
      </c>
      <c r="AL12" s="1">
        <v>16.100000000000001</v>
      </c>
      <c r="AM12" s="1">
        <v>12</v>
      </c>
      <c r="AN12" s="1">
        <v>0.1</v>
      </c>
      <c r="AO12" s="1">
        <v>2.5</v>
      </c>
      <c r="AP12" s="1">
        <v>11</v>
      </c>
      <c r="AQ12" s="1">
        <v>11</v>
      </c>
      <c r="AR12" s="1">
        <v>0</v>
      </c>
      <c r="AS12" s="1">
        <v>0</v>
      </c>
      <c r="AT12" s="1">
        <v>2</v>
      </c>
      <c r="AU12" s="1">
        <v>0</v>
      </c>
      <c r="AV12" s="1">
        <v>0</v>
      </c>
      <c r="AX12" s="1">
        <v>4</v>
      </c>
      <c r="AY12" s="1">
        <v>4</v>
      </c>
      <c r="AZ12" s="1">
        <v>0</v>
      </c>
      <c r="BA12" s="1">
        <v>0</v>
      </c>
      <c r="BB12" s="1">
        <v>4</v>
      </c>
      <c r="BC12" s="1">
        <v>15</v>
      </c>
      <c r="BD12" s="1">
        <v>4</v>
      </c>
      <c r="BE12" s="1">
        <v>5</v>
      </c>
      <c r="BF12" s="1">
        <v>0</v>
      </c>
      <c r="BG12" s="1">
        <v>1</v>
      </c>
      <c r="BH12" s="1">
        <v>1</v>
      </c>
      <c r="BI12" s="1">
        <v>0.96</v>
      </c>
      <c r="BJ12" s="1">
        <v>61</v>
      </c>
      <c r="BK12" s="1">
        <v>52</v>
      </c>
      <c r="BL12" s="1">
        <v>85</v>
      </c>
      <c r="BM12" s="1">
        <v>30</v>
      </c>
      <c r="BN12" s="1">
        <v>24</v>
      </c>
      <c r="BO12" s="1">
        <v>80</v>
      </c>
      <c r="BP12" s="1">
        <v>11</v>
      </c>
      <c r="BQ12" s="1">
        <v>6</v>
      </c>
      <c r="BR12" s="1">
        <v>55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80</v>
      </c>
      <c r="BZ12" s="1">
        <v>1</v>
      </c>
      <c r="CA12" s="1">
        <v>9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4.0606259799999993</v>
      </c>
      <c r="CL12" s="1">
        <v>2</v>
      </c>
    </row>
    <row r="13" spans="1:90" x14ac:dyDescent="0.25">
      <c r="A13" s="1" t="s">
        <v>93</v>
      </c>
      <c r="B13" s="1">
        <v>4.5</v>
      </c>
      <c r="C13" s="1">
        <v>1</v>
      </c>
      <c r="D13" s="1">
        <v>90</v>
      </c>
      <c r="E13" s="1">
        <v>0.51</v>
      </c>
      <c r="F13" s="1">
        <v>0</v>
      </c>
      <c r="G13" s="1">
        <v>0.5</v>
      </c>
      <c r="H13" s="1">
        <v>0</v>
      </c>
      <c r="I13" s="1">
        <v>2</v>
      </c>
      <c r="J13" s="1">
        <v>2</v>
      </c>
      <c r="K13" s="1">
        <v>2</v>
      </c>
      <c r="L13" s="1">
        <v>0</v>
      </c>
      <c r="M13" s="1">
        <v>1</v>
      </c>
      <c r="N13" s="1">
        <v>2</v>
      </c>
      <c r="O13" s="1">
        <v>0.53</v>
      </c>
      <c r="P13" s="1">
        <v>0.53</v>
      </c>
      <c r="Q13" s="1">
        <v>0</v>
      </c>
      <c r="R13" s="1">
        <v>0</v>
      </c>
      <c r="S13" s="1">
        <v>0</v>
      </c>
      <c r="T13" s="1">
        <v>0</v>
      </c>
      <c r="U13" s="1">
        <v>13</v>
      </c>
      <c r="V13" s="1">
        <v>9</v>
      </c>
      <c r="W13" s="1">
        <v>69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37</v>
      </c>
      <c r="AL13" s="1">
        <v>1.5</v>
      </c>
      <c r="AM13" s="1">
        <v>29.4</v>
      </c>
      <c r="AN13" s="1">
        <v>3.2</v>
      </c>
      <c r="AO13" s="1">
        <v>6.7</v>
      </c>
      <c r="AP13" s="1">
        <v>12</v>
      </c>
      <c r="AQ13" s="1">
        <v>12</v>
      </c>
      <c r="AR13" s="1">
        <v>0</v>
      </c>
      <c r="AS13" s="1">
        <v>1</v>
      </c>
      <c r="AT13" s="1">
        <v>2</v>
      </c>
      <c r="AU13" s="1">
        <v>5</v>
      </c>
      <c r="AV13" s="1">
        <v>4</v>
      </c>
      <c r="AW13" s="1">
        <v>80</v>
      </c>
      <c r="AX13" s="1">
        <v>7</v>
      </c>
      <c r="AY13" s="1">
        <v>5</v>
      </c>
      <c r="AZ13" s="1">
        <v>0</v>
      </c>
      <c r="BA13" s="1">
        <v>2</v>
      </c>
      <c r="BB13" s="1">
        <v>7</v>
      </c>
      <c r="BC13" s="1">
        <v>15</v>
      </c>
      <c r="BD13" s="1">
        <v>4</v>
      </c>
      <c r="BE13" s="1">
        <v>5</v>
      </c>
      <c r="BF13" s="1">
        <v>0</v>
      </c>
      <c r="BG13" s="1">
        <v>1</v>
      </c>
      <c r="BH13" s="1">
        <v>1</v>
      </c>
      <c r="BI13" s="1">
        <v>0.96</v>
      </c>
      <c r="BJ13" s="1">
        <v>57</v>
      </c>
      <c r="BK13" s="1">
        <v>44</v>
      </c>
      <c r="BL13" s="1">
        <v>77</v>
      </c>
      <c r="BM13" s="1">
        <v>24</v>
      </c>
      <c r="BN13" s="1">
        <v>17</v>
      </c>
      <c r="BO13" s="1">
        <v>71</v>
      </c>
      <c r="BP13" s="1">
        <v>13</v>
      </c>
      <c r="BQ13" s="1">
        <v>9</v>
      </c>
      <c r="BR13" s="1">
        <v>69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82</v>
      </c>
      <c r="BZ13" s="1">
        <v>3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-3.9403969999997068E-2</v>
      </c>
      <c r="CL13" s="1">
        <v>2</v>
      </c>
    </row>
    <row r="14" spans="1:90" x14ac:dyDescent="0.25">
      <c r="A14" s="1" t="s">
        <v>104</v>
      </c>
      <c r="B14" s="1">
        <v>5.4</v>
      </c>
      <c r="C14" s="1">
        <v>1</v>
      </c>
      <c r="D14" s="1">
        <v>90</v>
      </c>
      <c r="E14" s="1">
        <v>0.02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18</v>
      </c>
      <c r="V14" s="1">
        <v>14</v>
      </c>
      <c r="W14" s="1">
        <v>78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2</v>
      </c>
      <c r="AL14" s="1">
        <v>12.3</v>
      </c>
      <c r="AM14" s="1">
        <v>10.6</v>
      </c>
      <c r="AN14" s="1">
        <v>0.1</v>
      </c>
      <c r="AO14" s="1">
        <v>1.9</v>
      </c>
      <c r="AP14" s="1">
        <v>8</v>
      </c>
      <c r="AQ14" s="1">
        <v>8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5</v>
      </c>
      <c r="AY14" s="1">
        <v>2</v>
      </c>
      <c r="AZ14" s="1">
        <v>0</v>
      </c>
      <c r="BA14" s="1">
        <v>0</v>
      </c>
      <c r="BB14" s="1">
        <v>2</v>
      </c>
      <c r="BC14" s="1">
        <v>13</v>
      </c>
      <c r="BD14" s="1">
        <v>5</v>
      </c>
      <c r="BE14" s="1">
        <v>8</v>
      </c>
      <c r="BF14" s="1">
        <v>0</v>
      </c>
      <c r="BG14" s="1">
        <v>0</v>
      </c>
      <c r="BH14" s="1">
        <v>1</v>
      </c>
      <c r="BI14" s="1">
        <v>1.28</v>
      </c>
      <c r="BJ14" s="1">
        <v>82</v>
      </c>
      <c r="BK14" s="1">
        <v>72</v>
      </c>
      <c r="BL14" s="1">
        <v>88</v>
      </c>
      <c r="BM14" s="1">
        <v>44</v>
      </c>
      <c r="BN14" s="1">
        <v>39</v>
      </c>
      <c r="BO14" s="1">
        <v>89</v>
      </c>
      <c r="BP14" s="1">
        <v>18</v>
      </c>
      <c r="BQ14" s="1">
        <v>14</v>
      </c>
      <c r="BR14" s="1">
        <v>78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86</v>
      </c>
      <c r="BZ14" s="1">
        <v>1</v>
      </c>
      <c r="CA14" s="1">
        <v>16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3.5866610199999984</v>
      </c>
      <c r="CL14" s="1">
        <v>2</v>
      </c>
    </row>
    <row r="15" spans="1:90" x14ac:dyDescent="0.25">
      <c r="A15" s="1" t="s">
        <v>195</v>
      </c>
      <c r="B15" s="1">
        <v>4.5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4</v>
      </c>
      <c r="W15" s="1">
        <v>80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2</v>
      </c>
      <c r="AL15" s="1">
        <v>1.6</v>
      </c>
      <c r="AM15" s="1">
        <v>7</v>
      </c>
      <c r="AN15" s="1">
        <v>0</v>
      </c>
      <c r="AO15" s="1">
        <v>3.2</v>
      </c>
      <c r="AP15" s="1">
        <v>8</v>
      </c>
      <c r="AQ15" s="1">
        <v>20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5</v>
      </c>
      <c r="AY15" s="1">
        <v>2</v>
      </c>
      <c r="AZ15" s="1">
        <v>0</v>
      </c>
      <c r="BA15" s="1">
        <v>2</v>
      </c>
      <c r="BB15" s="1">
        <v>4</v>
      </c>
      <c r="BC15" s="1">
        <v>16</v>
      </c>
      <c r="BD15" s="1">
        <v>12</v>
      </c>
      <c r="BE15" s="1">
        <v>6</v>
      </c>
      <c r="BF15" s="1">
        <v>1</v>
      </c>
      <c r="BG15" s="1">
        <v>4</v>
      </c>
      <c r="BH15" s="1">
        <v>1</v>
      </c>
      <c r="BI15" s="1">
        <v>1.04</v>
      </c>
      <c r="BJ15" s="1">
        <v>27</v>
      </c>
      <c r="BK15" s="1">
        <v>22</v>
      </c>
      <c r="BL15" s="1">
        <v>81</v>
      </c>
      <c r="BM15" s="1">
        <v>13</v>
      </c>
      <c r="BN15" s="1">
        <v>10</v>
      </c>
      <c r="BO15" s="1">
        <v>77</v>
      </c>
      <c r="BP15" s="1">
        <v>5</v>
      </c>
      <c r="BQ15" s="1">
        <v>4</v>
      </c>
      <c r="BR15" s="1">
        <v>80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45</v>
      </c>
      <c r="BZ15" s="1">
        <v>1</v>
      </c>
      <c r="CA15" s="1">
        <v>4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2.8644109999999983</v>
      </c>
      <c r="CL15" s="1">
        <v>2</v>
      </c>
    </row>
    <row r="16" spans="1:90" x14ac:dyDescent="0.25">
      <c r="A16" s="1" t="s">
        <v>117</v>
      </c>
      <c r="B16" s="1">
        <v>4.5999999999999996</v>
      </c>
      <c r="C16" s="1">
        <v>1</v>
      </c>
      <c r="D16" s="1">
        <v>90</v>
      </c>
      <c r="E16" s="1">
        <v>0.12</v>
      </c>
      <c r="F16" s="1">
        <v>0</v>
      </c>
      <c r="G16" s="1">
        <v>0.1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1</v>
      </c>
      <c r="O16" s="1">
        <v>0.13</v>
      </c>
      <c r="P16" s="1">
        <v>0.13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35</v>
      </c>
      <c r="AL16" s="1">
        <v>0.2</v>
      </c>
      <c r="AM16" s="1">
        <v>31.6</v>
      </c>
      <c r="AN16" s="1">
        <v>0.8</v>
      </c>
      <c r="AO16" s="1">
        <v>4.3</v>
      </c>
      <c r="AP16" s="1">
        <v>18</v>
      </c>
      <c r="AQ16" s="1">
        <v>18</v>
      </c>
      <c r="AR16" s="1">
        <v>0</v>
      </c>
      <c r="AS16" s="1">
        <v>1</v>
      </c>
      <c r="AT16" s="1">
        <v>2</v>
      </c>
      <c r="AU16" s="1">
        <v>4</v>
      </c>
      <c r="AV16" s="1">
        <v>3</v>
      </c>
      <c r="AW16" s="1">
        <v>75</v>
      </c>
      <c r="AX16" s="1">
        <v>5</v>
      </c>
      <c r="AY16" s="1">
        <v>4</v>
      </c>
      <c r="AZ16" s="1">
        <v>1</v>
      </c>
      <c r="BA16" s="1">
        <v>3</v>
      </c>
      <c r="BB16" s="1">
        <v>8</v>
      </c>
      <c r="BC16" s="1">
        <v>15</v>
      </c>
      <c r="BD16" s="1">
        <v>4</v>
      </c>
      <c r="BE16" s="1">
        <v>5</v>
      </c>
      <c r="BF16" s="1">
        <v>0</v>
      </c>
      <c r="BG16" s="1">
        <v>1</v>
      </c>
      <c r="BH16" s="1">
        <v>1</v>
      </c>
      <c r="BI16" s="1">
        <v>0.96</v>
      </c>
      <c r="BJ16" s="1">
        <v>46</v>
      </c>
      <c r="BK16" s="1">
        <v>40</v>
      </c>
      <c r="BL16" s="1">
        <v>87</v>
      </c>
      <c r="BM16" s="1">
        <v>8</v>
      </c>
      <c r="BN16" s="1">
        <v>7</v>
      </c>
      <c r="BO16" s="1">
        <v>88</v>
      </c>
      <c r="BP16" s="1">
        <v>0</v>
      </c>
      <c r="BQ16" s="1">
        <v>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65</v>
      </c>
      <c r="BZ16" s="1">
        <v>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0.17438358999999959</v>
      </c>
      <c r="CL16" s="1">
        <v>2</v>
      </c>
    </row>
    <row r="17" spans="1:90" x14ac:dyDescent="0.25">
      <c r="A17" s="1" t="s">
        <v>204</v>
      </c>
      <c r="B17" s="1">
        <v>4.3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</v>
      </c>
      <c r="V17" s="1">
        <v>2</v>
      </c>
      <c r="W17" s="1">
        <v>50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0.6</v>
      </c>
      <c r="AM17" s="1">
        <v>19.8</v>
      </c>
      <c r="AN17" s="1">
        <v>0</v>
      </c>
      <c r="AO17" s="1">
        <v>2.7</v>
      </c>
      <c r="AP17" s="1">
        <v>15</v>
      </c>
      <c r="AQ17" s="1">
        <v>15</v>
      </c>
      <c r="AR17" s="1">
        <v>0</v>
      </c>
      <c r="AS17" s="1">
        <v>1</v>
      </c>
      <c r="AT17" s="1">
        <v>3</v>
      </c>
      <c r="AU17" s="1">
        <v>1</v>
      </c>
      <c r="AV17" s="1">
        <v>0</v>
      </c>
      <c r="AW17" s="1">
        <v>0</v>
      </c>
      <c r="AX17" s="1">
        <v>8</v>
      </c>
      <c r="AY17" s="1">
        <v>4</v>
      </c>
      <c r="AZ17" s="1">
        <v>1</v>
      </c>
      <c r="BA17" s="1">
        <v>1</v>
      </c>
      <c r="BB17" s="1">
        <v>6</v>
      </c>
      <c r="BC17" s="1">
        <v>11</v>
      </c>
      <c r="BD17" s="1">
        <v>5</v>
      </c>
      <c r="BE17" s="1">
        <v>6</v>
      </c>
      <c r="BF17" s="1">
        <v>1</v>
      </c>
      <c r="BG17" s="1">
        <v>1</v>
      </c>
      <c r="BH17" s="1">
        <v>1</v>
      </c>
      <c r="BI17" s="1">
        <v>1.38</v>
      </c>
      <c r="BJ17" s="1">
        <v>37</v>
      </c>
      <c r="BK17" s="1">
        <v>32</v>
      </c>
      <c r="BL17" s="1">
        <v>86</v>
      </c>
      <c r="BM17" s="1">
        <v>13</v>
      </c>
      <c r="BN17" s="1">
        <v>11</v>
      </c>
      <c r="BO17" s="1">
        <v>85</v>
      </c>
      <c r="BP17" s="1">
        <v>4</v>
      </c>
      <c r="BQ17" s="1">
        <v>2</v>
      </c>
      <c r="BR17" s="1">
        <v>50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47</v>
      </c>
      <c r="BZ17" s="1">
        <v>0</v>
      </c>
      <c r="CA17" s="1">
        <v>4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2.7855955999999984</v>
      </c>
      <c r="CL17" s="1">
        <v>2</v>
      </c>
    </row>
    <row r="18" spans="1:90" x14ac:dyDescent="0.25">
      <c r="A18" s="1" t="s">
        <v>181</v>
      </c>
      <c r="B18" s="1">
        <v>4.5</v>
      </c>
      <c r="C18" s="1">
        <v>1</v>
      </c>
      <c r="D18" s="1">
        <v>90</v>
      </c>
      <c r="E18" s="1">
        <v>0.01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0.01</v>
      </c>
      <c r="P18" s="1">
        <v>0.01</v>
      </c>
      <c r="Q18" s="1">
        <v>0</v>
      </c>
      <c r="R18" s="1">
        <v>0</v>
      </c>
      <c r="S18" s="1">
        <v>0</v>
      </c>
      <c r="T18" s="1">
        <v>0</v>
      </c>
      <c r="U18" s="1">
        <v>4</v>
      </c>
      <c r="V18" s="1">
        <v>1</v>
      </c>
      <c r="W18" s="1">
        <v>25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0.01</v>
      </c>
      <c r="AF18" s="1">
        <v>0</v>
      </c>
      <c r="AG18" s="1">
        <v>0</v>
      </c>
      <c r="AH18" s="1">
        <v>1</v>
      </c>
      <c r="AI18" s="1">
        <v>0</v>
      </c>
      <c r="AJ18" s="1">
        <v>0</v>
      </c>
      <c r="AK18" s="1">
        <v>4</v>
      </c>
      <c r="AL18" s="1">
        <v>0.7</v>
      </c>
      <c r="AM18" s="1">
        <v>7.2</v>
      </c>
      <c r="AN18" s="1">
        <v>0.1</v>
      </c>
      <c r="AO18" s="1">
        <v>1.5</v>
      </c>
      <c r="AP18" s="1">
        <v>3</v>
      </c>
      <c r="AQ18" s="1">
        <v>3</v>
      </c>
      <c r="AR18" s="1">
        <v>0</v>
      </c>
      <c r="AS18" s="1">
        <v>0</v>
      </c>
      <c r="AT18" s="1">
        <v>2</v>
      </c>
      <c r="AU18" s="1">
        <v>0</v>
      </c>
      <c r="AV18" s="1">
        <v>0</v>
      </c>
      <c r="AX18" s="1">
        <v>7</v>
      </c>
      <c r="AY18" s="1">
        <v>4</v>
      </c>
      <c r="AZ18" s="1">
        <v>0</v>
      </c>
      <c r="BA18" s="1">
        <v>0</v>
      </c>
      <c r="BB18" s="1">
        <v>4</v>
      </c>
      <c r="BC18" s="1">
        <v>18</v>
      </c>
      <c r="BD18" s="1">
        <v>11</v>
      </c>
      <c r="BE18" s="1">
        <v>6</v>
      </c>
      <c r="BF18" s="1">
        <v>4</v>
      </c>
      <c r="BG18" s="1">
        <v>7</v>
      </c>
      <c r="BH18" s="1">
        <v>1</v>
      </c>
      <c r="BI18" s="1">
        <v>1.52</v>
      </c>
      <c r="BJ18" s="1">
        <v>39</v>
      </c>
      <c r="BK18" s="1">
        <v>27</v>
      </c>
      <c r="BL18" s="1">
        <v>69</v>
      </c>
      <c r="BM18" s="1">
        <v>17</v>
      </c>
      <c r="BN18" s="1">
        <v>10</v>
      </c>
      <c r="BO18" s="1">
        <v>59</v>
      </c>
      <c r="BP18" s="1">
        <v>4</v>
      </c>
      <c r="BQ18" s="1">
        <v>1</v>
      </c>
      <c r="BR18" s="1">
        <v>25</v>
      </c>
      <c r="BS18" s="1">
        <v>1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50</v>
      </c>
      <c r="BZ18" s="1">
        <v>2</v>
      </c>
      <c r="CA18" s="1">
        <v>2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4.6200122499999994</v>
      </c>
      <c r="CL18" s="1">
        <v>2</v>
      </c>
    </row>
    <row r="19" spans="1:90" x14ac:dyDescent="0.25">
      <c r="A19" s="1" t="s">
        <v>138</v>
      </c>
      <c r="B19" s="1">
        <v>4.7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10</v>
      </c>
      <c r="V19" s="1">
        <v>7</v>
      </c>
      <c r="W19" s="1">
        <v>70</v>
      </c>
      <c r="X19" s="1">
        <v>6</v>
      </c>
      <c r="Y19" s="1">
        <v>1</v>
      </c>
      <c r="Z19" s="1">
        <v>17</v>
      </c>
      <c r="AA19" s="1">
        <v>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6.9</v>
      </c>
      <c r="AM19" s="1">
        <v>6.4</v>
      </c>
      <c r="AN19" s="1">
        <v>0</v>
      </c>
      <c r="AO19" s="1">
        <v>2.7</v>
      </c>
      <c r="AP19" s="1">
        <v>10</v>
      </c>
      <c r="AQ19" s="1">
        <v>10</v>
      </c>
      <c r="AR19" s="1">
        <v>0</v>
      </c>
      <c r="AS19" s="1">
        <v>1</v>
      </c>
      <c r="AT19" s="1">
        <v>3</v>
      </c>
      <c r="AU19" s="1">
        <v>1</v>
      </c>
      <c r="AV19" s="1">
        <v>1</v>
      </c>
      <c r="AW19" s="1">
        <v>100</v>
      </c>
      <c r="AX19" s="1">
        <v>6</v>
      </c>
      <c r="AY19" s="1">
        <v>0</v>
      </c>
      <c r="AZ19" s="1">
        <v>0</v>
      </c>
      <c r="BA19" s="1">
        <v>1</v>
      </c>
      <c r="BB19" s="1">
        <v>1</v>
      </c>
      <c r="BC19" s="1">
        <v>11</v>
      </c>
      <c r="BD19" s="1">
        <v>5</v>
      </c>
      <c r="BE19" s="1">
        <v>6</v>
      </c>
      <c r="BF19" s="1">
        <v>1</v>
      </c>
      <c r="BG19" s="1">
        <v>1</v>
      </c>
      <c r="BH19" s="1">
        <v>1</v>
      </c>
      <c r="BI19" s="1">
        <v>1.38</v>
      </c>
      <c r="BJ19" s="1">
        <v>32</v>
      </c>
      <c r="BK19" s="1">
        <v>23</v>
      </c>
      <c r="BL19" s="1">
        <v>72</v>
      </c>
      <c r="BM19" s="1">
        <v>25</v>
      </c>
      <c r="BN19" s="1">
        <v>15</v>
      </c>
      <c r="BO19" s="1">
        <v>60</v>
      </c>
      <c r="BP19" s="1">
        <v>10</v>
      </c>
      <c r="BQ19" s="1">
        <v>7</v>
      </c>
      <c r="BR19" s="1">
        <v>70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1</v>
      </c>
      <c r="BY19" s="1">
        <v>62</v>
      </c>
      <c r="BZ19" s="1">
        <v>0</v>
      </c>
      <c r="CA19" s="1">
        <v>8</v>
      </c>
      <c r="CB19" s="1">
        <v>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3.8898607999999992</v>
      </c>
      <c r="CL19" s="1">
        <v>2</v>
      </c>
    </row>
    <row r="20" spans="1:90" x14ac:dyDescent="0.25">
      <c r="A20" s="1" t="s">
        <v>189</v>
      </c>
      <c r="B20" s="1">
        <v>4.4000000000000004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2</v>
      </c>
      <c r="V20" s="1">
        <v>1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18</v>
      </c>
      <c r="AL20" s="1">
        <v>0.6</v>
      </c>
      <c r="AM20" s="1">
        <v>22.4</v>
      </c>
      <c r="AN20" s="1">
        <v>0</v>
      </c>
      <c r="AO20" s="1">
        <v>3.3</v>
      </c>
      <c r="AP20" s="1">
        <v>18</v>
      </c>
      <c r="AQ20" s="1">
        <v>30</v>
      </c>
      <c r="AR20" s="1">
        <v>1</v>
      </c>
      <c r="AS20" s="1">
        <v>7</v>
      </c>
      <c r="AT20" s="1">
        <v>0</v>
      </c>
      <c r="AU20" s="1">
        <v>1</v>
      </c>
      <c r="AV20" s="1">
        <v>1</v>
      </c>
      <c r="AW20" s="1">
        <v>100</v>
      </c>
      <c r="AX20" s="1">
        <v>7</v>
      </c>
      <c r="AY20" s="1">
        <v>6</v>
      </c>
      <c r="AZ20" s="1">
        <v>1</v>
      </c>
      <c r="BA20" s="1">
        <v>1</v>
      </c>
      <c r="BB20" s="1">
        <v>8</v>
      </c>
      <c r="BC20" s="1">
        <v>16</v>
      </c>
      <c r="BD20" s="1">
        <v>12</v>
      </c>
      <c r="BE20" s="1">
        <v>6</v>
      </c>
      <c r="BF20" s="1">
        <v>1</v>
      </c>
      <c r="BG20" s="1">
        <v>4</v>
      </c>
      <c r="BH20" s="1">
        <v>1</v>
      </c>
      <c r="BI20" s="1">
        <v>1.04</v>
      </c>
      <c r="BJ20" s="1">
        <v>52</v>
      </c>
      <c r="BK20" s="1">
        <v>46</v>
      </c>
      <c r="BL20" s="1">
        <v>88</v>
      </c>
      <c r="BM20" s="1">
        <v>14</v>
      </c>
      <c r="BN20" s="1">
        <v>10</v>
      </c>
      <c r="BO20" s="1">
        <v>71</v>
      </c>
      <c r="BP20" s="1">
        <v>2</v>
      </c>
      <c r="BQ20" s="1">
        <v>1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67</v>
      </c>
      <c r="BZ20" s="1">
        <v>1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1.7142887999999992</v>
      </c>
      <c r="CL20" s="1">
        <v>2</v>
      </c>
    </row>
    <row r="21" spans="1:90" x14ac:dyDescent="0.25">
      <c r="A21" s="1" t="s">
        <v>149</v>
      </c>
      <c r="B21" s="1">
        <v>4.4000000000000004</v>
      </c>
      <c r="C21" s="1">
        <v>1</v>
      </c>
      <c r="D21" s="1">
        <v>90</v>
      </c>
      <c r="E21" s="1">
        <v>0.14000000000000001</v>
      </c>
      <c r="F21" s="1">
        <v>0.33</v>
      </c>
      <c r="G21" s="1">
        <v>0.2</v>
      </c>
      <c r="H21" s="1">
        <v>1</v>
      </c>
      <c r="I21" s="1">
        <v>1</v>
      </c>
      <c r="J21" s="1">
        <v>1</v>
      </c>
      <c r="K21" s="1">
        <v>1</v>
      </c>
      <c r="L21" s="1">
        <v>0</v>
      </c>
      <c r="M21" s="1">
        <v>0</v>
      </c>
      <c r="N21" s="1">
        <v>1</v>
      </c>
      <c r="O21" s="1">
        <v>0.16</v>
      </c>
      <c r="P21" s="1">
        <v>0.16</v>
      </c>
      <c r="Q21" s="1">
        <v>1</v>
      </c>
      <c r="R21" s="1">
        <v>1</v>
      </c>
      <c r="S21" s="1">
        <v>0</v>
      </c>
      <c r="T21" s="1">
        <v>1</v>
      </c>
      <c r="U21" s="1">
        <v>6</v>
      </c>
      <c r="V21" s="1">
        <v>3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17</v>
      </c>
      <c r="AL21" s="1">
        <v>0.7</v>
      </c>
      <c r="AM21" s="1">
        <v>66.8</v>
      </c>
      <c r="AN21" s="1">
        <v>1.1000000000000001</v>
      </c>
      <c r="AO21" s="1">
        <v>2.8</v>
      </c>
      <c r="AP21" s="1">
        <v>16</v>
      </c>
      <c r="AQ21" s="1">
        <v>28</v>
      </c>
      <c r="AR21" s="1">
        <v>2</v>
      </c>
      <c r="AS21" s="1">
        <v>8</v>
      </c>
      <c r="AT21" s="1">
        <v>2</v>
      </c>
      <c r="AU21" s="1">
        <v>0</v>
      </c>
      <c r="AV21" s="1">
        <v>0</v>
      </c>
      <c r="AX21" s="1">
        <v>3</v>
      </c>
      <c r="AY21" s="1">
        <v>9</v>
      </c>
      <c r="AZ21" s="1">
        <v>3</v>
      </c>
      <c r="BA21" s="1">
        <v>2</v>
      </c>
      <c r="BB21" s="1">
        <v>14</v>
      </c>
      <c r="BC21" s="1">
        <v>11</v>
      </c>
      <c r="BD21" s="1">
        <v>6</v>
      </c>
      <c r="BE21" s="1">
        <v>5</v>
      </c>
      <c r="BF21" s="1">
        <v>0</v>
      </c>
      <c r="BG21" s="1">
        <v>3</v>
      </c>
      <c r="BH21" s="1">
        <v>2</v>
      </c>
      <c r="BI21" s="1">
        <v>1.41</v>
      </c>
      <c r="BJ21" s="1">
        <v>48</v>
      </c>
      <c r="BK21" s="1">
        <v>39</v>
      </c>
      <c r="BL21" s="1">
        <v>81</v>
      </c>
      <c r="BM21" s="1">
        <v>20</v>
      </c>
      <c r="BN21" s="1">
        <v>14</v>
      </c>
      <c r="BO21" s="1">
        <v>70</v>
      </c>
      <c r="BP21" s="1">
        <v>6</v>
      </c>
      <c r="BQ21" s="1">
        <v>3</v>
      </c>
      <c r="BR21" s="1">
        <v>50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64</v>
      </c>
      <c r="BZ21" s="1">
        <v>1</v>
      </c>
      <c r="CA21" s="1">
        <v>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0.72237107999999917</v>
      </c>
      <c r="CL21" s="1">
        <v>2</v>
      </c>
    </row>
    <row r="22" spans="1:90" x14ac:dyDescent="0.25">
      <c r="A22" s="1" t="s">
        <v>150</v>
      </c>
      <c r="B22" s="1">
        <v>5.7</v>
      </c>
      <c r="C22" s="1">
        <v>1</v>
      </c>
      <c r="D22" s="1">
        <v>90</v>
      </c>
      <c r="E22" s="1">
        <v>0.17</v>
      </c>
      <c r="F22" s="1">
        <v>0</v>
      </c>
      <c r="G22" s="1">
        <v>0.1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1</v>
      </c>
      <c r="O22" s="1">
        <v>0.04</v>
      </c>
      <c r="P22" s="1">
        <v>0.04</v>
      </c>
      <c r="Q22" s="1">
        <v>0</v>
      </c>
      <c r="R22" s="1">
        <v>0</v>
      </c>
      <c r="S22" s="1">
        <v>0</v>
      </c>
      <c r="T22" s="1">
        <v>0</v>
      </c>
      <c r="U22" s="1">
        <v>31</v>
      </c>
      <c r="V22" s="1">
        <v>24</v>
      </c>
      <c r="W22" s="1">
        <v>77</v>
      </c>
      <c r="X22" s="1">
        <v>3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0.08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20</v>
      </c>
      <c r="AL22" s="1">
        <v>17.7</v>
      </c>
      <c r="AM22" s="1">
        <v>12.2</v>
      </c>
      <c r="AN22" s="1">
        <v>0.5</v>
      </c>
      <c r="AO22" s="1">
        <v>5.0999999999999996</v>
      </c>
      <c r="AP22" s="1">
        <v>12</v>
      </c>
      <c r="AQ22" s="1">
        <v>24</v>
      </c>
      <c r="AR22" s="1">
        <v>0</v>
      </c>
      <c r="AS22" s="1">
        <v>6</v>
      </c>
      <c r="AT22" s="1">
        <v>0</v>
      </c>
      <c r="AU22" s="1">
        <v>0</v>
      </c>
      <c r="AV22" s="1">
        <v>0</v>
      </c>
      <c r="AX22" s="1">
        <v>5</v>
      </c>
      <c r="AY22" s="1">
        <v>1</v>
      </c>
      <c r="AZ22" s="1">
        <v>0</v>
      </c>
      <c r="BA22" s="1">
        <v>0</v>
      </c>
      <c r="BB22" s="1">
        <v>1</v>
      </c>
      <c r="BC22" s="1">
        <v>4</v>
      </c>
      <c r="BD22" s="1">
        <v>1</v>
      </c>
      <c r="BE22" s="1">
        <v>1</v>
      </c>
      <c r="BF22" s="1">
        <v>0</v>
      </c>
      <c r="BG22" s="1">
        <v>1</v>
      </c>
      <c r="BH22" s="1">
        <v>1</v>
      </c>
      <c r="BI22" s="1">
        <v>0.48</v>
      </c>
      <c r="BJ22" s="1">
        <v>100</v>
      </c>
      <c r="BK22" s="1">
        <v>88</v>
      </c>
      <c r="BL22" s="1">
        <v>88</v>
      </c>
      <c r="BM22" s="1">
        <v>70</v>
      </c>
      <c r="BN22" s="1">
        <v>57</v>
      </c>
      <c r="BO22" s="1">
        <v>81</v>
      </c>
      <c r="BP22" s="1">
        <v>31</v>
      </c>
      <c r="BQ22" s="1">
        <v>24</v>
      </c>
      <c r="BR22" s="1">
        <v>77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114</v>
      </c>
      <c r="BZ22" s="1">
        <v>2</v>
      </c>
      <c r="CA22" s="1">
        <v>12</v>
      </c>
      <c r="CB22" s="1">
        <v>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4.509331379999999</v>
      </c>
      <c r="CL22" s="1">
        <v>2</v>
      </c>
    </row>
    <row r="23" spans="1:90" x14ac:dyDescent="0.25">
      <c r="A23" s="1" t="s">
        <v>155</v>
      </c>
      <c r="B23" s="1">
        <v>8.5</v>
      </c>
      <c r="C23" s="1">
        <v>1</v>
      </c>
      <c r="D23" s="1">
        <v>90</v>
      </c>
      <c r="E23" s="1">
        <v>0.57999999999999996</v>
      </c>
      <c r="F23" s="1">
        <v>0.5</v>
      </c>
      <c r="G23" s="1">
        <v>0.9</v>
      </c>
      <c r="H23" s="1">
        <v>1</v>
      </c>
      <c r="I23" s="1">
        <v>2</v>
      </c>
      <c r="J23" s="1">
        <v>2</v>
      </c>
      <c r="K23" s="1">
        <v>1</v>
      </c>
      <c r="L23" s="1">
        <v>1</v>
      </c>
      <c r="M23" s="1">
        <v>0</v>
      </c>
      <c r="N23" s="1">
        <v>0</v>
      </c>
      <c r="O23" s="1">
        <v>0.31</v>
      </c>
      <c r="P23" s="1">
        <v>0.31</v>
      </c>
      <c r="Q23" s="1">
        <v>0</v>
      </c>
      <c r="R23" s="1">
        <v>0</v>
      </c>
      <c r="S23" s="1">
        <v>0</v>
      </c>
      <c r="T23" s="1">
        <v>0</v>
      </c>
      <c r="U23" s="1">
        <v>35</v>
      </c>
      <c r="V23" s="1">
        <v>26</v>
      </c>
      <c r="W23" s="1">
        <v>74</v>
      </c>
      <c r="X23" s="1">
        <v>10</v>
      </c>
      <c r="Y23" s="1">
        <v>2</v>
      </c>
      <c r="Z23" s="1">
        <v>20</v>
      </c>
      <c r="AA23" s="1">
        <v>3</v>
      </c>
      <c r="AB23" s="1">
        <v>2</v>
      </c>
      <c r="AC23" s="1">
        <v>4</v>
      </c>
      <c r="AD23" s="1">
        <v>1</v>
      </c>
      <c r="AE23" s="1">
        <v>0.56999999999999995</v>
      </c>
      <c r="AF23" s="1">
        <v>1</v>
      </c>
      <c r="AG23" s="1">
        <v>0</v>
      </c>
      <c r="AH23" s="1">
        <v>0</v>
      </c>
      <c r="AI23" s="1">
        <v>0</v>
      </c>
      <c r="AJ23" s="1">
        <v>0</v>
      </c>
      <c r="AK23" s="1">
        <v>28</v>
      </c>
      <c r="AL23" s="1">
        <v>57.4</v>
      </c>
      <c r="AM23" s="1">
        <v>45.8</v>
      </c>
      <c r="AN23" s="1">
        <v>3.6</v>
      </c>
      <c r="AO23" s="1">
        <v>5.0999999999999996</v>
      </c>
      <c r="AP23" s="1">
        <v>19</v>
      </c>
      <c r="AQ23" s="1">
        <v>28</v>
      </c>
      <c r="AR23" s="1">
        <v>3</v>
      </c>
      <c r="AS23" s="1">
        <v>7</v>
      </c>
      <c r="AT23" s="1">
        <v>2</v>
      </c>
      <c r="AU23" s="1">
        <v>4</v>
      </c>
      <c r="AV23" s="1">
        <v>2</v>
      </c>
      <c r="AW23" s="1">
        <v>50</v>
      </c>
      <c r="AX23" s="1">
        <v>7</v>
      </c>
      <c r="AY23" s="1">
        <v>1</v>
      </c>
      <c r="AZ23" s="1">
        <v>0</v>
      </c>
      <c r="BA23" s="1">
        <v>0</v>
      </c>
      <c r="BB23" s="1">
        <v>1</v>
      </c>
      <c r="BC23" s="1">
        <v>10</v>
      </c>
      <c r="BD23" s="1">
        <v>10</v>
      </c>
      <c r="BE23" s="1">
        <v>5</v>
      </c>
      <c r="BF23" s="1">
        <v>0</v>
      </c>
      <c r="BG23" s="1">
        <v>2</v>
      </c>
      <c r="BH23" s="1">
        <v>6</v>
      </c>
      <c r="BI23" s="1">
        <v>2.74</v>
      </c>
      <c r="BJ23" s="1">
        <v>69</v>
      </c>
      <c r="BK23" s="1">
        <v>53</v>
      </c>
      <c r="BL23" s="1">
        <v>77</v>
      </c>
      <c r="BM23" s="1">
        <v>59</v>
      </c>
      <c r="BN23" s="1">
        <v>38</v>
      </c>
      <c r="BO23" s="1">
        <v>64</v>
      </c>
      <c r="BP23" s="1">
        <v>35</v>
      </c>
      <c r="BQ23" s="1">
        <v>26</v>
      </c>
      <c r="BR23" s="1">
        <v>74</v>
      </c>
      <c r="BS23" s="1">
        <v>2</v>
      </c>
      <c r="BT23" s="1">
        <v>1</v>
      </c>
      <c r="BU23" s="1">
        <v>1</v>
      </c>
      <c r="BV23" s="1">
        <v>0</v>
      </c>
      <c r="BW23" s="1">
        <v>0</v>
      </c>
      <c r="BX23" s="1">
        <v>0</v>
      </c>
      <c r="BY23" s="1">
        <v>101</v>
      </c>
      <c r="BZ23" s="1">
        <v>3</v>
      </c>
      <c r="CA23" s="1">
        <v>14</v>
      </c>
      <c r="CB23" s="1">
        <v>13</v>
      </c>
      <c r="CC23" s="1">
        <v>2</v>
      </c>
      <c r="CD23" s="1">
        <v>0</v>
      </c>
      <c r="CE23" s="1">
        <v>2</v>
      </c>
      <c r="CF23" s="1">
        <v>1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6.1597987699999992</v>
      </c>
      <c r="CL23" s="1">
        <v>2</v>
      </c>
    </row>
    <row r="24" spans="1:90" x14ac:dyDescent="0.25">
      <c r="A24" s="1" t="s">
        <v>160</v>
      </c>
      <c r="B24" s="1">
        <v>3.9</v>
      </c>
      <c r="C24" s="1">
        <v>1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7</v>
      </c>
      <c r="W24" s="1">
        <v>78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1.4</v>
      </c>
      <c r="AM24" s="1">
        <v>7.2</v>
      </c>
      <c r="AN24" s="1">
        <v>0</v>
      </c>
      <c r="AO24" s="1">
        <v>1.8</v>
      </c>
      <c r="AP24" s="1">
        <v>15</v>
      </c>
      <c r="AQ24" s="1">
        <v>15</v>
      </c>
      <c r="AR24" s="1">
        <v>0</v>
      </c>
      <c r="AS24" s="1">
        <v>0</v>
      </c>
      <c r="AT24" s="1">
        <v>5</v>
      </c>
      <c r="AU24" s="1">
        <v>1</v>
      </c>
      <c r="AV24" s="1">
        <v>1</v>
      </c>
      <c r="AW24" s="1">
        <v>100</v>
      </c>
      <c r="AX24" s="1">
        <v>11</v>
      </c>
      <c r="AY24" s="1">
        <v>1</v>
      </c>
      <c r="AZ24" s="1">
        <v>0</v>
      </c>
      <c r="BA24" s="1">
        <v>1</v>
      </c>
      <c r="BB24" s="1">
        <v>2</v>
      </c>
      <c r="BC24" s="1">
        <v>16</v>
      </c>
      <c r="BD24" s="1">
        <v>11</v>
      </c>
      <c r="BE24" s="1">
        <v>6</v>
      </c>
      <c r="BF24" s="1">
        <v>0</v>
      </c>
      <c r="BG24" s="1">
        <v>2</v>
      </c>
      <c r="BH24" s="1">
        <v>3</v>
      </c>
      <c r="BI24" s="1">
        <v>2.31</v>
      </c>
      <c r="BJ24" s="1">
        <v>30</v>
      </c>
      <c r="BK24" s="1">
        <v>25</v>
      </c>
      <c r="BL24" s="1">
        <v>83</v>
      </c>
      <c r="BM24" s="1">
        <v>11</v>
      </c>
      <c r="BN24" s="1">
        <v>9</v>
      </c>
      <c r="BO24" s="1">
        <v>82</v>
      </c>
      <c r="BP24" s="1">
        <v>9</v>
      </c>
      <c r="BQ24" s="1">
        <v>7</v>
      </c>
      <c r="BR24" s="1">
        <v>78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51</v>
      </c>
      <c r="BZ24" s="1">
        <v>0</v>
      </c>
      <c r="CA24" s="1">
        <v>6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3.0167143999999988</v>
      </c>
      <c r="CL24" s="1">
        <v>1</v>
      </c>
    </row>
    <row r="25" spans="1:90" x14ac:dyDescent="0.25">
      <c r="A25" s="1" t="s">
        <v>66</v>
      </c>
      <c r="B25" s="1">
        <v>4.8</v>
      </c>
      <c r="C25" s="1">
        <v>1</v>
      </c>
      <c r="D25" s="1">
        <v>90</v>
      </c>
      <c r="E25" s="1">
        <v>7.0000000000000007E-2</v>
      </c>
      <c r="F25" s="1">
        <v>0.33</v>
      </c>
      <c r="G25" s="1">
        <v>0.1</v>
      </c>
      <c r="H25" s="1">
        <v>1</v>
      </c>
      <c r="I25" s="1">
        <v>1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15</v>
      </c>
      <c r="V25" s="1">
        <v>13</v>
      </c>
      <c r="W25" s="1">
        <v>87</v>
      </c>
      <c r="X25" s="1">
        <v>0</v>
      </c>
      <c r="Y25" s="1">
        <v>0</v>
      </c>
      <c r="AA25" s="1">
        <v>0</v>
      </c>
      <c r="AB25" s="1">
        <v>0</v>
      </c>
      <c r="AC25" s="1">
        <v>3</v>
      </c>
      <c r="AD25" s="1">
        <v>0</v>
      </c>
      <c r="AE25" s="1">
        <v>0.1</v>
      </c>
      <c r="AF25" s="1">
        <v>1</v>
      </c>
      <c r="AG25" s="1">
        <v>0</v>
      </c>
      <c r="AH25" s="1">
        <v>1</v>
      </c>
      <c r="AI25" s="1">
        <v>0</v>
      </c>
      <c r="AJ25" s="1">
        <v>0</v>
      </c>
      <c r="AK25" s="1">
        <v>20</v>
      </c>
      <c r="AL25" s="1">
        <v>33</v>
      </c>
      <c r="AM25" s="1">
        <v>34.200000000000003</v>
      </c>
      <c r="AN25" s="1">
        <v>0.3</v>
      </c>
      <c r="AO25" s="1">
        <v>1.9</v>
      </c>
      <c r="AP25" s="1">
        <v>11</v>
      </c>
      <c r="AQ25" s="1">
        <v>20</v>
      </c>
      <c r="AR25" s="1">
        <v>0</v>
      </c>
      <c r="AS25" s="1">
        <v>3</v>
      </c>
      <c r="AT25" s="1">
        <v>2</v>
      </c>
      <c r="AU25" s="1">
        <v>3</v>
      </c>
      <c r="AV25" s="1">
        <v>2</v>
      </c>
      <c r="AW25" s="1">
        <v>67</v>
      </c>
      <c r="AX25" s="1">
        <v>6</v>
      </c>
      <c r="AY25" s="1">
        <v>2</v>
      </c>
      <c r="AZ25" s="1">
        <v>0</v>
      </c>
      <c r="BA25" s="1">
        <v>3</v>
      </c>
      <c r="BB25" s="1">
        <v>5</v>
      </c>
      <c r="BC25" s="1">
        <v>11</v>
      </c>
      <c r="BD25" s="1">
        <v>6</v>
      </c>
      <c r="BE25" s="1">
        <v>5</v>
      </c>
      <c r="BF25" s="1">
        <v>0</v>
      </c>
      <c r="BG25" s="1">
        <v>3</v>
      </c>
      <c r="BH25" s="1">
        <v>2</v>
      </c>
      <c r="BI25" s="1">
        <v>1.41</v>
      </c>
      <c r="BJ25" s="1">
        <v>28</v>
      </c>
      <c r="BK25" s="1">
        <v>22</v>
      </c>
      <c r="BL25" s="1">
        <v>79</v>
      </c>
      <c r="BM25" s="1">
        <v>23</v>
      </c>
      <c r="BN25" s="1">
        <v>18</v>
      </c>
      <c r="BO25" s="1">
        <v>78</v>
      </c>
      <c r="BP25" s="1">
        <v>15</v>
      </c>
      <c r="BQ25" s="1">
        <v>13</v>
      </c>
      <c r="BR25" s="1">
        <v>87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</v>
      </c>
      <c r="BY25" s="1">
        <v>51</v>
      </c>
      <c r="BZ25" s="1">
        <v>2</v>
      </c>
      <c r="CA25" s="1">
        <v>8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0.71758071999999895</v>
      </c>
      <c r="CL25" s="1">
        <v>1</v>
      </c>
    </row>
    <row r="26" spans="1:90" x14ac:dyDescent="0.25">
      <c r="A26" s="1" t="s">
        <v>162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10</v>
      </c>
      <c r="V26" s="1">
        <v>7</v>
      </c>
      <c r="W26" s="1">
        <v>70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18</v>
      </c>
      <c r="AL26" s="1">
        <v>1.4</v>
      </c>
      <c r="AM26" s="1">
        <v>22.8</v>
      </c>
      <c r="AN26" s="1">
        <v>0</v>
      </c>
      <c r="AO26" s="1">
        <v>3</v>
      </c>
      <c r="AP26" s="1">
        <v>22</v>
      </c>
      <c r="AQ26" s="1">
        <v>22</v>
      </c>
      <c r="AR26" s="1">
        <v>2</v>
      </c>
      <c r="AS26" s="1">
        <v>4</v>
      </c>
      <c r="AT26" s="1">
        <v>1</v>
      </c>
      <c r="AU26" s="1">
        <v>4</v>
      </c>
      <c r="AV26" s="1">
        <v>3</v>
      </c>
      <c r="AW26" s="1">
        <v>75</v>
      </c>
      <c r="AX26" s="1">
        <v>6</v>
      </c>
      <c r="AY26" s="1">
        <v>5</v>
      </c>
      <c r="AZ26" s="1">
        <v>1</v>
      </c>
      <c r="BA26" s="1">
        <v>1</v>
      </c>
      <c r="BB26" s="1">
        <v>7</v>
      </c>
      <c r="BC26" s="1">
        <v>13</v>
      </c>
      <c r="BD26" s="1">
        <v>5</v>
      </c>
      <c r="BE26" s="1">
        <v>8</v>
      </c>
      <c r="BF26" s="1">
        <v>0</v>
      </c>
      <c r="BG26" s="1">
        <v>0</v>
      </c>
      <c r="BH26" s="1">
        <v>1</v>
      </c>
      <c r="BI26" s="1">
        <v>1.28</v>
      </c>
      <c r="BJ26" s="1">
        <v>64</v>
      </c>
      <c r="BK26" s="1">
        <v>54</v>
      </c>
      <c r="BL26" s="1">
        <v>84</v>
      </c>
      <c r="BM26" s="1">
        <v>27</v>
      </c>
      <c r="BN26" s="1">
        <v>20</v>
      </c>
      <c r="BO26" s="1">
        <v>74</v>
      </c>
      <c r="BP26" s="1">
        <v>10</v>
      </c>
      <c r="BQ26" s="1">
        <v>7</v>
      </c>
      <c r="BR26" s="1">
        <v>70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78</v>
      </c>
      <c r="BZ26" s="1">
        <v>1</v>
      </c>
      <c r="CA26" s="1">
        <v>10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1.915972599999999</v>
      </c>
      <c r="CL26" s="1">
        <v>1</v>
      </c>
    </row>
    <row r="27" spans="1:90" x14ac:dyDescent="0.25">
      <c r="A27" s="1" t="s">
        <v>193</v>
      </c>
      <c r="B27" s="1">
        <v>4.3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</v>
      </c>
      <c r="V27" s="1">
        <v>1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6</v>
      </c>
      <c r="AL27" s="1">
        <v>0.4</v>
      </c>
      <c r="AM27" s="1">
        <v>6.8</v>
      </c>
      <c r="AN27" s="1">
        <v>0</v>
      </c>
      <c r="AO27" s="1">
        <v>0.8</v>
      </c>
      <c r="AP27" s="1">
        <v>8</v>
      </c>
      <c r="AQ27" s="1">
        <v>8</v>
      </c>
      <c r="AR27" s="1">
        <v>0</v>
      </c>
      <c r="AS27" s="1">
        <v>0</v>
      </c>
      <c r="AT27" s="1">
        <v>3</v>
      </c>
      <c r="AU27" s="1">
        <v>0</v>
      </c>
      <c r="AV27" s="1">
        <v>0</v>
      </c>
      <c r="AX27" s="1">
        <v>2</v>
      </c>
      <c r="AY27" s="1">
        <v>1</v>
      </c>
      <c r="AZ27" s="1">
        <v>1</v>
      </c>
      <c r="BA27" s="1">
        <v>0</v>
      </c>
      <c r="BB27" s="1">
        <v>2</v>
      </c>
      <c r="BC27" s="1">
        <v>17</v>
      </c>
      <c r="BD27" s="1">
        <v>11</v>
      </c>
      <c r="BE27" s="1">
        <v>6</v>
      </c>
      <c r="BF27" s="1">
        <v>0</v>
      </c>
      <c r="BG27" s="1">
        <v>4</v>
      </c>
      <c r="BH27" s="1">
        <v>4</v>
      </c>
      <c r="BI27" s="1">
        <v>2.12</v>
      </c>
      <c r="BJ27" s="1">
        <v>46</v>
      </c>
      <c r="BK27" s="1">
        <v>45</v>
      </c>
      <c r="BL27" s="1">
        <v>98</v>
      </c>
      <c r="BM27" s="1">
        <v>7</v>
      </c>
      <c r="BN27" s="1">
        <v>6</v>
      </c>
      <c r="BO27" s="1">
        <v>86</v>
      </c>
      <c r="BP27" s="1">
        <v>2</v>
      </c>
      <c r="BQ27" s="1">
        <v>1</v>
      </c>
      <c r="BR27" s="1">
        <v>50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</v>
      </c>
      <c r="BY27" s="1">
        <v>51</v>
      </c>
      <c r="BZ27" s="1">
        <v>2</v>
      </c>
      <c r="CA27" s="1">
        <v>2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2.5223546000000008</v>
      </c>
      <c r="CL27" s="1">
        <v>1</v>
      </c>
    </row>
    <row r="28" spans="1:90" x14ac:dyDescent="0.25">
      <c r="A28" s="1" t="s">
        <v>101</v>
      </c>
      <c r="B28" s="1">
        <v>4.9000000000000004</v>
      </c>
      <c r="C28" s="1">
        <v>1</v>
      </c>
      <c r="D28" s="1">
        <v>90</v>
      </c>
      <c r="E28" s="1">
        <v>0.01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</v>
      </c>
      <c r="AL28" s="1">
        <v>0.6</v>
      </c>
      <c r="AM28" s="1">
        <v>15</v>
      </c>
      <c r="AN28" s="1">
        <v>0.1</v>
      </c>
      <c r="AO28" s="1">
        <v>1.6</v>
      </c>
      <c r="AP28" s="1">
        <v>21</v>
      </c>
      <c r="AQ28" s="1">
        <v>21</v>
      </c>
      <c r="AR28" s="1">
        <v>1</v>
      </c>
      <c r="AS28" s="1">
        <v>2</v>
      </c>
      <c r="AT28" s="1">
        <v>2</v>
      </c>
      <c r="AU28" s="1">
        <v>3</v>
      </c>
      <c r="AV28" s="1">
        <v>3</v>
      </c>
      <c r="AW28" s="1">
        <v>100</v>
      </c>
      <c r="AX28" s="1">
        <v>12</v>
      </c>
      <c r="AY28" s="1">
        <v>4</v>
      </c>
      <c r="AZ28" s="1">
        <v>0</v>
      </c>
      <c r="BA28" s="1">
        <v>0</v>
      </c>
      <c r="BB28" s="1">
        <v>4</v>
      </c>
      <c r="BC28" s="1">
        <v>10</v>
      </c>
      <c r="BD28" s="1">
        <v>10</v>
      </c>
      <c r="BE28" s="1">
        <v>5</v>
      </c>
      <c r="BF28" s="1">
        <v>0</v>
      </c>
      <c r="BG28" s="1">
        <v>2</v>
      </c>
      <c r="BH28" s="1">
        <v>6</v>
      </c>
      <c r="BI28" s="1">
        <v>2.74</v>
      </c>
      <c r="BJ28" s="1">
        <v>49</v>
      </c>
      <c r="BK28" s="1">
        <v>37</v>
      </c>
      <c r="BL28" s="1">
        <v>76</v>
      </c>
      <c r="BM28" s="1">
        <v>18</v>
      </c>
      <c r="BN28" s="1">
        <v>9</v>
      </c>
      <c r="BO28" s="1">
        <v>50</v>
      </c>
      <c r="BP28" s="1">
        <v>3</v>
      </c>
      <c r="BQ28" s="1">
        <v>1</v>
      </c>
      <c r="BR28" s="1">
        <v>33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2</v>
      </c>
      <c r="BY28" s="1">
        <v>64</v>
      </c>
      <c r="BZ28" s="1">
        <v>1</v>
      </c>
      <c r="CA28" s="1">
        <v>1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4.6082078499999968</v>
      </c>
      <c r="CL28" s="1">
        <v>1</v>
      </c>
    </row>
    <row r="29" spans="1:90" x14ac:dyDescent="0.25">
      <c r="A29" s="1" t="s">
        <v>200</v>
      </c>
      <c r="B29" s="1">
        <v>4.4000000000000004</v>
      </c>
      <c r="C29" s="1">
        <v>1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28</v>
      </c>
      <c r="V29" s="1">
        <v>20</v>
      </c>
      <c r="W29" s="1">
        <v>71</v>
      </c>
      <c r="X29" s="1">
        <v>5</v>
      </c>
      <c r="Y29" s="1">
        <v>1</v>
      </c>
      <c r="Z29" s="1">
        <v>20</v>
      </c>
      <c r="AA29" s="1">
        <v>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</v>
      </c>
      <c r="AL29" s="1">
        <v>9.4</v>
      </c>
      <c r="AM29" s="1">
        <v>18</v>
      </c>
      <c r="AN29" s="1">
        <v>0</v>
      </c>
      <c r="AO29" s="1">
        <v>2.8</v>
      </c>
      <c r="AP29" s="1">
        <v>16</v>
      </c>
      <c r="AQ29" s="1">
        <v>16</v>
      </c>
      <c r="AR29" s="1">
        <v>0</v>
      </c>
      <c r="AS29" s="1">
        <v>1</v>
      </c>
      <c r="AT29" s="1">
        <v>3</v>
      </c>
      <c r="AU29" s="1">
        <v>4</v>
      </c>
      <c r="AV29" s="1">
        <v>3</v>
      </c>
      <c r="AW29" s="1">
        <v>75</v>
      </c>
      <c r="AX29" s="1">
        <v>10</v>
      </c>
      <c r="AY29" s="1">
        <v>2</v>
      </c>
      <c r="AZ29" s="1">
        <v>0</v>
      </c>
      <c r="BA29" s="1">
        <v>1</v>
      </c>
      <c r="BB29" s="1">
        <v>3</v>
      </c>
      <c r="BC29" s="1">
        <v>11</v>
      </c>
      <c r="BD29" s="1">
        <v>5</v>
      </c>
      <c r="BE29" s="1">
        <v>6</v>
      </c>
      <c r="BF29" s="1">
        <v>1</v>
      </c>
      <c r="BG29" s="1">
        <v>1</v>
      </c>
      <c r="BH29" s="1">
        <v>1</v>
      </c>
      <c r="BI29" s="1">
        <v>1.38</v>
      </c>
      <c r="BJ29" s="1">
        <v>58</v>
      </c>
      <c r="BK29" s="1">
        <v>46</v>
      </c>
      <c r="BL29" s="1">
        <v>79</v>
      </c>
      <c r="BM29" s="1">
        <v>43</v>
      </c>
      <c r="BN29" s="1">
        <v>31</v>
      </c>
      <c r="BO29" s="1">
        <v>72</v>
      </c>
      <c r="BP29" s="1">
        <v>28</v>
      </c>
      <c r="BQ29" s="1">
        <v>20</v>
      </c>
      <c r="BR29" s="1">
        <v>71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</v>
      </c>
      <c r="BY29" s="1">
        <v>82</v>
      </c>
      <c r="BZ29" s="1">
        <v>1</v>
      </c>
      <c r="CA29" s="1">
        <v>14</v>
      </c>
      <c r="CB29" s="1">
        <v>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3.3489139999999993</v>
      </c>
      <c r="CL29" s="1">
        <v>1</v>
      </c>
    </row>
    <row r="30" spans="1:90" x14ac:dyDescent="0.25">
      <c r="A30" s="1" t="s">
        <v>135</v>
      </c>
      <c r="B30" s="1">
        <v>4.9000000000000004</v>
      </c>
      <c r="C30" s="1">
        <v>1</v>
      </c>
      <c r="D30" s="1">
        <v>90</v>
      </c>
      <c r="E30" s="1">
        <v>0.4</v>
      </c>
      <c r="F30" s="1">
        <v>0.5</v>
      </c>
      <c r="G30" s="1">
        <v>0.6</v>
      </c>
      <c r="H30" s="1">
        <v>1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1</v>
      </c>
      <c r="O30" s="1">
        <v>0.13</v>
      </c>
      <c r="P30" s="1">
        <v>0.13</v>
      </c>
      <c r="Q30" s="1">
        <v>0</v>
      </c>
      <c r="R30" s="1">
        <v>0</v>
      </c>
      <c r="S30" s="1">
        <v>0</v>
      </c>
      <c r="T30" s="1">
        <v>0</v>
      </c>
      <c r="U30" s="1">
        <v>17</v>
      </c>
      <c r="V30" s="1">
        <v>12</v>
      </c>
      <c r="W30" s="1">
        <v>71</v>
      </c>
      <c r="X30" s="1">
        <v>0</v>
      </c>
      <c r="Y30" s="1">
        <v>0</v>
      </c>
      <c r="AA30" s="1">
        <v>0</v>
      </c>
      <c r="AB30" s="1">
        <v>0</v>
      </c>
      <c r="AC30" s="1">
        <v>2</v>
      </c>
      <c r="AD30" s="1">
        <v>1</v>
      </c>
      <c r="AE30" s="1">
        <v>0.44</v>
      </c>
      <c r="AF30" s="1">
        <v>1</v>
      </c>
      <c r="AG30" s="1">
        <v>0</v>
      </c>
      <c r="AH30" s="1">
        <v>1</v>
      </c>
      <c r="AI30" s="1">
        <v>0</v>
      </c>
      <c r="AJ30" s="1">
        <v>0</v>
      </c>
      <c r="AK30" s="1">
        <v>38</v>
      </c>
      <c r="AL30" s="1">
        <v>22.5</v>
      </c>
      <c r="AM30" s="1">
        <v>35</v>
      </c>
      <c r="AN30" s="1">
        <v>2.1</v>
      </c>
      <c r="AO30" s="1">
        <v>3.9</v>
      </c>
      <c r="AP30" s="1">
        <v>16</v>
      </c>
      <c r="AQ30" s="1">
        <v>25</v>
      </c>
      <c r="AR30" s="1">
        <v>0</v>
      </c>
      <c r="AS30" s="1">
        <v>4</v>
      </c>
      <c r="AT30" s="1">
        <v>3</v>
      </c>
      <c r="AU30" s="1">
        <v>3</v>
      </c>
      <c r="AV30" s="1">
        <v>2</v>
      </c>
      <c r="AW30" s="1">
        <v>67</v>
      </c>
      <c r="AX30" s="1">
        <v>6</v>
      </c>
      <c r="AY30" s="1">
        <v>2</v>
      </c>
      <c r="AZ30" s="1">
        <v>1</v>
      </c>
      <c r="BA30" s="1">
        <v>3</v>
      </c>
      <c r="BB30" s="1">
        <v>6</v>
      </c>
      <c r="BC30" s="1">
        <v>11</v>
      </c>
      <c r="BD30" s="1">
        <v>5</v>
      </c>
      <c r="BE30" s="1">
        <v>6</v>
      </c>
      <c r="BF30" s="1">
        <v>1</v>
      </c>
      <c r="BG30" s="1">
        <v>1</v>
      </c>
      <c r="BH30" s="1">
        <v>1</v>
      </c>
      <c r="BI30" s="1">
        <v>1.38</v>
      </c>
      <c r="BJ30" s="1">
        <v>52</v>
      </c>
      <c r="BK30" s="1">
        <v>42</v>
      </c>
      <c r="BL30" s="1">
        <v>81</v>
      </c>
      <c r="BM30" s="1">
        <v>28</v>
      </c>
      <c r="BN30" s="1">
        <v>21</v>
      </c>
      <c r="BO30" s="1">
        <v>75</v>
      </c>
      <c r="BP30" s="1">
        <v>17</v>
      </c>
      <c r="BQ30" s="1">
        <v>12</v>
      </c>
      <c r="BR30" s="1">
        <v>71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67</v>
      </c>
      <c r="BZ30" s="1">
        <v>3</v>
      </c>
      <c r="CA30" s="1">
        <v>14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-0.1507846300000007</v>
      </c>
      <c r="CL30" s="1">
        <v>1</v>
      </c>
    </row>
    <row r="31" spans="1:90" x14ac:dyDescent="0.25">
      <c r="A31" s="1" t="s">
        <v>169</v>
      </c>
      <c r="B31" s="1">
        <v>4.5</v>
      </c>
      <c r="C31" s="1">
        <v>1</v>
      </c>
      <c r="D31" s="1">
        <v>90</v>
      </c>
      <c r="E31" s="1">
        <v>0.02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8</v>
      </c>
      <c r="W31" s="1">
        <v>67</v>
      </c>
      <c r="X31" s="1">
        <v>6</v>
      </c>
      <c r="Y31" s="1">
        <v>1</v>
      </c>
      <c r="Z31" s="1">
        <v>17</v>
      </c>
      <c r="AA31" s="1">
        <v>0</v>
      </c>
      <c r="AB31" s="1">
        <v>0</v>
      </c>
      <c r="AC31" s="1">
        <v>1</v>
      </c>
      <c r="AD31" s="1">
        <v>0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</v>
      </c>
      <c r="AL31" s="1">
        <v>18.3</v>
      </c>
      <c r="AM31" s="1">
        <v>15.4</v>
      </c>
      <c r="AN31" s="1">
        <v>0.1</v>
      </c>
      <c r="AO31" s="1">
        <v>2.9</v>
      </c>
      <c r="AP31" s="1">
        <v>11</v>
      </c>
      <c r="AQ31" s="1">
        <v>11</v>
      </c>
      <c r="AR31" s="1">
        <v>0</v>
      </c>
      <c r="AS31" s="1">
        <v>2</v>
      </c>
      <c r="AT31" s="1">
        <v>1</v>
      </c>
      <c r="AU31" s="1">
        <v>3</v>
      </c>
      <c r="AV31" s="1">
        <v>2</v>
      </c>
      <c r="AW31" s="1">
        <v>67</v>
      </c>
      <c r="AX31" s="1">
        <v>8</v>
      </c>
      <c r="AY31" s="1">
        <v>3</v>
      </c>
      <c r="AZ31" s="1">
        <v>0</v>
      </c>
      <c r="BA31" s="1">
        <v>2</v>
      </c>
      <c r="BB31" s="1">
        <v>5</v>
      </c>
      <c r="BC31" s="1">
        <v>13</v>
      </c>
      <c r="BD31" s="1">
        <v>5</v>
      </c>
      <c r="BE31" s="1">
        <v>8</v>
      </c>
      <c r="BF31" s="1">
        <v>0</v>
      </c>
      <c r="BG31" s="1">
        <v>0</v>
      </c>
      <c r="BH31" s="1">
        <v>1</v>
      </c>
      <c r="BI31" s="1">
        <v>1.28</v>
      </c>
      <c r="BJ31" s="1">
        <v>46</v>
      </c>
      <c r="BK31" s="1">
        <v>35</v>
      </c>
      <c r="BL31" s="1">
        <v>76</v>
      </c>
      <c r="BM31" s="1">
        <v>35</v>
      </c>
      <c r="BN31" s="1">
        <v>24</v>
      </c>
      <c r="BO31" s="1">
        <v>69</v>
      </c>
      <c r="BP31" s="1">
        <v>12</v>
      </c>
      <c r="BQ31" s="1">
        <v>8</v>
      </c>
      <c r="BR31" s="1">
        <v>67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82</v>
      </c>
      <c r="BZ31" s="1">
        <v>1</v>
      </c>
      <c r="CA31" s="1">
        <v>2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4.3519636199999994</v>
      </c>
      <c r="CL31" s="1">
        <v>1</v>
      </c>
    </row>
    <row r="32" spans="1:90" x14ac:dyDescent="0.25">
      <c r="A32" s="1" t="s">
        <v>143</v>
      </c>
      <c r="B32" s="1">
        <v>4.5999999999999996</v>
      </c>
      <c r="C32" s="1">
        <v>1</v>
      </c>
      <c r="D32" s="1">
        <v>38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1</v>
      </c>
      <c r="W32" s="1">
        <v>100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0.3</v>
      </c>
      <c r="AM32" s="1">
        <v>6.6</v>
      </c>
      <c r="AN32" s="1">
        <v>0</v>
      </c>
      <c r="AO32" s="1">
        <v>4.7</v>
      </c>
      <c r="AP32" s="1">
        <v>6</v>
      </c>
      <c r="AQ32" s="1">
        <v>6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3</v>
      </c>
      <c r="AY32" s="1">
        <v>2</v>
      </c>
      <c r="AZ32" s="1">
        <v>0</v>
      </c>
      <c r="BA32" s="1">
        <v>1</v>
      </c>
      <c r="BB32" s="1">
        <v>3</v>
      </c>
      <c r="BC32" s="1">
        <v>8</v>
      </c>
      <c r="BD32" s="1">
        <v>5</v>
      </c>
      <c r="BE32" s="1">
        <v>1</v>
      </c>
      <c r="BF32" s="1">
        <v>0</v>
      </c>
      <c r="BG32" s="1">
        <v>1</v>
      </c>
      <c r="BH32" s="1">
        <v>0</v>
      </c>
      <c r="BI32" s="1">
        <v>0.13</v>
      </c>
      <c r="BJ32" s="1">
        <v>26</v>
      </c>
      <c r="BK32" s="1">
        <v>25</v>
      </c>
      <c r="BL32" s="1">
        <v>96</v>
      </c>
      <c r="BM32" s="1">
        <v>10</v>
      </c>
      <c r="BN32" s="1">
        <v>9</v>
      </c>
      <c r="BO32" s="1">
        <v>90</v>
      </c>
      <c r="BP32" s="1">
        <v>1</v>
      </c>
      <c r="BQ32" s="1">
        <v>1</v>
      </c>
      <c r="BR32" s="1">
        <v>100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30</v>
      </c>
      <c r="BZ32" s="1">
        <v>0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3.2626321999999992</v>
      </c>
      <c r="CL32" s="1">
        <v>1</v>
      </c>
    </row>
    <row r="33" spans="1:90" x14ac:dyDescent="0.25">
      <c r="A33" s="1" t="s">
        <v>125</v>
      </c>
      <c r="B33" s="1">
        <v>4.4000000000000004</v>
      </c>
      <c r="C33" s="1">
        <v>1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5</v>
      </c>
      <c r="V33" s="1">
        <v>3</v>
      </c>
      <c r="W33" s="1">
        <v>60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0.6</v>
      </c>
      <c r="AM33" s="1">
        <v>19.8</v>
      </c>
      <c r="AN33" s="1">
        <v>0</v>
      </c>
      <c r="AO33" s="1">
        <v>1.7</v>
      </c>
      <c r="AP33" s="1">
        <v>13</v>
      </c>
      <c r="AQ33" s="1">
        <v>13</v>
      </c>
      <c r="AR33" s="1">
        <v>0</v>
      </c>
      <c r="AS33" s="1">
        <v>0</v>
      </c>
      <c r="AT33" s="1">
        <v>5</v>
      </c>
      <c r="AU33" s="1">
        <v>0</v>
      </c>
      <c r="AV33" s="1">
        <v>0</v>
      </c>
      <c r="AX33" s="1">
        <v>8</v>
      </c>
      <c r="AY33" s="1">
        <v>5</v>
      </c>
      <c r="AZ33" s="1">
        <v>1</v>
      </c>
      <c r="BA33" s="1">
        <v>3</v>
      </c>
      <c r="BB33" s="1">
        <v>9</v>
      </c>
      <c r="BC33" s="1">
        <v>16</v>
      </c>
      <c r="BD33" s="1">
        <v>11</v>
      </c>
      <c r="BE33" s="1">
        <v>6</v>
      </c>
      <c r="BF33" s="1">
        <v>0</v>
      </c>
      <c r="BG33" s="1">
        <v>2</v>
      </c>
      <c r="BH33" s="1">
        <v>3</v>
      </c>
      <c r="BI33" s="1">
        <v>2.31</v>
      </c>
      <c r="BJ33" s="1">
        <v>45</v>
      </c>
      <c r="BK33" s="1">
        <v>34</v>
      </c>
      <c r="BL33" s="1">
        <v>76</v>
      </c>
      <c r="BM33" s="1">
        <v>19</v>
      </c>
      <c r="BN33" s="1">
        <v>9</v>
      </c>
      <c r="BO33" s="1">
        <v>47</v>
      </c>
      <c r="BP33" s="1">
        <v>5</v>
      </c>
      <c r="BQ33" s="1">
        <v>3</v>
      </c>
      <c r="BR33" s="1">
        <v>60</v>
      </c>
      <c r="BS33" s="1">
        <v>0</v>
      </c>
      <c r="BT33" s="1">
        <v>0</v>
      </c>
      <c r="BU33" s="1">
        <v>1</v>
      </c>
      <c r="BV33" s="1">
        <v>0</v>
      </c>
      <c r="BW33" s="1">
        <v>0</v>
      </c>
      <c r="BX33" s="1">
        <v>0</v>
      </c>
      <c r="BY33" s="1">
        <v>58</v>
      </c>
      <c r="BZ33" s="1">
        <v>1</v>
      </c>
      <c r="CA33" s="1">
        <v>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3.325628599999999</v>
      </c>
      <c r="CL33" s="1">
        <v>0</v>
      </c>
    </row>
    <row r="34" spans="1:90" x14ac:dyDescent="0.25">
      <c r="A34" s="1" t="s">
        <v>88</v>
      </c>
      <c r="B34" s="1">
        <v>4.5</v>
      </c>
      <c r="C34" s="1">
        <v>1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</v>
      </c>
      <c r="V34" s="1">
        <v>4</v>
      </c>
      <c r="W34" s="1">
        <v>80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0.8</v>
      </c>
      <c r="AM34" s="1">
        <v>24.4</v>
      </c>
      <c r="AN34" s="1">
        <v>0</v>
      </c>
      <c r="AO34" s="1">
        <v>2.6</v>
      </c>
      <c r="AP34" s="1">
        <v>10</v>
      </c>
      <c r="AQ34" s="1">
        <v>10</v>
      </c>
      <c r="AR34" s="1">
        <v>0</v>
      </c>
      <c r="AS34" s="1">
        <v>1</v>
      </c>
      <c r="AT34" s="1">
        <v>2</v>
      </c>
      <c r="AU34" s="1">
        <v>6</v>
      </c>
      <c r="AV34" s="1">
        <v>2</v>
      </c>
      <c r="AW34" s="1">
        <v>33</v>
      </c>
      <c r="AX34" s="1">
        <v>5</v>
      </c>
      <c r="AY34" s="1">
        <v>5</v>
      </c>
      <c r="AZ34" s="1">
        <v>0</v>
      </c>
      <c r="BA34" s="1">
        <v>2</v>
      </c>
      <c r="BB34" s="1">
        <v>7</v>
      </c>
      <c r="BC34" s="1">
        <v>11</v>
      </c>
      <c r="BD34" s="1">
        <v>6</v>
      </c>
      <c r="BE34" s="1">
        <v>5</v>
      </c>
      <c r="BF34" s="1">
        <v>0</v>
      </c>
      <c r="BG34" s="1">
        <v>3</v>
      </c>
      <c r="BH34" s="1">
        <v>2</v>
      </c>
      <c r="BI34" s="1">
        <v>1.41</v>
      </c>
      <c r="BJ34" s="1">
        <v>38</v>
      </c>
      <c r="BK34" s="1">
        <v>24</v>
      </c>
      <c r="BL34" s="1">
        <v>63</v>
      </c>
      <c r="BM34" s="1">
        <v>18</v>
      </c>
      <c r="BN34" s="1">
        <v>12</v>
      </c>
      <c r="BO34" s="1">
        <v>67</v>
      </c>
      <c r="BP34" s="1">
        <v>5</v>
      </c>
      <c r="BQ34" s="1">
        <v>4</v>
      </c>
      <c r="BR34" s="1">
        <v>80</v>
      </c>
      <c r="BS34" s="1">
        <v>0</v>
      </c>
      <c r="BT34" s="1">
        <v>0</v>
      </c>
      <c r="BU34" s="1">
        <v>1</v>
      </c>
      <c r="BV34" s="1">
        <v>0</v>
      </c>
      <c r="BW34" s="1">
        <v>0</v>
      </c>
      <c r="BX34" s="1">
        <v>0</v>
      </c>
      <c r="BY34" s="1">
        <v>54</v>
      </c>
      <c r="BZ34" s="1">
        <v>0</v>
      </c>
      <c r="CA34" s="1">
        <v>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3.1401397999999987</v>
      </c>
      <c r="CL34" s="1">
        <v>-2</v>
      </c>
    </row>
    <row r="35" spans="1:90" x14ac:dyDescent="0.25">
      <c r="A35" s="1" t="s">
        <v>109</v>
      </c>
      <c r="B35" s="1">
        <v>5.7</v>
      </c>
      <c r="C35" s="1">
        <v>2</v>
      </c>
      <c r="D35" s="1">
        <v>90</v>
      </c>
      <c r="E35" s="1">
        <v>0.03</v>
      </c>
      <c r="F35" s="1">
        <v>0.2</v>
      </c>
      <c r="G35" s="1">
        <v>0.1</v>
      </c>
      <c r="H35" s="1">
        <v>2</v>
      </c>
      <c r="I35" s="1">
        <v>1</v>
      </c>
      <c r="J35" s="1">
        <v>0.5</v>
      </c>
      <c r="K35" s="1">
        <v>1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0.5</v>
      </c>
      <c r="R35" s="1">
        <v>0.5</v>
      </c>
      <c r="S35" s="1">
        <v>0</v>
      </c>
      <c r="T35" s="1">
        <v>0.5</v>
      </c>
      <c r="U35" s="1">
        <v>4.5</v>
      </c>
      <c r="V35" s="1">
        <v>3.5</v>
      </c>
      <c r="W35" s="1">
        <v>78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0.5</v>
      </c>
      <c r="AG35" s="1">
        <v>0</v>
      </c>
      <c r="AH35" s="1">
        <v>0</v>
      </c>
      <c r="AI35" s="1">
        <v>0</v>
      </c>
      <c r="AJ35" s="1">
        <v>0.5</v>
      </c>
      <c r="AK35" s="1">
        <v>13</v>
      </c>
      <c r="AL35" s="1">
        <v>1.8</v>
      </c>
      <c r="AM35" s="1">
        <v>33</v>
      </c>
      <c r="AN35" s="1">
        <v>0.6</v>
      </c>
      <c r="AO35" s="1">
        <v>4</v>
      </c>
      <c r="AP35" s="1">
        <v>12.5</v>
      </c>
      <c r="AQ35" s="1">
        <v>29</v>
      </c>
      <c r="AR35" s="1">
        <v>0</v>
      </c>
      <c r="AS35" s="1">
        <v>8</v>
      </c>
      <c r="AT35" s="1">
        <v>1.5</v>
      </c>
      <c r="AU35" s="1">
        <v>2</v>
      </c>
      <c r="AV35" s="1">
        <v>0</v>
      </c>
      <c r="AW35" s="1">
        <v>0</v>
      </c>
      <c r="AX35" s="1">
        <v>2</v>
      </c>
      <c r="AY35" s="1">
        <v>2</v>
      </c>
      <c r="AZ35" s="1">
        <v>0</v>
      </c>
      <c r="BA35" s="1">
        <v>0</v>
      </c>
      <c r="BB35" s="1">
        <v>2</v>
      </c>
      <c r="BC35" s="1">
        <v>9.5</v>
      </c>
      <c r="BD35" s="1">
        <v>6</v>
      </c>
      <c r="BE35" s="1">
        <v>4.5</v>
      </c>
      <c r="BF35" s="1">
        <v>1</v>
      </c>
      <c r="BG35" s="1">
        <v>2</v>
      </c>
      <c r="BH35" s="1">
        <v>2.5</v>
      </c>
      <c r="BI35" s="1">
        <v>1.48</v>
      </c>
      <c r="BJ35" s="1">
        <v>99.5</v>
      </c>
      <c r="BK35" s="1">
        <v>96.5</v>
      </c>
      <c r="BL35" s="1">
        <v>97</v>
      </c>
      <c r="BM35" s="1">
        <v>33.5</v>
      </c>
      <c r="BN35" s="1">
        <v>32</v>
      </c>
      <c r="BO35" s="1">
        <v>96</v>
      </c>
      <c r="BP35" s="1">
        <v>4.5</v>
      </c>
      <c r="BQ35" s="1">
        <v>3.5</v>
      </c>
      <c r="BR35" s="1">
        <v>78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105.5</v>
      </c>
      <c r="BZ35" s="1">
        <v>1.5</v>
      </c>
      <c r="CA35" s="1">
        <v>4.5</v>
      </c>
      <c r="CB35" s="1">
        <v>0.5</v>
      </c>
      <c r="CC35" s="1">
        <v>0.5</v>
      </c>
      <c r="CD35" s="1">
        <v>0.5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2.4207089999999996</v>
      </c>
      <c r="CL35" s="1">
        <v>6</v>
      </c>
    </row>
    <row r="36" spans="1:90" x14ac:dyDescent="0.25">
      <c r="A36" s="1" t="s">
        <v>134</v>
      </c>
      <c r="B36" s="1">
        <v>6.3</v>
      </c>
      <c r="C36" s="1">
        <v>2</v>
      </c>
      <c r="D36" s="1">
        <v>80</v>
      </c>
      <c r="E36" s="1">
        <v>0.2</v>
      </c>
      <c r="F36" s="1">
        <v>0.2</v>
      </c>
      <c r="G36" s="1">
        <v>0.7</v>
      </c>
      <c r="H36" s="1">
        <v>2</v>
      </c>
      <c r="I36" s="1">
        <v>1.5</v>
      </c>
      <c r="J36" s="1">
        <v>0.5</v>
      </c>
      <c r="K36" s="1">
        <v>1.5</v>
      </c>
      <c r="L36" s="1">
        <v>0</v>
      </c>
      <c r="M36" s="1">
        <v>1</v>
      </c>
      <c r="N36" s="1">
        <v>1</v>
      </c>
      <c r="O36" s="1">
        <v>0.4</v>
      </c>
      <c r="P36" s="1">
        <v>0.4</v>
      </c>
      <c r="Q36" s="1">
        <v>0.5</v>
      </c>
      <c r="R36" s="1">
        <v>0.5</v>
      </c>
      <c r="S36" s="1">
        <v>0</v>
      </c>
      <c r="T36" s="1">
        <v>0.5</v>
      </c>
      <c r="U36" s="1">
        <v>7</v>
      </c>
      <c r="V36" s="1">
        <v>7</v>
      </c>
      <c r="W36" s="1">
        <v>100</v>
      </c>
      <c r="X36" s="1">
        <v>0</v>
      </c>
      <c r="Y36" s="1">
        <v>0</v>
      </c>
      <c r="AA36" s="1">
        <v>0</v>
      </c>
      <c r="AB36" s="1">
        <v>0</v>
      </c>
      <c r="AC36" s="1">
        <v>0.5</v>
      </c>
      <c r="AD36" s="1">
        <v>0.5</v>
      </c>
      <c r="AE36" s="1">
        <v>0.26</v>
      </c>
      <c r="AF36" s="1">
        <v>0.5</v>
      </c>
      <c r="AG36" s="1">
        <v>0</v>
      </c>
      <c r="AH36" s="1">
        <v>0</v>
      </c>
      <c r="AI36" s="1">
        <v>0</v>
      </c>
      <c r="AJ36" s="1">
        <v>0.5</v>
      </c>
      <c r="AK36" s="1">
        <v>27.5</v>
      </c>
      <c r="AL36" s="1">
        <v>7.35</v>
      </c>
      <c r="AM36" s="1">
        <v>38</v>
      </c>
      <c r="AN36" s="1">
        <v>3.2</v>
      </c>
      <c r="AO36" s="1">
        <v>6.7</v>
      </c>
      <c r="AP36" s="1">
        <v>13.5</v>
      </c>
      <c r="AQ36" s="1">
        <v>30</v>
      </c>
      <c r="AR36" s="1">
        <v>0</v>
      </c>
      <c r="AS36" s="1">
        <v>8</v>
      </c>
      <c r="AT36" s="1">
        <v>1.5</v>
      </c>
      <c r="AU36" s="1">
        <v>0</v>
      </c>
      <c r="AV36" s="1">
        <v>0</v>
      </c>
      <c r="AX36" s="1">
        <v>2</v>
      </c>
      <c r="AY36" s="1">
        <v>2.5</v>
      </c>
      <c r="AZ36" s="1">
        <v>0</v>
      </c>
      <c r="BA36" s="1">
        <v>1</v>
      </c>
      <c r="BB36" s="1">
        <v>3.5</v>
      </c>
      <c r="BC36" s="1">
        <v>9.5</v>
      </c>
      <c r="BD36" s="1">
        <v>6</v>
      </c>
      <c r="BE36" s="1">
        <v>4.5</v>
      </c>
      <c r="BF36" s="1">
        <v>1</v>
      </c>
      <c r="BG36" s="1">
        <v>2</v>
      </c>
      <c r="BH36" s="1">
        <v>2.5</v>
      </c>
      <c r="BI36" s="1">
        <v>1.48</v>
      </c>
      <c r="BJ36" s="1">
        <v>96.5</v>
      </c>
      <c r="BK36" s="1">
        <v>91.5</v>
      </c>
      <c r="BL36" s="1">
        <v>95</v>
      </c>
      <c r="BM36" s="1">
        <v>42.5</v>
      </c>
      <c r="BN36" s="1">
        <v>40.5</v>
      </c>
      <c r="BO36" s="1">
        <v>95</v>
      </c>
      <c r="BP36" s="1">
        <v>7</v>
      </c>
      <c r="BQ36" s="1">
        <v>7</v>
      </c>
      <c r="BR36" s="1">
        <v>100</v>
      </c>
      <c r="BS36" s="1">
        <v>0</v>
      </c>
      <c r="BT36" s="1">
        <v>0</v>
      </c>
      <c r="BU36" s="1">
        <v>2</v>
      </c>
      <c r="BV36" s="1">
        <v>0</v>
      </c>
      <c r="BW36" s="1">
        <v>1</v>
      </c>
      <c r="BX36" s="1">
        <v>0</v>
      </c>
      <c r="BY36" s="1">
        <v>103.5</v>
      </c>
      <c r="BZ36" s="1">
        <v>1.5</v>
      </c>
      <c r="CA36" s="1">
        <v>6.5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3.9417213000000029</v>
      </c>
      <c r="CL36" s="1">
        <v>6</v>
      </c>
    </row>
    <row r="37" spans="1:90" x14ac:dyDescent="0.25">
      <c r="A37" s="1" t="s">
        <v>148</v>
      </c>
      <c r="B37" s="1">
        <v>7.1</v>
      </c>
      <c r="C37" s="1">
        <v>2</v>
      </c>
      <c r="D37" s="1">
        <v>90</v>
      </c>
      <c r="E37" s="1">
        <v>0.12</v>
      </c>
      <c r="F37" s="1">
        <v>0.3</v>
      </c>
      <c r="G37" s="1">
        <v>0.4</v>
      </c>
      <c r="H37" s="1">
        <v>3</v>
      </c>
      <c r="I37" s="1">
        <v>2</v>
      </c>
      <c r="J37" s="1">
        <v>1</v>
      </c>
      <c r="K37" s="1">
        <v>1</v>
      </c>
      <c r="L37" s="1">
        <v>1</v>
      </c>
      <c r="M37" s="1">
        <v>0</v>
      </c>
      <c r="N37" s="1">
        <v>0</v>
      </c>
      <c r="O37" s="1">
        <v>0.16</v>
      </c>
      <c r="P37" s="1">
        <v>0.16</v>
      </c>
      <c r="Q37" s="1">
        <v>0.5</v>
      </c>
      <c r="R37" s="1">
        <v>0</v>
      </c>
      <c r="S37" s="1">
        <v>0.5</v>
      </c>
      <c r="T37" s="1">
        <v>0</v>
      </c>
      <c r="U37" s="1">
        <v>22</v>
      </c>
      <c r="V37" s="1">
        <v>19</v>
      </c>
      <c r="W37" s="1">
        <v>86</v>
      </c>
      <c r="X37" s="1">
        <v>2.5</v>
      </c>
      <c r="Y37" s="1">
        <v>0.5</v>
      </c>
      <c r="Z37" s="1">
        <v>20</v>
      </c>
      <c r="AA37" s="1">
        <v>0</v>
      </c>
      <c r="AB37" s="1">
        <v>0</v>
      </c>
      <c r="AC37" s="1">
        <v>0.5</v>
      </c>
      <c r="AD37" s="1">
        <v>0.5</v>
      </c>
      <c r="AE37" s="1">
        <v>0.24</v>
      </c>
      <c r="AF37" s="1">
        <v>1</v>
      </c>
      <c r="AG37" s="1">
        <v>0</v>
      </c>
      <c r="AH37" s="1">
        <v>0</v>
      </c>
      <c r="AI37" s="1">
        <v>0</v>
      </c>
      <c r="AJ37" s="1">
        <v>0.5</v>
      </c>
      <c r="AK37" s="1">
        <v>19.5</v>
      </c>
      <c r="AL37" s="1">
        <v>14.1</v>
      </c>
      <c r="AM37" s="1">
        <v>38.6</v>
      </c>
      <c r="AN37" s="1">
        <v>1.7</v>
      </c>
      <c r="AO37" s="1">
        <v>5.2</v>
      </c>
      <c r="AP37" s="1">
        <v>17.5</v>
      </c>
      <c r="AQ37" s="1">
        <v>38.5</v>
      </c>
      <c r="AR37" s="1">
        <v>1.5</v>
      </c>
      <c r="AS37" s="1">
        <v>11</v>
      </c>
      <c r="AT37" s="1">
        <v>1.5</v>
      </c>
      <c r="AU37" s="1">
        <v>1</v>
      </c>
      <c r="AV37" s="1">
        <v>1</v>
      </c>
      <c r="AW37" s="1">
        <v>100</v>
      </c>
      <c r="AX37" s="1">
        <v>3</v>
      </c>
      <c r="AY37" s="1">
        <v>1</v>
      </c>
      <c r="AZ37" s="1">
        <v>0.5</v>
      </c>
      <c r="BA37" s="1">
        <v>0</v>
      </c>
      <c r="BB37" s="1">
        <v>1.5</v>
      </c>
      <c r="BC37" s="1">
        <v>9.5</v>
      </c>
      <c r="BD37" s="1">
        <v>6</v>
      </c>
      <c r="BE37" s="1">
        <v>4.5</v>
      </c>
      <c r="BF37" s="1">
        <v>1</v>
      </c>
      <c r="BG37" s="1">
        <v>2</v>
      </c>
      <c r="BH37" s="1">
        <v>2.5</v>
      </c>
      <c r="BI37" s="1">
        <v>1.48</v>
      </c>
      <c r="BJ37" s="1">
        <v>87</v>
      </c>
      <c r="BK37" s="1">
        <v>79.5</v>
      </c>
      <c r="BL37" s="1">
        <v>91</v>
      </c>
      <c r="BM37" s="1">
        <v>52</v>
      </c>
      <c r="BN37" s="1">
        <v>44</v>
      </c>
      <c r="BO37" s="1">
        <v>85</v>
      </c>
      <c r="BP37" s="1">
        <v>22</v>
      </c>
      <c r="BQ37" s="1">
        <v>19</v>
      </c>
      <c r="BR37" s="1">
        <v>86</v>
      </c>
      <c r="BS37" s="1">
        <v>0.5</v>
      </c>
      <c r="BT37" s="1">
        <v>0</v>
      </c>
      <c r="BU37" s="1">
        <v>2</v>
      </c>
      <c r="BV37" s="1">
        <v>0</v>
      </c>
      <c r="BW37" s="1">
        <v>0</v>
      </c>
      <c r="BX37" s="1">
        <v>1.5</v>
      </c>
      <c r="BY37" s="1">
        <v>105.5</v>
      </c>
      <c r="BZ37" s="1">
        <v>3.5</v>
      </c>
      <c r="CA37" s="1">
        <v>10.5</v>
      </c>
      <c r="CB37" s="1">
        <v>2.5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4.1484226599999996</v>
      </c>
      <c r="CL37" s="1">
        <v>6</v>
      </c>
    </row>
    <row r="38" spans="1:90" x14ac:dyDescent="0.25">
      <c r="A38" s="1" t="s">
        <v>81</v>
      </c>
      <c r="B38" s="1">
        <v>4.5999999999999996</v>
      </c>
      <c r="C38" s="1">
        <v>2</v>
      </c>
      <c r="D38" s="1">
        <v>90</v>
      </c>
      <c r="E38" s="1">
        <v>0.06</v>
      </c>
      <c r="F38" s="1">
        <v>0</v>
      </c>
      <c r="G38" s="1">
        <v>0.2</v>
      </c>
      <c r="H38" s="1">
        <v>0</v>
      </c>
      <c r="I38" s="1">
        <v>1</v>
      </c>
      <c r="J38" s="1">
        <v>0.5</v>
      </c>
      <c r="K38" s="1">
        <v>1</v>
      </c>
      <c r="L38" s="1">
        <v>0</v>
      </c>
      <c r="M38" s="1">
        <v>0</v>
      </c>
      <c r="N38" s="1">
        <v>0.5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9.5</v>
      </c>
      <c r="V38" s="1">
        <v>9</v>
      </c>
      <c r="W38" s="1">
        <v>95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0.5</v>
      </c>
      <c r="AI38" s="1">
        <v>0</v>
      </c>
      <c r="AJ38" s="1">
        <v>0.5</v>
      </c>
      <c r="AK38" s="1">
        <v>19.5</v>
      </c>
      <c r="AL38" s="1">
        <v>2.6</v>
      </c>
      <c r="AM38" s="1">
        <v>19</v>
      </c>
      <c r="AN38" s="1">
        <v>0.8</v>
      </c>
      <c r="AO38" s="1">
        <v>4.5999999999999996</v>
      </c>
      <c r="AP38" s="1">
        <v>13</v>
      </c>
      <c r="AQ38" s="1">
        <v>19</v>
      </c>
      <c r="AR38" s="1">
        <v>0</v>
      </c>
      <c r="AS38" s="1">
        <v>3</v>
      </c>
      <c r="AT38" s="1">
        <v>1</v>
      </c>
      <c r="AU38" s="1">
        <v>3.5</v>
      </c>
      <c r="AV38" s="1">
        <v>1.5</v>
      </c>
      <c r="AW38" s="1">
        <v>43</v>
      </c>
      <c r="AX38" s="1">
        <v>6.5</v>
      </c>
      <c r="AY38" s="1">
        <v>3</v>
      </c>
      <c r="AZ38" s="1">
        <v>0.5</v>
      </c>
      <c r="BA38" s="1">
        <v>2</v>
      </c>
      <c r="BB38" s="1">
        <v>5.5</v>
      </c>
      <c r="BC38" s="1">
        <v>11</v>
      </c>
      <c r="BD38" s="1">
        <v>7</v>
      </c>
      <c r="BE38" s="1">
        <v>3</v>
      </c>
      <c r="BF38" s="1">
        <v>2.5</v>
      </c>
      <c r="BG38" s="1">
        <v>4</v>
      </c>
      <c r="BH38" s="1">
        <v>0.5</v>
      </c>
      <c r="BI38" s="1">
        <v>0.8</v>
      </c>
      <c r="BJ38" s="1">
        <v>66.5</v>
      </c>
      <c r="BK38" s="1">
        <v>60</v>
      </c>
      <c r="BL38" s="1">
        <v>90</v>
      </c>
      <c r="BM38" s="1">
        <v>24</v>
      </c>
      <c r="BN38" s="1">
        <v>22.5</v>
      </c>
      <c r="BO38" s="1">
        <v>94</v>
      </c>
      <c r="BP38" s="1">
        <v>9.5</v>
      </c>
      <c r="BQ38" s="1">
        <v>9</v>
      </c>
      <c r="BR38" s="1">
        <v>95</v>
      </c>
      <c r="BS38" s="1">
        <v>0.5</v>
      </c>
      <c r="BT38" s="1">
        <v>0.5</v>
      </c>
      <c r="BU38" s="1">
        <v>2</v>
      </c>
      <c r="BV38" s="1">
        <v>0</v>
      </c>
      <c r="BW38" s="1">
        <v>0</v>
      </c>
      <c r="BX38" s="1">
        <v>0</v>
      </c>
      <c r="BY38" s="1">
        <v>79.5</v>
      </c>
      <c r="BZ38" s="1">
        <v>1.5</v>
      </c>
      <c r="CA38" s="1">
        <v>6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4.3446453600000003</v>
      </c>
      <c r="CL38" s="1">
        <v>2</v>
      </c>
    </row>
    <row r="39" spans="1:90" x14ac:dyDescent="0.25">
      <c r="A39" s="1" t="s">
        <v>180</v>
      </c>
      <c r="B39" s="1">
        <v>5</v>
      </c>
      <c r="C39" s="1">
        <v>2</v>
      </c>
      <c r="D39" s="1">
        <v>90</v>
      </c>
      <c r="E39" s="1">
        <v>0.17</v>
      </c>
      <c r="F39" s="1">
        <v>0.2</v>
      </c>
      <c r="G39" s="1">
        <v>0.4</v>
      </c>
      <c r="H39" s="1">
        <v>1</v>
      </c>
      <c r="I39" s="1">
        <v>0.5</v>
      </c>
      <c r="J39" s="1">
        <v>0.5</v>
      </c>
      <c r="K39" s="1">
        <v>0.5</v>
      </c>
      <c r="L39" s="1">
        <v>0</v>
      </c>
      <c r="M39" s="1">
        <v>0</v>
      </c>
      <c r="N39" s="1">
        <v>0.5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13.5</v>
      </c>
      <c r="V39" s="1">
        <v>10.5</v>
      </c>
      <c r="W39" s="1">
        <v>78</v>
      </c>
      <c r="X39" s="1">
        <v>4.5</v>
      </c>
      <c r="Y39" s="1">
        <v>1.5</v>
      </c>
      <c r="Z39" s="1">
        <v>33</v>
      </c>
      <c r="AA39" s="1">
        <v>0</v>
      </c>
      <c r="AB39" s="1">
        <v>0</v>
      </c>
      <c r="AC39" s="1">
        <v>3</v>
      </c>
      <c r="AD39" s="1">
        <v>0.5</v>
      </c>
      <c r="AE39" s="1">
        <v>0.32</v>
      </c>
      <c r="AF39" s="1">
        <v>0.5</v>
      </c>
      <c r="AG39" s="1">
        <v>0</v>
      </c>
      <c r="AH39" s="1">
        <v>0.5</v>
      </c>
      <c r="AI39" s="1">
        <v>0</v>
      </c>
      <c r="AJ39" s="1">
        <v>0.5</v>
      </c>
      <c r="AK39" s="1">
        <v>14.5</v>
      </c>
      <c r="AL39" s="1">
        <v>41.15</v>
      </c>
      <c r="AM39" s="1">
        <v>31.8</v>
      </c>
      <c r="AN39" s="1">
        <v>1.5</v>
      </c>
      <c r="AO39" s="1">
        <v>5.3</v>
      </c>
      <c r="AP39" s="1">
        <v>15.5</v>
      </c>
      <c r="AQ39" s="1">
        <v>26</v>
      </c>
      <c r="AR39" s="1">
        <v>1</v>
      </c>
      <c r="AS39" s="1">
        <v>5.5</v>
      </c>
      <c r="AT39" s="1">
        <v>1</v>
      </c>
      <c r="AU39" s="1">
        <v>5</v>
      </c>
      <c r="AV39" s="1">
        <v>3.5</v>
      </c>
      <c r="AW39" s="1">
        <v>70</v>
      </c>
      <c r="AX39" s="1">
        <v>9.5</v>
      </c>
      <c r="AY39" s="1">
        <v>2</v>
      </c>
      <c r="AZ39" s="1">
        <v>0</v>
      </c>
      <c r="BA39" s="1">
        <v>0</v>
      </c>
      <c r="BB39" s="1">
        <v>2</v>
      </c>
      <c r="BC39" s="1">
        <v>11</v>
      </c>
      <c r="BD39" s="1">
        <v>7</v>
      </c>
      <c r="BE39" s="1">
        <v>3</v>
      </c>
      <c r="BF39" s="1">
        <v>2.5</v>
      </c>
      <c r="BG39" s="1">
        <v>4</v>
      </c>
      <c r="BH39" s="1">
        <v>0.5</v>
      </c>
      <c r="BI39" s="1">
        <v>0.8</v>
      </c>
      <c r="BJ39" s="1">
        <v>44.5</v>
      </c>
      <c r="BK39" s="1">
        <v>36</v>
      </c>
      <c r="BL39" s="1">
        <v>81</v>
      </c>
      <c r="BM39" s="1">
        <v>29</v>
      </c>
      <c r="BN39" s="1">
        <v>21</v>
      </c>
      <c r="BO39" s="1">
        <v>72</v>
      </c>
      <c r="BP39" s="1">
        <v>13.5</v>
      </c>
      <c r="BQ39" s="1">
        <v>10.5</v>
      </c>
      <c r="BR39" s="1">
        <v>78</v>
      </c>
      <c r="BS39" s="1">
        <v>0.5</v>
      </c>
      <c r="BT39" s="1">
        <v>0.5</v>
      </c>
      <c r="BU39" s="1">
        <v>2</v>
      </c>
      <c r="BV39" s="1">
        <v>0</v>
      </c>
      <c r="BW39" s="1">
        <v>0</v>
      </c>
      <c r="BX39" s="1">
        <v>0</v>
      </c>
      <c r="BY39" s="1">
        <v>77.5</v>
      </c>
      <c r="BZ39" s="1">
        <v>3.5</v>
      </c>
      <c r="CA39" s="1">
        <v>1</v>
      </c>
      <c r="CB39" s="1">
        <v>5.5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4.8193165299999992</v>
      </c>
      <c r="CL39" s="1">
        <v>2</v>
      </c>
    </row>
    <row r="40" spans="1:90" x14ac:dyDescent="0.25">
      <c r="A40" s="1" t="s">
        <v>133</v>
      </c>
      <c r="B40" s="1">
        <v>4.5999999999999996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7.5</v>
      </c>
      <c r="V40" s="1">
        <v>7.5</v>
      </c>
      <c r="W40" s="1">
        <v>100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0</v>
      </c>
      <c r="AL40" s="1">
        <v>2.4500000000000002</v>
      </c>
      <c r="AM40" s="1">
        <v>18.5</v>
      </c>
      <c r="AN40" s="1">
        <v>0</v>
      </c>
      <c r="AO40" s="1">
        <v>4.3</v>
      </c>
      <c r="AP40" s="1">
        <v>14.5</v>
      </c>
      <c r="AQ40" s="1">
        <v>20.5</v>
      </c>
      <c r="AR40" s="1">
        <v>0</v>
      </c>
      <c r="AS40" s="1">
        <v>3.5</v>
      </c>
      <c r="AT40" s="1">
        <v>1</v>
      </c>
      <c r="AU40" s="1">
        <v>0</v>
      </c>
      <c r="AV40" s="1">
        <v>0</v>
      </c>
      <c r="AX40" s="1">
        <v>3</v>
      </c>
      <c r="AY40" s="1">
        <v>2</v>
      </c>
      <c r="AZ40" s="1">
        <v>1</v>
      </c>
      <c r="BA40" s="1">
        <v>1</v>
      </c>
      <c r="BB40" s="1">
        <v>4</v>
      </c>
      <c r="BC40" s="1">
        <v>11</v>
      </c>
      <c r="BD40" s="1">
        <v>7</v>
      </c>
      <c r="BE40" s="1">
        <v>3</v>
      </c>
      <c r="BF40" s="1">
        <v>2.5</v>
      </c>
      <c r="BG40" s="1">
        <v>4</v>
      </c>
      <c r="BH40" s="1">
        <v>0.5</v>
      </c>
      <c r="BI40" s="1">
        <v>0.8</v>
      </c>
      <c r="BJ40" s="1">
        <v>71.5</v>
      </c>
      <c r="BK40" s="1">
        <v>65.5</v>
      </c>
      <c r="BL40" s="1">
        <v>92</v>
      </c>
      <c r="BM40" s="1">
        <v>22.5</v>
      </c>
      <c r="BN40" s="1">
        <v>19.5</v>
      </c>
      <c r="BO40" s="1">
        <v>87</v>
      </c>
      <c r="BP40" s="1">
        <v>7.5</v>
      </c>
      <c r="BQ40" s="1">
        <v>7.5</v>
      </c>
      <c r="BR40" s="1">
        <v>100</v>
      </c>
      <c r="BS40" s="1">
        <v>0.5</v>
      </c>
      <c r="BT40" s="1">
        <v>0.5</v>
      </c>
      <c r="BU40" s="1">
        <v>2</v>
      </c>
      <c r="BV40" s="1">
        <v>0</v>
      </c>
      <c r="BW40" s="1">
        <v>0</v>
      </c>
      <c r="BX40" s="1">
        <v>0</v>
      </c>
      <c r="BY40" s="1">
        <v>77</v>
      </c>
      <c r="BZ40" s="1">
        <v>0</v>
      </c>
      <c r="CA40" s="1">
        <v>6.5</v>
      </c>
      <c r="CB40" s="1">
        <v>1.5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3.9224234999999985</v>
      </c>
      <c r="CL40" s="1">
        <v>2</v>
      </c>
    </row>
    <row r="41" spans="1:90" x14ac:dyDescent="0.25">
      <c r="A41" s="1" t="s">
        <v>154</v>
      </c>
      <c r="B41" s="1">
        <v>5.7</v>
      </c>
      <c r="C41" s="1">
        <v>2</v>
      </c>
      <c r="D41" s="1">
        <v>90</v>
      </c>
      <c r="E41" s="1">
        <v>0.2</v>
      </c>
      <c r="F41" s="1">
        <v>0</v>
      </c>
      <c r="G41" s="1">
        <v>0.3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20</v>
      </c>
      <c r="V41" s="1">
        <v>14.5</v>
      </c>
      <c r="W41" s="1">
        <v>73</v>
      </c>
      <c r="X41" s="1">
        <v>5</v>
      </c>
      <c r="Y41" s="1">
        <v>0.5</v>
      </c>
      <c r="Z41" s="1">
        <v>10</v>
      </c>
      <c r="AA41" s="1">
        <v>0</v>
      </c>
      <c r="AB41" s="1">
        <v>0</v>
      </c>
      <c r="AC41" s="1">
        <v>1.5</v>
      </c>
      <c r="AD41" s="1">
        <v>0.5</v>
      </c>
      <c r="AE41" s="1">
        <v>0.27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16</v>
      </c>
      <c r="AL41" s="1">
        <v>22</v>
      </c>
      <c r="AM41" s="1">
        <v>15</v>
      </c>
      <c r="AN41" s="1">
        <v>1</v>
      </c>
      <c r="AO41" s="1">
        <v>5.7</v>
      </c>
      <c r="AP41" s="1">
        <v>13</v>
      </c>
      <c r="AQ41" s="1">
        <v>19</v>
      </c>
      <c r="AR41" s="1">
        <v>1.5</v>
      </c>
      <c r="AS41" s="1">
        <v>5</v>
      </c>
      <c r="AT41" s="1">
        <v>0.5</v>
      </c>
      <c r="AU41" s="1">
        <v>2</v>
      </c>
      <c r="AV41" s="1">
        <v>1.5</v>
      </c>
      <c r="AW41" s="1">
        <v>75</v>
      </c>
      <c r="AX41" s="1">
        <v>5.5</v>
      </c>
      <c r="AY41" s="1">
        <v>3.5</v>
      </c>
      <c r="AZ41" s="1">
        <v>0</v>
      </c>
      <c r="BA41" s="1">
        <v>3</v>
      </c>
      <c r="BB41" s="1">
        <v>6.5</v>
      </c>
      <c r="BC41" s="1">
        <v>6</v>
      </c>
      <c r="BD41" s="1">
        <v>3</v>
      </c>
      <c r="BE41" s="1">
        <v>1</v>
      </c>
      <c r="BF41" s="1">
        <v>0</v>
      </c>
      <c r="BG41" s="1">
        <v>1</v>
      </c>
      <c r="BH41" s="1">
        <v>0.5</v>
      </c>
      <c r="BI41" s="1">
        <v>0.3</v>
      </c>
      <c r="BJ41" s="1">
        <v>47</v>
      </c>
      <c r="BK41" s="1">
        <v>37.5</v>
      </c>
      <c r="BL41" s="1">
        <v>80</v>
      </c>
      <c r="BM41" s="1">
        <v>33</v>
      </c>
      <c r="BN41" s="1">
        <v>21</v>
      </c>
      <c r="BO41" s="1">
        <v>64</v>
      </c>
      <c r="BP41" s="1">
        <v>20</v>
      </c>
      <c r="BQ41" s="1">
        <v>14.5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76.5</v>
      </c>
      <c r="BZ41" s="1">
        <v>4</v>
      </c>
      <c r="CA41" s="1">
        <v>4</v>
      </c>
      <c r="CB41" s="1">
        <v>4.5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4.2686092699999998</v>
      </c>
      <c r="CL41" s="1">
        <v>2</v>
      </c>
    </row>
    <row r="42" spans="1:90" x14ac:dyDescent="0.25">
      <c r="A42" s="1" t="s">
        <v>89</v>
      </c>
      <c r="B42" s="1">
        <v>6.2</v>
      </c>
      <c r="C42" s="1">
        <v>2</v>
      </c>
      <c r="D42" s="1">
        <v>90</v>
      </c>
      <c r="E42" s="1">
        <v>0.02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0.5</v>
      </c>
      <c r="L42" s="1">
        <v>0.5</v>
      </c>
      <c r="M42" s="1">
        <v>0</v>
      </c>
      <c r="N42" s="1">
        <v>0.5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15.5</v>
      </c>
      <c r="V42" s="1">
        <v>11</v>
      </c>
      <c r="W42" s="1">
        <v>71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0.02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7</v>
      </c>
      <c r="AL42" s="1">
        <v>2.65</v>
      </c>
      <c r="AM42" s="1">
        <v>16.8</v>
      </c>
      <c r="AN42" s="1">
        <v>0.1</v>
      </c>
      <c r="AO42" s="1">
        <v>4.8</v>
      </c>
      <c r="AP42" s="1">
        <v>12.5</v>
      </c>
      <c r="AQ42" s="1">
        <v>18.5</v>
      </c>
      <c r="AR42" s="1">
        <v>0</v>
      </c>
      <c r="AS42" s="1">
        <v>3.5</v>
      </c>
      <c r="AT42" s="1">
        <v>0.5</v>
      </c>
      <c r="AU42" s="1">
        <v>3</v>
      </c>
      <c r="AV42" s="1">
        <v>2</v>
      </c>
      <c r="AW42" s="1">
        <v>67</v>
      </c>
      <c r="AX42" s="1">
        <v>3.5</v>
      </c>
      <c r="AY42" s="1">
        <v>3.5</v>
      </c>
      <c r="AZ42" s="1">
        <v>0</v>
      </c>
      <c r="BA42" s="1">
        <v>1</v>
      </c>
      <c r="BB42" s="1">
        <v>4.5</v>
      </c>
      <c r="BC42" s="1">
        <v>6</v>
      </c>
      <c r="BD42" s="1">
        <v>3</v>
      </c>
      <c r="BE42" s="1">
        <v>1</v>
      </c>
      <c r="BF42" s="1">
        <v>0</v>
      </c>
      <c r="BG42" s="1">
        <v>1</v>
      </c>
      <c r="BH42" s="1">
        <v>0.5</v>
      </c>
      <c r="BI42" s="1">
        <v>0.3</v>
      </c>
      <c r="BJ42" s="1">
        <v>82.5</v>
      </c>
      <c r="BK42" s="1">
        <v>74.5</v>
      </c>
      <c r="BL42" s="1">
        <v>90</v>
      </c>
      <c r="BM42" s="1">
        <v>40.5</v>
      </c>
      <c r="BN42" s="1">
        <v>33.5</v>
      </c>
      <c r="BO42" s="1">
        <v>83</v>
      </c>
      <c r="BP42" s="1">
        <v>15.5</v>
      </c>
      <c r="BQ42" s="1">
        <v>11</v>
      </c>
      <c r="BR42" s="1">
        <v>71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94</v>
      </c>
      <c r="BZ42" s="1">
        <v>1</v>
      </c>
      <c r="CA42" s="1">
        <v>12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4.4354737999999996</v>
      </c>
      <c r="CL42" s="1">
        <v>1</v>
      </c>
    </row>
    <row r="43" spans="1:90" x14ac:dyDescent="0.25">
      <c r="A43" s="1" t="s">
        <v>118</v>
      </c>
      <c r="B43" s="1">
        <v>6.2</v>
      </c>
      <c r="C43" s="1">
        <v>2</v>
      </c>
      <c r="D43" s="1">
        <v>90</v>
      </c>
      <c r="E43" s="1">
        <v>0.01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31</v>
      </c>
      <c r="V43" s="1">
        <v>28</v>
      </c>
      <c r="W43" s="1">
        <v>90</v>
      </c>
      <c r="X43" s="1">
        <v>5</v>
      </c>
      <c r="Y43" s="1">
        <v>0.5</v>
      </c>
      <c r="Z43" s="1">
        <v>10</v>
      </c>
      <c r="AA43" s="1">
        <v>0</v>
      </c>
      <c r="AB43" s="1">
        <v>1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3.5</v>
      </c>
      <c r="AL43" s="1">
        <v>16.55</v>
      </c>
      <c r="AM43" s="1">
        <v>9.1</v>
      </c>
      <c r="AN43" s="1">
        <v>0.1</v>
      </c>
      <c r="AO43" s="1">
        <v>5.2</v>
      </c>
      <c r="AP43" s="1">
        <v>10</v>
      </c>
      <c r="AQ43" s="1">
        <v>16</v>
      </c>
      <c r="AR43" s="1">
        <v>0</v>
      </c>
      <c r="AS43" s="1">
        <v>3</v>
      </c>
      <c r="AT43" s="1">
        <v>0.5</v>
      </c>
      <c r="AU43" s="1">
        <v>0.5</v>
      </c>
      <c r="AV43" s="1">
        <v>0</v>
      </c>
      <c r="AW43" s="1">
        <v>0</v>
      </c>
      <c r="AX43" s="1">
        <v>4</v>
      </c>
      <c r="AY43" s="1">
        <v>1.5</v>
      </c>
      <c r="AZ43" s="1">
        <v>0</v>
      </c>
      <c r="BA43" s="1">
        <v>4</v>
      </c>
      <c r="BB43" s="1">
        <v>5.5</v>
      </c>
      <c r="BC43" s="1">
        <v>6</v>
      </c>
      <c r="BD43" s="1">
        <v>3</v>
      </c>
      <c r="BE43" s="1">
        <v>1</v>
      </c>
      <c r="BF43" s="1">
        <v>0</v>
      </c>
      <c r="BG43" s="1">
        <v>1</v>
      </c>
      <c r="BH43" s="1">
        <v>0.5</v>
      </c>
      <c r="BI43" s="1">
        <v>0.3</v>
      </c>
      <c r="BJ43" s="1">
        <v>82</v>
      </c>
      <c r="BK43" s="1">
        <v>74.5</v>
      </c>
      <c r="BL43" s="1">
        <v>91</v>
      </c>
      <c r="BM43" s="1">
        <v>61.5</v>
      </c>
      <c r="BN43" s="1">
        <v>52.5</v>
      </c>
      <c r="BO43" s="1">
        <v>85</v>
      </c>
      <c r="BP43" s="1">
        <v>31</v>
      </c>
      <c r="BQ43" s="1">
        <v>28</v>
      </c>
      <c r="BR43" s="1">
        <v>90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108.5</v>
      </c>
      <c r="BZ43" s="1">
        <v>1.5</v>
      </c>
      <c r="CA43" s="1">
        <v>8</v>
      </c>
      <c r="CB43" s="1">
        <v>7</v>
      </c>
      <c r="CC43" s="1">
        <v>0.5</v>
      </c>
      <c r="CD43" s="1">
        <v>0</v>
      </c>
      <c r="CE43" s="1">
        <v>0</v>
      </c>
      <c r="CF43" s="1">
        <v>0</v>
      </c>
      <c r="CG43" s="1">
        <v>0.5</v>
      </c>
      <c r="CH43" s="1">
        <v>0</v>
      </c>
      <c r="CI43" s="1">
        <v>0</v>
      </c>
      <c r="CJ43" s="1">
        <v>0</v>
      </c>
      <c r="CK43" s="1">
        <f t="shared" si="0"/>
        <v>4.2429183599999982</v>
      </c>
      <c r="CL43" s="1">
        <v>1</v>
      </c>
    </row>
    <row r="44" spans="1:90" x14ac:dyDescent="0.25">
      <c r="A44" s="1" t="s">
        <v>145</v>
      </c>
      <c r="B44" s="1">
        <v>4.7</v>
      </c>
      <c r="C44" s="1">
        <v>2</v>
      </c>
      <c r="D44" s="1">
        <v>45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5.5</v>
      </c>
      <c r="W44" s="1">
        <v>92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</v>
      </c>
      <c r="AL44" s="1">
        <v>2.2000000000000002</v>
      </c>
      <c r="AM44" s="1">
        <v>11.9</v>
      </c>
      <c r="AN44" s="1">
        <v>0</v>
      </c>
      <c r="AO44" s="1">
        <v>3.6</v>
      </c>
      <c r="AP44" s="1">
        <v>5</v>
      </c>
      <c r="AQ44" s="1">
        <v>5</v>
      </c>
      <c r="AR44" s="1">
        <v>0</v>
      </c>
      <c r="AS44" s="1">
        <v>0.5</v>
      </c>
      <c r="AT44" s="1">
        <v>0.5</v>
      </c>
      <c r="AU44" s="1">
        <v>1</v>
      </c>
      <c r="AV44" s="1">
        <v>0.5</v>
      </c>
      <c r="AW44" s="1">
        <v>50</v>
      </c>
      <c r="AX44" s="1">
        <v>2.5</v>
      </c>
      <c r="AY44" s="1">
        <v>2</v>
      </c>
      <c r="AZ44" s="1">
        <v>1</v>
      </c>
      <c r="BA44" s="1">
        <v>2</v>
      </c>
      <c r="BB44" s="1">
        <v>5</v>
      </c>
      <c r="BC44" s="1">
        <v>6</v>
      </c>
      <c r="BD44" s="1">
        <v>3</v>
      </c>
      <c r="BE44" s="1">
        <v>1</v>
      </c>
      <c r="BF44" s="1">
        <v>0</v>
      </c>
      <c r="BG44" s="1">
        <v>1</v>
      </c>
      <c r="BH44" s="1">
        <v>0.5</v>
      </c>
      <c r="BI44" s="1">
        <v>0.3</v>
      </c>
      <c r="BJ44" s="1">
        <v>36.5</v>
      </c>
      <c r="BK44" s="1">
        <v>35</v>
      </c>
      <c r="BL44" s="1">
        <v>96</v>
      </c>
      <c r="BM44" s="1">
        <v>19</v>
      </c>
      <c r="BN44" s="1">
        <v>17.5</v>
      </c>
      <c r="BO44" s="1">
        <v>92</v>
      </c>
      <c r="BP44" s="1">
        <v>6</v>
      </c>
      <c r="BQ44" s="1">
        <v>5.5</v>
      </c>
      <c r="BR44" s="1">
        <v>92</v>
      </c>
      <c r="BS44" s="1">
        <v>0</v>
      </c>
      <c r="BT44" s="1">
        <v>0</v>
      </c>
      <c r="BU44" s="1">
        <v>2</v>
      </c>
      <c r="BV44" s="1">
        <v>0</v>
      </c>
      <c r="BW44" s="1">
        <v>2</v>
      </c>
      <c r="BX44" s="1">
        <v>0</v>
      </c>
      <c r="BY44" s="1">
        <v>47.5</v>
      </c>
      <c r="BZ44" s="1">
        <v>0.5</v>
      </c>
      <c r="CA44" s="1">
        <v>3.5</v>
      </c>
      <c r="CB44" s="1">
        <v>0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3.4731588000000002</v>
      </c>
      <c r="CL44" s="1">
        <v>1</v>
      </c>
    </row>
    <row r="45" spans="1:90" x14ac:dyDescent="0.25">
      <c r="A45" s="1" t="s">
        <v>92</v>
      </c>
      <c r="B45" s="1">
        <v>5.4</v>
      </c>
      <c r="C45" s="1">
        <v>2</v>
      </c>
      <c r="D45" s="1">
        <v>47</v>
      </c>
      <c r="E45" s="1">
        <v>0.13</v>
      </c>
      <c r="F45" s="1">
        <v>0</v>
      </c>
      <c r="G45" s="1">
        <v>0.3</v>
      </c>
      <c r="H45" s="1">
        <v>0</v>
      </c>
      <c r="I45" s="1">
        <v>0.5</v>
      </c>
      <c r="J45" s="1">
        <v>0</v>
      </c>
      <c r="K45" s="1">
        <v>0</v>
      </c>
      <c r="L45" s="1">
        <v>0.5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5.5</v>
      </c>
      <c r="W45" s="1">
        <v>58</v>
      </c>
      <c r="X45" s="1">
        <v>3.5</v>
      </c>
      <c r="Y45" s="1">
        <v>2.5</v>
      </c>
      <c r="Z45" s="1">
        <v>71</v>
      </c>
      <c r="AA45" s="1">
        <v>0</v>
      </c>
      <c r="AB45" s="1">
        <v>0</v>
      </c>
      <c r="AC45" s="1">
        <v>2</v>
      </c>
      <c r="AD45" s="1">
        <v>0.5</v>
      </c>
      <c r="AE45" s="1">
        <v>0.28000000000000003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11</v>
      </c>
      <c r="AL45" s="1">
        <v>32.4</v>
      </c>
      <c r="AM45" s="1">
        <v>14.7</v>
      </c>
      <c r="AN45" s="1">
        <v>1</v>
      </c>
      <c r="AO45" s="1">
        <v>4.8</v>
      </c>
      <c r="AP45" s="1">
        <v>13.5</v>
      </c>
      <c r="AQ45" s="1">
        <v>19.5</v>
      </c>
      <c r="AR45" s="1">
        <v>0.5</v>
      </c>
      <c r="AS45" s="1">
        <v>4</v>
      </c>
      <c r="AT45" s="1">
        <v>0</v>
      </c>
      <c r="AU45" s="1">
        <v>2.5</v>
      </c>
      <c r="AV45" s="1">
        <v>2</v>
      </c>
      <c r="AW45" s="1">
        <v>80</v>
      </c>
      <c r="AX45" s="1">
        <v>4</v>
      </c>
      <c r="AY45" s="1">
        <v>0</v>
      </c>
      <c r="AZ45" s="1">
        <v>0</v>
      </c>
      <c r="BA45" s="1">
        <v>1</v>
      </c>
      <c r="BB45" s="1">
        <v>1</v>
      </c>
      <c r="BC45" s="1">
        <v>11</v>
      </c>
      <c r="BD45" s="1">
        <v>7</v>
      </c>
      <c r="BE45" s="1">
        <v>3</v>
      </c>
      <c r="BF45" s="1">
        <v>2.5</v>
      </c>
      <c r="BG45" s="1">
        <v>4</v>
      </c>
      <c r="BH45" s="1">
        <v>0.5</v>
      </c>
      <c r="BI45" s="1">
        <v>0.8</v>
      </c>
      <c r="BJ45" s="1">
        <v>26.5</v>
      </c>
      <c r="BK45" s="1">
        <v>20</v>
      </c>
      <c r="BL45" s="1">
        <v>75</v>
      </c>
      <c r="BM45" s="1">
        <v>22.5</v>
      </c>
      <c r="BN45" s="1">
        <v>16.5</v>
      </c>
      <c r="BO45" s="1">
        <v>73</v>
      </c>
      <c r="BP45" s="1">
        <v>9.5</v>
      </c>
      <c r="BQ45" s="1">
        <v>5.5</v>
      </c>
      <c r="BR45" s="1">
        <v>58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1</v>
      </c>
      <c r="BY45" s="1">
        <v>41.5</v>
      </c>
      <c r="BZ45" s="1">
        <v>3.5</v>
      </c>
      <c r="CA45" s="1">
        <v>2</v>
      </c>
      <c r="CB45" s="1">
        <v>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3.8837268600000003</v>
      </c>
      <c r="CL45" s="1">
        <v>0</v>
      </c>
    </row>
  </sheetData>
  <sortState xmlns:xlrd2="http://schemas.microsoft.com/office/spreadsheetml/2017/richdata2" ref="A2:CL45">
    <sortCondition ref="C3:C4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7B25-6249-4798-B2F5-C6D0384DF58F}">
  <dimension ref="A1:CL5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173</v>
      </c>
      <c r="B2" s="1">
        <v>4.3</v>
      </c>
      <c r="C2" s="1">
        <v>1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3</v>
      </c>
      <c r="V2" s="1">
        <v>2</v>
      </c>
      <c r="W2" s="1">
        <v>67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0.5</v>
      </c>
      <c r="AM2" s="1">
        <v>4.2</v>
      </c>
      <c r="AN2" s="1">
        <v>0</v>
      </c>
      <c r="AO2" s="1">
        <v>3.4</v>
      </c>
      <c r="AP2" s="1">
        <v>9</v>
      </c>
      <c r="AQ2" s="1">
        <v>9</v>
      </c>
      <c r="AR2" s="1">
        <v>0</v>
      </c>
      <c r="AS2" s="1">
        <v>2</v>
      </c>
      <c r="AT2" s="1">
        <v>1</v>
      </c>
      <c r="AU2" s="1">
        <v>2</v>
      </c>
      <c r="AV2" s="1">
        <v>2</v>
      </c>
      <c r="AW2" s="1">
        <v>100</v>
      </c>
      <c r="AX2" s="1">
        <v>3</v>
      </c>
      <c r="AY2" s="1">
        <v>1</v>
      </c>
      <c r="AZ2" s="1">
        <v>0</v>
      </c>
      <c r="BA2" s="1">
        <v>0</v>
      </c>
      <c r="BB2" s="1">
        <v>1</v>
      </c>
      <c r="BC2" s="1">
        <v>12</v>
      </c>
      <c r="BD2" s="1">
        <v>7</v>
      </c>
      <c r="BE2" s="1">
        <v>3</v>
      </c>
      <c r="BF2" s="1">
        <v>1</v>
      </c>
      <c r="BG2" s="1">
        <v>1</v>
      </c>
      <c r="BH2" s="1">
        <v>1</v>
      </c>
      <c r="BI2" s="1">
        <v>0.98</v>
      </c>
      <c r="BJ2" s="1">
        <v>10</v>
      </c>
      <c r="BK2" s="1">
        <v>7</v>
      </c>
      <c r="BL2" s="1">
        <v>70</v>
      </c>
      <c r="BM2" s="1">
        <v>4</v>
      </c>
      <c r="BN2" s="1">
        <v>2</v>
      </c>
      <c r="BO2" s="1">
        <v>50</v>
      </c>
      <c r="BP2" s="1">
        <v>3</v>
      </c>
      <c r="BQ2" s="1">
        <v>2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21</v>
      </c>
      <c r="BZ2" s="1">
        <v>0</v>
      </c>
      <c r="CA2" s="1">
        <v>1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3.3472403999999996</v>
      </c>
      <c r="CL2" s="1">
        <v>7</v>
      </c>
    </row>
    <row r="3" spans="1:90" x14ac:dyDescent="0.25">
      <c r="A3" s="1" t="s">
        <v>181</v>
      </c>
      <c r="B3" s="1">
        <v>4.5</v>
      </c>
      <c r="C3" s="1">
        <v>1</v>
      </c>
      <c r="D3" s="1">
        <v>90</v>
      </c>
      <c r="E3" s="1">
        <v>0.01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15</v>
      </c>
      <c r="V3" s="1">
        <v>14</v>
      </c>
      <c r="W3" s="1">
        <v>93</v>
      </c>
      <c r="X3" s="1">
        <v>2</v>
      </c>
      <c r="Y3" s="1">
        <v>1</v>
      </c>
      <c r="Z3" s="1">
        <v>50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</v>
      </c>
      <c r="AL3" s="1">
        <v>17.8</v>
      </c>
      <c r="AM3" s="1">
        <v>23</v>
      </c>
      <c r="AN3" s="1">
        <v>0.1</v>
      </c>
      <c r="AO3" s="1">
        <v>5.3</v>
      </c>
      <c r="AP3" s="1">
        <v>18</v>
      </c>
      <c r="AQ3" s="1">
        <v>18</v>
      </c>
      <c r="AR3" s="1">
        <v>0</v>
      </c>
      <c r="AS3" s="1">
        <v>2</v>
      </c>
      <c r="AT3" s="1">
        <v>1</v>
      </c>
      <c r="AU3" s="1">
        <v>3</v>
      </c>
      <c r="AV3" s="1">
        <v>3</v>
      </c>
      <c r="AW3" s="1">
        <v>100</v>
      </c>
      <c r="AX3" s="1">
        <v>5</v>
      </c>
      <c r="AY3" s="1">
        <v>3</v>
      </c>
      <c r="AZ3" s="1">
        <v>1</v>
      </c>
      <c r="BA3" s="1">
        <v>0</v>
      </c>
      <c r="BB3" s="1">
        <v>4</v>
      </c>
      <c r="BC3" s="1">
        <v>9</v>
      </c>
      <c r="BD3" s="1">
        <v>4</v>
      </c>
      <c r="BE3" s="1">
        <v>2</v>
      </c>
      <c r="BF3" s="1">
        <v>0</v>
      </c>
      <c r="BG3" s="1">
        <v>2</v>
      </c>
      <c r="BH3" s="1">
        <v>0</v>
      </c>
      <c r="BI3" s="1">
        <v>0.32</v>
      </c>
      <c r="BJ3" s="1">
        <v>50</v>
      </c>
      <c r="BK3" s="1">
        <v>42</v>
      </c>
      <c r="BL3" s="1">
        <v>84</v>
      </c>
      <c r="BM3" s="1">
        <v>32</v>
      </c>
      <c r="BN3" s="1">
        <v>27</v>
      </c>
      <c r="BO3" s="1">
        <v>84</v>
      </c>
      <c r="BP3" s="1">
        <v>15</v>
      </c>
      <c r="BQ3" s="1">
        <v>14</v>
      </c>
      <c r="BR3" s="1">
        <v>93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62</v>
      </c>
      <c r="BZ3" s="1">
        <v>0</v>
      </c>
      <c r="CA3" s="1">
        <v>4</v>
      </c>
      <c r="CB3" s="1">
        <v>3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2.5017346599999986</v>
      </c>
      <c r="CL3" s="1">
        <v>6</v>
      </c>
    </row>
    <row r="4" spans="1:90" x14ac:dyDescent="0.25">
      <c r="A4" s="1" t="s">
        <v>72</v>
      </c>
      <c r="B4" s="1">
        <v>5.0999999999999996</v>
      </c>
      <c r="C4" s="1">
        <v>1</v>
      </c>
      <c r="D4" s="1">
        <v>90</v>
      </c>
      <c r="E4" s="1">
        <v>0.12</v>
      </c>
      <c r="F4" s="1">
        <v>0.2</v>
      </c>
      <c r="G4" s="1">
        <v>0.3</v>
      </c>
      <c r="H4" s="1">
        <v>1</v>
      </c>
      <c r="I4" s="1">
        <v>2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0.2</v>
      </c>
      <c r="P4" s="1">
        <v>0.2</v>
      </c>
      <c r="Q4" s="1">
        <v>1</v>
      </c>
      <c r="R4" s="1">
        <v>1</v>
      </c>
      <c r="S4" s="1">
        <v>0</v>
      </c>
      <c r="T4" s="1">
        <v>0</v>
      </c>
      <c r="U4" s="1">
        <v>22</v>
      </c>
      <c r="V4" s="1">
        <v>14</v>
      </c>
      <c r="W4" s="1">
        <v>64</v>
      </c>
      <c r="X4" s="1">
        <v>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0.08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37</v>
      </c>
      <c r="AL4" s="1">
        <v>2.9</v>
      </c>
      <c r="AM4" s="1">
        <v>40.6</v>
      </c>
      <c r="AN4" s="1">
        <v>1.5</v>
      </c>
      <c r="AO4" s="1">
        <v>6.7</v>
      </c>
      <c r="AP4" s="1">
        <v>12</v>
      </c>
      <c r="AQ4" s="1">
        <v>36</v>
      </c>
      <c r="AR4" s="1">
        <v>1</v>
      </c>
      <c r="AS4" s="1">
        <v>13</v>
      </c>
      <c r="AT4" s="1">
        <v>0</v>
      </c>
      <c r="AU4" s="1">
        <v>1</v>
      </c>
      <c r="AV4" s="1">
        <v>1</v>
      </c>
      <c r="AW4" s="1">
        <v>100</v>
      </c>
      <c r="AX4" s="1">
        <v>9</v>
      </c>
      <c r="AY4" s="1">
        <v>0</v>
      </c>
      <c r="AZ4" s="1">
        <v>0</v>
      </c>
      <c r="BA4" s="1">
        <v>1</v>
      </c>
      <c r="BB4" s="1">
        <v>1</v>
      </c>
      <c r="BC4" s="1">
        <v>4</v>
      </c>
      <c r="BD4" s="1">
        <v>3</v>
      </c>
      <c r="BE4" s="1">
        <v>2</v>
      </c>
      <c r="BF4" s="1">
        <v>1</v>
      </c>
      <c r="BG4" s="1">
        <v>0</v>
      </c>
      <c r="BH4" s="1">
        <v>0</v>
      </c>
      <c r="BI4" s="1">
        <v>0.27</v>
      </c>
      <c r="BJ4" s="1">
        <v>55</v>
      </c>
      <c r="BK4" s="1">
        <v>43</v>
      </c>
      <c r="BL4" s="1">
        <v>78</v>
      </c>
      <c r="BM4" s="1">
        <v>35</v>
      </c>
      <c r="BN4" s="1">
        <v>22</v>
      </c>
      <c r="BO4" s="1">
        <v>63</v>
      </c>
      <c r="BP4" s="1">
        <v>22</v>
      </c>
      <c r="BQ4" s="1">
        <v>14</v>
      </c>
      <c r="BR4" s="1">
        <v>64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81</v>
      </c>
      <c r="BZ4" s="1">
        <v>3</v>
      </c>
      <c r="CA4" s="1">
        <v>14</v>
      </c>
      <c r="CB4" s="1">
        <v>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3.8107254200000003</v>
      </c>
      <c r="CL4" s="1">
        <v>4</v>
      </c>
    </row>
    <row r="5" spans="1:90" x14ac:dyDescent="0.25">
      <c r="A5" s="1" t="s">
        <v>155</v>
      </c>
      <c r="B5" s="1">
        <v>8.5</v>
      </c>
      <c r="C5" s="1">
        <v>1</v>
      </c>
      <c r="D5" s="1">
        <v>90</v>
      </c>
      <c r="E5" s="1">
        <v>7.0000000000000007E-2</v>
      </c>
      <c r="F5" s="1">
        <v>0</v>
      </c>
      <c r="G5" s="1">
        <v>0.2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41</v>
      </c>
      <c r="V5" s="1">
        <v>27</v>
      </c>
      <c r="W5" s="1">
        <v>66</v>
      </c>
      <c r="X5" s="1">
        <v>14</v>
      </c>
      <c r="Y5" s="1">
        <v>3</v>
      </c>
      <c r="Z5" s="1">
        <v>21</v>
      </c>
      <c r="AA5" s="1">
        <v>6</v>
      </c>
      <c r="AB5" s="1">
        <v>2</v>
      </c>
      <c r="AC5" s="1">
        <v>3</v>
      </c>
      <c r="AD5" s="1">
        <v>0</v>
      </c>
      <c r="AE5" s="1">
        <v>0.13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14</v>
      </c>
      <c r="AL5" s="1">
        <v>50.4</v>
      </c>
      <c r="AM5" s="1">
        <v>12.8</v>
      </c>
      <c r="AN5" s="1">
        <v>0.6</v>
      </c>
      <c r="AO5" s="1">
        <v>5.4</v>
      </c>
      <c r="AP5" s="1">
        <v>14</v>
      </c>
      <c r="AQ5" s="1">
        <v>14</v>
      </c>
      <c r="AR5" s="1">
        <v>0</v>
      </c>
      <c r="AS5" s="1">
        <v>2</v>
      </c>
      <c r="AT5" s="1">
        <v>1</v>
      </c>
      <c r="AU5" s="1">
        <v>0</v>
      </c>
      <c r="AV5" s="1">
        <v>0</v>
      </c>
      <c r="AX5" s="1">
        <v>10</v>
      </c>
      <c r="AY5" s="1">
        <v>1</v>
      </c>
      <c r="AZ5" s="1">
        <v>0</v>
      </c>
      <c r="BA5" s="1">
        <v>1</v>
      </c>
      <c r="BB5" s="1">
        <v>2</v>
      </c>
      <c r="BC5" s="1">
        <v>6</v>
      </c>
      <c r="BD5" s="1">
        <v>5</v>
      </c>
      <c r="BE5" s="1">
        <v>1</v>
      </c>
      <c r="BF5" s="1">
        <v>0</v>
      </c>
      <c r="BG5" s="1">
        <v>0</v>
      </c>
      <c r="BH5" s="1">
        <v>1</v>
      </c>
      <c r="BI5" s="1">
        <v>0.42</v>
      </c>
      <c r="BJ5" s="1">
        <v>80</v>
      </c>
      <c r="BK5" s="1">
        <v>63</v>
      </c>
      <c r="BL5" s="1">
        <v>79</v>
      </c>
      <c r="BM5" s="1">
        <v>81</v>
      </c>
      <c r="BN5" s="1">
        <v>54</v>
      </c>
      <c r="BO5" s="1">
        <v>67</v>
      </c>
      <c r="BP5" s="1">
        <v>41</v>
      </c>
      <c r="BQ5" s="1">
        <v>27</v>
      </c>
      <c r="BR5" s="1">
        <v>66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116</v>
      </c>
      <c r="BZ5" s="1">
        <v>7</v>
      </c>
      <c r="CA5" s="1">
        <v>18</v>
      </c>
      <c r="CB5" s="1">
        <v>21</v>
      </c>
      <c r="CC5" s="1">
        <v>0</v>
      </c>
      <c r="CD5" s="1">
        <v>0</v>
      </c>
      <c r="CE5" s="1">
        <v>6</v>
      </c>
      <c r="CF5" s="1">
        <v>1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5.1328992900000001</v>
      </c>
      <c r="CL5" s="1">
        <v>4</v>
      </c>
    </row>
    <row r="6" spans="1:90" x14ac:dyDescent="0.25">
      <c r="A6" s="1" t="s">
        <v>65</v>
      </c>
      <c r="B6" s="1">
        <v>5.0999999999999996</v>
      </c>
      <c r="C6" s="1">
        <v>1</v>
      </c>
      <c r="D6" s="1">
        <v>90</v>
      </c>
      <c r="E6" s="1">
        <v>0.04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13</v>
      </c>
      <c r="V6" s="1">
        <v>10</v>
      </c>
      <c r="W6" s="1">
        <v>77</v>
      </c>
      <c r="X6" s="1">
        <v>0</v>
      </c>
      <c r="Y6" s="1">
        <v>0</v>
      </c>
      <c r="AA6" s="1">
        <v>0</v>
      </c>
      <c r="AB6" s="1">
        <v>0</v>
      </c>
      <c r="AC6" s="1">
        <v>2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23.6</v>
      </c>
      <c r="AM6" s="1">
        <v>22</v>
      </c>
      <c r="AN6" s="1">
        <v>0.2</v>
      </c>
      <c r="AO6" s="1">
        <v>3.2</v>
      </c>
      <c r="AP6" s="1">
        <v>16</v>
      </c>
      <c r="AQ6" s="1">
        <v>16</v>
      </c>
      <c r="AR6" s="1">
        <v>0</v>
      </c>
      <c r="AS6" s="1">
        <v>2</v>
      </c>
      <c r="AT6" s="1">
        <v>1</v>
      </c>
      <c r="AU6" s="1">
        <v>0</v>
      </c>
      <c r="AV6" s="1">
        <v>0</v>
      </c>
      <c r="AX6" s="1">
        <v>7</v>
      </c>
      <c r="AY6" s="1">
        <v>3</v>
      </c>
      <c r="AZ6" s="1">
        <v>1</v>
      </c>
      <c r="BA6" s="1">
        <v>0</v>
      </c>
      <c r="BB6" s="1">
        <v>4</v>
      </c>
      <c r="BC6" s="1">
        <v>10</v>
      </c>
      <c r="BD6" s="1">
        <v>9</v>
      </c>
      <c r="BE6" s="1">
        <v>3</v>
      </c>
      <c r="BF6" s="1">
        <v>2</v>
      </c>
      <c r="BG6" s="1">
        <v>5</v>
      </c>
      <c r="BH6" s="1">
        <v>2</v>
      </c>
      <c r="BI6" s="1">
        <v>1.23</v>
      </c>
      <c r="BJ6" s="1">
        <v>55</v>
      </c>
      <c r="BK6" s="1">
        <v>42</v>
      </c>
      <c r="BL6" s="1">
        <v>76</v>
      </c>
      <c r="BM6" s="1">
        <v>25</v>
      </c>
      <c r="BN6" s="1">
        <v>21</v>
      </c>
      <c r="BO6" s="1">
        <v>84</v>
      </c>
      <c r="BP6" s="1">
        <v>13</v>
      </c>
      <c r="BQ6" s="1">
        <v>10</v>
      </c>
      <c r="BR6" s="1">
        <v>77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2</v>
      </c>
      <c r="BY6" s="1">
        <v>81</v>
      </c>
      <c r="BZ6" s="1">
        <v>0</v>
      </c>
      <c r="CA6" s="1">
        <v>4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3.1382456399999983</v>
      </c>
      <c r="CL6" s="1">
        <v>2</v>
      </c>
    </row>
    <row r="7" spans="1:90" x14ac:dyDescent="0.25">
      <c r="A7" s="1" t="s">
        <v>161</v>
      </c>
      <c r="B7" s="1">
        <v>4.2</v>
      </c>
      <c r="C7" s="1">
        <v>1</v>
      </c>
      <c r="D7" s="1">
        <v>90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0.02</v>
      </c>
      <c r="P7" s="1">
        <v>0.02</v>
      </c>
      <c r="Q7" s="1">
        <v>0</v>
      </c>
      <c r="R7" s="1">
        <v>0</v>
      </c>
      <c r="S7" s="1">
        <v>0</v>
      </c>
      <c r="T7" s="1">
        <v>0</v>
      </c>
      <c r="U7" s="1">
        <v>12</v>
      </c>
      <c r="V7" s="1">
        <v>6</v>
      </c>
      <c r="W7" s="1">
        <v>50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0.06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10</v>
      </c>
      <c r="AL7" s="1">
        <v>14.4</v>
      </c>
      <c r="AM7" s="1">
        <v>28.8</v>
      </c>
      <c r="AN7" s="1">
        <v>0.3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</v>
      </c>
      <c r="AU7" s="1">
        <v>1</v>
      </c>
      <c r="AV7" s="1">
        <v>0</v>
      </c>
      <c r="AW7" s="1">
        <v>0</v>
      </c>
      <c r="AX7" s="1">
        <v>5</v>
      </c>
      <c r="AY7" s="1">
        <v>5</v>
      </c>
      <c r="AZ7" s="1">
        <v>2</v>
      </c>
      <c r="BA7" s="1">
        <v>3</v>
      </c>
      <c r="BB7" s="1">
        <v>10</v>
      </c>
      <c r="BC7" s="1">
        <v>11</v>
      </c>
      <c r="BD7" s="1">
        <v>9</v>
      </c>
      <c r="BE7" s="1">
        <v>5</v>
      </c>
      <c r="BF7" s="1">
        <v>0</v>
      </c>
      <c r="BG7" s="1">
        <v>3</v>
      </c>
      <c r="BH7" s="1">
        <v>0</v>
      </c>
      <c r="BI7" s="1">
        <v>1.08</v>
      </c>
      <c r="BJ7" s="1">
        <v>46</v>
      </c>
      <c r="BK7" s="1">
        <v>37</v>
      </c>
      <c r="BL7" s="1">
        <v>80</v>
      </c>
      <c r="BM7" s="1">
        <v>22</v>
      </c>
      <c r="BN7" s="1">
        <v>15</v>
      </c>
      <c r="BO7" s="1">
        <v>68</v>
      </c>
      <c r="BP7" s="1">
        <v>12</v>
      </c>
      <c r="BQ7" s="1">
        <v>6</v>
      </c>
      <c r="BR7" s="1">
        <v>50</v>
      </c>
      <c r="BS7" s="1">
        <v>1</v>
      </c>
      <c r="BT7" s="1">
        <v>1</v>
      </c>
      <c r="BU7" s="1">
        <v>1</v>
      </c>
      <c r="BV7" s="1">
        <v>0</v>
      </c>
      <c r="BW7" s="1">
        <v>0</v>
      </c>
      <c r="BX7" s="1">
        <v>1</v>
      </c>
      <c r="BY7" s="1">
        <v>71</v>
      </c>
      <c r="BZ7" s="1">
        <v>1</v>
      </c>
      <c r="CA7" s="1">
        <v>8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3.798313599999998</v>
      </c>
      <c r="CL7" s="1">
        <v>2</v>
      </c>
    </row>
    <row r="8" spans="1:90" x14ac:dyDescent="0.25">
      <c r="A8" s="1" t="s">
        <v>164</v>
      </c>
      <c r="B8" s="1">
        <v>4.3</v>
      </c>
      <c r="C8" s="1">
        <v>1</v>
      </c>
      <c r="D8" s="1">
        <v>90</v>
      </c>
      <c r="E8" s="1">
        <v>0.14000000000000001</v>
      </c>
      <c r="F8" s="1">
        <v>0</v>
      </c>
      <c r="G8" s="1">
        <v>0.2</v>
      </c>
      <c r="H8" s="1">
        <v>0</v>
      </c>
      <c r="I8" s="1">
        <v>1</v>
      </c>
      <c r="J8" s="1">
        <v>1</v>
      </c>
      <c r="K8" s="1">
        <v>1</v>
      </c>
      <c r="L8" s="1">
        <v>0</v>
      </c>
      <c r="M8" s="1">
        <v>0</v>
      </c>
      <c r="N8" s="1">
        <v>1</v>
      </c>
      <c r="O8" s="1">
        <v>0.16</v>
      </c>
      <c r="P8" s="1">
        <v>0.16</v>
      </c>
      <c r="Q8" s="1">
        <v>0</v>
      </c>
      <c r="R8" s="1">
        <v>0</v>
      </c>
      <c r="S8" s="1">
        <v>0</v>
      </c>
      <c r="T8" s="1">
        <v>0</v>
      </c>
      <c r="U8" s="1">
        <v>10</v>
      </c>
      <c r="V8" s="1">
        <v>2</v>
      </c>
      <c r="W8" s="1">
        <v>20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19</v>
      </c>
      <c r="AL8" s="1">
        <v>0.1</v>
      </c>
      <c r="AM8" s="1">
        <v>26</v>
      </c>
      <c r="AN8" s="1">
        <v>1.1000000000000001</v>
      </c>
      <c r="AO8" s="1">
        <v>2.5</v>
      </c>
      <c r="AP8" s="1">
        <v>10</v>
      </c>
      <c r="AQ8" s="1">
        <v>10</v>
      </c>
      <c r="AR8" s="1">
        <v>0</v>
      </c>
      <c r="AS8" s="1">
        <v>0</v>
      </c>
      <c r="AT8" s="1">
        <v>4</v>
      </c>
      <c r="AU8" s="1">
        <v>2</v>
      </c>
      <c r="AV8" s="1">
        <v>1</v>
      </c>
      <c r="AW8" s="1">
        <v>50</v>
      </c>
      <c r="AX8" s="1">
        <v>2</v>
      </c>
      <c r="AY8" s="1">
        <v>8</v>
      </c>
      <c r="AZ8" s="1">
        <v>1</v>
      </c>
      <c r="BA8" s="1">
        <v>3</v>
      </c>
      <c r="BB8" s="1">
        <v>12</v>
      </c>
      <c r="BC8" s="1">
        <v>13</v>
      </c>
      <c r="BD8" s="1">
        <v>10</v>
      </c>
      <c r="BE8" s="1">
        <v>6</v>
      </c>
      <c r="BF8" s="1">
        <v>0</v>
      </c>
      <c r="BG8" s="1">
        <v>2</v>
      </c>
      <c r="BH8" s="1">
        <v>5</v>
      </c>
      <c r="BI8" s="1">
        <v>2.82</v>
      </c>
      <c r="BJ8" s="1">
        <v>32</v>
      </c>
      <c r="BK8" s="1">
        <v>14</v>
      </c>
      <c r="BL8" s="1">
        <v>44</v>
      </c>
      <c r="BM8" s="1">
        <v>20</v>
      </c>
      <c r="BN8" s="1">
        <v>6</v>
      </c>
      <c r="BO8" s="1">
        <v>30</v>
      </c>
      <c r="BP8" s="1">
        <v>10</v>
      </c>
      <c r="BQ8" s="1">
        <v>2</v>
      </c>
      <c r="BR8" s="1">
        <v>20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55</v>
      </c>
      <c r="BZ8" s="1">
        <v>2</v>
      </c>
      <c r="CA8" s="1">
        <v>10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3.4833017800000006</v>
      </c>
      <c r="CL8" s="1">
        <v>2</v>
      </c>
    </row>
    <row r="9" spans="1:90" x14ac:dyDescent="0.25">
      <c r="A9" s="1" t="s">
        <v>94</v>
      </c>
      <c r="B9" s="1">
        <v>4.8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16</v>
      </c>
      <c r="V9" s="1">
        <v>10</v>
      </c>
      <c r="W9" s="1">
        <v>63</v>
      </c>
      <c r="X9" s="1">
        <v>4</v>
      </c>
      <c r="Y9" s="1">
        <v>1</v>
      </c>
      <c r="Z9" s="1">
        <v>25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</v>
      </c>
      <c r="AL9" s="1">
        <v>10</v>
      </c>
      <c r="AM9" s="1">
        <v>9.8000000000000007</v>
      </c>
      <c r="AN9" s="1">
        <v>0</v>
      </c>
      <c r="AO9" s="1">
        <v>1.1000000000000001</v>
      </c>
      <c r="AP9" s="1">
        <v>12</v>
      </c>
      <c r="AQ9" s="1">
        <v>12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8</v>
      </c>
      <c r="AY9" s="1">
        <v>3</v>
      </c>
      <c r="AZ9" s="1">
        <v>0</v>
      </c>
      <c r="BA9" s="1">
        <v>1</v>
      </c>
      <c r="BB9" s="1">
        <v>4</v>
      </c>
      <c r="BC9" s="1">
        <v>21</v>
      </c>
      <c r="BD9" s="1">
        <v>14</v>
      </c>
      <c r="BE9" s="1">
        <v>11</v>
      </c>
      <c r="BF9" s="1">
        <v>1</v>
      </c>
      <c r="BG9" s="1">
        <v>5</v>
      </c>
      <c r="BH9" s="1">
        <v>4</v>
      </c>
      <c r="BI9" s="1">
        <v>3.32</v>
      </c>
      <c r="BJ9" s="1">
        <v>35</v>
      </c>
      <c r="BK9" s="1">
        <v>22</v>
      </c>
      <c r="BL9" s="1">
        <v>63</v>
      </c>
      <c r="BM9" s="1">
        <v>30</v>
      </c>
      <c r="BN9" s="1">
        <v>17</v>
      </c>
      <c r="BO9" s="1">
        <v>57</v>
      </c>
      <c r="BP9" s="1">
        <v>16</v>
      </c>
      <c r="BQ9" s="1">
        <v>10</v>
      </c>
      <c r="BR9" s="1">
        <v>63</v>
      </c>
      <c r="BS9" s="1">
        <v>1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57</v>
      </c>
      <c r="BZ9" s="1">
        <v>0</v>
      </c>
      <c r="CA9" s="1">
        <v>12</v>
      </c>
      <c r="CB9" s="1">
        <v>4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3.5827165999999999</v>
      </c>
      <c r="CL9" s="1">
        <v>2</v>
      </c>
    </row>
    <row r="10" spans="1:90" x14ac:dyDescent="0.25">
      <c r="A10" s="1" t="s">
        <v>102</v>
      </c>
      <c r="B10" s="1">
        <v>4.3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2</v>
      </c>
      <c r="J10" s="1">
        <v>0</v>
      </c>
      <c r="K10" s="1">
        <v>1</v>
      </c>
      <c r="L10" s="1">
        <v>1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3</v>
      </c>
      <c r="W10" s="1">
        <v>43</v>
      </c>
      <c r="X10" s="1">
        <v>3</v>
      </c>
      <c r="Y10" s="1">
        <v>1</v>
      </c>
      <c r="Z10" s="1">
        <v>33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12</v>
      </c>
      <c r="AL10" s="1">
        <v>4.5999999999999996</v>
      </c>
      <c r="AM10" s="1">
        <v>7.4</v>
      </c>
      <c r="AN10" s="1">
        <v>0</v>
      </c>
      <c r="AO10" s="1">
        <v>1.3</v>
      </c>
      <c r="AP10" s="1">
        <v>9</v>
      </c>
      <c r="AQ10" s="1">
        <v>9</v>
      </c>
      <c r="AR10" s="1">
        <v>0</v>
      </c>
      <c r="AS10" s="1">
        <v>0</v>
      </c>
      <c r="AT10" s="1">
        <v>4</v>
      </c>
      <c r="AU10" s="1">
        <v>1</v>
      </c>
      <c r="AV10" s="1">
        <v>1</v>
      </c>
      <c r="AW10" s="1">
        <v>100</v>
      </c>
      <c r="AX10" s="1">
        <v>3</v>
      </c>
      <c r="AY10" s="1">
        <v>0</v>
      </c>
      <c r="AZ10" s="1">
        <v>1</v>
      </c>
      <c r="BA10" s="1">
        <v>1</v>
      </c>
      <c r="BB10" s="1">
        <v>2</v>
      </c>
      <c r="BC10" s="1">
        <v>13</v>
      </c>
      <c r="BD10" s="1">
        <v>10</v>
      </c>
      <c r="BE10" s="1">
        <v>6</v>
      </c>
      <c r="BF10" s="1">
        <v>0</v>
      </c>
      <c r="BG10" s="1">
        <v>2</v>
      </c>
      <c r="BH10" s="1">
        <v>5</v>
      </c>
      <c r="BI10" s="1">
        <v>2.82</v>
      </c>
      <c r="BJ10" s="1">
        <v>26</v>
      </c>
      <c r="BK10" s="1">
        <v>13</v>
      </c>
      <c r="BL10" s="1">
        <v>50</v>
      </c>
      <c r="BM10" s="1">
        <v>17</v>
      </c>
      <c r="BN10" s="1">
        <v>8</v>
      </c>
      <c r="BO10" s="1">
        <v>47</v>
      </c>
      <c r="BP10" s="1">
        <v>7</v>
      </c>
      <c r="BQ10" s="1">
        <v>3</v>
      </c>
      <c r="BR10" s="1">
        <v>43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42</v>
      </c>
      <c r="BZ10" s="1">
        <v>1</v>
      </c>
      <c r="CA10" s="1">
        <v>7</v>
      </c>
      <c r="CB10" s="1">
        <v>5</v>
      </c>
      <c r="CC10" s="1">
        <v>0</v>
      </c>
      <c r="CD10" s="1">
        <v>0</v>
      </c>
      <c r="CE10" s="1">
        <v>0</v>
      </c>
      <c r="CF10" s="1">
        <v>1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1.7951787999999995</v>
      </c>
      <c r="CL10" s="1">
        <v>2</v>
      </c>
    </row>
    <row r="11" spans="1:90" x14ac:dyDescent="0.25">
      <c r="A11" s="1" t="s">
        <v>146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7</v>
      </c>
      <c r="V11" s="1">
        <v>5</v>
      </c>
      <c r="W11" s="1">
        <v>71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0.7</v>
      </c>
      <c r="AM11" s="1">
        <v>20.399999999999999</v>
      </c>
      <c r="AN11" s="1">
        <v>0</v>
      </c>
      <c r="AO11" s="1">
        <v>1.4</v>
      </c>
      <c r="AP11" s="1">
        <v>12</v>
      </c>
      <c r="AQ11" s="1">
        <v>12</v>
      </c>
      <c r="AR11" s="1">
        <v>0</v>
      </c>
      <c r="AS11" s="1">
        <v>0</v>
      </c>
      <c r="AT11" s="1">
        <v>4</v>
      </c>
      <c r="AU11" s="1">
        <v>1</v>
      </c>
      <c r="AV11" s="1">
        <v>1</v>
      </c>
      <c r="AW11" s="1">
        <v>100</v>
      </c>
      <c r="AX11" s="1">
        <v>5</v>
      </c>
      <c r="AY11" s="1">
        <v>4</v>
      </c>
      <c r="AZ11" s="1">
        <v>2</v>
      </c>
      <c r="BA11" s="1">
        <v>1</v>
      </c>
      <c r="BB11" s="1">
        <v>7</v>
      </c>
      <c r="BC11" s="1">
        <v>13</v>
      </c>
      <c r="BD11" s="1">
        <v>10</v>
      </c>
      <c r="BE11" s="1">
        <v>6</v>
      </c>
      <c r="BF11" s="1">
        <v>0</v>
      </c>
      <c r="BG11" s="1">
        <v>2</v>
      </c>
      <c r="BH11" s="1">
        <v>5</v>
      </c>
      <c r="BI11" s="1">
        <v>2.82</v>
      </c>
      <c r="BJ11" s="1">
        <v>27</v>
      </c>
      <c r="BK11" s="1">
        <v>23</v>
      </c>
      <c r="BL11" s="1">
        <v>85</v>
      </c>
      <c r="BM11" s="1">
        <v>10</v>
      </c>
      <c r="BN11" s="1">
        <v>7</v>
      </c>
      <c r="BO11" s="1">
        <v>70</v>
      </c>
      <c r="BP11" s="1">
        <v>7</v>
      </c>
      <c r="BQ11" s="1">
        <v>5</v>
      </c>
      <c r="BR11" s="1">
        <v>71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36</v>
      </c>
      <c r="BZ11" s="1">
        <v>0</v>
      </c>
      <c r="CA11" s="1">
        <v>6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2.6013697999999992</v>
      </c>
      <c r="CL11" s="1">
        <v>2</v>
      </c>
    </row>
    <row r="12" spans="1:90" x14ac:dyDescent="0.25">
      <c r="A12" s="1" t="s">
        <v>156</v>
      </c>
      <c r="B12" s="1">
        <v>4.7</v>
      </c>
      <c r="C12" s="1">
        <v>1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34</v>
      </c>
      <c r="V12" s="1">
        <v>31</v>
      </c>
      <c r="W12" s="1">
        <v>91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9.1</v>
      </c>
      <c r="AM12" s="1">
        <v>22.6</v>
      </c>
      <c r="AN12" s="1">
        <v>0</v>
      </c>
      <c r="AO12" s="1">
        <v>4.7</v>
      </c>
      <c r="AP12" s="1">
        <v>11</v>
      </c>
      <c r="AQ12" s="1">
        <v>23</v>
      </c>
      <c r="AR12" s="1">
        <v>0</v>
      </c>
      <c r="AS12" s="1">
        <v>6</v>
      </c>
      <c r="AT12" s="1">
        <v>0</v>
      </c>
      <c r="AU12" s="1">
        <v>2</v>
      </c>
      <c r="AV12" s="1">
        <v>1</v>
      </c>
      <c r="AW12" s="1">
        <v>50</v>
      </c>
      <c r="AX12" s="1">
        <v>2</v>
      </c>
      <c r="AY12" s="1">
        <v>1</v>
      </c>
      <c r="AZ12" s="1">
        <v>1</v>
      </c>
      <c r="BA12" s="1">
        <v>1</v>
      </c>
      <c r="BB12" s="1">
        <v>3</v>
      </c>
      <c r="BC12" s="1">
        <v>6</v>
      </c>
      <c r="BD12" s="1">
        <v>3</v>
      </c>
      <c r="BE12" s="1">
        <v>2</v>
      </c>
      <c r="BF12" s="1">
        <v>0</v>
      </c>
      <c r="BG12" s="1">
        <v>0</v>
      </c>
      <c r="BH12" s="1">
        <v>0</v>
      </c>
      <c r="BI12" s="1">
        <v>0.44</v>
      </c>
      <c r="BJ12" s="1">
        <v>100</v>
      </c>
      <c r="BK12" s="1">
        <v>91</v>
      </c>
      <c r="BL12" s="1">
        <v>91</v>
      </c>
      <c r="BM12" s="1">
        <v>73</v>
      </c>
      <c r="BN12" s="1">
        <v>65</v>
      </c>
      <c r="BO12" s="1">
        <v>89</v>
      </c>
      <c r="BP12" s="1">
        <v>34</v>
      </c>
      <c r="BQ12" s="1">
        <v>31</v>
      </c>
      <c r="BR12" s="1">
        <v>91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113</v>
      </c>
      <c r="BZ12" s="1">
        <v>0</v>
      </c>
      <c r="CA12" s="1">
        <v>15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3.9556352000000001</v>
      </c>
      <c r="CL12" s="1">
        <v>2</v>
      </c>
    </row>
    <row r="13" spans="1:90" x14ac:dyDescent="0.25">
      <c r="A13" s="1" t="s">
        <v>59</v>
      </c>
      <c r="B13" s="1">
        <v>6.7</v>
      </c>
      <c r="C13" s="1">
        <v>1</v>
      </c>
      <c r="D13" s="1">
        <v>90</v>
      </c>
      <c r="E13" s="1">
        <v>0.09</v>
      </c>
      <c r="F13" s="1">
        <v>0</v>
      </c>
      <c r="G13" s="1">
        <v>0.2</v>
      </c>
      <c r="H13" s="1">
        <v>0</v>
      </c>
      <c r="I13" s="1">
        <v>1</v>
      </c>
      <c r="J13" s="1">
        <v>1</v>
      </c>
      <c r="K13" s="1">
        <v>1</v>
      </c>
      <c r="L13" s="1">
        <v>0</v>
      </c>
      <c r="M13" s="1">
        <v>0</v>
      </c>
      <c r="N13" s="1">
        <v>0</v>
      </c>
      <c r="O13" s="1">
        <v>0.17</v>
      </c>
      <c r="P13" s="1">
        <v>0.17</v>
      </c>
      <c r="Q13" s="1">
        <v>0</v>
      </c>
      <c r="R13" s="1">
        <v>0</v>
      </c>
      <c r="S13" s="1">
        <v>0</v>
      </c>
      <c r="T13" s="1">
        <v>0</v>
      </c>
      <c r="U13" s="1">
        <v>16</v>
      </c>
      <c r="V13" s="1">
        <v>10</v>
      </c>
      <c r="W13" s="1">
        <v>63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0.05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21</v>
      </c>
      <c r="AL13" s="1">
        <v>1.7</v>
      </c>
      <c r="AM13" s="1">
        <v>27</v>
      </c>
      <c r="AN13" s="1">
        <v>1.2</v>
      </c>
      <c r="AO13" s="1">
        <v>6.1</v>
      </c>
      <c r="AP13" s="1">
        <v>18</v>
      </c>
      <c r="AQ13" s="1">
        <v>18</v>
      </c>
      <c r="AR13" s="1">
        <v>0</v>
      </c>
      <c r="AS13" s="1">
        <v>2</v>
      </c>
      <c r="AT13" s="1">
        <v>1</v>
      </c>
      <c r="AU13" s="1">
        <v>1</v>
      </c>
      <c r="AV13" s="1">
        <v>1</v>
      </c>
      <c r="AW13" s="1">
        <v>100</v>
      </c>
      <c r="AX13" s="1">
        <v>9</v>
      </c>
      <c r="AY13" s="1">
        <v>2</v>
      </c>
      <c r="AZ13" s="1">
        <v>2</v>
      </c>
      <c r="BA13" s="1">
        <v>1</v>
      </c>
      <c r="BB13" s="1">
        <v>5</v>
      </c>
      <c r="BC13" s="1">
        <v>6</v>
      </c>
      <c r="BD13" s="1">
        <v>5</v>
      </c>
      <c r="BE13" s="1">
        <v>1</v>
      </c>
      <c r="BF13" s="1">
        <v>0</v>
      </c>
      <c r="BG13" s="1">
        <v>0</v>
      </c>
      <c r="BH13" s="1">
        <v>1</v>
      </c>
      <c r="BI13" s="1">
        <v>0.42</v>
      </c>
      <c r="BJ13" s="1">
        <v>63</v>
      </c>
      <c r="BK13" s="1">
        <v>51</v>
      </c>
      <c r="BL13" s="1">
        <v>81</v>
      </c>
      <c r="BM13" s="1">
        <v>38</v>
      </c>
      <c r="BN13" s="1">
        <v>29</v>
      </c>
      <c r="BO13" s="1">
        <v>76</v>
      </c>
      <c r="BP13" s="1">
        <v>16</v>
      </c>
      <c r="BQ13" s="1">
        <v>10</v>
      </c>
      <c r="BR13" s="1">
        <v>63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74</v>
      </c>
      <c r="BZ13" s="1">
        <v>3</v>
      </c>
      <c r="CA13" s="1">
        <v>13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3.5374596699999983</v>
      </c>
      <c r="CL13" s="1">
        <v>1</v>
      </c>
    </row>
    <row r="14" spans="1:90" x14ac:dyDescent="0.25">
      <c r="A14" s="1" t="s">
        <v>62</v>
      </c>
      <c r="B14" s="1">
        <v>4.5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19</v>
      </c>
      <c r="V14" s="1">
        <v>11</v>
      </c>
      <c r="W14" s="1">
        <v>58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2</v>
      </c>
      <c r="AL14" s="1">
        <v>5.3</v>
      </c>
      <c r="AM14" s="1">
        <v>16</v>
      </c>
      <c r="AN14" s="1">
        <v>0</v>
      </c>
      <c r="AO14" s="1">
        <v>5.2</v>
      </c>
      <c r="AP14" s="1">
        <v>9</v>
      </c>
      <c r="AQ14" s="1">
        <v>21</v>
      </c>
      <c r="AR14" s="1">
        <v>0</v>
      </c>
      <c r="AS14" s="1">
        <v>6</v>
      </c>
      <c r="AT14" s="1">
        <v>0</v>
      </c>
      <c r="AU14" s="1">
        <v>3</v>
      </c>
      <c r="AV14" s="1">
        <v>2</v>
      </c>
      <c r="AW14" s="1">
        <v>67</v>
      </c>
      <c r="AX14" s="1">
        <v>7</v>
      </c>
      <c r="AY14" s="1">
        <v>1</v>
      </c>
      <c r="AZ14" s="1">
        <v>0</v>
      </c>
      <c r="BA14" s="1">
        <v>2</v>
      </c>
      <c r="BB14" s="1">
        <v>3</v>
      </c>
      <c r="BC14" s="1">
        <v>4</v>
      </c>
      <c r="BD14" s="1">
        <v>3</v>
      </c>
      <c r="BE14" s="1">
        <v>2</v>
      </c>
      <c r="BF14" s="1">
        <v>1</v>
      </c>
      <c r="BG14" s="1">
        <v>0</v>
      </c>
      <c r="BH14" s="1">
        <v>0</v>
      </c>
      <c r="BI14" s="1">
        <v>0.27</v>
      </c>
      <c r="BJ14" s="1">
        <v>63</v>
      </c>
      <c r="BK14" s="1">
        <v>44</v>
      </c>
      <c r="BL14" s="1">
        <v>70</v>
      </c>
      <c r="BM14" s="1">
        <v>31</v>
      </c>
      <c r="BN14" s="1">
        <v>20</v>
      </c>
      <c r="BO14" s="1">
        <v>65</v>
      </c>
      <c r="BP14" s="1">
        <v>19</v>
      </c>
      <c r="BQ14" s="1">
        <v>11</v>
      </c>
      <c r="BR14" s="1">
        <v>58</v>
      </c>
      <c r="BS14" s="1">
        <v>1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84</v>
      </c>
      <c r="BZ14" s="1">
        <v>1</v>
      </c>
      <c r="CA14" s="1">
        <v>9</v>
      </c>
      <c r="CB14" s="1">
        <v>3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4.9091379999999996</v>
      </c>
      <c r="CL14" s="1">
        <v>1</v>
      </c>
    </row>
    <row r="15" spans="1:90" x14ac:dyDescent="0.25">
      <c r="A15" s="1" t="s">
        <v>70</v>
      </c>
      <c r="B15" s="1">
        <v>3.7</v>
      </c>
      <c r="C15" s="1">
        <v>1</v>
      </c>
      <c r="D15" s="1">
        <v>90</v>
      </c>
      <c r="E15" s="1">
        <v>0.21</v>
      </c>
      <c r="F15" s="1">
        <v>0</v>
      </c>
      <c r="G15" s="1">
        <v>0.5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26</v>
      </c>
      <c r="V15" s="1">
        <v>21</v>
      </c>
      <c r="W15" s="1">
        <v>81</v>
      </c>
      <c r="X15" s="1">
        <v>16</v>
      </c>
      <c r="Y15" s="1">
        <v>4</v>
      </c>
      <c r="Z15" s="1">
        <v>25</v>
      </c>
      <c r="AA15" s="1">
        <v>5</v>
      </c>
      <c r="AB15" s="1">
        <v>1</v>
      </c>
      <c r="AC15" s="1">
        <v>3</v>
      </c>
      <c r="AD15" s="1">
        <v>1</v>
      </c>
      <c r="AE15" s="1">
        <v>0.49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8</v>
      </c>
      <c r="AL15" s="1">
        <v>54</v>
      </c>
      <c r="AM15" s="1">
        <v>11.8</v>
      </c>
      <c r="AN15" s="1">
        <v>1.6</v>
      </c>
      <c r="AO15" s="1">
        <v>6.4</v>
      </c>
      <c r="AP15" s="1">
        <v>12</v>
      </c>
      <c r="AQ15" s="1">
        <v>12</v>
      </c>
      <c r="AR15" s="1">
        <v>0</v>
      </c>
      <c r="AS15" s="1">
        <v>2</v>
      </c>
      <c r="AT15" s="1">
        <v>1</v>
      </c>
      <c r="AU15" s="1">
        <v>1</v>
      </c>
      <c r="AV15" s="1">
        <v>0</v>
      </c>
      <c r="AW15" s="1">
        <v>0</v>
      </c>
      <c r="AX15" s="1">
        <v>9</v>
      </c>
      <c r="AY15" s="1">
        <v>0</v>
      </c>
      <c r="AZ15" s="1">
        <v>0</v>
      </c>
      <c r="BA15" s="1">
        <v>2</v>
      </c>
      <c r="BB15" s="1">
        <v>2</v>
      </c>
      <c r="BC15" s="1">
        <v>6</v>
      </c>
      <c r="BD15" s="1">
        <v>5</v>
      </c>
      <c r="BE15" s="1">
        <v>1</v>
      </c>
      <c r="BF15" s="1">
        <v>0</v>
      </c>
      <c r="BG15" s="1">
        <v>0</v>
      </c>
      <c r="BH15" s="1">
        <v>1</v>
      </c>
      <c r="BI15" s="1">
        <v>0.42</v>
      </c>
      <c r="BJ15" s="1">
        <v>62</v>
      </c>
      <c r="BK15" s="1">
        <v>54</v>
      </c>
      <c r="BL15" s="1">
        <v>87</v>
      </c>
      <c r="BM15" s="1">
        <v>65</v>
      </c>
      <c r="BN15" s="1">
        <v>48</v>
      </c>
      <c r="BO15" s="1">
        <v>74</v>
      </c>
      <c r="BP15" s="1">
        <v>26</v>
      </c>
      <c r="BQ15" s="1">
        <v>21</v>
      </c>
      <c r="BR15" s="1">
        <v>81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90</v>
      </c>
      <c r="BZ15" s="1">
        <v>4</v>
      </c>
      <c r="CA15" s="1">
        <v>6</v>
      </c>
      <c r="CB15" s="1">
        <v>18</v>
      </c>
      <c r="CC15" s="1">
        <v>0</v>
      </c>
      <c r="CD15" s="1">
        <v>0</v>
      </c>
      <c r="CE15" s="1">
        <v>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6.0245353399999999</v>
      </c>
      <c r="CL15" s="1">
        <v>1</v>
      </c>
    </row>
    <row r="16" spans="1:90" x14ac:dyDescent="0.25">
      <c r="A16" s="1" t="s">
        <v>163</v>
      </c>
      <c r="B16" s="1">
        <v>5.6</v>
      </c>
      <c r="C16" s="1">
        <v>1</v>
      </c>
      <c r="D16" s="1">
        <v>52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14</v>
      </c>
      <c r="V16" s="1">
        <v>11</v>
      </c>
      <c r="W16" s="1">
        <v>79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1.6</v>
      </c>
      <c r="AM16" s="1">
        <v>23.4</v>
      </c>
      <c r="AN16" s="1">
        <v>0</v>
      </c>
      <c r="AO16" s="1">
        <v>4.8</v>
      </c>
      <c r="AP16" s="1">
        <v>13</v>
      </c>
      <c r="AQ16" s="1">
        <v>13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  <c r="AX16" s="1">
        <v>6</v>
      </c>
      <c r="AY16" s="1">
        <v>1</v>
      </c>
      <c r="AZ16" s="1">
        <v>2</v>
      </c>
      <c r="BA16" s="1">
        <v>2</v>
      </c>
      <c r="BB16" s="1">
        <v>5</v>
      </c>
      <c r="BC16" s="1">
        <v>8</v>
      </c>
      <c r="BD16" s="1">
        <v>5</v>
      </c>
      <c r="BE16" s="1">
        <v>1</v>
      </c>
      <c r="BF16" s="1">
        <v>0</v>
      </c>
      <c r="BG16" s="1">
        <v>1</v>
      </c>
      <c r="BH16" s="1">
        <v>0</v>
      </c>
      <c r="BI16" s="1">
        <v>0.13</v>
      </c>
      <c r="BJ16" s="1">
        <v>77</v>
      </c>
      <c r="BK16" s="1">
        <v>72</v>
      </c>
      <c r="BL16" s="1">
        <v>94</v>
      </c>
      <c r="BM16" s="1">
        <v>39</v>
      </c>
      <c r="BN16" s="1">
        <v>34</v>
      </c>
      <c r="BO16" s="1">
        <v>87</v>
      </c>
      <c r="BP16" s="1">
        <v>14</v>
      </c>
      <c r="BQ16" s="1">
        <v>11</v>
      </c>
      <c r="BR16" s="1">
        <v>79</v>
      </c>
      <c r="BS16" s="1">
        <v>0</v>
      </c>
      <c r="BT16" s="1">
        <v>0</v>
      </c>
      <c r="BU16" s="1">
        <v>1</v>
      </c>
      <c r="BV16" s="1">
        <v>0</v>
      </c>
      <c r="BW16" s="1">
        <v>1</v>
      </c>
      <c r="BX16" s="1">
        <v>0</v>
      </c>
      <c r="BY16" s="1">
        <v>83</v>
      </c>
      <c r="BZ16" s="1">
        <v>0</v>
      </c>
      <c r="CA16" s="1">
        <v>14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3.382003800000001</v>
      </c>
      <c r="CL16" s="1">
        <v>1</v>
      </c>
    </row>
    <row r="17" spans="1:90" x14ac:dyDescent="0.25">
      <c r="A17" s="1" t="s">
        <v>74</v>
      </c>
      <c r="B17" s="1">
        <v>4.4000000000000004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5</v>
      </c>
      <c r="V17" s="1">
        <v>2</v>
      </c>
      <c r="W17" s="1">
        <v>40</v>
      </c>
      <c r="X17" s="1">
        <v>4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2.1</v>
      </c>
      <c r="AM17" s="1">
        <v>6.6</v>
      </c>
      <c r="AN17" s="1">
        <v>0</v>
      </c>
      <c r="AO17" s="1">
        <v>2</v>
      </c>
      <c r="AP17" s="1">
        <v>9</v>
      </c>
      <c r="AQ17" s="1">
        <v>9</v>
      </c>
      <c r="AR17" s="1">
        <v>0</v>
      </c>
      <c r="AS17" s="1">
        <v>1</v>
      </c>
      <c r="AT17" s="1">
        <v>3</v>
      </c>
      <c r="AU17" s="1">
        <v>0</v>
      </c>
      <c r="AV17" s="1">
        <v>0</v>
      </c>
      <c r="AX17" s="1">
        <v>5</v>
      </c>
      <c r="AY17" s="1">
        <v>0</v>
      </c>
      <c r="AZ17" s="1">
        <v>1</v>
      </c>
      <c r="BA17" s="1">
        <v>0</v>
      </c>
      <c r="BB17" s="1">
        <v>1</v>
      </c>
      <c r="BC17" s="1">
        <v>18</v>
      </c>
      <c r="BD17" s="1">
        <v>11</v>
      </c>
      <c r="BE17" s="1">
        <v>6</v>
      </c>
      <c r="BF17" s="1">
        <v>0</v>
      </c>
      <c r="BG17" s="1">
        <v>2</v>
      </c>
      <c r="BH17" s="1">
        <v>3</v>
      </c>
      <c r="BI17" s="1">
        <v>1.99</v>
      </c>
      <c r="BJ17" s="1">
        <v>36</v>
      </c>
      <c r="BK17" s="1">
        <v>27</v>
      </c>
      <c r="BL17" s="1">
        <v>75</v>
      </c>
      <c r="BM17" s="1">
        <v>24</v>
      </c>
      <c r="BN17" s="1">
        <v>14</v>
      </c>
      <c r="BO17" s="1">
        <v>58</v>
      </c>
      <c r="BP17" s="1">
        <v>5</v>
      </c>
      <c r="BQ17" s="1">
        <v>2</v>
      </c>
      <c r="BR17" s="1">
        <v>40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52</v>
      </c>
      <c r="BZ17" s="1">
        <v>0</v>
      </c>
      <c r="CA17" s="1">
        <v>2</v>
      </c>
      <c r="CB17" s="1">
        <v>3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3.4661101999999997</v>
      </c>
      <c r="CL17" s="1">
        <v>1</v>
      </c>
    </row>
    <row r="18" spans="1:90" x14ac:dyDescent="0.25">
      <c r="A18" s="1" t="s">
        <v>77</v>
      </c>
      <c r="B18" s="1">
        <v>4.7</v>
      </c>
      <c r="C18" s="1">
        <v>1</v>
      </c>
      <c r="D18" s="1">
        <v>90</v>
      </c>
      <c r="E18" s="1">
        <v>0.54</v>
      </c>
      <c r="F18" s="1">
        <v>1</v>
      </c>
      <c r="G18" s="1">
        <v>0.1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13</v>
      </c>
      <c r="V18" s="1">
        <v>11</v>
      </c>
      <c r="W18" s="1">
        <v>85</v>
      </c>
      <c r="X18" s="1">
        <v>5</v>
      </c>
      <c r="Y18" s="1">
        <v>0</v>
      </c>
      <c r="Z18" s="1">
        <v>0</v>
      </c>
      <c r="AA18" s="1">
        <v>1</v>
      </c>
      <c r="AB18" s="1">
        <v>0</v>
      </c>
      <c r="AC18" s="1">
        <v>2</v>
      </c>
      <c r="AD18" s="1">
        <v>0</v>
      </c>
      <c r="AE18" s="1">
        <v>7.0000000000000007E-2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22.9</v>
      </c>
      <c r="AM18" s="1">
        <v>18.399999999999999</v>
      </c>
      <c r="AN18" s="1">
        <v>0.2</v>
      </c>
      <c r="AO18" s="1">
        <v>2</v>
      </c>
      <c r="AP18" s="1">
        <v>15</v>
      </c>
      <c r="AQ18" s="1">
        <v>24</v>
      </c>
      <c r="AR18" s="1">
        <v>0</v>
      </c>
      <c r="AS18" s="1">
        <v>4</v>
      </c>
      <c r="AT18" s="1">
        <v>3</v>
      </c>
      <c r="AU18" s="1">
        <v>2</v>
      </c>
      <c r="AV18" s="1">
        <v>1</v>
      </c>
      <c r="AW18" s="1">
        <v>50</v>
      </c>
      <c r="AX18" s="1">
        <v>5</v>
      </c>
      <c r="AY18" s="1">
        <v>1</v>
      </c>
      <c r="AZ18" s="1">
        <v>1</v>
      </c>
      <c r="BA18" s="1">
        <v>3</v>
      </c>
      <c r="BB18" s="1">
        <v>5</v>
      </c>
      <c r="BC18" s="1">
        <v>10</v>
      </c>
      <c r="BD18" s="1">
        <v>9</v>
      </c>
      <c r="BE18" s="1">
        <v>4</v>
      </c>
      <c r="BF18" s="1">
        <v>0</v>
      </c>
      <c r="BG18" s="1">
        <v>1</v>
      </c>
      <c r="BH18" s="1">
        <v>4</v>
      </c>
      <c r="BI18" s="1">
        <v>2.34</v>
      </c>
      <c r="BJ18" s="1">
        <v>30</v>
      </c>
      <c r="BK18" s="1">
        <v>24</v>
      </c>
      <c r="BL18" s="1">
        <v>80</v>
      </c>
      <c r="BM18" s="1">
        <v>22</v>
      </c>
      <c r="BN18" s="1">
        <v>15</v>
      </c>
      <c r="BO18" s="1">
        <v>68</v>
      </c>
      <c r="BP18" s="1">
        <v>13</v>
      </c>
      <c r="BQ18" s="1">
        <v>11</v>
      </c>
      <c r="BR18" s="1">
        <v>85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51</v>
      </c>
      <c r="BZ18" s="1">
        <v>0</v>
      </c>
      <c r="CA18" s="1">
        <v>4</v>
      </c>
      <c r="CB18" s="1">
        <v>3</v>
      </c>
      <c r="CC18" s="1">
        <v>0</v>
      </c>
      <c r="CD18" s="1">
        <v>0</v>
      </c>
      <c r="CE18" s="1">
        <v>1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3.2443774399999992</v>
      </c>
      <c r="CL18" s="1">
        <v>1</v>
      </c>
    </row>
    <row r="19" spans="1:90" x14ac:dyDescent="0.25">
      <c r="A19" s="1" t="s">
        <v>84</v>
      </c>
      <c r="B19" s="1">
        <v>5</v>
      </c>
      <c r="C19" s="1">
        <v>1</v>
      </c>
      <c r="D19" s="1">
        <v>90</v>
      </c>
      <c r="E19" s="1">
        <v>0.25</v>
      </c>
      <c r="F19" s="1">
        <v>0</v>
      </c>
      <c r="G19" s="1">
        <v>0.5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17</v>
      </c>
      <c r="V19" s="1">
        <v>15</v>
      </c>
      <c r="W19" s="1">
        <v>88</v>
      </c>
      <c r="X19" s="1">
        <v>11</v>
      </c>
      <c r="Y19" s="1">
        <v>0</v>
      </c>
      <c r="Z19" s="1">
        <v>0</v>
      </c>
      <c r="AA19" s="1">
        <v>5</v>
      </c>
      <c r="AB19" s="1">
        <v>1</v>
      </c>
      <c r="AC19" s="1">
        <v>3</v>
      </c>
      <c r="AD19" s="1">
        <v>1</v>
      </c>
      <c r="AE19" s="1">
        <v>0.48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37.799999999999997</v>
      </c>
      <c r="AM19" s="1">
        <v>16.399999999999999</v>
      </c>
      <c r="AN19" s="1">
        <v>1.5</v>
      </c>
      <c r="AO19" s="1">
        <v>4.5</v>
      </c>
      <c r="AP19" s="1">
        <v>16</v>
      </c>
      <c r="AQ19" s="1">
        <v>16</v>
      </c>
      <c r="AR19" s="1">
        <v>0</v>
      </c>
      <c r="AS19" s="1">
        <v>2</v>
      </c>
      <c r="AT19" s="1">
        <v>1</v>
      </c>
      <c r="AU19" s="1">
        <v>2</v>
      </c>
      <c r="AV19" s="1">
        <v>2</v>
      </c>
      <c r="AW19" s="1">
        <v>100</v>
      </c>
      <c r="AX19" s="1">
        <v>2</v>
      </c>
      <c r="AY19" s="1">
        <v>1</v>
      </c>
      <c r="AZ19" s="1">
        <v>1</v>
      </c>
      <c r="BA19" s="1">
        <v>1</v>
      </c>
      <c r="BB19" s="1">
        <v>3</v>
      </c>
      <c r="BC19" s="1">
        <v>10</v>
      </c>
      <c r="BD19" s="1">
        <v>9</v>
      </c>
      <c r="BE19" s="1">
        <v>3</v>
      </c>
      <c r="BF19" s="1">
        <v>2</v>
      </c>
      <c r="BG19" s="1">
        <v>5</v>
      </c>
      <c r="BH19" s="1">
        <v>2</v>
      </c>
      <c r="BI19" s="1">
        <v>1.23</v>
      </c>
      <c r="BJ19" s="1">
        <v>56</v>
      </c>
      <c r="BK19" s="1">
        <v>50</v>
      </c>
      <c r="BL19" s="1">
        <v>89</v>
      </c>
      <c r="BM19" s="1">
        <v>42</v>
      </c>
      <c r="BN19" s="1">
        <v>28</v>
      </c>
      <c r="BO19" s="1">
        <v>67</v>
      </c>
      <c r="BP19" s="1">
        <v>17</v>
      </c>
      <c r="BQ19" s="1">
        <v>15</v>
      </c>
      <c r="BR19" s="1">
        <v>88</v>
      </c>
      <c r="BS19" s="1">
        <v>1</v>
      </c>
      <c r="BT19" s="1">
        <v>1</v>
      </c>
      <c r="BU19" s="1">
        <v>1</v>
      </c>
      <c r="BV19" s="1">
        <v>0</v>
      </c>
      <c r="BW19" s="1">
        <v>0</v>
      </c>
      <c r="BX19" s="1">
        <v>0</v>
      </c>
      <c r="BY19" s="1">
        <v>84</v>
      </c>
      <c r="BZ19" s="1">
        <v>1</v>
      </c>
      <c r="CA19" s="1">
        <v>6</v>
      </c>
      <c r="CB19" s="1">
        <v>8</v>
      </c>
      <c r="CC19" s="1">
        <v>0</v>
      </c>
      <c r="CD19" s="1">
        <v>0</v>
      </c>
      <c r="CE19" s="1">
        <v>4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5.4388744899999999</v>
      </c>
      <c r="CL19" s="1">
        <v>1</v>
      </c>
    </row>
    <row r="20" spans="1:90" x14ac:dyDescent="0.25">
      <c r="A20" s="1" t="s">
        <v>100</v>
      </c>
      <c r="B20" s="1">
        <v>4.8</v>
      </c>
      <c r="C20" s="1">
        <v>1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1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</v>
      </c>
      <c r="AL20" s="1">
        <v>0.8</v>
      </c>
      <c r="AM20" s="1">
        <v>15.8</v>
      </c>
      <c r="AN20" s="1">
        <v>0.1</v>
      </c>
      <c r="AO20" s="1">
        <v>2.1</v>
      </c>
      <c r="AP20" s="1">
        <v>9</v>
      </c>
      <c r="AQ20" s="1">
        <v>9</v>
      </c>
      <c r="AR20" s="1">
        <v>0</v>
      </c>
      <c r="AS20" s="1">
        <v>-1</v>
      </c>
      <c r="AT20" s="1">
        <v>3</v>
      </c>
      <c r="AU20" s="1">
        <v>0</v>
      </c>
      <c r="AV20" s="1">
        <v>0</v>
      </c>
      <c r="AX20" s="1">
        <v>5</v>
      </c>
      <c r="AY20" s="1">
        <v>10</v>
      </c>
      <c r="AZ20" s="1">
        <v>1</v>
      </c>
      <c r="BA20" s="1">
        <v>0</v>
      </c>
      <c r="BB20" s="1">
        <v>11</v>
      </c>
      <c r="BC20" s="1">
        <v>18</v>
      </c>
      <c r="BD20" s="1">
        <v>11</v>
      </c>
      <c r="BE20" s="1">
        <v>6</v>
      </c>
      <c r="BF20" s="1">
        <v>0</v>
      </c>
      <c r="BG20" s="1">
        <v>2</v>
      </c>
      <c r="BH20" s="1">
        <v>3</v>
      </c>
      <c r="BI20" s="1">
        <v>1.99</v>
      </c>
      <c r="BJ20" s="1">
        <v>45</v>
      </c>
      <c r="BK20" s="1">
        <v>37</v>
      </c>
      <c r="BL20" s="1">
        <v>82</v>
      </c>
      <c r="BM20" s="1">
        <v>21</v>
      </c>
      <c r="BN20" s="1">
        <v>16</v>
      </c>
      <c r="BO20" s="1">
        <v>76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62</v>
      </c>
      <c r="BZ20" s="1">
        <v>1</v>
      </c>
      <c r="CA20" s="1">
        <v>4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3.9782686099999984</v>
      </c>
      <c r="CL20" s="1">
        <v>1</v>
      </c>
    </row>
    <row r="21" spans="1:90" x14ac:dyDescent="0.25">
      <c r="A21" s="1" t="s">
        <v>105</v>
      </c>
      <c r="B21" s="1">
        <v>4.4000000000000004</v>
      </c>
      <c r="C21" s="1">
        <v>1</v>
      </c>
      <c r="D21" s="1">
        <v>90</v>
      </c>
      <c r="E21" s="1">
        <v>0.33</v>
      </c>
      <c r="F21" s="1">
        <v>0</v>
      </c>
      <c r="G21" s="1">
        <v>0.4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12</v>
      </c>
      <c r="V21" s="1">
        <v>6</v>
      </c>
      <c r="W21" s="1">
        <v>50</v>
      </c>
      <c r="X21" s="1">
        <v>2</v>
      </c>
      <c r="Y21" s="1">
        <v>1</v>
      </c>
      <c r="Z21" s="1">
        <v>50</v>
      </c>
      <c r="AA21" s="1">
        <v>0</v>
      </c>
      <c r="AB21" s="1">
        <v>0</v>
      </c>
      <c r="AC21" s="1">
        <v>1</v>
      </c>
      <c r="AD21" s="1">
        <v>1</v>
      </c>
      <c r="AE21" s="1">
        <v>0.41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19.7</v>
      </c>
      <c r="AM21" s="1">
        <v>14.8</v>
      </c>
      <c r="AN21" s="1">
        <v>1.2</v>
      </c>
      <c r="AO21" s="1">
        <v>3.3</v>
      </c>
      <c r="AP21" s="1">
        <v>18</v>
      </c>
      <c r="AQ21" s="1">
        <v>18</v>
      </c>
      <c r="AR21" s="1">
        <v>0</v>
      </c>
      <c r="AS21" s="1">
        <v>1</v>
      </c>
      <c r="AT21" s="1">
        <v>3</v>
      </c>
      <c r="AU21" s="1">
        <v>2</v>
      </c>
      <c r="AV21" s="1">
        <v>2</v>
      </c>
      <c r="AW21" s="1">
        <v>100</v>
      </c>
      <c r="AX21" s="1">
        <v>8</v>
      </c>
      <c r="AY21" s="1">
        <v>1</v>
      </c>
      <c r="AZ21" s="1">
        <v>0</v>
      </c>
      <c r="BA21" s="1">
        <v>2</v>
      </c>
      <c r="BB21" s="1">
        <v>3</v>
      </c>
      <c r="BC21" s="1">
        <v>18</v>
      </c>
      <c r="BD21" s="1">
        <v>11</v>
      </c>
      <c r="BE21" s="1">
        <v>6</v>
      </c>
      <c r="BF21" s="1">
        <v>0</v>
      </c>
      <c r="BG21" s="1">
        <v>2</v>
      </c>
      <c r="BH21" s="1">
        <v>3</v>
      </c>
      <c r="BI21" s="1">
        <v>1.99</v>
      </c>
      <c r="BJ21" s="1">
        <v>41</v>
      </c>
      <c r="BK21" s="1">
        <v>31</v>
      </c>
      <c r="BL21" s="1">
        <v>76</v>
      </c>
      <c r="BM21" s="1">
        <v>25</v>
      </c>
      <c r="BN21" s="1">
        <v>15</v>
      </c>
      <c r="BO21" s="1">
        <v>60</v>
      </c>
      <c r="BP21" s="1">
        <v>12</v>
      </c>
      <c r="BQ21" s="1">
        <v>6</v>
      </c>
      <c r="BR21" s="1">
        <v>50</v>
      </c>
      <c r="BS21" s="1">
        <v>1</v>
      </c>
      <c r="BT21" s="1">
        <v>1</v>
      </c>
      <c r="BU21" s="1">
        <v>1</v>
      </c>
      <c r="BV21" s="1">
        <v>0</v>
      </c>
      <c r="BW21" s="1">
        <v>0</v>
      </c>
      <c r="BX21" s="1">
        <v>0</v>
      </c>
      <c r="BY21" s="1">
        <v>59</v>
      </c>
      <c r="BZ21" s="1">
        <v>0</v>
      </c>
      <c r="CA21" s="1">
        <v>6</v>
      </c>
      <c r="CB21" s="1">
        <v>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4.6086298799999987</v>
      </c>
      <c r="CL21" s="1">
        <v>1</v>
      </c>
    </row>
    <row r="22" spans="1:90" x14ac:dyDescent="0.25">
      <c r="A22" s="1" t="s">
        <v>112</v>
      </c>
      <c r="B22" s="1">
        <v>4.9000000000000004</v>
      </c>
      <c r="C22" s="1">
        <v>1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0.3</v>
      </c>
      <c r="AM22" s="1">
        <v>17.399999999999999</v>
      </c>
      <c r="AN22" s="1">
        <v>0</v>
      </c>
      <c r="AO22" s="1">
        <v>0.6</v>
      </c>
      <c r="AP22" s="1">
        <v>6</v>
      </c>
      <c r="AQ22" s="1">
        <v>6</v>
      </c>
      <c r="AR22" s="1">
        <v>0</v>
      </c>
      <c r="AS22" s="1">
        <v>0</v>
      </c>
      <c r="AT22" s="1">
        <v>3</v>
      </c>
      <c r="AU22" s="1">
        <v>4</v>
      </c>
      <c r="AV22" s="1">
        <v>2</v>
      </c>
      <c r="AW22" s="1">
        <v>50</v>
      </c>
      <c r="AX22" s="1">
        <v>3</v>
      </c>
      <c r="AY22" s="1">
        <v>5</v>
      </c>
      <c r="AZ22" s="1">
        <v>1</v>
      </c>
      <c r="BA22" s="1">
        <v>0</v>
      </c>
      <c r="BB22" s="1">
        <v>6</v>
      </c>
      <c r="BC22" s="1">
        <v>10</v>
      </c>
      <c r="BD22" s="1">
        <v>9</v>
      </c>
      <c r="BE22" s="1">
        <v>4</v>
      </c>
      <c r="BF22" s="1">
        <v>0</v>
      </c>
      <c r="BG22" s="1">
        <v>1</v>
      </c>
      <c r="BH22" s="1">
        <v>4</v>
      </c>
      <c r="BI22" s="1">
        <v>2.34</v>
      </c>
      <c r="BJ22" s="1">
        <v>42</v>
      </c>
      <c r="BK22" s="1">
        <v>40</v>
      </c>
      <c r="BL22" s="1">
        <v>95</v>
      </c>
      <c r="BM22" s="1">
        <v>8</v>
      </c>
      <c r="BN22" s="1">
        <v>7</v>
      </c>
      <c r="BO22" s="1">
        <v>88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58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3.5261708</v>
      </c>
      <c r="CL22" s="1">
        <v>1</v>
      </c>
    </row>
    <row r="23" spans="1:90" x14ac:dyDescent="0.25">
      <c r="A23" s="1" t="s">
        <v>124</v>
      </c>
      <c r="B23" s="1">
        <v>4.5</v>
      </c>
      <c r="C23" s="1">
        <v>1</v>
      </c>
      <c r="D23" s="1">
        <v>90</v>
      </c>
      <c r="E23" s="1">
        <v>0.04</v>
      </c>
      <c r="F23" s="1">
        <v>0</v>
      </c>
      <c r="G23" s="1">
        <v>0.1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0.04</v>
      </c>
      <c r="P23" s="1">
        <v>0.04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1</v>
      </c>
      <c r="W23" s="1">
        <v>100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0.04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18</v>
      </c>
      <c r="AL23" s="1">
        <v>0.3</v>
      </c>
      <c r="AM23" s="1">
        <v>33</v>
      </c>
      <c r="AN23" s="1">
        <v>0.3</v>
      </c>
      <c r="AO23" s="1">
        <v>4.5</v>
      </c>
      <c r="AP23" s="1">
        <v>15</v>
      </c>
      <c r="AQ23" s="1">
        <v>27</v>
      </c>
      <c r="AR23" s="1">
        <v>0</v>
      </c>
      <c r="AS23" s="1">
        <v>6</v>
      </c>
      <c r="AT23" s="1">
        <v>0</v>
      </c>
      <c r="AU23" s="1">
        <v>3</v>
      </c>
      <c r="AV23" s="1">
        <v>1</v>
      </c>
      <c r="AW23" s="1">
        <v>33</v>
      </c>
      <c r="AX23" s="1">
        <v>0</v>
      </c>
      <c r="AY23" s="1">
        <v>3</v>
      </c>
      <c r="AZ23" s="1">
        <v>3</v>
      </c>
      <c r="BA23" s="1">
        <v>1</v>
      </c>
      <c r="BB23" s="1">
        <v>7</v>
      </c>
      <c r="BC23" s="1">
        <v>12</v>
      </c>
      <c r="BD23" s="1">
        <v>6</v>
      </c>
      <c r="BE23" s="1">
        <v>3</v>
      </c>
      <c r="BF23" s="1">
        <v>2</v>
      </c>
      <c r="BG23" s="1">
        <v>2</v>
      </c>
      <c r="BH23" s="1">
        <v>0</v>
      </c>
      <c r="BI23" s="1">
        <v>0.67</v>
      </c>
      <c r="BJ23" s="1">
        <v>54</v>
      </c>
      <c r="BK23" s="1">
        <v>49</v>
      </c>
      <c r="BL23" s="1">
        <v>91</v>
      </c>
      <c r="BM23" s="1">
        <v>10</v>
      </c>
      <c r="BN23" s="1">
        <v>7</v>
      </c>
      <c r="BO23" s="1">
        <v>70</v>
      </c>
      <c r="BP23" s="1">
        <v>1</v>
      </c>
      <c r="BQ23" s="1">
        <v>1</v>
      </c>
      <c r="BR23" s="1">
        <v>100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68</v>
      </c>
      <c r="BZ23" s="1">
        <v>1</v>
      </c>
      <c r="CA23" s="1">
        <v>1</v>
      </c>
      <c r="CB23" s="1">
        <v>0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3.9148178999999987</v>
      </c>
      <c r="CL23" s="1">
        <v>1</v>
      </c>
    </row>
    <row r="24" spans="1:90" x14ac:dyDescent="0.25">
      <c r="A24" s="1" t="s">
        <v>147</v>
      </c>
      <c r="B24" s="1">
        <v>5.0999999999999996</v>
      </c>
      <c r="C24" s="1">
        <v>1</v>
      </c>
      <c r="D24" s="1">
        <v>90</v>
      </c>
      <c r="E24" s="1">
        <v>0.77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12</v>
      </c>
      <c r="V24" s="1">
        <v>8</v>
      </c>
      <c r="W24" s="1">
        <v>67</v>
      </c>
      <c r="X24" s="1">
        <v>4</v>
      </c>
      <c r="Y24" s="1">
        <v>1</v>
      </c>
      <c r="Z24" s="1">
        <v>25</v>
      </c>
      <c r="AA24" s="1">
        <v>0</v>
      </c>
      <c r="AB24" s="1">
        <v>0</v>
      </c>
      <c r="AC24" s="1">
        <v>3</v>
      </c>
      <c r="AD24" s="1">
        <v>0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26</v>
      </c>
      <c r="AL24" s="1">
        <v>36.5</v>
      </c>
      <c r="AM24" s="1">
        <v>19.600000000000001</v>
      </c>
      <c r="AN24" s="1">
        <v>0.3</v>
      </c>
      <c r="AO24" s="1">
        <v>2</v>
      </c>
      <c r="AP24" s="1">
        <v>14</v>
      </c>
      <c r="AQ24" s="1">
        <v>14</v>
      </c>
      <c r="AR24" s="1">
        <v>0</v>
      </c>
      <c r="AS24" s="1">
        <v>1</v>
      </c>
      <c r="AT24" s="1">
        <v>3</v>
      </c>
      <c r="AU24" s="1">
        <v>1</v>
      </c>
      <c r="AV24" s="1">
        <v>1</v>
      </c>
      <c r="AW24" s="1">
        <v>100</v>
      </c>
      <c r="AX24" s="1">
        <v>8</v>
      </c>
      <c r="AY24" s="1">
        <v>3</v>
      </c>
      <c r="AZ24" s="1">
        <v>1</v>
      </c>
      <c r="BA24" s="1">
        <v>2</v>
      </c>
      <c r="BB24" s="1">
        <v>6</v>
      </c>
      <c r="BC24" s="1">
        <v>10</v>
      </c>
      <c r="BD24" s="1">
        <v>9</v>
      </c>
      <c r="BE24" s="1">
        <v>4</v>
      </c>
      <c r="BF24" s="1">
        <v>0</v>
      </c>
      <c r="BG24" s="1">
        <v>1</v>
      </c>
      <c r="BH24" s="1">
        <v>4</v>
      </c>
      <c r="BI24" s="1">
        <v>2.34</v>
      </c>
      <c r="BJ24" s="1">
        <v>45</v>
      </c>
      <c r="BK24" s="1">
        <v>36</v>
      </c>
      <c r="BL24" s="1">
        <v>80</v>
      </c>
      <c r="BM24" s="1">
        <v>26</v>
      </c>
      <c r="BN24" s="1">
        <v>17</v>
      </c>
      <c r="BO24" s="1">
        <v>65</v>
      </c>
      <c r="BP24" s="1">
        <v>12</v>
      </c>
      <c r="BQ24" s="1">
        <v>8</v>
      </c>
      <c r="BR24" s="1">
        <v>67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74</v>
      </c>
      <c r="BZ24" s="1">
        <v>5</v>
      </c>
      <c r="CA24" s="1">
        <v>6</v>
      </c>
      <c r="CB24" s="1">
        <v>7</v>
      </c>
      <c r="CC24" s="1">
        <v>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0.71452201999999887</v>
      </c>
      <c r="CL24" s="1">
        <v>1</v>
      </c>
    </row>
    <row r="25" spans="1:90" x14ac:dyDescent="0.25">
      <c r="A25" s="1" t="s">
        <v>150</v>
      </c>
      <c r="B25" s="1">
        <v>5.7</v>
      </c>
      <c r="C25" s="1">
        <v>1</v>
      </c>
      <c r="D25" s="1">
        <v>90</v>
      </c>
      <c r="E25" s="1">
        <v>0.2</v>
      </c>
      <c r="F25" s="1">
        <v>0</v>
      </c>
      <c r="G25" s="1">
        <v>0.2</v>
      </c>
      <c r="H25" s="1">
        <v>0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0</v>
      </c>
      <c r="O25" s="1">
        <v>0.17</v>
      </c>
      <c r="P25" s="1">
        <v>0.17</v>
      </c>
      <c r="Q25" s="1">
        <v>0</v>
      </c>
      <c r="R25" s="1">
        <v>0</v>
      </c>
      <c r="S25" s="1">
        <v>0</v>
      </c>
      <c r="T25" s="1">
        <v>0</v>
      </c>
      <c r="U25" s="1">
        <v>17</v>
      </c>
      <c r="V25" s="1">
        <v>12</v>
      </c>
      <c r="W25" s="1">
        <v>71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0.05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21</v>
      </c>
      <c r="AL25" s="1">
        <v>2.8</v>
      </c>
      <c r="AM25" s="1">
        <v>23</v>
      </c>
      <c r="AN25" s="1">
        <v>1.2</v>
      </c>
      <c r="AO25" s="1">
        <v>4.4000000000000004</v>
      </c>
      <c r="AP25" s="1">
        <v>17</v>
      </c>
      <c r="AQ25" s="1">
        <v>17</v>
      </c>
      <c r="AR25" s="1">
        <v>0</v>
      </c>
      <c r="AS25" s="1">
        <v>2</v>
      </c>
      <c r="AT25" s="1">
        <v>1</v>
      </c>
      <c r="AU25" s="1">
        <v>3</v>
      </c>
      <c r="AV25" s="1">
        <v>1</v>
      </c>
      <c r="AW25" s="1">
        <v>33</v>
      </c>
      <c r="AX25" s="1">
        <v>5</v>
      </c>
      <c r="AY25" s="1">
        <v>5</v>
      </c>
      <c r="AZ25" s="1">
        <v>0</v>
      </c>
      <c r="BA25" s="1">
        <v>3</v>
      </c>
      <c r="BB25" s="1">
        <v>8</v>
      </c>
      <c r="BC25" s="1">
        <v>18</v>
      </c>
      <c r="BD25" s="1">
        <v>10</v>
      </c>
      <c r="BE25" s="1">
        <v>6</v>
      </c>
      <c r="BF25" s="1">
        <v>0</v>
      </c>
      <c r="BG25" s="1">
        <v>2</v>
      </c>
      <c r="BH25" s="1">
        <v>0</v>
      </c>
      <c r="BI25" s="1">
        <v>1.1299999999999999</v>
      </c>
      <c r="BJ25" s="1">
        <v>58</v>
      </c>
      <c r="BK25" s="1">
        <v>48</v>
      </c>
      <c r="BL25" s="1">
        <v>83</v>
      </c>
      <c r="BM25" s="1">
        <v>35</v>
      </c>
      <c r="BN25" s="1">
        <v>27</v>
      </c>
      <c r="BO25" s="1">
        <v>77</v>
      </c>
      <c r="BP25" s="1">
        <v>17</v>
      </c>
      <c r="BQ25" s="1">
        <v>12</v>
      </c>
      <c r="BR25" s="1">
        <v>71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84</v>
      </c>
      <c r="BZ25" s="1">
        <v>3</v>
      </c>
      <c r="CA25" s="1">
        <v>13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3.8310394299999997</v>
      </c>
      <c r="CL25" s="1">
        <v>1</v>
      </c>
    </row>
    <row r="26" spans="1:90" x14ac:dyDescent="0.25">
      <c r="A26" s="1" t="s">
        <v>159</v>
      </c>
      <c r="B26" s="1">
        <v>4.3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6</v>
      </c>
      <c r="V26" s="1">
        <v>6</v>
      </c>
      <c r="W26" s="1">
        <v>100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1.5</v>
      </c>
      <c r="AM26" s="1">
        <v>19.2</v>
      </c>
      <c r="AN26" s="1">
        <v>0</v>
      </c>
      <c r="AO26" s="1">
        <v>1.6</v>
      </c>
      <c r="AP26" s="1">
        <v>6</v>
      </c>
      <c r="AQ26" s="1">
        <v>6</v>
      </c>
      <c r="AR26" s="1">
        <v>0</v>
      </c>
      <c r="AS26" s="1">
        <v>0</v>
      </c>
      <c r="AT26" s="1">
        <v>5</v>
      </c>
      <c r="AU26" s="1">
        <v>2</v>
      </c>
      <c r="AV26" s="1">
        <v>1</v>
      </c>
      <c r="AW26" s="1">
        <v>50</v>
      </c>
      <c r="AX26" s="1">
        <v>1</v>
      </c>
      <c r="AY26" s="1">
        <v>2</v>
      </c>
      <c r="AZ26" s="1">
        <v>2</v>
      </c>
      <c r="BA26" s="1">
        <v>1</v>
      </c>
      <c r="BB26" s="1">
        <v>5</v>
      </c>
      <c r="BC26" s="1">
        <v>16</v>
      </c>
      <c r="BD26" s="1">
        <v>11</v>
      </c>
      <c r="BE26" s="1">
        <v>6</v>
      </c>
      <c r="BF26" s="1">
        <v>0</v>
      </c>
      <c r="BG26" s="1">
        <v>2</v>
      </c>
      <c r="BH26" s="1">
        <v>3</v>
      </c>
      <c r="BI26" s="1">
        <v>2.31</v>
      </c>
      <c r="BJ26" s="1">
        <v>25</v>
      </c>
      <c r="BK26" s="1">
        <v>20</v>
      </c>
      <c r="BL26" s="1">
        <v>80</v>
      </c>
      <c r="BM26" s="1">
        <v>12</v>
      </c>
      <c r="BN26" s="1">
        <v>10</v>
      </c>
      <c r="BO26" s="1">
        <v>83</v>
      </c>
      <c r="BP26" s="1">
        <v>6</v>
      </c>
      <c r="BQ26" s="1">
        <v>6</v>
      </c>
      <c r="BR26" s="1">
        <v>100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46</v>
      </c>
      <c r="BZ26" s="1">
        <v>0</v>
      </c>
      <c r="CA26" s="1">
        <v>3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2.4307013999999989</v>
      </c>
      <c r="CL26" s="1">
        <v>1</v>
      </c>
    </row>
    <row r="27" spans="1:90" x14ac:dyDescent="0.25">
      <c r="A27" s="1" t="s">
        <v>63</v>
      </c>
      <c r="B27" s="1">
        <v>4.4000000000000004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10</v>
      </c>
      <c r="V27" s="1">
        <v>4</v>
      </c>
      <c r="W27" s="1">
        <v>40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1</v>
      </c>
      <c r="AK27" s="1">
        <v>0</v>
      </c>
      <c r="AL27" s="1">
        <v>0.4</v>
      </c>
      <c r="AM27" s="1">
        <v>32.200000000000003</v>
      </c>
      <c r="AN27" s="1">
        <v>0</v>
      </c>
      <c r="AO27" s="1">
        <v>2.2000000000000002</v>
      </c>
      <c r="AP27" s="1">
        <v>9</v>
      </c>
      <c r="AQ27" s="1">
        <v>21</v>
      </c>
      <c r="AR27" s="1">
        <v>0</v>
      </c>
      <c r="AS27" s="1">
        <v>5</v>
      </c>
      <c r="AT27" s="1">
        <v>0</v>
      </c>
      <c r="AU27" s="1">
        <v>0</v>
      </c>
      <c r="AV27" s="1">
        <v>0</v>
      </c>
      <c r="AX27" s="1">
        <v>2</v>
      </c>
      <c r="AY27" s="1">
        <v>6</v>
      </c>
      <c r="AZ27" s="1">
        <v>3</v>
      </c>
      <c r="BA27" s="1">
        <v>1</v>
      </c>
      <c r="BB27" s="1">
        <v>10</v>
      </c>
      <c r="BC27" s="1">
        <v>16</v>
      </c>
      <c r="BD27" s="1">
        <v>12</v>
      </c>
      <c r="BE27" s="1">
        <v>6</v>
      </c>
      <c r="BF27" s="1">
        <v>1</v>
      </c>
      <c r="BG27" s="1">
        <v>4</v>
      </c>
      <c r="BH27" s="1">
        <v>1</v>
      </c>
      <c r="BI27" s="1">
        <v>1.04</v>
      </c>
      <c r="BJ27" s="1">
        <v>46</v>
      </c>
      <c r="BK27" s="1">
        <v>37</v>
      </c>
      <c r="BL27" s="1">
        <v>80</v>
      </c>
      <c r="BM27" s="1">
        <v>19</v>
      </c>
      <c r="BN27" s="1">
        <v>10</v>
      </c>
      <c r="BO27" s="1">
        <v>53</v>
      </c>
      <c r="BP27" s="1">
        <v>10</v>
      </c>
      <c r="BQ27" s="1">
        <v>4</v>
      </c>
      <c r="BR27" s="1">
        <v>40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</v>
      </c>
      <c r="BY27" s="1">
        <v>57</v>
      </c>
      <c r="BZ27" s="1">
        <v>0</v>
      </c>
      <c r="CA27" s="1">
        <v>9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2.577652399999999</v>
      </c>
      <c r="CL27" s="1">
        <v>0</v>
      </c>
    </row>
    <row r="28" spans="1:90" x14ac:dyDescent="0.25">
      <c r="A28" s="1" t="s">
        <v>76</v>
      </c>
      <c r="B28" s="1">
        <v>4.9000000000000004</v>
      </c>
      <c r="C28" s="1">
        <v>1</v>
      </c>
      <c r="D28" s="1">
        <v>90</v>
      </c>
      <c r="E28" s="1">
        <v>0.42</v>
      </c>
      <c r="F28" s="1">
        <v>0</v>
      </c>
      <c r="G28" s="1">
        <v>0.5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1</v>
      </c>
      <c r="N28" s="1">
        <v>2</v>
      </c>
      <c r="O28" s="1">
        <v>0.46</v>
      </c>
      <c r="P28" s="1">
        <v>0.46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3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26</v>
      </c>
      <c r="AL28" s="1">
        <v>0.5</v>
      </c>
      <c r="AM28" s="1">
        <v>25.2</v>
      </c>
      <c r="AN28" s="1">
        <v>3</v>
      </c>
      <c r="AO28" s="1">
        <v>5</v>
      </c>
      <c r="AP28" s="1">
        <v>12</v>
      </c>
      <c r="AQ28" s="1">
        <v>12</v>
      </c>
      <c r="AR28" s="1">
        <v>0</v>
      </c>
      <c r="AS28" s="1">
        <v>1</v>
      </c>
      <c r="AT28" s="1">
        <v>3</v>
      </c>
      <c r="AU28" s="1">
        <v>1</v>
      </c>
      <c r="AV28" s="1">
        <v>0</v>
      </c>
      <c r="AW28" s="1">
        <v>0</v>
      </c>
      <c r="AX28" s="1">
        <v>3</v>
      </c>
      <c r="AY28" s="1">
        <v>6</v>
      </c>
      <c r="AZ28" s="1">
        <v>1</v>
      </c>
      <c r="BA28" s="1">
        <v>1</v>
      </c>
      <c r="BB28" s="1">
        <v>8</v>
      </c>
      <c r="BC28" s="1">
        <v>18</v>
      </c>
      <c r="BD28" s="1">
        <v>11</v>
      </c>
      <c r="BE28" s="1">
        <v>6</v>
      </c>
      <c r="BF28" s="1">
        <v>0</v>
      </c>
      <c r="BG28" s="1">
        <v>2</v>
      </c>
      <c r="BH28" s="1">
        <v>3</v>
      </c>
      <c r="BI28" s="1">
        <v>1.99</v>
      </c>
      <c r="BJ28" s="1">
        <v>39</v>
      </c>
      <c r="BK28" s="1">
        <v>29</v>
      </c>
      <c r="BL28" s="1">
        <v>74</v>
      </c>
      <c r="BM28" s="1">
        <v>18</v>
      </c>
      <c r="BN28" s="1">
        <v>12</v>
      </c>
      <c r="BO28" s="1">
        <v>67</v>
      </c>
      <c r="BP28" s="1">
        <v>6</v>
      </c>
      <c r="BQ28" s="1">
        <v>3</v>
      </c>
      <c r="BR28" s="1">
        <v>50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</v>
      </c>
      <c r="BY28" s="1">
        <v>57</v>
      </c>
      <c r="BZ28" s="1">
        <v>3</v>
      </c>
      <c r="CA28" s="1">
        <v>6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3.3776128600000002</v>
      </c>
      <c r="CL28" s="1">
        <v>0</v>
      </c>
    </row>
    <row r="29" spans="1:90" x14ac:dyDescent="0.25">
      <c r="A29" s="1" t="s">
        <v>116</v>
      </c>
      <c r="B29" s="1">
        <v>4</v>
      </c>
      <c r="C29" s="1">
        <v>1</v>
      </c>
      <c r="D29" s="1">
        <v>82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</v>
      </c>
      <c r="V29" s="1">
        <v>5</v>
      </c>
      <c r="W29" s="1">
        <v>63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1.3</v>
      </c>
      <c r="AM29" s="1">
        <v>12.2</v>
      </c>
      <c r="AN29" s="1">
        <v>0</v>
      </c>
      <c r="AO29" s="1">
        <v>2.6</v>
      </c>
      <c r="AP29" s="1">
        <v>11</v>
      </c>
      <c r="AQ29" s="1">
        <v>11</v>
      </c>
      <c r="AR29" s="1">
        <v>0</v>
      </c>
      <c r="AS29" s="1">
        <v>2</v>
      </c>
      <c r="AT29" s="1">
        <v>1</v>
      </c>
      <c r="AU29" s="1">
        <v>2</v>
      </c>
      <c r="AV29" s="1">
        <v>2</v>
      </c>
      <c r="AW29" s="1">
        <v>100</v>
      </c>
      <c r="AX29" s="1">
        <v>9</v>
      </c>
      <c r="AY29" s="1">
        <v>4</v>
      </c>
      <c r="AZ29" s="1">
        <v>0</v>
      </c>
      <c r="BA29" s="1">
        <v>1</v>
      </c>
      <c r="BB29" s="1">
        <v>5</v>
      </c>
      <c r="BC29" s="1">
        <v>14</v>
      </c>
      <c r="BD29" s="1">
        <v>11</v>
      </c>
      <c r="BE29" s="1">
        <v>5</v>
      </c>
      <c r="BF29" s="1">
        <v>3</v>
      </c>
      <c r="BG29" s="1">
        <v>5</v>
      </c>
      <c r="BH29" s="1">
        <v>2</v>
      </c>
      <c r="BI29" s="1">
        <v>1.45</v>
      </c>
      <c r="BJ29" s="1">
        <v>35</v>
      </c>
      <c r="BK29" s="1">
        <v>23</v>
      </c>
      <c r="BL29" s="1">
        <v>66</v>
      </c>
      <c r="BM29" s="1">
        <v>14</v>
      </c>
      <c r="BN29" s="1">
        <v>8</v>
      </c>
      <c r="BO29" s="1">
        <v>57</v>
      </c>
      <c r="BP29" s="1">
        <v>8</v>
      </c>
      <c r="BQ29" s="1">
        <v>5</v>
      </c>
      <c r="BR29" s="1">
        <v>63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0</v>
      </c>
      <c r="BY29" s="1">
        <v>68</v>
      </c>
      <c r="BZ29" s="1">
        <v>0</v>
      </c>
      <c r="CA29" s="1">
        <v>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3.8404444</v>
      </c>
      <c r="CL29" s="1">
        <v>0</v>
      </c>
    </row>
    <row r="30" spans="1:90" x14ac:dyDescent="0.25">
      <c r="A30" s="1" t="s">
        <v>120</v>
      </c>
      <c r="B30" s="1">
        <v>4.0999999999999996</v>
      </c>
      <c r="C30" s="1">
        <v>1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8</v>
      </c>
      <c r="V30" s="1">
        <v>3</v>
      </c>
      <c r="W30" s="1">
        <v>38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0.3</v>
      </c>
      <c r="AM30" s="1">
        <v>18.8</v>
      </c>
      <c r="AN30" s="1">
        <v>0</v>
      </c>
      <c r="AO30" s="1">
        <v>5.3</v>
      </c>
      <c r="AP30" s="1">
        <v>16</v>
      </c>
      <c r="AQ30" s="1">
        <v>28</v>
      </c>
      <c r="AR30" s="1">
        <v>0</v>
      </c>
      <c r="AS30" s="1">
        <v>6</v>
      </c>
      <c r="AT30" s="1">
        <v>0</v>
      </c>
      <c r="AU30" s="1">
        <v>2</v>
      </c>
      <c r="AV30" s="1">
        <v>2</v>
      </c>
      <c r="AW30" s="1">
        <v>100</v>
      </c>
      <c r="AX30" s="1">
        <v>6</v>
      </c>
      <c r="AY30" s="1">
        <v>2</v>
      </c>
      <c r="AZ30" s="1">
        <v>1</v>
      </c>
      <c r="BA30" s="1">
        <v>1</v>
      </c>
      <c r="BB30" s="1">
        <v>4</v>
      </c>
      <c r="BC30" s="1">
        <v>4</v>
      </c>
      <c r="BD30" s="1">
        <v>3</v>
      </c>
      <c r="BE30" s="1">
        <v>2</v>
      </c>
      <c r="BF30" s="1">
        <v>1</v>
      </c>
      <c r="BG30" s="1">
        <v>0</v>
      </c>
      <c r="BH30" s="1">
        <v>0</v>
      </c>
      <c r="BI30" s="1">
        <v>0.27</v>
      </c>
      <c r="BJ30" s="1">
        <v>59</v>
      </c>
      <c r="BK30" s="1">
        <v>51</v>
      </c>
      <c r="BL30" s="1">
        <v>86</v>
      </c>
      <c r="BM30" s="1">
        <v>15</v>
      </c>
      <c r="BN30" s="1">
        <v>10</v>
      </c>
      <c r="BO30" s="1">
        <v>67</v>
      </c>
      <c r="BP30" s="1">
        <v>8</v>
      </c>
      <c r="BQ30" s="1">
        <v>3</v>
      </c>
      <c r="BR30" s="1">
        <v>38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70</v>
      </c>
      <c r="BZ30" s="1">
        <v>0</v>
      </c>
      <c r="CA30" s="1">
        <v>8</v>
      </c>
      <c r="CB30" s="1">
        <v>1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3.7524675999999988</v>
      </c>
      <c r="CL30" s="1">
        <v>0</v>
      </c>
    </row>
    <row r="31" spans="1:90" x14ac:dyDescent="0.25">
      <c r="A31" s="1" t="s">
        <v>178</v>
      </c>
      <c r="B31" s="1">
        <v>5.3</v>
      </c>
      <c r="C31" s="1">
        <v>1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5</v>
      </c>
      <c r="V31" s="1">
        <v>3</v>
      </c>
      <c r="W31" s="1">
        <v>60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0.9</v>
      </c>
      <c r="AM31" s="1">
        <v>17.2</v>
      </c>
      <c r="AN31" s="1">
        <v>0</v>
      </c>
      <c r="AO31" s="1">
        <v>5.4</v>
      </c>
      <c r="AP31" s="1">
        <v>20</v>
      </c>
      <c r="AQ31" s="1">
        <v>32</v>
      </c>
      <c r="AR31" s="1">
        <v>0</v>
      </c>
      <c r="AS31" s="1">
        <v>6</v>
      </c>
      <c r="AT31" s="1">
        <v>0</v>
      </c>
      <c r="AU31" s="1">
        <v>2</v>
      </c>
      <c r="AV31" s="1">
        <v>2</v>
      </c>
      <c r="AW31" s="1">
        <v>100</v>
      </c>
      <c r="AX31" s="1">
        <v>6</v>
      </c>
      <c r="AY31" s="1">
        <v>4</v>
      </c>
      <c r="AZ31" s="1">
        <v>0</v>
      </c>
      <c r="BA31" s="1">
        <v>1</v>
      </c>
      <c r="BB31" s="1">
        <v>5</v>
      </c>
      <c r="BC31" s="1">
        <v>4</v>
      </c>
      <c r="BD31" s="1">
        <v>3</v>
      </c>
      <c r="BE31" s="1">
        <v>2</v>
      </c>
      <c r="BF31" s="1">
        <v>1</v>
      </c>
      <c r="BG31" s="1">
        <v>0</v>
      </c>
      <c r="BH31" s="1">
        <v>0</v>
      </c>
      <c r="BI31" s="1">
        <v>0.27</v>
      </c>
      <c r="BJ31" s="1">
        <v>69</v>
      </c>
      <c r="BK31" s="1">
        <v>64</v>
      </c>
      <c r="BL31" s="1">
        <v>93</v>
      </c>
      <c r="BM31" s="1">
        <v>19</v>
      </c>
      <c r="BN31" s="1">
        <v>15</v>
      </c>
      <c r="BO31" s="1">
        <v>79</v>
      </c>
      <c r="BP31" s="1">
        <v>5</v>
      </c>
      <c r="BQ31" s="1">
        <v>3</v>
      </c>
      <c r="BR31" s="1">
        <v>60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81</v>
      </c>
      <c r="BZ31" s="1">
        <v>0</v>
      </c>
      <c r="CA31" s="1">
        <v>3</v>
      </c>
      <c r="CB31" s="1">
        <v>0</v>
      </c>
      <c r="CC31" s="1">
        <v>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4.730763399999999</v>
      </c>
      <c r="CL31" s="1">
        <v>-3</v>
      </c>
    </row>
    <row r="32" spans="1:90" x14ac:dyDescent="0.25">
      <c r="A32" s="1" t="s">
        <v>81</v>
      </c>
      <c r="B32" s="1">
        <v>4.5999999999999996</v>
      </c>
      <c r="C32" s="1">
        <v>2</v>
      </c>
      <c r="D32" s="1">
        <v>90</v>
      </c>
      <c r="E32" s="1">
        <v>0.02</v>
      </c>
      <c r="F32" s="1">
        <v>0</v>
      </c>
      <c r="G32" s="1">
        <v>0.1</v>
      </c>
      <c r="H32" s="1">
        <v>0</v>
      </c>
      <c r="I32" s="1">
        <v>1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17</v>
      </c>
      <c r="V32" s="1">
        <v>16</v>
      </c>
      <c r="W32" s="1">
        <v>94</v>
      </c>
      <c r="X32" s="1">
        <v>1</v>
      </c>
      <c r="Y32" s="1">
        <v>0.5</v>
      </c>
      <c r="Z32" s="1">
        <v>50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12</v>
      </c>
      <c r="AL32" s="1">
        <v>7.1</v>
      </c>
      <c r="AM32" s="1">
        <v>18.3</v>
      </c>
      <c r="AN32" s="1">
        <v>0.2</v>
      </c>
      <c r="AO32" s="1">
        <v>5.3</v>
      </c>
      <c r="AP32" s="1">
        <v>14.5</v>
      </c>
      <c r="AQ32" s="1">
        <v>20.5</v>
      </c>
      <c r="AR32" s="1">
        <v>0</v>
      </c>
      <c r="AS32" s="1">
        <v>3.5</v>
      </c>
      <c r="AT32" s="1">
        <v>0.5</v>
      </c>
      <c r="AU32" s="1">
        <v>2</v>
      </c>
      <c r="AV32" s="1">
        <v>1.5</v>
      </c>
      <c r="AW32" s="1">
        <v>75</v>
      </c>
      <c r="AX32" s="1">
        <v>7</v>
      </c>
      <c r="AY32" s="1">
        <v>0.5</v>
      </c>
      <c r="AZ32" s="1">
        <v>1.5</v>
      </c>
      <c r="BA32" s="1">
        <v>1.5</v>
      </c>
      <c r="BB32" s="1">
        <v>3.5</v>
      </c>
      <c r="BC32" s="1">
        <v>6.5</v>
      </c>
      <c r="BD32" s="1">
        <v>3.5</v>
      </c>
      <c r="BE32" s="1">
        <v>1</v>
      </c>
      <c r="BF32" s="1">
        <v>0.5</v>
      </c>
      <c r="BG32" s="1">
        <v>1.5</v>
      </c>
      <c r="BH32" s="1">
        <v>0</v>
      </c>
      <c r="BI32" s="1">
        <v>0.2</v>
      </c>
      <c r="BJ32" s="1">
        <v>66.5</v>
      </c>
      <c r="BK32" s="1">
        <v>61.5</v>
      </c>
      <c r="BL32" s="1">
        <v>92</v>
      </c>
      <c r="BM32" s="1">
        <v>35.5</v>
      </c>
      <c r="BN32" s="1">
        <v>33.5</v>
      </c>
      <c r="BO32" s="1">
        <v>94</v>
      </c>
      <c r="BP32" s="1">
        <v>17</v>
      </c>
      <c r="BQ32" s="1">
        <v>16</v>
      </c>
      <c r="BR32" s="1">
        <v>94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78</v>
      </c>
      <c r="BZ32" s="1">
        <v>1.5</v>
      </c>
      <c r="CA32" s="1">
        <v>7</v>
      </c>
      <c r="CB32" s="1">
        <v>1.5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3.4538812999999995</v>
      </c>
      <c r="CL32" s="1">
        <v>15</v>
      </c>
    </row>
    <row r="33" spans="1:90" x14ac:dyDescent="0.25">
      <c r="A33" s="1" t="s">
        <v>180</v>
      </c>
      <c r="B33" s="1">
        <v>5</v>
      </c>
      <c r="C33" s="1">
        <v>2</v>
      </c>
      <c r="D33" s="1">
        <v>83.5</v>
      </c>
      <c r="E33" s="1">
        <v>0.14000000000000001</v>
      </c>
      <c r="F33" s="1">
        <v>0.25</v>
      </c>
      <c r="G33" s="1">
        <v>0.4</v>
      </c>
      <c r="H33" s="1">
        <v>1</v>
      </c>
      <c r="I33" s="1">
        <v>0.5</v>
      </c>
      <c r="J33" s="1">
        <v>0.5</v>
      </c>
      <c r="K33" s="1">
        <v>0.5</v>
      </c>
      <c r="L33" s="1">
        <v>0</v>
      </c>
      <c r="M33" s="1">
        <v>0</v>
      </c>
      <c r="N33" s="1">
        <v>0.5</v>
      </c>
      <c r="O33" s="1">
        <v>0.09</v>
      </c>
      <c r="P33" s="1">
        <v>0.09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14.5</v>
      </c>
      <c r="W33" s="1">
        <v>81</v>
      </c>
      <c r="X33" s="1">
        <v>3</v>
      </c>
      <c r="Y33" s="1">
        <v>1</v>
      </c>
      <c r="Z33" s="1">
        <v>33</v>
      </c>
      <c r="AA33" s="1">
        <v>0</v>
      </c>
      <c r="AB33" s="1">
        <v>0</v>
      </c>
      <c r="AC33" s="1">
        <v>2</v>
      </c>
      <c r="AD33" s="1">
        <v>0.5</v>
      </c>
      <c r="AE33" s="1">
        <v>0.28000000000000003</v>
      </c>
      <c r="AF33" s="1">
        <v>0.5</v>
      </c>
      <c r="AG33" s="1">
        <v>0</v>
      </c>
      <c r="AH33" s="1">
        <v>0</v>
      </c>
      <c r="AI33" s="1">
        <v>0</v>
      </c>
      <c r="AJ33" s="1">
        <v>0.5</v>
      </c>
      <c r="AK33" s="1">
        <v>14.5</v>
      </c>
      <c r="AL33" s="1">
        <v>30.15</v>
      </c>
      <c r="AM33" s="1">
        <v>27.8</v>
      </c>
      <c r="AN33" s="1">
        <v>1.4</v>
      </c>
      <c r="AO33" s="1">
        <v>7</v>
      </c>
      <c r="AP33" s="1">
        <v>16</v>
      </c>
      <c r="AQ33" s="1">
        <v>26.5</v>
      </c>
      <c r="AR33" s="1">
        <v>1</v>
      </c>
      <c r="AS33" s="1">
        <v>6.5</v>
      </c>
      <c r="AT33" s="1">
        <v>0.5</v>
      </c>
      <c r="AU33" s="1">
        <v>3</v>
      </c>
      <c r="AV33" s="1">
        <v>1.5</v>
      </c>
      <c r="AW33" s="1">
        <v>50</v>
      </c>
      <c r="AX33" s="1">
        <v>8.5</v>
      </c>
      <c r="AY33" s="1">
        <v>2.5</v>
      </c>
      <c r="AZ33" s="1">
        <v>0</v>
      </c>
      <c r="BA33" s="1">
        <v>0</v>
      </c>
      <c r="BB33" s="1">
        <v>2.5</v>
      </c>
      <c r="BC33" s="1">
        <v>6.5</v>
      </c>
      <c r="BD33" s="1">
        <v>3.5</v>
      </c>
      <c r="BE33" s="1">
        <v>1</v>
      </c>
      <c r="BF33" s="1">
        <v>0.5</v>
      </c>
      <c r="BG33" s="1">
        <v>1.5</v>
      </c>
      <c r="BH33" s="1">
        <v>0</v>
      </c>
      <c r="BI33" s="1">
        <v>0.2</v>
      </c>
      <c r="BJ33" s="1">
        <v>47</v>
      </c>
      <c r="BK33" s="1">
        <v>42</v>
      </c>
      <c r="BL33" s="1">
        <v>89</v>
      </c>
      <c r="BM33" s="1">
        <v>31</v>
      </c>
      <c r="BN33" s="1">
        <v>25</v>
      </c>
      <c r="BO33" s="1">
        <v>81</v>
      </c>
      <c r="BP33" s="1">
        <v>18</v>
      </c>
      <c r="BQ33" s="1">
        <v>14.5</v>
      </c>
      <c r="BR33" s="1">
        <v>81</v>
      </c>
      <c r="BS33" s="1">
        <v>0.5</v>
      </c>
      <c r="BT33" s="1">
        <v>0.5</v>
      </c>
      <c r="BU33" s="1">
        <v>2</v>
      </c>
      <c r="BV33" s="1">
        <v>0</v>
      </c>
      <c r="BW33" s="1">
        <v>1</v>
      </c>
      <c r="BX33" s="1">
        <v>0</v>
      </c>
      <c r="BY33" s="1">
        <v>74.5</v>
      </c>
      <c r="BZ33" s="1">
        <v>3.5</v>
      </c>
      <c r="CA33" s="1">
        <v>2</v>
      </c>
      <c r="CB33" s="1">
        <v>4.5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4.7920620499999975</v>
      </c>
      <c r="CL33" s="1">
        <v>8</v>
      </c>
    </row>
    <row r="34" spans="1:90" x14ac:dyDescent="0.25">
      <c r="A34" s="1" t="s">
        <v>189</v>
      </c>
      <c r="B34" s="1">
        <v>4.4000000000000004</v>
      </c>
      <c r="C34" s="1">
        <v>2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</v>
      </c>
      <c r="V34" s="1">
        <v>1.5</v>
      </c>
      <c r="W34" s="1">
        <v>30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11</v>
      </c>
      <c r="AL34" s="1">
        <v>0.5</v>
      </c>
      <c r="AM34" s="1">
        <v>17.899999999999999</v>
      </c>
      <c r="AN34" s="1">
        <v>0</v>
      </c>
      <c r="AO34" s="1">
        <v>3.3</v>
      </c>
      <c r="AP34" s="1">
        <v>13.5</v>
      </c>
      <c r="AQ34" s="1">
        <v>19.5</v>
      </c>
      <c r="AR34" s="1">
        <v>0.5</v>
      </c>
      <c r="AS34" s="1">
        <v>4.5</v>
      </c>
      <c r="AT34" s="1">
        <v>0.5</v>
      </c>
      <c r="AU34" s="1">
        <v>2</v>
      </c>
      <c r="AV34" s="1">
        <v>1</v>
      </c>
      <c r="AW34" s="1">
        <v>50</v>
      </c>
      <c r="AX34" s="1">
        <v>4</v>
      </c>
      <c r="AY34" s="1">
        <v>3.5</v>
      </c>
      <c r="AZ34" s="1">
        <v>0.5</v>
      </c>
      <c r="BA34" s="1">
        <v>1.5</v>
      </c>
      <c r="BB34" s="1">
        <v>5.5</v>
      </c>
      <c r="BC34" s="1">
        <v>13.5</v>
      </c>
      <c r="BD34" s="1">
        <v>10.5</v>
      </c>
      <c r="BE34" s="1">
        <v>5.5</v>
      </c>
      <c r="BF34" s="1">
        <v>0.5</v>
      </c>
      <c r="BG34" s="1">
        <v>3.5</v>
      </c>
      <c r="BH34" s="1">
        <v>0.5</v>
      </c>
      <c r="BI34" s="1">
        <v>1.06</v>
      </c>
      <c r="BJ34" s="1">
        <v>58</v>
      </c>
      <c r="BK34" s="1">
        <v>48.5</v>
      </c>
      <c r="BL34" s="1">
        <v>84</v>
      </c>
      <c r="BM34" s="1">
        <v>16</v>
      </c>
      <c r="BN34" s="1">
        <v>9.5</v>
      </c>
      <c r="BO34" s="1">
        <v>59</v>
      </c>
      <c r="BP34" s="1">
        <v>5</v>
      </c>
      <c r="BQ34" s="1">
        <v>1.5</v>
      </c>
      <c r="BR34" s="1">
        <v>30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70</v>
      </c>
      <c r="BZ34" s="1">
        <v>1.5</v>
      </c>
      <c r="CA34" s="1">
        <v>3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59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2.5633164599999989</v>
      </c>
      <c r="CL34" s="1">
        <v>8</v>
      </c>
    </row>
    <row r="35" spans="1:90" x14ac:dyDescent="0.25">
      <c r="A35" s="1" t="s">
        <v>149</v>
      </c>
      <c r="B35" s="1">
        <v>4.4000000000000004</v>
      </c>
      <c r="C35" s="1">
        <v>2</v>
      </c>
      <c r="D35" s="1">
        <v>90</v>
      </c>
      <c r="E35" s="1">
        <v>0.12</v>
      </c>
      <c r="F35" s="1">
        <v>0.25</v>
      </c>
      <c r="G35" s="1">
        <v>0.1</v>
      </c>
      <c r="H35" s="1">
        <v>1</v>
      </c>
      <c r="I35" s="1">
        <v>0.5</v>
      </c>
      <c r="J35" s="1">
        <v>0.5</v>
      </c>
      <c r="K35" s="1">
        <v>0.5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0.5</v>
      </c>
      <c r="R35" s="1">
        <v>0.5</v>
      </c>
      <c r="S35" s="1">
        <v>0</v>
      </c>
      <c r="T35" s="1">
        <v>0.5</v>
      </c>
      <c r="U35" s="1">
        <v>5</v>
      </c>
      <c r="V35" s="1">
        <v>3</v>
      </c>
      <c r="W35" s="1">
        <v>60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0.02</v>
      </c>
      <c r="AF35" s="1">
        <v>0</v>
      </c>
      <c r="AG35" s="1">
        <v>0</v>
      </c>
      <c r="AH35" s="1">
        <v>0.5</v>
      </c>
      <c r="AI35" s="1">
        <v>0</v>
      </c>
      <c r="AJ35" s="1">
        <v>0</v>
      </c>
      <c r="AK35" s="1">
        <v>8.5</v>
      </c>
      <c r="AL35" s="1">
        <v>0.75</v>
      </c>
      <c r="AM35" s="1">
        <v>49.7</v>
      </c>
      <c r="AN35" s="1">
        <v>0.5</v>
      </c>
      <c r="AO35" s="1">
        <v>2</v>
      </c>
      <c r="AP35" s="1">
        <v>14.5</v>
      </c>
      <c r="AQ35" s="1">
        <v>20.5</v>
      </c>
      <c r="AR35" s="1">
        <v>1</v>
      </c>
      <c r="AS35" s="1">
        <v>5</v>
      </c>
      <c r="AT35" s="1">
        <v>1.5</v>
      </c>
      <c r="AU35" s="1">
        <v>1</v>
      </c>
      <c r="AV35" s="1">
        <v>0.5</v>
      </c>
      <c r="AW35" s="1">
        <v>50</v>
      </c>
      <c r="AX35" s="1">
        <v>4</v>
      </c>
      <c r="AY35" s="1">
        <v>10</v>
      </c>
      <c r="AZ35" s="1">
        <v>2</v>
      </c>
      <c r="BA35" s="1">
        <v>3.5</v>
      </c>
      <c r="BB35" s="1">
        <v>15.5</v>
      </c>
      <c r="BC35" s="1">
        <v>16</v>
      </c>
      <c r="BD35" s="1">
        <v>10</v>
      </c>
      <c r="BE35" s="1">
        <v>8</v>
      </c>
      <c r="BF35" s="1">
        <v>0.5</v>
      </c>
      <c r="BG35" s="1">
        <v>4</v>
      </c>
      <c r="BH35" s="1">
        <v>3</v>
      </c>
      <c r="BI35" s="1">
        <v>2.36</v>
      </c>
      <c r="BJ35" s="1">
        <v>37</v>
      </c>
      <c r="BK35" s="1">
        <v>30.5</v>
      </c>
      <c r="BL35" s="1">
        <v>82</v>
      </c>
      <c r="BM35" s="1">
        <v>17</v>
      </c>
      <c r="BN35" s="1">
        <v>12</v>
      </c>
      <c r="BO35" s="1">
        <v>71</v>
      </c>
      <c r="BP35" s="1">
        <v>5</v>
      </c>
      <c r="BQ35" s="1">
        <v>3</v>
      </c>
      <c r="BR35" s="1">
        <v>60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58</v>
      </c>
      <c r="BZ35" s="1">
        <v>0.5</v>
      </c>
      <c r="CA35" s="1">
        <v>4.5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1.7310053400000003</v>
      </c>
      <c r="CL35" s="1">
        <v>8</v>
      </c>
    </row>
    <row r="36" spans="1:90" x14ac:dyDescent="0.25">
      <c r="A36" s="1" t="s">
        <v>92</v>
      </c>
      <c r="B36" s="1">
        <v>5.4</v>
      </c>
      <c r="C36" s="1">
        <v>2</v>
      </c>
      <c r="D36" s="1">
        <v>67.5</v>
      </c>
      <c r="E36" s="1">
        <v>0.11</v>
      </c>
      <c r="F36" s="1">
        <v>0</v>
      </c>
      <c r="G36" s="1">
        <v>0.3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12.5</v>
      </c>
      <c r="V36" s="1">
        <v>8.5</v>
      </c>
      <c r="W36" s="1">
        <v>68</v>
      </c>
      <c r="X36" s="1">
        <v>4</v>
      </c>
      <c r="Y36" s="1">
        <v>2.5</v>
      </c>
      <c r="Z36" s="1">
        <v>63</v>
      </c>
      <c r="AA36" s="1">
        <v>0</v>
      </c>
      <c r="AB36" s="1">
        <v>0</v>
      </c>
      <c r="AC36" s="1">
        <v>2</v>
      </c>
      <c r="AD36" s="1">
        <v>0.5</v>
      </c>
      <c r="AE36" s="1">
        <v>0.28000000000000003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11</v>
      </c>
      <c r="AL36" s="1">
        <v>33.75</v>
      </c>
      <c r="AM36" s="1">
        <v>15.1</v>
      </c>
      <c r="AN36" s="1">
        <v>1</v>
      </c>
      <c r="AO36" s="1">
        <v>5.6</v>
      </c>
      <c r="AP36" s="1">
        <v>13</v>
      </c>
      <c r="AQ36" s="1">
        <v>19</v>
      </c>
      <c r="AR36" s="1">
        <v>0.5</v>
      </c>
      <c r="AS36" s="1">
        <v>3.5</v>
      </c>
      <c r="AT36" s="1">
        <v>0.5</v>
      </c>
      <c r="AU36" s="1">
        <v>2.5</v>
      </c>
      <c r="AV36" s="1">
        <v>2</v>
      </c>
      <c r="AW36" s="1">
        <v>80</v>
      </c>
      <c r="AX36" s="1">
        <v>4.5</v>
      </c>
      <c r="AY36" s="1">
        <v>1</v>
      </c>
      <c r="AZ36" s="1">
        <v>0</v>
      </c>
      <c r="BA36" s="1">
        <v>1</v>
      </c>
      <c r="BB36" s="1">
        <v>2</v>
      </c>
      <c r="BC36" s="1">
        <v>6.5</v>
      </c>
      <c r="BD36" s="1">
        <v>3.5</v>
      </c>
      <c r="BE36" s="1">
        <v>1</v>
      </c>
      <c r="BF36" s="1">
        <v>0.5</v>
      </c>
      <c r="BG36" s="1">
        <v>1.5</v>
      </c>
      <c r="BH36" s="1">
        <v>0</v>
      </c>
      <c r="BI36" s="1">
        <v>0.2</v>
      </c>
      <c r="BJ36" s="1">
        <v>33</v>
      </c>
      <c r="BK36" s="1">
        <v>24</v>
      </c>
      <c r="BL36" s="1">
        <v>73</v>
      </c>
      <c r="BM36" s="1">
        <v>27</v>
      </c>
      <c r="BN36" s="1">
        <v>20</v>
      </c>
      <c r="BO36" s="1">
        <v>74</v>
      </c>
      <c r="BP36" s="1">
        <v>12.5</v>
      </c>
      <c r="BQ36" s="1">
        <v>8.5</v>
      </c>
      <c r="BR36" s="1">
        <v>68</v>
      </c>
      <c r="BS36" s="1">
        <v>0</v>
      </c>
      <c r="BT36" s="1">
        <v>0</v>
      </c>
      <c r="BU36" s="1">
        <v>2</v>
      </c>
      <c r="BV36" s="1">
        <v>0</v>
      </c>
      <c r="BW36" s="1">
        <v>1</v>
      </c>
      <c r="BX36" s="1">
        <v>1</v>
      </c>
      <c r="BY36" s="1">
        <v>53.5</v>
      </c>
      <c r="BZ36" s="1">
        <v>3.5</v>
      </c>
      <c r="CA36" s="1">
        <v>1.5</v>
      </c>
      <c r="CB36" s="1">
        <v>4.5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4.4346448399999998</v>
      </c>
      <c r="CL36" s="1">
        <v>6</v>
      </c>
    </row>
    <row r="37" spans="1:90" x14ac:dyDescent="0.25">
      <c r="A37" s="1" t="s">
        <v>109</v>
      </c>
      <c r="B37" s="1">
        <v>5.7</v>
      </c>
      <c r="C37" s="1">
        <v>2</v>
      </c>
      <c r="D37" s="1">
        <v>90</v>
      </c>
      <c r="E37" s="1">
        <v>7.0000000000000007E-2</v>
      </c>
      <c r="F37" s="1">
        <v>0.28999999999999998</v>
      </c>
      <c r="G37" s="1">
        <v>0.2</v>
      </c>
      <c r="H37" s="1">
        <v>2</v>
      </c>
      <c r="I37" s="1">
        <v>1</v>
      </c>
      <c r="J37" s="1">
        <v>1</v>
      </c>
      <c r="K37" s="1">
        <v>1</v>
      </c>
      <c r="L37" s="1">
        <v>0</v>
      </c>
      <c r="M37" s="1">
        <v>0</v>
      </c>
      <c r="N37" s="1">
        <v>1</v>
      </c>
      <c r="O37" s="1">
        <v>0.14000000000000001</v>
      </c>
      <c r="P37" s="1">
        <v>0.14000000000000001</v>
      </c>
      <c r="Q37" s="1">
        <v>0.5</v>
      </c>
      <c r="R37" s="1">
        <v>1</v>
      </c>
      <c r="S37" s="1">
        <v>0</v>
      </c>
      <c r="T37" s="1">
        <v>1</v>
      </c>
      <c r="U37" s="1">
        <v>6.5</v>
      </c>
      <c r="V37" s="1">
        <v>6.5</v>
      </c>
      <c r="W37" s="1">
        <v>100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0.02</v>
      </c>
      <c r="AF37" s="1">
        <v>0.5</v>
      </c>
      <c r="AG37" s="1">
        <v>0</v>
      </c>
      <c r="AH37" s="1">
        <v>0</v>
      </c>
      <c r="AI37" s="1">
        <v>0</v>
      </c>
      <c r="AJ37" s="1">
        <v>0.5</v>
      </c>
      <c r="AK37" s="1">
        <v>9.5</v>
      </c>
      <c r="AL37" s="1">
        <v>2.4500000000000002</v>
      </c>
      <c r="AM37" s="1">
        <v>29.9</v>
      </c>
      <c r="AN37" s="1">
        <v>0.9</v>
      </c>
      <c r="AO37" s="1">
        <v>4</v>
      </c>
      <c r="AP37" s="1">
        <v>12.5</v>
      </c>
      <c r="AQ37" s="1">
        <v>29</v>
      </c>
      <c r="AR37" s="1">
        <v>0</v>
      </c>
      <c r="AS37" s="1">
        <v>8</v>
      </c>
      <c r="AT37" s="1">
        <v>1.5</v>
      </c>
      <c r="AU37" s="1">
        <v>0</v>
      </c>
      <c r="AV37" s="1">
        <v>0</v>
      </c>
      <c r="AX37" s="1">
        <v>2</v>
      </c>
      <c r="AY37" s="1">
        <v>2</v>
      </c>
      <c r="AZ37" s="1">
        <v>0</v>
      </c>
      <c r="BA37" s="1">
        <v>0</v>
      </c>
      <c r="BB37" s="1">
        <v>2</v>
      </c>
      <c r="BC37" s="1">
        <v>10</v>
      </c>
      <c r="BD37" s="1">
        <v>6.5</v>
      </c>
      <c r="BE37" s="1">
        <v>5</v>
      </c>
      <c r="BF37" s="1">
        <v>0.5</v>
      </c>
      <c r="BG37" s="1">
        <v>1</v>
      </c>
      <c r="BH37" s="1">
        <v>2.5</v>
      </c>
      <c r="BI37" s="1">
        <v>1.6</v>
      </c>
      <c r="BJ37" s="1">
        <v>85.5</v>
      </c>
      <c r="BK37" s="1">
        <v>85.5</v>
      </c>
      <c r="BL37" s="1">
        <v>100</v>
      </c>
      <c r="BM37" s="1">
        <v>40</v>
      </c>
      <c r="BN37" s="1">
        <v>40</v>
      </c>
      <c r="BO37" s="1">
        <v>100</v>
      </c>
      <c r="BP37" s="1">
        <v>6.5</v>
      </c>
      <c r="BQ37" s="1">
        <v>6.5</v>
      </c>
      <c r="BR37" s="1">
        <v>100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88.5</v>
      </c>
      <c r="BZ37" s="1">
        <v>1.5</v>
      </c>
      <c r="CA37" s="1">
        <v>5.5</v>
      </c>
      <c r="CB37" s="1">
        <v>0.5</v>
      </c>
      <c r="CC37" s="1">
        <v>0.5</v>
      </c>
      <c r="CD37" s="1">
        <v>0.5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2.1444496800000006</v>
      </c>
      <c r="CL37" s="1">
        <v>6</v>
      </c>
    </row>
    <row r="38" spans="1:90" x14ac:dyDescent="0.25">
      <c r="A38" s="1" t="s">
        <v>133</v>
      </c>
      <c r="B38" s="1">
        <v>4.5999999999999996</v>
      </c>
      <c r="C38" s="1">
        <v>2</v>
      </c>
      <c r="D38" s="1">
        <v>90</v>
      </c>
      <c r="E38" s="1">
        <v>0.1</v>
      </c>
      <c r="F38" s="1">
        <v>0</v>
      </c>
      <c r="G38" s="1">
        <v>0.3</v>
      </c>
      <c r="H38" s="1">
        <v>0</v>
      </c>
      <c r="I38" s="1">
        <v>0.5</v>
      </c>
      <c r="J38" s="1">
        <v>0.5</v>
      </c>
      <c r="K38" s="1">
        <v>0.5</v>
      </c>
      <c r="L38" s="1">
        <v>0</v>
      </c>
      <c r="M38" s="1">
        <v>0.5</v>
      </c>
      <c r="N38" s="1">
        <v>0.5</v>
      </c>
      <c r="O38" s="1">
        <v>0.22</v>
      </c>
      <c r="P38" s="1">
        <v>0.22</v>
      </c>
      <c r="Q38" s="1">
        <v>0</v>
      </c>
      <c r="R38" s="1">
        <v>0</v>
      </c>
      <c r="S38" s="1">
        <v>0</v>
      </c>
      <c r="T38" s="1">
        <v>0</v>
      </c>
      <c r="U38" s="1">
        <v>11</v>
      </c>
      <c r="V38" s="1">
        <v>10</v>
      </c>
      <c r="W38" s="1">
        <v>91</v>
      </c>
      <c r="X38" s="1">
        <v>0</v>
      </c>
      <c r="Y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10.5</v>
      </c>
      <c r="AL38" s="1">
        <v>7.15</v>
      </c>
      <c r="AM38" s="1">
        <v>18</v>
      </c>
      <c r="AN38" s="1">
        <v>1.5</v>
      </c>
      <c r="AO38" s="1">
        <v>7.1</v>
      </c>
      <c r="AP38" s="1">
        <v>13.5</v>
      </c>
      <c r="AQ38" s="1">
        <v>19.5</v>
      </c>
      <c r="AR38" s="1">
        <v>0</v>
      </c>
      <c r="AS38" s="1">
        <v>4</v>
      </c>
      <c r="AT38" s="1">
        <v>0.5</v>
      </c>
      <c r="AU38" s="1">
        <v>0.5</v>
      </c>
      <c r="AV38" s="1">
        <v>0.5</v>
      </c>
      <c r="AW38" s="1">
        <v>100</v>
      </c>
      <c r="AX38" s="1">
        <v>6</v>
      </c>
      <c r="AY38" s="1">
        <v>0.5</v>
      </c>
      <c r="AZ38" s="1">
        <v>0.5</v>
      </c>
      <c r="BA38" s="1">
        <v>1</v>
      </c>
      <c r="BB38" s="1">
        <v>2</v>
      </c>
      <c r="BC38" s="1">
        <v>6.5</v>
      </c>
      <c r="BD38" s="1">
        <v>3.5</v>
      </c>
      <c r="BE38" s="1">
        <v>1</v>
      </c>
      <c r="BF38" s="1">
        <v>0.5</v>
      </c>
      <c r="BG38" s="1">
        <v>1.5</v>
      </c>
      <c r="BH38" s="1">
        <v>0</v>
      </c>
      <c r="BI38" s="1">
        <v>0.2</v>
      </c>
      <c r="BJ38" s="1">
        <v>80.5</v>
      </c>
      <c r="BK38" s="1">
        <v>71.5</v>
      </c>
      <c r="BL38" s="1">
        <v>89</v>
      </c>
      <c r="BM38" s="1">
        <v>33</v>
      </c>
      <c r="BN38" s="1">
        <v>27.5</v>
      </c>
      <c r="BO38" s="1">
        <v>83</v>
      </c>
      <c r="BP38" s="1">
        <v>11</v>
      </c>
      <c r="BQ38" s="1">
        <v>10</v>
      </c>
      <c r="BR38" s="1">
        <v>91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85.5</v>
      </c>
      <c r="BZ38" s="1">
        <v>1.5</v>
      </c>
      <c r="CA38" s="1">
        <v>6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3.8795602800000002</v>
      </c>
      <c r="CL38" s="1">
        <v>6</v>
      </c>
    </row>
    <row r="39" spans="1:90" x14ac:dyDescent="0.25">
      <c r="A39" s="1" t="s">
        <v>138</v>
      </c>
      <c r="B39" s="1">
        <v>4.7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12.5</v>
      </c>
      <c r="V39" s="1">
        <v>9.5</v>
      </c>
      <c r="W39" s="1">
        <v>76</v>
      </c>
      <c r="X39" s="1">
        <v>6.5</v>
      </c>
      <c r="Y39" s="1">
        <v>1.5</v>
      </c>
      <c r="Z39" s="1">
        <v>23</v>
      </c>
      <c r="AA39" s="1">
        <v>0</v>
      </c>
      <c r="AB39" s="1">
        <v>0.5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9.25</v>
      </c>
      <c r="AM39" s="1">
        <v>13</v>
      </c>
      <c r="AN39" s="1">
        <v>0</v>
      </c>
      <c r="AO39" s="1">
        <v>2.7</v>
      </c>
      <c r="AP39" s="1">
        <v>12.5</v>
      </c>
      <c r="AQ39" s="1">
        <v>12.5</v>
      </c>
      <c r="AR39" s="1">
        <v>0</v>
      </c>
      <c r="AS39" s="1">
        <v>1.5</v>
      </c>
      <c r="AT39" s="1">
        <v>2</v>
      </c>
      <c r="AU39" s="1">
        <v>1.5</v>
      </c>
      <c r="AV39" s="1">
        <v>1</v>
      </c>
      <c r="AW39" s="1">
        <v>67</v>
      </c>
      <c r="AX39" s="1">
        <v>6</v>
      </c>
      <c r="AY39" s="1">
        <v>1.5</v>
      </c>
      <c r="AZ39" s="1">
        <v>0</v>
      </c>
      <c r="BA39" s="1">
        <v>2</v>
      </c>
      <c r="BB39" s="1">
        <v>3.5</v>
      </c>
      <c r="BC39" s="1">
        <v>12.5</v>
      </c>
      <c r="BD39" s="1">
        <v>8</v>
      </c>
      <c r="BE39" s="1">
        <v>5.5</v>
      </c>
      <c r="BF39" s="1">
        <v>2</v>
      </c>
      <c r="BG39" s="1">
        <v>3</v>
      </c>
      <c r="BH39" s="1">
        <v>1.5</v>
      </c>
      <c r="BI39" s="1">
        <v>1.42</v>
      </c>
      <c r="BJ39" s="1">
        <v>35</v>
      </c>
      <c r="BK39" s="1">
        <v>26</v>
      </c>
      <c r="BL39" s="1">
        <v>74</v>
      </c>
      <c r="BM39" s="1">
        <v>27.5</v>
      </c>
      <c r="BN39" s="1">
        <v>17.5</v>
      </c>
      <c r="BO39" s="1">
        <v>64</v>
      </c>
      <c r="BP39" s="1">
        <v>12.5</v>
      </c>
      <c r="BQ39" s="1">
        <v>9.5</v>
      </c>
      <c r="BR39" s="1">
        <v>76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65</v>
      </c>
      <c r="BZ39" s="1">
        <v>0</v>
      </c>
      <c r="CA39" s="1">
        <v>7</v>
      </c>
      <c r="CB39" s="1">
        <v>6.5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3.8185725000000001</v>
      </c>
      <c r="CL39" s="1">
        <v>6</v>
      </c>
    </row>
    <row r="40" spans="1:90" x14ac:dyDescent="0.25">
      <c r="A40" s="1" t="s">
        <v>154</v>
      </c>
      <c r="B40" s="1">
        <v>5.7</v>
      </c>
      <c r="C40" s="1">
        <v>2</v>
      </c>
      <c r="D40" s="1">
        <v>76.5</v>
      </c>
      <c r="E40" s="1">
        <v>0.05</v>
      </c>
      <c r="F40" s="1">
        <v>0</v>
      </c>
      <c r="G40" s="1">
        <v>0.1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15.5</v>
      </c>
      <c r="V40" s="1">
        <v>10.5</v>
      </c>
      <c r="W40" s="1">
        <v>68</v>
      </c>
      <c r="X40" s="1">
        <v>4</v>
      </c>
      <c r="Y40" s="1">
        <v>0.5</v>
      </c>
      <c r="Z40" s="1">
        <v>13</v>
      </c>
      <c r="AA40" s="1">
        <v>0.5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14</v>
      </c>
      <c r="AL40" s="1">
        <v>16.100000000000001</v>
      </c>
      <c r="AM40" s="1">
        <v>9.9</v>
      </c>
      <c r="AN40" s="1">
        <v>0.4</v>
      </c>
      <c r="AO40" s="1">
        <v>4.2</v>
      </c>
      <c r="AP40" s="1">
        <v>5</v>
      </c>
      <c r="AQ40" s="1">
        <v>5</v>
      </c>
      <c r="AR40" s="1">
        <v>0</v>
      </c>
      <c r="AS40" s="1">
        <v>1.5</v>
      </c>
      <c r="AT40" s="1">
        <v>1</v>
      </c>
      <c r="AU40" s="1">
        <v>2</v>
      </c>
      <c r="AV40" s="1">
        <v>1</v>
      </c>
      <c r="AW40" s="1">
        <v>50</v>
      </c>
      <c r="AX40" s="1">
        <v>3.5</v>
      </c>
      <c r="AY40" s="1">
        <v>1.5</v>
      </c>
      <c r="AZ40" s="1">
        <v>0</v>
      </c>
      <c r="BA40" s="1">
        <v>1</v>
      </c>
      <c r="BB40" s="1">
        <v>2.5</v>
      </c>
      <c r="BC40" s="1">
        <v>13</v>
      </c>
      <c r="BD40" s="1">
        <v>7.5</v>
      </c>
      <c r="BE40" s="1">
        <v>3.5</v>
      </c>
      <c r="BF40" s="1">
        <v>0</v>
      </c>
      <c r="BG40" s="1">
        <v>1.5</v>
      </c>
      <c r="BH40" s="1">
        <v>0</v>
      </c>
      <c r="BI40" s="1">
        <v>0.63</v>
      </c>
      <c r="BJ40" s="1">
        <v>37</v>
      </c>
      <c r="BK40" s="1">
        <v>28</v>
      </c>
      <c r="BL40" s="1">
        <v>76</v>
      </c>
      <c r="BM40" s="1">
        <v>28</v>
      </c>
      <c r="BN40" s="1">
        <v>18.5</v>
      </c>
      <c r="BO40" s="1">
        <v>66</v>
      </c>
      <c r="BP40" s="1">
        <v>15.5</v>
      </c>
      <c r="BQ40" s="1">
        <v>10.5</v>
      </c>
      <c r="BR40" s="1">
        <v>68</v>
      </c>
      <c r="BS40" s="1">
        <v>0</v>
      </c>
      <c r="BT40" s="1">
        <v>0</v>
      </c>
      <c r="BU40" s="1">
        <v>1</v>
      </c>
      <c r="BV40" s="1">
        <v>1</v>
      </c>
      <c r="BW40" s="1">
        <v>0</v>
      </c>
      <c r="BX40" s="1">
        <v>0</v>
      </c>
      <c r="BY40" s="1">
        <v>58</v>
      </c>
      <c r="BZ40" s="1">
        <v>3</v>
      </c>
      <c r="CA40" s="1">
        <v>3.5</v>
      </c>
      <c r="CB40" s="1">
        <v>4.5</v>
      </c>
      <c r="CC40" s="1">
        <v>0</v>
      </c>
      <c r="CD40" s="1">
        <v>0</v>
      </c>
      <c r="CE40" s="1">
        <v>0.5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3.52800848</v>
      </c>
      <c r="CL40" s="1">
        <v>6</v>
      </c>
    </row>
    <row r="41" spans="1:90" x14ac:dyDescent="0.25">
      <c r="A41" s="1" t="s">
        <v>204</v>
      </c>
      <c r="B41" s="1">
        <v>4.3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2.5</v>
      </c>
      <c r="V41" s="1">
        <v>1</v>
      </c>
      <c r="W41" s="1">
        <v>40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0.45</v>
      </c>
      <c r="AM41" s="1">
        <v>15.9</v>
      </c>
      <c r="AN41" s="1">
        <v>0</v>
      </c>
      <c r="AO41" s="1">
        <v>2.7</v>
      </c>
      <c r="AP41" s="1">
        <v>15.5</v>
      </c>
      <c r="AQ41" s="1">
        <v>15.5</v>
      </c>
      <c r="AR41" s="1">
        <v>0</v>
      </c>
      <c r="AS41" s="1">
        <v>1.5</v>
      </c>
      <c r="AT41" s="1">
        <v>2</v>
      </c>
      <c r="AU41" s="1">
        <v>1</v>
      </c>
      <c r="AV41" s="1">
        <v>0.5</v>
      </c>
      <c r="AW41" s="1">
        <v>50</v>
      </c>
      <c r="AX41" s="1">
        <v>9</v>
      </c>
      <c r="AY41" s="1">
        <v>3</v>
      </c>
      <c r="AZ41" s="1">
        <v>0.5</v>
      </c>
      <c r="BA41" s="1">
        <v>2</v>
      </c>
      <c r="BB41" s="1">
        <v>5.5</v>
      </c>
      <c r="BC41" s="1">
        <v>12.5</v>
      </c>
      <c r="BD41" s="1">
        <v>8</v>
      </c>
      <c r="BE41" s="1">
        <v>5.5</v>
      </c>
      <c r="BF41" s="1">
        <v>2</v>
      </c>
      <c r="BG41" s="1">
        <v>3</v>
      </c>
      <c r="BH41" s="1">
        <v>1.5</v>
      </c>
      <c r="BI41" s="1">
        <v>1.42</v>
      </c>
      <c r="BJ41" s="1">
        <v>42</v>
      </c>
      <c r="BK41" s="1">
        <v>35</v>
      </c>
      <c r="BL41" s="1">
        <v>83</v>
      </c>
      <c r="BM41" s="1">
        <v>13</v>
      </c>
      <c r="BN41" s="1">
        <v>10.5</v>
      </c>
      <c r="BO41" s="1">
        <v>81</v>
      </c>
      <c r="BP41" s="1">
        <v>2.5</v>
      </c>
      <c r="BQ41" s="1">
        <v>1</v>
      </c>
      <c r="BR41" s="1">
        <v>40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51</v>
      </c>
      <c r="BZ41" s="1">
        <v>0</v>
      </c>
      <c r="CA41" s="1">
        <v>2.5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3.0136023000000001</v>
      </c>
      <c r="CL41" s="1">
        <v>4</v>
      </c>
    </row>
    <row r="42" spans="1:90" x14ac:dyDescent="0.25">
      <c r="A42" s="1" t="s">
        <v>135</v>
      </c>
      <c r="B42" s="1">
        <v>4.9000000000000004</v>
      </c>
      <c r="C42" s="1">
        <v>2</v>
      </c>
      <c r="D42" s="1">
        <v>90</v>
      </c>
      <c r="E42" s="1">
        <v>0.13</v>
      </c>
      <c r="F42" s="1">
        <v>0.17</v>
      </c>
      <c r="G42" s="1">
        <v>0.3</v>
      </c>
      <c r="H42" s="1">
        <v>1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0.5</v>
      </c>
      <c r="O42" s="1">
        <v>0.06</v>
      </c>
      <c r="P42" s="1">
        <v>0.06</v>
      </c>
      <c r="Q42" s="1">
        <v>0</v>
      </c>
      <c r="R42" s="1">
        <v>0</v>
      </c>
      <c r="S42" s="1">
        <v>0</v>
      </c>
      <c r="T42" s="1">
        <v>0</v>
      </c>
      <c r="U42" s="1">
        <v>11</v>
      </c>
      <c r="V42" s="1">
        <v>7</v>
      </c>
      <c r="W42" s="1">
        <v>64</v>
      </c>
      <c r="X42" s="1">
        <v>0</v>
      </c>
      <c r="Y42" s="1">
        <v>0</v>
      </c>
      <c r="AA42" s="1">
        <v>0</v>
      </c>
      <c r="AB42" s="1">
        <v>0</v>
      </c>
      <c r="AC42" s="1">
        <v>1</v>
      </c>
      <c r="AD42" s="1">
        <v>0.5</v>
      </c>
      <c r="AE42" s="1">
        <v>0.22</v>
      </c>
      <c r="AF42" s="1">
        <v>0.5</v>
      </c>
      <c r="AG42" s="1">
        <v>0</v>
      </c>
      <c r="AH42" s="1">
        <v>1</v>
      </c>
      <c r="AI42" s="1">
        <v>0</v>
      </c>
      <c r="AJ42" s="1">
        <v>0</v>
      </c>
      <c r="AK42" s="1">
        <v>19</v>
      </c>
      <c r="AL42" s="1">
        <v>11.4</v>
      </c>
      <c r="AM42" s="1">
        <v>26.4</v>
      </c>
      <c r="AN42" s="1">
        <v>1</v>
      </c>
      <c r="AO42" s="1">
        <v>2.7</v>
      </c>
      <c r="AP42" s="1">
        <v>10</v>
      </c>
      <c r="AQ42" s="1">
        <v>14.5</v>
      </c>
      <c r="AR42" s="1">
        <v>0</v>
      </c>
      <c r="AS42" s="1">
        <v>2.5</v>
      </c>
      <c r="AT42" s="1">
        <v>2</v>
      </c>
      <c r="AU42" s="1">
        <v>1.5</v>
      </c>
      <c r="AV42" s="1">
        <v>1</v>
      </c>
      <c r="AW42" s="1">
        <v>67</v>
      </c>
      <c r="AX42" s="1">
        <v>4.5</v>
      </c>
      <c r="AY42" s="1">
        <v>2</v>
      </c>
      <c r="AZ42" s="1">
        <v>2</v>
      </c>
      <c r="BA42" s="1">
        <v>2</v>
      </c>
      <c r="BB42" s="1">
        <v>6</v>
      </c>
      <c r="BC42" s="1">
        <v>12.5</v>
      </c>
      <c r="BD42" s="1">
        <v>8</v>
      </c>
      <c r="BE42" s="1">
        <v>5.5</v>
      </c>
      <c r="BF42" s="1">
        <v>2</v>
      </c>
      <c r="BG42" s="1">
        <v>3</v>
      </c>
      <c r="BH42" s="1">
        <v>1.5</v>
      </c>
      <c r="BI42" s="1">
        <v>1.42</v>
      </c>
      <c r="BJ42" s="1">
        <v>40</v>
      </c>
      <c r="BK42" s="1">
        <v>31</v>
      </c>
      <c r="BL42" s="1">
        <v>78</v>
      </c>
      <c r="BM42" s="1">
        <v>20</v>
      </c>
      <c r="BN42" s="1">
        <v>13</v>
      </c>
      <c r="BO42" s="1">
        <v>65</v>
      </c>
      <c r="BP42" s="1">
        <v>11</v>
      </c>
      <c r="BQ42" s="1">
        <v>7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50.5</v>
      </c>
      <c r="BZ42" s="1">
        <v>1.5</v>
      </c>
      <c r="CA42" s="1">
        <v>9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0.94271681999999923</v>
      </c>
      <c r="CL42" s="1">
        <v>3.5</v>
      </c>
    </row>
    <row r="43" spans="1:90" x14ac:dyDescent="0.25">
      <c r="A43" s="1" t="s">
        <v>162</v>
      </c>
      <c r="B43" s="1">
        <v>5.5</v>
      </c>
      <c r="C43" s="1">
        <v>2</v>
      </c>
      <c r="D43" s="1">
        <v>57</v>
      </c>
      <c r="E43" s="1">
        <v>0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0.5</v>
      </c>
      <c r="L43" s="1">
        <v>0</v>
      </c>
      <c r="M43" s="1">
        <v>0</v>
      </c>
      <c r="N43" s="1">
        <v>0.5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</v>
      </c>
      <c r="V43" s="1">
        <v>3.5</v>
      </c>
      <c r="W43" s="1">
        <v>70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</v>
      </c>
      <c r="AL43" s="1">
        <v>0.7</v>
      </c>
      <c r="AM43" s="1">
        <v>12.8</v>
      </c>
      <c r="AN43" s="1">
        <v>0</v>
      </c>
      <c r="AO43" s="1">
        <v>2.4</v>
      </c>
      <c r="AP43" s="1">
        <v>12.5</v>
      </c>
      <c r="AQ43" s="1">
        <v>12.5</v>
      </c>
      <c r="AR43" s="1">
        <v>1</v>
      </c>
      <c r="AS43" s="1">
        <v>2.5</v>
      </c>
      <c r="AT43" s="1">
        <v>0.5</v>
      </c>
      <c r="AU43" s="1">
        <v>2</v>
      </c>
      <c r="AV43" s="1">
        <v>1.5</v>
      </c>
      <c r="AW43" s="1">
        <v>75</v>
      </c>
      <c r="AX43" s="1">
        <v>3</v>
      </c>
      <c r="AY43" s="1">
        <v>3</v>
      </c>
      <c r="AZ43" s="1">
        <v>0.5</v>
      </c>
      <c r="BA43" s="1">
        <v>0.5</v>
      </c>
      <c r="BB43" s="1">
        <v>4</v>
      </c>
      <c r="BC43" s="1">
        <v>11.5</v>
      </c>
      <c r="BD43" s="1">
        <v>7</v>
      </c>
      <c r="BE43" s="1">
        <v>5.5</v>
      </c>
      <c r="BF43" s="1">
        <v>1</v>
      </c>
      <c r="BG43" s="1">
        <v>2.5</v>
      </c>
      <c r="BH43" s="1">
        <v>1.5</v>
      </c>
      <c r="BI43" s="1">
        <v>1.26</v>
      </c>
      <c r="BJ43" s="1">
        <v>36.5</v>
      </c>
      <c r="BK43" s="1">
        <v>30.5</v>
      </c>
      <c r="BL43" s="1">
        <v>84</v>
      </c>
      <c r="BM43" s="1">
        <v>14</v>
      </c>
      <c r="BN43" s="1">
        <v>10</v>
      </c>
      <c r="BO43" s="1">
        <v>71</v>
      </c>
      <c r="BP43" s="1">
        <v>5</v>
      </c>
      <c r="BQ43" s="1">
        <v>3.5</v>
      </c>
      <c r="BR43" s="1">
        <v>70</v>
      </c>
      <c r="BS43" s="1">
        <v>0</v>
      </c>
      <c r="BT43" s="1">
        <v>0</v>
      </c>
      <c r="BU43" s="1">
        <v>1</v>
      </c>
      <c r="BV43" s="1">
        <v>1</v>
      </c>
      <c r="BW43" s="1">
        <v>0</v>
      </c>
      <c r="BX43" s="1">
        <v>0</v>
      </c>
      <c r="BY43" s="1">
        <v>44</v>
      </c>
      <c r="BZ43" s="1">
        <v>0.5</v>
      </c>
      <c r="CA43" s="1">
        <v>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2.4546270999999988</v>
      </c>
      <c r="CL43" s="1">
        <v>2</v>
      </c>
    </row>
    <row r="44" spans="1:90" x14ac:dyDescent="0.25">
      <c r="A44" s="1" t="s">
        <v>79</v>
      </c>
      <c r="B44" s="1">
        <v>4.3</v>
      </c>
      <c r="C44" s="1">
        <v>2</v>
      </c>
      <c r="D44" s="1">
        <v>90</v>
      </c>
      <c r="E44" s="1">
        <v>0.02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3.5</v>
      </c>
      <c r="W44" s="1">
        <v>50</v>
      </c>
      <c r="X44" s="1">
        <v>1</v>
      </c>
      <c r="Y44" s="1">
        <v>0.5</v>
      </c>
      <c r="Z44" s="1">
        <v>50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</v>
      </c>
      <c r="AL44" s="1">
        <v>8.0500000000000007</v>
      </c>
      <c r="AM44" s="1">
        <v>8.8000000000000007</v>
      </c>
      <c r="AN44" s="1">
        <v>0.1</v>
      </c>
      <c r="AO44" s="1">
        <v>2.9</v>
      </c>
      <c r="AP44" s="1">
        <v>9</v>
      </c>
      <c r="AQ44" s="1">
        <v>9</v>
      </c>
      <c r="AR44" s="1">
        <v>0</v>
      </c>
      <c r="AS44" s="1">
        <v>1</v>
      </c>
      <c r="AT44" s="1">
        <v>1.5</v>
      </c>
      <c r="AU44" s="1">
        <v>0</v>
      </c>
      <c r="AV44" s="1">
        <v>0</v>
      </c>
      <c r="AX44" s="1">
        <v>4.5</v>
      </c>
      <c r="AY44" s="1">
        <v>3</v>
      </c>
      <c r="AZ44" s="1">
        <v>0</v>
      </c>
      <c r="BA44" s="1">
        <v>0.5</v>
      </c>
      <c r="BB44" s="1">
        <v>3.5</v>
      </c>
      <c r="BC44" s="1">
        <v>13.5</v>
      </c>
      <c r="BD44" s="1">
        <v>5.5</v>
      </c>
      <c r="BE44" s="1">
        <v>4</v>
      </c>
      <c r="BF44" s="1">
        <v>0.5</v>
      </c>
      <c r="BG44" s="1">
        <v>1</v>
      </c>
      <c r="BH44" s="1">
        <v>1</v>
      </c>
      <c r="BI44" s="1">
        <v>0.97</v>
      </c>
      <c r="BJ44" s="1">
        <v>51</v>
      </c>
      <c r="BK44" s="1">
        <v>38.5</v>
      </c>
      <c r="BL44" s="1">
        <v>75</v>
      </c>
      <c r="BM44" s="1">
        <v>22.5</v>
      </c>
      <c r="BN44" s="1">
        <v>14</v>
      </c>
      <c r="BO44" s="1">
        <v>62</v>
      </c>
      <c r="BP44" s="1">
        <v>7</v>
      </c>
      <c r="BQ44" s="1">
        <v>3.5</v>
      </c>
      <c r="BR44" s="1">
        <v>50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66.5</v>
      </c>
      <c r="BZ44" s="1">
        <v>0.5</v>
      </c>
      <c r="CA44" s="1">
        <v>7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4.0228039199999985</v>
      </c>
      <c r="CL44" s="1">
        <v>2</v>
      </c>
    </row>
    <row r="45" spans="1:90" x14ac:dyDescent="0.25">
      <c r="A45" s="1" t="s">
        <v>88</v>
      </c>
      <c r="B45" s="1">
        <v>4.5</v>
      </c>
      <c r="C45" s="1">
        <v>2</v>
      </c>
      <c r="D45" s="1">
        <v>64.5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3.5</v>
      </c>
      <c r="W45" s="1">
        <v>64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0.5</v>
      </c>
      <c r="AJ45" s="1">
        <v>0</v>
      </c>
      <c r="AK45" s="1">
        <v>0</v>
      </c>
      <c r="AL45" s="1">
        <v>0.95</v>
      </c>
      <c r="AM45" s="1">
        <v>12.2</v>
      </c>
      <c r="AN45" s="1">
        <v>0</v>
      </c>
      <c r="AO45" s="1">
        <v>1.3</v>
      </c>
      <c r="AP45" s="1">
        <v>4</v>
      </c>
      <c r="AQ45" s="1">
        <v>-0.5</v>
      </c>
      <c r="AR45" s="1">
        <v>0</v>
      </c>
      <c r="AS45" s="1">
        <v>-0.5</v>
      </c>
      <c r="AT45" s="1">
        <v>1.5</v>
      </c>
      <c r="AU45" s="1">
        <v>4</v>
      </c>
      <c r="AV45" s="1">
        <v>1.5</v>
      </c>
      <c r="AW45" s="1">
        <v>38</v>
      </c>
      <c r="AX45" s="1">
        <v>6.5</v>
      </c>
      <c r="AY45" s="1">
        <v>3</v>
      </c>
      <c r="AZ45" s="1">
        <v>0</v>
      </c>
      <c r="BA45" s="1">
        <v>2</v>
      </c>
      <c r="BB45" s="1">
        <v>5</v>
      </c>
      <c r="BC45" s="1">
        <v>16</v>
      </c>
      <c r="BD45" s="1">
        <v>10</v>
      </c>
      <c r="BE45" s="1">
        <v>8</v>
      </c>
      <c r="BF45" s="1">
        <v>0.5</v>
      </c>
      <c r="BG45" s="1">
        <v>4</v>
      </c>
      <c r="BH45" s="1">
        <v>3</v>
      </c>
      <c r="BI45" s="1">
        <v>2.36</v>
      </c>
      <c r="BJ45" s="1">
        <v>29.5</v>
      </c>
      <c r="BK45" s="1">
        <v>20</v>
      </c>
      <c r="BL45" s="1">
        <v>68</v>
      </c>
      <c r="BM45" s="1">
        <v>16</v>
      </c>
      <c r="BN45" s="1">
        <v>11</v>
      </c>
      <c r="BO45" s="1">
        <v>69</v>
      </c>
      <c r="BP45" s="1">
        <v>5.5</v>
      </c>
      <c r="BQ45" s="1">
        <v>3.5</v>
      </c>
      <c r="BR45" s="1">
        <v>64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44</v>
      </c>
      <c r="BZ45" s="1">
        <v>0</v>
      </c>
      <c r="CA45" s="1">
        <v>4.5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3.1993423999999999</v>
      </c>
      <c r="CL45" s="1">
        <v>2</v>
      </c>
    </row>
    <row r="46" spans="1:90" x14ac:dyDescent="0.25">
      <c r="A46" s="1" t="s">
        <v>134</v>
      </c>
      <c r="B46" s="1">
        <v>6.3</v>
      </c>
      <c r="C46" s="1">
        <v>2</v>
      </c>
      <c r="D46" s="1">
        <v>90</v>
      </c>
      <c r="E46" s="1">
        <v>0.11</v>
      </c>
      <c r="F46" s="1">
        <v>0.14000000000000001</v>
      </c>
      <c r="G46" s="1">
        <v>0.3</v>
      </c>
      <c r="H46" s="1">
        <v>1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0.03</v>
      </c>
      <c r="P46" s="1">
        <v>0.03</v>
      </c>
      <c r="Q46" s="1">
        <v>0</v>
      </c>
      <c r="R46" s="1">
        <v>0</v>
      </c>
      <c r="S46" s="1">
        <v>0</v>
      </c>
      <c r="T46" s="1">
        <v>0</v>
      </c>
      <c r="U46" s="1">
        <v>6</v>
      </c>
      <c r="V46" s="1">
        <v>6</v>
      </c>
      <c r="W46" s="1">
        <v>100</v>
      </c>
      <c r="X46" s="1">
        <v>0</v>
      </c>
      <c r="Y46" s="1">
        <v>0</v>
      </c>
      <c r="AA46" s="1">
        <v>0</v>
      </c>
      <c r="AB46" s="1">
        <v>0</v>
      </c>
      <c r="AC46" s="1">
        <v>0.5</v>
      </c>
      <c r="AD46" s="1">
        <v>0.5</v>
      </c>
      <c r="AE46" s="1">
        <v>0.24</v>
      </c>
      <c r="AF46" s="1">
        <v>0.5</v>
      </c>
      <c r="AG46" s="1">
        <v>0</v>
      </c>
      <c r="AH46" s="1">
        <v>0</v>
      </c>
      <c r="AI46" s="1">
        <v>0</v>
      </c>
      <c r="AJ46" s="1">
        <v>0.5</v>
      </c>
      <c r="AK46" s="1">
        <v>13</v>
      </c>
      <c r="AL46" s="1">
        <v>7.8</v>
      </c>
      <c r="AM46" s="1">
        <v>22.2</v>
      </c>
      <c r="AN46" s="1">
        <v>0.9</v>
      </c>
      <c r="AO46" s="1">
        <v>4</v>
      </c>
      <c r="AP46" s="1">
        <v>14.5</v>
      </c>
      <c r="AQ46" s="1">
        <v>25</v>
      </c>
      <c r="AR46" s="1">
        <v>0</v>
      </c>
      <c r="AS46" s="1">
        <v>5</v>
      </c>
      <c r="AT46" s="1">
        <v>1.5</v>
      </c>
      <c r="AU46" s="1">
        <v>0</v>
      </c>
      <c r="AV46" s="1">
        <v>0</v>
      </c>
      <c r="AX46" s="1">
        <v>5</v>
      </c>
      <c r="AY46" s="1">
        <v>1.5</v>
      </c>
      <c r="AZ46" s="1">
        <v>0</v>
      </c>
      <c r="BA46" s="1">
        <v>2</v>
      </c>
      <c r="BB46" s="1">
        <v>3.5</v>
      </c>
      <c r="BC46" s="1">
        <v>10</v>
      </c>
      <c r="BD46" s="1">
        <v>6.5</v>
      </c>
      <c r="BE46" s="1">
        <v>5</v>
      </c>
      <c r="BF46" s="1">
        <v>0.5</v>
      </c>
      <c r="BG46" s="1">
        <v>1</v>
      </c>
      <c r="BH46" s="1">
        <v>2.5</v>
      </c>
      <c r="BI46" s="1">
        <v>1.6</v>
      </c>
      <c r="BJ46" s="1">
        <v>99</v>
      </c>
      <c r="BK46" s="1">
        <v>93</v>
      </c>
      <c r="BL46" s="1">
        <v>94</v>
      </c>
      <c r="BM46" s="1">
        <v>46</v>
      </c>
      <c r="BN46" s="1">
        <v>45</v>
      </c>
      <c r="BO46" s="1">
        <v>98</v>
      </c>
      <c r="BP46" s="1">
        <v>6</v>
      </c>
      <c r="BQ46" s="1">
        <v>6</v>
      </c>
      <c r="BR46" s="1">
        <v>100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104.5</v>
      </c>
      <c r="BZ46" s="1">
        <v>0.5</v>
      </c>
      <c r="CA46" s="1">
        <v>5.5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4.563361829999999</v>
      </c>
      <c r="CL46" s="1">
        <v>2</v>
      </c>
    </row>
    <row r="47" spans="1:90" x14ac:dyDescent="0.25">
      <c r="A47" s="1" t="s">
        <v>148</v>
      </c>
      <c r="B47" s="1">
        <v>7.1</v>
      </c>
      <c r="C47" s="1">
        <v>2</v>
      </c>
      <c r="D47" s="1">
        <v>90</v>
      </c>
      <c r="E47" s="1">
        <v>0.01</v>
      </c>
      <c r="F47" s="1">
        <v>0.14000000000000001</v>
      </c>
      <c r="G47" s="1">
        <v>0</v>
      </c>
      <c r="H47" s="1">
        <v>1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35</v>
      </c>
      <c r="V47" s="1">
        <v>29.5</v>
      </c>
      <c r="W47" s="1">
        <v>84</v>
      </c>
      <c r="X47" s="1">
        <v>1.5</v>
      </c>
      <c r="Y47" s="1">
        <v>0</v>
      </c>
      <c r="Z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0.5</v>
      </c>
      <c r="AG47" s="1">
        <v>0</v>
      </c>
      <c r="AH47" s="1">
        <v>0</v>
      </c>
      <c r="AI47" s="1">
        <v>0</v>
      </c>
      <c r="AJ47" s="1">
        <v>0.5</v>
      </c>
      <c r="AK47" s="1">
        <v>3.5</v>
      </c>
      <c r="AL47" s="1">
        <v>13.45</v>
      </c>
      <c r="AM47" s="1">
        <v>15.5</v>
      </c>
      <c r="AN47" s="1">
        <v>0.1</v>
      </c>
      <c r="AO47" s="1">
        <v>3.1</v>
      </c>
      <c r="AP47" s="1">
        <v>10</v>
      </c>
      <c r="AQ47" s="1">
        <v>20.5</v>
      </c>
      <c r="AR47" s="1">
        <v>0</v>
      </c>
      <c r="AS47" s="1">
        <v>5</v>
      </c>
      <c r="AT47" s="1">
        <v>1.5</v>
      </c>
      <c r="AU47" s="1">
        <v>1.5</v>
      </c>
      <c r="AV47" s="1">
        <v>0</v>
      </c>
      <c r="AW47" s="1">
        <v>0</v>
      </c>
      <c r="AX47" s="1">
        <v>1.5</v>
      </c>
      <c r="AY47" s="1">
        <v>1.5</v>
      </c>
      <c r="AZ47" s="1">
        <v>0.5</v>
      </c>
      <c r="BA47" s="1">
        <v>1</v>
      </c>
      <c r="BB47" s="1">
        <v>3</v>
      </c>
      <c r="BC47" s="1">
        <v>10</v>
      </c>
      <c r="BD47" s="1">
        <v>6.5</v>
      </c>
      <c r="BE47" s="1">
        <v>5</v>
      </c>
      <c r="BF47" s="1">
        <v>0.5</v>
      </c>
      <c r="BG47" s="1">
        <v>1</v>
      </c>
      <c r="BH47" s="1">
        <v>2.5</v>
      </c>
      <c r="BI47" s="1">
        <v>1.6</v>
      </c>
      <c r="BJ47" s="1">
        <v>98</v>
      </c>
      <c r="BK47" s="1">
        <v>86</v>
      </c>
      <c r="BL47" s="1">
        <v>88</v>
      </c>
      <c r="BM47" s="1">
        <v>64.5</v>
      </c>
      <c r="BN47" s="1">
        <v>54.5</v>
      </c>
      <c r="BO47" s="1">
        <v>84</v>
      </c>
      <c r="BP47" s="1">
        <v>35</v>
      </c>
      <c r="BQ47" s="1">
        <v>29.5</v>
      </c>
      <c r="BR47" s="1">
        <v>84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122.5</v>
      </c>
      <c r="BZ47" s="1">
        <v>1.5</v>
      </c>
      <c r="CA47" s="1">
        <v>16</v>
      </c>
      <c r="CB47" s="1">
        <v>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4.4959982599999995</v>
      </c>
      <c r="CL47" s="1">
        <v>2</v>
      </c>
    </row>
    <row r="48" spans="1:90" x14ac:dyDescent="0.25">
      <c r="A48" s="1" t="s">
        <v>93</v>
      </c>
      <c r="B48" s="1">
        <v>4.5</v>
      </c>
      <c r="C48" s="1">
        <v>2</v>
      </c>
      <c r="D48" s="1">
        <v>90</v>
      </c>
      <c r="E48" s="1">
        <v>0.43</v>
      </c>
      <c r="F48" s="1">
        <v>0</v>
      </c>
      <c r="G48" s="1">
        <v>0.3</v>
      </c>
      <c r="H48" s="1">
        <v>0</v>
      </c>
      <c r="I48" s="1">
        <v>1</v>
      </c>
      <c r="J48" s="1">
        <v>1</v>
      </c>
      <c r="K48" s="1">
        <v>1</v>
      </c>
      <c r="L48" s="1">
        <v>0</v>
      </c>
      <c r="M48" s="1">
        <v>0.5</v>
      </c>
      <c r="N48" s="1">
        <v>1</v>
      </c>
      <c r="O48" s="1">
        <v>0.28000000000000003</v>
      </c>
      <c r="P48" s="1">
        <v>0.28000000000000003</v>
      </c>
      <c r="Q48" s="1">
        <v>0</v>
      </c>
      <c r="R48" s="1">
        <v>0</v>
      </c>
      <c r="S48" s="1">
        <v>0</v>
      </c>
      <c r="T48" s="1">
        <v>0</v>
      </c>
      <c r="U48" s="1">
        <v>10</v>
      </c>
      <c r="V48" s="1">
        <v>6</v>
      </c>
      <c r="W48" s="1">
        <v>60</v>
      </c>
      <c r="X48" s="1">
        <v>1.5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23.5</v>
      </c>
      <c r="AL48" s="1">
        <v>11.05</v>
      </c>
      <c r="AM48" s="1">
        <v>25.5</v>
      </c>
      <c r="AN48" s="1">
        <v>1.8</v>
      </c>
      <c r="AO48" s="1">
        <v>5.2</v>
      </c>
      <c r="AP48" s="1">
        <v>11.5</v>
      </c>
      <c r="AQ48" s="1">
        <v>11.5</v>
      </c>
      <c r="AR48" s="1">
        <v>0</v>
      </c>
      <c r="AS48" s="1">
        <v>1.5</v>
      </c>
      <c r="AT48" s="1">
        <v>1.5</v>
      </c>
      <c r="AU48" s="1">
        <v>4</v>
      </c>
      <c r="AV48" s="1">
        <v>2</v>
      </c>
      <c r="AW48" s="1">
        <v>50</v>
      </c>
      <c r="AX48" s="1">
        <v>6</v>
      </c>
      <c r="AY48" s="1">
        <v>5.5</v>
      </c>
      <c r="AZ48" s="1">
        <v>0</v>
      </c>
      <c r="BA48" s="1">
        <v>1</v>
      </c>
      <c r="BB48" s="1">
        <v>6.5</v>
      </c>
      <c r="BC48" s="1">
        <v>13.5</v>
      </c>
      <c r="BD48" s="1">
        <v>5.5</v>
      </c>
      <c r="BE48" s="1">
        <v>4</v>
      </c>
      <c r="BF48" s="1">
        <v>0.5</v>
      </c>
      <c r="BG48" s="1">
        <v>1</v>
      </c>
      <c r="BH48" s="1">
        <v>1</v>
      </c>
      <c r="BI48" s="1">
        <v>0.97</v>
      </c>
      <c r="BJ48" s="1">
        <v>40</v>
      </c>
      <c r="BK48" s="1">
        <v>29.5</v>
      </c>
      <c r="BL48" s="1">
        <v>74</v>
      </c>
      <c r="BM48" s="1">
        <v>18</v>
      </c>
      <c r="BN48" s="1">
        <v>10.5</v>
      </c>
      <c r="BO48" s="1">
        <v>58</v>
      </c>
      <c r="BP48" s="1">
        <v>10</v>
      </c>
      <c r="BQ48" s="1">
        <v>6</v>
      </c>
      <c r="BR48" s="1">
        <v>60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60</v>
      </c>
      <c r="BZ48" s="1">
        <v>4</v>
      </c>
      <c r="CA48" s="1">
        <v>8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1.7840757000000005</v>
      </c>
      <c r="CL48" s="1">
        <v>1.5</v>
      </c>
    </row>
    <row r="49" spans="1:90" x14ac:dyDescent="0.25">
      <c r="A49" s="1" t="s">
        <v>200</v>
      </c>
      <c r="B49" s="1">
        <v>4.4000000000000004</v>
      </c>
      <c r="C49" s="1">
        <v>2</v>
      </c>
      <c r="D49" s="1">
        <v>49</v>
      </c>
      <c r="E49" s="1">
        <v>0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</v>
      </c>
      <c r="L49" s="1">
        <v>0.5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16</v>
      </c>
      <c r="V49" s="1">
        <v>12</v>
      </c>
      <c r="W49" s="1">
        <v>75</v>
      </c>
      <c r="X49" s="1">
        <v>3</v>
      </c>
      <c r="Y49" s="1">
        <v>0.5</v>
      </c>
      <c r="Z49" s="1">
        <v>17</v>
      </c>
      <c r="AA49" s="1">
        <v>0</v>
      </c>
      <c r="AB49" s="1">
        <v>0.5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1.5</v>
      </c>
      <c r="AL49" s="1">
        <v>5.0999999999999996</v>
      </c>
      <c r="AM49" s="1">
        <v>11.7</v>
      </c>
      <c r="AN49" s="1">
        <v>0</v>
      </c>
      <c r="AO49" s="1">
        <v>2.1</v>
      </c>
      <c r="AP49" s="1">
        <v>11.5</v>
      </c>
      <c r="AQ49" s="1">
        <v>11.5</v>
      </c>
      <c r="AR49" s="1">
        <v>0</v>
      </c>
      <c r="AS49" s="1">
        <v>1</v>
      </c>
      <c r="AT49" s="1">
        <v>1.5</v>
      </c>
      <c r="AU49" s="1">
        <v>3</v>
      </c>
      <c r="AV49" s="1">
        <v>2.5</v>
      </c>
      <c r="AW49" s="1">
        <v>83</v>
      </c>
      <c r="AX49" s="1">
        <v>6</v>
      </c>
      <c r="AY49" s="1">
        <v>1</v>
      </c>
      <c r="AZ49" s="1">
        <v>0</v>
      </c>
      <c r="BA49" s="1">
        <v>1</v>
      </c>
      <c r="BB49" s="1">
        <v>2</v>
      </c>
      <c r="BC49" s="1">
        <v>12.5</v>
      </c>
      <c r="BD49" s="1">
        <v>8</v>
      </c>
      <c r="BE49" s="1">
        <v>5.5</v>
      </c>
      <c r="BF49" s="1">
        <v>2</v>
      </c>
      <c r="BG49" s="1">
        <v>3</v>
      </c>
      <c r="BH49" s="1">
        <v>1.5</v>
      </c>
      <c r="BI49" s="1">
        <v>1.42</v>
      </c>
      <c r="BJ49" s="1">
        <v>31.5</v>
      </c>
      <c r="BK49" s="1">
        <v>25</v>
      </c>
      <c r="BL49" s="1">
        <v>79</v>
      </c>
      <c r="BM49" s="1">
        <v>24.5</v>
      </c>
      <c r="BN49" s="1">
        <v>17.5</v>
      </c>
      <c r="BO49" s="1">
        <v>71</v>
      </c>
      <c r="BP49" s="1">
        <v>16</v>
      </c>
      <c r="BQ49" s="1">
        <v>12</v>
      </c>
      <c r="BR49" s="1">
        <v>75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</v>
      </c>
      <c r="BY49" s="1">
        <v>46</v>
      </c>
      <c r="BZ49" s="1">
        <v>0.5</v>
      </c>
      <c r="CA49" s="1">
        <v>7.5</v>
      </c>
      <c r="CB49" s="1">
        <v>3.5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3.3044828999999991</v>
      </c>
      <c r="CL49" s="1">
        <v>1.5</v>
      </c>
    </row>
    <row r="50" spans="1:90" x14ac:dyDescent="0.25">
      <c r="A50" s="1" t="s">
        <v>160</v>
      </c>
      <c r="B50" s="1">
        <v>3.9</v>
      </c>
      <c r="C50" s="1">
        <v>2</v>
      </c>
      <c r="D50" s="1">
        <v>67.5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</v>
      </c>
      <c r="V50" s="1">
        <v>7</v>
      </c>
      <c r="W50" s="1">
        <v>88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1.6</v>
      </c>
      <c r="AM50" s="1">
        <v>6</v>
      </c>
      <c r="AN50" s="1">
        <v>0</v>
      </c>
      <c r="AO50" s="1">
        <v>1.3</v>
      </c>
      <c r="AP50" s="1">
        <v>9</v>
      </c>
      <c r="AQ50" s="1">
        <v>9</v>
      </c>
      <c r="AR50" s="1">
        <v>0</v>
      </c>
      <c r="AS50" s="1">
        <v>0.5</v>
      </c>
      <c r="AT50" s="1">
        <v>2.5</v>
      </c>
      <c r="AU50" s="1">
        <v>0.5</v>
      </c>
      <c r="AV50" s="1">
        <v>0.5</v>
      </c>
      <c r="AW50" s="1">
        <v>100</v>
      </c>
      <c r="AX50" s="1">
        <v>9</v>
      </c>
      <c r="AY50" s="1">
        <v>1.5</v>
      </c>
      <c r="AZ50" s="1">
        <v>0</v>
      </c>
      <c r="BA50" s="1">
        <v>1</v>
      </c>
      <c r="BB50" s="1">
        <v>2.5</v>
      </c>
      <c r="BC50" s="1">
        <v>17.5</v>
      </c>
      <c r="BD50" s="1">
        <v>14</v>
      </c>
      <c r="BE50" s="1">
        <v>6</v>
      </c>
      <c r="BF50" s="1">
        <v>2</v>
      </c>
      <c r="BG50" s="1">
        <v>3</v>
      </c>
      <c r="BH50" s="1">
        <v>2.5</v>
      </c>
      <c r="BI50" s="1">
        <v>2.19</v>
      </c>
      <c r="BJ50" s="1">
        <v>25.5</v>
      </c>
      <c r="BK50" s="1">
        <v>22</v>
      </c>
      <c r="BL50" s="1">
        <v>86</v>
      </c>
      <c r="BM50" s="1">
        <v>11</v>
      </c>
      <c r="BN50" s="1">
        <v>10</v>
      </c>
      <c r="BO50" s="1">
        <v>91</v>
      </c>
      <c r="BP50" s="1">
        <v>8</v>
      </c>
      <c r="BQ50" s="1">
        <v>7</v>
      </c>
      <c r="BR50" s="1">
        <v>88</v>
      </c>
      <c r="BS50" s="1">
        <v>0</v>
      </c>
      <c r="BT50" s="1">
        <v>0</v>
      </c>
      <c r="BU50" s="1">
        <v>1</v>
      </c>
      <c r="BV50" s="1">
        <v>1</v>
      </c>
      <c r="BW50" s="1">
        <v>0</v>
      </c>
      <c r="BX50" s="1">
        <v>1</v>
      </c>
      <c r="BY50" s="1">
        <v>44.5</v>
      </c>
      <c r="BZ50" s="1">
        <v>0</v>
      </c>
      <c r="CA50" s="1">
        <v>4.5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3.1412369999999989</v>
      </c>
      <c r="CL50" s="1">
        <v>1</v>
      </c>
    </row>
    <row r="51" spans="1:90" x14ac:dyDescent="0.25">
      <c r="A51" s="1" t="s">
        <v>64</v>
      </c>
      <c r="B51" s="1">
        <v>4.5</v>
      </c>
      <c r="C51" s="1">
        <v>2</v>
      </c>
      <c r="D51" s="1">
        <v>90</v>
      </c>
      <c r="E51" s="1">
        <v>0.01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</v>
      </c>
      <c r="L51" s="1">
        <v>0.5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10.5</v>
      </c>
      <c r="V51" s="1">
        <v>7</v>
      </c>
      <c r="W51" s="1">
        <v>67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1.5</v>
      </c>
      <c r="AL51" s="1">
        <v>1.75</v>
      </c>
      <c r="AM51" s="1">
        <v>17.600000000000001</v>
      </c>
      <c r="AN51" s="1">
        <v>0</v>
      </c>
      <c r="AO51" s="1">
        <v>3.1</v>
      </c>
      <c r="AP51" s="1">
        <v>15</v>
      </c>
      <c r="AQ51" s="1">
        <v>21</v>
      </c>
      <c r="AR51" s="1">
        <v>0</v>
      </c>
      <c r="AS51" s="1">
        <v>3.5</v>
      </c>
      <c r="AT51" s="1">
        <v>1.5</v>
      </c>
      <c r="AU51" s="1">
        <v>1.5</v>
      </c>
      <c r="AV51" s="1">
        <v>1.5</v>
      </c>
      <c r="AW51" s="1">
        <v>100</v>
      </c>
      <c r="AX51" s="1">
        <v>8</v>
      </c>
      <c r="AY51" s="1">
        <v>2.5</v>
      </c>
      <c r="AZ51" s="1">
        <v>1</v>
      </c>
      <c r="BA51" s="1">
        <v>1.5</v>
      </c>
      <c r="BB51" s="1">
        <v>5</v>
      </c>
      <c r="BC51" s="1">
        <v>14.5</v>
      </c>
      <c r="BD51" s="1">
        <v>8.5</v>
      </c>
      <c r="BE51" s="1">
        <v>4.5</v>
      </c>
      <c r="BF51" s="1">
        <v>1</v>
      </c>
      <c r="BG51" s="1">
        <v>3</v>
      </c>
      <c r="BH51" s="1">
        <v>2</v>
      </c>
      <c r="BI51" s="1">
        <v>1.4</v>
      </c>
      <c r="BJ51" s="1">
        <v>49.5</v>
      </c>
      <c r="BK51" s="1">
        <v>37</v>
      </c>
      <c r="BL51" s="1">
        <v>75</v>
      </c>
      <c r="BM51" s="1">
        <v>23.5</v>
      </c>
      <c r="BN51" s="1">
        <v>15.5</v>
      </c>
      <c r="BO51" s="1">
        <v>66</v>
      </c>
      <c r="BP51" s="1">
        <v>10.5</v>
      </c>
      <c r="BQ51" s="1">
        <v>7</v>
      </c>
      <c r="BR51" s="1">
        <v>67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1</v>
      </c>
      <c r="BY51" s="1">
        <v>73.5</v>
      </c>
      <c r="BZ51" s="1">
        <v>0.5</v>
      </c>
      <c r="CA51" s="1">
        <v>5.5</v>
      </c>
      <c r="CB51" s="1">
        <v>1.5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3.5162073599999988</v>
      </c>
      <c r="CL51" s="1">
        <v>1</v>
      </c>
    </row>
    <row r="52" spans="1:90" x14ac:dyDescent="0.25">
      <c r="A52" s="1" t="s">
        <v>89</v>
      </c>
      <c r="B52" s="1">
        <v>6.2</v>
      </c>
      <c r="C52" s="1">
        <v>2</v>
      </c>
      <c r="D52" s="1">
        <v>90</v>
      </c>
      <c r="E52" s="1">
        <v>0.08</v>
      </c>
      <c r="F52" s="1">
        <v>0</v>
      </c>
      <c r="G52" s="1">
        <v>0.1</v>
      </c>
      <c r="H52" s="1">
        <v>0</v>
      </c>
      <c r="I52" s="1">
        <v>0.5</v>
      </c>
      <c r="J52" s="1">
        <v>0.5</v>
      </c>
      <c r="K52" s="1">
        <v>0.5</v>
      </c>
      <c r="L52" s="1">
        <v>0</v>
      </c>
      <c r="M52" s="1">
        <v>0</v>
      </c>
      <c r="N52" s="1">
        <v>0.5</v>
      </c>
      <c r="O52" s="1">
        <v>0.1</v>
      </c>
      <c r="P52" s="1">
        <v>0.1</v>
      </c>
      <c r="Q52" s="1">
        <v>0</v>
      </c>
      <c r="R52" s="1">
        <v>0</v>
      </c>
      <c r="S52" s="1">
        <v>0</v>
      </c>
      <c r="T52" s="1">
        <v>0</v>
      </c>
      <c r="U52" s="1">
        <v>16</v>
      </c>
      <c r="V52" s="1">
        <v>11</v>
      </c>
      <c r="W52" s="1">
        <v>69</v>
      </c>
      <c r="X52" s="1">
        <v>0.5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17.5</v>
      </c>
      <c r="AL52" s="1">
        <v>2.4</v>
      </c>
      <c r="AM52" s="1">
        <v>19.899999999999999</v>
      </c>
      <c r="AN52" s="1">
        <v>0.7</v>
      </c>
      <c r="AO52" s="1">
        <v>4.7</v>
      </c>
      <c r="AP52" s="1">
        <v>11</v>
      </c>
      <c r="AQ52" s="1">
        <v>11</v>
      </c>
      <c r="AR52" s="1">
        <v>0</v>
      </c>
      <c r="AS52" s="1">
        <v>1.5</v>
      </c>
      <c r="AT52" s="1">
        <v>1</v>
      </c>
      <c r="AU52" s="1">
        <v>2.5</v>
      </c>
      <c r="AV52" s="1">
        <v>1.5</v>
      </c>
      <c r="AW52" s="1">
        <v>60</v>
      </c>
      <c r="AX52" s="1">
        <v>7</v>
      </c>
      <c r="AY52" s="1">
        <v>2.5</v>
      </c>
      <c r="AZ52" s="1">
        <v>1</v>
      </c>
      <c r="BA52" s="1">
        <v>1</v>
      </c>
      <c r="BB52" s="1">
        <v>4.5</v>
      </c>
      <c r="BC52" s="1">
        <v>13</v>
      </c>
      <c r="BD52" s="1">
        <v>7.5</v>
      </c>
      <c r="BE52" s="1">
        <v>3.5</v>
      </c>
      <c r="BF52" s="1">
        <v>0</v>
      </c>
      <c r="BG52" s="1">
        <v>1.5</v>
      </c>
      <c r="BH52" s="1">
        <v>0</v>
      </c>
      <c r="BI52" s="1">
        <v>0.63</v>
      </c>
      <c r="BJ52" s="1">
        <v>62.5</v>
      </c>
      <c r="BK52" s="1">
        <v>53</v>
      </c>
      <c r="BL52" s="1">
        <v>85</v>
      </c>
      <c r="BM52" s="1">
        <v>32.5</v>
      </c>
      <c r="BN52" s="1">
        <v>25</v>
      </c>
      <c r="BO52" s="1">
        <v>77</v>
      </c>
      <c r="BP52" s="1">
        <v>16</v>
      </c>
      <c r="BQ52" s="1">
        <v>11</v>
      </c>
      <c r="BR52" s="1">
        <v>69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72</v>
      </c>
      <c r="BZ52" s="1">
        <v>1</v>
      </c>
      <c r="CA52" s="1">
        <v>12.5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3.3158389800000005</v>
      </c>
      <c r="CL52" s="1">
        <v>1</v>
      </c>
    </row>
    <row r="53" spans="1:90" x14ac:dyDescent="0.25">
      <c r="A53" s="1" t="s">
        <v>97</v>
      </c>
      <c r="B53" s="1">
        <v>4.5</v>
      </c>
      <c r="C53" s="1">
        <v>2</v>
      </c>
      <c r="D53" s="1">
        <v>86</v>
      </c>
      <c r="E53" s="1">
        <v>0.01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10.5</v>
      </c>
      <c r="V53" s="1">
        <v>8.5</v>
      </c>
      <c r="W53" s="1">
        <v>81</v>
      </c>
      <c r="X53" s="1">
        <v>1</v>
      </c>
      <c r="Y53" s="1">
        <v>1</v>
      </c>
      <c r="Z53" s="1">
        <v>100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11.3</v>
      </c>
      <c r="AM53" s="1">
        <v>18.3</v>
      </c>
      <c r="AN53" s="1">
        <v>0.1</v>
      </c>
      <c r="AO53" s="1">
        <v>3.1</v>
      </c>
      <c r="AP53" s="1">
        <v>17</v>
      </c>
      <c r="AQ53" s="1">
        <v>23</v>
      </c>
      <c r="AR53" s="1">
        <v>1</v>
      </c>
      <c r="AS53" s="1">
        <v>4.5</v>
      </c>
      <c r="AT53" s="1">
        <v>1.5</v>
      </c>
      <c r="AU53" s="1">
        <v>4.5</v>
      </c>
      <c r="AV53" s="1">
        <v>3.5</v>
      </c>
      <c r="AW53" s="1">
        <v>78</v>
      </c>
      <c r="AX53" s="1">
        <v>8</v>
      </c>
      <c r="AY53" s="1">
        <v>1</v>
      </c>
      <c r="AZ53" s="1">
        <v>0</v>
      </c>
      <c r="BA53" s="1">
        <v>1</v>
      </c>
      <c r="BB53" s="1">
        <v>2</v>
      </c>
      <c r="BC53" s="1">
        <v>14.5</v>
      </c>
      <c r="BD53" s="1">
        <v>8.5</v>
      </c>
      <c r="BE53" s="1">
        <v>4.5</v>
      </c>
      <c r="BF53" s="1">
        <v>1</v>
      </c>
      <c r="BG53" s="1">
        <v>3</v>
      </c>
      <c r="BH53" s="1">
        <v>2</v>
      </c>
      <c r="BI53" s="1">
        <v>1.4</v>
      </c>
      <c r="BJ53" s="1">
        <v>48.5</v>
      </c>
      <c r="BK53" s="1">
        <v>38.5</v>
      </c>
      <c r="BL53" s="1">
        <v>79</v>
      </c>
      <c r="BM53" s="1">
        <v>24.5</v>
      </c>
      <c r="BN53" s="1">
        <v>18</v>
      </c>
      <c r="BO53" s="1">
        <v>73</v>
      </c>
      <c r="BP53" s="1">
        <v>10.5</v>
      </c>
      <c r="BQ53" s="1">
        <v>8.5</v>
      </c>
      <c r="BR53" s="1">
        <v>81</v>
      </c>
      <c r="BS53" s="1">
        <v>0</v>
      </c>
      <c r="BT53" s="1">
        <v>0</v>
      </c>
      <c r="BU53" s="1">
        <v>2</v>
      </c>
      <c r="BV53" s="1">
        <v>0</v>
      </c>
      <c r="BW53" s="1">
        <v>1</v>
      </c>
      <c r="BX53" s="1">
        <v>0.5</v>
      </c>
      <c r="BY53" s="1">
        <v>73</v>
      </c>
      <c r="BZ53" s="1">
        <v>0</v>
      </c>
      <c r="CA53" s="1">
        <v>4.5</v>
      </c>
      <c r="CB53" s="1">
        <v>2.5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3.704924759999999</v>
      </c>
      <c r="CL53" s="1">
        <v>1</v>
      </c>
    </row>
    <row r="54" spans="1:90" x14ac:dyDescent="0.25">
      <c r="A54" s="1" t="s">
        <v>195</v>
      </c>
      <c r="B54" s="1">
        <v>4.5</v>
      </c>
      <c r="C54" s="1">
        <v>2</v>
      </c>
      <c r="D54" s="1">
        <v>78</v>
      </c>
      <c r="E54" s="1">
        <v>0.02</v>
      </c>
      <c r="F54" s="1">
        <v>0</v>
      </c>
      <c r="G54" s="1">
        <v>0</v>
      </c>
      <c r="H54" s="1">
        <v>0</v>
      </c>
      <c r="I54" s="1">
        <v>1.5</v>
      </c>
      <c r="J54" s="1">
        <v>0</v>
      </c>
      <c r="K54" s="1">
        <v>1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4.5</v>
      </c>
      <c r="W54" s="1">
        <v>90</v>
      </c>
      <c r="X54" s="1">
        <v>1.5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5.5</v>
      </c>
      <c r="AL54" s="1">
        <v>1.7</v>
      </c>
      <c r="AM54" s="1">
        <v>3.5</v>
      </c>
      <c r="AN54" s="1">
        <v>0.1</v>
      </c>
      <c r="AO54" s="1">
        <v>3.2</v>
      </c>
      <c r="AP54" s="1">
        <v>6.5</v>
      </c>
      <c r="AQ54" s="1">
        <v>12.5</v>
      </c>
      <c r="AR54" s="1">
        <v>0</v>
      </c>
      <c r="AS54" s="1">
        <v>4</v>
      </c>
      <c r="AT54" s="1">
        <v>0.5</v>
      </c>
      <c r="AU54" s="1">
        <v>0.5</v>
      </c>
      <c r="AV54" s="1">
        <v>0.5</v>
      </c>
      <c r="AW54" s="1">
        <v>100</v>
      </c>
      <c r="AX54" s="1">
        <v>5</v>
      </c>
      <c r="AY54" s="1">
        <v>1.5</v>
      </c>
      <c r="AZ54" s="1">
        <v>0</v>
      </c>
      <c r="BA54" s="1">
        <v>1.5</v>
      </c>
      <c r="BB54" s="1">
        <v>3</v>
      </c>
      <c r="BC54" s="1">
        <v>13.5</v>
      </c>
      <c r="BD54" s="1">
        <v>10.5</v>
      </c>
      <c r="BE54" s="1">
        <v>5.5</v>
      </c>
      <c r="BF54" s="1">
        <v>0.5</v>
      </c>
      <c r="BG54" s="1">
        <v>3.5</v>
      </c>
      <c r="BH54" s="1">
        <v>0.5</v>
      </c>
      <c r="BI54" s="1">
        <v>1.06</v>
      </c>
      <c r="BJ54" s="1">
        <v>21.5</v>
      </c>
      <c r="BK54" s="1">
        <v>18</v>
      </c>
      <c r="BL54" s="1">
        <v>84</v>
      </c>
      <c r="BM54" s="1">
        <v>12.5</v>
      </c>
      <c r="BN54" s="1">
        <v>10</v>
      </c>
      <c r="BO54" s="1">
        <v>80</v>
      </c>
      <c r="BP54" s="1">
        <v>5</v>
      </c>
      <c r="BQ54" s="1">
        <v>4.5</v>
      </c>
      <c r="BR54" s="1">
        <v>90</v>
      </c>
      <c r="BS54" s="1">
        <v>0</v>
      </c>
      <c r="BT54" s="1">
        <v>0</v>
      </c>
      <c r="BU54" s="1">
        <v>2</v>
      </c>
      <c r="BV54" s="1">
        <v>0</v>
      </c>
      <c r="BW54" s="1">
        <v>1</v>
      </c>
      <c r="BX54" s="1">
        <v>0.5</v>
      </c>
      <c r="BY54" s="1">
        <v>39</v>
      </c>
      <c r="BZ54" s="1">
        <v>1.5</v>
      </c>
      <c r="CA54" s="1">
        <v>2.5</v>
      </c>
      <c r="CB54" s="1">
        <v>1.5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3.3229050100000008</v>
      </c>
      <c r="CL54" s="1">
        <v>1</v>
      </c>
    </row>
    <row r="55" spans="1:90" x14ac:dyDescent="0.25">
      <c r="A55" s="1" t="s">
        <v>117</v>
      </c>
      <c r="B55" s="1">
        <v>4.5999999999999996</v>
      </c>
      <c r="C55" s="1">
        <v>2</v>
      </c>
      <c r="D55" s="1">
        <v>90</v>
      </c>
      <c r="E55" s="1">
        <v>0.09</v>
      </c>
      <c r="F55" s="1">
        <v>0</v>
      </c>
      <c r="G55" s="1">
        <v>0.1</v>
      </c>
      <c r="H55" s="1">
        <v>0</v>
      </c>
      <c r="I55" s="1">
        <v>1</v>
      </c>
      <c r="J55" s="1">
        <v>0.5</v>
      </c>
      <c r="K55" s="1">
        <v>1</v>
      </c>
      <c r="L55" s="1">
        <v>0</v>
      </c>
      <c r="M55" s="1">
        <v>0</v>
      </c>
      <c r="N55" s="1">
        <v>0.5</v>
      </c>
      <c r="O55" s="1">
        <v>0.06</v>
      </c>
      <c r="P55" s="1">
        <v>0.06</v>
      </c>
      <c r="Q55" s="1">
        <v>0</v>
      </c>
      <c r="R55" s="1">
        <v>0</v>
      </c>
      <c r="S55" s="1">
        <v>0</v>
      </c>
      <c r="T55" s="1">
        <v>0</v>
      </c>
      <c r="U55" s="1">
        <v>0.5</v>
      </c>
      <c r="V55" s="1">
        <v>0</v>
      </c>
      <c r="W55" s="1">
        <v>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17.5</v>
      </c>
      <c r="AL55" s="1">
        <v>0.1</v>
      </c>
      <c r="AM55" s="1">
        <v>22.8</v>
      </c>
      <c r="AN55" s="1">
        <v>0.4</v>
      </c>
      <c r="AO55" s="1">
        <v>3.8</v>
      </c>
      <c r="AP55" s="1">
        <v>15</v>
      </c>
      <c r="AQ55" s="1">
        <v>15</v>
      </c>
      <c r="AR55" s="1">
        <v>0</v>
      </c>
      <c r="AS55" s="1">
        <v>1.5</v>
      </c>
      <c r="AT55" s="1">
        <v>1.5</v>
      </c>
      <c r="AU55" s="1">
        <v>2.5</v>
      </c>
      <c r="AV55" s="1">
        <v>2</v>
      </c>
      <c r="AW55" s="1">
        <v>80</v>
      </c>
      <c r="AX55" s="1">
        <v>3.5</v>
      </c>
      <c r="AY55" s="1">
        <v>4</v>
      </c>
      <c r="AZ55" s="1">
        <v>1</v>
      </c>
      <c r="BA55" s="1">
        <v>3</v>
      </c>
      <c r="BB55" s="1">
        <v>8</v>
      </c>
      <c r="BC55" s="1">
        <v>13.5</v>
      </c>
      <c r="BD55" s="1">
        <v>5.5</v>
      </c>
      <c r="BE55" s="1">
        <v>4</v>
      </c>
      <c r="BF55" s="1">
        <v>0.5</v>
      </c>
      <c r="BG55" s="1">
        <v>1</v>
      </c>
      <c r="BH55" s="1">
        <v>1</v>
      </c>
      <c r="BI55" s="1">
        <v>0.97</v>
      </c>
      <c r="BJ55" s="1">
        <v>31.5</v>
      </c>
      <c r="BK55" s="1">
        <v>26.5</v>
      </c>
      <c r="BL55" s="1">
        <v>84</v>
      </c>
      <c r="BM55" s="1">
        <v>6</v>
      </c>
      <c r="BN55" s="1">
        <v>3.5</v>
      </c>
      <c r="BO55" s="1">
        <v>58</v>
      </c>
      <c r="BP55" s="1">
        <v>0.5</v>
      </c>
      <c r="BQ55" s="1">
        <v>0</v>
      </c>
      <c r="BR55" s="1">
        <v>0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46.5</v>
      </c>
      <c r="BZ55" s="1">
        <v>1</v>
      </c>
      <c r="CA55" s="1">
        <v>0.5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1.6206221799999994</v>
      </c>
      <c r="CL55" s="1">
        <v>1</v>
      </c>
    </row>
    <row r="56" spans="1:90" x14ac:dyDescent="0.25">
      <c r="A56" s="1" t="s">
        <v>125</v>
      </c>
      <c r="B56" s="1">
        <v>4.4000000000000004</v>
      </c>
      <c r="C56" s="1">
        <v>2</v>
      </c>
      <c r="D56" s="1">
        <v>90</v>
      </c>
      <c r="E56" s="1">
        <v>0.06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4</v>
      </c>
      <c r="W56" s="1">
        <v>44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4</v>
      </c>
      <c r="AL56" s="1">
        <v>5.5</v>
      </c>
      <c r="AM56" s="1">
        <v>22.1</v>
      </c>
      <c r="AN56" s="1">
        <v>0.1</v>
      </c>
      <c r="AO56" s="1">
        <v>1.4</v>
      </c>
      <c r="AP56" s="1">
        <v>12.5</v>
      </c>
      <c r="AQ56" s="1">
        <v>12.5</v>
      </c>
      <c r="AR56" s="1">
        <v>0</v>
      </c>
      <c r="AS56" s="1">
        <v>0</v>
      </c>
      <c r="AT56" s="1">
        <v>4</v>
      </c>
      <c r="AU56" s="1">
        <v>0.5</v>
      </c>
      <c r="AV56" s="1">
        <v>0.5</v>
      </c>
      <c r="AW56" s="1">
        <v>100</v>
      </c>
      <c r="AX56" s="1">
        <v>6</v>
      </c>
      <c r="AY56" s="1">
        <v>4</v>
      </c>
      <c r="AZ56" s="1">
        <v>1.5</v>
      </c>
      <c r="BA56" s="1">
        <v>2</v>
      </c>
      <c r="BB56" s="1">
        <v>7.5</v>
      </c>
      <c r="BC56" s="1">
        <v>17.5</v>
      </c>
      <c r="BD56" s="1">
        <v>14</v>
      </c>
      <c r="BE56" s="1">
        <v>6</v>
      </c>
      <c r="BF56" s="1">
        <v>2</v>
      </c>
      <c r="BG56" s="1">
        <v>3</v>
      </c>
      <c r="BH56" s="1">
        <v>2.5</v>
      </c>
      <c r="BI56" s="1">
        <v>2.19</v>
      </c>
      <c r="BJ56" s="1">
        <v>49</v>
      </c>
      <c r="BK56" s="1">
        <v>36.5</v>
      </c>
      <c r="BL56" s="1">
        <v>74</v>
      </c>
      <c r="BM56" s="1">
        <v>22</v>
      </c>
      <c r="BN56" s="1">
        <v>10</v>
      </c>
      <c r="BO56" s="1">
        <v>45</v>
      </c>
      <c r="BP56" s="1">
        <v>9</v>
      </c>
      <c r="BQ56" s="1">
        <v>4</v>
      </c>
      <c r="BR56" s="1">
        <v>44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61</v>
      </c>
      <c r="BZ56" s="1">
        <v>2</v>
      </c>
      <c r="CA56" s="1">
        <v>8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2.9997366599999995</v>
      </c>
      <c r="CL56" s="1">
        <v>1</v>
      </c>
    </row>
    <row r="57" spans="1:90" x14ac:dyDescent="0.25">
      <c r="A57" s="1" t="s">
        <v>182</v>
      </c>
      <c r="B57" s="1">
        <v>5.0999999999999996</v>
      </c>
      <c r="C57" s="1">
        <v>2</v>
      </c>
      <c r="D57" s="1">
        <v>90</v>
      </c>
      <c r="E57" s="1">
        <v>0.04</v>
      </c>
      <c r="F57" s="1">
        <v>0.33</v>
      </c>
      <c r="G57" s="1">
        <v>0</v>
      </c>
      <c r="H57" s="1">
        <v>1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27.5</v>
      </c>
      <c r="V57" s="1">
        <v>19.5</v>
      </c>
      <c r="W57" s="1">
        <v>71</v>
      </c>
      <c r="X57" s="1">
        <v>4</v>
      </c>
      <c r="Y57" s="1">
        <v>1.5</v>
      </c>
      <c r="Z57" s="1">
        <v>38</v>
      </c>
      <c r="AA57" s="1">
        <v>0</v>
      </c>
      <c r="AB57" s="1">
        <v>0</v>
      </c>
      <c r="AC57" s="1">
        <v>1</v>
      </c>
      <c r="AD57" s="1">
        <v>0</v>
      </c>
      <c r="AE57" s="1">
        <v>0.04</v>
      </c>
      <c r="AF57" s="1">
        <v>0.5</v>
      </c>
      <c r="AG57" s="1">
        <v>0</v>
      </c>
      <c r="AH57" s="1">
        <v>0</v>
      </c>
      <c r="AI57" s="1">
        <v>0</v>
      </c>
      <c r="AJ57" s="1">
        <v>0.5</v>
      </c>
      <c r="AK57" s="1">
        <v>3.5</v>
      </c>
      <c r="AL57" s="1">
        <v>20.149999999999999</v>
      </c>
      <c r="AM57" s="1">
        <v>33.6</v>
      </c>
      <c r="AN57" s="1">
        <v>0.2</v>
      </c>
      <c r="AO57" s="1">
        <v>3.5</v>
      </c>
      <c r="AP57" s="1">
        <v>20.5</v>
      </c>
      <c r="AQ57" s="1">
        <v>31</v>
      </c>
      <c r="AR57" s="1">
        <v>3</v>
      </c>
      <c r="AS57" s="1">
        <v>8.5</v>
      </c>
      <c r="AT57" s="1">
        <v>0.5</v>
      </c>
      <c r="AU57" s="1">
        <v>2.5</v>
      </c>
      <c r="AV57" s="1">
        <v>2.5</v>
      </c>
      <c r="AW57" s="1">
        <v>100</v>
      </c>
      <c r="AX57" s="1">
        <v>9.5</v>
      </c>
      <c r="AY57" s="1">
        <v>3</v>
      </c>
      <c r="AZ57" s="1">
        <v>1</v>
      </c>
      <c r="BA57" s="1">
        <v>0.5</v>
      </c>
      <c r="BB57" s="1">
        <v>4.5</v>
      </c>
      <c r="BC57" s="1">
        <v>13.5</v>
      </c>
      <c r="BD57" s="1">
        <v>10.5</v>
      </c>
      <c r="BE57" s="1">
        <v>5.5</v>
      </c>
      <c r="BF57" s="1">
        <v>0.5</v>
      </c>
      <c r="BG57" s="1">
        <v>3.5</v>
      </c>
      <c r="BH57" s="1">
        <v>0.5</v>
      </c>
      <c r="BI57" s="1">
        <v>1.06</v>
      </c>
      <c r="BJ57" s="1">
        <v>75.5</v>
      </c>
      <c r="BK57" s="1">
        <v>60.5</v>
      </c>
      <c r="BL57" s="1">
        <v>80</v>
      </c>
      <c r="BM57" s="1">
        <v>44</v>
      </c>
      <c r="BN57" s="1">
        <v>31.5</v>
      </c>
      <c r="BO57" s="1">
        <v>72</v>
      </c>
      <c r="BP57" s="1">
        <v>27.5</v>
      </c>
      <c r="BQ57" s="1">
        <v>19.5</v>
      </c>
      <c r="BR57" s="1">
        <v>71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1.5</v>
      </c>
      <c r="BY57" s="1">
        <v>108.5</v>
      </c>
      <c r="BZ57" s="1">
        <v>1.5</v>
      </c>
      <c r="CA57" s="1">
        <v>12</v>
      </c>
      <c r="CB57" s="1">
        <v>4.5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3.1260970399999977</v>
      </c>
      <c r="CL57" s="1">
        <v>1</v>
      </c>
    </row>
    <row r="58" spans="1:90" x14ac:dyDescent="0.25">
      <c r="A58" s="1" t="s">
        <v>145</v>
      </c>
      <c r="B58" s="1">
        <v>4.7</v>
      </c>
      <c r="C58" s="1">
        <v>2</v>
      </c>
      <c r="D58" s="1">
        <v>45</v>
      </c>
      <c r="E58" s="1">
        <v>0.06</v>
      </c>
      <c r="F58" s="1">
        <v>0</v>
      </c>
      <c r="G58" s="1">
        <v>0.1</v>
      </c>
      <c r="H58" s="1">
        <v>0</v>
      </c>
      <c r="I58" s="1">
        <v>0.5</v>
      </c>
      <c r="J58" s="1">
        <v>0.5</v>
      </c>
      <c r="K58" s="1">
        <v>0.5</v>
      </c>
      <c r="L58" s="1">
        <v>0</v>
      </c>
      <c r="M58" s="1">
        <v>0</v>
      </c>
      <c r="N58" s="1">
        <v>0.5</v>
      </c>
      <c r="O58" s="1">
        <v>0.08</v>
      </c>
      <c r="P58" s="1">
        <v>0.08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4</v>
      </c>
      <c r="W58" s="1">
        <v>100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8.5</v>
      </c>
      <c r="AL58" s="1">
        <v>1.7</v>
      </c>
      <c r="AM58" s="1">
        <v>16.899999999999999</v>
      </c>
      <c r="AN58" s="1">
        <v>0.5</v>
      </c>
      <c r="AO58" s="1">
        <v>3.9</v>
      </c>
      <c r="AP58" s="1">
        <v>9</v>
      </c>
      <c r="AQ58" s="1">
        <v>9</v>
      </c>
      <c r="AR58" s="1">
        <v>0</v>
      </c>
      <c r="AS58" s="1">
        <v>1</v>
      </c>
      <c r="AT58" s="1">
        <v>1</v>
      </c>
      <c r="AU58" s="1">
        <v>0.5</v>
      </c>
      <c r="AV58" s="1">
        <v>0.5</v>
      </c>
      <c r="AW58" s="1">
        <v>100</v>
      </c>
      <c r="AX58" s="1">
        <v>0.5</v>
      </c>
      <c r="AY58" s="1">
        <v>4.5</v>
      </c>
      <c r="AZ58" s="1">
        <v>1</v>
      </c>
      <c r="BA58" s="1">
        <v>1.5</v>
      </c>
      <c r="BB58" s="1">
        <v>7</v>
      </c>
      <c r="BC58" s="1">
        <v>13</v>
      </c>
      <c r="BD58" s="1">
        <v>7.5</v>
      </c>
      <c r="BE58" s="1">
        <v>3.5</v>
      </c>
      <c r="BF58" s="1">
        <v>0</v>
      </c>
      <c r="BG58" s="1">
        <v>1.5</v>
      </c>
      <c r="BH58" s="1">
        <v>0</v>
      </c>
      <c r="BI58" s="1">
        <v>0.63</v>
      </c>
      <c r="BJ58" s="1">
        <v>31.5</v>
      </c>
      <c r="BK58" s="1">
        <v>31</v>
      </c>
      <c r="BL58" s="1">
        <v>98</v>
      </c>
      <c r="BM58" s="1">
        <v>14.5</v>
      </c>
      <c r="BN58" s="1">
        <v>14.5</v>
      </c>
      <c r="BO58" s="1">
        <v>100</v>
      </c>
      <c r="BP58" s="1">
        <v>4</v>
      </c>
      <c r="BQ58" s="1">
        <v>4</v>
      </c>
      <c r="BR58" s="1">
        <v>100</v>
      </c>
      <c r="BS58" s="1">
        <v>0</v>
      </c>
      <c r="BT58" s="1">
        <v>0</v>
      </c>
      <c r="BU58" s="1">
        <v>1</v>
      </c>
      <c r="BV58" s="1">
        <v>1</v>
      </c>
      <c r="BW58" s="1">
        <v>1</v>
      </c>
      <c r="BX58" s="1">
        <v>0</v>
      </c>
      <c r="BY58" s="1">
        <v>41.5</v>
      </c>
      <c r="BZ58" s="1">
        <v>0.5</v>
      </c>
      <c r="CA58" s="1">
        <v>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2.9874767800000006</v>
      </c>
      <c r="CL58" s="1">
        <v>1</v>
      </c>
    </row>
    <row r="59" spans="1:90" x14ac:dyDescent="0.25">
      <c r="A59" s="1" t="s">
        <v>152</v>
      </c>
      <c r="B59" s="1">
        <v>4.5</v>
      </c>
      <c r="C59" s="1">
        <v>2</v>
      </c>
      <c r="D59" s="1">
        <v>86.5</v>
      </c>
      <c r="E59" s="1">
        <v>0.04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0.5</v>
      </c>
      <c r="L59" s="1">
        <v>0</v>
      </c>
      <c r="M59" s="1">
        <v>0</v>
      </c>
      <c r="N59" s="1">
        <v>0.5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7</v>
      </c>
      <c r="V59" s="1">
        <v>2</v>
      </c>
      <c r="W59" s="1">
        <v>29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10</v>
      </c>
      <c r="AL59" s="1">
        <v>0.4</v>
      </c>
      <c r="AM59" s="1">
        <v>18.3</v>
      </c>
      <c r="AN59" s="1">
        <v>0.2</v>
      </c>
      <c r="AO59" s="1">
        <v>3.1</v>
      </c>
      <c r="AP59" s="1">
        <v>11.5</v>
      </c>
      <c r="AQ59" s="1">
        <v>17.5</v>
      </c>
      <c r="AR59" s="1">
        <v>0</v>
      </c>
      <c r="AS59" s="1">
        <v>3.5</v>
      </c>
      <c r="AT59" s="1">
        <v>1.5</v>
      </c>
      <c r="AU59" s="1">
        <v>0.5</v>
      </c>
      <c r="AV59" s="1">
        <v>0</v>
      </c>
      <c r="AW59" s="1">
        <v>0</v>
      </c>
      <c r="AX59" s="1">
        <v>1.5</v>
      </c>
      <c r="AY59" s="1">
        <v>1</v>
      </c>
      <c r="AZ59" s="1">
        <v>2</v>
      </c>
      <c r="BA59" s="1">
        <v>2</v>
      </c>
      <c r="BB59" s="1">
        <v>5</v>
      </c>
      <c r="BC59" s="1">
        <v>14.5</v>
      </c>
      <c r="BD59" s="1">
        <v>8.5</v>
      </c>
      <c r="BE59" s="1">
        <v>4.5</v>
      </c>
      <c r="BF59" s="1">
        <v>1</v>
      </c>
      <c r="BG59" s="1">
        <v>3</v>
      </c>
      <c r="BH59" s="1">
        <v>2</v>
      </c>
      <c r="BI59" s="1">
        <v>1.4</v>
      </c>
      <c r="BJ59" s="1">
        <v>53</v>
      </c>
      <c r="BK59" s="1">
        <v>43.5</v>
      </c>
      <c r="BL59" s="1">
        <v>82</v>
      </c>
      <c r="BM59" s="1">
        <v>14</v>
      </c>
      <c r="BN59" s="1">
        <v>6</v>
      </c>
      <c r="BO59" s="1">
        <v>43</v>
      </c>
      <c r="BP59" s="1">
        <v>7</v>
      </c>
      <c r="BQ59" s="1">
        <v>2</v>
      </c>
      <c r="BR59" s="1">
        <v>29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</v>
      </c>
      <c r="BY59" s="1">
        <v>62.5</v>
      </c>
      <c r="BZ59" s="1">
        <v>1</v>
      </c>
      <c r="CA59" s="1">
        <v>6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3.4238146199999999</v>
      </c>
      <c r="CL59" s="1">
        <v>1</v>
      </c>
    </row>
  </sheetData>
  <sortState xmlns:xlrd2="http://schemas.microsoft.com/office/spreadsheetml/2017/richdata2" ref="A2:CL59">
    <sortCondition ref="C4:C59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3CB1-A416-4BC2-8FC1-63C508BF97D2}">
  <dimension ref="A1:CL63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141</v>
      </c>
      <c r="B2" s="1">
        <v>4.7</v>
      </c>
      <c r="C2" s="1">
        <v>1</v>
      </c>
      <c r="D2" s="1">
        <v>90</v>
      </c>
      <c r="E2" s="1">
        <v>0.09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1</v>
      </c>
      <c r="O2" s="1">
        <v>0.05</v>
      </c>
      <c r="P2" s="1">
        <v>0.05</v>
      </c>
      <c r="Q2" s="1">
        <v>0</v>
      </c>
      <c r="R2" s="1">
        <v>0</v>
      </c>
      <c r="S2" s="1">
        <v>0</v>
      </c>
      <c r="T2" s="1">
        <v>0</v>
      </c>
      <c r="U2" s="1">
        <v>2</v>
      </c>
      <c r="V2" s="1">
        <v>0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22</v>
      </c>
      <c r="AL2" s="1">
        <v>0</v>
      </c>
      <c r="AM2" s="1">
        <v>16</v>
      </c>
      <c r="AN2" s="1">
        <v>0.4</v>
      </c>
      <c r="AO2" s="1">
        <v>4.3</v>
      </c>
      <c r="AP2" s="1">
        <v>8</v>
      </c>
      <c r="AQ2" s="1">
        <v>20</v>
      </c>
      <c r="AR2" s="1">
        <v>0</v>
      </c>
      <c r="AS2" s="1">
        <v>6</v>
      </c>
      <c r="AT2" s="1">
        <v>0</v>
      </c>
      <c r="AU2" s="1">
        <v>1</v>
      </c>
      <c r="AV2" s="1">
        <v>0</v>
      </c>
      <c r="AW2" s="1">
        <v>0</v>
      </c>
      <c r="AX2" s="1">
        <v>1</v>
      </c>
      <c r="AY2" s="1">
        <v>4</v>
      </c>
      <c r="AZ2" s="1">
        <v>1</v>
      </c>
      <c r="BA2" s="1">
        <v>0</v>
      </c>
      <c r="BB2" s="1">
        <v>5</v>
      </c>
      <c r="BC2" s="1">
        <v>9</v>
      </c>
      <c r="BD2" s="1">
        <v>4</v>
      </c>
      <c r="BE2" s="1">
        <v>2</v>
      </c>
      <c r="BF2" s="1">
        <v>0</v>
      </c>
      <c r="BG2" s="1">
        <v>0</v>
      </c>
      <c r="BH2" s="1">
        <v>1</v>
      </c>
      <c r="BI2" s="1">
        <v>0.73</v>
      </c>
      <c r="BJ2" s="1">
        <v>29</v>
      </c>
      <c r="BK2" s="1">
        <v>23</v>
      </c>
      <c r="BL2" s="1">
        <v>79</v>
      </c>
      <c r="BM2" s="1">
        <v>8</v>
      </c>
      <c r="BN2" s="1">
        <v>4</v>
      </c>
      <c r="BO2" s="1">
        <v>50</v>
      </c>
      <c r="BP2" s="1">
        <v>2</v>
      </c>
      <c r="BQ2" s="1">
        <v>0</v>
      </c>
      <c r="BR2" s="1">
        <v>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39</v>
      </c>
      <c r="BZ2" s="1">
        <v>3</v>
      </c>
      <c r="CA2" s="1">
        <v>2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3.9681613899999997</v>
      </c>
      <c r="CL2" s="1">
        <v>9</v>
      </c>
    </row>
    <row r="3" spans="1:90" x14ac:dyDescent="0.25">
      <c r="A3" s="1" t="s">
        <v>63</v>
      </c>
      <c r="B3" s="1">
        <v>4.4000000000000004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8</v>
      </c>
      <c r="V3" s="1">
        <v>3</v>
      </c>
      <c r="W3" s="1">
        <v>38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0.7</v>
      </c>
      <c r="AM3" s="1">
        <v>9.4</v>
      </c>
      <c r="AN3" s="1">
        <v>0</v>
      </c>
      <c r="AO3" s="1">
        <v>1.1000000000000001</v>
      </c>
      <c r="AP3" s="1">
        <v>7</v>
      </c>
      <c r="AQ3" s="1">
        <v>7</v>
      </c>
      <c r="AR3" s="1">
        <v>0</v>
      </c>
      <c r="AS3" s="1">
        <v>0</v>
      </c>
      <c r="AT3" s="1">
        <v>2</v>
      </c>
      <c r="AU3" s="1">
        <v>1</v>
      </c>
      <c r="AV3" s="1">
        <v>0</v>
      </c>
      <c r="AW3" s="1">
        <v>0</v>
      </c>
      <c r="AX3" s="1">
        <v>8</v>
      </c>
      <c r="AY3" s="1">
        <v>4</v>
      </c>
      <c r="AZ3" s="1">
        <v>0</v>
      </c>
      <c r="BA3" s="1">
        <v>0</v>
      </c>
      <c r="BB3" s="1">
        <v>4</v>
      </c>
      <c r="BC3" s="1">
        <v>17</v>
      </c>
      <c r="BD3" s="1">
        <v>12</v>
      </c>
      <c r="BE3" s="1">
        <v>6</v>
      </c>
      <c r="BF3" s="1">
        <v>2</v>
      </c>
      <c r="BG3" s="1">
        <v>2</v>
      </c>
      <c r="BH3" s="1">
        <v>1</v>
      </c>
      <c r="BI3" s="1">
        <v>1.8</v>
      </c>
      <c r="BJ3" s="1">
        <v>46</v>
      </c>
      <c r="BK3" s="1">
        <v>34</v>
      </c>
      <c r="BL3" s="1">
        <v>74</v>
      </c>
      <c r="BM3" s="1">
        <v>15</v>
      </c>
      <c r="BN3" s="1">
        <v>6</v>
      </c>
      <c r="BO3" s="1">
        <v>40</v>
      </c>
      <c r="BP3" s="1">
        <v>8</v>
      </c>
      <c r="BQ3" s="1">
        <v>3</v>
      </c>
      <c r="BR3" s="1">
        <v>38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52</v>
      </c>
      <c r="BZ3" s="1">
        <v>0</v>
      </c>
      <c r="CA3" s="1">
        <v>6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4.0857137999999997</v>
      </c>
      <c r="CL3" s="1">
        <v>6.5</v>
      </c>
    </row>
    <row r="4" spans="1:90" x14ac:dyDescent="0.25">
      <c r="A4" s="1" t="s">
        <v>101</v>
      </c>
      <c r="B4" s="1">
        <v>4.9000000000000004</v>
      </c>
      <c r="C4" s="1">
        <v>1</v>
      </c>
      <c r="D4" s="1">
        <v>90</v>
      </c>
      <c r="E4" s="1">
        <v>0.06</v>
      </c>
      <c r="F4" s="1">
        <v>0</v>
      </c>
      <c r="G4" s="1">
        <v>0.1</v>
      </c>
      <c r="H4" s="1">
        <v>0</v>
      </c>
      <c r="I4" s="1">
        <v>3</v>
      </c>
      <c r="J4" s="1">
        <v>0</v>
      </c>
      <c r="K4" s="1">
        <v>3</v>
      </c>
      <c r="L4" s="1">
        <v>0</v>
      </c>
      <c r="M4" s="1">
        <v>0</v>
      </c>
      <c r="N4" s="1">
        <v>3</v>
      </c>
      <c r="O4" s="1">
        <v>7.0000000000000007E-2</v>
      </c>
      <c r="P4" s="1">
        <v>7.0000000000000007E-2</v>
      </c>
      <c r="Q4" s="1">
        <v>0</v>
      </c>
      <c r="R4" s="1">
        <v>0</v>
      </c>
      <c r="S4" s="1">
        <v>0</v>
      </c>
      <c r="T4" s="1">
        <v>0</v>
      </c>
      <c r="U4" s="1">
        <v>23</v>
      </c>
      <c r="V4" s="1">
        <v>15</v>
      </c>
      <c r="W4" s="1">
        <v>65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7.0000000000000007E-2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33</v>
      </c>
      <c r="AL4" s="1">
        <v>3.3</v>
      </c>
      <c r="AM4" s="1">
        <v>11.2</v>
      </c>
      <c r="AN4" s="1">
        <v>0.6</v>
      </c>
      <c r="AO4" s="1">
        <v>4.4000000000000004</v>
      </c>
      <c r="AP4" s="1">
        <v>11</v>
      </c>
      <c r="AQ4" s="1">
        <v>11</v>
      </c>
      <c r="AR4" s="1">
        <v>0</v>
      </c>
      <c r="AS4" s="1">
        <v>1</v>
      </c>
      <c r="AT4" s="1">
        <v>1</v>
      </c>
      <c r="AU4" s="1">
        <v>0</v>
      </c>
      <c r="AV4" s="1">
        <v>0</v>
      </c>
      <c r="AX4" s="1">
        <v>9</v>
      </c>
      <c r="AY4" s="1">
        <v>1</v>
      </c>
      <c r="AZ4" s="1">
        <v>1</v>
      </c>
      <c r="BA4" s="1">
        <v>3</v>
      </c>
      <c r="BB4" s="1">
        <v>5</v>
      </c>
      <c r="BC4" s="1">
        <v>6</v>
      </c>
      <c r="BD4" s="1">
        <v>5</v>
      </c>
      <c r="BE4" s="1">
        <v>1</v>
      </c>
      <c r="BF4" s="1">
        <v>0</v>
      </c>
      <c r="BG4" s="1">
        <v>0</v>
      </c>
      <c r="BH4" s="1">
        <v>1</v>
      </c>
      <c r="BI4" s="1">
        <v>0.42</v>
      </c>
      <c r="BJ4" s="1">
        <v>66</v>
      </c>
      <c r="BK4" s="1">
        <v>55</v>
      </c>
      <c r="BL4" s="1">
        <v>83</v>
      </c>
      <c r="BM4" s="1">
        <v>41</v>
      </c>
      <c r="BN4" s="1">
        <v>32</v>
      </c>
      <c r="BO4" s="1">
        <v>78</v>
      </c>
      <c r="BP4" s="1">
        <v>23</v>
      </c>
      <c r="BQ4" s="1">
        <v>15</v>
      </c>
      <c r="BR4" s="1">
        <v>65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79</v>
      </c>
      <c r="BZ4" s="1">
        <v>5</v>
      </c>
      <c r="CA4" s="1">
        <v>16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4.1352636899999995</v>
      </c>
      <c r="CL4" s="1">
        <v>6</v>
      </c>
    </row>
    <row r="5" spans="1:90" x14ac:dyDescent="0.25">
      <c r="A5" s="1" t="s">
        <v>137</v>
      </c>
      <c r="B5" s="1">
        <v>5.3</v>
      </c>
      <c r="C5" s="1">
        <v>1</v>
      </c>
      <c r="D5" s="1">
        <v>90</v>
      </c>
      <c r="E5" s="1">
        <v>0.03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27</v>
      </c>
      <c r="V5" s="1">
        <v>20</v>
      </c>
      <c r="W5" s="1">
        <v>74</v>
      </c>
      <c r="X5" s="1">
        <v>9</v>
      </c>
      <c r="Y5" s="1">
        <v>2</v>
      </c>
      <c r="Z5" s="1">
        <v>22</v>
      </c>
      <c r="AA5" s="1">
        <v>2</v>
      </c>
      <c r="AB5" s="1">
        <v>1</v>
      </c>
      <c r="AC5" s="1">
        <v>1</v>
      </c>
      <c r="AD5" s="1">
        <v>0</v>
      </c>
      <c r="AE5" s="1">
        <v>0.05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8</v>
      </c>
      <c r="AL5" s="1">
        <v>24.1</v>
      </c>
      <c r="AM5" s="1">
        <v>17.2</v>
      </c>
      <c r="AN5" s="1">
        <v>0.3</v>
      </c>
      <c r="AO5" s="1">
        <v>4.9000000000000004</v>
      </c>
      <c r="AP5" s="1">
        <v>15</v>
      </c>
      <c r="AQ5" s="1">
        <v>27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8</v>
      </c>
      <c r="AY5" s="1">
        <v>2</v>
      </c>
      <c r="AZ5" s="1">
        <v>0</v>
      </c>
      <c r="BA5" s="1">
        <v>2</v>
      </c>
      <c r="BB5" s="1">
        <v>4</v>
      </c>
      <c r="BC5" s="1">
        <v>7</v>
      </c>
      <c r="BD5" s="1">
        <v>3</v>
      </c>
      <c r="BE5" s="1">
        <v>3</v>
      </c>
      <c r="BF5" s="1">
        <v>0</v>
      </c>
      <c r="BG5" s="1">
        <v>2</v>
      </c>
      <c r="BH5" s="1">
        <v>0</v>
      </c>
      <c r="BI5" s="1">
        <v>0.47</v>
      </c>
      <c r="BJ5" s="1">
        <v>69</v>
      </c>
      <c r="BK5" s="1">
        <v>57</v>
      </c>
      <c r="BL5" s="1">
        <v>83</v>
      </c>
      <c r="BM5" s="1">
        <v>53</v>
      </c>
      <c r="BN5" s="1">
        <v>36</v>
      </c>
      <c r="BO5" s="1">
        <v>68</v>
      </c>
      <c r="BP5" s="1">
        <v>27</v>
      </c>
      <c r="BQ5" s="1">
        <v>20</v>
      </c>
      <c r="BR5" s="1">
        <v>74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103</v>
      </c>
      <c r="BZ5" s="1">
        <v>4</v>
      </c>
      <c r="CA5" s="1">
        <v>9</v>
      </c>
      <c r="CB5" s="1">
        <v>8</v>
      </c>
      <c r="CC5" s="1">
        <v>0</v>
      </c>
      <c r="CD5" s="1">
        <v>0</v>
      </c>
      <c r="CE5" s="1">
        <v>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4.9658597599999972</v>
      </c>
      <c r="CL5" s="1">
        <v>6</v>
      </c>
    </row>
    <row r="6" spans="1:90" x14ac:dyDescent="0.25">
      <c r="A6" s="1" t="s">
        <v>114</v>
      </c>
      <c r="B6" s="1">
        <v>4.5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</v>
      </c>
      <c r="V6" s="1">
        <v>4</v>
      </c>
      <c r="W6" s="1">
        <v>80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L6" s="1">
        <v>1</v>
      </c>
      <c r="AM6" s="1">
        <v>15.2</v>
      </c>
      <c r="AN6" s="1">
        <v>0</v>
      </c>
      <c r="AO6" s="1">
        <v>3.9</v>
      </c>
      <c r="AP6" s="1">
        <v>14</v>
      </c>
      <c r="AQ6" s="1">
        <v>26</v>
      </c>
      <c r="AR6" s="1">
        <v>1</v>
      </c>
      <c r="AS6" s="1">
        <v>7</v>
      </c>
      <c r="AT6" s="1">
        <v>0</v>
      </c>
      <c r="AU6" s="1">
        <v>0</v>
      </c>
      <c r="AV6" s="1">
        <v>0</v>
      </c>
      <c r="AX6" s="1">
        <v>2</v>
      </c>
      <c r="AY6" s="1">
        <v>3</v>
      </c>
      <c r="AZ6" s="1">
        <v>1</v>
      </c>
      <c r="BA6" s="1">
        <v>2</v>
      </c>
      <c r="BB6" s="1">
        <v>6</v>
      </c>
      <c r="BC6" s="1">
        <v>9</v>
      </c>
      <c r="BD6" s="1">
        <v>4</v>
      </c>
      <c r="BE6" s="1">
        <v>2</v>
      </c>
      <c r="BF6" s="1">
        <v>0</v>
      </c>
      <c r="BG6" s="1">
        <v>0</v>
      </c>
      <c r="BH6" s="1">
        <v>1</v>
      </c>
      <c r="BI6" s="1">
        <v>0.73</v>
      </c>
      <c r="BJ6" s="1">
        <v>39</v>
      </c>
      <c r="BK6" s="1">
        <v>34</v>
      </c>
      <c r="BL6" s="1">
        <v>87</v>
      </c>
      <c r="BM6" s="1">
        <v>19</v>
      </c>
      <c r="BN6" s="1">
        <v>16</v>
      </c>
      <c r="BO6" s="1">
        <v>84</v>
      </c>
      <c r="BP6" s="1">
        <v>5</v>
      </c>
      <c r="BQ6" s="1">
        <v>4</v>
      </c>
      <c r="BR6" s="1">
        <v>80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48</v>
      </c>
      <c r="BZ6" s="1">
        <v>0</v>
      </c>
      <c r="CA6" s="1">
        <v>4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3.0412983999999996</v>
      </c>
      <c r="CL6" s="1">
        <v>5</v>
      </c>
    </row>
    <row r="7" spans="1:90" x14ac:dyDescent="0.25">
      <c r="A7" s="1" t="s">
        <v>188</v>
      </c>
      <c r="B7" s="1">
        <v>4.3</v>
      </c>
      <c r="C7" s="1">
        <v>1</v>
      </c>
      <c r="D7" s="1">
        <v>40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2</v>
      </c>
      <c r="W7" s="1">
        <v>40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0.4</v>
      </c>
      <c r="AM7" s="1">
        <v>2.2000000000000002</v>
      </c>
      <c r="AN7" s="1">
        <v>0</v>
      </c>
      <c r="AO7" s="1">
        <v>0.3</v>
      </c>
      <c r="AP7" s="1">
        <v>5</v>
      </c>
      <c r="AQ7" s="1">
        <v>5</v>
      </c>
      <c r="AR7" s="1">
        <v>0</v>
      </c>
      <c r="AS7" s="1">
        <v>0</v>
      </c>
      <c r="AT7" s="1">
        <v>2</v>
      </c>
      <c r="AU7" s="1">
        <v>0</v>
      </c>
      <c r="AV7" s="1">
        <v>0</v>
      </c>
      <c r="AX7" s="1">
        <v>4</v>
      </c>
      <c r="AY7" s="1">
        <v>1</v>
      </c>
      <c r="AZ7" s="1">
        <v>0</v>
      </c>
      <c r="BA7" s="1">
        <v>1</v>
      </c>
      <c r="BB7" s="1">
        <v>2</v>
      </c>
      <c r="BC7" s="1">
        <v>13</v>
      </c>
      <c r="BD7" s="1">
        <v>10</v>
      </c>
      <c r="BE7" s="1">
        <v>6</v>
      </c>
      <c r="BF7" s="1">
        <v>0</v>
      </c>
      <c r="BG7" s="1">
        <v>2</v>
      </c>
      <c r="BH7" s="1">
        <v>5</v>
      </c>
      <c r="BI7" s="1">
        <v>2.82</v>
      </c>
      <c r="BJ7" s="1">
        <v>15</v>
      </c>
      <c r="BK7" s="1">
        <v>9</v>
      </c>
      <c r="BL7" s="1">
        <v>60</v>
      </c>
      <c r="BM7" s="1">
        <v>9</v>
      </c>
      <c r="BN7" s="1">
        <v>6</v>
      </c>
      <c r="BO7" s="1">
        <v>67</v>
      </c>
      <c r="BP7" s="1">
        <v>5</v>
      </c>
      <c r="BQ7" s="1">
        <v>2</v>
      </c>
      <c r="BR7" s="1">
        <v>40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0</v>
      </c>
      <c r="BY7" s="1">
        <v>29</v>
      </c>
      <c r="BZ7" s="1">
        <v>0</v>
      </c>
      <c r="CA7" s="1">
        <v>6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3.5130723999999991</v>
      </c>
      <c r="CL7" s="1">
        <v>4</v>
      </c>
    </row>
    <row r="8" spans="1:90" x14ac:dyDescent="0.25">
      <c r="A8" s="1" t="s">
        <v>131</v>
      </c>
      <c r="B8" s="1">
        <v>4.7</v>
      </c>
      <c r="C8" s="1">
        <v>1</v>
      </c>
      <c r="D8" s="1">
        <v>45</v>
      </c>
      <c r="E8" s="1">
        <v>0.15</v>
      </c>
      <c r="F8" s="1">
        <v>0</v>
      </c>
      <c r="G8" s="1">
        <v>0.5</v>
      </c>
      <c r="H8" s="1">
        <v>0</v>
      </c>
      <c r="I8" s="1">
        <v>4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0.41</v>
      </c>
      <c r="P8" s="1">
        <v>0.41</v>
      </c>
      <c r="Q8" s="1">
        <v>0</v>
      </c>
      <c r="R8" s="1">
        <v>0</v>
      </c>
      <c r="S8" s="1">
        <v>0</v>
      </c>
      <c r="T8" s="1">
        <v>0</v>
      </c>
      <c r="U8" s="1">
        <v>17</v>
      </c>
      <c r="V8" s="1">
        <v>15</v>
      </c>
      <c r="W8" s="1">
        <v>88</v>
      </c>
      <c r="X8" s="1">
        <v>3</v>
      </c>
      <c r="Y8" s="1">
        <v>1</v>
      </c>
      <c r="Z8" s="1">
        <v>33</v>
      </c>
      <c r="AA8" s="1">
        <v>0</v>
      </c>
      <c r="AB8" s="1">
        <v>0</v>
      </c>
      <c r="AC8" s="1">
        <v>3</v>
      </c>
      <c r="AD8" s="1">
        <v>0</v>
      </c>
      <c r="AE8" s="1">
        <v>0.1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43</v>
      </c>
      <c r="AL8" s="1">
        <v>42</v>
      </c>
      <c r="AM8" s="1">
        <v>8.8000000000000007</v>
      </c>
      <c r="AN8" s="1">
        <v>2.8</v>
      </c>
      <c r="AO8" s="1">
        <v>6.9</v>
      </c>
      <c r="AP8" s="1">
        <v>9</v>
      </c>
      <c r="AQ8" s="1">
        <v>9</v>
      </c>
      <c r="AR8" s="1">
        <v>0</v>
      </c>
      <c r="AS8" s="1">
        <v>1</v>
      </c>
      <c r="AT8" s="1">
        <v>0</v>
      </c>
      <c r="AU8" s="1">
        <v>1</v>
      </c>
      <c r="AV8" s="1">
        <v>1</v>
      </c>
      <c r="AW8" s="1">
        <v>100</v>
      </c>
      <c r="AX8" s="1">
        <v>2</v>
      </c>
      <c r="AY8" s="1">
        <v>1</v>
      </c>
      <c r="AZ8" s="1">
        <v>0</v>
      </c>
      <c r="BA8" s="1">
        <v>0</v>
      </c>
      <c r="BB8" s="1">
        <v>1</v>
      </c>
      <c r="BC8" s="1">
        <v>9</v>
      </c>
      <c r="BD8" s="1">
        <v>4</v>
      </c>
      <c r="BE8" s="1">
        <v>2</v>
      </c>
      <c r="BF8" s="1">
        <v>0</v>
      </c>
      <c r="BG8" s="1">
        <v>2</v>
      </c>
      <c r="BH8" s="1">
        <v>0</v>
      </c>
      <c r="BI8" s="1">
        <v>0.32</v>
      </c>
      <c r="BJ8" s="1">
        <v>31</v>
      </c>
      <c r="BK8" s="1">
        <v>28</v>
      </c>
      <c r="BL8" s="1">
        <v>90</v>
      </c>
      <c r="BM8" s="1">
        <v>26</v>
      </c>
      <c r="BN8" s="1">
        <v>22</v>
      </c>
      <c r="BO8" s="1">
        <v>85</v>
      </c>
      <c r="BP8" s="1">
        <v>17</v>
      </c>
      <c r="BQ8" s="1">
        <v>15</v>
      </c>
      <c r="BR8" s="1">
        <v>88</v>
      </c>
      <c r="BS8" s="1">
        <v>1</v>
      </c>
      <c r="BT8" s="1">
        <v>1</v>
      </c>
      <c r="BU8" s="1">
        <v>0</v>
      </c>
      <c r="BV8" s="1">
        <v>1</v>
      </c>
      <c r="BW8" s="1">
        <v>0</v>
      </c>
      <c r="BX8" s="1">
        <v>1</v>
      </c>
      <c r="BY8" s="1">
        <v>49</v>
      </c>
      <c r="BZ8" s="1">
        <v>4</v>
      </c>
      <c r="CA8" s="1">
        <v>1</v>
      </c>
      <c r="CB8" s="1">
        <v>6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1.9430077899999998</v>
      </c>
      <c r="CL8" s="1">
        <v>4</v>
      </c>
    </row>
    <row r="9" spans="1:90" x14ac:dyDescent="0.25">
      <c r="A9" s="1" t="s">
        <v>151</v>
      </c>
      <c r="B9" s="1">
        <v>4.3</v>
      </c>
      <c r="C9" s="1">
        <v>1</v>
      </c>
      <c r="D9" s="1">
        <v>90</v>
      </c>
      <c r="E9" s="1">
        <v>0.18</v>
      </c>
      <c r="F9" s="1">
        <v>0</v>
      </c>
      <c r="G9" s="1">
        <v>0.4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11</v>
      </c>
      <c r="V9" s="1">
        <v>6</v>
      </c>
      <c r="W9" s="1">
        <v>55</v>
      </c>
      <c r="X9" s="1">
        <v>3</v>
      </c>
      <c r="Y9" s="1">
        <v>2</v>
      </c>
      <c r="Z9" s="1">
        <v>67</v>
      </c>
      <c r="AA9" s="1">
        <v>0</v>
      </c>
      <c r="AB9" s="1">
        <v>0</v>
      </c>
      <c r="AC9" s="1">
        <v>1</v>
      </c>
      <c r="AD9" s="1">
        <v>1</v>
      </c>
      <c r="AE9" s="1">
        <v>0.41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18.7</v>
      </c>
      <c r="AM9" s="1">
        <v>28.4</v>
      </c>
      <c r="AN9" s="1">
        <v>1.2</v>
      </c>
      <c r="AO9" s="1">
        <v>5.3</v>
      </c>
      <c r="AP9" s="1">
        <v>20</v>
      </c>
      <c r="AQ9" s="1">
        <v>20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9</v>
      </c>
      <c r="AY9" s="1">
        <v>3</v>
      </c>
      <c r="AZ9" s="1">
        <v>2</v>
      </c>
      <c r="BA9" s="1">
        <v>0</v>
      </c>
      <c r="BB9" s="1">
        <v>5</v>
      </c>
      <c r="BC9" s="1">
        <v>8</v>
      </c>
      <c r="BD9" s="1">
        <v>4</v>
      </c>
      <c r="BE9" s="1">
        <v>2</v>
      </c>
      <c r="BF9" s="1">
        <v>0</v>
      </c>
      <c r="BG9" s="1">
        <v>0</v>
      </c>
      <c r="BH9" s="1">
        <v>1</v>
      </c>
      <c r="BI9" s="1">
        <v>0.7</v>
      </c>
      <c r="BJ9" s="1">
        <v>46</v>
      </c>
      <c r="BK9" s="1">
        <v>33</v>
      </c>
      <c r="BL9" s="1">
        <v>72</v>
      </c>
      <c r="BM9" s="1">
        <v>25</v>
      </c>
      <c r="BN9" s="1">
        <v>16</v>
      </c>
      <c r="BO9" s="1">
        <v>64</v>
      </c>
      <c r="BP9" s="1">
        <v>11</v>
      </c>
      <c r="BQ9" s="1">
        <v>6</v>
      </c>
      <c r="BR9" s="1">
        <v>55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2</v>
      </c>
      <c r="BY9" s="1">
        <v>75</v>
      </c>
      <c r="BZ9" s="1">
        <v>0</v>
      </c>
      <c r="CA9" s="1">
        <v>11</v>
      </c>
      <c r="CB9" s="1">
        <v>4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3.9342626799999998</v>
      </c>
      <c r="CL9" s="1">
        <v>4</v>
      </c>
    </row>
    <row r="10" spans="1:90" x14ac:dyDescent="0.25">
      <c r="A10" s="1" t="s">
        <v>163</v>
      </c>
      <c r="B10" s="1">
        <v>5.6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6</v>
      </c>
      <c r="W10" s="1">
        <v>60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19.600000000000001</v>
      </c>
      <c r="AN10" s="1">
        <v>0</v>
      </c>
      <c r="AO10" s="1">
        <v>2.1</v>
      </c>
      <c r="AP10" s="1">
        <v>14</v>
      </c>
      <c r="AQ10" s="1">
        <v>14</v>
      </c>
      <c r="AR10" s="1">
        <v>0</v>
      </c>
      <c r="AS10" s="1">
        <v>1</v>
      </c>
      <c r="AT10" s="1">
        <v>2</v>
      </c>
      <c r="AU10" s="1">
        <v>0</v>
      </c>
      <c r="AV10" s="1">
        <v>0</v>
      </c>
      <c r="AX10" s="1">
        <v>6</v>
      </c>
      <c r="AY10" s="1">
        <v>3</v>
      </c>
      <c r="AZ10" s="1">
        <v>1</v>
      </c>
      <c r="BA10" s="1">
        <v>1</v>
      </c>
      <c r="BB10" s="1">
        <v>5</v>
      </c>
      <c r="BC10" s="1">
        <v>10</v>
      </c>
      <c r="BD10" s="1">
        <v>7</v>
      </c>
      <c r="BE10" s="1">
        <v>6</v>
      </c>
      <c r="BF10" s="1">
        <v>0</v>
      </c>
      <c r="BG10" s="1">
        <v>1</v>
      </c>
      <c r="BH10" s="1">
        <v>3</v>
      </c>
      <c r="BI10" s="1">
        <v>1.9</v>
      </c>
      <c r="BJ10" s="1">
        <v>85</v>
      </c>
      <c r="BK10" s="1">
        <v>76</v>
      </c>
      <c r="BL10" s="1">
        <v>89</v>
      </c>
      <c r="BM10" s="1">
        <v>22</v>
      </c>
      <c r="BN10" s="1">
        <v>16</v>
      </c>
      <c r="BO10" s="1">
        <v>73</v>
      </c>
      <c r="BP10" s="1">
        <v>10</v>
      </c>
      <c r="BQ10" s="1">
        <v>6</v>
      </c>
      <c r="BR10" s="1">
        <v>60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92</v>
      </c>
      <c r="BZ10" s="1">
        <v>0</v>
      </c>
      <c r="CA10" s="1">
        <v>9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4.0282641999999989</v>
      </c>
      <c r="CL10" s="1">
        <v>2</v>
      </c>
    </row>
    <row r="11" spans="1:90" x14ac:dyDescent="0.25">
      <c r="A11" s="1" t="s">
        <v>203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2</v>
      </c>
      <c r="W11" s="1">
        <v>33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0.7</v>
      </c>
      <c r="AM11" s="1">
        <v>6</v>
      </c>
      <c r="AN11" s="1">
        <v>0</v>
      </c>
      <c r="AO11" s="1">
        <v>1.9</v>
      </c>
      <c r="AP11" s="1">
        <v>12</v>
      </c>
      <c r="AQ11" s="1">
        <v>12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4</v>
      </c>
      <c r="AY11" s="1">
        <v>1</v>
      </c>
      <c r="AZ11" s="1">
        <v>0</v>
      </c>
      <c r="BA11" s="1">
        <v>1</v>
      </c>
      <c r="BB11" s="1">
        <v>2</v>
      </c>
      <c r="BC11" s="1">
        <v>19</v>
      </c>
      <c r="BD11" s="1">
        <v>17</v>
      </c>
      <c r="BE11" s="1">
        <v>6</v>
      </c>
      <c r="BF11" s="1">
        <v>4</v>
      </c>
      <c r="BG11" s="1">
        <v>4</v>
      </c>
      <c r="BH11" s="1">
        <v>2</v>
      </c>
      <c r="BI11" s="1">
        <v>2.0699999999999998</v>
      </c>
      <c r="BJ11" s="1">
        <v>48</v>
      </c>
      <c r="BK11" s="1">
        <v>42</v>
      </c>
      <c r="BL11" s="1">
        <v>88</v>
      </c>
      <c r="BM11" s="1">
        <v>15</v>
      </c>
      <c r="BN11" s="1">
        <v>9</v>
      </c>
      <c r="BO11" s="1">
        <v>60</v>
      </c>
      <c r="BP11" s="1">
        <v>6</v>
      </c>
      <c r="BQ11" s="1">
        <v>2</v>
      </c>
      <c r="BR11" s="1">
        <v>33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54</v>
      </c>
      <c r="BZ11" s="1">
        <v>1</v>
      </c>
      <c r="CA11" s="1">
        <v>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3.3504739999999984</v>
      </c>
      <c r="CL11" s="1">
        <v>2</v>
      </c>
    </row>
    <row r="12" spans="1:90" x14ac:dyDescent="0.25">
      <c r="A12" s="1" t="s">
        <v>85</v>
      </c>
      <c r="B12" s="1">
        <v>4.8</v>
      </c>
      <c r="C12" s="1">
        <v>1</v>
      </c>
      <c r="D12" s="1">
        <v>90</v>
      </c>
      <c r="E12" s="1">
        <v>0.28000000000000003</v>
      </c>
      <c r="F12" s="1">
        <v>0</v>
      </c>
      <c r="G12" s="1">
        <v>0.3</v>
      </c>
      <c r="H12" s="1">
        <v>0</v>
      </c>
      <c r="I12" s="1">
        <v>2</v>
      </c>
      <c r="J12" s="1">
        <v>1</v>
      </c>
      <c r="K12" s="1">
        <v>1</v>
      </c>
      <c r="L12" s="1">
        <v>1</v>
      </c>
      <c r="M12" s="1">
        <v>0</v>
      </c>
      <c r="N12" s="1">
        <v>0</v>
      </c>
      <c r="O12" s="1">
        <v>0.19</v>
      </c>
      <c r="P12" s="1">
        <v>0.19</v>
      </c>
      <c r="Q12" s="1">
        <v>0</v>
      </c>
      <c r="R12" s="1">
        <v>0</v>
      </c>
      <c r="S12" s="1">
        <v>0</v>
      </c>
      <c r="T12" s="1">
        <v>0</v>
      </c>
      <c r="U12" s="1">
        <v>21</v>
      </c>
      <c r="V12" s="1">
        <v>16</v>
      </c>
      <c r="W12" s="1">
        <v>76</v>
      </c>
      <c r="X12" s="1">
        <v>1</v>
      </c>
      <c r="Y12" s="1">
        <v>1</v>
      </c>
      <c r="Z12" s="1">
        <v>100</v>
      </c>
      <c r="AA12" s="1">
        <v>0</v>
      </c>
      <c r="AB12" s="1">
        <v>0</v>
      </c>
      <c r="AC12" s="1">
        <v>2</v>
      </c>
      <c r="AD12" s="1">
        <v>0</v>
      </c>
      <c r="AE12" s="1">
        <v>0.13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29</v>
      </c>
      <c r="AL12" s="1">
        <v>32.9</v>
      </c>
      <c r="AM12" s="1">
        <v>26.6</v>
      </c>
      <c r="AN12" s="1">
        <v>1.5</v>
      </c>
      <c r="AO12" s="1">
        <v>5.6</v>
      </c>
      <c r="AP12" s="1">
        <v>21</v>
      </c>
      <c r="AQ12" s="1">
        <v>33</v>
      </c>
      <c r="AR12" s="1">
        <v>2</v>
      </c>
      <c r="AS12" s="1">
        <v>8</v>
      </c>
      <c r="AT12" s="1">
        <v>0</v>
      </c>
      <c r="AU12" s="1">
        <v>2</v>
      </c>
      <c r="AV12" s="1">
        <v>2</v>
      </c>
      <c r="AW12" s="1">
        <v>100</v>
      </c>
      <c r="AX12" s="1">
        <v>4</v>
      </c>
      <c r="AY12" s="1">
        <v>1</v>
      </c>
      <c r="AZ12" s="1">
        <v>1</v>
      </c>
      <c r="BA12" s="1">
        <v>1</v>
      </c>
      <c r="BB12" s="1">
        <v>3</v>
      </c>
      <c r="BC12" s="1">
        <v>9</v>
      </c>
      <c r="BD12" s="1">
        <v>4</v>
      </c>
      <c r="BE12" s="1">
        <v>2</v>
      </c>
      <c r="BF12" s="1">
        <v>0</v>
      </c>
      <c r="BG12" s="1">
        <v>0</v>
      </c>
      <c r="BH12" s="1">
        <v>1</v>
      </c>
      <c r="BI12" s="1">
        <v>0.73</v>
      </c>
      <c r="BJ12" s="1">
        <v>46</v>
      </c>
      <c r="BK12" s="1">
        <v>37</v>
      </c>
      <c r="BL12" s="1">
        <v>80</v>
      </c>
      <c r="BM12" s="1">
        <v>40</v>
      </c>
      <c r="BN12" s="1">
        <v>32</v>
      </c>
      <c r="BO12" s="1">
        <v>80</v>
      </c>
      <c r="BP12" s="1">
        <v>21</v>
      </c>
      <c r="BQ12" s="1">
        <v>16</v>
      </c>
      <c r="BR12" s="1">
        <v>76</v>
      </c>
      <c r="BS12" s="1">
        <v>1</v>
      </c>
      <c r="BT12" s="1">
        <v>0</v>
      </c>
      <c r="BU12" s="1">
        <v>1</v>
      </c>
      <c r="BV12" s="1">
        <v>0</v>
      </c>
      <c r="BW12" s="1">
        <v>0</v>
      </c>
      <c r="BX12" s="1">
        <v>4</v>
      </c>
      <c r="BY12" s="1">
        <v>81</v>
      </c>
      <c r="BZ12" s="1">
        <v>3</v>
      </c>
      <c r="CA12" s="1">
        <v>8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4.7565027899999999</v>
      </c>
      <c r="CL12" s="1">
        <v>2</v>
      </c>
    </row>
    <row r="13" spans="1:90" x14ac:dyDescent="0.25">
      <c r="A13" s="1" t="s">
        <v>123</v>
      </c>
      <c r="B13" s="1">
        <v>4.4000000000000004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11.4</v>
      </c>
      <c r="AN13" s="1">
        <v>0</v>
      </c>
      <c r="AO13" s="1">
        <v>1.7</v>
      </c>
      <c r="AP13" s="1">
        <v>15</v>
      </c>
      <c r="AQ13" s="1">
        <v>15</v>
      </c>
      <c r="AR13" s="1">
        <v>0</v>
      </c>
      <c r="AS13" s="1">
        <v>1</v>
      </c>
      <c r="AT13" s="1">
        <v>2</v>
      </c>
      <c r="AU13" s="1">
        <v>0</v>
      </c>
      <c r="AV13" s="1">
        <v>0</v>
      </c>
      <c r="AX13" s="1">
        <v>7</v>
      </c>
      <c r="AY13" s="1">
        <v>2</v>
      </c>
      <c r="AZ13" s="1">
        <v>0</v>
      </c>
      <c r="BA13" s="1">
        <v>5</v>
      </c>
      <c r="BB13" s="1">
        <v>7</v>
      </c>
      <c r="BC13" s="1">
        <v>13</v>
      </c>
      <c r="BD13" s="1">
        <v>9</v>
      </c>
      <c r="BE13" s="1">
        <v>5</v>
      </c>
      <c r="BF13" s="1">
        <v>1</v>
      </c>
      <c r="BG13" s="1">
        <v>1</v>
      </c>
      <c r="BH13" s="1">
        <v>5</v>
      </c>
      <c r="BI13" s="1">
        <v>2.42</v>
      </c>
      <c r="BJ13" s="1">
        <v>30</v>
      </c>
      <c r="BK13" s="1">
        <v>26</v>
      </c>
      <c r="BL13" s="1">
        <v>87</v>
      </c>
      <c r="BM13" s="1">
        <v>5</v>
      </c>
      <c r="BN13" s="1">
        <v>2</v>
      </c>
      <c r="BO13" s="1">
        <v>40</v>
      </c>
      <c r="BP13" s="1">
        <v>2</v>
      </c>
      <c r="BQ13" s="1">
        <v>0</v>
      </c>
      <c r="BR13" s="1">
        <v>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38</v>
      </c>
      <c r="BZ13" s="1">
        <v>0</v>
      </c>
      <c r="CA13" s="1">
        <v>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3.9167367999999989</v>
      </c>
      <c r="CL13" s="1">
        <v>2</v>
      </c>
    </row>
    <row r="14" spans="1:90" x14ac:dyDescent="0.25">
      <c r="A14" s="1" t="s">
        <v>177</v>
      </c>
      <c r="B14" s="1">
        <v>4.8</v>
      </c>
      <c r="C14" s="1">
        <v>1</v>
      </c>
      <c r="D14" s="1">
        <v>90</v>
      </c>
      <c r="E14" s="1">
        <v>0.04</v>
      </c>
      <c r="F14" s="1">
        <v>0</v>
      </c>
      <c r="G14" s="1">
        <v>0.1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10</v>
      </c>
      <c r="V14" s="1">
        <v>10</v>
      </c>
      <c r="W14" s="1">
        <v>100</v>
      </c>
      <c r="X14" s="1">
        <v>1</v>
      </c>
      <c r="Y14" s="1">
        <v>1</v>
      </c>
      <c r="Z14" s="1">
        <v>100</v>
      </c>
      <c r="AA14" s="1">
        <v>0</v>
      </c>
      <c r="AB14" s="1">
        <v>0</v>
      </c>
      <c r="AC14" s="1">
        <v>2</v>
      </c>
      <c r="AD14" s="1">
        <v>0</v>
      </c>
      <c r="AE14" s="1">
        <v>7.0000000000000007E-2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26.6</v>
      </c>
      <c r="AM14" s="1">
        <v>22.6</v>
      </c>
      <c r="AN14" s="1">
        <v>0.2</v>
      </c>
      <c r="AO14" s="1">
        <v>2.8</v>
      </c>
      <c r="AP14" s="1">
        <v>20</v>
      </c>
      <c r="AQ14" s="1">
        <v>20</v>
      </c>
      <c r="AR14" s="1">
        <v>0</v>
      </c>
      <c r="AS14" s="1">
        <v>1</v>
      </c>
      <c r="AT14" s="1">
        <v>3</v>
      </c>
      <c r="AU14" s="1">
        <v>2</v>
      </c>
      <c r="AV14" s="1">
        <v>2</v>
      </c>
      <c r="AW14" s="1">
        <v>100</v>
      </c>
      <c r="AX14" s="1">
        <v>7</v>
      </c>
      <c r="AY14" s="1">
        <v>1</v>
      </c>
      <c r="AZ14" s="1">
        <v>1</v>
      </c>
      <c r="BA14" s="1">
        <v>0</v>
      </c>
      <c r="BB14" s="1">
        <v>2</v>
      </c>
      <c r="BC14" s="1">
        <v>12</v>
      </c>
      <c r="BD14" s="1">
        <v>4</v>
      </c>
      <c r="BE14" s="1">
        <v>5</v>
      </c>
      <c r="BF14" s="1">
        <v>0</v>
      </c>
      <c r="BG14" s="1">
        <v>2</v>
      </c>
      <c r="BH14" s="1">
        <v>2</v>
      </c>
      <c r="BI14" s="1">
        <v>1.52</v>
      </c>
      <c r="BJ14" s="1">
        <v>43</v>
      </c>
      <c r="BK14" s="1">
        <v>38</v>
      </c>
      <c r="BL14" s="1">
        <v>88</v>
      </c>
      <c r="BM14" s="1">
        <v>23</v>
      </c>
      <c r="BN14" s="1">
        <v>22</v>
      </c>
      <c r="BO14" s="1">
        <v>96</v>
      </c>
      <c r="BP14" s="1">
        <v>10</v>
      </c>
      <c r="BQ14" s="1">
        <v>10</v>
      </c>
      <c r="BR14" s="1">
        <v>100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60</v>
      </c>
      <c r="BZ14" s="1">
        <v>0</v>
      </c>
      <c r="CA14" s="1">
        <v>5</v>
      </c>
      <c r="CB14" s="1">
        <v>4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3.2630288399999987</v>
      </c>
      <c r="CL14" s="1">
        <v>2</v>
      </c>
    </row>
    <row r="15" spans="1:90" x14ac:dyDescent="0.25">
      <c r="A15" s="1" t="s">
        <v>169</v>
      </c>
      <c r="B15" s="1">
        <v>4.5</v>
      </c>
      <c r="C15" s="1">
        <v>1</v>
      </c>
      <c r="D15" s="1">
        <v>9</v>
      </c>
      <c r="E15" s="1">
        <v>0.01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3</v>
      </c>
      <c r="W15" s="1">
        <v>43</v>
      </c>
      <c r="X15" s="1">
        <v>3</v>
      </c>
      <c r="Y15" s="1">
        <v>1</v>
      </c>
      <c r="Z15" s="1">
        <v>33</v>
      </c>
      <c r="AA15" s="1">
        <v>0</v>
      </c>
      <c r="AB15" s="1">
        <v>0</v>
      </c>
      <c r="AC15" s="1">
        <v>0</v>
      </c>
      <c r="AD15" s="1">
        <v>0</v>
      </c>
      <c r="AE15" s="1">
        <v>0.01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</v>
      </c>
      <c r="AL15" s="1">
        <v>5</v>
      </c>
      <c r="AM15" s="1">
        <v>2.4</v>
      </c>
      <c r="AN15" s="1">
        <v>0.1</v>
      </c>
      <c r="AO15" s="1">
        <v>1.9</v>
      </c>
      <c r="AP15" s="1">
        <v>4</v>
      </c>
      <c r="AQ15" s="1">
        <v>4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2</v>
      </c>
      <c r="AY15" s="1">
        <v>0</v>
      </c>
      <c r="AZ15" s="1">
        <v>0</v>
      </c>
      <c r="BA15" s="1">
        <v>0</v>
      </c>
      <c r="BB15" s="1">
        <v>0</v>
      </c>
      <c r="BC15" s="1">
        <v>10</v>
      </c>
      <c r="BD15" s="1">
        <v>9</v>
      </c>
      <c r="BE15" s="1">
        <v>3</v>
      </c>
      <c r="BF15" s="1">
        <v>2</v>
      </c>
      <c r="BG15" s="1">
        <v>5</v>
      </c>
      <c r="BH15" s="1">
        <v>2</v>
      </c>
      <c r="BI15" s="1">
        <v>1.23</v>
      </c>
      <c r="BJ15" s="1">
        <v>9</v>
      </c>
      <c r="BK15" s="1">
        <v>5</v>
      </c>
      <c r="BL15" s="1">
        <v>56</v>
      </c>
      <c r="BM15" s="1">
        <v>11</v>
      </c>
      <c r="BN15" s="1">
        <v>5</v>
      </c>
      <c r="BO15" s="1">
        <v>45</v>
      </c>
      <c r="BP15" s="1">
        <v>7</v>
      </c>
      <c r="BQ15" s="1">
        <v>3</v>
      </c>
      <c r="BR15" s="1">
        <v>43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14</v>
      </c>
      <c r="BZ15" s="1">
        <v>2</v>
      </c>
      <c r="CA15" s="1">
        <v>3</v>
      </c>
      <c r="CB15" s="1">
        <v>2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3.7213106499999995</v>
      </c>
      <c r="CL15" s="1">
        <v>1.5</v>
      </c>
    </row>
    <row r="16" spans="1:90" x14ac:dyDescent="0.25">
      <c r="A16" s="1" t="s">
        <v>73</v>
      </c>
      <c r="B16" s="1">
        <v>4.3</v>
      </c>
      <c r="C16" s="1">
        <v>1</v>
      </c>
      <c r="D16" s="1">
        <v>90</v>
      </c>
      <c r="E16" s="1">
        <v>7.0000000000000007E-2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9</v>
      </c>
      <c r="V16" s="1">
        <v>5</v>
      </c>
      <c r="W16" s="1">
        <v>56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0.03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0</v>
      </c>
      <c r="AL16" s="1">
        <v>10.8</v>
      </c>
      <c r="AM16" s="1">
        <v>24.6</v>
      </c>
      <c r="AN16" s="1">
        <v>0.1</v>
      </c>
      <c r="AO16" s="1">
        <v>1.8</v>
      </c>
      <c r="AP16" s="1">
        <v>13</v>
      </c>
      <c r="AQ16" s="1">
        <v>25</v>
      </c>
      <c r="AR16" s="1">
        <v>0</v>
      </c>
      <c r="AS16" s="1">
        <v>6</v>
      </c>
      <c r="AT16" s="1">
        <v>0</v>
      </c>
      <c r="AU16" s="1">
        <v>2</v>
      </c>
      <c r="AV16" s="1">
        <v>0</v>
      </c>
      <c r="AW16" s="1">
        <v>0</v>
      </c>
      <c r="AX16" s="1">
        <v>5</v>
      </c>
      <c r="AY16" s="1">
        <v>7</v>
      </c>
      <c r="AZ16" s="1">
        <v>0</v>
      </c>
      <c r="BA16" s="1">
        <v>6</v>
      </c>
      <c r="BB16" s="1">
        <v>13</v>
      </c>
      <c r="BC16" s="1">
        <v>21</v>
      </c>
      <c r="BD16" s="1">
        <v>17</v>
      </c>
      <c r="BE16" s="1">
        <v>4</v>
      </c>
      <c r="BF16" s="1">
        <v>4</v>
      </c>
      <c r="BG16" s="1">
        <v>6</v>
      </c>
      <c r="BH16" s="1">
        <v>5</v>
      </c>
      <c r="BI16" s="1">
        <v>2.41</v>
      </c>
      <c r="BJ16" s="1">
        <v>27</v>
      </c>
      <c r="BK16" s="1">
        <v>19</v>
      </c>
      <c r="BL16" s="1">
        <v>70</v>
      </c>
      <c r="BM16" s="1">
        <v>13</v>
      </c>
      <c r="BN16" s="1">
        <v>8</v>
      </c>
      <c r="BO16" s="1">
        <v>62</v>
      </c>
      <c r="BP16" s="1">
        <v>9</v>
      </c>
      <c r="BQ16" s="1">
        <v>5</v>
      </c>
      <c r="BR16" s="1">
        <v>56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60</v>
      </c>
      <c r="BZ16" s="1">
        <v>0</v>
      </c>
      <c r="CA16" s="1">
        <v>5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3.3878688199999991</v>
      </c>
      <c r="CL16" s="1">
        <v>1</v>
      </c>
    </row>
    <row r="17" spans="1:90" x14ac:dyDescent="0.25">
      <c r="A17" s="1" t="s">
        <v>104</v>
      </c>
      <c r="B17" s="1">
        <v>5.4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10</v>
      </c>
      <c r="V17" s="1">
        <v>6</v>
      </c>
      <c r="W17" s="1">
        <v>60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1.1000000000000001</v>
      </c>
      <c r="AM17" s="1">
        <v>13.4</v>
      </c>
      <c r="AN17" s="1">
        <v>0</v>
      </c>
      <c r="AO17" s="1">
        <v>2.9</v>
      </c>
      <c r="AP17" s="1">
        <v>12</v>
      </c>
      <c r="AQ17" s="1">
        <v>12</v>
      </c>
      <c r="AR17" s="1">
        <v>0</v>
      </c>
      <c r="AS17" s="1">
        <v>2</v>
      </c>
      <c r="AT17" s="1">
        <v>1</v>
      </c>
      <c r="AU17" s="1">
        <v>0</v>
      </c>
      <c r="AV17" s="1">
        <v>0</v>
      </c>
      <c r="AX17" s="1">
        <v>5</v>
      </c>
      <c r="AY17" s="1">
        <v>5</v>
      </c>
      <c r="AZ17" s="1">
        <v>0</v>
      </c>
      <c r="BA17" s="1">
        <v>1</v>
      </c>
      <c r="BB17" s="1">
        <v>6</v>
      </c>
      <c r="BC17" s="1">
        <v>10</v>
      </c>
      <c r="BD17" s="1">
        <v>9</v>
      </c>
      <c r="BE17" s="1">
        <v>3</v>
      </c>
      <c r="BF17" s="1">
        <v>2</v>
      </c>
      <c r="BG17" s="1">
        <v>5</v>
      </c>
      <c r="BH17" s="1">
        <v>2</v>
      </c>
      <c r="BI17" s="1">
        <v>1.23</v>
      </c>
      <c r="BJ17" s="1">
        <v>45</v>
      </c>
      <c r="BK17" s="1">
        <v>35</v>
      </c>
      <c r="BL17" s="1">
        <v>78</v>
      </c>
      <c r="BM17" s="1">
        <v>19</v>
      </c>
      <c r="BN17" s="1">
        <v>13</v>
      </c>
      <c r="BO17" s="1">
        <v>68</v>
      </c>
      <c r="BP17" s="1">
        <v>10</v>
      </c>
      <c r="BQ17" s="1">
        <v>6</v>
      </c>
      <c r="BR17" s="1">
        <v>60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54</v>
      </c>
      <c r="BZ17" s="1">
        <v>0</v>
      </c>
      <c r="CA17" s="1">
        <v>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2.9067077999999995</v>
      </c>
      <c r="CL17" s="1">
        <v>1</v>
      </c>
    </row>
    <row r="18" spans="1:90" x14ac:dyDescent="0.25">
      <c r="A18" s="1" t="s">
        <v>112</v>
      </c>
      <c r="B18" s="1">
        <v>4.9000000000000004</v>
      </c>
      <c r="C18" s="1">
        <v>1</v>
      </c>
      <c r="D18" s="1">
        <v>90</v>
      </c>
      <c r="E18" s="1">
        <v>0.03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1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3</v>
      </c>
      <c r="V18" s="1">
        <v>2</v>
      </c>
      <c r="W18" s="1">
        <v>67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9</v>
      </c>
      <c r="AL18" s="1">
        <v>0.5</v>
      </c>
      <c r="AM18" s="1">
        <v>4.8</v>
      </c>
      <c r="AN18" s="1">
        <v>0.2</v>
      </c>
      <c r="AO18" s="1">
        <v>4.2</v>
      </c>
      <c r="AP18" s="1">
        <v>11</v>
      </c>
      <c r="AQ18" s="1">
        <v>11</v>
      </c>
      <c r="AR18" s="1">
        <v>0</v>
      </c>
      <c r="AS18" s="1">
        <v>1</v>
      </c>
      <c r="AT18" s="1">
        <v>2</v>
      </c>
      <c r="AU18" s="1">
        <v>1</v>
      </c>
      <c r="AV18" s="1">
        <v>1</v>
      </c>
      <c r="AW18" s="1">
        <v>100</v>
      </c>
      <c r="AX18" s="1">
        <v>5</v>
      </c>
      <c r="AY18" s="1">
        <v>2</v>
      </c>
      <c r="AZ18" s="1">
        <v>0</v>
      </c>
      <c r="BA18" s="1">
        <v>0</v>
      </c>
      <c r="BB18" s="1">
        <v>2</v>
      </c>
      <c r="BC18" s="1">
        <v>10</v>
      </c>
      <c r="BD18" s="1">
        <v>6</v>
      </c>
      <c r="BE18" s="1">
        <v>4</v>
      </c>
      <c r="BF18" s="1">
        <v>0</v>
      </c>
      <c r="BG18" s="1">
        <v>3</v>
      </c>
      <c r="BH18" s="1">
        <v>0</v>
      </c>
      <c r="BI18" s="1">
        <v>0.69</v>
      </c>
      <c r="BJ18" s="1">
        <v>50</v>
      </c>
      <c r="BK18" s="1">
        <v>42</v>
      </c>
      <c r="BL18" s="1">
        <v>84</v>
      </c>
      <c r="BM18" s="1">
        <v>10</v>
      </c>
      <c r="BN18" s="1">
        <v>6</v>
      </c>
      <c r="BO18" s="1">
        <v>60</v>
      </c>
      <c r="BP18" s="1">
        <v>3</v>
      </c>
      <c r="BQ18" s="1">
        <v>2</v>
      </c>
      <c r="BR18" s="1">
        <v>67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55</v>
      </c>
      <c r="BZ18" s="1">
        <v>2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3.9346744599999997</v>
      </c>
      <c r="CL18" s="1">
        <v>1</v>
      </c>
    </row>
    <row r="19" spans="1:90" x14ac:dyDescent="0.25">
      <c r="A19" s="1" t="s">
        <v>168</v>
      </c>
      <c r="B19" s="1">
        <v>4.4000000000000004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3</v>
      </c>
      <c r="W19" s="1">
        <v>43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0.5</v>
      </c>
      <c r="AM19" s="1">
        <v>10</v>
      </c>
      <c r="AN19" s="1">
        <v>0</v>
      </c>
      <c r="AO19" s="1">
        <v>4</v>
      </c>
      <c r="AP19" s="1">
        <v>13</v>
      </c>
      <c r="AQ19" s="1">
        <v>13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7</v>
      </c>
      <c r="AY19" s="1">
        <v>3</v>
      </c>
      <c r="AZ19" s="1">
        <v>0</v>
      </c>
      <c r="BA19" s="1">
        <v>0</v>
      </c>
      <c r="BB19" s="1">
        <v>3</v>
      </c>
      <c r="BC19" s="1">
        <v>10</v>
      </c>
      <c r="BD19" s="1">
        <v>6</v>
      </c>
      <c r="BE19" s="1">
        <v>4</v>
      </c>
      <c r="BF19" s="1">
        <v>0</v>
      </c>
      <c r="BG19" s="1">
        <v>3</v>
      </c>
      <c r="BH19" s="1">
        <v>0</v>
      </c>
      <c r="BI19" s="1">
        <v>0.69</v>
      </c>
      <c r="BJ19" s="1">
        <v>47</v>
      </c>
      <c r="BK19" s="1">
        <v>38</v>
      </c>
      <c r="BL19" s="1">
        <v>81</v>
      </c>
      <c r="BM19" s="1">
        <v>22</v>
      </c>
      <c r="BN19" s="1">
        <v>15</v>
      </c>
      <c r="BO19" s="1">
        <v>68</v>
      </c>
      <c r="BP19" s="1">
        <v>7</v>
      </c>
      <c r="BQ19" s="1">
        <v>3</v>
      </c>
      <c r="BR19" s="1">
        <v>43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54</v>
      </c>
      <c r="BZ19" s="1">
        <v>1</v>
      </c>
      <c r="CA19" s="1">
        <v>6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2.9296689999999987</v>
      </c>
      <c r="CL19" s="1">
        <v>1</v>
      </c>
    </row>
    <row r="20" spans="1:90" x14ac:dyDescent="0.25">
      <c r="A20" s="1" t="s">
        <v>126</v>
      </c>
      <c r="B20" s="1">
        <v>4.4000000000000004</v>
      </c>
      <c r="C20" s="1">
        <v>1</v>
      </c>
      <c r="D20" s="1">
        <v>45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0.1</v>
      </c>
      <c r="AM20" s="1">
        <v>2.6</v>
      </c>
      <c r="AN20" s="1">
        <v>0</v>
      </c>
      <c r="AO20" s="1">
        <v>0.8</v>
      </c>
      <c r="AP20" s="1">
        <v>3</v>
      </c>
      <c r="AQ20" s="1">
        <v>3</v>
      </c>
      <c r="AR20" s="1">
        <v>0</v>
      </c>
      <c r="AS20" s="1">
        <v>0</v>
      </c>
      <c r="AT20" s="1">
        <v>3</v>
      </c>
      <c r="AU20" s="1">
        <v>1</v>
      </c>
      <c r="AV20" s="1">
        <v>1</v>
      </c>
      <c r="AW20" s="1">
        <v>100</v>
      </c>
      <c r="AX20" s="1">
        <v>6</v>
      </c>
      <c r="AY20" s="1">
        <v>1</v>
      </c>
      <c r="AZ20" s="1">
        <v>0</v>
      </c>
      <c r="BA20" s="1">
        <v>1</v>
      </c>
      <c r="BB20" s="1">
        <v>2</v>
      </c>
      <c r="BC20" s="1">
        <v>19</v>
      </c>
      <c r="BD20" s="1">
        <v>17</v>
      </c>
      <c r="BE20" s="1">
        <v>6</v>
      </c>
      <c r="BF20" s="1">
        <v>4</v>
      </c>
      <c r="BG20" s="1">
        <v>4</v>
      </c>
      <c r="BH20" s="1">
        <v>2</v>
      </c>
      <c r="BI20" s="1">
        <v>2.0699999999999998</v>
      </c>
      <c r="BJ20" s="1">
        <v>13</v>
      </c>
      <c r="BK20" s="1">
        <v>9</v>
      </c>
      <c r="BL20" s="1">
        <v>69</v>
      </c>
      <c r="BM20" s="1">
        <v>5</v>
      </c>
      <c r="BN20" s="1">
        <v>2</v>
      </c>
      <c r="BO20" s="1">
        <v>40</v>
      </c>
      <c r="BP20" s="1">
        <v>3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0</v>
      </c>
      <c r="BY20" s="1">
        <v>31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3.7721551999999998</v>
      </c>
      <c r="CL20" s="1">
        <v>1</v>
      </c>
    </row>
    <row r="21" spans="1:90" x14ac:dyDescent="0.25">
      <c r="A21" s="1" t="s">
        <v>127</v>
      </c>
      <c r="B21" s="1">
        <v>4.7</v>
      </c>
      <c r="C21" s="1">
        <v>1</v>
      </c>
      <c r="D21" s="1">
        <v>90</v>
      </c>
      <c r="E21" s="1">
        <v>0.1</v>
      </c>
      <c r="F21" s="1">
        <v>0</v>
      </c>
      <c r="G21" s="1">
        <v>0.2</v>
      </c>
      <c r="H21" s="1">
        <v>0</v>
      </c>
      <c r="I21" s="1">
        <v>2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0.17</v>
      </c>
      <c r="P21" s="1">
        <v>0.17</v>
      </c>
      <c r="Q21" s="1">
        <v>0</v>
      </c>
      <c r="R21" s="1">
        <v>0</v>
      </c>
      <c r="S21" s="1">
        <v>0</v>
      </c>
      <c r="T21" s="1">
        <v>0</v>
      </c>
      <c r="U21" s="1">
        <v>7</v>
      </c>
      <c r="V21" s="1">
        <v>6</v>
      </c>
      <c r="W21" s="1">
        <v>86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0.05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21</v>
      </c>
      <c r="AL21" s="1">
        <v>1.3</v>
      </c>
      <c r="AM21" s="1">
        <v>19.8</v>
      </c>
      <c r="AN21" s="1">
        <v>1.2</v>
      </c>
      <c r="AO21" s="1">
        <v>5.3</v>
      </c>
      <c r="AP21" s="1">
        <v>16</v>
      </c>
      <c r="AQ21" s="1">
        <v>16</v>
      </c>
      <c r="AR21" s="1">
        <v>0</v>
      </c>
      <c r="AS21" s="1">
        <v>2</v>
      </c>
      <c r="AT21" s="1">
        <v>1</v>
      </c>
      <c r="AU21" s="1">
        <v>5</v>
      </c>
      <c r="AV21" s="1">
        <v>4</v>
      </c>
      <c r="AW21" s="1">
        <v>80</v>
      </c>
      <c r="AX21" s="1">
        <v>6</v>
      </c>
      <c r="AY21" s="1">
        <v>3</v>
      </c>
      <c r="AZ21" s="1">
        <v>0</v>
      </c>
      <c r="BA21" s="1">
        <v>0</v>
      </c>
      <c r="BB21" s="1">
        <v>3</v>
      </c>
      <c r="BC21" s="1">
        <v>8</v>
      </c>
      <c r="BD21" s="1">
        <v>4</v>
      </c>
      <c r="BE21" s="1">
        <v>2</v>
      </c>
      <c r="BF21" s="1">
        <v>0</v>
      </c>
      <c r="BG21" s="1">
        <v>0</v>
      </c>
      <c r="BH21" s="1">
        <v>1</v>
      </c>
      <c r="BI21" s="1">
        <v>0.7</v>
      </c>
      <c r="BJ21" s="1">
        <v>30</v>
      </c>
      <c r="BK21" s="1">
        <v>23</v>
      </c>
      <c r="BL21" s="1">
        <v>77</v>
      </c>
      <c r="BM21" s="1">
        <v>17</v>
      </c>
      <c r="BN21" s="1">
        <v>15</v>
      </c>
      <c r="BO21" s="1">
        <v>88</v>
      </c>
      <c r="BP21" s="1">
        <v>7</v>
      </c>
      <c r="BQ21" s="1">
        <v>6</v>
      </c>
      <c r="BR21" s="1">
        <v>86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2</v>
      </c>
      <c r="BY21" s="1">
        <v>49</v>
      </c>
      <c r="BZ21" s="1">
        <v>2</v>
      </c>
      <c r="CA21" s="1">
        <v>3</v>
      </c>
      <c r="CB21" s="1">
        <v>3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3.8169854299999999</v>
      </c>
      <c r="CL21" s="1">
        <v>1</v>
      </c>
    </row>
    <row r="22" spans="1:90" x14ac:dyDescent="0.25">
      <c r="A22" s="1" t="s">
        <v>147</v>
      </c>
      <c r="B22" s="1">
        <v>5.0999999999999996</v>
      </c>
      <c r="C22" s="1">
        <v>1</v>
      </c>
      <c r="D22" s="1">
        <v>90</v>
      </c>
      <c r="E22" s="1">
        <v>0.03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9</v>
      </c>
      <c r="W22" s="1">
        <v>82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12.8</v>
      </c>
      <c r="AM22" s="1">
        <v>8.6</v>
      </c>
      <c r="AN22" s="1">
        <v>0.1</v>
      </c>
      <c r="AO22" s="1">
        <v>4.0999999999999996</v>
      </c>
      <c r="AP22" s="1">
        <v>10</v>
      </c>
      <c r="AQ22" s="1">
        <v>10</v>
      </c>
      <c r="AR22" s="1">
        <v>0</v>
      </c>
      <c r="AS22" s="1">
        <v>1</v>
      </c>
      <c r="AT22" s="1">
        <v>2</v>
      </c>
      <c r="AU22" s="1">
        <v>0</v>
      </c>
      <c r="AV22" s="1">
        <v>0</v>
      </c>
      <c r="AX22" s="1">
        <v>4</v>
      </c>
      <c r="AY22" s="1">
        <v>1</v>
      </c>
      <c r="AZ22" s="1">
        <v>0</v>
      </c>
      <c r="BA22" s="1">
        <v>3</v>
      </c>
      <c r="BB22" s="1">
        <v>4</v>
      </c>
      <c r="BC22" s="1">
        <v>10</v>
      </c>
      <c r="BD22" s="1">
        <v>6</v>
      </c>
      <c r="BE22" s="1">
        <v>4</v>
      </c>
      <c r="BF22" s="1">
        <v>0</v>
      </c>
      <c r="BG22" s="1">
        <v>3</v>
      </c>
      <c r="BH22" s="1">
        <v>0</v>
      </c>
      <c r="BI22" s="1">
        <v>0.69</v>
      </c>
      <c r="BJ22" s="1">
        <v>33</v>
      </c>
      <c r="BK22" s="1">
        <v>28</v>
      </c>
      <c r="BL22" s="1">
        <v>85</v>
      </c>
      <c r="BM22" s="1">
        <v>20</v>
      </c>
      <c r="BN22" s="1">
        <v>15</v>
      </c>
      <c r="BO22" s="1">
        <v>75</v>
      </c>
      <c r="BP22" s="1">
        <v>11</v>
      </c>
      <c r="BQ22" s="1">
        <v>9</v>
      </c>
      <c r="BR22" s="1">
        <v>82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61</v>
      </c>
      <c r="BZ22" s="1">
        <v>1</v>
      </c>
      <c r="CA22" s="1">
        <v>5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3.3120551799999989</v>
      </c>
      <c r="CL22" s="1">
        <v>1</v>
      </c>
    </row>
    <row r="23" spans="1:90" x14ac:dyDescent="0.25">
      <c r="A23" s="1" t="s">
        <v>206</v>
      </c>
      <c r="B23" s="1">
        <v>4.4000000000000004</v>
      </c>
      <c r="C23" s="1">
        <v>1</v>
      </c>
      <c r="D23" s="1">
        <v>90</v>
      </c>
      <c r="E23" s="1">
        <v>0.46</v>
      </c>
      <c r="F23" s="1">
        <v>0</v>
      </c>
      <c r="G23" s="1">
        <v>0.3</v>
      </c>
      <c r="H23" s="1">
        <v>0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1</v>
      </c>
      <c r="O23" s="1">
        <v>0.2</v>
      </c>
      <c r="P23" s="1">
        <v>0.2</v>
      </c>
      <c r="Q23" s="1">
        <v>0</v>
      </c>
      <c r="R23" s="1">
        <v>0</v>
      </c>
      <c r="S23" s="1">
        <v>0</v>
      </c>
      <c r="T23" s="1">
        <v>0</v>
      </c>
      <c r="U23" s="1">
        <v>11</v>
      </c>
      <c r="V23" s="1">
        <v>7</v>
      </c>
      <c r="W23" s="1">
        <v>64</v>
      </c>
      <c r="X23" s="1">
        <v>3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0.11</v>
      </c>
      <c r="AF23" s="1">
        <v>0</v>
      </c>
      <c r="AG23" s="1">
        <v>0</v>
      </c>
      <c r="AH23" s="1">
        <v>1</v>
      </c>
      <c r="AI23" s="1">
        <v>0</v>
      </c>
      <c r="AJ23" s="1">
        <v>0</v>
      </c>
      <c r="AK23" s="1">
        <v>36</v>
      </c>
      <c r="AL23" s="1">
        <v>11.9</v>
      </c>
      <c r="AM23" s="1">
        <v>21.4</v>
      </c>
      <c r="AN23" s="1">
        <v>1.5</v>
      </c>
      <c r="AO23" s="1">
        <v>2.4</v>
      </c>
      <c r="AP23" s="1">
        <v>5</v>
      </c>
      <c r="AQ23" s="1">
        <v>5</v>
      </c>
      <c r="AR23" s="1">
        <v>0</v>
      </c>
      <c r="AS23" s="1">
        <v>0</v>
      </c>
      <c r="AT23" s="1">
        <v>3</v>
      </c>
      <c r="AU23" s="1">
        <v>1</v>
      </c>
      <c r="AV23" s="1">
        <v>0</v>
      </c>
      <c r="AW23" s="1">
        <v>0</v>
      </c>
      <c r="AX23" s="1">
        <v>4</v>
      </c>
      <c r="AY23" s="1">
        <v>4</v>
      </c>
      <c r="AZ23" s="1">
        <v>2</v>
      </c>
      <c r="BA23" s="1">
        <v>0</v>
      </c>
      <c r="BB23" s="1">
        <v>6</v>
      </c>
      <c r="BC23" s="1">
        <v>19</v>
      </c>
      <c r="BD23" s="1">
        <v>17</v>
      </c>
      <c r="BE23" s="1">
        <v>6</v>
      </c>
      <c r="BF23" s="1">
        <v>4</v>
      </c>
      <c r="BG23" s="1">
        <v>4</v>
      </c>
      <c r="BH23" s="1">
        <v>2</v>
      </c>
      <c r="BI23" s="1">
        <v>2.0699999999999998</v>
      </c>
      <c r="BJ23" s="1">
        <v>35</v>
      </c>
      <c r="BK23" s="1">
        <v>26</v>
      </c>
      <c r="BL23" s="1">
        <v>74</v>
      </c>
      <c r="BM23" s="1">
        <v>23</v>
      </c>
      <c r="BN23" s="1">
        <v>12</v>
      </c>
      <c r="BO23" s="1">
        <v>52</v>
      </c>
      <c r="BP23" s="1">
        <v>11</v>
      </c>
      <c r="BQ23" s="1">
        <v>7</v>
      </c>
      <c r="BR23" s="1">
        <v>64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65</v>
      </c>
      <c r="BZ23" s="1">
        <v>2</v>
      </c>
      <c r="CA23" s="1">
        <v>6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3.3577484600000007</v>
      </c>
      <c r="CL23" s="1">
        <v>1</v>
      </c>
    </row>
    <row r="24" spans="1:90" x14ac:dyDescent="0.25">
      <c r="A24" s="1" t="s">
        <v>159</v>
      </c>
      <c r="B24" s="1">
        <v>4.3</v>
      </c>
      <c r="C24" s="1">
        <v>1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4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1.2</v>
      </c>
      <c r="AM24" s="1">
        <v>23.6</v>
      </c>
      <c r="AN24" s="1">
        <v>0</v>
      </c>
      <c r="AO24" s="1">
        <v>1.7</v>
      </c>
      <c r="AP24" s="1">
        <v>17</v>
      </c>
      <c r="AQ24" s="1">
        <v>17</v>
      </c>
      <c r="AR24" s="1">
        <v>0</v>
      </c>
      <c r="AS24" s="1">
        <v>1</v>
      </c>
      <c r="AT24" s="1">
        <v>2</v>
      </c>
      <c r="AU24" s="1">
        <v>6</v>
      </c>
      <c r="AV24" s="1">
        <v>5</v>
      </c>
      <c r="AW24" s="1">
        <v>83</v>
      </c>
      <c r="AX24" s="1">
        <v>4</v>
      </c>
      <c r="AY24" s="1">
        <v>2</v>
      </c>
      <c r="AZ24" s="1">
        <v>1</v>
      </c>
      <c r="BA24" s="1">
        <v>1</v>
      </c>
      <c r="BB24" s="1">
        <v>4</v>
      </c>
      <c r="BC24" s="1">
        <v>13</v>
      </c>
      <c r="BD24" s="1">
        <v>9</v>
      </c>
      <c r="BE24" s="1">
        <v>5</v>
      </c>
      <c r="BF24" s="1">
        <v>1</v>
      </c>
      <c r="BG24" s="1">
        <v>1</v>
      </c>
      <c r="BH24" s="1">
        <v>5</v>
      </c>
      <c r="BI24" s="1">
        <v>2.42</v>
      </c>
      <c r="BJ24" s="1">
        <v>33</v>
      </c>
      <c r="BK24" s="1">
        <v>23</v>
      </c>
      <c r="BL24" s="1">
        <v>70</v>
      </c>
      <c r="BM24" s="1">
        <v>16</v>
      </c>
      <c r="BN24" s="1">
        <v>8</v>
      </c>
      <c r="BO24" s="1">
        <v>50</v>
      </c>
      <c r="BP24" s="1">
        <v>8</v>
      </c>
      <c r="BQ24" s="1">
        <v>4</v>
      </c>
      <c r="BR24" s="1">
        <v>50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1</v>
      </c>
      <c r="BY24" s="1">
        <v>54</v>
      </c>
      <c r="BZ24" s="1">
        <v>1</v>
      </c>
      <c r="CA24" s="1">
        <v>7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3.6919701999999996</v>
      </c>
      <c r="CL24" s="1">
        <v>1</v>
      </c>
    </row>
    <row r="25" spans="1:90" x14ac:dyDescent="0.25">
      <c r="A25" s="1" t="s">
        <v>197</v>
      </c>
      <c r="B25" s="1">
        <v>4.4000000000000004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1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0.7</v>
      </c>
      <c r="AM25" s="1">
        <v>6.2</v>
      </c>
      <c r="AN25" s="1">
        <v>0</v>
      </c>
      <c r="AO25" s="1">
        <v>3.2</v>
      </c>
      <c r="AP25" s="1">
        <v>10</v>
      </c>
      <c r="AQ25" s="1">
        <v>10</v>
      </c>
      <c r="AR25" s="1">
        <v>0</v>
      </c>
      <c r="AS25" s="1">
        <v>2</v>
      </c>
      <c r="AT25" s="1">
        <v>1</v>
      </c>
      <c r="AU25" s="1">
        <v>1</v>
      </c>
      <c r="AV25" s="1">
        <v>1</v>
      </c>
      <c r="AW25" s="1">
        <v>100</v>
      </c>
      <c r="AX25" s="1">
        <v>10</v>
      </c>
      <c r="AY25" s="1">
        <v>3</v>
      </c>
      <c r="AZ25" s="1">
        <v>0</v>
      </c>
      <c r="BA25" s="1">
        <v>1</v>
      </c>
      <c r="BB25" s="1">
        <v>4</v>
      </c>
      <c r="BC25" s="1">
        <v>5</v>
      </c>
      <c r="BD25" s="1">
        <v>4</v>
      </c>
      <c r="BE25" s="1">
        <v>4</v>
      </c>
      <c r="BF25" s="1">
        <v>0</v>
      </c>
      <c r="BG25" s="1">
        <v>0</v>
      </c>
      <c r="BH25" s="1">
        <v>1</v>
      </c>
      <c r="BI25" s="1">
        <v>1.07</v>
      </c>
      <c r="BJ25" s="1">
        <v>32</v>
      </c>
      <c r="BK25" s="1">
        <v>19</v>
      </c>
      <c r="BL25" s="1">
        <v>59</v>
      </c>
      <c r="BM25" s="1">
        <v>16</v>
      </c>
      <c r="BN25" s="1">
        <v>10</v>
      </c>
      <c r="BO25" s="1">
        <v>63</v>
      </c>
      <c r="BP25" s="1">
        <v>4</v>
      </c>
      <c r="BQ25" s="1">
        <v>1</v>
      </c>
      <c r="BR25" s="1">
        <v>25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44</v>
      </c>
      <c r="BZ25" s="1">
        <v>0</v>
      </c>
      <c r="CA25" s="1">
        <v>4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3.6519513999999997</v>
      </c>
      <c r="CL25" s="1">
        <v>0</v>
      </c>
    </row>
    <row r="26" spans="1:90" x14ac:dyDescent="0.25">
      <c r="A26" s="1" t="s">
        <v>113</v>
      </c>
      <c r="B26" s="1">
        <v>4.3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0.1</v>
      </c>
      <c r="AM26" s="1">
        <v>10.8</v>
      </c>
      <c r="AN26" s="1">
        <v>0</v>
      </c>
      <c r="AO26" s="1">
        <v>4</v>
      </c>
      <c r="AP26" s="1">
        <v>12</v>
      </c>
      <c r="AQ26" s="1">
        <v>12</v>
      </c>
      <c r="AR26" s="1">
        <v>0</v>
      </c>
      <c r="AS26" s="1">
        <v>2</v>
      </c>
      <c r="AT26" s="1">
        <v>1</v>
      </c>
      <c r="AU26" s="1">
        <v>1</v>
      </c>
      <c r="AV26" s="1">
        <v>1</v>
      </c>
      <c r="AW26" s="1">
        <v>100</v>
      </c>
      <c r="AX26" s="1">
        <v>5</v>
      </c>
      <c r="AY26" s="1">
        <v>6</v>
      </c>
      <c r="AZ26" s="1">
        <v>0</v>
      </c>
      <c r="BA26" s="1">
        <v>1</v>
      </c>
      <c r="BB26" s="1">
        <v>7</v>
      </c>
      <c r="BC26" s="1">
        <v>8</v>
      </c>
      <c r="BD26" s="1">
        <v>4</v>
      </c>
      <c r="BE26" s="1">
        <v>2</v>
      </c>
      <c r="BF26" s="1">
        <v>0</v>
      </c>
      <c r="BG26" s="1">
        <v>0</v>
      </c>
      <c r="BH26" s="1">
        <v>1</v>
      </c>
      <c r="BI26" s="1">
        <v>0.7</v>
      </c>
      <c r="BJ26" s="1">
        <v>31</v>
      </c>
      <c r="BK26" s="1">
        <v>21</v>
      </c>
      <c r="BL26" s="1">
        <v>68</v>
      </c>
      <c r="BM26" s="1">
        <v>4</v>
      </c>
      <c r="BN26" s="1">
        <v>4</v>
      </c>
      <c r="BO26" s="1">
        <v>100</v>
      </c>
      <c r="BP26" s="1">
        <v>0</v>
      </c>
      <c r="BQ26" s="1">
        <v>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43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3.2260435999999988</v>
      </c>
      <c r="CL26" s="1">
        <v>0</v>
      </c>
    </row>
    <row r="27" spans="1:90" x14ac:dyDescent="0.25">
      <c r="A27" s="1" t="s">
        <v>140</v>
      </c>
      <c r="B27" s="1">
        <v>4.9000000000000004</v>
      </c>
      <c r="C27" s="1">
        <v>1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22</v>
      </c>
      <c r="V27" s="1">
        <v>14</v>
      </c>
      <c r="W27" s="1">
        <v>64</v>
      </c>
      <c r="X27" s="1">
        <v>3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2.9</v>
      </c>
      <c r="AM27" s="1">
        <v>12.4</v>
      </c>
      <c r="AN27" s="1">
        <v>0.1</v>
      </c>
      <c r="AO27" s="1">
        <v>2.6</v>
      </c>
      <c r="AP27" s="1">
        <v>12</v>
      </c>
      <c r="AQ27" s="1">
        <v>12</v>
      </c>
      <c r="AR27" s="1">
        <v>0</v>
      </c>
      <c r="AS27" s="1">
        <v>1</v>
      </c>
      <c r="AT27" s="1">
        <v>3</v>
      </c>
      <c r="AU27" s="1">
        <v>3</v>
      </c>
      <c r="AV27" s="1">
        <v>2</v>
      </c>
      <c r="AW27" s="1">
        <v>67</v>
      </c>
      <c r="AX27" s="1">
        <v>7</v>
      </c>
      <c r="AY27" s="1">
        <v>1</v>
      </c>
      <c r="AZ27" s="1">
        <v>0</v>
      </c>
      <c r="BA27" s="1">
        <v>1</v>
      </c>
      <c r="BB27" s="1">
        <v>2</v>
      </c>
      <c r="BC27" s="1">
        <v>12</v>
      </c>
      <c r="BD27" s="1">
        <v>4</v>
      </c>
      <c r="BE27" s="1">
        <v>5</v>
      </c>
      <c r="BF27" s="1">
        <v>0</v>
      </c>
      <c r="BG27" s="1">
        <v>2</v>
      </c>
      <c r="BH27" s="1">
        <v>2</v>
      </c>
      <c r="BI27" s="1">
        <v>1.52</v>
      </c>
      <c r="BJ27" s="1">
        <v>41</v>
      </c>
      <c r="BK27" s="1">
        <v>30</v>
      </c>
      <c r="BL27" s="1">
        <v>73</v>
      </c>
      <c r="BM27" s="1">
        <v>31</v>
      </c>
      <c r="BN27" s="1">
        <v>19</v>
      </c>
      <c r="BO27" s="1">
        <v>61</v>
      </c>
      <c r="BP27" s="1">
        <v>22</v>
      </c>
      <c r="BQ27" s="1">
        <v>14</v>
      </c>
      <c r="BR27" s="1">
        <v>64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3</v>
      </c>
      <c r="BY27" s="1">
        <v>68</v>
      </c>
      <c r="BZ27" s="1">
        <v>1</v>
      </c>
      <c r="CA27" s="1">
        <v>9</v>
      </c>
      <c r="CB27" s="1">
        <v>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3.7658646499999993</v>
      </c>
      <c r="CL27" s="1">
        <v>0</v>
      </c>
    </row>
    <row r="28" spans="1:90" x14ac:dyDescent="0.25">
      <c r="A28" s="1" t="s">
        <v>157</v>
      </c>
      <c r="B28" s="1">
        <v>4.4000000000000004</v>
      </c>
      <c r="C28" s="1">
        <v>1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8</v>
      </c>
      <c r="W28" s="1">
        <v>100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1.8</v>
      </c>
      <c r="AM28" s="1">
        <v>12</v>
      </c>
      <c r="AN28" s="1">
        <v>0</v>
      </c>
      <c r="AO28" s="1">
        <v>2</v>
      </c>
      <c r="AP28" s="1">
        <v>11</v>
      </c>
      <c r="AQ28" s="1">
        <v>11</v>
      </c>
      <c r="AR28" s="1">
        <v>0</v>
      </c>
      <c r="AS28" s="1">
        <v>0</v>
      </c>
      <c r="AT28" s="1">
        <v>4</v>
      </c>
      <c r="AU28" s="1">
        <v>2</v>
      </c>
      <c r="AV28" s="1">
        <v>1</v>
      </c>
      <c r="AW28" s="1">
        <v>50</v>
      </c>
      <c r="AX28" s="1">
        <v>4</v>
      </c>
      <c r="AY28" s="1">
        <v>2</v>
      </c>
      <c r="AZ28" s="1">
        <v>0</v>
      </c>
      <c r="BA28" s="1">
        <v>0</v>
      </c>
      <c r="BB28" s="1">
        <v>2</v>
      </c>
      <c r="BC28" s="1">
        <v>12</v>
      </c>
      <c r="BD28" s="1">
        <v>8</v>
      </c>
      <c r="BE28" s="1">
        <v>6</v>
      </c>
      <c r="BF28" s="1">
        <v>0</v>
      </c>
      <c r="BG28" s="1">
        <v>2</v>
      </c>
      <c r="BH28" s="1">
        <v>3</v>
      </c>
      <c r="BI28" s="1">
        <v>1.94</v>
      </c>
      <c r="BJ28" s="1">
        <v>50</v>
      </c>
      <c r="BK28" s="1">
        <v>37</v>
      </c>
      <c r="BL28" s="1">
        <v>74</v>
      </c>
      <c r="BM28" s="1">
        <v>23</v>
      </c>
      <c r="BN28" s="1">
        <v>17</v>
      </c>
      <c r="BO28" s="1">
        <v>74</v>
      </c>
      <c r="BP28" s="1">
        <v>8</v>
      </c>
      <c r="BQ28" s="1">
        <v>8</v>
      </c>
      <c r="BR28" s="1">
        <v>100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1</v>
      </c>
      <c r="BY28" s="1">
        <v>72</v>
      </c>
      <c r="BZ28" s="1">
        <v>0</v>
      </c>
      <c r="CA28" s="1">
        <v>5</v>
      </c>
      <c r="CB28" s="1">
        <v>1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4.1630339999999988</v>
      </c>
      <c r="CL28" s="1">
        <v>0</v>
      </c>
    </row>
    <row r="29" spans="1:90" x14ac:dyDescent="0.25">
      <c r="A29" s="1" t="s">
        <v>115</v>
      </c>
      <c r="B29" s="1">
        <v>4.9000000000000004</v>
      </c>
      <c r="C29" s="1">
        <v>1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</v>
      </c>
      <c r="V29" s="1">
        <v>4</v>
      </c>
      <c r="W29" s="1">
        <v>50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0.7</v>
      </c>
      <c r="AM29" s="1">
        <v>12</v>
      </c>
      <c r="AN29" s="1">
        <v>0</v>
      </c>
      <c r="AO29" s="1">
        <v>2.5</v>
      </c>
      <c r="AP29" s="1">
        <v>8</v>
      </c>
      <c r="AQ29" s="1">
        <v>8</v>
      </c>
      <c r="AR29" s="1">
        <v>0</v>
      </c>
      <c r="AS29" s="1">
        <v>1</v>
      </c>
      <c r="AT29" s="1">
        <v>3</v>
      </c>
      <c r="AU29" s="1">
        <v>3</v>
      </c>
      <c r="AV29" s="1">
        <v>0</v>
      </c>
      <c r="AW29" s="1">
        <v>0</v>
      </c>
      <c r="AX29" s="1">
        <v>11</v>
      </c>
      <c r="AY29" s="1">
        <v>2</v>
      </c>
      <c r="AZ29" s="1">
        <v>0</v>
      </c>
      <c r="BA29" s="1">
        <v>0</v>
      </c>
      <c r="BB29" s="1">
        <v>2</v>
      </c>
      <c r="BC29" s="1">
        <v>12</v>
      </c>
      <c r="BD29" s="1">
        <v>4</v>
      </c>
      <c r="BE29" s="1">
        <v>5</v>
      </c>
      <c r="BF29" s="1">
        <v>0</v>
      </c>
      <c r="BG29" s="1">
        <v>2</v>
      </c>
      <c r="BH29" s="1">
        <v>2</v>
      </c>
      <c r="BI29" s="1">
        <v>1.52</v>
      </c>
      <c r="BJ29" s="1">
        <v>49</v>
      </c>
      <c r="BK29" s="1">
        <v>34</v>
      </c>
      <c r="BL29" s="1">
        <v>69</v>
      </c>
      <c r="BM29" s="1">
        <v>22</v>
      </c>
      <c r="BN29" s="1">
        <v>11</v>
      </c>
      <c r="BO29" s="1">
        <v>50</v>
      </c>
      <c r="BP29" s="1">
        <v>8</v>
      </c>
      <c r="BQ29" s="1">
        <v>4</v>
      </c>
      <c r="BR29" s="1">
        <v>50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</v>
      </c>
      <c r="BY29" s="1">
        <v>59</v>
      </c>
      <c r="BZ29" s="1">
        <v>0</v>
      </c>
      <c r="CA29" s="1">
        <v>6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3.4178109999999982</v>
      </c>
      <c r="CL29" s="1">
        <v>-2</v>
      </c>
    </row>
    <row r="30" spans="1:90" x14ac:dyDescent="0.25">
      <c r="A30" s="1" t="s">
        <v>148</v>
      </c>
      <c r="B30" s="1">
        <v>7.1</v>
      </c>
      <c r="C30" s="1">
        <v>2</v>
      </c>
      <c r="D30" s="1">
        <v>90</v>
      </c>
      <c r="E30" s="1">
        <v>0.06</v>
      </c>
      <c r="F30" s="1">
        <v>0</v>
      </c>
      <c r="G30" s="1">
        <v>0.1</v>
      </c>
      <c r="H30" s="1">
        <v>0</v>
      </c>
      <c r="I30" s="1">
        <v>1.5</v>
      </c>
      <c r="J30" s="1">
        <v>0</v>
      </c>
      <c r="K30" s="1">
        <v>0</v>
      </c>
      <c r="L30" s="1">
        <v>1.5</v>
      </c>
      <c r="M30" s="1">
        <v>0</v>
      </c>
      <c r="N30" s="1">
        <v>0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36.5</v>
      </c>
      <c r="V30" s="1">
        <v>31.5</v>
      </c>
      <c r="W30" s="1">
        <v>86</v>
      </c>
      <c r="X30" s="1">
        <v>2.5</v>
      </c>
      <c r="Y30" s="1">
        <v>0.5</v>
      </c>
      <c r="Z30" s="1">
        <v>20</v>
      </c>
      <c r="AA30" s="1">
        <v>0</v>
      </c>
      <c r="AB30" s="1">
        <v>0</v>
      </c>
      <c r="AC30" s="1">
        <v>1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11.5</v>
      </c>
      <c r="AL30" s="1">
        <v>21.85</v>
      </c>
      <c r="AM30" s="1">
        <v>13.5</v>
      </c>
      <c r="AN30" s="1">
        <v>0.3</v>
      </c>
      <c r="AO30" s="1">
        <v>4.5999999999999996</v>
      </c>
      <c r="AP30" s="1">
        <v>9</v>
      </c>
      <c r="AQ30" s="1">
        <v>15</v>
      </c>
      <c r="AR30" s="1">
        <v>0</v>
      </c>
      <c r="AS30" s="1">
        <v>4</v>
      </c>
      <c r="AT30" s="1">
        <v>0.5</v>
      </c>
      <c r="AU30" s="1">
        <v>2</v>
      </c>
      <c r="AV30" s="1">
        <v>0</v>
      </c>
      <c r="AW30" s="1">
        <v>0</v>
      </c>
      <c r="AX30" s="1">
        <v>1.5</v>
      </c>
      <c r="AY30" s="1">
        <v>1</v>
      </c>
      <c r="AZ30" s="1">
        <v>0</v>
      </c>
      <c r="BA30" s="1">
        <v>1</v>
      </c>
      <c r="BB30" s="1">
        <v>2</v>
      </c>
      <c r="BC30" s="1">
        <v>6.5</v>
      </c>
      <c r="BD30" s="1">
        <v>4</v>
      </c>
      <c r="BE30" s="1">
        <v>2</v>
      </c>
      <c r="BF30" s="1">
        <v>0</v>
      </c>
      <c r="BG30" s="1">
        <v>0</v>
      </c>
      <c r="BH30" s="1">
        <v>0.5</v>
      </c>
      <c r="BI30" s="1">
        <v>0.56999999999999995</v>
      </c>
      <c r="BJ30" s="1">
        <v>81.5</v>
      </c>
      <c r="BK30" s="1">
        <v>71</v>
      </c>
      <c r="BL30" s="1">
        <v>87</v>
      </c>
      <c r="BM30" s="1">
        <v>56.5</v>
      </c>
      <c r="BN30" s="1">
        <v>47</v>
      </c>
      <c r="BO30" s="1">
        <v>83</v>
      </c>
      <c r="BP30" s="1">
        <v>36.5</v>
      </c>
      <c r="BQ30" s="1">
        <v>31.5</v>
      </c>
      <c r="BR30" s="1">
        <v>86</v>
      </c>
      <c r="BS30" s="1">
        <v>0.5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105</v>
      </c>
      <c r="BZ30" s="1">
        <v>1.5</v>
      </c>
      <c r="CA30" s="1">
        <v>15.5</v>
      </c>
      <c r="CB30" s="1">
        <v>6.5</v>
      </c>
      <c r="CC30" s="1">
        <v>0.5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5.0464073399999991</v>
      </c>
      <c r="CL30" s="1">
        <v>11</v>
      </c>
    </row>
    <row r="31" spans="1:90" x14ac:dyDescent="0.25">
      <c r="A31" s="1" t="s">
        <v>155</v>
      </c>
      <c r="B31" s="1">
        <v>8.5</v>
      </c>
      <c r="C31" s="1">
        <v>2</v>
      </c>
      <c r="D31" s="1">
        <v>90</v>
      </c>
      <c r="E31" s="1">
        <v>0.19</v>
      </c>
      <c r="F31" s="1">
        <v>0.5</v>
      </c>
      <c r="G31" s="1">
        <v>0.4</v>
      </c>
      <c r="H31" s="1">
        <v>1</v>
      </c>
      <c r="I31" s="1">
        <v>1</v>
      </c>
      <c r="J31" s="1">
        <v>0.5</v>
      </c>
      <c r="K31" s="1">
        <v>0.5</v>
      </c>
      <c r="L31" s="1">
        <v>0.5</v>
      </c>
      <c r="M31" s="1">
        <v>0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33.5</v>
      </c>
      <c r="V31" s="1">
        <v>21.5</v>
      </c>
      <c r="W31" s="1">
        <v>64</v>
      </c>
      <c r="X31" s="1">
        <v>8</v>
      </c>
      <c r="Y31" s="1">
        <v>2</v>
      </c>
      <c r="Z31" s="1">
        <v>25</v>
      </c>
      <c r="AA31" s="1">
        <v>4.5</v>
      </c>
      <c r="AB31" s="1">
        <v>1</v>
      </c>
      <c r="AC31" s="1">
        <v>2</v>
      </c>
      <c r="AD31" s="1">
        <v>0.5</v>
      </c>
      <c r="AE31" s="1">
        <v>0.3</v>
      </c>
      <c r="AF31" s="1">
        <v>0.5</v>
      </c>
      <c r="AG31" s="1">
        <v>0</v>
      </c>
      <c r="AH31" s="1">
        <v>0</v>
      </c>
      <c r="AI31" s="1">
        <v>0</v>
      </c>
      <c r="AJ31" s="1">
        <v>0</v>
      </c>
      <c r="AK31" s="1">
        <v>19.5</v>
      </c>
      <c r="AL31" s="1">
        <v>33.549999999999997</v>
      </c>
      <c r="AM31" s="1">
        <v>21.5</v>
      </c>
      <c r="AN31" s="1">
        <v>1.5</v>
      </c>
      <c r="AO31" s="1">
        <v>5.0999999999999996</v>
      </c>
      <c r="AP31" s="1">
        <v>13.5</v>
      </c>
      <c r="AQ31" s="1">
        <v>18</v>
      </c>
      <c r="AR31" s="1">
        <v>0</v>
      </c>
      <c r="AS31" s="1">
        <v>3</v>
      </c>
      <c r="AT31" s="1">
        <v>1.5</v>
      </c>
      <c r="AU31" s="1">
        <v>0</v>
      </c>
      <c r="AV31" s="1">
        <v>0</v>
      </c>
      <c r="AX31" s="1">
        <v>10</v>
      </c>
      <c r="AY31" s="1">
        <v>1.5</v>
      </c>
      <c r="AZ31" s="1">
        <v>0</v>
      </c>
      <c r="BA31" s="1">
        <v>0.5</v>
      </c>
      <c r="BB31" s="1">
        <v>2</v>
      </c>
      <c r="BC31" s="1">
        <v>10.5</v>
      </c>
      <c r="BD31" s="1">
        <v>7</v>
      </c>
      <c r="BE31" s="1">
        <v>3.5</v>
      </c>
      <c r="BF31" s="1">
        <v>1</v>
      </c>
      <c r="BG31" s="1">
        <v>0.5</v>
      </c>
      <c r="BH31" s="1">
        <v>1.5</v>
      </c>
      <c r="BI31" s="1">
        <v>1.06</v>
      </c>
      <c r="BJ31" s="1">
        <v>66.5</v>
      </c>
      <c r="BK31" s="1">
        <v>49.5</v>
      </c>
      <c r="BL31" s="1">
        <v>74</v>
      </c>
      <c r="BM31" s="1">
        <v>57.5</v>
      </c>
      <c r="BN31" s="1">
        <v>38</v>
      </c>
      <c r="BO31" s="1">
        <v>66</v>
      </c>
      <c r="BP31" s="1">
        <v>33.5</v>
      </c>
      <c r="BQ31" s="1">
        <v>21.5</v>
      </c>
      <c r="BR31" s="1">
        <v>64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97</v>
      </c>
      <c r="BZ31" s="1">
        <v>4</v>
      </c>
      <c r="CA31" s="1">
        <v>17</v>
      </c>
      <c r="CB31" s="1">
        <v>13</v>
      </c>
      <c r="CC31" s="1">
        <v>0</v>
      </c>
      <c r="CD31" s="1">
        <v>0</v>
      </c>
      <c r="CE31" s="1">
        <v>3.5</v>
      </c>
      <c r="CF31" s="1">
        <v>0.5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4.73849594</v>
      </c>
      <c r="CL31" s="1">
        <v>10</v>
      </c>
    </row>
    <row r="32" spans="1:90" x14ac:dyDescent="0.25">
      <c r="A32" s="1" t="s">
        <v>109</v>
      </c>
      <c r="B32" s="1">
        <v>5.7</v>
      </c>
      <c r="C32" s="1">
        <v>2</v>
      </c>
      <c r="D32" s="1">
        <v>90</v>
      </c>
      <c r="E32" s="1">
        <v>0.08</v>
      </c>
      <c r="F32" s="1">
        <v>0.33</v>
      </c>
      <c r="G32" s="1">
        <v>0.1</v>
      </c>
      <c r="H32" s="1">
        <v>1</v>
      </c>
      <c r="I32" s="1">
        <v>1.5</v>
      </c>
      <c r="J32" s="1">
        <v>0.5</v>
      </c>
      <c r="K32" s="1">
        <v>1</v>
      </c>
      <c r="L32" s="1">
        <v>0.5</v>
      </c>
      <c r="M32" s="1">
        <v>0</v>
      </c>
      <c r="N32" s="1">
        <v>0.5</v>
      </c>
      <c r="O32" s="1">
        <v>0.08</v>
      </c>
      <c r="P32" s="1">
        <v>0.08</v>
      </c>
      <c r="Q32" s="1">
        <v>0</v>
      </c>
      <c r="R32" s="1">
        <v>0.5</v>
      </c>
      <c r="S32" s="1">
        <v>0</v>
      </c>
      <c r="T32" s="1">
        <v>0.5</v>
      </c>
      <c r="U32" s="1">
        <v>9.5</v>
      </c>
      <c r="V32" s="1">
        <v>9</v>
      </c>
      <c r="W32" s="1">
        <v>95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0.5</v>
      </c>
      <c r="AG32" s="1">
        <v>0</v>
      </c>
      <c r="AH32" s="1">
        <v>0</v>
      </c>
      <c r="AI32" s="1">
        <v>0</v>
      </c>
      <c r="AJ32" s="1">
        <v>0.5</v>
      </c>
      <c r="AK32" s="1">
        <v>9.5</v>
      </c>
      <c r="AL32" s="1">
        <v>2.4500000000000002</v>
      </c>
      <c r="AM32" s="1">
        <v>9</v>
      </c>
      <c r="AN32" s="1">
        <v>0.6</v>
      </c>
      <c r="AO32" s="1">
        <v>4.9000000000000004</v>
      </c>
      <c r="AP32" s="1">
        <v>12.5</v>
      </c>
      <c r="AQ32" s="1">
        <v>23</v>
      </c>
      <c r="AR32" s="1">
        <v>0.5</v>
      </c>
      <c r="AS32" s="1">
        <v>6</v>
      </c>
      <c r="AT32" s="1">
        <v>0.5</v>
      </c>
      <c r="AU32" s="1">
        <v>0.5</v>
      </c>
      <c r="AV32" s="1">
        <v>0</v>
      </c>
      <c r="AW32" s="1">
        <v>0</v>
      </c>
      <c r="AX32" s="1">
        <v>5</v>
      </c>
      <c r="AY32" s="1">
        <v>1</v>
      </c>
      <c r="AZ32" s="1">
        <v>0</v>
      </c>
      <c r="BA32" s="1">
        <v>0</v>
      </c>
      <c r="BB32" s="1">
        <v>1</v>
      </c>
      <c r="BC32" s="1">
        <v>6.5</v>
      </c>
      <c r="BD32" s="1">
        <v>4</v>
      </c>
      <c r="BE32" s="1">
        <v>2</v>
      </c>
      <c r="BF32" s="1">
        <v>0</v>
      </c>
      <c r="BG32" s="1">
        <v>0</v>
      </c>
      <c r="BH32" s="1">
        <v>0.5</v>
      </c>
      <c r="BI32" s="1">
        <v>0.56999999999999995</v>
      </c>
      <c r="BJ32" s="1">
        <v>75</v>
      </c>
      <c r="BK32" s="1">
        <v>71.5</v>
      </c>
      <c r="BL32" s="1">
        <v>95</v>
      </c>
      <c r="BM32" s="1">
        <v>34.5</v>
      </c>
      <c r="BN32" s="1">
        <v>33</v>
      </c>
      <c r="BO32" s="1">
        <v>96</v>
      </c>
      <c r="BP32" s="1">
        <v>9.5</v>
      </c>
      <c r="BQ32" s="1">
        <v>9</v>
      </c>
      <c r="BR32" s="1">
        <v>95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79</v>
      </c>
      <c r="BZ32" s="1">
        <v>1</v>
      </c>
      <c r="CA32" s="1">
        <v>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3.8532965000000012</v>
      </c>
      <c r="CL32" s="1">
        <v>7</v>
      </c>
    </row>
    <row r="33" spans="1:90" x14ac:dyDescent="0.25">
      <c r="A33" s="1" t="s">
        <v>59</v>
      </c>
      <c r="B33" s="1">
        <v>6.7</v>
      </c>
      <c r="C33" s="1">
        <v>2</v>
      </c>
      <c r="D33" s="1">
        <v>90</v>
      </c>
      <c r="E33" s="1">
        <v>0.05</v>
      </c>
      <c r="F33" s="1">
        <v>0</v>
      </c>
      <c r="G33" s="1">
        <v>0.1</v>
      </c>
      <c r="H33" s="1">
        <v>0</v>
      </c>
      <c r="I33" s="1">
        <v>0.5</v>
      </c>
      <c r="J33" s="1">
        <v>0.5</v>
      </c>
      <c r="K33" s="1">
        <v>0.5</v>
      </c>
      <c r="L33" s="1">
        <v>0</v>
      </c>
      <c r="M33" s="1">
        <v>0</v>
      </c>
      <c r="N33" s="1">
        <v>0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10.5</v>
      </c>
      <c r="V33" s="1">
        <v>5.5</v>
      </c>
      <c r="W33" s="1">
        <v>52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10.5</v>
      </c>
      <c r="AL33" s="1">
        <v>1.1000000000000001</v>
      </c>
      <c r="AM33" s="1">
        <v>22</v>
      </c>
      <c r="AN33" s="1">
        <v>0.6</v>
      </c>
      <c r="AO33" s="1">
        <v>4.2</v>
      </c>
      <c r="AP33" s="1">
        <v>15</v>
      </c>
      <c r="AQ33" s="1">
        <v>15</v>
      </c>
      <c r="AR33" s="1">
        <v>0</v>
      </c>
      <c r="AS33" s="1">
        <v>1.5</v>
      </c>
      <c r="AT33" s="1">
        <v>1.5</v>
      </c>
      <c r="AU33" s="1">
        <v>1</v>
      </c>
      <c r="AV33" s="1">
        <v>1</v>
      </c>
      <c r="AW33" s="1">
        <v>100</v>
      </c>
      <c r="AX33" s="1">
        <v>6.5</v>
      </c>
      <c r="AY33" s="1">
        <v>4</v>
      </c>
      <c r="AZ33" s="1">
        <v>1</v>
      </c>
      <c r="BA33" s="1">
        <v>1</v>
      </c>
      <c r="BB33" s="1">
        <v>6</v>
      </c>
      <c r="BC33" s="1">
        <v>10.5</v>
      </c>
      <c r="BD33" s="1">
        <v>7</v>
      </c>
      <c r="BE33" s="1">
        <v>3.5</v>
      </c>
      <c r="BF33" s="1">
        <v>1</v>
      </c>
      <c r="BG33" s="1">
        <v>0.5</v>
      </c>
      <c r="BH33" s="1">
        <v>1.5</v>
      </c>
      <c r="BI33" s="1">
        <v>1.06</v>
      </c>
      <c r="BJ33" s="1">
        <v>61</v>
      </c>
      <c r="BK33" s="1">
        <v>47.5</v>
      </c>
      <c r="BL33" s="1">
        <v>78</v>
      </c>
      <c r="BM33" s="1">
        <v>27.5</v>
      </c>
      <c r="BN33" s="1">
        <v>19</v>
      </c>
      <c r="BO33" s="1">
        <v>69</v>
      </c>
      <c r="BP33" s="1">
        <v>10.5</v>
      </c>
      <c r="BQ33" s="1">
        <v>5.5</v>
      </c>
      <c r="BR33" s="1">
        <v>52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71.5</v>
      </c>
      <c r="BZ33" s="1">
        <v>1.5</v>
      </c>
      <c r="CA33" s="1">
        <v>9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3.5692843200000004</v>
      </c>
      <c r="CL33" s="1">
        <v>6</v>
      </c>
    </row>
    <row r="34" spans="1:90" x14ac:dyDescent="0.25">
      <c r="A34" s="1" t="s">
        <v>160</v>
      </c>
      <c r="B34" s="1">
        <v>3.9</v>
      </c>
      <c r="C34" s="1">
        <v>2</v>
      </c>
      <c r="D34" s="1">
        <v>67.5</v>
      </c>
      <c r="E34" s="1">
        <v>0.04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</v>
      </c>
      <c r="V34" s="1">
        <v>5.5</v>
      </c>
      <c r="W34" s="1">
        <v>79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</v>
      </c>
      <c r="AL34" s="1">
        <v>8.65</v>
      </c>
      <c r="AM34" s="1">
        <v>11.5</v>
      </c>
      <c r="AN34" s="1">
        <v>0.1</v>
      </c>
      <c r="AO34" s="1">
        <v>1.3</v>
      </c>
      <c r="AP34" s="1">
        <v>9.5</v>
      </c>
      <c r="AQ34" s="1">
        <v>9.5</v>
      </c>
      <c r="AR34" s="1">
        <v>0</v>
      </c>
      <c r="AS34" s="1">
        <v>1</v>
      </c>
      <c r="AT34" s="1">
        <v>1</v>
      </c>
      <c r="AU34" s="1">
        <v>0</v>
      </c>
      <c r="AV34" s="1">
        <v>0</v>
      </c>
      <c r="AX34" s="1">
        <v>10</v>
      </c>
      <c r="AY34" s="1">
        <v>1.5</v>
      </c>
      <c r="AZ34" s="1">
        <v>0.5</v>
      </c>
      <c r="BA34" s="1">
        <v>1.5</v>
      </c>
      <c r="BB34" s="1">
        <v>3.5</v>
      </c>
      <c r="BC34" s="1">
        <v>16</v>
      </c>
      <c r="BD34" s="1">
        <v>13</v>
      </c>
      <c r="BE34" s="1">
        <v>5.5</v>
      </c>
      <c r="BF34" s="1">
        <v>2.5</v>
      </c>
      <c r="BG34" s="1">
        <v>2.5</v>
      </c>
      <c r="BH34" s="1">
        <v>3.5</v>
      </c>
      <c r="BI34" s="1">
        <v>2.2400000000000002</v>
      </c>
      <c r="BJ34" s="1">
        <v>32</v>
      </c>
      <c r="BK34" s="1">
        <v>27</v>
      </c>
      <c r="BL34" s="1">
        <v>84</v>
      </c>
      <c r="BM34" s="1">
        <v>14.5</v>
      </c>
      <c r="BN34" s="1">
        <v>12</v>
      </c>
      <c r="BO34" s="1">
        <v>83</v>
      </c>
      <c r="BP34" s="1">
        <v>7</v>
      </c>
      <c r="BQ34" s="1">
        <v>5.5</v>
      </c>
      <c r="BR34" s="1">
        <v>79</v>
      </c>
      <c r="BS34" s="1">
        <v>0</v>
      </c>
      <c r="BT34" s="1">
        <v>0</v>
      </c>
      <c r="BU34" s="1">
        <v>1</v>
      </c>
      <c r="BV34" s="1">
        <v>1</v>
      </c>
      <c r="BW34" s="1">
        <v>0</v>
      </c>
      <c r="BX34" s="1">
        <v>1.5</v>
      </c>
      <c r="BY34" s="1">
        <v>53</v>
      </c>
      <c r="BZ34" s="1">
        <v>1</v>
      </c>
      <c r="CA34" s="1">
        <v>2.5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3" si="1"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3.5450866400000001</v>
      </c>
      <c r="CL34" s="1">
        <v>6</v>
      </c>
    </row>
    <row r="35" spans="1:90" x14ac:dyDescent="0.25">
      <c r="A35" s="1" t="s">
        <v>182</v>
      </c>
      <c r="B35" s="1">
        <v>5.0999999999999996</v>
      </c>
      <c r="C35" s="1">
        <v>2</v>
      </c>
      <c r="D35" s="1">
        <v>90</v>
      </c>
      <c r="E35" s="1">
        <v>0.03</v>
      </c>
      <c r="F35" s="1">
        <v>0.25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20</v>
      </c>
      <c r="V35" s="1">
        <v>12</v>
      </c>
      <c r="W35" s="1">
        <v>60</v>
      </c>
      <c r="X35" s="1">
        <v>3</v>
      </c>
      <c r="Y35" s="1">
        <v>1</v>
      </c>
      <c r="Z35" s="1">
        <v>33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4</v>
      </c>
      <c r="AL35" s="1">
        <v>12.3</v>
      </c>
      <c r="AM35" s="1">
        <v>31.8</v>
      </c>
      <c r="AN35" s="1">
        <v>0.1</v>
      </c>
      <c r="AO35" s="1">
        <v>2.9</v>
      </c>
      <c r="AP35" s="1">
        <v>17.5</v>
      </c>
      <c r="AQ35" s="1">
        <v>22</v>
      </c>
      <c r="AR35" s="1">
        <v>1.5</v>
      </c>
      <c r="AS35" s="1">
        <v>4.5</v>
      </c>
      <c r="AT35" s="1">
        <v>1.5</v>
      </c>
      <c r="AU35" s="1">
        <v>3.5</v>
      </c>
      <c r="AV35" s="1">
        <v>3</v>
      </c>
      <c r="AW35" s="1">
        <v>86</v>
      </c>
      <c r="AX35" s="1">
        <v>7.5</v>
      </c>
      <c r="AY35" s="1">
        <v>4.5</v>
      </c>
      <c r="AZ35" s="1">
        <v>1</v>
      </c>
      <c r="BA35" s="1">
        <v>0</v>
      </c>
      <c r="BB35" s="1">
        <v>5.5</v>
      </c>
      <c r="BC35" s="1">
        <v>14</v>
      </c>
      <c r="BD35" s="1">
        <v>10.5</v>
      </c>
      <c r="BE35" s="1">
        <v>5.5</v>
      </c>
      <c r="BF35" s="1">
        <v>1</v>
      </c>
      <c r="BG35" s="1">
        <v>2.5</v>
      </c>
      <c r="BH35" s="1">
        <v>0.5</v>
      </c>
      <c r="BI35" s="1">
        <v>1.44</v>
      </c>
      <c r="BJ35" s="1">
        <v>57</v>
      </c>
      <c r="BK35" s="1">
        <v>43.5</v>
      </c>
      <c r="BL35" s="1">
        <v>76</v>
      </c>
      <c r="BM35" s="1">
        <v>31</v>
      </c>
      <c r="BN35" s="1">
        <v>20.5</v>
      </c>
      <c r="BO35" s="1">
        <v>66</v>
      </c>
      <c r="BP35" s="1">
        <v>20</v>
      </c>
      <c r="BQ35" s="1">
        <v>12</v>
      </c>
      <c r="BR35" s="1">
        <v>60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1.5</v>
      </c>
      <c r="BY35" s="1">
        <v>90</v>
      </c>
      <c r="BZ35" s="1">
        <v>1.5</v>
      </c>
      <c r="CA35" s="1">
        <v>7</v>
      </c>
      <c r="CB35" s="1">
        <v>3.5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3.7026982700000013</v>
      </c>
      <c r="CL35" s="1">
        <v>2.5</v>
      </c>
    </row>
    <row r="36" spans="1:90" x14ac:dyDescent="0.25">
      <c r="A36" s="1" t="s">
        <v>64</v>
      </c>
      <c r="B36" s="1">
        <v>4.5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10.5</v>
      </c>
      <c r="V36" s="1">
        <v>6.5</v>
      </c>
      <c r="W36" s="1">
        <v>62</v>
      </c>
      <c r="X36" s="1">
        <v>2.5</v>
      </c>
      <c r="Y36" s="1">
        <v>0.5</v>
      </c>
      <c r="Z36" s="1">
        <v>20</v>
      </c>
      <c r="AA36" s="1">
        <v>0</v>
      </c>
      <c r="AB36" s="1">
        <v>0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1.5</v>
      </c>
      <c r="AL36" s="1">
        <v>8.4499999999999993</v>
      </c>
      <c r="AM36" s="1">
        <v>13.5</v>
      </c>
      <c r="AN36" s="1">
        <v>0.1</v>
      </c>
      <c r="AO36" s="1">
        <v>3.1</v>
      </c>
      <c r="AP36" s="1">
        <v>12.5</v>
      </c>
      <c r="AQ36" s="1">
        <v>18.5</v>
      </c>
      <c r="AR36" s="1">
        <v>0</v>
      </c>
      <c r="AS36" s="1">
        <v>3.5</v>
      </c>
      <c r="AT36" s="1">
        <v>1.5</v>
      </c>
      <c r="AU36" s="1">
        <v>2</v>
      </c>
      <c r="AV36" s="1">
        <v>1.5</v>
      </c>
      <c r="AW36" s="1">
        <v>75</v>
      </c>
      <c r="AX36" s="1">
        <v>7.5</v>
      </c>
      <c r="AY36" s="1">
        <v>2</v>
      </c>
      <c r="AZ36" s="1">
        <v>0.5</v>
      </c>
      <c r="BA36" s="1">
        <v>0.5</v>
      </c>
      <c r="BB36" s="1">
        <v>3</v>
      </c>
      <c r="BC36" s="1">
        <v>11</v>
      </c>
      <c r="BD36" s="1">
        <v>7.5</v>
      </c>
      <c r="BE36" s="1">
        <v>4</v>
      </c>
      <c r="BF36" s="1">
        <v>1</v>
      </c>
      <c r="BG36" s="1">
        <v>2</v>
      </c>
      <c r="BH36" s="1">
        <v>1.5</v>
      </c>
      <c r="BI36" s="1">
        <v>1.39</v>
      </c>
      <c r="BJ36" s="1">
        <v>45</v>
      </c>
      <c r="BK36" s="1">
        <v>33.5</v>
      </c>
      <c r="BL36" s="1">
        <v>74</v>
      </c>
      <c r="BM36" s="1">
        <v>22.5</v>
      </c>
      <c r="BN36" s="1">
        <v>14</v>
      </c>
      <c r="BO36" s="1">
        <v>62</v>
      </c>
      <c r="BP36" s="1">
        <v>10.5</v>
      </c>
      <c r="BQ36" s="1">
        <v>6.5</v>
      </c>
      <c r="BR36" s="1">
        <v>62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68.5</v>
      </c>
      <c r="BZ36" s="1">
        <v>0.5</v>
      </c>
      <c r="CA36" s="1">
        <v>7.5</v>
      </c>
      <c r="CB36" s="1">
        <v>2.5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3.763775159999998</v>
      </c>
      <c r="CL36" s="1">
        <v>2</v>
      </c>
    </row>
    <row r="37" spans="1:90" x14ac:dyDescent="0.25">
      <c r="A37" s="1" t="s">
        <v>161</v>
      </c>
      <c r="B37" s="1">
        <v>4.2</v>
      </c>
      <c r="C37" s="1">
        <v>2</v>
      </c>
      <c r="D37" s="1">
        <v>75.5</v>
      </c>
      <c r="E37" s="1">
        <v>0.03</v>
      </c>
      <c r="F37" s="1">
        <v>0</v>
      </c>
      <c r="G37" s="1">
        <v>0</v>
      </c>
      <c r="H37" s="1">
        <v>0</v>
      </c>
      <c r="I37" s="1">
        <v>0.5</v>
      </c>
      <c r="J37" s="1">
        <v>0</v>
      </c>
      <c r="K37" s="1">
        <v>0</v>
      </c>
      <c r="L37" s="1">
        <v>0.5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9</v>
      </c>
      <c r="V37" s="1">
        <v>5.5</v>
      </c>
      <c r="W37" s="1">
        <v>61</v>
      </c>
      <c r="X37" s="1">
        <v>1</v>
      </c>
      <c r="Y37" s="1">
        <v>1</v>
      </c>
      <c r="Z37" s="1">
        <v>100</v>
      </c>
      <c r="AA37" s="1">
        <v>0</v>
      </c>
      <c r="AB37" s="1">
        <v>0</v>
      </c>
      <c r="AC37" s="1">
        <v>0.5</v>
      </c>
      <c r="AD37" s="1">
        <v>0</v>
      </c>
      <c r="AE37" s="1">
        <v>0.03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6</v>
      </c>
      <c r="AL37" s="1">
        <v>11.85</v>
      </c>
      <c r="AM37" s="1">
        <v>20.100000000000001</v>
      </c>
      <c r="AN37" s="1">
        <v>0.2</v>
      </c>
      <c r="AO37" s="1">
        <v>2.9</v>
      </c>
      <c r="AP37" s="1">
        <v>12.5</v>
      </c>
      <c r="AQ37" s="1">
        <v>12.5</v>
      </c>
      <c r="AR37" s="1">
        <v>0</v>
      </c>
      <c r="AS37" s="1">
        <v>2</v>
      </c>
      <c r="AT37" s="1">
        <v>1</v>
      </c>
      <c r="AU37" s="1">
        <v>0.5</v>
      </c>
      <c r="AV37" s="1">
        <v>0</v>
      </c>
      <c r="AW37" s="1">
        <v>0</v>
      </c>
      <c r="AX37" s="1">
        <v>6</v>
      </c>
      <c r="AY37" s="1">
        <v>3</v>
      </c>
      <c r="AZ37" s="1">
        <v>1.5</v>
      </c>
      <c r="BA37" s="1">
        <v>1.5</v>
      </c>
      <c r="BB37" s="1">
        <v>6</v>
      </c>
      <c r="BC37" s="1">
        <v>14</v>
      </c>
      <c r="BD37" s="1">
        <v>10.5</v>
      </c>
      <c r="BE37" s="1">
        <v>5.5</v>
      </c>
      <c r="BF37" s="1">
        <v>1</v>
      </c>
      <c r="BG37" s="1">
        <v>2.5</v>
      </c>
      <c r="BH37" s="1">
        <v>0.5</v>
      </c>
      <c r="BI37" s="1">
        <v>1.44</v>
      </c>
      <c r="BJ37" s="1">
        <v>36.5</v>
      </c>
      <c r="BK37" s="1">
        <v>30</v>
      </c>
      <c r="BL37" s="1">
        <v>82</v>
      </c>
      <c r="BM37" s="1">
        <v>17.5</v>
      </c>
      <c r="BN37" s="1">
        <v>13</v>
      </c>
      <c r="BO37" s="1">
        <v>74</v>
      </c>
      <c r="BP37" s="1">
        <v>9</v>
      </c>
      <c r="BQ37" s="1">
        <v>5.5</v>
      </c>
      <c r="BR37" s="1">
        <v>61</v>
      </c>
      <c r="BS37" s="1">
        <v>0.5</v>
      </c>
      <c r="BT37" s="1">
        <v>0.5</v>
      </c>
      <c r="BU37" s="1">
        <v>2</v>
      </c>
      <c r="BV37" s="1">
        <v>0</v>
      </c>
      <c r="BW37" s="1">
        <v>1</v>
      </c>
      <c r="BX37" s="1">
        <v>0.5</v>
      </c>
      <c r="BY37" s="1">
        <v>57</v>
      </c>
      <c r="BZ37" s="1">
        <v>1</v>
      </c>
      <c r="CA37" s="1">
        <v>6.5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3.5545713700000001</v>
      </c>
      <c r="CL37" s="1">
        <v>2</v>
      </c>
    </row>
    <row r="38" spans="1:90" x14ac:dyDescent="0.25">
      <c r="A38" s="1" t="s">
        <v>97</v>
      </c>
      <c r="B38" s="1">
        <v>4.5</v>
      </c>
      <c r="C38" s="1">
        <v>2</v>
      </c>
      <c r="D38" s="1">
        <v>90</v>
      </c>
      <c r="E38" s="1">
        <v>7.0000000000000007E-2</v>
      </c>
      <c r="F38" s="1">
        <v>0</v>
      </c>
      <c r="G38" s="1">
        <v>0.2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15</v>
      </c>
      <c r="V38" s="1">
        <v>12</v>
      </c>
      <c r="W38" s="1">
        <v>80</v>
      </c>
      <c r="X38" s="1">
        <v>2.5</v>
      </c>
      <c r="Y38" s="1">
        <v>2.5</v>
      </c>
      <c r="Z38" s="1">
        <v>100</v>
      </c>
      <c r="AA38" s="1">
        <v>0</v>
      </c>
      <c r="AB38" s="1">
        <v>0</v>
      </c>
      <c r="AC38" s="1">
        <v>3</v>
      </c>
      <c r="AD38" s="1">
        <v>0</v>
      </c>
      <c r="AE38" s="1">
        <v>0.12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11</v>
      </c>
      <c r="AL38" s="1">
        <v>42.95</v>
      </c>
      <c r="AM38" s="1">
        <v>28.1</v>
      </c>
      <c r="AN38" s="1">
        <v>0.5</v>
      </c>
      <c r="AO38" s="1">
        <v>3.6</v>
      </c>
      <c r="AP38" s="1">
        <v>19.5</v>
      </c>
      <c r="AQ38" s="1">
        <v>25.5</v>
      </c>
      <c r="AR38" s="1">
        <v>1</v>
      </c>
      <c r="AS38" s="1">
        <v>4.5</v>
      </c>
      <c r="AT38" s="1">
        <v>1.5</v>
      </c>
      <c r="AU38" s="1">
        <v>5.5</v>
      </c>
      <c r="AV38" s="1">
        <v>4</v>
      </c>
      <c r="AW38" s="1">
        <v>73</v>
      </c>
      <c r="AX38" s="1">
        <v>7.5</v>
      </c>
      <c r="AY38" s="1">
        <v>1.5</v>
      </c>
      <c r="AZ38" s="1">
        <v>0</v>
      </c>
      <c r="BA38" s="1">
        <v>0.5</v>
      </c>
      <c r="BB38" s="1">
        <v>2</v>
      </c>
      <c r="BC38" s="1">
        <v>11</v>
      </c>
      <c r="BD38" s="1">
        <v>7.5</v>
      </c>
      <c r="BE38" s="1">
        <v>4</v>
      </c>
      <c r="BF38" s="1">
        <v>1</v>
      </c>
      <c r="BG38" s="1">
        <v>2</v>
      </c>
      <c r="BH38" s="1">
        <v>1.5</v>
      </c>
      <c r="BI38" s="1">
        <v>1.39</v>
      </c>
      <c r="BJ38" s="1">
        <v>42</v>
      </c>
      <c r="BK38" s="1">
        <v>32.5</v>
      </c>
      <c r="BL38" s="1">
        <v>77</v>
      </c>
      <c r="BM38" s="1">
        <v>24.5</v>
      </c>
      <c r="BN38" s="1">
        <v>18.5</v>
      </c>
      <c r="BO38" s="1">
        <v>76</v>
      </c>
      <c r="BP38" s="1">
        <v>15</v>
      </c>
      <c r="BQ38" s="1">
        <v>12</v>
      </c>
      <c r="BR38" s="1">
        <v>80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75.5</v>
      </c>
      <c r="BZ38" s="1">
        <v>1.5</v>
      </c>
      <c r="CA38" s="1">
        <v>4.5</v>
      </c>
      <c r="CB38" s="1">
        <v>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3.8000511999999986</v>
      </c>
      <c r="CL38" s="1">
        <v>2</v>
      </c>
    </row>
    <row r="39" spans="1:90" x14ac:dyDescent="0.25">
      <c r="A39" s="1" t="s">
        <v>124</v>
      </c>
      <c r="B39" s="1">
        <v>4.5</v>
      </c>
      <c r="C39" s="1">
        <v>2</v>
      </c>
      <c r="D39" s="1">
        <v>90</v>
      </c>
      <c r="E39" s="1">
        <v>0.02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3.5</v>
      </c>
      <c r="W39" s="1">
        <v>78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9</v>
      </c>
      <c r="AL39" s="1">
        <v>0.75</v>
      </c>
      <c r="AM39" s="1">
        <v>26.2</v>
      </c>
      <c r="AN39" s="1">
        <v>0.2</v>
      </c>
      <c r="AO39" s="1">
        <v>3.2</v>
      </c>
      <c r="AP39" s="1">
        <v>15.5</v>
      </c>
      <c r="AQ39" s="1">
        <v>21.5</v>
      </c>
      <c r="AR39" s="1">
        <v>0</v>
      </c>
      <c r="AS39" s="1">
        <v>3.5</v>
      </c>
      <c r="AT39" s="1">
        <v>1.5</v>
      </c>
      <c r="AU39" s="1">
        <v>1.5</v>
      </c>
      <c r="AV39" s="1">
        <v>0.5</v>
      </c>
      <c r="AW39" s="1">
        <v>33</v>
      </c>
      <c r="AX39" s="1">
        <v>3</v>
      </c>
      <c r="AY39" s="1">
        <v>3.5</v>
      </c>
      <c r="AZ39" s="1">
        <v>2</v>
      </c>
      <c r="BA39" s="1">
        <v>1</v>
      </c>
      <c r="BB39" s="1">
        <v>6.5</v>
      </c>
      <c r="BC39" s="1">
        <v>11</v>
      </c>
      <c r="BD39" s="1">
        <v>7.5</v>
      </c>
      <c r="BE39" s="1">
        <v>4</v>
      </c>
      <c r="BF39" s="1">
        <v>1</v>
      </c>
      <c r="BG39" s="1">
        <v>2</v>
      </c>
      <c r="BH39" s="1">
        <v>1.5</v>
      </c>
      <c r="BI39" s="1">
        <v>1.39</v>
      </c>
      <c r="BJ39" s="1">
        <v>73.5</v>
      </c>
      <c r="BK39" s="1">
        <v>67</v>
      </c>
      <c r="BL39" s="1">
        <v>91</v>
      </c>
      <c r="BM39" s="1">
        <v>19.5</v>
      </c>
      <c r="BN39" s="1">
        <v>14.5</v>
      </c>
      <c r="BO39" s="1">
        <v>74</v>
      </c>
      <c r="BP39" s="1">
        <v>4.5</v>
      </c>
      <c r="BQ39" s="1">
        <v>3.5</v>
      </c>
      <c r="BR39" s="1">
        <v>78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86</v>
      </c>
      <c r="BZ39" s="1">
        <v>0.5</v>
      </c>
      <c r="CA39" s="1">
        <v>4</v>
      </c>
      <c r="CB39" s="1">
        <v>0</v>
      </c>
      <c r="CC39" s="1">
        <v>0.5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4.0829530999999992</v>
      </c>
      <c r="CL39" s="1">
        <v>2</v>
      </c>
    </row>
    <row r="40" spans="1:90" x14ac:dyDescent="0.25">
      <c r="A40" s="1" t="s">
        <v>125</v>
      </c>
      <c r="B40" s="1">
        <v>4.4000000000000004</v>
      </c>
      <c r="C40" s="1">
        <v>2</v>
      </c>
      <c r="D40" s="1">
        <v>90</v>
      </c>
      <c r="E40" s="1">
        <v>0.05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9.5</v>
      </c>
      <c r="V40" s="1">
        <v>3</v>
      </c>
      <c r="W40" s="1">
        <v>32</v>
      </c>
      <c r="X40" s="1">
        <v>0.5</v>
      </c>
      <c r="Y40" s="1">
        <v>0</v>
      </c>
      <c r="Z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3</v>
      </c>
      <c r="AL40" s="1">
        <v>5.75</v>
      </c>
      <c r="AM40" s="1">
        <v>16</v>
      </c>
      <c r="AN40" s="1">
        <v>0.1</v>
      </c>
      <c r="AO40" s="1">
        <v>1.4</v>
      </c>
      <c r="AP40" s="1">
        <v>10.5</v>
      </c>
      <c r="AQ40" s="1">
        <v>10.5</v>
      </c>
      <c r="AR40" s="1">
        <v>0</v>
      </c>
      <c r="AS40" s="1">
        <v>0.5</v>
      </c>
      <c r="AT40" s="1">
        <v>2.5</v>
      </c>
      <c r="AU40" s="1">
        <v>1</v>
      </c>
      <c r="AV40" s="1">
        <v>1</v>
      </c>
      <c r="AW40" s="1">
        <v>100</v>
      </c>
      <c r="AX40" s="1">
        <v>3</v>
      </c>
      <c r="AY40" s="1">
        <v>3</v>
      </c>
      <c r="AZ40" s="1">
        <v>1</v>
      </c>
      <c r="BA40" s="1">
        <v>1</v>
      </c>
      <c r="BB40" s="1">
        <v>5</v>
      </c>
      <c r="BC40" s="1">
        <v>16</v>
      </c>
      <c r="BD40" s="1">
        <v>13</v>
      </c>
      <c r="BE40" s="1">
        <v>5.5</v>
      </c>
      <c r="BF40" s="1">
        <v>2.5</v>
      </c>
      <c r="BG40" s="1">
        <v>2.5</v>
      </c>
      <c r="BH40" s="1">
        <v>3.5</v>
      </c>
      <c r="BI40" s="1">
        <v>2.2400000000000002</v>
      </c>
      <c r="BJ40" s="1">
        <v>48.5</v>
      </c>
      <c r="BK40" s="1">
        <v>34.5</v>
      </c>
      <c r="BL40" s="1">
        <v>71</v>
      </c>
      <c r="BM40" s="1">
        <v>19</v>
      </c>
      <c r="BN40" s="1">
        <v>8</v>
      </c>
      <c r="BO40" s="1">
        <v>42</v>
      </c>
      <c r="BP40" s="1">
        <v>9.5</v>
      </c>
      <c r="BQ40" s="1">
        <v>3</v>
      </c>
      <c r="BR40" s="1">
        <v>32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58</v>
      </c>
      <c r="BZ40" s="1">
        <v>1.5</v>
      </c>
      <c r="CA40" s="1">
        <v>8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3.4592052999999994</v>
      </c>
      <c r="CL40" s="1">
        <v>2</v>
      </c>
    </row>
    <row r="41" spans="1:90" x14ac:dyDescent="0.25">
      <c r="A41" s="1" t="s">
        <v>146</v>
      </c>
      <c r="B41" s="1">
        <v>4.3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6</v>
      </c>
      <c r="V41" s="1">
        <v>3.5</v>
      </c>
      <c r="W41" s="1">
        <v>58</v>
      </c>
      <c r="X41" s="1">
        <v>0.5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0.5</v>
      </c>
      <c r="AM41" s="1">
        <v>22.9</v>
      </c>
      <c r="AN41" s="1">
        <v>0</v>
      </c>
      <c r="AO41" s="1">
        <v>1.5</v>
      </c>
      <c r="AP41" s="1">
        <v>10</v>
      </c>
      <c r="AQ41" s="1">
        <v>10</v>
      </c>
      <c r="AR41" s="1">
        <v>0</v>
      </c>
      <c r="AS41" s="1">
        <v>1</v>
      </c>
      <c r="AT41" s="1">
        <v>2.5</v>
      </c>
      <c r="AU41" s="1">
        <v>1.5</v>
      </c>
      <c r="AV41" s="1">
        <v>0.5</v>
      </c>
      <c r="AW41" s="1">
        <v>33</v>
      </c>
      <c r="AX41" s="1">
        <v>4</v>
      </c>
      <c r="AY41" s="1">
        <v>4</v>
      </c>
      <c r="AZ41" s="1">
        <v>2.5</v>
      </c>
      <c r="BA41" s="1">
        <v>0.5</v>
      </c>
      <c r="BB41" s="1">
        <v>7</v>
      </c>
      <c r="BC41" s="1">
        <v>17</v>
      </c>
      <c r="BD41" s="1">
        <v>11</v>
      </c>
      <c r="BE41" s="1">
        <v>7.5</v>
      </c>
      <c r="BF41" s="1">
        <v>0.5</v>
      </c>
      <c r="BG41" s="1">
        <v>3.5</v>
      </c>
      <c r="BH41" s="1">
        <v>3.5</v>
      </c>
      <c r="BI41" s="1">
        <v>2.57</v>
      </c>
      <c r="BJ41" s="1">
        <v>25</v>
      </c>
      <c r="BK41" s="1">
        <v>20</v>
      </c>
      <c r="BL41" s="1">
        <v>80</v>
      </c>
      <c r="BM41" s="1">
        <v>10</v>
      </c>
      <c r="BN41" s="1">
        <v>5.5</v>
      </c>
      <c r="BO41" s="1">
        <v>55</v>
      </c>
      <c r="BP41" s="1">
        <v>6</v>
      </c>
      <c r="BQ41" s="1">
        <v>3.5</v>
      </c>
      <c r="BR41" s="1">
        <v>58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39.5</v>
      </c>
      <c r="BZ41" s="1">
        <v>0</v>
      </c>
      <c r="CA41" s="1">
        <v>6.5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2.5534397999999996</v>
      </c>
      <c r="CL41" s="1">
        <v>2</v>
      </c>
    </row>
    <row r="42" spans="1:90" x14ac:dyDescent="0.25">
      <c r="A42" s="1" t="s">
        <v>150</v>
      </c>
      <c r="B42" s="1">
        <v>5.7</v>
      </c>
      <c r="C42" s="1">
        <v>2</v>
      </c>
      <c r="D42" s="1">
        <v>90</v>
      </c>
      <c r="E42" s="1">
        <v>0.09</v>
      </c>
      <c r="F42" s="1">
        <v>0</v>
      </c>
      <c r="G42" s="1">
        <v>0.1</v>
      </c>
      <c r="H42" s="1">
        <v>0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23.5</v>
      </c>
      <c r="V42" s="1">
        <v>16</v>
      </c>
      <c r="W42" s="1">
        <v>68</v>
      </c>
      <c r="X42" s="1">
        <v>1.5</v>
      </c>
      <c r="Y42" s="1">
        <v>0.5</v>
      </c>
      <c r="Z42" s="1">
        <v>33</v>
      </c>
      <c r="AA42" s="1">
        <v>0</v>
      </c>
      <c r="AB42" s="1">
        <v>0</v>
      </c>
      <c r="AC42" s="1">
        <v>0.5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11.5</v>
      </c>
      <c r="AL42" s="1">
        <v>11.1</v>
      </c>
      <c r="AM42" s="1">
        <v>21.9</v>
      </c>
      <c r="AN42" s="1">
        <v>0.6</v>
      </c>
      <c r="AO42" s="1">
        <v>3.3</v>
      </c>
      <c r="AP42" s="1">
        <v>15</v>
      </c>
      <c r="AQ42" s="1">
        <v>15</v>
      </c>
      <c r="AR42" s="1">
        <v>0</v>
      </c>
      <c r="AS42" s="1">
        <v>1.5</v>
      </c>
      <c r="AT42" s="1">
        <v>1.5</v>
      </c>
      <c r="AU42" s="1">
        <v>3</v>
      </c>
      <c r="AV42" s="1">
        <v>0.5</v>
      </c>
      <c r="AW42" s="1">
        <v>17</v>
      </c>
      <c r="AX42" s="1">
        <v>6</v>
      </c>
      <c r="AY42" s="1">
        <v>4</v>
      </c>
      <c r="AZ42" s="1">
        <v>0</v>
      </c>
      <c r="BA42" s="1">
        <v>2.5</v>
      </c>
      <c r="BB42" s="1">
        <v>6.5</v>
      </c>
      <c r="BC42" s="1">
        <v>14</v>
      </c>
      <c r="BD42" s="1">
        <v>8.5</v>
      </c>
      <c r="BE42" s="1">
        <v>6</v>
      </c>
      <c r="BF42" s="1">
        <v>0</v>
      </c>
      <c r="BG42" s="1">
        <v>1.5</v>
      </c>
      <c r="BH42" s="1">
        <v>1.5</v>
      </c>
      <c r="BI42" s="1">
        <v>1.52</v>
      </c>
      <c r="BJ42" s="1">
        <v>70</v>
      </c>
      <c r="BK42" s="1">
        <v>55</v>
      </c>
      <c r="BL42" s="1">
        <v>79</v>
      </c>
      <c r="BM42" s="1">
        <v>42</v>
      </c>
      <c r="BN42" s="1">
        <v>30.5</v>
      </c>
      <c r="BO42" s="1">
        <v>73</v>
      </c>
      <c r="BP42" s="1">
        <v>23.5</v>
      </c>
      <c r="BQ42" s="1">
        <v>16</v>
      </c>
      <c r="BR42" s="1">
        <v>68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95</v>
      </c>
      <c r="BZ42" s="1">
        <v>2</v>
      </c>
      <c r="CA42" s="1">
        <v>14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3.7040402599999993</v>
      </c>
      <c r="CL42" s="1">
        <v>2</v>
      </c>
    </row>
    <row r="43" spans="1:90" x14ac:dyDescent="0.25">
      <c r="A43" s="1" t="s">
        <v>162</v>
      </c>
      <c r="B43" s="1">
        <v>5.5</v>
      </c>
      <c r="C43" s="1">
        <v>2</v>
      </c>
      <c r="D43" s="1">
        <v>57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</v>
      </c>
      <c r="V43" s="1">
        <v>0.5</v>
      </c>
      <c r="W43" s="1">
        <v>25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0.05</v>
      </c>
      <c r="AM43" s="1">
        <v>10.7</v>
      </c>
      <c r="AN43" s="1">
        <v>0</v>
      </c>
      <c r="AO43" s="1">
        <v>2.4</v>
      </c>
      <c r="AP43" s="1">
        <v>9</v>
      </c>
      <c r="AQ43" s="1">
        <v>9</v>
      </c>
      <c r="AR43" s="1">
        <v>0</v>
      </c>
      <c r="AS43" s="1">
        <v>1.5</v>
      </c>
      <c r="AT43" s="1">
        <v>0.5</v>
      </c>
      <c r="AU43" s="1">
        <v>1.5</v>
      </c>
      <c r="AV43" s="1">
        <v>1</v>
      </c>
      <c r="AW43" s="1">
        <v>67</v>
      </c>
      <c r="AX43" s="1">
        <v>2</v>
      </c>
      <c r="AY43" s="1">
        <v>2.5</v>
      </c>
      <c r="AZ43" s="1">
        <v>0</v>
      </c>
      <c r="BA43" s="1">
        <v>1</v>
      </c>
      <c r="BB43" s="1">
        <v>3.5</v>
      </c>
      <c r="BC43" s="1">
        <v>14.5</v>
      </c>
      <c r="BD43" s="1">
        <v>8.5</v>
      </c>
      <c r="BE43" s="1">
        <v>4.5</v>
      </c>
      <c r="BF43" s="1">
        <v>1.5</v>
      </c>
      <c r="BG43" s="1">
        <v>4.5</v>
      </c>
      <c r="BH43" s="1">
        <v>1</v>
      </c>
      <c r="BI43" s="1">
        <v>1.2</v>
      </c>
      <c r="BJ43" s="1">
        <v>26.5</v>
      </c>
      <c r="BK43" s="1">
        <v>22.5</v>
      </c>
      <c r="BL43" s="1">
        <v>85</v>
      </c>
      <c r="BM43" s="1">
        <v>5.5</v>
      </c>
      <c r="BN43" s="1">
        <v>3</v>
      </c>
      <c r="BO43" s="1">
        <v>55</v>
      </c>
      <c r="BP43" s="1">
        <v>2</v>
      </c>
      <c r="BQ43" s="1">
        <v>0.5</v>
      </c>
      <c r="BR43" s="1">
        <v>25</v>
      </c>
      <c r="BS43" s="1">
        <v>0</v>
      </c>
      <c r="BT43" s="1">
        <v>0</v>
      </c>
      <c r="BU43" s="1">
        <v>1</v>
      </c>
      <c r="BV43" s="1">
        <v>1</v>
      </c>
      <c r="BW43" s="1">
        <v>0</v>
      </c>
      <c r="BX43" s="1">
        <v>0</v>
      </c>
      <c r="BY43" s="1">
        <v>33.5</v>
      </c>
      <c r="BZ43" s="1">
        <v>0</v>
      </c>
      <c r="CA43" s="1">
        <v>2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3.2600428999999993</v>
      </c>
      <c r="CL43" s="1">
        <v>1.5</v>
      </c>
    </row>
    <row r="44" spans="1:90" x14ac:dyDescent="0.25">
      <c r="A44" s="1" t="s">
        <v>89</v>
      </c>
      <c r="B44" s="1">
        <v>6.2</v>
      </c>
      <c r="C44" s="1">
        <v>2</v>
      </c>
      <c r="D44" s="1">
        <v>90</v>
      </c>
      <c r="E44" s="1">
        <v>0.11</v>
      </c>
      <c r="F44" s="1">
        <v>0</v>
      </c>
      <c r="G44" s="1">
        <v>0.2</v>
      </c>
      <c r="H44" s="1">
        <v>0</v>
      </c>
      <c r="I44" s="1">
        <v>1</v>
      </c>
      <c r="J44" s="1">
        <v>0.5</v>
      </c>
      <c r="K44" s="1">
        <v>1</v>
      </c>
      <c r="L44" s="1">
        <v>0</v>
      </c>
      <c r="M44" s="1">
        <v>0</v>
      </c>
      <c r="N44" s="1">
        <v>1</v>
      </c>
      <c r="O44" s="1">
        <v>0.1</v>
      </c>
      <c r="P44" s="1">
        <v>0.1</v>
      </c>
      <c r="Q44" s="1">
        <v>0</v>
      </c>
      <c r="R44" s="1">
        <v>0</v>
      </c>
      <c r="S44" s="1">
        <v>0</v>
      </c>
      <c r="T44" s="1">
        <v>0</v>
      </c>
      <c r="U44" s="1">
        <v>12</v>
      </c>
      <c r="V44" s="1">
        <v>8</v>
      </c>
      <c r="W44" s="1">
        <v>67</v>
      </c>
      <c r="X44" s="1">
        <v>1</v>
      </c>
      <c r="Y44" s="1">
        <v>0.5</v>
      </c>
      <c r="Z44" s="1">
        <v>50</v>
      </c>
      <c r="AA44" s="1">
        <v>0</v>
      </c>
      <c r="AB44" s="1">
        <v>0</v>
      </c>
      <c r="AC44" s="1">
        <v>0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20.5</v>
      </c>
      <c r="AL44" s="1">
        <v>4</v>
      </c>
      <c r="AM44" s="1">
        <v>15.5</v>
      </c>
      <c r="AN44" s="1">
        <v>0.8</v>
      </c>
      <c r="AO44" s="1">
        <v>2.9</v>
      </c>
      <c r="AP44" s="1">
        <v>13</v>
      </c>
      <c r="AQ44" s="1">
        <v>13</v>
      </c>
      <c r="AR44" s="1">
        <v>0</v>
      </c>
      <c r="AS44" s="1">
        <v>1</v>
      </c>
      <c r="AT44" s="1">
        <v>1.5</v>
      </c>
      <c r="AU44" s="1">
        <v>1</v>
      </c>
      <c r="AV44" s="1">
        <v>1</v>
      </c>
      <c r="AW44" s="1">
        <v>100</v>
      </c>
      <c r="AX44" s="1">
        <v>8</v>
      </c>
      <c r="AY44" s="1">
        <v>2.5</v>
      </c>
      <c r="AZ44" s="1">
        <v>1</v>
      </c>
      <c r="BA44" s="1">
        <v>0.5</v>
      </c>
      <c r="BB44" s="1">
        <v>4</v>
      </c>
      <c r="BC44" s="1">
        <v>14</v>
      </c>
      <c r="BD44" s="1">
        <v>8.5</v>
      </c>
      <c r="BE44" s="1">
        <v>6</v>
      </c>
      <c r="BF44" s="1">
        <v>0</v>
      </c>
      <c r="BG44" s="1">
        <v>1.5</v>
      </c>
      <c r="BH44" s="1">
        <v>1.5</v>
      </c>
      <c r="BI44" s="1">
        <v>1.52</v>
      </c>
      <c r="BJ44" s="1">
        <v>44.5</v>
      </c>
      <c r="BK44" s="1">
        <v>35.5</v>
      </c>
      <c r="BL44" s="1">
        <v>80</v>
      </c>
      <c r="BM44" s="1">
        <v>24</v>
      </c>
      <c r="BN44" s="1">
        <v>18.5</v>
      </c>
      <c r="BO44" s="1">
        <v>77</v>
      </c>
      <c r="BP44" s="1">
        <v>12</v>
      </c>
      <c r="BQ44" s="1">
        <v>8</v>
      </c>
      <c r="BR44" s="1">
        <v>67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53.5</v>
      </c>
      <c r="BZ44" s="1">
        <v>2</v>
      </c>
      <c r="CA44" s="1">
        <v>7.5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3.1582821599999988</v>
      </c>
      <c r="CL44" s="1">
        <v>1.5</v>
      </c>
    </row>
    <row r="45" spans="1:90" x14ac:dyDescent="0.25">
      <c r="A45" s="1" t="s">
        <v>195</v>
      </c>
      <c r="B45" s="1">
        <v>4.5</v>
      </c>
      <c r="C45" s="1">
        <v>2</v>
      </c>
      <c r="D45" s="1">
        <v>47.5</v>
      </c>
      <c r="E45" s="1">
        <v>0.02</v>
      </c>
      <c r="F45" s="1">
        <v>0</v>
      </c>
      <c r="G45" s="1">
        <v>0</v>
      </c>
      <c r="H45" s="1">
        <v>0</v>
      </c>
      <c r="I45" s="1">
        <v>1.5</v>
      </c>
      <c r="J45" s="1">
        <v>0</v>
      </c>
      <c r="K45" s="1">
        <v>1</v>
      </c>
      <c r="L45" s="1">
        <v>0.5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2.5</v>
      </c>
      <c r="V45" s="1">
        <v>2.5</v>
      </c>
      <c r="W45" s="1">
        <v>100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4.5</v>
      </c>
      <c r="AL45" s="1">
        <v>1.05</v>
      </c>
      <c r="AM45" s="1">
        <v>3.6</v>
      </c>
      <c r="AN45" s="1">
        <v>0.1</v>
      </c>
      <c r="AO45" s="1">
        <v>2.2000000000000002</v>
      </c>
      <c r="AP45" s="1">
        <v>7.5</v>
      </c>
      <c r="AQ45" s="1">
        <v>7.5</v>
      </c>
      <c r="AR45" s="1">
        <v>0</v>
      </c>
      <c r="AS45" s="1">
        <v>1.5</v>
      </c>
      <c r="AT45" s="1">
        <v>1</v>
      </c>
      <c r="AU45" s="1">
        <v>1.5</v>
      </c>
      <c r="AV45" s="1">
        <v>1.5</v>
      </c>
      <c r="AW45" s="1">
        <v>100</v>
      </c>
      <c r="AX45" s="1">
        <v>4.5</v>
      </c>
      <c r="AY45" s="1">
        <v>0.5</v>
      </c>
      <c r="AZ45" s="1">
        <v>0</v>
      </c>
      <c r="BA45" s="1">
        <v>1.5</v>
      </c>
      <c r="BB45" s="1">
        <v>2</v>
      </c>
      <c r="BC45" s="1">
        <v>14</v>
      </c>
      <c r="BD45" s="1">
        <v>10.5</v>
      </c>
      <c r="BE45" s="1">
        <v>5.5</v>
      </c>
      <c r="BF45" s="1">
        <v>1</v>
      </c>
      <c r="BG45" s="1">
        <v>2.5</v>
      </c>
      <c r="BH45" s="1">
        <v>0.5</v>
      </c>
      <c r="BI45" s="1">
        <v>1.44</v>
      </c>
      <c r="BJ45" s="1">
        <v>12</v>
      </c>
      <c r="BK45" s="1">
        <v>9</v>
      </c>
      <c r="BL45" s="1">
        <v>75</v>
      </c>
      <c r="BM45" s="1">
        <v>8</v>
      </c>
      <c r="BN45" s="1">
        <v>6</v>
      </c>
      <c r="BO45" s="1">
        <v>75</v>
      </c>
      <c r="BP45" s="1">
        <v>2.5</v>
      </c>
      <c r="BQ45" s="1">
        <v>2.5</v>
      </c>
      <c r="BR45" s="1">
        <v>100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25.5</v>
      </c>
      <c r="BZ45" s="1">
        <v>1</v>
      </c>
      <c r="CA45" s="1">
        <v>1</v>
      </c>
      <c r="CB45" s="1">
        <v>1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3.5917512100000004</v>
      </c>
      <c r="CL45" s="1">
        <v>1.5</v>
      </c>
    </row>
    <row r="46" spans="1:90" x14ac:dyDescent="0.25">
      <c r="A46" s="1" t="s">
        <v>189</v>
      </c>
      <c r="B46" s="1">
        <v>4.4000000000000004</v>
      </c>
      <c r="C46" s="1">
        <v>2</v>
      </c>
      <c r="D46" s="1">
        <v>90</v>
      </c>
      <c r="E46" s="1">
        <v>0.28999999999999998</v>
      </c>
      <c r="F46" s="1">
        <v>0.25</v>
      </c>
      <c r="G46" s="1">
        <v>0.4</v>
      </c>
      <c r="H46" s="1">
        <v>1</v>
      </c>
      <c r="I46" s="1">
        <v>1</v>
      </c>
      <c r="J46" s="1">
        <v>1</v>
      </c>
      <c r="K46" s="1">
        <v>1</v>
      </c>
      <c r="L46" s="1">
        <v>0</v>
      </c>
      <c r="M46" s="1">
        <v>0.5</v>
      </c>
      <c r="N46" s="1">
        <v>1</v>
      </c>
      <c r="O46" s="1">
        <v>0.32</v>
      </c>
      <c r="P46" s="1">
        <v>0.32</v>
      </c>
      <c r="Q46" s="1">
        <v>0.5</v>
      </c>
      <c r="R46" s="1">
        <v>0.5</v>
      </c>
      <c r="S46" s="1">
        <v>0</v>
      </c>
      <c r="T46" s="1">
        <v>0.5</v>
      </c>
      <c r="U46" s="1">
        <v>8</v>
      </c>
      <c r="V46" s="1">
        <v>2.5</v>
      </c>
      <c r="W46" s="1">
        <v>31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27</v>
      </c>
      <c r="AL46" s="1">
        <v>0.35</v>
      </c>
      <c r="AM46" s="1">
        <v>38.4</v>
      </c>
      <c r="AN46" s="1">
        <v>2.1</v>
      </c>
      <c r="AO46" s="1">
        <v>4.9000000000000004</v>
      </c>
      <c r="AP46" s="1">
        <v>13</v>
      </c>
      <c r="AQ46" s="1">
        <v>19</v>
      </c>
      <c r="AR46" s="1">
        <v>0.5</v>
      </c>
      <c r="AS46" s="1">
        <v>5</v>
      </c>
      <c r="AT46" s="1">
        <v>1.5</v>
      </c>
      <c r="AU46" s="1">
        <v>2</v>
      </c>
      <c r="AV46" s="1">
        <v>1</v>
      </c>
      <c r="AW46" s="1">
        <v>50</v>
      </c>
      <c r="AX46" s="1">
        <v>3.5</v>
      </c>
      <c r="AY46" s="1">
        <v>5.5</v>
      </c>
      <c r="AZ46" s="1">
        <v>0.5</v>
      </c>
      <c r="BA46" s="1">
        <v>2</v>
      </c>
      <c r="BB46" s="1">
        <v>8</v>
      </c>
      <c r="BC46" s="1">
        <v>14</v>
      </c>
      <c r="BD46" s="1">
        <v>10.5</v>
      </c>
      <c r="BE46" s="1">
        <v>5.5</v>
      </c>
      <c r="BF46" s="1">
        <v>1</v>
      </c>
      <c r="BG46" s="1">
        <v>2.5</v>
      </c>
      <c r="BH46" s="1">
        <v>0.5</v>
      </c>
      <c r="BI46" s="1">
        <v>1.44</v>
      </c>
      <c r="BJ46" s="1">
        <v>49.5</v>
      </c>
      <c r="BK46" s="1">
        <v>38</v>
      </c>
      <c r="BL46" s="1">
        <v>77</v>
      </c>
      <c r="BM46" s="1">
        <v>16</v>
      </c>
      <c r="BN46" s="1">
        <v>7.5</v>
      </c>
      <c r="BO46" s="1">
        <v>47</v>
      </c>
      <c r="BP46" s="1">
        <v>8</v>
      </c>
      <c r="BQ46" s="1">
        <v>2.5</v>
      </c>
      <c r="BR46" s="1">
        <v>31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63</v>
      </c>
      <c r="BZ46" s="1">
        <v>2</v>
      </c>
      <c r="CA46" s="1">
        <v>6</v>
      </c>
      <c r="CB46" s="1">
        <v>2.5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2.7584670200000025</v>
      </c>
      <c r="CL46" s="1">
        <v>1.5</v>
      </c>
    </row>
    <row r="47" spans="1:90" x14ac:dyDescent="0.25">
      <c r="A47" s="1" t="s">
        <v>79</v>
      </c>
      <c r="B47" s="1">
        <v>4.3</v>
      </c>
      <c r="C47" s="1">
        <v>2</v>
      </c>
      <c r="D47" s="1">
        <v>90</v>
      </c>
      <c r="E47" s="1">
        <v>0.03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3.5</v>
      </c>
      <c r="V47" s="1">
        <v>2</v>
      </c>
      <c r="W47" s="1">
        <v>57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5.25</v>
      </c>
      <c r="AM47" s="1">
        <v>12</v>
      </c>
      <c r="AN47" s="1">
        <v>0.1</v>
      </c>
      <c r="AO47" s="1">
        <v>3.1</v>
      </c>
      <c r="AP47" s="1">
        <v>11</v>
      </c>
      <c r="AQ47" s="1">
        <v>11</v>
      </c>
      <c r="AR47" s="1">
        <v>0</v>
      </c>
      <c r="AS47" s="1">
        <v>2</v>
      </c>
      <c r="AT47" s="1">
        <v>1</v>
      </c>
      <c r="AU47" s="1">
        <v>0.5</v>
      </c>
      <c r="AV47" s="1">
        <v>0</v>
      </c>
      <c r="AW47" s="1">
        <v>0</v>
      </c>
      <c r="AX47" s="1">
        <v>4.5</v>
      </c>
      <c r="AY47" s="1">
        <v>3</v>
      </c>
      <c r="AZ47" s="1">
        <v>0.5</v>
      </c>
      <c r="BA47" s="1">
        <v>1</v>
      </c>
      <c r="BB47" s="1">
        <v>4.5</v>
      </c>
      <c r="BC47" s="1">
        <v>14</v>
      </c>
      <c r="BD47" s="1">
        <v>8.5</v>
      </c>
      <c r="BE47" s="1">
        <v>4</v>
      </c>
      <c r="BF47" s="1">
        <v>1.5</v>
      </c>
      <c r="BG47" s="1">
        <v>3</v>
      </c>
      <c r="BH47" s="1">
        <v>1</v>
      </c>
      <c r="BI47" s="1">
        <v>1.1399999999999999</v>
      </c>
      <c r="BJ47" s="1">
        <v>46</v>
      </c>
      <c r="BK47" s="1">
        <v>34</v>
      </c>
      <c r="BL47" s="1">
        <v>74</v>
      </c>
      <c r="BM47" s="1">
        <v>11.5</v>
      </c>
      <c r="BN47" s="1">
        <v>4</v>
      </c>
      <c r="BO47" s="1">
        <v>35</v>
      </c>
      <c r="BP47" s="1">
        <v>3.5</v>
      </c>
      <c r="BQ47" s="1">
        <v>2</v>
      </c>
      <c r="BR47" s="1">
        <v>57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61.5</v>
      </c>
      <c r="BZ47" s="1">
        <v>0</v>
      </c>
      <c r="CA47" s="1">
        <v>4.5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4.0938704799999979</v>
      </c>
      <c r="CL47" s="1">
        <v>1</v>
      </c>
    </row>
    <row r="48" spans="1:90" x14ac:dyDescent="0.25">
      <c r="A48" s="1" t="s">
        <v>92</v>
      </c>
      <c r="B48" s="1">
        <v>5.4</v>
      </c>
      <c r="C48" s="1">
        <v>2</v>
      </c>
      <c r="D48" s="1">
        <v>64</v>
      </c>
      <c r="E48" s="1">
        <v>0.05</v>
      </c>
      <c r="F48" s="1">
        <v>0</v>
      </c>
      <c r="G48" s="1">
        <v>0.2</v>
      </c>
      <c r="H48" s="1">
        <v>0</v>
      </c>
      <c r="I48" s="1">
        <v>1</v>
      </c>
      <c r="J48" s="1">
        <v>0.5</v>
      </c>
      <c r="K48" s="1">
        <v>0.5</v>
      </c>
      <c r="L48" s="1">
        <v>0.5</v>
      </c>
      <c r="M48" s="1">
        <v>0</v>
      </c>
      <c r="N48" s="1">
        <v>0</v>
      </c>
      <c r="O48" s="1">
        <v>0.1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13.5</v>
      </c>
      <c r="V48" s="1">
        <v>11.5</v>
      </c>
      <c r="W48" s="1">
        <v>85</v>
      </c>
      <c r="X48" s="1">
        <v>3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0.06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16.5</v>
      </c>
      <c r="AL48" s="1">
        <v>8.8000000000000007</v>
      </c>
      <c r="AM48" s="1">
        <v>7.1</v>
      </c>
      <c r="AN48" s="1">
        <v>0.7</v>
      </c>
      <c r="AO48" s="1">
        <v>4.3</v>
      </c>
      <c r="AP48" s="1">
        <v>5</v>
      </c>
      <c r="AQ48" s="1">
        <v>11</v>
      </c>
      <c r="AR48" s="1">
        <v>0</v>
      </c>
      <c r="AS48" s="1">
        <v>3</v>
      </c>
      <c r="AT48" s="1">
        <v>0.5</v>
      </c>
      <c r="AU48" s="1">
        <v>2</v>
      </c>
      <c r="AV48" s="1">
        <v>1</v>
      </c>
      <c r="AW48" s="1">
        <v>50</v>
      </c>
      <c r="AX48" s="1">
        <v>3.5</v>
      </c>
      <c r="AY48" s="1">
        <v>1.5</v>
      </c>
      <c r="AZ48" s="1">
        <v>0</v>
      </c>
      <c r="BA48" s="1">
        <v>0</v>
      </c>
      <c r="BB48" s="1">
        <v>1.5</v>
      </c>
      <c r="BC48" s="1">
        <v>7.5</v>
      </c>
      <c r="BD48" s="1">
        <v>3.5</v>
      </c>
      <c r="BE48" s="1">
        <v>3</v>
      </c>
      <c r="BF48" s="1">
        <v>0</v>
      </c>
      <c r="BG48" s="1">
        <v>1.5</v>
      </c>
      <c r="BH48" s="1">
        <v>0</v>
      </c>
      <c r="BI48" s="1">
        <v>0.47</v>
      </c>
      <c r="BJ48" s="1">
        <v>25</v>
      </c>
      <c r="BK48" s="1">
        <v>20</v>
      </c>
      <c r="BL48" s="1">
        <v>80</v>
      </c>
      <c r="BM48" s="1">
        <v>21.5</v>
      </c>
      <c r="BN48" s="1">
        <v>15.5</v>
      </c>
      <c r="BO48" s="1">
        <v>72</v>
      </c>
      <c r="BP48" s="1">
        <v>13.5</v>
      </c>
      <c r="BQ48" s="1">
        <v>11.5</v>
      </c>
      <c r="BR48" s="1">
        <v>85</v>
      </c>
      <c r="BS48" s="1">
        <v>0</v>
      </c>
      <c r="BT48" s="1">
        <v>0</v>
      </c>
      <c r="BU48" s="1">
        <v>2</v>
      </c>
      <c r="BV48" s="1">
        <v>0</v>
      </c>
      <c r="BW48" s="1">
        <v>2</v>
      </c>
      <c r="BX48" s="1">
        <v>0</v>
      </c>
      <c r="BY48" s="1">
        <v>46</v>
      </c>
      <c r="BZ48" s="1">
        <v>2.5</v>
      </c>
      <c r="CA48" s="1">
        <v>3.5</v>
      </c>
      <c r="CB48" s="1">
        <v>3</v>
      </c>
      <c r="CC48" s="1">
        <v>0.5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4.3667723999999994</v>
      </c>
      <c r="CL48" s="1">
        <v>1</v>
      </c>
    </row>
    <row r="49" spans="1:90" x14ac:dyDescent="0.25">
      <c r="A49" s="1" t="s">
        <v>94</v>
      </c>
      <c r="B49" s="1">
        <v>4.8</v>
      </c>
      <c r="C49" s="1">
        <v>2</v>
      </c>
      <c r="D49" s="1">
        <v>90</v>
      </c>
      <c r="E49" s="1">
        <v>0.11</v>
      </c>
      <c r="F49" s="1">
        <v>0</v>
      </c>
      <c r="G49" s="1">
        <v>0.1</v>
      </c>
      <c r="H49" s="1">
        <v>0</v>
      </c>
      <c r="I49" s="1">
        <v>1.5</v>
      </c>
      <c r="J49" s="1">
        <v>0.5</v>
      </c>
      <c r="K49" s="1">
        <v>1</v>
      </c>
      <c r="L49" s="1">
        <v>0.5</v>
      </c>
      <c r="M49" s="1">
        <v>0</v>
      </c>
      <c r="N49" s="1">
        <v>0.5</v>
      </c>
      <c r="O49" s="1">
        <v>0.09</v>
      </c>
      <c r="P49" s="1">
        <v>0.09</v>
      </c>
      <c r="Q49" s="1">
        <v>0</v>
      </c>
      <c r="R49" s="1">
        <v>0</v>
      </c>
      <c r="S49" s="1">
        <v>0</v>
      </c>
      <c r="T49" s="1">
        <v>0</v>
      </c>
      <c r="U49" s="1">
        <v>14.5</v>
      </c>
      <c r="V49" s="1">
        <v>10</v>
      </c>
      <c r="W49" s="1">
        <v>69</v>
      </c>
      <c r="X49" s="1">
        <v>4.5</v>
      </c>
      <c r="Y49" s="1">
        <v>0.5</v>
      </c>
      <c r="Z49" s="1">
        <v>11</v>
      </c>
      <c r="AA49" s="1">
        <v>0</v>
      </c>
      <c r="AB49" s="1">
        <v>0</v>
      </c>
      <c r="AC49" s="1">
        <v>0</v>
      </c>
      <c r="AD49" s="1">
        <v>0</v>
      </c>
      <c r="AE49" s="1">
        <v>0.03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16.5</v>
      </c>
      <c r="AL49" s="1">
        <v>6.65</v>
      </c>
      <c r="AM49" s="1">
        <v>7.7</v>
      </c>
      <c r="AN49" s="1">
        <v>0.6</v>
      </c>
      <c r="AO49" s="1">
        <v>2.8</v>
      </c>
      <c r="AP49" s="1">
        <v>9.5</v>
      </c>
      <c r="AQ49" s="1">
        <v>9.5</v>
      </c>
      <c r="AR49" s="1">
        <v>0</v>
      </c>
      <c r="AS49" s="1">
        <v>2</v>
      </c>
      <c r="AT49" s="1">
        <v>1</v>
      </c>
      <c r="AU49" s="1">
        <v>0</v>
      </c>
      <c r="AV49" s="1">
        <v>0</v>
      </c>
      <c r="AX49" s="1">
        <v>5.5</v>
      </c>
      <c r="AY49" s="1">
        <v>2.5</v>
      </c>
      <c r="AZ49" s="1">
        <v>0</v>
      </c>
      <c r="BA49" s="1">
        <v>1</v>
      </c>
      <c r="BB49" s="1">
        <v>3.5</v>
      </c>
      <c r="BC49" s="1">
        <v>13</v>
      </c>
      <c r="BD49" s="1">
        <v>9</v>
      </c>
      <c r="BE49" s="1">
        <v>7.5</v>
      </c>
      <c r="BF49" s="1">
        <v>0.5</v>
      </c>
      <c r="BG49" s="1">
        <v>2.5</v>
      </c>
      <c r="BH49" s="1">
        <v>2.5</v>
      </c>
      <c r="BI49" s="1">
        <v>2.2000000000000002</v>
      </c>
      <c r="BJ49" s="1">
        <v>28</v>
      </c>
      <c r="BK49" s="1">
        <v>19</v>
      </c>
      <c r="BL49" s="1">
        <v>68</v>
      </c>
      <c r="BM49" s="1">
        <v>26.5</v>
      </c>
      <c r="BN49" s="1">
        <v>16</v>
      </c>
      <c r="BO49" s="1">
        <v>60</v>
      </c>
      <c r="BP49" s="1">
        <v>14.5</v>
      </c>
      <c r="BQ49" s="1">
        <v>10</v>
      </c>
      <c r="BR49" s="1">
        <v>69</v>
      </c>
      <c r="BS49" s="1">
        <v>0.5</v>
      </c>
      <c r="BT49" s="1">
        <v>0</v>
      </c>
      <c r="BU49" s="1">
        <v>2</v>
      </c>
      <c r="BV49" s="1">
        <v>0</v>
      </c>
      <c r="BW49" s="1">
        <v>0</v>
      </c>
      <c r="BX49" s="1">
        <v>0.5</v>
      </c>
      <c r="BY49" s="1">
        <v>50</v>
      </c>
      <c r="BZ49" s="1">
        <v>2</v>
      </c>
      <c r="CA49" s="1">
        <v>7</v>
      </c>
      <c r="CB49" s="1">
        <v>3</v>
      </c>
      <c r="CC49" s="1">
        <v>0.5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3.9331543699999987</v>
      </c>
      <c r="CL49" s="1">
        <v>1</v>
      </c>
    </row>
    <row r="50" spans="1:90" x14ac:dyDescent="0.25">
      <c r="A50" s="1" t="s">
        <v>180</v>
      </c>
      <c r="B50" s="1">
        <v>5</v>
      </c>
      <c r="C50" s="1">
        <v>2</v>
      </c>
      <c r="D50" s="1">
        <v>83.5</v>
      </c>
      <c r="E50" s="1">
        <v>0.05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0.5</v>
      </c>
      <c r="L50" s="1">
        <v>0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26</v>
      </c>
      <c r="V50" s="1">
        <v>21</v>
      </c>
      <c r="W50" s="1">
        <v>81</v>
      </c>
      <c r="X50" s="1">
        <v>7.5</v>
      </c>
      <c r="Y50" s="1">
        <v>2.5</v>
      </c>
      <c r="Z50" s="1">
        <v>33</v>
      </c>
      <c r="AA50" s="1">
        <v>0</v>
      </c>
      <c r="AB50" s="1">
        <v>0</v>
      </c>
      <c r="AC50" s="1">
        <v>3</v>
      </c>
      <c r="AD50" s="1">
        <v>0</v>
      </c>
      <c r="AE50" s="1">
        <v>0.12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10</v>
      </c>
      <c r="AL50" s="1">
        <v>47.65</v>
      </c>
      <c r="AM50" s="1">
        <v>18.7</v>
      </c>
      <c r="AN50" s="1">
        <v>0.5</v>
      </c>
      <c r="AO50" s="1">
        <v>5.2</v>
      </c>
      <c r="AP50" s="1">
        <v>17.5</v>
      </c>
      <c r="AQ50" s="1">
        <v>23.5</v>
      </c>
      <c r="AR50" s="1">
        <v>1</v>
      </c>
      <c r="AS50" s="1">
        <v>5</v>
      </c>
      <c r="AT50" s="1">
        <v>0.5</v>
      </c>
      <c r="AU50" s="1">
        <v>1</v>
      </c>
      <c r="AV50" s="1">
        <v>0.5</v>
      </c>
      <c r="AW50" s="1">
        <v>50</v>
      </c>
      <c r="AX50" s="1">
        <v>6</v>
      </c>
      <c r="AY50" s="1">
        <v>1.5</v>
      </c>
      <c r="AZ50" s="1">
        <v>0</v>
      </c>
      <c r="BA50" s="1">
        <v>0.5</v>
      </c>
      <c r="BB50" s="1">
        <v>2</v>
      </c>
      <c r="BC50" s="1">
        <v>7.5</v>
      </c>
      <c r="BD50" s="1">
        <v>3.5</v>
      </c>
      <c r="BE50" s="1">
        <v>3</v>
      </c>
      <c r="BF50" s="1">
        <v>0</v>
      </c>
      <c r="BG50" s="1">
        <v>1.5</v>
      </c>
      <c r="BH50" s="1">
        <v>0</v>
      </c>
      <c r="BI50" s="1">
        <v>0.47</v>
      </c>
      <c r="BJ50" s="1">
        <v>60</v>
      </c>
      <c r="BK50" s="1">
        <v>53</v>
      </c>
      <c r="BL50" s="1">
        <v>88</v>
      </c>
      <c r="BM50" s="1">
        <v>49</v>
      </c>
      <c r="BN50" s="1">
        <v>39</v>
      </c>
      <c r="BO50" s="1">
        <v>80</v>
      </c>
      <c r="BP50" s="1">
        <v>26</v>
      </c>
      <c r="BQ50" s="1">
        <v>21</v>
      </c>
      <c r="BR50" s="1">
        <v>81</v>
      </c>
      <c r="BS50" s="1">
        <v>0</v>
      </c>
      <c r="BT50" s="1">
        <v>0</v>
      </c>
      <c r="BU50" s="1">
        <v>2</v>
      </c>
      <c r="BV50" s="1">
        <v>0</v>
      </c>
      <c r="BW50" s="1">
        <v>1</v>
      </c>
      <c r="BX50" s="1">
        <v>1.5</v>
      </c>
      <c r="BY50" s="1">
        <v>86</v>
      </c>
      <c r="BZ50" s="1">
        <v>4.5</v>
      </c>
      <c r="CA50" s="1">
        <v>2.5</v>
      </c>
      <c r="CB50" s="1">
        <v>8.5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4.7307210799999995</v>
      </c>
      <c r="CL50" s="1">
        <v>1</v>
      </c>
    </row>
    <row r="51" spans="1:90" x14ac:dyDescent="0.25">
      <c r="A51" s="1" t="s">
        <v>181</v>
      </c>
      <c r="B51" s="1">
        <v>4.5</v>
      </c>
      <c r="C51" s="1">
        <v>2</v>
      </c>
      <c r="D51" s="1">
        <v>90</v>
      </c>
      <c r="E51" s="1">
        <v>0.03</v>
      </c>
      <c r="F51" s="1">
        <v>0</v>
      </c>
      <c r="G51" s="1">
        <v>0.1</v>
      </c>
      <c r="H51" s="1">
        <v>0</v>
      </c>
      <c r="I51" s="1">
        <v>1.5</v>
      </c>
      <c r="J51" s="1">
        <v>0</v>
      </c>
      <c r="K51" s="1">
        <v>0</v>
      </c>
      <c r="L51" s="1">
        <v>1.5</v>
      </c>
      <c r="M51" s="1">
        <v>0</v>
      </c>
      <c r="N51" s="1">
        <v>0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24.5</v>
      </c>
      <c r="V51" s="1">
        <v>22</v>
      </c>
      <c r="W51" s="1">
        <v>90</v>
      </c>
      <c r="X51" s="1">
        <v>2.5</v>
      </c>
      <c r="Y51" s="1">
        <v>1.5</v>
      </c>
      <c r="Z51" s="1">
        <v>60</v>
      </c>
      <c r="AA51" s="1">
        <v>0</v>
      </c>
      <c r="AB51" s="1">
        <v>0</v>
      </c>
      <c r="AC51" s="1">
        <v>1</v>
      </c>
      <c r="AD51" s="1">
        <v>0</v>
      </c>
      <c r="AE51" s="1">
        <v>0.06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14</v>
      </c>
      <c r="AL51" s="1">
        <v>22.05</v>
      </c>
      <c r="AM51" s="1">
        <v>20.7</v>
      </c>
      <c r="AN51" s="1">
        <v>0.3</v>
      </c>
      <c r="AO51" s="1">
        <v>5</v>
      </c>
      <c r="AP51" s="1">
        <v>16.5</v>
      </c>
      <c r="AQ51" s="1">
        <v>22.5</v>
      </c>
      <c r="AR51" s="1">
        <v>0</v>
      </c>
      <c r="AS51" s="1">
        <v>4</v>
      </c>
      <c r="AT51" s="1">
        <v>0.5</v>
      </c>
      <c r="AU51" s="1">
        <v>3</v>
      </c>
      <c r="AV51" s="1">
        <v>2.5</v>
      </c>
      <c r="AW51" s="1">
        <v>83</v>
      </c>
      <c r="AX51" s="1">
        <v>4.5</v>
      </c>
      <c r="AY51" s="1">
        <v>1.5</v>
      </c>
      <c r="AZ51" s="1">
        <v>0.5</v>
      </c>
      <c r="BA51" s="1">
        <v>0</v>
      </c>
      <c r="BB51" s="1">
        <v>2</v>
      </c>
      <c r="BC51" s="1">
        <v>7.5</v>
      </c>
      <c r="BD51" s="1">
        <v>3.5</v>
      </c>
      <c r="BE51" s="1">
        <v>3</v>
      </c>
      <c r="BF51" s="1">
        <v>0</v>
      </c>
      <c r="BG51" s="1">
        <v>1.5</v>
      </c>
      <c r="BH51" s="1">
        <v>0</v>
      </c>
      <c r="BI51" s="1">
        <v>0.47</v>
      </c>
      <c r="BJ51" s="1">
        <v>66</v>
      </c>
      <c r="BK51" s="1">
        <v>57.5</v>
      </c>
      <c r="BL51" s="1">
        <v>87</v>
      </c>
      <c r="BM51" s="1">
        <v>44</v>
      </c>
      <c r="BN51" s="1">
        <v>38</v>
      </c>
      <c r="BO51" s="1">
        <v>86</v>
      </c>
      <c r="BP51" s="1">
        <v>24.5</v>
      </c>
      <c r="BQ51" s="1">
        <v>22</v>
      </c>
      <c r="BR51" s="1">
        <v>90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78</v>
      </c>
      <c r="BZ51" s="1">
        <v>1</v>
      </c>
      <c r="CA51" s="1">
        <v>9.5</v>
      </c>
      <c r="CB51" s="1">
        <v>5.5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3.4568877600000003</v>
      </c>
      <c r="CL51" s="1">
        <v>1</v>
      </c>
    </row>
    <row r="52" spans="1:90" x14ac:dyDescent="0.25">
      <c r="A52" s="1" t="s">
        <v>149</v>
      </c>
      <c r="B52" s="1">
        <v>4.4000000000000004</v>
      </c>
      <c r="C52" s="1">
        <v>2</v>
      </c>
      <c r="D52" s="1">
        <v>90</v>
      </c>
      <c r="E52" s="1">
        <v>0.24</v>
      </c>
      <c r="F52" s="1">
        <v>0.2</v>
      </c>
      <c r="G52" s="1">
        <v>0.3</v>
      </c>
      <c r="H52" s="1">
        <v>1</v>
      </c>
      <c r="I52" s="1">
        <v>0.5</v>
      </c>
      <c r="J52" s="1">
        <v>0.5</v>
      </c>
      <c r="K52" s="1">
        <v>0.5</v>
      </c>
      <c r="L52" s="1">
        <v>0</v>
      </c>
      <c r="M52" s="1">
        <v>0.5</v>
      </c>
      <c r="N52" s="1">
        <v>0.5</v>
      </c>
      <c r="O52" s="1">
        <v>0.24</v>
      </c>
      <c r="P52" s="1">
        <v>0.24</v>
      </c>
      <c r="Q52" s="1">
        <v>0.5</v>
      </c>
      <c r="R52" s="1">
        <v>0.5</v>
      </c>
      <c r="S52" s="1">
        <v>0</v>
      </c>
      <c r="T52" s="1">
        <v>0.5</v>
      </c>
      <c r="U52" s="1">
        <v>6</v>
      </c>
      <c r="V52" s="1">
        <v>4</v>
      </c>
      <c r="W52" s="1">
        <v>67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16.5</v>
      </c>
      <c r="AL52" s="1">
        <v>1</v>
      </c>
      <c r="AM52" s="1">
        <v>39.200000000000003</v>
      </c>
      <c r="AN52" s="1">
        <v>1.5</v>
      </c>
      <c r="AO52" s="1">
        <v>3.7</v>
      </c>
      <c r="AP52" s="1">
        <v>12.5</v>
      </c>
      <c r="AQ52" s="1">
        <v>18.5</v>
      </c>
      <c r="AR52" s="1">
        <v>0</v>
      </c>
      <c r="AS52" s="1">
        <v>5</v>
      </c>
      <c r="AT52" s="1">
        <v>1</v>
      </c>
      <c r="AU52" s="1">
        <v>1</v>
      </c>
      <c r="AV52" s="1">
        <v>0.5</v>
      </c>
      <c r="AW52" s="1">
        <v>50</v>
      </c>
      <c r="AX52" s="1">
        <v>5</v>
      </c>
      <c r="AY52" s="1">
        <v>7</v>
      </c>
      <c r="AZ52" s="1">
        <v>0.5</v>
      </c>
      <c r="BA52" s="1">
        <v>4.5</v>
      </c>
      <c r="BB52" s="1">
        <v>12</v>
      </c>
      <c r="BC52" s="1">
        <v>13</v>
      </c>
      <c r="BD52" s="1">
        <v>9</v>
      </c>
      <c r="BE52" s="1">
        <v>7.5</v>
      </c>
      <c r="BF52" s="1">
        <v>0.5</v>
      </c>
      <c r="BG52" s="1">
        <v>2.5</v>
      </c>
      <c r="BH52" s="1">
        <v>2.5</v>
      </c>
      <c r="BI52" s="1">
        <v>2.2000000000000002</v>
      </c>
      <c r="BJ52" s="1">
        <v>31</v>
      </c>
      <c r="BK52" s="1">
        <v>25</v>
      </c>
      <c r="BL52" s="1">
        <v>81</v>
      </c>
      <c r="BM52" s="1">
        <v>15.5</v>
      </c>
      <c r="BN52" s="1">
        <v>10.5</v>
      </c>
      <c r="BO52" s="1">
        <v>68</v>
      </c>
      <c r="BP52" s="1">
        <v>6</v>
      </c>
      <c r="BQ52" s="1">
        <v>4</v>
      </c>
      <c r="BR52" s="1">
        <v>67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55</v>
      </c>
      <c r="BZ52" s="1">
        <v>0.5</v>
      </c>
      <c r="CA52" s="1">
        <v>7.5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2.2916962999999986</v>
      </c>
      <c r="CL52" s="1">
        <v>1</v>
      </c>
    </row>
    <row r="53" spans="1:90" x14ac:dyDescent="0.25">
      <c r="A53" s="1" t="s">
        <v>154</v>
      </c>
      <c r="B53" s="1">
        <v>5.7</v>
      </c>
      <c r="C53" s="1">
        <v>2</v>
      </c>
      <c r="D53" s="1">
        <v>76.5</v>
      </c>
      <c r="E53" s="1">
        <v>0.28999999999999998</v>
      </c>
      <c r="F53" s="1">
        <v>0.33</v>
      </c>
      <c r="G53" s="1">
        <v>0.4</v>
      </c>
      <c r="H53" s="1">
        <v>1</v>
      </c>
      <c r="I53" s="1">
        <v>2</v>
      </c>
      <c r="J53" s="1">
        <v>1</v>
      </c>
      <c r="K53" s="1">
        <v>1</v>
      </c>
      <c r="L53" s="1">
        <v>1</v>
      </c>
      <c r="M53" s="1">
        <v>0</v>
      </c>
      <c r="N53" s="1">
        <v>0</v>
      </c>
      <c r="O53" s="1">
        <v>0.15</v>
      </c>
      <c r="P53" s="1">
        <v>0.15</v>
      </c>
      <c r="Q53" s="1">
        <v>0</v>
      </c>
      <c r="R53" s="1">
        <v>0</v>
      </c>
      <c r="S53" s="1">
        <v>0</v>
      </c>
      <c r="T53" s="1">
        <v>0</v>
      </c>
      <c r="U53" s="1">
        <v>12</v>
      </c>
      <c r="V53" s="1">
        <v>11</v>
      </c>
      <c r="W53" s="1">
        <v>92</v>
      </c>
      <c r="X53" s="1">
        <v>5.5</v>
      </c>
      <c r="Y53" s="1">
        <v>0.5</v>
      </c>
      <c r="Z53" s="1">
        <v>9</v>
      </c>
      <c r="AA53" s="1">
        <v>2.5</v>
      </c>
      <c r="AB53" s="1">
        <v>0</v>
      </c>
      <c r="AC53" s="1">
        <v>1</v>
      </c>
      <c r="AD53" s="1">
        <v>0.5</v>
      </c>
      <c r="AE53" s="1">
        <v>0.25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13</v>
      </c>
      <c r="AL53" s="1">
        <v>16.05</v>
      </c>
      <c r="AM53" s="1">
        <v>18.899999999999999</v>
      </c>
      <c r="AN53" s="1">
        <v>1.7</v>
      </c>
      <c r="AO53" s="1">
        <v>4.3</v>
      </c>
      <c r="AP53" s="1">
        <v>14.5</v>
      </c>
      <c r="AQ53" s="1">
        <v>19</v>
      </c>
      <c r="AR53" s="1">
        <v>1</v>
      </c>
      <c r="AS53" s="1">
        <v>4</v>
      </c>
      <c r="AT53" s="1">
        <v>1.5</v>
      </c>
      <c r="AU53" s="1">
        <v>2</v>
      </c>
      <c r="AV53" s="1">
        <v>0.5</v>
      </c>
      <c r="AW53" s="1">
        <v>25</v>
      </c>
      <c r="AX53" s="1">
        <v>5.5</v>
      </c>
      <c r="AY53" s="1">
        <v>1.5</v>
      </c>
      <c r="AZ53" s="1">
        <v>0.5</v>
      </c>
      <c r="BA53" s="1">
        <v>2.5</v>
      </c>
      <c r="BB53" s="1">
        <v>4.5</v>
      </c>
      <c r="BC53" s="1">
        <v>14</v>
      </c>
      <c r="BD53" s="1">
        <v>8.5</v>
      </c>
      <c r="BE53" s="1">
        <v>6</v>
      </c>
      <c r="BF53" s="1">
        <v>0</v>
      </c>
      <c r="BG53" s="1">
        <v>1.5</v>
      </c>
      <c r="BH53" s="1">
        <v>1.5</v>
      </c>
      <c r="BI53" s="1">
        <v>1.52</v>
      </c>
      <c r="BJ53" s="1">
        <v>37</v>
      </c>
      <c r="BK53" s="1">
        <v>30</v>
      </c>
      <c r="BL53" s="1">
        <v>81</v>
      </c>
      <c r="BM53" s="1">
        <v>29.5</v>
      </c>
      <c r="BN53" s="1">
        <v>20.5</v>
      </c>
      <c r="BO53" s="1">
        <v>69</v>
      </c>
      <c r="BP53" s="1">
        <v>12</v>
      </c>
      <c r="BQ53" s="1">
        <v>11</v>
      </c>
      <c r="BR53" s="1">
        <v>92</v>
      </c>
      <c r="BS53" s="1">
        <v>0</v>
      </c>
      <c r="BT53" s="1">
        <v>0</v>
      </c>
      <c r="BU53" s="1">
        <v>1</v>
      </c>
      <c r="BV53" s="1">
        <v>1</v>
      </c>
      <c r="BW53" s="1">
        <v>0</v>
      </c>
      <c r="BX53" s="1">
        <v>1.5</v>
      </c>
      <c r="BY53" s="1">
        <v>60</v>
      </c>
      <c r="BZ53" s="1">
        <v>2</v>
      </c>
      <c r="CA53" s="1">
        <v>3</v>
      </c>
      <c r="CB53" s="1">
        <v>5.5</v>
      </c>
      <c r="CC53" s="1">
        <v>0.5</v>
      </c>
      <c r="CD53" s="1">
        <v>0</v>
      </c>
      <c r="CE53" s="1">
        <v>2.5</v>
      </c>
      <c r="CF53" s="1">
        <v>0</v>
      </c>
      <c r="CG53" s="1">
        <v>1</v>
      </c>
      <c r="CH53" s="1">
        <v>0</v>
      </c>
      <c r="CI53" s="1">
        <v>0</v>
      </c>
      <c r="CJ53" s="1">
        <v>0</v>
      </c>
      <c r="CK53" s="1">
        <f t="shared" si="1"/>
        <v>3.1037529900000012</v>
      </c>
      <c r="CL53" s="1">
        <v>1</v>
      </c>
    </row>
    <row r="54" spans="1:90" x14ac:dyDescent="0.25">
      <c r="A54" s="1" t="s">
        <v>81</v>
      </c>
      <c r="B54" s="1">
        <v>4.5999999999999996</v>
      </c>
      <c r="C54" s="1">
        <v>2</v>
      </c>
      <c r="D54" s="1">
        <v>90</v>
      </c>
      <c r="E54" s="1">
        <v>0.12</v>
      </c>
      <c r="F54" s="1">
        <v>0.5</v>
      </c>
      <c r="G54" s="1">
        <v>0.3</v>
      </c>
      <c r="H54" s="1">
        <v>1</v>
      </c>
      <c r="I54" s="1">
        <v>1.5</v>
      </c>
      <c r="J54" s="1">
        <v>0.5</v>
      </c>
      <c r="K54" s="1">
        <v>1.5</v>
      </c>
      <c r="L54" s="1">
        <v>0</v>
      </c>
      <c r="M54" s="1">
        <v>0.5</v>
      </c>
      <c r="N54" s="1">
        <v>1</v>
      </c>
      <c r="O54" s="1">
        <v>0.26</v>
      </c>
      <c r="P54" s="1">
        <v>0.26</v>
      </c>
      <c r="Q54" s="1">
        <v>0.5</v>
      </c>
      <c r="R54" s="1">
        <v>0.5</v>
      </c>
      <c r="S54" s="1">
        <v>0</v>
      </c>
      <c r="T54" s="1">
        <v>0.5</v>
      </c>
      <c r="U54" s="1">
        <v>22</v>
      </c>
      <c r="V54" s="1">
        <v>19.5</v>
      </c>
      <c r="W54" s="1">
        <v>89</v>
      </c>
      <c r="X54" s="1">
        <v>1</v>
      </c>
      <c r="Y54" s="1">
        <v>0.5</v>
      </c>
      <c r="Z54" s="1">
        <v>50</v>
      </c>
      <c r="AA54" s="1">
        <v>0</v>
      </c>
      <c r="AB54" s="1">
        <v>0</v>
      </c>
      <c r="AC54" s="1">
        <v>0</v>
      </c>
      <c r="AD54" s="1">
        <v>0</v>
      </c>
      <c r="AE54" s="1">
        <v>0.06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29.5</v>
      </c>
      <c r="AL54" s="1">
        <v>8.35</v>
      </c>
      <c r="AM54" s="1">
        <v>32.799999999999997</v>
      </c>
      <c r="AN54" s="1">
        <v>1.8</v>
      </c>
      <c r="AO54" s="1">
        <v>6.5</v>
      </c>
      <c r="AP54" s="1">
        <v>15.5</v>
      </c>
      <c r="AQ54" s="1">
        <v>27.5</v>
      </c>
      <c r="AR54" s="1">
        <v>1.5</v>
      </c>
      <c r="AS54" s="1">
        <v>8.5</v>
      </c>
      <c r="AT54" s="1">
        <v>0.5</v>
      </c>
      <c r="AU54" s="1">
        <v>0.5</v>
      </c>
      <c r="AV54" s="1">
        <v>0.5</v>
      </c>
      <c r="AW54" s="1">
        <v>100</v>
      </c>
      <c r="AX54" s="1">
        <v>9</v>
      </c>
      <c r="AY54" s="1">
        <v>1.5</v>
      </c>
      <c r="AZ54" s="1">
        <v>1</v>
      </c>
      <c r="BA54" s="1">
        <v>1</v>
      </c>
      <c r="BB54" s="1">
        <v>3.5</v>
      </c>
      <c r="BC54" s="1">
        <v>7.5</v>
      </c>
      <c r="BD54" s="1">
        <v>3.5</v>
      </c>
      <c r="BE54" s="1">
        <v>3</v>
      </c>
      <c r="BF54" s="1">
        <v>0</v>
      </c>
      <c r="BG54" s="1">
        <v>1.5</v>
      </c>
      <c r="BH54" s="1">
        <v>0</v>
      </c>
      <c r="BI54" s="1">
        <v>0.47</v>
      </c>
      <c r="BJ54" s="1">
        <v>73.5</v>
      </c>
      <c r="BK54" s="1">
        <v>65</v>
      </c>
      <c r="BL54" s="1">
        <v>88</v>
      </c>
      <c r="BM54" s="1">
        <v>48.5</v>
      </c>
      <c r="BN54" s="1">
        <v>44</v>
      </c>
      <c r="BO54" s="1">
        <v>91</v>
      </c>
      <c r="BP54" s="1">
        <v>22</v>
      </c>
      <c r="BQ54" s="1">
        <v>19.5</v>
      </c>
      <c r="BR54" s="1">
        <v>89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0.5</v>
      </c>
      <c r="BY54" s="1">
        <v>83.5</v>
      </c>
      <c r="BZ54" s="1">
        <v>2.5</v>
      </c>
      <c r="CA54" s="1">
        <v>9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2.9059809600000004</v>
      </c>
      <c r="CL54" s="1">
        <v>0</v>
      </c>
    </row>
    <row r="55" spans="1:90" x14ac:dyDescent="0.25">
      <c r="A55" s="1" t="s">
        <v>88</v>
      </c>
      <c r="B55" s="1">
        <v>4.5</v>
      </c>
      <c r="C55" s="1">
        <v>2</v>
      </c>
      <c r="D55" s="1">
        <v>64.5</v>
      </c>
      <c r="E55" s="1">
        <v>0.01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4</v>
      </c>
      <c r="W55" s="1">
        <v>53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0.5</v>
      </c>
      <c r="AJ55" s="1">
        <v>0</v>
      </c>
      <c r="AK55" s="1">
        <v>0</v>
      </c>
      <c r="AL55" s="1">
        <v>6.25</v>
      </c>
      <c r="AM55" s="1">
        <v>12.9</v>
      </c>
      <c r="AN55" s="1">
        <v>0.1</v>
      </c>
      <c r="AO55" s="1">
        <v>1.6</v>
      </c>
      <c r="AP55" s="1">
        <v>6</v>
      </c>
      <c r="AQ55" s="1">
        <v>1.5</v>
      </c>
      <c r="AR55" s="1">
        <v>0</v>
      </c>
      <c r="AS55" s="1">
        <v>0</v>
      </c>
      <c r="AT55" s="1">
        <v>1</v>
      </c>
      <c r="AU55" s="1">
        <v>3.5</v>
      </c>
      <c r="AV55" s="1">
        <v>1.5</v>
      </c>
      <c r="AW55" s="1">
        <v>43</v>
      </c>
      <c r="AX55" s="1">
        <v>6.5</v>
      </c>
      <c r="AY55" s="1">
        <v>1.5</v>
      </c>
      <c r="AZ55" s="1">
        <v>0.5</v>
      </c>
      <c r="BA55" s="1">
        <v>2</v>
      </c>
      <c r="BB55" s="1">
        <v>4</v>
      </c>
      <c r="BC55" s="1">
        <v>13</v>
      </c>
      <c r="BD55" s="1">
        <v>9</v>
      </c>
      <c r="BE55" s="1">
        <v>7.5</v>
      </c>
      <c r="BF55" s="1">
        <v>0.5</v>
      </c>
      <c r="BG55" s="1">
        <v>2.5</v>
      </c>
      <c r="BH55" s="1">
        <v>2.5</v>
      </c>
      <c r="BI55" s="1">
        <v>2.2000000000000002</v>
      </c>
      <c r="BJ55" s="1">
        <v>34.5</v>
      </c>
      <c r="BK55" s="1">
        <v>27.5</v>
      </c>
      <c r="BL55" s="1">
        <v>80</v>
      </c>
      <c r="BM55" s="1">
        <v>21</v>
      </c>
      <c r="BN55" s="1">
        <v>15.5</v>
      </c>
      <c r="BO55" s="1">
        <v>74</v>
      </c>
      <c r="BP55" s="1">
        <v>7.5</v>
      </c>
      <c r="BQ55" s="1">
        <v>4</v>
      </c>
      <c r="BR55" s="1">
        <v>53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50.5</v>
      </c>
      <c r="BZ55" s="1">
        <v>0</v>
      </c>
      <c r="CA55" s="1">
        <v>6</v>
      </c>
      <c r="CB55" s="1">
        <v>3.5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3.3122654600000003</v>
      </c>
      <c r="CL55" s="1">
        <v>0</v>
      </c>
    </row>
    <row r="56" spans="1:90" x14ac:dyDescent="0.25">
      <c r="A56" s="1" t="s">
        <v>152</v>
      </c>
      <c r="B56" s="1">
        <v>4.5</v>
      </c>
      <c r="C56" s="1">
        <v>2</v>
      </c>
      <c r="D56" s="1">
        <v>86.5</v>
      </c>
      <c r="E56" s="1">
        <v>0.02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0.5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8.5</v>
      </c>
      <c r="W56" s="1">
        <v>57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10</v>
      </c>
      <c r="AL56" s="1">
        <v>0.7</v>
      </c>
      <c r="AM56" s="1">
        <v>13.2</v>
      </c>
      <c r="AN56" s="1">
        <v>0.2</v>
      </c>
      <c r="AO56" s="1">
        <v>3.2</v>
      </c>
      <c r="AP56" s="1">
        <v>12.5</v>
      </c>
      <c r="AQ56" s="1">
        <v>18.5</v>
      </c>
      <c r="AR56" s="1">
        <v>0</v>
      </c>
      <c r="AS56" s="1">
        <v>3.5</v>
      </c>
      <c r="AT56" s="1">
        <v>1.5</v>
      </c>
      <c r="AU56" s="1">
        <v>0.5</v>
      </c>
      <c r="AV56" s="1">
        <v>0.5</v>
      </c>
      <c r="AW56" s="1">
        <v>100</v>
      </c>
      <c r="AX56" s="1">
        <v>3</v>
      </c>
      <c r="AY56" s="1">
        <v>2</v>
      </c>
      <c r="AZ56" s="1">
        <v>0.5</v>
      </c>
      <c r="BA56" s="1">
        <v>1</v>
      </c>
      <c r="BB56" s="1">
        <v>3.5</v>
      </c>
      <c r="BC56" s="1">
        <v>11</v>
      </c>
      <c r="BD56" s="1">
        <v>7.5</v>
      </c>
      <c r="BE56" s="1">
        <v>4</v>
      </c>
      <c r="BF56" s="1">
        <v>1</v>
      </c>
      <c r="BG56" s="1">
        <v>2</v>
      </c>
      <c r="BH56" s="1">
        <v>1.5</v>
      </c>
      <c r="BI56" s="1">
        <v>1.39</v>
      </c>
      <c r="BJ56" s="1">
        <v>79.5</v>
      </c>
      <c r="BK56" s="1">
        <v>69</v>
      </c>
      <c r="BL56" s="1">
        <v>87</v>
      </c>
      <c r="BM56" s="1">
        <v>25</v>
      </c>
      <c r="BN56" s="1">
        <v>17</v>
      </c>
      <c r="BO56" s="1">
        <v>68</v>
      </c>
      <c r="BP56" s="1">
        <v>15</v>
      </c>
      <c r="BQ56" s="1">
        <v>8.5</v>
      </c>
      <c r="BR56" s="1">
        <v>57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</v>
      </c>
      <c r="BY56" s="1">
        <v>85</v>
      </c>
      <c r="BZ56" s="1">
        <v>1</v>
      </c>
      <c r="CA56" s="1">
        <v>14</v>
      </c>
      <c r="CB56" s="1">
        <v>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3.8434130999999998</v>
      </c>
      <c r="CL56" s="1">
        <v>0</v>
      </c>
    </row>
    <row r="57" spans="1:90" x14ac:dyDescent="0.25">
      <c r="A57" s="1" t="s">
        <v>173</v>
      </c>
      <c r="B57" s="1">
        <v>4.3</v>
      </c>
      <c r="C57" s="1">
        <v>3</v>
      </c>
      <c r="D57" s="1">
        <v>90</v>
      </c>
      <c r="E57" s="1">
        <v>0.23</v>
      </c>
      <c r="F57" s="1">
        <v>0.67</v>
      </c>
      <c r="G57" s="1">
        <v>0.2</v>
      </c>
      <c r="H57" s="1">
        <v>2</v>
      </c>
      <c r="I57" s="1">
        <v>1</v>
      </c>
      <c r="J57" s="1">
        <v>0.67</v>
      </c>
      <c r="K57" s="1">
        <v>0.67</v>
      </c>
      <c r="L57" s="1">
        <v>0.33</v>
      </c>
      <c r="M57" s="1">
        <v>0</v>
      </c>
      <c r="N57" s="1">
        <v>0</v>
      </c>
      <c r="O57" s="1">
        <v>0.12</v>
      </c>
      <c r="P57" s="1">
        <v>0.12</v>
      </c>
      <c r="Q57" s="1">
        <v>0.33</v>
      </c>
      <c r="R57" s="1">
        <v>0.33</v>
      </c>
      <c r="S57" s="1">
        <v>0</v>
      </c>
      <c r="T57" s="1">
        <v>0</v>
      </c>
      <c r="U57" s="1">
        <v>5.33</v>
      </c>
      <c r="V57" s="1">
        <v>3.67</v>
      </c>
      <c r="W57" s="1">
        <v>69</v>
      </c>
      <c r="X57" s="1">
        <v>2.33</v>
      </c>
      <c r="Y57" s="1">
        <v>1</v>
      </c>
      <c r="Z57" s="1">
        <v>43</v>
      </c>
      <c r="AA57" s="1">
        <v>0</v>
      </c>
      <c r="AB57" s="1">
        <v>0</v>
      </c>
      <c r="AC57" s="1">
        <v>0.33</v>
      </c>
      <c r="AD57" s="1">
        <v>0</v>
      </c>
      <c r="AE57" s="1">
        <v>0.05</v>
      </c>
      <c r="AF57" s="1">
        <v>0.33</v>
      </c>
      <c r="AG57" s="1">
        <v>0</v>
      </c>
      <c r="AH57" s="1">
        <v>0</v>
      </c>
      <c r="AI57" s="1">
        <v>0</v>
      </c>
      <c r="AJ57" s="1">
        <v>0</v>
      </c>
      <c r="AK57" s="1">
        <v>17</v>
      </c>
      <c r="AL57" s="1">
        <v>8.5</v>
      </c>
      <c r="AM57" s="1">
        <v>24.8</v>
      </c>
      <c r="AN57" s="1">
        <v>0.9</v>
      </c>
      <c r="AO57" s="1">
        <v>3.6</v>
      </c>
      <c r="AP57" s="1">
        <v>10</v>
      </c>
      <c r="AQ57" s="1">
        <v>17</v>
      </c>
      <c r="AR57" s="1">
        <v>1</v>
      </c>
      <c r="AS57" s="1">
        <v>5.33</v>
      </c>
      <c r="AT57" s="1">
        <v>2</v>
      </c>
      <c r="AU57" s="1">
        <v>1</v>
      </c>
      <c r="AV57" s="1">
        <v>1</v>
      </c>
      <c r="AW57" s="1">
        <v>100</v>
      </c>
      <c r="AX57" s="1">
        <v>3.67</v>
      </c>
      <c r="AY57" s="1">
        <v>1.67</v>
      </c>
      <c r="AZ57" s="1">
        <v>0</v>
      </c>
      <c r="BA57" s="1">
        <v>0.67</v>
      </c>
      <c r="BB57" s="1">
        <v>2.33</v>
      </c>
      <c r="BC57" s="1">
        <v>13.33</v>
      </c>
      <c r="BD57" s="1">
        <v>8.33</v>
      </c>
      <c r="BE57" s="1">
        <v>4.67</v>
      </c>
      <c r="BF57" s="1">
        <v>1</v>
      </c>
      <c r="BG57" s="1">
        <v>2.67</v>
      </c>
      <c r="BH57" s="1">
        <v>1.67</v>
      </c>
      <c r="BI57" s="1">
        <v>1.41</v>
      </c>
      <c r="BJ57" s="1">
        <v>21</v>
      </c>
      <c r="BK57" s="1">
        <v>13.67</v>
      </c>
      <c r="BL57" s="1">
        <v>65</v>
      </c>
      <c r="BM57" s="1">
        <v>12</v>
      </c>
      <c r="BN57" s="1">
        <v>7.33</v>
      </c>
      <c r="BO57" s="1">
        <v>61</v>
      </c>
      <c r="BP57" s="1">
        <v>5.33</v>
      </c>
      <c r="BQ57" s="1">
        <v>3.67</v>
      </c>
      <c r="BR57" s="1">
        <v>69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0.33</v>
      </c>
      <c r="BY57" s="1">
        <v>35.33</v>
      </c>
      <c r="BZ57" s="1">
        <v>0.67</v>
      </c>
      <c r="CA57" s="1">
        <v>2.67</v>
      </c>
      <c r="CB57" s="1">
        <v>2.33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3.16978822</v>
      </c>
      <c r="CL57" s="1">
        <v>1</v>
      </c>
    </row>
    <row r="58" spans="1:90" x14ac:dyDescent="0.25">
      <c r="A58" s="1" t="s">
        <v>93</v>
      </c>
      <c r="B58" s="1">
        <v>4.5</v>
      </c>
      <c r="C58" s="1">
        <v>3</v>
      </c>
      <c r="D58" s="1">
        <v>82.67</v>
      </c>
      <c r="E58" s="1">
        <v>0.05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5.67</v>
      </c>
      <c r="V58" s="1">
        <v>3.33</v>
      </c>
      <c r="W58" s="1">
        <v>59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0.67</v>
      </c>
      <c r="AD58" s="1">
        <v>0</v>
      </c>
      <c r="AE58" s="1">
        <v>0.03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3.33</v>
      </c>
      <c r="AL58" s="1">
        <v>7.43</v>
      </c>
      <c r="AM58" s="1">
        <v>19.600000000000001</v>
      </c>
      <c r="AN58" s="1">
        <v>0.1</v>
      </c>
      <c r="AO58" s="1">
        <v>2.9</v>
      </c>
      <c r="AP58" s="1">
        <v>12.33</v>
      </c>
      <c r="AQ58" s="1">
        <v>12.33</v>
      </c>
      <c r="AR58" s="1">
        <v>0</v>
      </c>
      <c r="AS58" s="1">
        <v>1.67</v>
      </c>
      <c r="AT58" s="1">
        <v>1.67</v>
      </c>
      <c r="AU58" s="1">
        <v>2.33</v>
      </c>
      <c r="AV58" s="1">
        <v>1</v>
      </c>
      <c r="AW58" s="1">
        <v>43</v>
      </c>
      <c r="AX58" s="1">
        <v>4.67</v>
      </c>
      <c r="AY58" s="1">
        <v>4</v>
      </c>
      <c r="AZ58" s="1">
        <v>0.67</v>
      </c>
      <c r="BA58" s="1">
        <v>0.67</v>
      </c>
      <c r="BB58" s="1">
        <v>5.33</v>
      </c>
      <c r="BC58" s="1">
        <v>13.33</v>
      </c>
      <c r="BD58" s="1">
        <v>8.33</v>
      </c>
      <c r="BE58" s="1">
        <v>4.67</v>
      </c>
      <c r="BF58" s="1">
        <v>1</v>
      </c>
      <c r="BG58" s="1">
        <v>2.67</v>
      </c>
      <c r="BH58" s="1">
        <v>1.67</v>
      </c>
      <c r="BI58" s="1">
        <v>1.41</v>
      </c>
      <c r="BJ58" s="1">
        <v>39.67</v>
      </c>
      <c r="BK58" s="1">
        <v>28.67</v>
      </c>
      <c r="BL58" s="1">
        <v>72</v>
      </c>
      <c r="BM58" s="1">
        <v>16.670000000000002</v>
      </c>
      <c r="BN58" s="1">
        <v>10</v>
      </c>
      <c r="BO58" s="1">
        <v>60</v>
      </c>
      <c r="BP58" s="1">
        <v>5.67</v>
      </c>
      <c r="BQ58" s="1">
        <v>3.33</v>
      </c>
      <c r="BR58" s="1">
        <v>59</v>
      </c>
      <c r="BS58" s="1">
        <v>0</v>
      </c>
      <c r="BT58" s="1">
        <v>0</v>
      </c>
      <c r="BU58" s="1">
        <v>3</v>
      </c>
      <c r="BV58" s="1">
        <v>0</v>
      </c>
      <c r="BW58" s="1">
        <v>1</v>
      </c>
      <c r="BX58" s="1">
        <v>0.33</v>
      </c>
      <c r="BY58" s="1">
        <v>59.33</v>
      </c>
      <c r="BZ58" s="1">
        <v>1.67</v>
      </c>
      <c r="CA58" s="1">
        <v>4.67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3.6631479199999983</v>
      </c>
      <c r="CL58" s="1">
        <v>1</v>
      </c>
    </row>
    <row r="59" spans="1:90" x14ac:dyDescent="0.25">
      <c r="A59" s="1" t="s">
        <v>200</v>
      </c>
      <c r="B59" s="1">
        <v>4.4000000000000004</v>
      </c>
      <c r="C59" s="1">
        <v>3</v>
      </c>
      <c r="D59" s="1">
        <v>21.67</v>
      </c>
      <c r="E59" s="1">
        <v>0.06</v>
      </c>
      <c r="F59" s="1">
        <v>0.11</v>
      </c>
      <c r="G59" s="1">
        <v>0.1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5.33</v>
      </c>
      <c r="V59" s="1">
        <v>4.67</v>
      </c>
      <c r="W59" s="1">
        <v>88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0.33</v>
      </c>
      <c r="AD59" s="1">
        <v>0.33</v>
      </c>
      <c r="AE59" s="1">
        <v>0.14000000000000001</v>
      </c>
      <c r="AF59" s="1">
        <v>0.33</v>
      </c>
      <c r="AG59" s="1">
        <v>0</v>
      </c>
      <c r="AH59" s="1">
        <v>0.33</v>
      </c>
      <c r="AI59" s="1">
        <v>0</v>
      </c>
      <c r="AJ59" s="1">
        <v>0</v>
      </c>
      <c r="AK59" s="1">
        <v>2</v>
      </c>
      <c r="AL59" s="1">
        <v>4.33</v>
      </c>
      <c r="AM59" s="1">
        <v>12.93</v>
      </c>
      <c r="AN59" s="1">
        <v>0.4</v>
      </c>
      <c r="AO59" s="1">
        <v>2</v>
      </c>
      <c r="AP59" s="1">
        <v>5.33</v>
      </c>
      <c r="AQ59" s="1">
        <v>8.33</v>
      </c>
      <c r="AR59" s="1">
        <v>0</v>
      </c>
      <c r="AS59" s="1">
        <v>1.33</v>
      </c>
      <c r="AT59" s="1">
        <v>0.67</v>
      </c>
      <c r="AU59" s="1">
        <v>2.67</v>
      </c>
      <c r="AV59" s="1">
        <v>2</v>
      </c>
      <c r="AW59" s="1">
        <v>75</v>
      </c>
      <c r="AX59" s="1">
        <v>2</v>
      </c>
      <c r="AY59" s="1">
        <v>1</v>
      </c>
      <c r="AZ59" s="1">
        <v>0</v>
      </c>
      <c r="BA59" s="1">
        <v>0.67</v>
      </c>
      <c r="BB59" s="1">
        <v>1.67</v>
      </c>
      <c r="BC59" s="1">
        <v>14.33</v>
      </c>
      <c r="BD59" s="1">
        <v>10</v>
      </c>
      <c r="BE59" s="1">
        <v>4.67</v>
      </c>
      <c r="BF59" s="1">
        <v>1</v>
      </c>
      <c r="BG59" s="1">
        <v>3.33</v>
      </c>
      <c r="BH59" s="1">
        <v>2</v>
      </c>
      <c r="BI59" s="1">
        <v>1.45</v>
      </c>
      <c r="BJ59" s="1">
        <v>10.33</v>
      </c>
      <c r="BK59" s="1">
        <v>8</v>
      </c>
      <c r="BL59" s="1">
        <v>77</v>
      </c>
      <c r="BM59" s="1">
        <v>8.33</v>
      </c>
      <c r="BN59" s="1">
        <v>5.67</v>
      </c>
      <c r="BO59" s="1">
        <v>68</v>
      </c>
      <c r="BP59" s="1">
        <v>5.33</v>
      </c>
      <c r="BQ59" s="1">
        <v>4.67</v>
      </c>
      <c r="BR59" s="1">
        <v>88</v>
      </c>
      <c r="BS59" s="1">
        <v>0</v>
      </c>
      <c r="BT59" s="1">
        <v>0</v>
      </c>
      <c r="BU59" s="1">
        <v>0</v>
      </c>
      <c r="BV59" s="1">
        <v>3</v>
      </c>
      <c r="BW59" s="1">
        <v>0</v>
      </c>
      <c r="BX59" s="1">
        <v>0</v>
      </c>
      <c r="BY59" s="1">
        <v>19.670000000000002</v>
      </c>
      <c r="BZ59" s="1">
        <v>1</v>
      </c>
      <c r="CA59" s="1">
        <v>2.33</v>
      </c>
      <c r="CB59" s="1">
        <v>1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3.3263772899999999</v>
      </c>
      <c r="CL59" s="1">
        <v>1</v>
      </c>
    </row>
    <row r="60" spans="1:90" x14ac:dyDescent="0.25">
      <c r="A60" s="1" t="s">
        <v>117</v>
      </c>
      <c r="B60" s="1">
        <v>4.5999999999999996</v>
      </c>
      <c r="C60" s="1">
        <v>3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0.33</v>
      </c>
      <c r="J60" s="1">
        <v>0</v>
      </c>
      <c r="K60" s="1">
        <v>0.33</v>
      </c>
      <c r="L60" s="1">
        <v>0</v>
      </c>
      <c r="M60" s="1">
        <v>0</v>
      </c>
      <c r="N60" s="1">
        <v>0.33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1.67</v>
      </c>
      <c r="V60" s="1">
        <v>0.33</v>
      </c>
      <c r="W60" s="1">
        <v>20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0.2</v>
      </c>
      <c r="AM60" s="1">
        <v>14.93</v>
      </c>
      <c r="AN60" s="1">
        <v>0</v>
      </c>
      <c r="AO60" s="1">
        <v>2.8</v>
      </c>
      <c r="AP60" s="1">
        <v>12.67</v>
      </c>
      <c r="AQ60" s="1">
        <v>12.67</v>
      </c>
      <c r="AR60" s="1">
        <v>0</v>
      </c>
      <c r="AS60" s="1">
        <v>1.33</v>
      </c>
      <c r="AT60" s="1">
        <v>2</v>
      </c>
      <c r="AU60" s="1">
        <v>1</v>
      </c>
      <c r="AV60" s="1">
        <v>0.67</v>
      </c>
      <c r="AW60" s="1">
        <v>67</v>
      </c>
      <c r="AX60" s="1">
        <v>3.33</v>
      </c>
      <c r="AY60" s="1">
        <v>3.33</v>
      </c>
      <c r="AZ60" s="1">
        <v>1</v>
      </c>
      <c r="BA60" s="1">
        <v>1.33</v>
      </c>
      <c r="BB60" s="1">
        <v>5.67</v>
      </c>
      <c r="BC60" s="1">
        <v>13.33</v>
      </c>
      <c r="BD60" s="1">
        <v>8.33</v>
      </c>
      <c r="BE60" s="1">
        <v>4.67</v>
      </c>
      <c r="BF60" s="1">
        <v>1</v>
      </c>
      <c r="BG60" s="1">
        <v>2.67</v>
      </c>
      <c r="BH60" s="1">
        <v>1.67</v>
      </c>
      <c r="BI60" s="1">
        <v>1.41</v>
      </c>
      <c r="BJ60" s="1">
        <v>39.67</v>
      </c>
      <c r="BK60" s="1">
        <v>33.67</v>
      </c>
      <c r="BL60" s="1">
        <v>85</v>
      </c>
      <c r="BM60" s="1">
        <v>9</v>
      </c>
      <c r="BN60" s="1">
        <v>4.67</v>
      </c>
      <c r="BO60" s="1">
        <v>52</v>
      </c>
      <c r="BP60" s="1">
        <v>1.67</v>
      </c>
      <c r="BQ60" s="1">
        <v>0.33</v>
      </c>
      <c r="BR60" s="1">
        <v>20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48.67</v>
      </c>
      <c r="BZ60" s="1">
        <v>0.67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3.3220664599999994</v>
      </c>
      <c r="CL60" s="1">
        <v>1</v>
      </c>
    </row>
    <row r="61" spans="1:90" x14ac:dyDescent="0.25">
      <c r="A61" s="1" t="s">
        <v>204</v>
      </c>
      <c r="B61" s="1">
        <v>4.3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2.33</v>
      </c>
      <c r="V61" s="1">
        <v>1.33</v>
      </c>
      <c r="W61" s="1">
        <v>57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0.33</v>
      </c>
      <c r="AK61" s="1">
        <v>0.67</v>
      </c>
      <c r="AL61" s="1">
        <v>1.2</v>
      </c>
      <c r="AM61" s="1">
        <v>12.53</v>
      </c>
      <c r="AN61" s="1">
        <v>0</v>
      </c>
      <c r="AO61" s="1">
        <v>3</v>
      </c>
      <c r="AP61" s="1">
        <v>14</v>
      </c>
      <c r="AQ61" s="1">
        <v>18</v>
      </c>
      <c r="AR61" s="1">
        <v>0.33</v>
      </c>
      <c r="AS61" s="1">
        <v>3.33</v>
      </c>
      <c r="AT61" s="1">
        <v>1</v>
      </c>
      <c r="AU61" s="1">
        <v>0.67</v>
      </c>
      <c r="AV61" s="1">
        <v>0.67</v>
      </c>
      <c r="AW61" s="1">
        <v>100</v>
      </c>
      <c r="AX61" s="1">
        <v>6.33</v>
      </c>
      <c r="AY61" s="1">
        <v>4</v>
      </c>
      <c r="AZ61" s="1">
        <v>0.33</v>
      </c>
      <c r="BA61" s="1">
        <v>1</v>
      </c>
      <c r="BB61" s="1">
        <v>5.33</v>
      </c>
      <c r="BC61" s="1">
        <v>14.33</v>
      </c>
      <c r="BD61" s="1">
        <v>10</v>
      </c>
      <c r="BE61" s="1">
        <v>4.67</v>
      </c>
      <c r="BF61" s="1">
        <v>1</v>
      </c>
      <c r="BG61" s="1">
        <v>3.33</v>
      </c>
      <c r="BH61" s="1">
        <v>2</v>
      </c>
      <c r="BI61" s="1">
        <v>1.45</v>
      </c>
      <c r="BJ61" s="1">
        <v>42</v>
      </c>
      <c r="BK61" s="1">
        <v>36</v>
      </c>
      <c r="BL61" s="1">
        <v>86</v>
      </c>
      <c r="BM61" s="1">
        <v>10.33</v>
      </c>
      <c r="BN61" s="1">
        <v>8</v>
      </c>
      <c r="BO61" s="1">
        <v>77</v>
      </c>
      <c r="BP61" s="1">
        <v>2.33</v>
      </c>
      <c r="BQ61" s="1">
        <v>1.33</v>
      </c>
      <c r="BR61" s="1">
        <v>57</v>
      </c>
      <c r="BS61" s="1">
        <v>0.33</v>
      </c>
      <c r="BT61" s="1">
        <v>0.33</v>
      </c>
      <c r="BU61" s="1">
        <v>3</v>
      </c>
      <c r="BV61" s="1">
        <v>0</v>
      </c>
      <c r="BW61" s="1">
        <v>0</v>
      </c>
      <c r="BX61" s="1">
        <v>0</v>
      </c>
      <c r="BY61" s="1">
        <v>49</v>
      </c>
      <c r="BZ61" s="1">
        <v>0.33</v>
      </c>
      <c r="CA61" s="1">
        <v>2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3.4765847899999991</v>
      </c>
      <c r="CL61" s="1">
        <v>1</v>
      </c>
    </row>
    <row r="62" spans="1:90" x14ac:dyDescent="0.25">
      <c r="A62" s="1" t="s">
        <v>135</v>
      </c>
      <c r="B62" s="1">
        <v>4.9000000000000004</v>
      </c>
      <c r="C62" s="1">
        <v>3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0.33</v>
      </c>
      <c r="J62" s="1">
        <v>0</v>
      </c>
      <c r="K62" s="1">
        <v>0.33</v>
      </c>
      <c r="L62" s="1">
        <v>0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7</v>
      </c>
      <c r="V62" s="1">
        <v>2.67</v>
      </c>
      <c r="W62" s="1">
        <v>38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0.33</v>
      </c>
      <c r="AI62" s="1">
        <v>0</v>
      </c>
      <c r="AJ62" s="1">
        <v>0.33</v>
      </c>
      <c r="AK62" s="1">
        <v>3.67</v>
      </c>
      <c r="AL62" s="1">
        <v>0.43</v>
      </c>
      <c r="AM62" s="1">
        <v>18</v>
      </c>
      <c r="AN62" s="1">
        <v>0.1</v>
      </c>
      <c r="AO62" s="1">
        <v>2.6</v>
      </c>
      <c r="AP62" s="1">
        <v>7.33</v>
      </c>
      <c r="AQ62" s="1">
        <v>11.33</v>
      </c>
      <c r="AR62" s="1">
        <v>0</v>
      </c>
      <c r="AS62" s="1">
        <v>2.67</v>
      </c>
      <c r="AT62" s="1">
        <v>1</v>
      </c>
      <c r="AU62" s="1">
        <v>1.67</v>
      </c>
      <c r="AV62" s="1">
        <v>0.33</v>
      </c>
      <c r="AW62" s="1">
        <v>20</v>
      </c>
      <c r="AX62" s="1">
        <v>3</v>
      </c>
      <c r="AY62" s="1">
        <v>5</v>
      </c>
      <c r="AZ62" s="1">
        <v>1.33</v>
      </c>
      <c r="BA62" s="1">
        <v>0.33</v>
      </c>
      <c r="BB62" s="1">
        <v>6.67</v>
      </c>
      <c r="BC62" s="1">
        <v>14.33</v>
      </c>
      <c r="BD62" s="1">
        <v>10</v>
      </c>
      <c r="BE62" s="1">
        <v>4.67</v>
      </c>
      <c r="BF62" s="1">
        <v>1</v>
      </c>
      <c r="BG62" s="1">
        <v>3.33</v>
      </c>
      <c r="BH62" s="1">
        <v>2</v>
      </c>
      <c r="BI62" s="1">
        <v>1.45</v>
      </c>
      <c r="BJ62" s="1">
        <v>35.33</v>
      </c>
      <c r="BK62" s="1">
        <v>27</v>
      </c>
      <c r="BL62" s="1">
        <v>76</v>
      </c>
      <c r="BM62" s="1">
        <v>14.67</v>
      </c>
      <c r="BN62" s="1">
        <v>7.33</v>
      </c>
      <c r="BO62" s="1">
        <v>50</v>
      </c>
      <c r="BP62" s="1">
        <v>7</v>
      </c>
      <c r="BQ62" s="1">
        <v>2.67</v>
      </c>
      <c r="BR62" s="1">
        <v>38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0.33</v>
      </c>
      <c r="BY62" s="1">
        <v>45.67</v>
      </c>
      <c r="BZ62" s="1">
        <v>1</v>
      </c>
      <c r="CA62" s="1">
        <v>6.33</v>
      </c>
      <c r="CB62" s="1">
        <v>0.33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3.3045684299999984</v>
      </c>
      <c r="CL62" s="1">
        <v>1</v>
      </c>
    </row>
    <row r="63" spans="1:90" x14ac:dyDescent="0.25">
      <c r="A63" s="1" t="s">
        <v>138</v>
      </c>
      <c r="B63" s="1">
        <v>4.7</v>
      </c>
      <c r="C63" s="1">
        <v>3</v>
      </c>
      <c r="D63" s="1">
        <v>90</v>
      </c>
      <c r="E63" s="1">
        <v>7.0000000000000007E-2</v>
      </c>
      <c r="F63" s="1">
        <v>0.11</v>
      </c>
      <c r="G63" s="1">
        <v>0.2</v>
      </c>
      <c r="H63" s="1">
        <v>1</v>
      </c>
      <c r="I63" s="1">
        <v>0.33</v>
      </c>
      <c r="J63" s="1">
        <v>0</v>
      </c>
      <c r="K63" s="1">
        <v>0.33</v>
      </c>
      <c r="L63" s="1">
        <v>0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15.67</v>
      </c>
      <c r="V63" s="1">
        <v>10</v>
      </c>
      <c r="W63" s="1">
        <v>64</v>
      </c>
      <c r="X63" s="1">
        <v>5</v>
      </c>
      <c r="Y63" s="1">
        <v>1</v>
      </c>
      <c r="Z63" s="1">
        <v>20</v>
      </c>
      <c r="AA63" s="1">
        <v>0</v>
      </c>
      <c r="AB63" s="1">
        <v>0</v>
      </c>
      <c r="AC63" s="1">
        <v>1</v>
      </c>
      <c r="AD63" s="1">
        <v>0.33</v>
      </c>
      <c r="AE63" s="1">
        <v>0.17</v>
      </c>
      <c r="AF63" s="1">
        <v>0.33</v>
      </c>
      <c r="AG63" s="1">
        <v>0</v>
      </c>
      <c r="AH63" s="1">
        <v>0</v>
      </c>
      <c r="AI63" s="1">
        <v>0</v>
      </c>
      <c r="AJ63" s="1">
        <v>0.33</v>
      </c>
      <c r="AK63" s="1">
        <v>6</v>
      </c>
      <c r="AL63" s="1">
        <v>17.100000000000001</v>
      </c>
      <c r="AM63" s="1">
        <v>28.07</v>
      </c>
      <c r="AN63" s="1">
        <v>0.6</v>
      </c>
      <c r="AO63" s="1">
        <v>3.6</v>
      </c>
      <c r="AP63" s="1">
        <v>14.67</v>
      </c>
      <c r="AQ63" s="1">
        <v>21.67</v>
      </c>
      <c r="AR63" s="1">
        <v>0.67</v>
      </c>
      <c r="AS63" s="1">
        <v>4.67</v>
      </c>
      <c r="AT63" s="1">
        <v>1</v>
      </c>
      <c r="AU63" s="1">
        <v>2.67</v>
      </c>
      <c r="AV63" s="1">
        <v>1.33</v>
      </c>
      <c r="AW63" s="1">
        <v>50</v>
      </c>
      <c r="AX63" s="1">
        <v>4.67</v>
      </c>
      <c r="AY63" s="1">
        <v>4</v>
      </c>
      <c r="AZ63" s="1">
        <v>0.33</v>
      </c>
      <c r="BA63" s="1">
        <v>3</v>
      </c>
      <c r="BB63" s="1">
        <v>7.33</v>
      </c>
      <c r="BC63" s="1">
        <v>14.33</v>
      </c>
      <c r="BD63" s="1">
        <v>10</v>
      </c>
      <c r="BE63" s="1">
        <v>4.67</v>
      </c>
      <c r="BF63" s="1">
        <v>1</v>
      </c>
      <c r="BG63" s="1">
        <v>3.33</v>
      </c>
      <c r="BH63" s="1">
        <v>2</v>
      </c>
      <c r="BI63" s="1">
        <v>1.45</v>
      </c>
      <c r="BJ63" s="1">
        <v>41.33</v>
      </c>
      <c r="BK63" s="1">
        <v>28.33</v>
      </c>
      <c r="BL63" s="1">
        <v>69</v>
      </c>
      <c r="BM63" s="1">
        <v>31</v>
      </c>
      <c r="BN63" s="1">
        <v>18.670000000000002</v>
      </c>
      <c r="BO63" s="1">
        <v>60</v>
      </c>
      <c r="BP63" s="1">
        <v>15.67</v>
      </c>
      <c r="BQ63" s="1">
        <v>10</v>
      </c>
      <c r="BR63" s="1">
        <v>64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1.33</v>
      </c>
      <c r="BY63" s="1">
        <v>79</v>
      </c>
      <c r="BZ63" s="1">
        <v>2.67</v>
      </c>
      <c r="CA63" s="1">
        <v>7.33</v>
      </c>
      <c r="CB63" s="1">
        <v>4.67</v>
      </c>
      <c r="CC63" s="1">
        <v>0.33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3.9704269600000002</v>
      </c>
      <c r="CL63" s="1">
        <v>1</v>
      </c>
    </row>
  </sheetData>
  <sortState xmlns:xlrd2="http://schemas.microsoft.com/office/spreadsheetml/2017/richdata2" ref="A2:CL63">
    <sortCondition ref="C11:C63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BF06-6479-4129-8157-8DF184820D41}">
  <dimension ref="A1:X1443"/>
  <sheetViews>
    <sheetView zoomScaleNormal="100" workbookViewId="0">
      <pane xSplit="1" ySplit="2" topLeftCell="B1416" activePane="bottomRight" state="frozen"/>
      <selection pane="topRight" activeCell="B1" sqref="B1"/>
      <selection pane="bottomLeft" activeCell="A3" sqref="A3"/>
      <selection pane="bottomRight" activeCell="R1435" sqref="R1435"/>
    </sheetView>
  </sheetViews>
  <sheetFormatPr defaultRowHeight="15.75" x14ac:dyDescent="0.25"/>
  <cols>
    <col min="1" max="1" width="22.5703125" style="1" bestFit="1" customWidth="1"/>
    <col min="2" max="3" width="9.140625" style="1"/>
    <col min="4" max="4" width="12.140625" style="1" bestFit="1" customWidth="1"/>
    <col min="5" max="10" width="9.140625" style="1"/>
    <col min="11" max="11" width="22.5703125" style="1" bestFit="1" customWidth="1"/>
    <col min="12" max="13" width="9.140625" style="1"/>
    <col min="14" max="14" width="12.140625" style="1" bestFit="1" customWidth="1"/>
    <col min="15" max="22" width="9.140625" style="1"/>
    <col min="23" max="23" width="12.85546875" style="1" bestFit="1" customWidth="1"/>
    <col min="24" max="16384" width="9.140625" style="1"/>
  </cols>
  <sheetData>
    <row r="1" spans="1:20" x14ac:dyDescent="0.25">
      <c r="E1" s="5" t="s">
        <v>214</v>
      </c>
      <c r="F1" s="5"/>
      <c r="G1" s="5"/>
      <c r="H1" s="5"/>
      <c r="O1" s="5" t="s">
        <v>214</v>
      </c>
      <c r="P1" s="5"/>
      <c r="Q1" s="5"/>
      <c r="R1" s="5"/>
    </row>
    <row r="2" spans="1:20" x14ac:dyDescent="0.25">
      <c r="A2" s="1" t="s">
        <v>0</v>
      </c>
      <c r="B2" s="1" t="s">
        <v>1</v>
      </c>
      <c r="C2" s="1" t="s">
        <v>209</v>
      </c>
      <c r="D2" s="1" t="s">
        <v>208</v>
      </c>
      <c r="E2" s="1" t="s">
        <v>210</v>
      </c>
      <c r="F2" s="1" t="s">
        <v>211</v>
      </c>
      <c r="G2" s="1" t="s">
        <v>212</v>
      </c>
      <c r="H2" s="1" t="s">
        <v>213</v>
      </c>
      <c r="K2" s="1" t="s">
        <v>0</v>
      </c>
      <c r="L2" s="1" t="s">
        <v>1</v>
      </c>
      <c r="M2" s="1" t="s">
        <v>209</v>
      </c>
      <c r="N2" s="1" t="s">
        <v>208</v>
      </c>
      <c r="O2" s="1" t="s">
        <v>210</v>
      </c>
      <c r="P2" s="1" t="s">
        <v>211</v>
      </c>
      <c r="Q2" s="1" t="s">
        <v>212</v>
      </c>
      <c r="R2" s="1" t="s">
        <v>213</v>
      </c>
    </row>
    <row r="3" spans="1:20" x14ac:dyDescent="0.25">
      <c r="A3" s="1" t="s">
        <v>149</v>
      </c>
      <c r="B3" s="1">
        <v>4.4000000000000004</v>
      </c>
      <c r="C3" s="1">
        <v>1.7310053400000003</v>
      </c>
      <c r="D3" s="1">
        <v>8</v>
      </c>
      <c r="E3" s="1">
        <f t="shared" ref="E3:E66" si="0">IF(AND((10&gt;D3),(D3&gt;C3),(C3&gt;2)),1,0)</f>
        <v>0</v>
      </c>
      <c r="F3" s="1">
        <f t="shared" ref="F3:F66" si="1">IF(AND((D3&lt;C3),(D3&gt;2),(C3&lt;10)),1,0)</f>
        <v>0</v>
      </c>
      <c r="G3" s="1">
        <f t="shared" ref="G3:G66" si="2">IF(D3&gt;=10,1,0)</f>
        <v>0</v>
      </c>
      <c r="H3" s="1">
        <f t="shared" ref="H3:H66" si="3">IF(D3&lt;=2,1,0)</f>
        <v>0</v>
      </c>
      <c r="I3" s="1">
        <f t="shared" ref="I3:I66" si="4">SUM(E3:H3)</f>
        <v>0</v>
      </c>
      <c r="K3" s="1" t="s">
        <v>76</v>
      </c>
      <c r="L3" s="1">
        <v>4.9000000000000004</v>
      </c>
      <c r="M3" s="1">
        <v>2</v>
      </c>
      <c r="N3" s="1">
        <v>2</v>
      </c>
      <c r="O3" s="1">
        <f t="shared" ref="O3:O14" si="5">IF(AND((10&gt;N3),(N3&gt;=M3),(M3&gt;=2)),1,0)</f>
        <v>1</v>
      </c>
      <c r="P3" s="1">
        <f t="shared" ref="P3:P66" si="6">IF(AND((N3&lt;M3),(N3&gt;2),(M3&lt;10)),1,0)</f>
        <v>0</v>
      </c>
      <c r="Q3" s="1">
        <v>0</v>
      </c>
      <c r="R3" s="1">
        <f t="shared" ref="R3:R66" si="7">IF(N3&gt;=10,1,0)</f>
        <v>0</v>
      </c>
      <c r="S3" s="1">
        <f t="shared" ref="S3:S66" si="8">SUM(O3:R3)</f>
        <v>1</v>
      </c>
      <c r="T3" s="1" t="b">
        <f>EXACT(M3,N3)</f>
        <v>1</v>
      </c>
    </row>
    <row r="4" spans="1:20" x14ac:dyDescent="0.25">
      <c r="A4" s="1" t="s">
        <v>123</v>
      </c>
      <c r="B4" s="1">
        <v>4.4000000000000004</v>
      </c>
      <c r="C4" s="1">
        <v>0.48473909999999915</v>
      </c>
      <c r="D4" s="1">
        <v>7</v>
      </c>
      <c r="E4" s="1">
        <f t="shared" si="0"/>
        <v>0</v>
      </c>
      <c r="F4" s="1">
        <f t="shared" si="1"/>
        <v>0</v>
      </c>
      <c r="G4" s="1">
        <f t="shared" si="2"/>
        <v>0</v>
      </c>
      <c r="H4" s="1">
        <f t="shared" si="3"/>
        <v>0</v>
      </c>
      <c r="I4" s="1">
        <f t="shared" si="4"/>
        <v>0</v>
      </c>
      <c r="K4" s="1" t="s">
        <v>149</v>
      </c>
      <c r="L4" s="1">
        <v>4.4000000000000004</v>
      </c>
      <c r="M4" s="1">
        <v>2</v>
      </c>
      <c r="N4" s="1">
        <v>2</v>
      </c>
      <c r="O4" s="1">
        <f t="shared" si="5"/>
        <v>1</v>
      </c>
      <c r="P4" s="1">
        <f t="shared" si="6"/>
        <v>0</v>
      </c>
      <c r="Q4" s="1">
        <v>0</v>
      </c>
      <c r="R4" s="1">
        <f t="shared" si="7"/>
        <v>0</v>
      </c>
      <c r="S4" s="1">
        <f t="shared" si="8"/>
        <v>1</v>
      </c>
      <c r="T4" s="1" t="b">
        <f t="shared" ref="T4:T67" si="9">EXACT(M4,N4)</f>
        <v>1</v>
      </c>
    </row>
    <row r="5" spans="1:20" x14ac:dyDescent="0.25">
      <c r="A5" s="1" t="s">
        <v>114</v>
      </c>
      <c r="B5" s="1">
        <v>4.5</v>
      </c>
      <c r="C5" s="1">
        <v>1.5565969199999994</v>
      </c>
      <c r="D5" s="1">
        <v>6</v>
      </c>
      <c r="E5" s="1">
        <f t="shared" si="0"/>
        <v>0</v>
      </c>
      <c r="F5" s="1">
        <f t="shared" si="1"/>
        <v>0</v>
      </c>
      <c r="G5" s="1">
        <f t="shared" si="2"/>
        <v>0</v>
      </c>
      <c r="H5" s="1">
        <f t="shared" si="3"/>
        <v>0</v>
      </c>
      <c r="I5" s="1">
        <f t="shared" si="4"/>
        <v>0</v>
      </c>
      <c r="K5" s="1" t="s">
        <v>163</v>
      </c>
      <c r="L5" s="1">
        <v>5.6</v>
      </c>
      <c r="M5" s="1">
        <v>2</v>
      </c>
      <c r="N5" s="1">
        <v>2</v>
      </c>
      <c r="O5" s="1">
        <f t="shared" si="5"/>
        <v>1</v>
      </c>
      <c r="P5" s="1">
        <f t="shared" si="6"/>
        <v>0</v>
      </c>
      <c r="Q5" s="1">
        <v>0</v>
      </c>
      <c r="R5" s="1">
        <f t="shared" si="7"/>
        <v>0</v>
      </c>
      <c r="S5" s="1">
        <f t="shared" si="8"/>
        <v>1</v>
      </c>
      <c r="T5" s="1" t="b">
        <f t="shared" si="9"/>
        <v>1</v>
      </c>
    </row>
    <row r="6" spans="1:20" x14ac:dyDescent="0.25">
      <c r="A6" s="1" t="s">
        <v>100</v>
      </c>
      <c r="B6" s="1">
        <v>4.8</v>
      </c>
      <c r="C6" s="1">
        <v>1.5995211099999982</v>
      </c>
      <c r="D6" s="1">
        <v>5</v>
      </c>
      <c r="E6" s="1">
        <f t="shared" si="0"/>
        <v>0</v>
      </c>
      <c r="F6" s="1">
        <f t="shared" si="1"/>
        <v>0</v>
      </c>
      <c r="G6" s="1">
        <f t="shared" si="2"/>
        <v>0</v>
      </c>
      <c r="H6" s="1">
        <f t="shared" si="3"/>
        <v>0</v>
      </c>
      <c r="I6" s="1">
        <f t="shared" si="4"/>
        <v>0</v>
      </c>
      <c r="K6" s="1" t="s">
        <v>122</v>
      </c>
      <c r="L6" s="1">
        <v>4.5</v>
      </c>
      <c r="M6" s="1">
        <v>2</v>
      </c>
      <c r="N6" s="1">
        <v>2</v>
      </c>
      <c r="O6" s="1">
        <f t="shared" si="5"/>
        <v>1</v>
      </c>
      <c r="P6" s="1">
        <f t="shared" si="6"/>
        <v>0</v>
      </c>
      <c r="Q6" s="1">
        <v>0</v>
      </c>
      <c r="R6" s="1">
        <f t="shared" si="7"/>
        <v>0</v>
      </c>
      <c r="S6" s="1">
        <f t="shared" si="8"/>
        <v>1</v>
      </c>
      <c r="T6" s="1" t="b">
        <f t="shared" si="9"/>
        <v>1</v>
      </c>
    </row>
    <row r="7" spans="1:20" x14ac:dyDescent="0.25">
      <c r="A7" s="1" t="s">
        <v>61</v>
      </c>
      <c r="B7" s="1">
        <v>4.7</v>
      </c>
      <c r="C7" s="1">
        <v>1.9174408999999986</v>
      </c>
      <c r="D7" s="1">
        <v>4</v>
      </c>
      <c r="E7" s="1">
        <f t="shared" si="0"/>
        <v>0</v>
      </c>
      <c r="F7" s="1">
        <f t="shared" si="1"/>
        <v>0</v>
      </c>
      <c r="G7" s="1">
        <f t="shared" si="2"/>
        <v>0</v>
      </c>
      <c r="H7" s="1">
        <f t="shared" si="3"/>
        <v>0</v>
      </c>
      <c r="I7" s="1">
        <f t="shared" si="4"/>
        <v>0</v>
      </c>
      <c r="K7" s="1" t="s">
        <v>135</v>
      </c>
      <c r="L7" s="1">
        <v>4.9000000000000004</v>
      </c>
      <c r="M7" s="1">
        <v>2</v>
      </c>
      <c r="N7" s="1">
        <v>2</v>
      </c>
      <c r="O7" s="1">
        <f t="shared" si="5"/>
        <v>1</v>
      </c>
      <c r="P7" s="1">
        <f t="shared" si="6"/>
        <v>0</v>
      </c>
      <c r="Q7" s="1">
        <v>0</v>
      </c>
      <c r="R7" s="1">
        <f t="shared" si="7"/>
        <v>0</v>
      </c>
      <c r="S7" s="1">
        <f t="shared" si="8"/>
        <v>1</v>
      </c>
      <c r="T7" s="1" t="b">
        <f t="shared" si="9"/>
        <v>1</v>
      </c>
    </row>
    <row r="8" spans="1:20" x14ac:dyDescent="0.25">
      <c r="A8" s="1" t="s">
        <v>131</v>
      </c>
      <c r="B8" s="1">
        <v>4.7</v>
      </c>
      <c r="C8" s="1">
        <v>1.9430077899999998</v>
      </c>
      <c r="D8" s="1">
        <v>4</v>
      </c>
      <c r="E8" s="1">
        <f t="shared" si="0"/>
        <v>0</v>
      </c>
      <c r="F8" s="1">
        <f t="shared" si="1"/>
        <v>0</v>
      </c>
      <c r="G8" s="1">
        <f t="shared" si="2"/>
        <v>0</v>
      </c>
      <c r="H8" s="1">
        <f t="shared" si="3"/>
        <v>0</v>
      </c>
      <c r="I8" s="1">
        <f t="shared" si="4"/>
        <v>0</v>
      </c>
      <c r="K8" s="1" t="s">
        <v>184</v>
      </c>
      <c r="L8" s="1">
        <v>5.4</v>
      </c>
      <c r="M8" s="1">
        <v>2</v>
      </c>
      <c r="N8" s="1">
        <v>2</v>
      </c>
      <c r="O8" s="1">
        <f t="shared" si="5"/>
        <v>1</v>
      </c>
      <c r="P8" s="1">
        <f t="shared" si="6"/>
        <v>0</v>
      </c>
      <c r="Q8" s="1">
        <v>0</v>
      </c>
      <c r="R8" s="1">
        <f t="shared" si="7"/>
        <v>0</v>
      </c>
      <c r="S8" s="1">
        <f t="shared" si="8"/>
        <v>1</v>
      </c>
      <c r="T8" s="1" t="b">
        <f t="shared" si="9"/>
        <v>1</v>
      </c>
    </row>
    <row r="9" spans="1:20" x14ac:dyDescent="0.25">
      <c r="A9" s="1" t="s">
        <v>135</v>
      </c>
      <c r="B9" s="1">
        <v>4.9000000000000004</v>
      </c>
      <c r="C9" s="1">
        <v>0.94271681999999923</v>
      </c>
      <c r="D9" s="1">
        <v>3.5</v>
      </c>
      <c r="E9" s="1">
        <f t="shared" si="0"/>
        <v>0</v>
      </c>
      <c r="F9" s="1">
        <f t="shared" si="1"/>
        <v>0</v>
      </c>
      <c r="G9" s="1">
        <f t="shared" si="2"/>
        <v>0</v>
      </c>
      <c r="H9" s="1">
        <f t="shared" si="3"/>
        <v>0</v>
      </c>
      <c r="I9" s="1">
        <f t="shared" si="4"/>
        <v>0</v>
      </c>
      <c r="K9" s="1" t="s">
        <v>112</v>
      </c>
      <c r="L9" s="1">
        <v>4.9000000000000004</v>
      </c>
      <c r="M9" s="1">
        <v>2</v>
      </c>
      <c r="N9" s="1">
        <v>2</v>
      </c>
      <c r="O9" s="1">
        <f t="shared" si="5"/>
        <v>1</v>
      </c>
      <c r="P9" s="1">
        <f t="shared" si="6"/>
        <v>0</v>
      </c>
      <c r="Q9" s="1">
        <v>0</v>
      </c>
      <c r="R9" s="1">
        <f t="shared" si="7"/>
        <v>0</v>
      </c>
      <c r="S9" s="1">
        <f t="shared" si="8"/>
        <v>1</v>
      </c>
      <c r="T9" s="1" t="b">
        <f t="shared" si="9"/>
        <v>1</v>
      </c>
    </row>
    <row r="10" spans="1:20" x14ac:dyDescent="0.25">
      <c r="A10" s="1" t="s">
        <v>148</v>
      </c>
      <c r="B10" s="1">
        <v>7.1</v>
      </c>
      <c r="C10" s="1">
        <v>6.3552061000000002</v>
      </c>
      <c r="D10" s="1">
        <v>6</v>
      </c>
      <c r="E10" s="1">
        <f t="shared" si="0"/>
        <v>0</v>
      </c>
      <c r="F10" s="1">
        <f t="shared" si="1"/>
        <v>1</v>
      </c>
      <c r="G10" s="1">
        <f t="shared" si="2"/>
        <v>0</v>
      </c>
      <c r="H10" s="1">
        <f t="shared" si="3"/>
        <v>0</v>
      </c>
      <c r="I10" s="1">
        <f t="shared" si="4"/>
        <v>1</v>
      </c>
      <c r="K10" s="1" t="s">
        <v>89</v>
      </c>
      <c r="L10" s="1">
        <v>6.2</v>
      </c>
      <c r="M10" s="1">
        <v>2</v>
      </c>
      <c r="N10" s="1">
        <v>2</v>
      </c>
      <c r="O10" s="1">
        <f t="shared" si="5"/>
        <v>1</v>
      </c>
      <c r="P10" s="1">
        <f t="shared" si="6"/>
        <v>0</v>
      </c>
      <c r="Q10" s="1">
        <v>0</v>
      </c>
      <c r="R10" s="1">
        <f t="shared" si="7"/>
        <v>0</v>
      </c>
      <c r="S10" s="1">
        <f t="shared" si="8"/>
        <v>1</v>
      </c>
      <c r="T10" s="1" t="b">
        <f t="shared" si="9"/>
        <v>1</v>
      </c>
    </row>
    <row r="11" spans="1:20" x14ac:dyDescent="0.25">
      <c r="A11" s="1" t="s">
        <v>161</v>
      </c>
      <c r="B11" s="1">
        <v>4.2</v>
      </c>
      <c r="C11" s="1">
        <v>5.0883800599999995</v>
      </c>
      <c r="D11" s="1">
        <v>5</v>
      </c>
      <c r="E11" s="1">
        <f t="shared" si="0"/>
        <v>0</v>
      </c>
      <c r="F11" s="1">
        <f t="shared" si="1"/>
        <v>1</v>
      </c>
      <c r="G11" s="1">
        <f t="shared" si="2"/>
        <v>0</v>
      </c>
      <c r="H11" s="1">
        <f t="shared" si="3"/>
        <v>0</v>
      </c>
      <c r="I11" s="1">
        <f t="shared" si="4"/>
        <v>1</v>
      </c>
      <c r="K11" s="1" t="s">
        <v>86</v>
      </c>
      <c r="L11" s="1">
        <v>4.3</v>
      </c>
      <c r="M11" s="1">
        <v>2</v>
      </c>
      <c r="N11" s="1">
        <v>2</v>
      </c>
      <c r="O11" s="1">
        <f t="shared" si="5"/>
        <v>1</v>
      </c>
      <c r="P11" s="1">
        <f t="shared" si="6"/>
        <v>0</v>
      </c>
      <c r="Q11" s="1">
        <v>0</v>
      </c>
      <c r="R11" s="1">
        <f t="shared" si="7"/>
        <v>0</v>
      </c>
      <c r="S11" s="1">
        <f t="shared" si="8"/>
        <v>1</v>
      </c>
      <c r="T11" s="1" t="b">
        <f t="shared" si="9"/>
        <v>1</v>
      </c>
    </row>
    <row r="12" spans="1:20" x14ac:dyDescent="0.25">
      <c r="A12" s="1" t="s">
        <v>155</v>
      </c>
      <c r="B12" s="1">
        <v>8.5</v>
      </c>
      <c r="C12" s="1">
        <v>5.1492374599999984</v>
      </c>
      <c r="D12" s="1">
        <v>4</v>
      </c>
      <c r="E12" s="1">
        <f t="shared" si="0"/>
        <v>0</v>
      </c>
      <c r="F12" s="1">
        <f t="shared" si="1"/>
        <v>1</v>
      </c>
      <c r="G12" s="1">
        <f t="shared" si="2"/>
        <v>0</v>
      </c>
      <c r="H12" s="1">
        <f t="shared" si="3"/>
        <v>0</v>
      </c>
      <c r="I12" s="1">
        <f t="shared" si="4"/>
        <v>1</v>
      </c>
      <c r="K12" s="1" t="s">
        <v>162</v>
      </c>
      <c r="L12" s="1">
        <v>5.5</v>
      </c>
      <c r="M12" s="1">
        <v>2</v>
      </c>
      <c r="N12" s="1">
        <v>2</v>
      </c>
      <c r="O12" s="1">
        <f t="shared" si="5"/>
        <v>1</v>
      </c>
      <c r="P12" s="1">
        <f t="shared" si="6"/>
        <v>0</v>
      </c>
      <c r="Q12" s="1">
        <v>0</v>
      </c>
      <c r="R12" s="1">
        <f t="shared" si="7"/>
        <v>0</v>
      </c>
      <c r="S12" s="1">
        <f t="shared" si="8"/>
        <v>1</v>
      </c>
      <c r="T12" s="1" t="b">
        <f t="shared" si="9"/>
        <v>1</v>
      </c>
    </row>
    <row r="13" spans="1:20" x14ac:dyDescent="0.25">
      <c r="A13" s="1" t="s">
        <v>117</v>
      </c>
      <c r="B13" s="1">
        <v>4.5999999999999996</v>
      </c>
      <c r="C13" s="1">
        <v>4.0038114999999994</v>
      </c>
      <c r="D13" s="1">
        <v>4</v>
      </c>
      <c r="E13" s="1">
        <f t="shared" si="0"/>
        <v>0</v>
      </c>
      <c r="F13" s="1">
        <f t="shared" si="1"/>
        <v>1</v>
      </c>
      <c r="G13" s="1">
        <f t="shared" si="2"/>
        <v>0</v>
      </c>
      <c r="H13" s="1">
        <f t="shared" si="3"/>
        <v>0</v>
      </c>
      <c r="I13" s="1">
        <f t="shared" si="4"/>
        <v>1</v>
      </c>
      <c r="K13" s="1" t="s">
        <v>189</v>
      </c>
      <c r="L13" s="1">
        <v>4.4000000000000004</v>
      </c>
      <c r="M13" s="1">
        <v>2</v>
      </c>
      <c r="N13" s="1">
        <v>2</v>
      </c>
      <c r="O13" s="1">
        <f t="shared" si="5"/>
        <v>1</v>
      </c>
      <c r="P13" s="1">
        <f t="shared" si="6"/>
        <v>0</v>
      </c>
      <c r="Q13" s="1">
        <v>0</v>
      </c>
      <c r="R13" s="1">
        <f t="shared" si="7"/>
        <v>0</v>
      </c>
      <c r="S13" s="1">
        <f t="shared" si="8"/>
        <v>1</v>
      </c>
      <c r="T13" s="1" t="b">
        <f t="shared" si="9"/>
        <v>1</v>
      </c>
    </row>
    <row r="14" spans="1:20" x14ac:dyDescent="0.25">
      <c r="A14" s="1" t="s">
        <v>146</v>
      </c>
      <c r="B14" s="1">
        <v>4.3</v>
      </c>
      <c r="C14" s="1">
        <v>4.0020033999999995</v>
      </c>
      <c r="D14" s="1">
        <v>4</v>
      </c>
      <c r="E14" s="1">
        <f t="shared" si="0"/>
        <v>0</v>
      </c>
      <c r="F14" s="1">
        <f t="shared" si="1"/>
        <v>1</v>
      </c>
      <c r="G14" s="1">
        <f t="shared" si="2"/>
        <v>0</v>
      </c>
      <c r="H14" s="1">
        <f t="shared" si="3"/>
        <v>0</v>
      </c>
      <c r="I14" s="1">
        <f t="shared" si="4"/>
        <v>1</v>
      </c>
      <c r="K14" s="1" t="s">
        <v>102</v>
      </c>
      <c r="L14" s="1">
        <v>4.3</v>
      </c>
      <c r="M14" s="1">
        <v>2</v>
      </c>
      <c r="N14" s="1">
        <v>2</v>
      </c>
      <c r="O14" s="1">
        <f t="shared" si="5"/>
        <v>1</v>
      </c>
      <c r="P14" s="1">
        <f t="shared" si="6"/>
        <v>0</v>
      </c>
      <c r="Q14" s="1">
        <v>0</v>
      </c>
      <c r="R14" s="1">
        <f t="shared" si="7"/>
        <v>0</v>
      </c>
      <c r="S14" s="1">
        <f t="shared" si="8"/>
        <v>1</v>
      </c>
      <c r="T14" s="1" t="b">
        <f t="shared" si="9"/>
        <v>1</v>
      </c>
    </row>
    <row r="15" spans="1:20" x14ac:dyDescent="0.25">
      <c r="A15" s="1" t="s">
        <v>105</v>
      </c>
      <c r="B15" s="1">
        <v>4.4000000000000004</v>
      </c>
      <c r="C15" s="1">
        <v>4.793559629999999</v>
      </c>
      <c r="D15" s="1">
        <v>4</v>
      </c>
      <c r="E15" s="1">
        <f t="shared" si="0"/>
        <v>0</v>
      </c>
      <c r="F15" s="1">
        <f t="shared" si="1"/>
        <v>1</v>
      </c>
      <c r="G15" s="1">
        <f t="shared" si="2"/>
        <v>0</v>
      </c>
      <c r="H15" s="1">
        <f t="shared" si="3"/>
        <v>0</v>
      </c>
      <c r="I15" s="1">
        <f t="shared" si="4"/>
        <v>1</v>
      </c>
      <c r="K15" s="1" t="s">
        <v>123</v>
      </c>
      <c r="L15" s="1">
        <v>4.4000000000000004</v>
      </c>
      <c r="M15" s="1">
        <v>0</v>
      </c>
      <c r="N15" s="1">
        <v>7</v>
      </c>
      <c r="O15" s="1">
        <v>1</v>
      </c>
      <c r="P15" s="1">
        <f t="shared" si="6"/>
        <v>0</v>
      </c>
      <c r="Q15" s="1">
        <f t="shared" ref="Q15:Q78" si="10">IF(N15&lt;=2,1,0)</f>
        <v>0</v>
      </c>
      <c r="R15" s="1">
        <f t="shared" si="7"/>
        <v>0</v>
      </c>
      <c r="S15" s="1">
        <f t="shared" si="8"/>
        <v>1</v>
      </c>
      <c r="T15" s="1" t="b">
        <f t="shared" si="9"/>
        <v>0</v>
      </c>
    </row>
    <row r="16" spans="1:20" x14ac:dyDescent="0.25">
      <c r="A16" s="1" t="s">
        <v>179</v>
      </c>
      <c r="B16" s="1">
        <v>5.4</v>
      </c>
      <c r="C16" s="1">
        <v>4.073529999999999</v>
      </c>
      <c r="D16" s="1">
        <v>4</v>
      </c>
      <c r="E16" s="1">
        <f t="shared" si="0"/>
        <v>0</v>
      </c>
      <c r="F16" s="1">
        <f t="shared" si="1"/>
        <v>1</v>
      </c>
      <c r="G16" s="1">
        <f t="shared" si="2"/>
        <v>0</v>
      </c>
      <c r="H16" s="1">
        <f t="shared" si="3"/>
        <v>0</v>
      </c>
      <c r="I16" s="1">
        <f t="shared" si="4"/>
        <v>1</v>
      </c>
      <c r="K16" s="1" t="s">
        <v>135</v>
      </c>
      <c r="L16" s="1">
        <v>4.9000000000000004</v>
      </c>
      <c r="M16" s="1">
        <v>1</v>
      </c>
      <c r="N16" s="1">
        <v>3.5</v>
      </c>
      <c r="O16" s="1">
        <v>1</v>
      </c>
      <c r="P16" s="1">
        <f t="shared" si="6"/>
        <v>0</v>
      </c>
      <c r="Q16" s="1">
        <f t="shared" si="10"/>
        <v>0</v>
      </c>
      <c r="R16" s="1">
        <f t="shared" si="7"/>
        <v>0</v>
      </c>
      <c r="S16" s="1">
        <f t="shared" si="8"/>
        <v>1</v>
      </c>
      <c r="T16" s="1" t="b">
        <f t="shared" si="9"/>
        <v>0</v>
      </c>
    </row>
    <row r="17" spans="1:20" x14ac:dyDescent="0.25">
      <c r="A17" s="1" t="s">
        <v>73</v>
      </c>
      <c r="B17" s="1">
        <v>4.3</v>
      </c>
      <c r="C17" s="1">
        <v>5.6122242999999994</v>
      </c>
      <c r="D17" s="1">
        <v>4</v>
      </c>
      <c r="E17" s="1">
        <f t="shared" si="0"/>
        <v>0</v>
      </c>
      <c r="F17" s="1">
        <f t="shared" si="1"/>
        <v>1</v>
      </c>
      <c r="G17" s="1">
        <f t="shared" si="2"/>
        <v>0</v>
      </c>
      <c r="H17" s="1">
        <f t="shared" si="3"/>
        <v>0</v>
      </c>
      <c r="I17" s="1">
        <f t="shared" si="4"/>
        <v>1</v>
      </c>
      <c r="K17" s="1" t="s">
        <v>200</v>
      </c>
      <c r="L17" s="1">
        <v>4.4000000000000004</v>
      </c>
      <c r="M17" s="1">
        <v>2</v>
      </c>
      <c r="N17" s="1">
        <v>9</v>
      </c>
      <c r="O17" s="1">
        <f t="shared" ref="O17:O80" si="11">IF(AND((10&gt;N17),(N17&gt;=M17),(M17&gt;=2)),1,0)</f>
        <v>1</v>
      </c>
      <c r="P17" s="1">
        <f t="shared" si="6"/>
        <v>0</v>
      </c>
      <c r="Q17" s="1">
        <f t="shared" si="10"/>
        <v>0</v>
      </c>
      <c r="R17" s="1">
        <f t="shared" si="7"/>
        <v>0</v>
      </c>
      <c r="S17" s="1">
        <f t="shared" si="8"/>
        <v>1</v>
      </c>
      <c r="T17" s="1" t="b">
        <f t="shared" si="9"/>
        <v>0</v>
      </c>
    </row>
    <row r="18" spans="1:20" x14ac:dyDescent="0.25">
      <c r="A18" s="1" t="s">
        <v>155</v>
      </c>
      <c r="B18" s="1">
        <v>8.5</v>
      </c>
      <c r="C18" s="1">
        <v>5.1328992900000001</v>
      </c>
      <c r="D18" s="1">
        <v>4</v>
      </c>
      <c r="E18" s="1">
        <f t="shared" si="0"/>
        <v>0</v>
      </c>
      <c r="F18" s="1">
        <f t="shared" si="1"/>
        <v>1</v>
      </c>
      <c r="G18" s="1">
        <f t="shared" si="2"/>
        <v>0</v>
      </c>
      <c r="H18" s="1">
        <f t="shared" si="3"/>
        <v>0</v>
      </c>
      <c r="I18" s="1">
        <f t="shared" si="4"/>
        <v>1</v>
      </c>
      <c r="K18" s="1" t="s">
        <v>115</v>
      </c>
      <c r="L18" s="1">
        <v>4.9000000000000004</v>
      </c>
      <c r="M18" s="1">
        <v>2</v>
      </c>
      <c r="N18" s="1">
        <v>8</v>
      </c>
      <c r="O18" s="1">
        <f t="shared" si="11"/>
        <v>1</v>
      </c>
      <c r="P18" s="1">
        <f t="shared" si="6"/>
        <v>0</v>
      </c>
      <c r="Q18" s="1">
        <f t="shared" si="10"/>
        <v>0</v>
      </c>
      <c r="R18" s="1">
        <f t="shared" si="7"/>
        <v>0</v>
      </c>
      <c r="S18" s="1">
        <f t="shared" si="8"/>
        <v>1</v>
      </c>
      <c r="T18" s="1" t="b">
        <f t="shared" si="9"/>
        <v>0</v>
      </c>
    </row>
    <row r="19" spans="1:20" x14ac:dyDescent="0.25">
      <c r="A19" s="1" t="s">
        <v>159</v>
      </c>
      <c r="B19" s="1">
        <v>4.3</v>
      </c>
      <c r="C19" s="1">
        <v>3.2256471799999993</v>
      </c>
      <c r="D19" s="1">
        <v>3</v>
      </c>
      <c r="E19" s="1">
        <f t="shared" si="0"/>
        <v>0</v>
      </c>
      <c r="F19" s="1">
        <f t="shared" si="1"/>
        <v>1</v>
      </c>
      <c r="G19" s="1">
        <f t="shared" si="2"/>
        <v>0</v>
      </c>
      <c r="H19" s="1">
        <f t="shared" si="3"/>
        <v>0</v>
      </c>
      <c r="I19" s="1">
        <f t="shared" si="4"/>
        <v>1</v>
      </c>
      <c r="K19" s="1" t="s">
        <v>149</v>
      </c>
      <c r="L19" s="1">
        <v>4.4000000000000004</v>
      </c>
      <c r="M19" s="1">
        <v>2</v>
      </c>
      <c r="N19" s="1">
        <v>8</v>
      </c>
      <c r="O19" s="1">
        <f t="shared" si="11"/>
        <v>1</v>
      </c>
      <c r="P19" s="1">
        <f t="shared" si="6"/>
        <v>0</v>
      </c>
      <c r="Q19" s="1">
        <f t="shared" si="10"/>
        <v>0</v>
      </c>
      <c r="R19" s="1">
        <f t="shared" si="7"/>
        <v>0</v>
      </c>
      <c r="S19" s="1">
        <f t="shared" si="8"/>
        <v>1</v>
      </c>
      <c r="T19" s="1" t="b">
        <f t="shared" si="9"/>
        <v>0</v>
      </c>
    </row>
    <row r="20" spans="1:20" x14ac:dyDescent="0.25">
      <c r="A20" s="1" t="s">
        <v>165</v>
      </c>
      <c r="B20" s="1">
        <v>7.1</v>
      </c>
      <c r="C20" s="1">
        <v>4.0484110900000001</v>
      </c>
      <c r="D20" s="1">
        <v>3</v>
      </c>
      <c r="E20" s="1">
        <f t="shared" si="0"/>
        <v>0</v>
      </c>
      <c r="F20" s="1">
        <f t="shared" si="1"/>
        <v>1</v>
      </c>
      <c r="G20" s="1">
        <f t="shared" si="2"/>
        <v>0</v>
      </c>
      <c r="H20" s="1">
        <f t="shared" si="3"/>
        <v>0</v>
      </c>
      <c r="I20" s="1">
        <f t="shared" si="4"/>
        <v>1</v>
      </c>
      <c r="K20" s="1" t="s">
        <v>111</v>
      </c>
      <c r="L20" s="1">
        <v>4.5</v>
      </c>
      <c r="M20" s="1">
        <v>2</v>
      </c>
      <c r="N20" s="1">
        <v>6</v>
      </c>
      <c r="O20" s="1">
        <f t="shared" si="11"/>
        <v>1</v>
      </c>
      <c r="P20" s="1">
        <f t="shared" si="6"/>
        <v>0</v>
      </c>
      <c r="Q20" s="1">
        <f t="shared" si="10"/>
        <v>0</v>
      </c>
      <c r="R20" s="1">
        <f t="shared" si="7"/>
        <v>0</v>
      </c>
      <c r="S20" s="1">
        <f t="shared" si="8"/>
        <v>1</v>
      </c>
      <c r="T20" s="1" t="b">
        <f t="shared" si="9"/>
        <v>0</v>
      </c>
    </row>
    <row r="21" spans="1:20" x14ac:dyDescent="0.25">
      <c r="A21" s="1" t="s">
        <v>103</v>
      </c>
      <c r="B21" s="1">
        <v>4.2</v>
      </c>
      <c r="C21" s="1">
        <v>4.0921866600000003</v>
      </c>
      <c r="D21" s="1">
        <v>3</v>
      </c>
      <c r="E21" s="1">
        <f t="shared" si="0"/>
        <v>0</v>
      </c>
      <c r="F21" s="1">
        <f t="shared" si="1"/>
        <v>1</v>
      </c>
      <c r="G21" s="1">
        <f t="shared" si="2"/>
        <v>0</v>
      </c>
      <c r="H21" s="1">
        <f t="shared" si="3"/>
        <v>0</v>
      </c>
      <c r="I21" s="1">
        <f t="shared" si="4"/>
        <v>1</v>
      </c>
      <c r="K21" s="1" t="s">
        <v>204</v>
      </c>
      <c r="L21" s="1">
        <v>4.3</v>
      </c>
      <c r="M21" s="1">
        <v>2</v>
      </c>
      <c r="N21" s="1">
        <v>6</v>
      </c>
      <c r="O21" s="1">
        <f t="shared" si="11"/>
        <v>1</v>
      </c>
      <c r="P21" s="1">
        <f t="shared" si="6"/>
        <v>0</v>
      </c>
      <c r="Q21" s="1">
        <f t="shared" si="10"/>
        <v>0</v>
      </c>
      <c r="R21" s="1">
        <f t="shared" si="7"/>
        <v>0</v>
      </c>
      <c r="S21" s="1">
        <f t="shared" si="8"/>
        <v>1</v>
      </c>
      <c r="T21" s="1" t="b">
        <f t="shared" si="9"/>
        <v>0</v>
      </c>
    </row>
    <row r="22" spans="1:20" x14ac:dyDescent="0.25">
      <c r="A22" s="1" t="s">
        <v>175</v>
      </c>
      <c r="B22" s="1">
        <v>3.9</v>
      </c>
      <c r="C22" s="1">
        <v>3.3982976999999988</v>
      </c>
      <c r="D22" s="1">
        <v>3</v>
      </c>
      <c r="E22" s="1">
        <f t="shared" si="0"/>
        <v>0</v>
      </c>
      <c r="F22" s="1">
        <f t="shared" si="1"/>
        <v>1</v>
      </c>
      <c r="G22" s="1">
        <f t="shared" si="2"/>
        <v>0</v>
      </c>
      <c r="H22" s="1">
        <f t="shared" si="3"/>
        <v>0</v>
      </c>
      <c r="I22" s="1">
        <f t="shared" si="4"/>
        <v>1</v>
      </c>
      <c r="K22" s="1" t="s">
        <v>77</v>
      </c>
      <c r="L22" s="1">
        <v>4.7</v>
      </c>
      <c r="M22" s="1">
        <v>2</v>
      </c>
      <c r="N22" s="1">
        <v>6</v>
      </c>
      <c r="O22" s="1">
        <f t="shared" si="11"/>
        <v>1</v>
      </c>
      <c r="P22" s="1">
        <f t="shared" si="6"/>
        <v>0</v>
      </c>
      <c r="Q22" s="1">
        <f t="shared" si="10"/>
        <v>0</v>
      </c>
      <c r="R22" s="1">
        <f t="shared" si="7"/>
        <v>0</v>
      </c>
      <c r="S22" s="1">
        <f t="shared" si="8"/>
        <v>1</v>
      </c>
      <c r="T22" s="1" t="b">
        <f t="shared" si="9"/>
        <v>0</v>
      </c>
    </row>
    <row r="23" spans="1:20" x14ac:dyDescent="0.25">
      <c r="A23" s="1" t="s">
        <v>133</v>
      </c>
      <c r="B23" s="1">
        <v>4.5999999999999996</v>
      </c>
      <c r="C23" s="1">
        <v>3.7129672400000007</v>
      </c>
      <c r="D23" s="1">
        <v>3</v>
      </c>
      <c r="E23" s="1">
        <f t="shared" si="0"/>
        <v>0</v>
      </c>
      <c r="F23" s="1">
        <f t="shared" si="1"/>
        <v>1</v>
      </c>
      <c r="G23" s="1">
        <f t="shared" si="2"/>
        <v>0</v>
      </c>
      <c r="H23" s="1">
        <f t="shared" si="3"/>
        <v>0</v>
      </c>
      <c r="I23" s="1">
        <f t="shared" si="4"/>
        <v>1</v>
      </c>
      <c r="K23" s="1" t="s">
        <v>114</v>
      </c>
      <c r="L23" s="1">
        <v>4.5</v>
      </c>
      <c r="M23" s="1">
        <v>2</v>
      </c>
      <c r="N23" s="1">
        <v>6</v>
      </c>
      <c r="O23" s="1">
        <f t="shared" si="11"/>
        <v>1</v>
      </c>
      <c r="P23" s="1">
        <f t="shared" si="6"/>
        <v>0</v>
      </c>
      <c r="Q23" s="1">
        <f t="shared" si="10"/>
        <v>0</v>
      </c>
      <c r="R23" s="1">
        <f t="shared" si="7"/>
        <v>0</v>
      </c>
      <c r="S23" s="1">
        <f t="shared" si="8"/>
        <v>1</v>
      </c>
      <c r="T23" s="1" t="b">
        <f t="shared" si="9"/>
        <v>0</v>
      </c>
    </row>
    <row r="24" spans="1:20" x14ac:dyDescent="0.25">
      <c r="A24" s="1" t="s">
        <v>160</v>
      </c>
      <c r="B24" s="1">
        <v>3.9</v>
      </c>
      <c r="C24" s="1">
        <v>3.5888459199999998</v>
      </c>
      <c r="D24" s="1">
        <v>3</v>
      </c>
      <c r="E24" s="1">
        <f t="shared" si="0"/>
        <v>0</v>
      </c>
      <c r="F24" s="1">
        <f t="shared" si="1"/>
        <v>1</v>
      </c>
      <c r="G24" s="1">
        <f t="shared" si="2"/>
        <v>0</v>
      </c>
      <c r="H24" s="1">
        <f t="shared" si="3"/>
        <v>0</v>
      </c>
      <c r="I24" s="1">
        <f t="shared" si="4"/>
        <v>1</v>
      </c>
      <c r="K24" s="1" t="s">
        <v>109</v>
      </c>
      <c r="L24" s="1">
        <v>5.7</v>
      </c>
      <c r="M24" s="1">
        <v>2</v>
      </c>
      <c r="N24" s="1">
        <v>6</v>
      </c>
      <c r="O24" s="1">
        <f t="shared" si="11"/>
        <v>1</v>
      </c>
      <c r="P24" s="1">
        <f t="shared" si="6"/>
        <v>0</v>
      </c>
      <c r="Q24" s="1">
        <f t="shared" si="10"/>
        <v>0</v>
      </c>
      <c r="R24" s="1">
        <f t="shared" si="7"/>
        <v>0</v>
      </c>
      <c r="S24" s="1">
        <f t="shared" si="8"/>
        <v>1</v>
      </c>
      <c r="T24" s="1" t="b">
        <f t="shared" si="9"/>
        <v>0</v>
      </c>
    </row>
    <row r="25" spans="1:20" x14ac:dyDescent="0.25">
      <c r="A25" s="1" t="s">
        <v>138</v>
      </c>
      <c r="B25" s="1">
        <v>4.7</v>
      </c>
      <c r="C25" s="1">
        <v>3.1901576</v>
      </c>
      <c r="D25" s="1">
        <v>3</v>
      </c>
      <c r="E25" s="1">
        <f t="shared" si="0"/>
        <v>0</v>
      </c>
      <c r="F25" s="1">
        <f t="shared" si="1"/>
        <v>1</v>
      </c>
      <c r="G25" s="1">
        <f t="shared" si="2"/>
        <v>0</v>
      </c>
      <c r="H25" s="1">
        <f t="shared" si="3"/>
        <v>0</v>
      </c>
      <c r="I25" s="1">
        <f t="shared" si="4"/>
        <v>1</v>
      </c>
      <c r="K25" s="1" t="s">
        <v>109</v>
      </c>
      <c r="L25" s="1">
        <v>5.7</v>
      </c>
      <c r="M25" s="1">
        <v>2</v>
      </c>
      <c r="N25" s="1">
        <v>6</v>
      </c>
      <c r="O25" s="1">
        <f t="shared" si="11"/>
        <v>1</v>
      </c>
      <c r="P25" s="1">
        <f t="shared" si="6"/>
        <v>0</v>
      </c>
      <c r="Q25" s="1">
        <f t="shared" si="10"/>
        <v>0</v>
      </c>
      <c r="R25" s="1">
        <f t="shared" si="7"/>
        <v>0</v>
      </c>
      <c r="S25" s="1">
        <f t="shared" si="8"/>
        <v>1</v>
      </c>
      <c r="T25" s="1" t="b">
        <f t="shared" si="9"/>
        <v>0</v>
      </c>
    </row>
    <row r="26" spans="1:20" x14ac:dyDescent="0.25">
      <c r="A26" s="1" t="s">
        <v>66</v>
      </c>
      <c r="B26" s="1">
        <v>4.8</v>
      </c>
      <c r="C26" s="1">
        <v>3.9507373699999988</v>
      </c>
      <c r="D26" s="1">
        <v>3</v>
      </c>
      <c r="E26" s="1">
        <f t="shared" si="0"/>
        <v>0</v>
      </c>
      <c r="F26" s="1">
        <f t="shared" si="1"/>
        <v>1</v>
      </c>
      <c r="G26" s="1">
        <f t="shared" si="2"/>
        <v>0</v>
      </c>
      <c r="H26" s="1">
        <f t="shared" si="3"/>
        <v>0</v>
      </c>
      <c r="I26" s="1">
        <f t="shared" si="4"/>
        <v>1</v>
      </c>
      <c r="K26" s="1" t="s">
        <v>125</v>
      </c>
      <c r="L26" s="1">
        <v>4.4000000000000004</v>
      </c>
      <c r="M26" s="1">
        <v>2</v>
      </c>
      <c r="N26" s="1">
        <v>5</v>
      </c>
      <c r="O26" s="1">
        <f t="shared" si="11"/>
        <v>1</v>
      </c>
      <c r="P26" s="1">
        <f t="shared" si="6"/>
        <v>0</v>
      </c>
      <c r="Q26" s="1">
        <f t="shared" si="10"/>
        <v>0</v>
      </c>
      <c r="R26" s="1">
        <f t="shared" si="7"/>
        <v>0</v>
      </c>
      <c r="S26" s="1">
        <f t="shared" si="8"/>
        <v>1</v>
      </c>
      <c r="T26" s="1" t="b">
        <f t="shared" si="9"/>
        <v>0</v>
      </c>
    </row>
    <row r="27" spans="1:20" x14ac:dyDescent="0.25">
      <c r="A27" s="1" t="s">
        <v>182</v>
      </c>
      <c r="B27" s="1">
        <v>5.0999999999999996</v>
      </c>
      <c r="C27" s="1">
        <v>3.7026982700000013</v>
      </c>
      <c r="D27" s="1">
        <v>2.5</v>
      </c>
      <c r="E27" s="1">
        <f t="shared" si="0"/>
        <v>0</v>
      </c>
      <c r="F27" s="1">
        <f t="shared" si="1"/>
        <v>1</v>
      </c>
      <c r="G27" s="1">
        <f t="shared" si="2"/>
        <v>0</v>
      </c>
      <c r="H27" s="1">
        <f t="shared" si="3"/>
        <v>0</v>
      </c>
      <c r="I27" s="1">
        <f t="shared" si="4"/>
        <v>1</v>
      </c>
      <c r="K27" s="1" t="s">
        <v>100</v>
      </c>
      <c r="L27" s="1">
        <v>4.8</v>
      </c>
      <c r="M27" s="1">
        <v>2</v>
      </c>
      <c r="N27" s="1">
        <v>5</v>
      </c>
      <c r="O27" s="1">
        <f t="shared" si="11"/>
        <v>1</v>
      </c>
      <c r="P27" s="1">
        <f t="shared" si="6"/>
        <v>0</v>
      </c>
      <c r="Q27" s="1">
        <f t="shared" si="10"/>
        <v>0</v>
      </c>
      <c r="R27" s="1">
        <f t="shared" si="7"/>
        <v>0</v>
      </c>
      <c r="S27" s="1">
        <f t="shared" si="8"/>
        <v>1</v>
      </c>
      <c r="T27" s="1" t="b">
        <f t="shared" si="9"/>
        <v>0</v>
      </c>
    </row>
    <row r="28" spans="1:20" x14ac:dyDescent="0.25">
      <c r="A28" s="1" t="s">
        <v>92</v>
      </c>
      <c r="B28" s="1">
        <v>5.4</v>
      </c>
      <c r="C28" s="1">
        <v>3.7260939199999989</v>
      </c>
      <c r="D28" s="1">
        <v>9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  <c r="K28" s="1" t="s">
        <v>112</v>
      </c>
      <c r="L28" s="1">
        <v>4.9000000000000004</v>
      </c>
      <c r="M28" s="1">
        <v>2</v>
      </c>
      <c r="N28" s="1">
        <v>5</v>
      </c>
      <c r="O28" s="1">
        <f t="shared" si="11"/>
        <v>1</v>
      </c>
      <c r="P28" s="1">
        <f t="shared" si="6"/>
        <v>0</v>
      </c>
      <c r="Q28" s="1">
        <f t="shared" si="10"/>
        <v>0</v>
      </c>
      <c r="R28" s="1">
        <f t="shared" si="7"/>
        <v>0</v>
      </c>
      <c r="S28" s="1">
        <f t="shared" si="8"/>
        <v>1</v>
      </c>
      <c r="T28" s="1" t="b">
        <f t="shared" si="9"/>
        <v>0</v>
      </c>
    </row>
    <row r="29" spans="1:20" x14ac:dyDescent="0.25">
      <c r="A29" s="1" t="s">
        <v>96</v>
      </c>
      <c r="B29" s="1">
        <v>4.9000000000000004</v>
      </c>
      <c r="C29" s="1">
        <v>3.0766984999999987</v>
      </c>
      <c r="D29" s="1">
        <v>9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  <c r="K29" s="1" t="s">
        <v>61</v>
      </c>
      <c r="L29" s="1">
        <v>4.7</v>
      </c>
      <c r="M29" s="1">
        <v>2</v>
      </c>
      <c r="N29" s="1">
        <v>4</v>
      </c>
      <c r="O29" s="1">
        <f t="shared" si="11"/>
        <v>1</v>
      </c>
      <c r="P29" s="1">
        <f t="shared" si="6"/>
        <v>0</v>
      </c>
      <c r="Q29" s="1">
        <f t="shared" si="10"/>
        <v>0</v>
      </c>
      <c r="R29" s="1">
        <f t="shared" si="7"/>
        <v>0</v>
      </c>
      <c r="S29" s="1">
        <f t="shared" si="8"/>
        <v>1</v>
      </c>
      <c r="T29" s="1" t="b">
        <f t="shared" si="9"/>
        <v>0</v>
      </c>
    </row>
    <row r="30" spans="1:20" x14ac:dyDescent="0.25">
      <c r="A30" s="1" t="s">
        <v>115</v>
      </c>
      <c r="B30" s="1">
        <v>4.9000000000000004</v>
      </c>
      <c r="C30" s="1">
        <v>2.7034426200000001</v>
      </c>
      <c r="D30" s="1">
        <v>9</v>
      </c>
      <c r="E30" s="1">
        <f t="shared" si="0"/>
        <v>1</v>
      </c>
      <c r="F30" s="1">
        <f t="shared" si="1"/>
        <v>0</v>
      </c>
      <c r="G30" s="1">
        <f t="shared" si="2"/>
        <v>0</v>
      </c>
      <c r="H30" s="1">
        <f t="shared" si="3"/>
        <v>0</v>
      </c>
      <c r="I30" s="1">
        <f t="shared" si="4"/>
        <v>1</v>
      </c>
      <c r="K30" s="1" t="s">
        <v>131</v>
      </c>
      <c r="L30" s="1">
        <v>4.7</v>
      </c>
      <c r="M30" s="1">
        <v>2</v>
      </c>
      <c r="N30" s="1">
        <v>4</v>
      </c>
      <c r="O30" s="1">
        <f t="shared" si="11"/>
        <v>1</v>
      </c>
      <c r="P30" s="1">
        <f t="shared" si="6"/>
        <v>0</v>
      </c>
      <c r="Q30" s="1">
        <f t="shared" si="10"/>
        <v>0</v>
      </c>
      <c r="R30" s="1">
        <f t="shared" si="7"/>
        <v>0</v>
      </c>
      <c r="S30" s="1">
        <f t="shared" si="8"/>
        <v>1</v>
      </c>
      <c r="T30" s="1" t="b">
        <f t="shared" si="9"/>
        <v>0</v>
      </c>
    </row>
    <row r="31" spans="1:20" x14ac:dyDescent="0.25">
      <c r="A31" s="1" t="s">
        <v>74</v>
      </c>
      <c r="B31" s="1">
        <v>4.4000000000000004</v>
      </c>
      <c r="C31" s="1">
        <v>3.6432325799999989</v>
      </c>
      <c r="D31" s="1">
        <v>9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  <c r="K31" s="1" t="s">
        <v>148</v>
      </c>
      <c r="L31" s="1">
        <v>7.1</v>
      </c>
      <c r="M31" s="1">
        <v>6</v>
      </c>
      <c r="N31" s="1">
        <v>6</v>
      </c>
      <c r="O31" s="1">
        <f t="shared" si="11"/>
        <v>1</v>
      </c>
      <c r="P31" s="1">
        <f t="shared" si="6"/>
        <v>0</v>
      </c>
      <c r="Q31" s="1">
        <f t="shared" si="10"/>
        <v>0</v>
      </c>
      <c r="R31" s="1">
        <f t="shared" si="7"/>
        <v>0</v>
      </c>
      <c r="S31" s="1">
        <f t="shared" si="8"/>
        <v>1</v>
      </c>
      <c r="T31" s="1" t="b">
        <f t="shared" si="9"/>
        <v>1</v>
      </c>
    </row>
    <row r="32" spans="1:20" x14ac:dyDescent="0.25">
      <c r="A32" s="1" t="s">
        <v>182</v>
      </c>
      <c r="B32" s="1">
        <v>5.0999999999999996</v>
      </c>
      <c r="C32" s="1">
        <v>4.9954072599999986</v>
      </c>
      <c r="D32" s="1">
        <v>9</v>
      </c>
      <c r="E32" s="1">
        <f t="shared" si="0"/>
        <v>1</v>
      </c>
      <c r="F32" s="1">
        <f t="shared" si="1"/>
        <v>0</v>
      </c>
      <c r="G32" s="1">
        <f t="shared" si="2"/>
        <v>0</v>
      </c>
      <c r="H32" s="1">
        <f t="shared" si="3"/>
        <v>0</v>
      </c>
      <c r="I32" s="1">
        <f t="shared" si="4"/>
        <v>1</v>
      </c>
      <c r="K32" s="1" t="s">
        <v>161</v>
      </c>
      <c r="L32" s="1">
        <v>4.2</v>
      </c>
      <c r="M32" s="1">
        <v>5</v>
      </c>
      <c r="N32" s="1">
        <v>5</v>
      </c>
      <c r="O32" s="1">
        <f t="shared" si="11"/>
        <v>1</v>
      </c>
      <c r="P32" s="1">
        <f t="shared" si="6"/>
        <v>0</v>
      </c>
      <c r="Q32" s="1">
        <f t="shared" si="10"/>
        <v>0</v>
      </c>
      <c r="R32" s="1">
        <f t="shared" si="7"/>
        <v>0</v>
      </c>
      <c r="S32" s="1">
        <f t="shared" si="8"/>
        <v>1</v>
      </c>
      <c r="T32" s="1" t="b">
        <f t="shared" si="9"/>
        <v>1</v>
      </c>
    </row>
    <row r="33" spans="1:20" x14ac:dyDescent="0.25">
      <c r="A33" s="1" t="s">
        <v>129</v>
      </c>
      <c r="B33" s="1">
        <v>4.8</v>
      </c>
      <c r="C33" s="1">
        <v>3.5626217799999997</v>
      </c>
      <c r="D33" s="1">
        <v>9</v>
      </c>
      <c r="E33" s="1">
        <f t="shared" si="0"/>
        <v>1</v>
      </c>
      <c r="F33" s="1">
        <f t="shared" si="1"/>
        <v>0</v>
      </c>
      <c r="G33" s="1">
        <f t="shared" si="2"/>
        <v>0</v>
      </c>
      <c r="H33" s="1">
        <f t="shared" si="3"/>
        <v>0</v>
      </c>
      <c r="I33" s="1">
        <f t="shared" si="4"/>
        <v>1</v>
      </c>
      <c r="K33" s="1" t="s">
        <v>117</v>
      </c>
      <c r="L33" s="1">
        <v>4.5999999999999996</v>
      </c>
      <c r="M33" s="1">
        <v>4</v>
      </c>
      <c r="N33" s="1">
        <v>4</v>
      </c>
      <c r="O33" s="1">
        <f t="shared" si="11"/>
        <v>1</v>
      </c>
      <c r="P33" s="1">
        <f t="shared" si="6"/>
        <v>0</v>
      </c>
      <c r="Q33" s="1">
        <f t="shared" si="10"/>
        <v>0</v>
      </c>
      <c r="R33" s="1">
        <f t="shared" si="7"/>
        <v>0</v>
      </c>
      <c r="S33" s="1">
        <f t="shared" si="8"/>
        <v>1</v>
      </c>
      <c r="T33" s="1" t="b">
        <f t="shared" si="9"/>
        <v>1</v>
      </c>
    </row>
    <row r="34" spans="1:20" x14ac:dyDescent="0.25">
      <c r="A34" s="1" t="s">
        <v>89</v>
      </c>
      <c r="B34" s="1">
        <v>6.2</v>
      </c>
      <c r="C34" s="1">
        <v>4.4048524499999981</v>
      </c>
      <c r="D34" s="1">
        <v>9</v>
      </c>
      <c r="E34" s="1">
        <f t="shared" si="0"/>
        <v>1</v>
      </c>
      <c r="F34" s="1">
        <f t="shared" si="1"/>
        <v>0</v>
      </c>
      <c r="G34" s="1">
        <f t="shared" si="2"/>
        <v>0</v>
      </c>
      <c r="H34" s="1">
        <f t="shared" si="3"/>
        <v>0</v>
      </c>
      <c r="I34" s="1">
        <f t="shared" si="4"/>
        <v>1</v>
      </c>
      <c r="K34" s="1" t="s">
        <v>146</v>
      </c>
      <c r="L34" s="1">
        <v>4.3</v>
      </c>
      <c r="M34" s="1">
        <v>4</v>
      </c>
      <c r="N34" s="1">
        <v>4</v>
      </c>
      <c r="O34" s="1">
        <f t="shared" si="11"/>
        <v>1</v>
      </c>
      <c r="P34" s="1">
        <f t="shared" si="6"/>
        <v>0</v>
      </c>
      <c r="Q34" s="1">
        <f t="shared" si="10"/>
        <v>0</v>
      </c>
      <c r="R34" s="1">
        <f t="shared" si="7"/>
        <v>0</v>
      </c>
      <c r="S34" s="1">
        <f t="shared" si="8"/>
        <v>1</v>
      </c>
      <c r="T34" s="1" t="b">
        <f t="shared" si="9"/>
        <v>1</v>
      </c>
    </row>
    <row r="35" spans="1:20" x14ac:dyDescent="0.25">
      <c r="A35" s="1" t="s">
        <v>106</v>
      </c>
      <c r="B35" s="1">
        <v>4.3</v>
      </c>
      <c r="C35" s="1">
        <v>2.652645919999999</v>
      </c>
      <c r="D35" s="1">
        <v>9</v>
      </c>
      <c r="E35" s="1">
        <f t="shared" si="0"/>
        <v>1</v>
      </c>
      <c r="F35" s="1">
        <f t="shared" si="1"/>
        <v>0</v>
      </c>
      <c r="G35" s="1">
        <f t="shared" si="2"/>
        <v>0</v>
      </c>
      <c r="H35" s="1">
        <f t="shared" si="3"/>
        <v>0</v>
      </c>
      <c r="I35" s="1">
        <f t="shared" si="4"/>
        <v>1</v>
      </c>
      <c r="K35" s="1" t="s">
        <v>179</v>
      </c>
      <c r="L35" s="1">
        <v>5.4</v>
      </c>
      <c r="M35" s="1">
        <v>4</v>
      </c>
      <c r="N35" s="1">
        <v>4</v>
      </c>
      <c r="O35" s="1">
        <f t="shared" si="11"/>
        <v>1</v>
      </c>
      <c r="P35" s="1">
        <f t="shared" si="6"/>
        <v>0</v>
      </c>
      <c r="Q35" s="1">
        <f t="shared" si="10"/>
        <v>0</v>
      </c>
      <c r="R35" s="1">
        <f t="shared" si="7"/>
        <v>0</v>
      </c>
      <c r="S35" s="1">
        <f t="shared" si="8"/>
        <v>1</v>
      </c>
      <c r="T35" s="1" t="b">
        <f t="shared" si="9"/>
        <v>1</v>
      </c>
    </row>
    <row r="36" spans="1:20" x14ac:dyDescent="0.25">
      <c r="A36" s="1" t="s">
        <v>92</v>
      </c>
      <c r="B36" s="1">
        <v>5.4</v>
      </c>
      <c r="C36" s="1">
        <v>3.9496456499999999</v>
      </c>
      <c r="D36" s="1">
        <v>9</v>
      </c>
      <c r="E36" s="1">
        <f t="shared" si="0"/>
        <v>1</v>
      </c>
      <c r="F36" s="1">
        <f t="shared" si="1"/>
        <v>0</v>
      </c>
      <c r="G36" s="1">
        <f t="shared" si="2"/>
        <v>0</v>
      </c>
      <c r="H36" s="1">
        <f t="shared" si="3"/>
        <v>0</v>
      </c>
      <c r="I36" s="1">
        <f t="shared" si="4"/>
        <v>1</v>
      </c>
      <c r="K36" s="1" t="s">
        <v>159</v>
      </c>
      <c r="L36" s="1">
        <v>4.3</v>
      </c>
      <c r="M36" s="1">
        <v>3</v>
      </c>
      <c r="N36" s="1">
        <v>3</v>
      </c>
      <c r="O36" s="1">
        <f t="shared" si="11"/>
        <v>1</v>
      </c>
      <c r="P36" s="1">
        <f t="shared" si="6"/>
        <v>0</v>
      </c>
      <c r="Q36" s="1">
        <f t="shared" si="10"/>
        <v>0</v>
      </c>
      <c r="R36" s="1">
        <f t="shared" si="7"/>
        <v>0</v>
      </c>
      <c r="S36" s="1">
        <f t="shared" si="8"/>
        <v>1</v>
      </c>
      <c r="T36" s="1" t="b">
        <f t="shared" si="9"/>
        <v>1</v>
      </c>
    </row>
    <row r="37" spans="1:20" x14ac:dyDescent="0.25">
      <c r="A37" s="1" t="s">
        <v>123</v>
      </c>
      <c r="B37" s="1">
        <v>4.4000000000000004</v>
      </c>
      <c r="C37" s="1">
        <v>4.3266737400000004</v>
      </c>
      <c r="D37" s="1">
        <v>9</v>
      </c>
      <c r="E37" s="1">
        <f t="shared" si="0"/>
        <v>1</v>
      </c>
      <c r="F37" s="1">
        <f t="shared" si="1"/>
        <v>0</v>
      </c>
      <c r="G37" s="1">
        <f t="shared" si="2"/>
        <v>0</v>
      </c>
      <c r="H37" s="1">
        <f t="shared" si="3"/>
        <v>0</v>
      </c>
      <c r="I37" s="1">
        <f t="shared" si="4"/>
        <v>1</v>
      </c>
      <c r="K37" s="1" t="s">
        <v>175</v>
      </c>
      <c r="L37" s="1">
        <v>3.9</v>
      </c>
      <c r="M37" s="1">
        <v>3</v>
      </c>
      <c r="N37" s="1">
        <v>3</v>
      </c>
      <c r="O37" s="1">
        <f t="shared" si="11"/>
        <v>1</v>
      </c>
      <c r="P37" s="1">
        <f t="shared" si="6"/>
        <v>0</v>
      </c>
      <c r="Q37" s="1">
        <f t="shared" si="10"/>
        <v>0</v>
      </c>
      <c r="R37" s="1">
        <f t="shared" si="7"/>
        <v>0</v>
      </c>
      <c r="S37" s="1">
        <f t="shared" si="8"/>
        <v>1</v>
      </c>
      <c r="T37" s="1" t="b">
        <f t="shared" si="9"/>
        <v>1</v>
      </c>
    </row>
    <row r="38" spans="1:20" x14ac:dyDescent="0.25">
      <c r="A38" s="1" t="s">
        <v>192</v>
      </c>
      <c r="B38" s="1">
        <v>5.6</v>
      </c>
      <c r="C38" s="1">
        <v>4.5552595599999997</v>
      </c>
      <c r="D38" s="1">
        <v>9</v>
      </c>
      <c r="E38" s="1">
        <f t="shared" si="0"/>
        <v>1</v>
      </c>
      <c r="F38" s="1">
        <f t="shared" si="1"/>
        <v>0</v>
      </c>
      <c r="G38" s="1">
        <f t="shared" si="2"/>
        <v>0</v>
      </c>
      <c r="H38" s="1">
        <f t="shared" si="3"/>
        <v>0</v>
      </c>
      <c r="I38" s="1">
        <f t="shared" si="4"/>
        <v>1</v>
      </c>
      <c r="K38" s="1" t="s">
        <v>138</v>
      </c>
      <c r="L38" s="1">
        <v>4.7</v>
      </c>
      <c r="M38" s="1">
        <v>3</v>
      </c>
      <c r="N38" s="1">
        <v>3</v>
      </c>
      <c r="O38" s="1">
        <f t="shared" si="11"/>
        <v>1</v>
      </c>
      <c r="P38" s="1">
        <f t="shared" si="6"/>
        <v>0</v>
      </c>
      <c r="Q38" s="1">
        <f t="shared" si="10"/>
        <v>0</v>
      </c>
      <c r="R38" s="1">
        <f t="shared" si="7"/>
        <v>0</v>
      </c>
      <c r="S38" s="1">
        <f t="shared" si="8"/>
        <v>1</v>
      </c>
      <c r="T38" s="1" t="b">
        <f t="shared" si="9"/>
        <v>1</v>
      </c>
    </row>
    <row r="39" spans="1:20" x14ac:dyDescent="0.25">
      <c r="A39" s="1" t="s">
        <v>152</v>
      </c>
      <c r="B39" s="1">
        <v>4.5</v>
      </c>
      <c r="C39" s="1">
        <v>4.0847231999999991</v>
      </c>
      <c r="D39" s="1">
        <v>9</v>
      </c>
      <c r="E39" s="1">
        <f t="shared" si="0"/>
        <v>1</v>
      </c>
      <c r="F39" s="1">
        <f t="shared" si="1"/>
        <v>0</v>
      </c>
      <c r="G39" s="1">
        <f t="shared" si="2"/>
        <v>0</v>
      </c>
      <c r="H39" s="1">
        <f t="shared" si="3"/>
        <v>0</v>
      </c>
      <c r="I39" s="1">
        <f t="shared" si="4"/>
        <v>1</v>
      </c>
      <c r="K39" s="1" t="s">
        <v>155</v>
      </c>
      <c r="L39" s="1">
        <v>8.5</v>
      </c>
      <c r="M39" s="1">
        <v>6</v>
      </c>
      <c r="N39" s="1">
        <v>6</v>
      </c>
      <c r="O39" s="1">
        <f t="shared" si="11"/>
        <v>1</v>
      </c>
      <c r="P39" s="1">
        <f t="shared" si="6"/>
        <v>0</v>
      </c>
      <c r="Q39" s="1">
        <f t="shared" si="10"/>
        <v>0</v>
      </c>
      <c r="R39" s="1">
        <f t="shared" si="7"/>
        <v>0</v>
      </c>
      <c r="S39" s="1">
        <f t="shared" si="8"/>
        <v>1</v>
      </c>
      <c r="T39" s="1" t="b">
        <f t="shared" si="9"/>
        <v>1</v>
      </c>
    </row>
    <row r="40" spans="1:20" x14ac:dyDescent="0.25">
      <c r="A40" s="1" t="s">
        <v>158</v>
      </c>
      <c r="B40" s="1">
        <v>4.3</v>
      </c>
      <c r="C40" s="1">
        <v>4.5651892399999987</v>
      </c>
      <c r="D40" s="1">
        <v>9</v>
      </c>
      <c r="E40" s="1">
        <f t="shared" si="0"/>
        <v>1</v>
      </c>
      <c r="F40" s="1">
        <f t="shared" si="1"/>
        <v>0</v>
      </c>
      <c r="G40" s="1">
        <f t="shared" si="2"/>
        <v>0</v>
      </c>
      <c r="H40" s="1">
        <f t="shared" si="3"/>
        <v>0</v>
      </c>
      <c r="I40" s="1">
        <f t="shared" si="4"/>
        <v>1</v>
      </c>
      <c r="K40" s="1" t="s">
        <v>66</v>
      </c>
      <c r="L40" s="1">
        <v>4.8</v>
      </c>
      <c r="M40" s="1">
        <v>5</v>
      </c>
      <c r="N40" s="1">
        <v>5</v>
      </c>
      <c r="O40" s="1">
        <f t="shared" si="11"/>
        <v>1</v>
      </c>
      <c r="P40" s="1">
        <f t="shared" si="6"/>
        <v>0</v>
      </c>
      <c r="Q40" s="1">
        <f t="shared" si="10"/>
        <v>0</v>
      </c>
      <c r="R40" s="1">
        <f t="shared" si="7"/>
        <v>0</v>
      </c>
      <c r="S40" s="1">
        <f t="shared" si="8"/>
        <v>1</v>
      </c>
      <c r="T40" s="1" t="b">
        <f t="shared" si="9"/>
        <v>1</v>
      </c>
    </row>
    <row r="41" spans="1:20" x14ac:dyDescent="0.25">
      <c r="A41" s="1" t="s">
        <v>61</v>
      </c>
      <c r="B41" s="1">
        <v>4.7</v>
      </c>
      <c r="C41" s="1">
        <v>2.6418726199999991</v>
      </c>
      <c r="D41" s="1">
        <v>9</v>
      </c>
      <c r="E41" s="1">
        <f t="shared" si="0"/>
        <v>1</v>
      </c>
      <c r="F41" s="1">
        <f t="shared" si="1"/>
        <v>0</v>
      </c>
      <c r="G41" s="1">
        <f t="shared" si="2"/>
        <v>0</v>
      </c>
      <c r="H41" s="1">
        <f t="shared" si="3"/>
        <v>0</v>
      </c>
      <c r="I41" s="1">
        <f t="shared" si="4"/>
        <v>1</v>
      </c>
      <c r="K41" s="1" t="s">
        <v>109</v>
      </c>
      <c r="L41" s="1">
        <v>5.7</v>
      </c>
      <c r="M41" s="1">
        <v>5</v>
      </c>
      <c r="N41" s="1">
        <v>5</v>
      </c>
      <c r="O41" s="1">
        <f t="shared" si="11"/>
        <v>1</v>
      </c>
      <c r="P41" s="1">
        <f t="shared" si="6"/>
        <v>0</v>
      </c>
      <c r="Q41" s="1">
        <f t="shared" si="10"/>
        <v>0</v>
      </c>
      <c r="R41" s="1">
        <f t="shared" si="7"/>
        <v>0</v>
      </c>
      <c r="S41" s="1">
        <f t="shared" si="8"/>
        <v>1</v>
      </c>
      <c r="T41" s="1" t="b">
        <f t="shared" si="9"/>
        <v>1</v>
      </c>
    </row>
    <row r="42" spans="1:20" x14ac:dyDescent="0.25">
      <c r="A42" s="1" t="s">
        <v>124</v>
      </c>
      <c r="B42" s="1">
        <v>4.5</v>
      </c>
      <c r="C42" s="1">
        <v>3.71414344</v>
      </c>
      <c r="D42" s="1">
        <v>9</v>
      </c>
      <c r="E42" s="1">
        <f t="shared" si="0"/>
        <v>1</v>
      </c>
      <c r="F42" s="1">
        <f t="shared" si="1"/>
        <v>0</v>
      </c>
      <c r="G42" s="1">
        <f t="shared" si="2"/>
        <v>0</v>
      </c>
      <c r="H42" s="1">
        <f t="shared" si="3"/>
        <v>0</v>
      </c>
      <c r="I42" s="1">
        <f t="shared" si="4"/>
        <v>1</v>
      </c>
      <c r="K42" s="1" t="s">
        <v>117</v>
      </c>
      <c r="L42" s="1">
        <v>4.5999999999999996</v>
      </c>
      <c r="M42" s="1">
        <v>5</v>
      </c>
      <c r="N42" s="1">
        <v>5</v>
      </c>
      <c r="O42" s="1">
        <f t="shared" si="11"/>
        <v>1</v>
      </c>
      <c r="P42" s="1">
        <f t="shared" si="6"/>
        <v>0</v>
      </c>
      <c r="Q42" s="1">
        <f t="shared" si="10"/>
        <v>0</v>
      </c>
      <c r="R42" s="1">
        <f t="shared" si="7"/>
        <v>0</v>
      </c>
      <c r="S42" s="1">
        <f t="shared" si="8"/>
        <v>1</v>
      </c>
      <c r="T42" s="1" t="b">
        <f t="shared" si="9"/>
        <v>1</v>
      </c>
    </row>
    <row r="43" spans="1:20" x14ac:dyDescent="0.25">
      <c r="A43" s="1" t="s">
        <v>182</v>
      </c>
      <c r="B43" s="1">
        <v>5.0999999999999996</v>
      </c>
      <c r="C43" s="1">
        <v>4.3563327899999997</v>
      </c>
      <c r="D43" s="1">
        <v>9</v>
      </c>
      <c r="E43" s="1">
        <f t="shared" si="0"/>
        <v>1</v>
      </c>
      <c r="F43" s="1">
        <f t="shared" si="1"/>
        <v>0</v>
      </c>
      <c r="G43" s="1">
        <f t="shared" si="2"/>
        <v>0</v>
      </c>
      <c r="H43" s="1">
        <f t="shared" si="3"/>
        <v>0</v>
      </c>
      <c r="I43" s="1">
        <f t="shared" si="4"/>
        <v>1</v>
      </c>
      <c r="K43" s="1" t="s">
        <v>104</v>
      </c>
      <c r="L43" s="1">
        <v>5.4</v>
      </c>
      <c r="M43" s="1">
        <v>5</v>
      </c>
      <c r="N43" s="1">
        <v>5</v>
      </c>
      <c r="O43" s="1">
        <f t="shared" si="11"/>
        <v>1</v>
      </c>
      <c r="P43" s="1">
        <f t="shared" si="6"/>
        <v>0</v>
      </c>
      <c r="Q43" s="1">
        <f t="shared" si="10"/>
        <v>0</v>
      </c>
      <c r="R43" s="1">
        <f t="shared" si="7"/>
        <v>0</v>
      </c>
      <c r="S43" s="1">
        <f t="shared" si="8"/>
        <v>1</v>
      </c>
      <c r="T43" s="1" t="b">
        <f t="shared" si="9"/>
        <v>1</v>
      </c>
    </row>
    <row r="44" spans="1:20" x14ac:dyDescent="0.25">
      <c r="A44" s="1" t="s">
        <v>155</v>
      </c>
      <c r="B44" s="1">
        <v>8.5</v>
      </c>
      <c r="C44" s="1">
        <v>5.81758855</v>
      </c>
      <c r="D44" s="1">
        <v>9</v>
      </c>
      <c r="E44" s="1">
        <f t="shared" si="0"/>
        <v>1</v>
      </c>
      <c r="F44" s="1">
        <f t="shared" si="1"/>
        <v>0</v>
      </c>
      <c r="G44" s="1">
        <f t="shared" si="2"/>
        <v>0</v>
      </c>
      <c r="H44" s="1">
        <f t="shared" si="3"/>
        <v>0</v>
      </c>
      <c r="I44" s="1">
        <f t="shared" si="4"/>
        <v>1</v>
      </c>
      <c r="K44" s="1" t="s">
        <v>88</v>
      </c>
      <c r="L44" s="1">
        <v>4.5</v>
      </c>
      <c r="M44" s="1">
        <v>5</v>
      </c>
      <c r="N44" s="1">
        <v>5</v>
      </c>
      <c r="O44" s="1">
        <f t="shared" si="11"/>
        <v>1</v>
      </c>
      <c r="P44" s="1">
        <f t="shared" si="6"/>
        <v>0</v>
      </c>
      <c r="Q44" s="1">
        <f t="shared" si="10"/>
        <v>0</v>
      </c>
      <c r="R44" s="1">
        <f t="shared" si="7"/>
        <v>0</v>
      </c>
      <c r="S44" s="1">
        <f t="shared" si="8"/>
        <v>1</v>
      </c>
      <c r="T44" s="1" t="b">
        <f t="shared" si="9"/>
        <v>1</v>
      </c>
    </row>
    <row r="45" spans="1:20" x14ac:dyDescent="0.25">
      <c r="A45" s="1" t="s">
        <v>74</v>
      </c>
      <c r="B45" s="1">
        <v>4.4000000000000004</v>
      </c>
      <c r="C45" s="1">
        <v>3.4269717999999991</v>
      </c>
      <c r="D45" s="1">
        <v>9</v>
      </c>
      <c r="E45" s="1">
        <f t="shared" si="0"/>
        <v>1</v>
      </c>
      <c r="F45" s="1">
        <f t="shared" si="1"/>
        <v>0</v>
      </c>
      <c r="G45" s="1">
        <f t="shared" si="2"/>
        <v>0</v>
      </c>
      <c r="H45" s="1">
        <f t="shared" si="3"/>
        <v>0</v>
      </c>
      <c r="I45" s="1">
        <f t="shared" si="4"/>
        <v>1</v>
      </c>
      <c r="K45" s="1" t="s">
        <v>182</v>
      </c>
      <c r="L45" s="1">
        <v>5.0999999999999996</v>
      </c>
      <c r="M45" s="1">
        <v>5</v>
      </c>
      <c r="N45" s="1">
        <v>5</v>
      </c>
      <c r="O45" s="1">
        <f t="shared" si="11"/>
        <v>1</v>
      </c>
      <c r="P45" s="1">
        <f t="shared" si="6"/>
        <v>0</v>
      </c>
      <c r="Q45" s="1">
        <f t="shared" si="10"/>
        <v>0</v>
      </c>
      <c r="R45" s="1">
        <f t="shared" si="7"/>
        <v>0</v>
      </c>
      <c r="S45" s="1">
        <f t="shared" si="8"/>
        <v>1</v>
      </c>
      <c r="T45" s="1" t="b">
        <f t="shared" si="9"/>
        <v>1</v>
      </c>
    </row>
    <row r="46" spans="1:20" x14ac:dyDescent="0.25">
      <c r="A46" s="1" t="s">
        <v>134</v>
      </c>
      <c r="B46" s="1">
        <v>6.3</v>
      </c>
      <c r="C46" s="1">
        <v>4.4245513399999981</v>
      </c>
      <c r="D46" s="1">
        <v>9</v>
      </c>
      <c r="E46" s="1">
        <f t="shared" si="0"/>
        <v>1</v>
      </c>
      <c r="F46" s="1">
        <f t="shared" si="1"/>
        <v>0</v>
      </c>
      <c r="G46" s="1">
        <f t="shared" si="2"/>
        <v>0</v>
      </c>
      <c r="H46" s="1">
        <f t="shared" si="3"/>
        <v>0</v>
      </c>
      <c r="I46" s="1">
        <f t="shared" si="4"/>
        <v>1</v>
      </c>
      <c r="K46" s="1" t="s">
        <v>81</v>
      </c>
      <c r="L46" s="1">
        <v>4.5999999999999996</v>
      </c>
      <c r="M46" s="1">
        <v>5</v>
      </c>
      <c r="N46" s="1">
        <v>5</v>
      </c>
      <c r="O46" s="1">
        <f t="shared" si="11"/>
        <v>1</v>
      </c>
      <c r="P46" s="1">
        <f t="shared" si="6"/>
        <v>0</v>
      </c>
      <c r="Q46" s="1">
        <f t="shared" si="10"/>
        <v>0</v>
      </c>
      <c r="R46" s="1">
        <f t="shared" si="7"/>
        <v>0</v>
      </c>
      <c r="S46" s="1">
        <f t="shared" si="8"/>
        <v>1</v>
      </c>
      <c r="T46" s="1" t="b">
        <f t="shared" si="9"/>
        <v>1</v>
      </c>
    </row>
    <row r="47" spans="1:20" x14ac:dyDescent="0.25">
      <c r="A47" s="1" t="s">
        <v>85</v>
      </c>
      <c r="B47" s="1">
        <v>4.8</v>
      </c>
      <c r="C47" s="1">
        <v>4.2116993999999988</v>
      </c>
      <c r="D47" s="1">
        <v>9</v>
      </c>
      <c r="E47" s="1">
        <f t="shared" si="0"/>
        <v>1</v>
      </c>
      <c r="F47" s="1">
        <f t="shared" si="1"/>
        <v>0</v>
      </c>
      <c r="G47" s="1">
        <f t="shared" si="2"/>
        <v>0</v>
      </c>
      <c r="H47" s="1">
        <f t="shared" si="3"/>
        <v>0</v>
      </c>
      <c r="I47" s="1">
        <f t="shared" si="4"/>
        <v>1</v>
      </c>
      <c r="K47" s="1" t="s">
        <v>150</v>
      </c>
      <c r="L47" s="1">
        <v>5.7</v>
      </c>
      <c r="M47" s="1">
        <v>4</v>
      </c>
      <c r="N47" s="1">
        <v>4</v>
      </c>
      <c r="O47" s="1">
        <f t="shared" si="11"/>
        <v>1</v>
      </c>
      <c r="P47" s="1">
        <f t="shared" si="6"/>
        <v>0</v>
      </c>
      <c r="Q47" s="1">
        <f t="shared" si="10"/>
        <v>0</v>
      </c>
      <c r="R47" s="1">
        <f t="shared" si="7"/>
        <v>0</v>
      </c>
      <c r="S47" s="1">
        <f t="shared" si="8"/>
        <v>1</v>
      </c>
      <c r="T47" s="1" t="b">
        <f t="shared" si="9"/>
        <v>1</v>
      </c>
    </row>
    <row r="48" spans="1:20" x14ac:dyDescent="0.25">
      <c r="A48" s="1" t="s">
        <v>155</v>
      </c>
      <c r="B48" s="1">
        <v>8.5</v>
      </c>
      <c r="C48" s="1">
        <v>6.3399103999999999</v>
      </c>
      <c r="D48" s="1">
        <v>9</v>
      </c>
      <c r="E48" s="1">
        <f t="shared" si="0"/>
        <v>1</v>
      </c>
      <c r="F48" s="1">
        <f t="shared" si="1"/>
        <v>0</v>
      </c>
      <c r="G48" s="1">
        <f t="shared" si="2"/>
        <v>0</v>
      </c>
      <c r="H48" s="1">
        <f t="shared" si="3"/>
        <v>0</v>
      </c>
      <c r="I48" s="1">
        <f t="shared" si="4"/>
        <v>1</v>
      </c>
      <c r="K48" s="1" t="s">
        <v>106</v>
      </c>
      <c r="L48" s="1">
        <v>4.3</v>
      </c>
      <c r="M48" s="1">
        <v>4</v>
      </c>
      <c r="N48" s="1">
        <v>4</v>
      </c>
      <c r="O48" s="1">
        <f t="shared" si="11"/>
        <v>1</v>
      </c>
      <c r="P48" s="1">
        <f t="shared" si="6"/>
        <v>0</v>
      </c>
      <c r="Q48" s="1">
        <f t="shared" si="10"/>
        <v>0</v>
      </c>
      <c r="R48" s="1">
        <f t="shared" si="7"/>
        <v>0</v>
      </c>
      <c r="S48" s="1">
        <f t="shared" si="8"/>
        <v>1</v>
      </c>
      <c r="T48" s="1" t="b">
        <f t="shared" si="9"/>
        <v>1</v>
      </c>
    </row>
    <row r="49" spans="1:20" x14ac:dyDescent="0.25">
      <c r="A49" s="1" t="s">
        <v>89</v>
      </c>
      <c r="B49" s="1">
        <v>6.2</v>
      </c>
      <c r="C49" s="1">
        <v>3.6949860299999995</v>
      </c>
      <c r="D49" s="1">
        <v>9</v>
      </c>
      <c r="E49" s="1">
        <f t="shared" si="0"/>
        <v>1</v>
      </c>
      <c r="F49" s="1">
        <f t="shared" si="1"/>
        <v>0</v>
      </c>
      <c r="G49" s="1">
        <f t="shared" si="2"/>
        <v>0</v>
      </c>
      <c r="H49" s="1">
        <f t="shared" si="3"/>
        <v>0</v>
      </c>
      <c r="I49" s="1">
        <f t="shared" si="4"/>
        <v>1</v>
      </c>
      <c r="K49" s="1" t="s">
        <v>175</v>
      </c>
      <c r="L49" s="1">
        <v>3.9</v>
      </c>
      <c r="M49" s="1">
        <v>4</v>
      </c>
      <c r="N49" s="1">
        <v>4</v>
      </c>
      <c r="O49" s="1">
        <f t="shared" si="11"/>
        <v>1</v>
      </c>
      <c r="P49" s="1">
        <f t="shared" si="6"/>
        <v>0</v>
      </c>
      <c r="Q49" s="1">
        <f t="shared" si="10"/>
        <v>0</v>
      </c>
      <c r="R49" s="1">
        <f t="shared" si="7"/>
        <v>0</v>
      </c>
      <c r="S49" s="1">
        <f t="shared" si="8"/>
        <v>1</v>
      </c>
      <c r="T49" s="1" t="b">
        <f t="shared" si="9"/>
        <v>1</v>
      </c>
    </row>
    <row r="50" spans="1:20" x14ac:dyDescent="0.25">
      <c r="A50" s="1" t="s">
        <v>200</v>
      </c>
      <c r="B50" s="1">
        <v>4.4000000000000004</v>
      </c>
      <c r="C50" s="1">
        <v>2.2966663700000014</v>
      </c>
      <c r="D50" s="1">
        <v>9</v>
      </c>
      <c r="E50" s="1">
        <f t="shared" si="0"/>
        <v>1</v>
      </c>
      <c r="F50" s="1">
        <f t="shared" si="1"/>
        <v>0</v>
      </c>
      <c r="G50" s="1">
        <f t="shared" si="2"/>
        <v>0</v>
      </c>
      <c r="H50" s="1">
        <f t="shared" si="3"/>
        <v>0</v>
      </c>
      <c r="I50" s="1">
        <f t="shared" si="4"/>
        <v>1</v>
      </c>
      <c r="K50" s="1" t="s">
        <v>195</v>
      </c>
      <c r="L50" s="1">
        <v>4.5</v>
      </c>
      <c r="M50" s="1">
        <v>4</v>
      </c>
      <c r="N50" s="1">
        <v>4</v>
      </c>
      <c r="O50" s="1">
        <f t="shared" si="11"/>
        <v>1</v>
      </c>
      <c r="P50" s="1">
        <f t="shared" si="6"/>
        <v>0</v>
      </c>
      <c r="Q50" s="1">
        <f t="shared" si="10"/>
        <v>0</v>
      </c>
      <c r="R50" s="1">
        <f t="shared" si="7"/>
        <v>0</v>
      </c>
      <c r="S50" s="1">
        <f t="shared" si="8"/>
        <v>1</v>
      </c>
      <c r="T50" s="1" t="b">
        <f t="shared" si="9"/>
        <v>1</v>
      </c>
    </row>
    <row r="51" spans="1:20" x14ac:dyDescent="0.25">
      <c r="A51" s="1" t="s">
        <v>155</v>
      </c>
      <c r="B51" s="1">
        <v>8.5</v>
      </c>
      <c r="C51" s="1">
        <v>5.2839985199999999</v>
      </c>
      <c r="D51" s="1">
        <v>9</v>
      </c>
      <c r="E51" s="1">
        <f t="shared" si="0"/>
        <v>1</v>
      </c>
      <c r="F51" s="1">
        <f t="shared" si="1"/>
        <v>0</v>
      </c>
      <c r="G51" s="1">
        <f t="shared" si="2"/>
        <v>0</v>
      </c>
      <c r="H51" s="1">
        <f t="shared" si="3"/>
        <v>0</v>
      </c>
      <c r="I51" s="1">
        <f t="shared" si="4"/>
        <v>1</v>
      </c>
      <c r="K51" s="1" t="s">
        <v>154</v>
      </c>
      <c r="L51" s="1">
        <v>5.7</v>
      </c>
      <c r="M51" s="1">
        <v>4</v>
      </c>
      <c r="N51" s="1">
        <v>4</v>
      </c>
      <c r="O51" s="1">
        <f t="shared" si="11"/>
        <v>1</v>
      </c>
      <c r="P51" s="1">
        <f t="shared" si="6"/>
        <v>0</v>
      </c>
      <c r="Q51" s="1">
        <f t="shared" si="10"/>
        <v>0</v>
      </c>
      <c r="R51" s="1">
        <f t="shared" si="7"/>
        <v>0</v>
      </c>
      <c r="S51" s="1">
        <f t="shared" si="8"/>
        <v>1</v>
      </c>
      <c r="T51" s="1" t="b">
        <f t="shared" si="9"/>
        <v>1</v>
      </c>
    </row>
    <row r="52" spans="1:20" x14ac:dyDescent="0.25">
      <c r="A52" s="1" t="s">
        <v>165</v>
      </c>
      <c r="B52" s="1">
        <v>7.1</v>
      </c>
      <c r="C52" s="1">
        <v>5.4903153899999984</v>
      </c>
      <c r="D52" s="1">
        <v>9</v>
      </c>
      <c r="E52" s="1">
        <f t="shared" si="0"/>
        <v>1</v>
      </c>
      <c r="F52" s="1">
        <f t="shared" si="1"/>
        <v>0</v>
      </c>
      <c r="G52" s="1">
        <f t="shared" si="2"/>
        <v>0</v>
      </c>
      <c r="H52" s="1">
        <f t="shared" si="3"/>
        <v>0</v>
      </c>
      <c r="I52" s="1">
        <f t="shared" si="4"/>
        <v>1</v>
      </c>
      <c r="K52" s="1" t="s">
        <v>148</v>
      </c>
      <c r="L52" s="1">
        <v>7.1</v>
      </c>
      <c r="M52" s="1">
        <v>4</v>
      </c>
      <c r="N52" s="1">
        <v>4</v>
      </c>
      <c r="O52" s="1">
        <f t="shared" si="11"/>
        <v>1</v>
      </c>
      <c r="P52" s="1">
        <f t="shared" si="6"/>
        <v>0</v>
      </c>
      <c r="Q52" s="1">
        <f t="shared" si="10"/>
        <v>0</v>
      </c>
      <c r="R52" s="1">
        <f t="shared" si="7"/>
        <v>0</v>
      </c>
      <c r="S52" s="1">
        <f t="shared" si="8"/>
        <v>1</v>
      </c>
      <c r="T52" s="1" t="b">
        <f t="shared" si="9"/>
        <v>1</v>
      </c>
    </row>
    <row r="53" spans="1:20" x14ac:dyDescent="0.25">
      <c r="A53" s="1" t="s">
        <v>154</v>
      </c>
      <c r="B53" s="1">
        <v>5.7</v>
      </c>
      <c r="C53" s="1">
        <v>3.6862460200000005</v>
      </c>
      <c r="D53" s="1">
        <v>9</v>
      </c>
      <c r="E53" s="1">
        <f t="shared" si="0"/>
        <v>1</v>
      </c>
      <c r="F53" s="1">
        <f t="shared" si="1"/>
        <v>0</v>
      </c>
      <c r="G53" s="1">
        <f t="shared" si="2"/>
        <v>0</v>
      </c>
      <c r="H53" s="1">
        <f t="shared" si="3"/>
        <v>0</v>
      </c>
      <c r="I53" s="1">
        <f t="shared" si="4"/>
        <v>1</v>
      </c>
      <c r="K53" s="1" t="s">
        <v>72</v>
      </c>
      <c r="L53" s="1">
        <v>5.0999999999999996</v>
      </c>
      <c r="M53" s="1">
        <v>4</v>
      </c>
      <c r="N53" s="1">
        <v>4</v>
      </c>
      <c r="O53" s="1">
        <f t="shared" si="11"/>
        <v>1</v>
      </c>
      <c r="P53" s="1">
        <f t="shared" si="6"/>
        <v>0</v>
      </c>
      <c r="Q53" s="1">
        <f t="shared" si="10"/>
        <v>0</v>
      </c>
      <c r="R53" s="1">
        <f t="shared" si="7"/>
        <v>0</v>
      </c>
      <c r="S53" s="1">
        <f t="shared" si="8"/>
        <v>1</v>
      </c>
      <c r="T53" s="1" t="b">
        <f t="shared" si="9"/>
        <v>1</v>
      </c>
    </row>
    <row r="54" spans="1:20" x14ac:dyDescent="0.25">
      <c r="A54" s="1" t="s">
        <v>182</v>
      </c>
      <c r="B54" s="1">
        <v>5.0999999999999996</v>
      </c>
      <c r="C54" s="1">
        <v>2.9823601799999988</v>
      </c>
      <c r="D54" s="1">
        <v>9</v>
      </c>
      <c r="E54" s="1">
        <f t="shared" si="0"/>
        <v>1</v>
      </c>
      <c r="F54" s="1">
        <f t="shared" si="1"/>
        <v>0</v>
      </c>
      <c r="G54" s="1">
        <f t="shared" si="2"/>
        <v>0</v>
      </c>
      <c r="H54" s="1">
        <f t="shared" si="3"/>
        <v>0</v>
      </c>
      <c r="I54" s="1">
        <f t="shared" si="4"/>
        <v>1</v>
      </c>
      <c r="K54" s="1" t="s">
        <v>188</v>
      </c>
      <c r="L54" s="1">
        <v>4.3</v>
      </c>
      <c r="M54" s="1">
        <v>4</v>
      </c>
      <c r="N54" s="1">
        <v>4</v>
      </c>
      <c r="O54" s="1">
        <f t="shared" si="11"/>
        <v>1</v>
      </c>
      <c r="P54" s="1">
        <f t="shared" si="6"/>
        <v>0</v>
      </c>
      <c r="Q54" s="1">
        <f t="shared" si="10"/>
        <v>0</v>
      </c>
      <c r="R54" s="1">
        <f t="shared" si="7"/>
        <v>0</v>
      </c>
      <c r="S54" s="1">
        <f t="shared" si="8"/>
        <v>1</v>
      </c>
      <c r="T54" s="1" t="b">
        <f t="shared" si="9"/>
        <v>1</v>
      </c>
    </row>
    <row r="55" spans="1:20" x14ac:dyDescent="0.25">
      <c r="A55" s="1" t="s">
        <v>141</v>
      </c>
      <c r="B55" s="1">
        <v>4.7</v>
      </c>
      <c r="C55" s="1">
        <v>3.9681613899999997</v>
      </c>
      <c r="D55" s="1">
        <v>9</v>
      </c>
      <c r="E55" s="1">
        <f t="shared" si="0"/>
        <v>1</v>
      </c>
      <c r="F55" s="1">
        <f t="shared" si="1"/>
        <v>0</v>
      </c>
      <c r="G55" s="1">
        <f t="shared" si="2"/>
        <v>0</v>
      </c>
      <c r="H55" s="1">
        <f t="shared" si="3"/>
        <v>0</v>
      </c>
      <c r="I55" s="1">
        <f t="shared" si="4"/>
        <v>1</v>
      </c>
      <c r="K55" s="1" t="s">
        <v>151</v>
      </c>
      <c r="L55" s="1">
        <v>4.3</v>
      </c>
      <c r="M55" s="1">
        <v>4</v>
      </c>
      <c r="N55" s="1">
        <v>4</v>
      </c>
      <c r="O55" s="1">
        <f t="shared" si="11"/>
        <v>1</v>
      </c>
      <c r="P55" s="1">
        <f t="shared" si="6"/>
        <v>0</v>
      </c>
      <c r="Q55" s="1">
        <f t="shared" si="10"/>
        <v>0</v>
      </c>
      <c r="R55" s="1">
        <f t="shared" si="7"/>
        <v>0</v>
      </c>
      <c r="S55" s="1">
        <f t="shared" si="8"/>
        <v>1</v>
      </c>
      <c r="T55" s="1" t="b">
        <f t="shared" si="9"/>
        <v>1</v>
      </c>
    </row>
    <row r="56" spans="1:20" x14ac:dyDescent="0.25">
      <c r="A56" s="1" t="s">
        <v>65</v>
      </c>
      <c r="B56" s="1">
        <v>5.0999999999999996</v>
      </c>
      <c r="C56" s="1">
        <v>3.6132343199999997</v>
      </c>
      <c r="D56" s="1">
        <v>8</v>
      </c>
      <c r="E56" s="1">
        <f t="shared" si="0"/>
        <v>1</v>
      </c>
      <c r="F56" s="1">
        <f t="shared" si="1"/>
        <v>0</v>
      </c>
      <c r="G56" s="1">
        <f t="shared" si="2"/>
        <v>0</v>
      </c>
      <c r="H56" s="1">
        <f t="shared" si="3"/>
        <v>0</v>
      </c>
      <c r="I56" s="1">
        <f t="shared" si="4"/>
        <v>1</v>
      </c>
      <c r="K56" s="1" t="s">
        <v>132</v>
      </c>
      <c r="L56" s="1">
        <v>5.0999999999999996</v>
      </c>
      <c r="M56" s="1">
        <v>3</v>
      </c>
      <c r="N56" s="1">
        <v>3</v>
      </c>
      <c r="O56" s="1">
        <f t="shared" si="11"/>
        <v>1</v>
      </c>
      <c r="P56" s="1">
        <f t="shared" si="6"/>
        <v>0</v>
      </c>
      <c r="Q56" s="1">
        <f t="shared" si="10"/>
        <v>0</v>
      </c>
      <c r="R56" s="1">
        <f t="shared" si="7"/>
        <v>0</v>
      </c>
      <c r="S56" s="1">
        <f t="shared" si="8"/>
        <v>1</v>
      </c>
      <c r="T56" s="1" t="b">
        <f t="shared" si="9"/>
        <v>1</v>
      </c>
    </row>
    <row r="57" spans="1:20" x14ac:dyDescent="0.25">
      <c r="A57" s="1" t="s">
        <v>129</v>
      </c>
      <c r="B57" s="1">
        <v>4.8</v>
      </c>
      <c r="C57" s="1">
        <v>3.9058778999999988</v>
      </c>
      <c r="D57" s="1">
        <v>8</v>
      </c>
      <c r="E57" s="1">
        <f t="shared" si="0"/>
        <v>1</v>
      </c>
      <c r="F57" s="1">
        <f t="shared" si="1"/>
        <v>0</v>
      </c>
      <c r="G57" s="1">
        <f t="shared" si="2"/>
        <v>0</v>
      </c>
      <c r="H57" s="1">
        <f t="shared" si="3"/>
        <v>0</v>
      </c>
      <c r="I57" s="1">
        <f t="shared" si="4"/>
        <v>1</v>
      </c>
      <c r="K57" s="1" t="s">
        <v>92</v>
      </c>
      <c r="L57" s="1">
        <v>5.4</v>
      </c>
      <c r="M57" s="1">
        <v>4</v>
      </c>
      <c r="N57" s="1">
        <v>9</v>
      </c>
      <c r="O57" s="1">
        <f t="shared" si="11"/>
        <v>1</v>
      </c>
      <c r="P57" s="1">
        <f t="shared" si="6"/>
        <v>0</v>
      </c>
      <c r="Q57" s="1">
        <f t="shared" si="10"/>
        <v>0</v>
      </c>
      <c r="R57" s="1">
        <f t="shared" si="7"/>
        <v>0</v>
      </c>
      <c r="S57" s="1">
        <f t="shared" si="8"/>
        <v>1</v>
      </c>
      <c r="T57" s="1" t="b">
        <f t="shared" si="9"/>
        <v>0</v>
      </c>
    </row>
    <row r="58" spans="1:20" x14ac:dyDescent="0.25">
      <c r="A58" s="1" t="s">
        <v>137</v>
      </c>
      <c r="B58" s="1">
        <v>5.3</v>
      </c>
      <c r="C58" s="1">
        <v>3.8500184199999978</v>
      </c>
      <c r="D58" s="1">
        <v>8</v>
      </c>
      <c r="E58" s="1">
        <f t="shared" si="0"/>
        <v>1</v>
      </c>
      <c r="F58" s="1">
        <f t="shared" si="1"/>
        <v>0</v>
      </c>
      <c r="G58" s="1">
        <f t="shared" si="2"/>
        <v>0</v>
      </c>
      <c r="H58" s="1">
        <f t="shared" si="3"/>
        <v>0</v>
      </c>
      <c r="I58" s="1">
        <f t="shared" si="4"/>
        <v>1</v>
      </c>
      <c r="K58" s="1" t="s">
        <v>96</v>
      </c>
      <c r="L58" s="1">
        <v>4.9000000000000004</v>
      </c>
      <c r="M58" s="1">
        <v>3</v>
      </c>
      <c r="N58" s="1">
        <v>9</v>
      </c>
      <c r="O58" s="1">
        <f t="shared" si="11"/>
        <v>1</v>
      </c>
      <c r="P58" s="1">
        <f t="shared" si="6"/>
        <v>0</v>
      </c>
      <c r="Q58" s="1">
        <f t="shared" si="10"/>
        <v>0</v>
      </c>
      <c r="R58" s="1">
        <f t="shared" si="7"/>
        <v>0</v>
      </c>
      <c r="S58" s="1">
        <f t="shared" si="8"/>
        <v>1</v>
      </c>
      <c r="T58" s="1" t="b">
        <f t="shared" si="9"/>
        <v>0</v>
      </c>
    </row>
    <row r="59" spans="1:20" x14ac:dyDescent="0.25">
      <c r="A59" s="1" t="s">
        <v>93</v>
      </c>
      <c r="B59" s="1">
        <v>4.5</v>
      </c>
      <c r="C59" s="1">
        <v>4.2583153799999991</v>
      </c>
      <c r="D59" s="1">
        <v>8</v>
      </c>
      <c r="E59" s="1">
        <f t="shared" si="0"/>
        <v>1</v>
      </c>
      <c r="F59" s="1">
        <f t="shared" si="1"/>
        <v>0</v>
      </c>
      <c r="G59" s="1">
        <f t="shared" si="2"/>
        <v>0</v>
      </c>
      <c r="H59" s="1">
        <f t="shared" si="3"/>
        <v>0</v>
      </c>
      <c r="I59" s="1">
        <f t="shared" si="4"/>
        <v>1</v>
      </c>
      <c r="K59" s="1" t="s">
        <v>115</v>
      </c>
      <c r="L59" s="1">
        <v>4.9000000000000004</v>
      </c>
      <c r="M59" s="1">
        <v>3</v>
      </c>
      <c r="N59" s="1">
        <v>9</v>
      </c>
      <c r="O59" s="1">
        <f t="shared" si="11"/>
        <v>1</v>
      </c>
      <c r="P59" s="1">
        <f t="shared" si="6"/>
        <v>0</v>
      </c>
      <c r="Q59" s="1">
        <f t="shared" si="10"/>
        <v>0</v>
      </c>
      <c r="R59" s="1">
        <f t="shared" si="7"/>
        <v>0</v>
      </c>
      <c r="S59" s="1">
        <f t="shared" si="8"/>
        <v>1</v>
      </c>
      <c r="T59" s="1" t="b">
        <f t="shared" si="9"/>
        <v>0</v>
      </c>
    </row>
    <row r="60" spans="1:20" x14ac:dyDescent="0.25">
      <c r="A60" s="1" t="s">
        <v>134</v>
      </c>
      <c r="B60" s="1">
        <v>6.3</v>
      </c>
      <c r="C60" s="1">
        <v>3.3256165799999997</v>
      </c>
      <c r="D60" s="1">
        <v>8</v>
      </c>
      <c r="E60" s="1">
        <f t="shared" si="0"/>
        <v>1</v>
      </c>
      <c r="F60" s="1">
        <f t="shared" si="1"/>
        <v>0</v>
      </c>
      <c r="G60" s="1">
        <f t="shared" si="2"/>
        <v>0</v>
      </c>
      <c r="H60" s="1">
        <f t="shared" si="3"/>
        <v>0</v>
      </c>
      <c r="I60" s="1">
        <f t="shared" si="4"/>
        <v>1</v>
      </c>
      <c r="K60" s="1" t="s">
        <v>74</v>
      </c>
      <c r="L60" s="1">
        <v>4.4000000000000004</v>
      </c>
      <c r="M60" s="1">
        <v>4</v>
      </c>
      <c r="N60" s="1">
        <v>9</v>
      </c>
      <c r="O60" s="1">
        <f t="shared" si="11"/>
        <v>1</v>
      </c>
      <c r="P60" s="1">
        <f t="shared" si="6"/>
        <v>0</v>
      </c>
      <c r="Q60" s="1">
        <f t="shared" si="10"/>
        <v>0</v>
      </c>
      <c r="R60" s="1">
        <f t="shared" si="7"/>
        <v>0</v>
      </c>
      <c r="S60" s="1">
        <f t="shared" si="8"/>
        <v>1</v>
      </c>
      <c r="T60" s="1" t="b">
        <f t="shared" si="9"/>
        <v>0</v>
      </c>
    </row>
    <row r="61" spans="1:20" x14ac:dyDescent="0.25">
      <c r="A61" s="1" t="s">
        <v>115</v>
      </c>
      <c r="B61" s="1">
        <v>4.9000000000000004</v>
      </c>
      <c r="C61" s="1">
        <v>2.263015610000001</v>
      </c>
      <c r="D61" s="1">
        <v>8</v>
      </c>
      <c r="E61" s="1">
        <f t="shared" si="0"/>
        <v>1</v>
      </c>
      <c r="F61" s="1">
        <f t="shared" si="1"/>
        <v>0</v>
      </c>
      <c r="G61" s="1">
        <f t="shared" si="2"/>
        <v>0</v>
      </c>
      <c r="H61" s="1">
        <f t="shared" si="3"/>
        <v>0</v>
      </c>
      <c r="I61" s="1">
        <f t="shared" si="4"/>
        <v>1</v>
      </c>
      <c r="K61" s="1" t="s">
        <v>182</v>
      </c>
      <c r="L61" s="1">
        <v>5.0999999999999996</v>
      </c>
      <c r="M61" s="1">
        <v>5</v>
      </c>
      <c r="N61" s="1">
        <v>9</v>
      </c>
      <c r="O61" s="1">
        <f t="shared" si="11"/>
        <v>1</v>
      </c>
      <c r="P61" s="1">
        <f t="shared" si="6"/>
        <v>0</v>
      </c>
      <c r="Q61" s="1">
        <f t="shared" si="10"/>
        <v>0</v>
      </c>
      <c r="R61" s="1">
        <f t="shared" si="7"/>
        <v>0</v>
      </c>
      <c r="S61" s="1">
        <f t="shared" si="8"/>
        <v>1</v>
      </c>
      <c r="T61" s="1" t="b">
        <f t="shared" si="9"/>
        <v>0</v>
      </c>
    </row>
    <row r="62" spans="1:20" x14ac:dyDescent="0.25">
      <c r="A62" s="1" t="s">
        <v>127</v>
      </c>
      <c r="B62" s="1">
        <v>4.7</v>
      </c>
      <c r="C62" s="1">
        <v>4.4633355400000001</v>
      </c>
      <c r="D62" s="1">
        <v>8</v>
      </c>
      <c r="E62" s="1">
        <f t="shared" si="0"/>
        <v>1</v>
      </c>
      <c r="F62" s="1">
        <f t="shared" si="1"/>
        <v>0</v>
      </c>
      <c r="G62" s="1">
        <f t="shared" si="2"/>
        <v>0</v>
      </c>
      <c r="H62" s="1">
        <f t="shared" si="3"/>
        <v>0</v>
      </c>
      <c r="I62" s="1">
        <f t="shared" si="4"/>
        <v>1</v>
      </c>
      <c r="K62" s="1" t="s">
        <v>129</v>
      </c>
      <c r="L62" s="1">
        <v>4.8</v>
      </c>
      <c r="M62" s="1">
        <v>4</v>
      </c>
      <c r="N62" s="1">
        <v>9</v>
      </c>
      <c r="O62" s="1">
        <f t="shared" si="11"/>
        <v>1</v>
      </c>
      <c r="P62" s="1">
        <f t="shared" si="6"/>
        <v>0</v>
      </c>
      <c r="Q62" s="1">
        <f t="shared" si="10"/>
        <v>0</v>
      </c>
      <c r="R62" s="1">
        <f t="shared" si="7"/>
        <v>0</v>
      </c>
      <c r="S62" s="1">
        <f t="shared" si="8"/>
        <v>1</v>
      </c>
      <c r="T62" s="1" t="b">
        <f t="shared" si="9"/>
        <v>0</v>
      </c>
    </row>
    <row r="63" spans="1:20" x14ac:dyDescent="0.25">
      <c r="A63" s="1" t="s">
        <v>129</v>
      </c>
      <c r="B63" s="1">
        <v>4.8</v>
      </c>
      <c r="C63" s="1">
        <v>3.548950239999999</v>
      </c>
      <c r="D63" s="1">
        <v>8</v>
      </c>
      <c r="E63" s="1">
        <f t="shared" si="0"/>
        <v>1</v>
      </c>
      <c r="F63" s="1">
        <f t="shared" si="1"/>
        <v>0</v>
      </c>
      <c r="G63" s="1">
        <f t="shared" si="2"/>
        <v>0</v>
      </c>
      <c r="H63" s="1">
        <f t="shared" si="3"/>
        <v>0</v>
      </c>
      <c r="I63" s="1">
        <f t="shared" si="4"/>
        <v>1</v>
      </c>
      <c r="K63" s="1" t="s">
        <v>89</v>
      </c>
      <c r="L63" s="1">
        <v>6.2</v>
      </c>
      <c r="M63" s="1">
        <v>4</v>
      </c>
      <c r="N63" s="1">
        <v>9</v>
      </c>
      <c r="O63" s="1">
        <f t="shared" si="11"/>
        <v>1</v>
      </c>
      <c r="P63" s="1">
        <f t="shared" si="6"/>
        <v>0</v>
      </c>
      <c r="Q63" s="1">
        <f t="shared" si="10"/>
        <v>0</v>
      </c>
      <c r="R63" s="1">
        <f t="shared" si="7"/>
        <v>0</v>
      </c>
      <c r="S63" s="1">
        <f t="shared" si="8"/>
        <v>1</v>
      </c>
      <c r="T63" s="1" t="b">
        <f t="shared" si="9"/>
        <v>0</v>
      </c>
    </row>
    <row r="64" spans="1:20" x14ac:dyDescent="0.25">
      <c r="A64" s="1" t="s">
        <v>184</v>
      </c>
      <c r="B64" s="1">
        <v>5.4</v>
      </c>
      <c r="C64" s="1">
        <v>2.8611687599999986</v>
      </c>
      <c r="D64" s="1">
        <v>8</v>
      </c>
      <c r="E64" s="1">
        <f t="shared" si="0"/>
        <v>1</v>
      </c>
      <c r="F64" s="1">
        <f t="shared" si="1"/>
        <v>0</v>
      </c>
      <c r="G64" s="1">
        <f t="shared" si="2"/>
        <v>0</v>
      </c>
      <c r="H64" s="1">
        <f t="shared" si="3"/>
        <v>0</v>
      </c>
      <c r="I64" s="1">
        <f t="shared" si="4"/>
        <v>1</v>
      </c>
      <c r="K64" s="1" t="s">
        <v>106</v>
      </c>
      <c r="L64" s="1">
        <v>4.3</v>
      </c>
      <c r="M64" s="1">
        <v>3</v>
      </c>
      <c r="N64" s="1">
        <v>9</v>
      </c>
      <c r="O64" s="1">
        <f t="shared" si="11"/>
        <v>1</v>
      </c>
      <c r="P64" s="1">
        <f t="shared" si="6"/>
        <v>0</v>
      </c>
      <c r="Q64" s="1">
        <f t="shared" si="10"/>
        <v>0</v>
      </c>
      <c r="R64" s="1">
        <f t="shared" si="7"/>
        <v>0</v>
      </c>
      <c r="S64" s="1">
        <f t="shared" si="8"/>
        <v>1</v>
      </c>
      <c r="T64" s="1" t="b">
        <f t="shared" si="9"/>
        <v>0</v>
      </c>
    </row>
    <row r="65" spans="1:20" x14ac:dyDescent="0.25">
      <c r="A65" s="1" t="s">
        <v>192</v>
      </c>
      <c r="B65" s="1">
        <v>5.6</v>
      </c>
      <c r="C65" s="1">
        <v>3.7482426999999996</v>
      </c>
      <c r="D65" s="1">
        <v>8</v>
      </c>
      <c r="E65" s="1">
        <f t="shared" si="0"/>
        <v>1</v>
      </c>
      <c r="F65" s="1">
        <f t="shared" si="1"/>
        <v>0</v>
      </c>
      <c r="G65" s="1">
        <f t="shared" si="2"/>
        <v>0</v>
      </c>
      <c r="H65" s="1">
        <f t="shared" si="3"/>
        <v>0</v>
      </c>
      <c r="I65" s="1">
        <f t="shared" si="4"/>
        <v>1</v>
      </c>
      <c r="K65" s="1" t="s">
        <v>92</v>
      </c>
      <c r="L65" s="1">
        <v>5.4</v>
      </c>
      <c r="M65" s="1">
        <v>4</v>
      </c>
      <c r="N65" s="1">
        <v>9</v>
      </c>
      <c r="O65" s="1">
        <f t="shared" si="11"/>
        <v>1</v>
      </c>
      <c r="P65" s="1">
        <f t="shared" si="6"/>
        <v>0</v>
      </c>
      <c r="Q65" s="1">
        <f t="shared" si="10"/>
        <v>0</v>
      </c>
      <c r="R65" s="1">
        <f t="shared" si="7"/>
        <v>0</v>
      </c>
      <c r="S65" s="1">
        <f t="shared" si="8"/>
        <v>1</v>
      </c>
      <c r="T65" s="1" t="b">
        <f t="shared" si="9"/>
        <v>0</v>
      </c>
    </row>
    <row r="66" spans="1:20" x14ac:dyDescent="0.25">
      <c r="A66" s="1" t="s">
        <v>116</v>
      </c>
      <c r="B66" s="1">
        <v>4</v>
      </c>
      <c r="C66" s="1">
        <v>3.5417675699999993</v>
      </c>
      <c r="D66" s="1">
        <v>8</v>
      </c>
      <c r="E66" s="1">
        <f t="shared" si="0"/>
        <v>1</v>
      </c>
      <c r="F66" s="1">
        <f t="shared" si="1"/>
        <v>0</v>
      </c>
      <c r="G66" s="1">
        <f t="shared" si="2"/>
        <v>0</v>
      </c>
      <c r="H66" s="1">
        <f t="shared" si="3"/>
        <v>0</v>
      </c>
      <c r="I66" s="1">
        <f t="shared" si="4"/>
        <v>1</v>
      </c>
      <c r="K66" s="1" t="s">
        <v>123</v>
      </c>
      <c r="L66" s="1">
        <v>4.4000000000000004</v>
      </c>
      <c r="M66" s="1">
        <v>4</v>
      </c>
      <c r="N66" s="1">
        <v>9</v>
      </c>
      <c r="O66" s="1">
        <f t="shared" si="11"/>
        <v>1</v>
      </c>
      <c r="P66" s="1">
        <f t="shared" si="6"/>
        <v>0</v>
      </c>
      <c r="Q66" s="1">
        <f t="shared" si="10"/>
        <v>0</v>
      </c>
      <c r="R66" s="1">
        <f t="shared" si="7"/>
        <v>0</v>
      </c>
      <c r="S66" s="1">
        <f t="shared" si="8"/>
        <v>1</v>
      </c>
      <c r="T66" s="1" t="b">
        <f t="shared" si="9"/>
        <v>0</v>
      </c>
    </row>
    <row r="67" spans="1:20" x14ac:dyDescent="0.25">
      <c r="A67" s="1" t="s">
        <v>64</v>
      </c>
      <c r="B67" s="1">
        <v>4.5</v>
      </c>
      <c r="C67" s="1">
        <v>4.1361655999999991</v>
      </c>
      <c r="D67" s="1">
        <v>8</v>
      </c>
      <c r="E67" s="1">
        <f t="shared" ref="E67:E130" si="12">IF(AND((10&gt;D67),(D67&gt;C67),(C67&gt;2)),1,0)</f>
        <v>1</v>
      </c>
      <c r="F67" s="1">
        <f t="shared" ref="F67:F130" si="13">IF(AND((D67&lt;C67),(D67&gt;2),(C67&lt;10)),1,0)</f>
        <v>0</v>
      </c>
      <c r="G67" s="1">
        <f t="shared" ref="G67:G130" si="14">IF(D67&gt;=10,1,0)</f>
        <v>0</v>
      </c>
      <c r="H67" s="1">
        <f t="shared" ref="H67:H130" si="15">IF(D67&lt;=2,1,0)</f>
        <v>0</v>
      </c>
      <c r="I67" s="1">
        <f t="shared" ref="I67:I130" si="16">SUM(E67:H67)</f>
        <v>1</v>
      </c>
      <c r="K67" s="1" t="s">
        <v>192</v>
      </c>
      <c r="L67" s="1">
        <v>5.6</v>
      </c>
      <c r="M67" s="1">
        <v>5</v>
      </c>
      <c r="N67" s="1">
        <v>9</v>
      </c>
      <c r="O67" s="1">
        <f t="shared" si="11"/>
        <v>1</v>
      </c>
      <c r="P67" s="1">
        <f t="shared" ref="P67:P130" si="17">IF(AND((N67&lt;M67),(N67&gt;2),(M67&lt;10)),1,0)</f>
        <v>0</v>
      </c>
      <c r="Q67" s="1">
        <f t="shared" si="10"/>
        <v>0</v>
      </c>
      <c r="R67" s="1">
        <f t="shared" ref="R67:R130" si="18">IF(N67&gt;=10,1,0)</f>
        <v>0</v>
      </c>
      <c r="S67" s="1">
        <f t="shared" ref="S67:S130" si="19">SUM(O67:R67)</f>
        <v>1</v>
      </c>
      <c r="T67" s="1" t="b">
        <f t="shared" si="9"/>
        <v>0</v>
      </c>
    </row>
    <row r="68" spans="1:20" x14ac:dyDescent="0.25">
      <c r="A68" s="1" t="s">
        <v>114</v>
      </c>
      <c r="B68" s="1">
        <v>4.5</v>
      </c>
      <c r="C68" s="1">
        <v>3.100248919999999</v>
      </c>
      <c r="D68" s="1">
        <v>8</v>
      </c>
      <c r="E68" s="1">
        <f t="shared" si="12"/>
        <v>1</v>
      </c>
      <c r="F68" s="1">
        <f t="shared" si="13"/>
        <v>0</v>
      </c>
      <c r="G68" s="1">
        <f t="shared" si="14"/>
        <v>0</v>
      </c>
      <c r="H68" s="1">
        <f t="shared" si="15"/>
        <v>0</v>
      </c>
      <c r="I68" s="1">
        <f t="shared" si="16"/>
        <v>1</v>
      </c>
      <c r="K68" s="1" t="s">
        <v>152</v>
      </c>
      <c r="L68" s="1">
        <v>4.5</v>
      </c>
      <c r="M68" s="1">
        <v>4</v>
      </c>
      <c r="N68" s="1">
        <v>9</v>
      </c>
      <c r="O68" s="1">
        <f t="shared" si="11"/>
        <v>1</v>
      </c>
      <c r="P68" s="1">
        <f t="shared" si="17"/>
        <v>0</v>
      </c>
      <c r="Q68" s="1">
        <f t="shared" si="10"/>
        <v>0</v>
      </c>
      <c r="R68" s="1">
        <f t="shared" si="18"/>
        <v>0</v>
      </c>
      <c r="S68" s="1">
        <f t="shared" si="19"/>
        <v>1</v>
      </c>
      <c r="T68" s="1" t="b">
        <f t="shared" ref="T68:T131" si="20">EXACT(M68,N68)</f>
        <v>0</v>
      </c>
    </row>
    <row r="69" spans="1:20" x14ac:dyDescent="0.25">
      <c r="A69" s="1" t="s">
        <v>149</v>
      </c>
      <c r="B69" s="1">
        <v>4.4000000000000004</v>
      </c>
      <c r="C69" s="1">
        <v>3.8397631000000003</v>
      </c>
      <c r="D69" s="1">
        <v>8</v>
      </c>
      <c r="E69" s="1">
        <f t="shared" si="12"/>
        <v>1</v>
      </c>
      <c r="F69" s="1">
        <f t="shared" si="13"/>
        <v>0</v>
      </c>
      <c r="G69" s="1">
        <f t="shared" si="14"/>
        <v>0</v>
      </c>
      <c r="H69" s="1">
        <f t="shared" si="15"/>
        <v>0</v>
      </c>
      <c r="I69" s="1">
        <f t="shared" si="16"/>
        <v>1</v>
      </c>
      <c r="K69" s="1" t="s">
        <v>158</v>
      </c>
      <c r="L69" s="1">
        <v>4.3</v>
      </c>
      <c r="M69" s="1">
        <v>5</v>
      </c>
      <c r="N69" s="1">
        <v>9</v>
      </c>
      <c r="O69" s="1">
        <f t="shared" si="11"/>
        <v>1</v>
      </c>
      <c r="P69" s="1">
        <f t="shared" si="17"/>
        <v>0</v>
      </c>
      <c r="Q69" s="1">
        <f t="shared" si="10"/>
        <v>0</v>
      </c>
      <c r="R69" s="1">
        <f t="shared" si="18"/>
        <v>0</v>
      </c>
      <c r="S69" s="1">
        <f t="shared" si="19"/>
        <v>1</v>
      </c>
      <c r="T69" s="1" t="b">
        <f t="shared" si="20"/>
        <v>0</v>
      </c>
    </row>
    <row r="70" spans="1:20" x14ac:dyDescent="0.25">
      <c r="A70" s="1" t="s">
        <v>111</v>
      </c>
      <c r="B70" s="1">
        <v>4.5</v>
      </c>
      <c r="C70" s="1">
        <v>3.3511691999999993</v>
      </c>
      <c r="D70" s="1">
        <v>8</v>
      </c>
      <c r="E70" s="1">
        <f t="shared" si="12"/>
        <v>1</v>
      </c>
      <c r="F70" s="1">
        <f t="shared" si="13"/>
        <v>0</v>
      </c>
      <c r="G70" s="1">
        <f t="shared" si="14"/>
        <v>0</v>
      </c>
      <c r="H70" s="1">
        <f t="shared" si="15"/>
        <v>0</v>
      </c>
      <c r="I70" s="1">
        <f t="shared" si="16"/>
        <v>1</v>
      </c>
      <c r="K70" s="1" t="s">
        <v>61</v>
      </c>
      <c r="L70" s="1">
        <v>4.7</v>
      </c>
      <c r="M70" s="1">
        <v>3</v>
      </c>
      <c r="N70" s="1">
        <v>9</v>
      </c>
      <c r="O70" s="1">
        <f t="shared" si="11"/>
        <v>1</v>
      </c>
      <c r="P70" s="1">
        <f t="shared" si="17"/>
        <v>0</v>
      </c>
      <c r="Q70" s="1">
        <f t="shared" si="10"/>
        <v>0</v>
      </c>
      <c r="R70" s="1">
        <f t="shared" si="18"/>
        <v>0</v>
      </c>
      <c r="S70" s="1">
        <f t="shared" si="19"/>
        <v>1</v>
      </c>
      <c r="T70" s="1" t="b">
        <f t="shared" si="20"/>
        <v>0</v>
      </c>
    </row>
    <row r="71" spans="1:20" x14ac:dyDescent="0.25">
      <c r="A71" s="1" t="s">
        <v>62</v>
      </c>
      <c r="B71" s="1">
        <v>4.5</v>
      </c>
      <c r="C71" s="1">
        <v>3.2003947999999993</v>
      </c>
      <c r="D71" s="1">
        <v>8</v>
      </c>
      <c r="E71" s="1">
        <f t="shared" si="12"/>
        <v>1</v>
      </c>
      <c r="F71" s="1">
        <f t="shared" si="13"/>
        <v>0</v>
      </c>
      <c r="G71" s="1">
        <f t="shared" si="14"/>
        <v>0</v>
      </c>
      <c r="H71" s="1">
        <f t="shared" si="15"/>
        <v>0</v>
      </c>
      <c r="I71" s="1">
        <f t="shared" si="16"/>
        <v>1</v>
      </c>
      <c r="K71" s="1" t="s">
        <v>124</v>
      </c>
      <c r="L71" s="1">
        <v>4.5</v>
      </c>
      <c r="M71" s="1">
        <v>4</v>
      </c>
      <c r="N71" s="1">
        <v>9</v>
      </c>
      <c r="O71" s="1">
        <f t="shared" si="11"/>
        <v>1</v>
      </c>
      <c r="P71" s="1">
        <f t="shared" si="17"/>
        <v>0</v>
      </c>
      <c r="Q71" s="1">
        <f t="shared" si="10"/>
        <v>0</v>
      </c>
      <c r="R71" s="1">
        <f t="shared" si="18"/>
        <v>0</v>
      </c>
      <c r="S71" s="1">
        <f t="shared" si="19"/>
        <v>1</v>
      </c>
      <c r="T71" s="1" t="b">
        <f t="shared" si="20"/>
        <v>0</v>
      </c>
    </row>
    <row r="72" spans="1:20" x14ac:dyDescent="0.25">
      <c r="A72" s="1" t="s">
        <v>67</v>
      </c>
      <c r="B72" s="1">
        <v>5.4</v>
      </c>
      <c r="C72" s="1">
        <v>3.6950418999999997</v>
      </c>
      <c r="D72" s="1">
        <v>8</v>
      </c>
      <c r="E72" s="1">
        <f t="shared" si="12"/>
        <v>1</v>
      </c>
      <c r="F72" s="1">
        <f t="shared" si="13"/>
        <v>0</v>
      </c>
      <c r="G72" s="1">
        <f t="shared" si="14"/>
        <v>0</v>
      </c>
      <c r="H72" s="1">
        <f t="shared" si="15"/>
        <v>0</v>
      </c>
      <c r="I72" s="1">
        <f t="shared" si="16"/>
        <v>1</v>
      </c>
      <c r="K72" s="1" t="s">
        <v>182</v>
      </c>
      <c r="L72" s="1">
        <v>5.0999999999999996</v>
      </c>
      <c r="M72" s="1">
        <v>4</v>
      </c>
      <c r="N72" s="1">
        <v>9</v>
      </c>
      <c r="O72" s="1">
        <f t="shared" si="11"/>
        <v>1</v>
      </c>
      <c r="P72" s="1">
        <f t="shared" si="17"/>
        <v>0</v>
      </c>
      <c r="Q72" s="1">
        <f t="shared" si="10"/>
        <v>0</v>
      </c>
      <c r="R72" s="1">
        <f t="shared" si="18"/>
        <v>0</v>
      </c>
      <c r="S72" s="1">
        <f t="shared" si="19"/>
        <v>1</v>
      </c>
      <c r="T72" s="1" t="b">
        <f t="shared" si="20"/>
        <v>0</v>
      </c>
    </row>
    <row r="73" spans="1:20" x14ac:dyDescent="0.25">
      <c r="A73" s="1" t="s">
        <v>90</v>
      </c>
      <c r="B73" s="1">
        <v>4.8</v>
      </c>
      <c r="C73" s="1">
        <v>3.6565739999999995</v>
      </c>
      <c r="D73" s="1">
        <v>8</v>
      </c>
      <c r="E73" s="1">
        <f t="shared" si="12"/>
        <v>1</v>
      </c>
      <c r="F73" s="1">
        <f t="shared" si="13"/>
        <v>0</v>
      </c>
      <c r="G73" s="1">
        <f t="shared" si="14"/>
        <v>0</v>
      </c>
      <c r="H73" s="1">
        <f t="shared" si="15"/>
        <v>0</v>
      </c>
      <c r="I73" s="1">
        <f t="shared" si="16"/>
        <v>1</v>
      </c>
      <c r="K73" s="1" t="s">
        <v>155</v>
      </c>
      <c r="L73" s="1">
        <v>8.5</v>
      </c>
      <c r="M73" s="1">
        <v>6</v>
      </c>
      <c r="N73" s="1">
        <v>9</v>
      </c>
      <c r="O73" s="1">
        <f t="shared" si="11"/>
        <v>1</v>
      </c>
      <c r="P73" s="1">
        <f t="shared" si="17"/>
        <v>0</v>
      </c>
      <c r="Q73" s="1">
        <f t="shared" si="10"/>
        <v>0</v>
      </c>
      <c r="R73" s="1">
        <f t="shared" si="18"/>
        <v>0</v>
      </c>
      <c r="S73" s="1">
        <f t="shared" si="19"/>
        <v>1</v>
      </c>
      <c r="T73" s="1" t="b">
        <f t="shared" si="20"/>
        <v>0</v>
      </c>
    </row>
    <row r="74" spans="1:20" x14ac:dyDescent="0.25">
      <c r="A74" s="1" t="s">
        <v>133</v>
      </c>
      <c r="B74" s="1">
        <v>4.5999999999999996</v>
      </c>
      <c r="C74" s="1">
        <v>3.336582959999999</v>
      </c>
      <c r="D74" s="1">
        <v>8</v>
      </c>
      <c r="E74" s="1">
        <f t="shared" si="12"/>
        <v>1</v>
      </c>
      <c r="F74" s="1">
        <f t="shared" si="13"/>
        <v>0</v>
      </c>
      <c r="G74" s="1">
        <f t="shared" si="14"/>
        <v>0</v>
      </c>
      <c r="H74" s="1">
        <f t="shared" si="15"/>
        <v>0</v>
      </c>
      <c r="I74" s="1">
        <f t="shared" si="16"/>
        <v>1</v>
      </c>
      <c r="K74" s="1" t="s">
        <v>74</v>
      </c>
      <c r="L74" s="1">
        <v>4.4000000000000004</v>
      </c>
      <c r="M74" s="1">
        <v>3</v>
      </c>
      <c r="N74" s="1">
        <v>9</v>
      </c>
      <c r="O74" s="1">
        <f t="shared" si="11"/>
        <v>1</v>
      </c>
      <c r="P74" s="1">
        <f t="shared" si="17"/>
        <v>0</v>
      </c>
      <c r="Q74" s="1">
        <f t="shared" si="10"/>
        <v>0</v>
      </c>
      <c r="R74" s="1">
        <f t="shared" si="18"/>
        <v>0</v>
      </c>
      <c r="S74" s="1">
        <f t="shared" si="19"/>
        <v>1</v>
      </c>
      <c r="T74" s="1" t="b">
        <f t="shared" si="20"/>
        <v>0</v>
      </c>
    </row>
    <row r="75" spans="1:20" x14ac:dyDescent="0.25">
      <c r="A75" s="1" t="s">
        <v>149</v>
      </c>
      <c r="B75" s="1">
        <v>4.4000000000000004</v>
      </c>
      <c r="C75" s="1">
        <v>4.0021544599999999</v>
      </c>
      <c r="D75" s="1">
        <v>8</v>
      </c>
      <c r="E75" s="1">
        <f t="shared" si="12"/>
        <v>1</v>
      </c>
      <c r="F75" s="1">
        <f t="shared" si="13"/>
        <v>0</v>
      </c>
      <c r="G75" s="1">
        <f t="shared" si="14"/>
        <v>0</v>
      </c>
      <c r="H75" s="1">
        <f t="shared" si="15"/>
        <v>0</v>
      </c>
      <c r="I75" s="1">
        <f t="shared" si="16"/>
        <v>1</v>
      </c>
      <c r="K75" s="1" t="s">
        <v>134</v>
      </c>
      <c r="L75" s="1">
        <v>6.3</v>
      </c>
      <c r="M75" s="1">
        <v>4</v>
      </c>
      <c r="N75" s="1">
        <v>9</v>
      </c>
      <c r="O75" s="1">
        <f t="shared" si="11"/>
        <v>1</v>
      </c>
      <c r="P75" s="1">
        <f t="shared" si="17"/>
        <v>0</v>
      </c>
      <c r="Q75" s="1">
        <f t="shared" si="10"/>
        <v>0</v>
      </c>
      <c r="R75" s="1">
        <f t="shared" si="18"/>
        <v>0</v>
      </c>
      <c r="S75" s="1">
        <f t="shared" si="19"/>
        <v>1</v>
      </c>
      <c r="T75" s="1" t="b">
        <f t="shared" si="20"/>
        <v>0</v>
      </c>
    </row>
    <row r="76" spans="1:20" x14ac:dyDescent="0.25">
      <c r="A76" s="1" t="s">
        <v>76</v>
      </c>
      <c r="B76" s="1">
        <v>4.9000000000000004</v>
      </c>
      <c r="C76" s="1">
        <v>3.071453749999999</v>
      </c>
      <c r="D76" s="1">
        <v>8</v>
      </c>
      <c r="E76" s="1">
        <f t="shared" si="12"/>
        <v>1</v>
      </c>
      <c r="F76" s="1">
        <f t="shared" si="13"/>
        <v>0</v>
      </c>
      <c r="G76" s="1">
        <f t="shared" si="14"/>
        <v>0</v>
      </c>
      <c r="H76" s="1">
        <f t="shared" si="15"/>
        <v>0</v>
      </c>
      <c r="I76" s="1">
        <f t="shared" si="16"/>
        <v>1</v>
      </c>
      <c r="K76" s="1" t="s">
        <v>85</v>
      </c>
      <c r="L76" s="1">
        <v>4.8</v>
      </c>
      <c r="M76" s="1">
        <v>4</v>
      </c>
      <c r="N76" s="1">
        <v>9</v>
      </c>
      <c r="O76" s="1">
        <f t="shared" si="11"/>
        <v>1</v>
      </c>
      <c r="P76" s="1">
        <f t="shared" si="17"/>
        <v>0</v>
      </c>
      <c r="Q76" s="1">
        <f t="shared" si="10"/>
        <v>0</v>
      </c>
      <c r="R76" s="1">
        <f t="shared" si="18"/>
        <v>0</v>
      </c>
      <c r="S76" s="1">
        <f t="shared" si="19"/>
        <v>1</v>
      </c>
      <c r="T76" s="1" t="b">
        <f t="shared" si="20"/>
        <v>0</v>
      </c>
    </row>
    <row r="77" spans="1:20" x14ac:dyDescent="0.25">
      <c r="A77" s="1" t="s">
        <v>163</v>
      </c>
      <c r="B77" s="1">
        <v>5.6</v>
      </c>
      <c r="C77" s="1">
        <v>4.4670999899999995</v>
      </c>
      <c r="D77" s="1">
        <v>8</v>
      </c>
      <c r="E77" s="1">
        <f t="shared" si="12"/>
        <v>1</v>
      </c>
      <c r="F77" s="1">
        <f t="shared" si="13"/>
        <v>0</v>
      </c>
      <c r="G77" s="1">
        <f t="shared" si="14"/>
        <v>0</v>
      </c>
      <c r="H77" s="1">
        <f t="shared" si="15"/>
        <v>0</v>
      </c>
      <c r="I77" s="1">
        <f t="shared" si="16"/>
        <v>1</v>
      </c>
      <c r="K77" s="1" t="s">
        <v>155</v>
      </c>
      <c r="L77" s="1">
        <v>8.5</v>
      </c>
      <c r="M77" s="1">
        <v>6</v>
      </c>
      <c r="N77" s="1">
        <v>9</v>
      </c>
      <c r="O77" s="1">
        <f t="shared" si="11"/>
        <v>1</v>
      </c>
      <c r="P77" s="1">
        <f t="shared" si="17"/>
        <v>0</v>
      </c>
      <c r="Q77" s="1">
        <f t="shared" si="10"/>
        <v>0</v>
      </c>
      <c r="R77" s="1">
        <f t="shared" si="18"/>
        <v>0</v>
      </c>
      <c r="S77" s="1">
        <f t="shared" si="19"/>
        <v>1</v>
      </c>
      <c r="T77" s="1" t="b">
        <f t="shared" si="20"/>
        <v>0</v>
      </c>
    </row>
    <row r="78" spans="1:20" x14ac:dyDescent="0.25">
      <c r="A78" s="1" t="s">
        <v>77</v>
      </c>
      <c r="B78" s="1">
        <v>4.7</v>
      </c>
      <c r="C78" s="1">
        <v>3.3470240599999994</v>
      </c>
      <c r="D78" s="1">
        <v>8</v>
      </c>
      <c r="E78" s="1">
        <f t="shared" si="12"/>
        <v>1</v>
      </c>
      <c r="F78" s="1">
        <f t="shared" si="13"/>
        <v>0</v>
      </c>
      <c r="G78" s="1">
        <f t="shared" si="14"/>
        <v>0</v>
      </c>
      <c r="H78" s="1">
        <f t="shared" si="15"/>
        <v>0</v>
      </c>
      <c r="I78" s="1">
        <f t="shared" si="16"/>
        <v>1</v>
      </c>
      <c r="K78" s="1" t="s">
        <v>89</v>
      </c>
      <c r="L78" s="1">
        <v>6.2</v>
      </c>
      <c r="M78" s="1">
        <v>4</v>
      </c>
      <c r="N78" s="1">
        <v>9</v>
      </c>
      <c r="O78" s="1">
        <f t="shared" si="11"/>
        <v>1</v>
      </c>
      <c r="P78" s="1">
        <f t="shared" si="17"/>
        <v>0</v>
      </c>
      <c r="Q78" s="1">
        <f t="shared" si="10"/>
        <v>0</v>
      </c>
      <c r="R78" s="1">
        <f t="shared" si="18"/>
        <v>0</v>
      </c>
      <c r="S78" s="1">
        <f t="shared" si="19"/>
        <v>1</v>
      </c>
      <c r="T78" s="1" t="b">
        <f t="shared" si="20"/>
        <v>0</v>
      </c>
    </row>
    <row r="79" spans="1:20" x14ac:dyDescent="0.25">
      <c r="A79" s="1" t="s">
        <v>195</v>
      </c>
      <c r="B79" s="1">
        <v>4.5</v>
      </c>
      <c r="C79" s="1">
        <v>4.3251003400000014</v>
      </c>
      <c r="D79" s="1">
        <v>8</v>
      </c>
      <c r="E79" s="1">
        <f t="shared" si="12"/>
        <v>1</v>
      </c>
      <c r="F79" s="1">
        <f t="shared" si="13"/>
        <v>0</v>
      </c>
      <c r="G79" s="1">
        <f t="shared" si="14"/>
        <v>0</v>
      </c>
      <c r="H79" s="1">
        <f t="shared" si="15"/>
        <v>0</v>
      </c>
      <c r="I79" s="1">
        <f t="shared" si="16"/>
        <v>1</v>
      </c>
      <c r="K79" s="1" t="s">
        <v>155</v>
      </c>
      <c r="L79" s="1">
        <v>8.5</v>
      </c>
      <c r="M79" s="1">
        <v>5</v>
      </c>
      <c r="N79" s="1">
        <v>9</v>
      </c>
      <c r="O79" s="1">
        <f t="shared" si="11"/>
        <v>1</v>
      </c>
      <c r="P79" s="1">
        <f t="shared" si="17"/>
        <v>0</v>
      </c>
      <c r="Q79" s="1">
        <f t="shared" ref="Q79:Q142" si="21">IF(N79&lt;=2,1,0)</f>
        <v>0</v>
      </c>
      <c r="R79" s="1">
        <f t="shared" si="18"/>
        <v>0</v>
      </c>
      <c r="S79" s="1">
        <f t="shared" si="19"/>
        <v>1</v>
      </c>
      <c r="T79" s="1" t="b">
        <f t="shared" si="20"/>
        <v>0</v>
      </c>
    </row>
    <row r="80" spans="1:20" x14ac:dyDescent="0.25">
      <c r="A80" s="1" t="s">
        <v>178</v>
      </c>
      <c r="B80" s="1">
        <v>5.3</v>
      </c>
      <c r="C80" s="1">
        <v>5.0030846399999991</v>
      </c>
      <c r="D80" s="1">
        <v>8</v>
      </c>
      <c r="E80" s="1">
        <f t="shared" si="12"/>
        <v>1</v>
      </c>
      <c r="F80" s="1">
        <f t="shared" si="13"/>
        <v>0</v>
      </c>
      <c r="G80" s="1">
        <f t="shared" si="14"/>
        <v>0</v>
      </c>
      <c r="H80" s="1">
        <f t="shared" si="15"/>
        <v>0</v>
      </c>
      <c r="I80" s="1">
        <f t="shared" si="16"/>
        <v>1</v>
      </c>
      <c r="K80" s="1" t="s">
        <v>165</v>
      </c>
      <c r="L80" s="1">
        <v>7.1</v>
      </c>
      <c r="M80" s="1">
        <v>5</v>
      </c>
      <c r="N80" s="1">
        <v>9</v>
      </c>
      <c r="O80" s="1">
        <f t="shared" si="11"/>
        <v>1</v>
      </c>
      <c r="P80" s="1">
        <f t="shared" si="17"/>
        <v>0</v>
      </c>
      <c r="Q80" s="1">
        <f t="shared" si="21"/>
        <v>0</v>
      </c>
      <c r="R80" s="1">
        <f t="shared" si="18"/>
        <v>0</v>
      </c>
      <c r="S80" s="1">
        <f t="shared" si="19"/>
        <v>1</v>
      </c>
      <c r="T80" s="1" t="b">
        <f t="shared" si="20"/>
        <v>0</v>
      </c>
    </row>
    <row r="81" spans="1:20" x14ac:dyDescent="0.25">
      <c r="A81" s="1" t="s">
        <v>141</v>
      </c>
      <c r="B81" s="1">
        <v>4.7</v>
      </c>
      <c r="C81" s="1">
        <v>2.8825024000000004</v>
      </c>
      <c r="D81" s="1">
        <v>8</v>
      </c>
      <c r="E81" s="1">
        <f t="shared" si="12"/>
        <v>1</v>
      </c>
      <c r="F81" s="1">
        <f t="shared" si="13"/>
        <v>0</v>
      </c>
      <c r="G81" s="1">
        <f t="shared" si="14"/>
        <v>0</v>
      </c>
      <c r="H81" s="1">
        <f t="shared" si="15"/>
        <v>0</v>
      </c>
      <c r="I81" s="1">
        <f t="shared" si="16"/>
        <v>1</v>
      </c>
      <c r="K81" s="1" t="s">
        <v>154</v>
      </c>
      <c r="L81" s="1">
        <v>5.7</v>
      </c>
      <c r="M81" s="1">
        <v>4</v>
      </c>
      <c r="N81" s="1">
        <v>9</v>
      </c>
      <c r="O81" s="1">
        <f t="shared" ref="O81:O144" si="22">IF(AND((10&gt;N81),(N81&gt;=M81),(M81&gt;=2)),1,0)</f>
        <v>1</v>
      </c>
      <c r="P81" s="1">
        <f t="shared" si="17"/>
        <v>0</v>
      </c>
      <c r="Q81" s="1">
        <f t="shared" si="21"/>
        <v>0</v>
      </c>
      <c r="R81" s="1">
        <f t="shared" si="18"/>
        <v>0</v>
      </c>
      <c r="S81" s="1">
        <f t="shared" si="19"/>
        <v>1</v>
      </c>
      <c r="T81" s="1" t="b">
        <f t="shared" si="20"/>
        <v>0</v>
      </c>
    </row>
    <row r="82" spans="1:20" x14ac:dyDescent="0.25">
      <c r="A82" s="1" t="s">
        <v>180</v>
      </c>
      <c r="B82" s="1">
        <v>5</v>
      </c>
      <c r="C82" s="1">
        <v>3.9766098499999996</v>
      </c>
      <c r="D82" s="1">
        <v>8</v>
      </c>
      <c r="E82" s="1">
        <f t="shared" si="12"/>
        <v>1</v>
      </c>
      <c r="F82" s="1">
        <f t="shared" si="13"/>
        <v>0</v>
      </c>
      <c r="G82" s="1">
        <f t="shared" si="14"/>
        <v>0</v>
      </c>
      <c r="H82" s="1">
        <f t="shared" si="15"/>
        <v>0</v>
      </c>
      <c r="I82" s="1">
        <f t="shared" si="16"/>
        <v>1</v>
      </c>
      <c r="K82" s="1" t="s">
        <v>182</v>
      </c>
      <c r="L82" s="1">
        <v>5.0999999999999996</v>
      </c>
      <c r="M82" s="1">
        <v>3</v>
      </c>
      <c r="N82" s="1">
        <v>9</v>
      </c>
      <c r="O82" s="1">
        <f t="shared" si="22"/>
        <v>1</v>
      </c>
      <c r="P82" s="1">
        <f t="shared" si="17"/>
        <v>0</v>
      </c>
      <c r="Q82" s="1">
        <f t="shared" si="21"/>
        <v>0</v>
      </c>
      <c r="R82" s="1">
        <f t="shared" si="18"/>
        <v>0</v>
      </c>
      <c r="S82" s="1">
        <f t="shared" si="19"/>
        <v>1</v>
      </c>
      <c r="T82" s="1" t="b">
        <f t="shared" si="20"/>
        <v>0</v>
      </c>
    </row>
    <row r="83" spans="1:20" x14ac:dyDescent="0.25">
      <c r="A83" s="1" t="s">
        <v>169</v>
      </c>
      <c r="B83" s="1">
        <v>4.5</v>
      </c>
      <c r="C83" s="1">
        <v>3.2607697199999985</v>
      </c>
      <c r="D83" s="1">
        <v>8</v>
      </c>
      <c r="E83" s="1">
        <f t="shared" si="12"/>
        <v>1</v>
      </c>
      <c r="F83" s="1">
        <f t="shared" si="13"/>
        <v>0</v>
      </c>
      <c r="G83" s="1">
        <f t="shared" si="14"/>
        <v>0</v>
      </c>
      <c r="H83" s="1">
        <f t="shared" si="15"/>
        <v>0</v>
      </c>
      <c r="I83" s="1">
        <f t="shared" si="16"/>
        <v>1</v>
      </c>
      <c r="K83" s="1" t="s">
        <v>141</v>
      </c>
      <c r="L83" s="1">
        <v>4.7</v>
      </c>
      <c r="M83" s="1">
        <v>4</v>
      </c>
      <c r="N83" s="1">
        <v>9</v>
      </c>
      <c r="O83" s="1">
        <f t="shared" si="22"/>
        <v>1</v>
      </c>
      <c r="P83" s="1">
        <f t="shared" si="17"/>
        <v>0</v>
      </c>
      <c r="Q83" s="1">
        <f t="shared" si="21"/>
        <v>0</v>
      </c>
      <c r="R83" s="1">
        <f t="shared" si="18"/>
        <v>0</v>
      </c>
      <c r="S83" s="1">
        <f t="shared" si="19"/>
        <v>1</v>
      </c>
      <c r="T83" s="1" t="b">
        <f t="shared" si="20"/>
        <v>0</v>
      </c>
    </row>
    <row r="84" spans="1:20" x14ac:dyDescent="0.25">
      <c r="A84" s="1" t="s">
        <v>163</v>
      </c>
      <c r="B84" s="1">
        <v>5.6</v>
      </c>
      <c r="C84" s="1">
        <v>3.3114282999999998</v>
      </c>
      <c r="D84" s="1">
        <v>8</v>
      </c>
      <c r="E84" s="1">
        <f t="shared" si="12"/>
        <v>1</v>
      </c>
      <c r="F84" s="1">
        <f t="shared" si="13"/>
        <v>0</v>
      </c>
      <c r="G84" s="1">
        <f t="shared" si="14"/>
        <v>0</v>
      </c>
      <c r="H84" s="1">
        <f t="shared" si="15"/>
        <v>0</v>
      </c>
      <c r="I84" s="1">
        <f t="shared" si="16"/>
        <v>1</v>
      </c>
      <c r="K84" s="1" t="s">
        <v>65</v>
      </c>
      <c r="L84" s="1">
        <v>5.0999999999999996</v>
      </c>
      <c r="M84" s="1">
        <v>4</v>
      </c>
      <c r="N84" s="1">
        <v>8</v>
      </c>
      <c r="O84" s="1">
        <f t="shared" si="22"/>
        <v>1</v>
      </c>
      <c r="P84" s="1">
        <f t="shared" si="17"/>
        <v>0</v>
      </c>
      <c r="Q84" s="1">
        <f t="shared" si="21"/>
        <v>0</v>
      </c>
      <c r="R84" s="1">
        <f t="shared" si="18"/>
        <v>0</v>
      </c>
      <c r="S84" s="1">
        <f t="shared" si="19"/>
        <v>1</v>
      </c>
      <c r="T84" s="1" t="b">
        <f t="shared" si="20"/>
        <v>0</v>
      </c>
    </row>
    <row r="85" spans="1:20" x14ac:dyDescent="0.25">
      <c r="A85" s="1" t="s">
        <v>165</v>
      </c>
      <c r="B85" s="1">
        <v>7.1</v>
      </c>
      <c r="C85" s="1">
        <v>5.1523246400000007</v>
      </c>
      <c r="D85" s="1">
        <v>8</v>
      </c>
      <c r="E85" s="1">
        <f t="shared" si="12"/>
        <v>1</v>
      </c>
      <c r="F85" s="1">
        <f t="shared" si="13"/>
        <v>0</v>
      </c>
      <c r="G85" s="1">
        <f t="shared" si="14"/>
        <v>0</v>
      </c>
      <c r="H85" s="1">
        <f t="shared" si="15"/>
        <v>0</v>
      </c>
      <c r="I85" s="1">
        <f t="shared" si="16"/>
        <v>1</v>
      </c>
      <c r="K85" s="1" t="s">
        <v>129</v>
      </c>
      <c r="L85" s="1">
        <v>4.8</v>
      </c>
      <c r="M85" s="1">
        <v>4</v>
      </c>
      <c r="N85" s="1">
        <v>8</v>
      </c>
      <c r="O85" s="1">
        <f t="shared" si="22"/>
        <v>1</v>
      </c>
      <c r="P85" s="1">
        <f t="shared" si="17"/>
        <v>0</v>
      </c>
      <c r="Q85" s="1">
        <f t="shared" si="21"/>
        <v>0</v>
      </c>
      <c r="R85" s="1">
        <f t="shared" si="18"/>
        <v>0</v>
      </c>
      <c r="S85" s="1">
        <f t="shared" si="19"/>
        <v>1</v>
      </c>
      <c r="T85" s="1" t="b">
        <f t="shared" si="20"/>
        <v>0</v>
      </c>
    </row>
    <row r="86" spans="1:20" x14ac:dyDescent="0.25">
      <c r="A86" s="1" t="s">
        <v>117</v>
      </c>
      <c r="B86" s="1">
        <v>4.5999999999999996</v>
      </c>
      <c r="C86" s="1">
        <v>3.8742870899999988</v>
      </c>
      <c r="D86" s="1">
        <v>8</v>
      </c>
      <c r="E86" s="1">
        <f t="shared" si="12"/>
        <v>1</v>
      </c>
      <c r="F86" s="1">
        <f t="shared" si="13"/>
        <v>0</v>
      </c>
      <c r="G86" s="1">
        <f t="shared" si="14"/>
        <v>0</v>
      </c>
      <c r="H86" s="1">
        <f t="shared" si="15"/>
        <v>0</v>
      </c>
      <c r="I86" s="1">
        <f t="shared" si="16"/>
        <v>1</v>
      </c>
      <c r="K86" s="1" t="s">
        <v>137</v>
      </c>
      <c r="L86" s="1">
        <v>5.3</v>
      </c>
      <c r="M86" s="1">
        <v>4</v>
      </c>
      <c r="N86" s="1">
        <v>8</v>
      </c>
      <c r="O86" s="1">
        <f t="shared" si="22"/>
        <v>1</v>
      </c>
      <c r="P86" s="1">
        <f t="shared" si="17"/>
        <v>0</v>
      </c>
      <c r="Q86" s="1">
        <f t="shared" si="21"/>
        <v>0</v>
      </c>
      <c r="R86" s="1">
        <f t="shared" si="18"/>
        <v>0</v>
      </c>
      <c r="S86" s="1">
        <f t="shared" si="19"/>
        <v>1</v>
      </c>
      <c r="T86" s="1" t="b">
        <f t="shared" si="20"/>
        <v>0</v>
      </c>
    </row>
    <row r="87" spans="1:20" x14ac:dyDescent="0.25">
      <c r="A87" s="1" t="s">
        <v>171</v>
      </c>
      <c r="B87" s="1">
        <v>4.7</v>
      </c>
      <c r="C87" s="1">
        <v>4.3128624799999988</v>
      </c>
      <c r="D87" s="1">
        <v>8</v>
      </c>
      <c r="E87" s="1">
        <f t="shared" si="12"/>
        <v>1</v>
      </c>
      <c r="F87" s="1">
        <f t="shared" si="13"/>
        <v>0</v>
      </c>
      <c r="G87" s="1">
        <f t="shared" si="14"/>
        <v>0</v>
      </c>
      <c r="H87" s="1">
        <f t="shared" si="15"/>
        <v>0</v>
      </c>
      <c r="I87" s="1">
        <f t="shared" si="16"/>
        <v>1</v>
      </c>
      <c r="K87" s="1" t="s">
        <v>93</v>
      </c>
      <c r="L87" s="1">
        <v>4.5</v>
      </c>
      <c r="M87" s="1">
        <v>4</v>
      </c>
      <c r="N87" s="1">
        <v>8</v>
      </c>
      <c r="O87" s="1">
        <f t="shared" si="22"/>
        <v>1</v>
      </c>
      <c r="P87" s="1">
        <f t="shared" si="17"/>
        <v>0</v>
      </c>
      <c r="Q87" s="1">
        <f t="shared" si="21"/>
        <v>0</v>
      </c>
      <c r="R87" s="1">
        <f t="shared" si="18"/>
        <v>0</v>
      </c>
      <c r="S87" s="1">
        <f t="shared" si="19"/>
        <v>1</v>
      </c>
      <c r="T87" s="1" t="b">
        <f t="shared" si="20"/>
        <v>0</v>
      </c>
    </row>
    <row r="88" spans="1:20" x14ac:dyDescent="0.25">
      <c r="A88" s="1" t="s">
        <v>85</v>
      </c>
      <c r="B88" s="1">
        <v>4.8</v>
      </c>
      <c r="C88" s="1">
        <v>3.312763299999999</v>
      </c>
      <c r="D88" s="1">
        <v>8</v>
      </c>
      <c r="E88" s="1">
        <f t="shared" si="12"/>
        <v>1</v>
      </c>
      <c r="F88" s="1">
        <f t="shared" si="13"/>
        <v>0</v>
      </c>
      <c r="G88" s="1">
        <f t="shared" si="14"/>
        <v>0</v>
      </c>
      <c r="H88" s="1">
        <f t="shared" si="15"/>
        <v>0</v>
      </c>
      <c r="I88" s="1">
        <f t="shared" si="16"/>
        <v>1</v>
      </c>
      <c r="K88" s="1" t="s">
        <v>134</v>
      </c>
      <c r="L88" s="1">
        <v>6.3</v>
      </c>
      <c r="M88" s="1">
        <v>3</v>
      </c>
      <c r="N88" s="1">
        <v>8</v>
      </c>
      <c r="O88" s="1">
        <f t="shared" si="22"/>
        <v>1</v>
      </c>
      <c r="P88" s="1">
        <f t="shared" si="17"/>
        <v>0</v>
      </c>
      <c r="Q88" s="1">
        <f t="shared" si="21"/>
        <v>0</v>
      </c>
      <c r="R88" s="1">
        <f t="shared" si="18"/>
        <v>0</v>
      </c>
      <c r="S88" s="1">
        <f t="shared" si="19"/>
        <v>1</v>
      </c>
      <c r="T88" s="1" t="b">
        <f t="shared" si="20"/>
        <v>0</v>
      </c>
    </row>
    <row r="89" spans="1:20" x14ac:dyDescent="0.25">
      <c r="A89" s="1" t="s">
        <v>118</v>
      </c>
      <c r="B89" s="1">
        <v>6.2</v>
      </c>
      <c r="C89" s="1">
        <v>4.1035798999999997</v>
      </c>
      <c r="D89" s="1">
        <v>8</v>
      </c>
      <c r="E89" s="1">
        <f t="shared" si="12"/>
        <v>1</v>
      </c>
      <c r="F89" s="1">
        <f t="shared" si="13"/>
        <v>0</v>
      </c>
      <c r="G89" s="1">
        <f t="shared" si="14"/>
        <v>0</v>
      </c>
      <c r="H89" s="1">
        <f t="shared" si="15"/>
        <v>0</v>
      </c>
      <c r="I89" s="1">
        <f t="shared" si="16"/>
        <v>1</v>
      </c>
      <c r="K89" s="1" t="s">
        <v>127</v>
      </c>
      <c r="L89" s="1">
        <v>4.7</v>
      </c>
      <c r="M89" s="1">
        <v>4</v>
      </c>
      <c r="N89" s="1">
        <v>8</v>
      </c>
      <c r="O89" s="1">
        <f t="shared" si="22"/>
        <v>1</v>
      </c>
      <c r="P89" s="1">
        <f t="shared" si="17"/>
        <v>0</v>
      </c>
      <c r="Q89" s="1">
        <f t="shared" si="21"/>
        <v>0</v>
      </c>
      <c r="R89" s="1">
        <f t="shared" si="18"/>
        <v>0</v>
      </c>
      <c r="S89" s="1">
        <f t="shared" si="19"/>
        <v>1</v>
      </c>
      <c r="T89" s="1" t="b">
        <f t="shared" si="20"/>
        <v>0</v>
      </c>
    </row>
    <row r="90" spans="1:20" x14ac:dyDescent="0.25">
      <c r="A90" s="1" t="s">
        <v>141</v>
      </c>
      <c r="B90" s="1">
        <v>4.7</v>
      </c>
      <c r="C90" s="1">
        <v>2.6481856999999995</v>
      </c>
      <c r="D90" s="1">
        <v>8</v>
      </c>
      <c r="E90" s="1">
        <f t="shared" si="12"/>
        <v>1</v>
      </c>
      <c r="F90" s="1">
        <f t="shared" si="13"/>
        <v>0</v>
      </c>
      <c r="G90" s="1">
        <f t="shared" si="14"/>
        <v>0</v>
      </c>
      <c r="H90" s="1">
        <f t="shared" si="15"/>
        <v>0</v>
      </c>
      <c r="I90" s="1">
        <f t="shared" si="16"/>
        <v>1</v>
      </c>
      <c r="K90" s="1" t="s">
        <v>129</v>
      </c>
      <c r="L90" s="1">
        <v>4.8</v>
      </c>
      <c r="M90" s="1">
        <v>4</v>
      </c>
      <c r="N90" s="1">
        <v>8</v>
      </c>
      <c r="O90" s="1">
        <f t="shared" si="22"/>
        <v>1</v>
      </c>
      <c r="P90" s="1">
        <f t="shared" si="17"/>
        <v>0</v>
      </c>
      <c r="Q90" s="1">
        <f t="shared" si="21"/>
        <v>0</v>
      </c>
      <c r="R90" s="1">
        <f t="shared" si="18"/>
        <v>0</v>
      </c>
      <c r="S90" s="1">
        <f t="shared" si="19"/>
        <v>1</v>
      </c>
      <c r="T90" s="1" t="b">
        <f t="shared" si="20"/>
        <v>0</v>
      </c>
    </row>
    <row r="91" spans="1:20" x14ac:dyDescent="0.25">
      <c r="A91" s="1" t="s">
        <v>163</v>
      </c>
      <c r="B91" s="1">
        <v>5.6</v>
      </c>
      <c r="C91" s="1">
        <v>4.2297456999999996</v>
      </c>
      <c r="D91" s="1">
        <v>8</v>
      </c>
      <c r="E91" s="1">
        <f t="shared" si="12"/>
        <v>1</v>
      </c>
      <c r="F91" s="1">
        <f t="shared" si="13"/>
        <v>0</v>
      </c>
      <c r="G91" s="1">
        <f t="shared" si="14"/>
        <v>0</v>
      </c>
      <c r="H91" s="1">
        <f t="shared" si="15"/>
        <v>0</v>
      </c>
      <c r="I91" s="1">
        <f t="shared" si="16"/>
        <v>1</v>
      </c>
      <c r="K91" s="1" t="s">
        <v>184</v>
      </c>
      <c r="L91" s="1">
        <v>5.4</v>
      </c>
      <c r="M91" s="1">
        <v>3</v>
      </c>
      <c r="N91" s="1">
        <v>8</v>
      </c>
      <c r="O91" s="1">
        <f t="shared" si="22"/>
        <v>1</v>
      </c>
      <c r="P91" s="1">
        <f t="shared" si="17"/>
        <v>0</v>
      </c>
      <c r="Q91" s="1">
        <f t="shared" si="21"/>
        <v>0</v>
      </c>
      <c r="R91" s="1">
        <f t="shared" si="18"/>
        <v>0</v>
      </c>
      <c r="S91" s="1">
        <f t="shared" si="19"/>
        <v>1</v>
      </c>
      <c r="T91" s="1" t="b">
        <f t="shared" si="20"/>
        <v>0</v>
      </c>
    </row>
    <row r="92" spans="1:20" x14ac:dyDescent="0.25">
      <c r="A92" s="1" t="s">
        <v>97</v>
      </c>
      <c r="B92" s="1">
        <v>4.5</v>
      </c>
      <c r="C92" s="1">
        <v>3.4815127999999995</v>
      </c>
      <c r="D92" s="1">
        <v>8</v>
      </c>
      <c r="E92" s="1">
        <f t="shared" si="12"/>
        <v>1</v>
      </c>
      <c r="F92" s="1">
        <f t="shared" si="13"/>
        <v>0</v>
      </c>
      <c r="G92" s="1">
        <f t="shared" si="14"/>
        <v>0</v>
      </c>
      <c r="H92" s="1">
        <f t="shared" si="15"/>
        <v>0</v>
      </c>
      <c r="I92" s="1">
        <f t="shared" si="16"/>
        <v>1</v>
      </c>
      <c r="K92" s="1" t="s">
        <v>192</v>
      </c>
      <c r="L92" s="1">
        <v>5.6</v>
      </c>
      <c r="M92" s="1">
        <v>4</v>
      </c>
      <c r="N92" s="1">
        <v>8</v>
      </c>
      <c r="O92" s="1">
        <f t="shared" si="22"/>
        <v>1</v>
      </c>
      <c r="P92" s="1">
        <f t="shared" si="17"/>
        <v>0</v>
      </c>
      <c r="Q92" s="1">
        <f t="shared" si="21"/>
        <v>0</v>
      </c>
      <c r="R92" s="1">
        <f t="shared" si="18"/>
        <v>0</v>
      </c>
      <c r="S92" s="1">
        <f t="shared" si="19"/>
        <v>1</v>
      </c>
      <c r="T92" s="1" t="b">
        <f t="shared" si="20"/>
        <v>0</v>
      </c>
    </row>
    <row r="93" spans="1:20" x14ac:dyDescent="0.25">
      <c r="A93" s="1" t="s">
        <v>182</v>
      </c>
      <c r="B93" s="1">
        <v>5.0999999999999996</v>
      </c>
      <c r="C93" s="1">
        <v>3.0808963799999995</v>
      </c>
      <c r="D93" s="1">
        <v>8</v>
      </c>
      <c r="E93" s="1">
        <f t="shared" si="12"/>
        <v>1</v>
      </c>
      <c r="F93" s="1">
        <f t="shared" si="13"/>
        <v>0</v>
      </c>
      <c r="G93" s="1">
        <f t="shared" si="14"/>
        <v>0</v>
      </c>
      <c r="H93" s="1">
        <f t="shared" si="15"/>
        <v>0</v>
      </c>
      <c r="I93" s="1">
        <f t="shared" si="16"/>
        <v>1</v>
      </c>
      <c r="K93" s="1" t="s">
        <v>116</v>
      </c>
      <c r="L93" s="1">
        <v>4</v>
      </c>
      <c r="M93" s="1">
        <v>4</v>
      </c>
      <c r="N93" s="1">
        <v>8</v>
      </c>
      <c r="O93" s="1">
        <f t="shared" si="22"/>
        <v>1</v>
      </c>
      <c r="P93" s="1">
        <f t="shared" si="17"/>
        <v>0</v>
      </c>
      <c r="Q93" s="1">
        <f t="shared" si="21"/>
        <v>0</v>
      </c>
      <c r="R93" s="1">
        <f t="shared" si="18"/>
        <v>0</v>
      </c>
      <c r="S93" s="1">
        <f t="shared" si="19"/>
        <v>1</v>
      </c>
      <c r="T93" s="1" t="b">
        <f t="shared" si="20"/>
        <v>0</v>
      </c>
    </row>
    <row r="94" spans="1:20" x14ac:dyDescent="0.25">
      <c r="A94" s="1" t="s">
        <v>153</v>
      </c>
      <c r="B94" s="1">
        <v>3.8</v>
      </c>
      <c r="C94" s="1">
        <v>3.4576385999999992</v>
      </c>
      <c r="D94" s="1">
        <v>8</v>
      </c>
      <c r="E94" s="1">
        <f t="shared" si="12"/>
        <v>1</v>
      </c>
      <c r="F94" s="1">
        <f t="shared" si="13"/>
        <v>0</v>
      </c>
      <c r="G94" s="1">
        <f t="shared" si="14"/>
        <v>0</v>
      </c>
      <c r="H94" s="1">
        <f t="shared" si="15"/>
        <v>0</v>
      </c>
      <c r="I94" s="1">
        <f t="shared" si="16"/>
        <v>1</v>
      </c>
      <c r="K94" s="1" t="s">
        <v>64</v>
      </c>
      <c r="L94" s="1">
        <v>4.5</v>
      </c>
      <c r="M94" s="1">
        <v>4</v>
      </c>
      <c r="N94" s="1">
        <v>8</v>
      </c>
      <c r="O94" s="1">
        <f t="shared" si="22"/>
        <v>1</v>
      </c>
      <c r="P94" s="1">
        <f t="shared" si="17"/>
        <v>0</v>
      </c>
      <c r="Q94" s="1">
        <f t="shared" si="21"/>
        <v>0</v>
      </c>
      <c r="R94" s="1">
        <f t="shared" si="18"/>
        <v>0</v>
      </c>
      <c r="S94" s="1">
        <f t="shared" si="19"/>
        <v>1</v>
      </c>
      <c r="T94" s="1" t="b">
        <f t="shared" si="20"/>
        <v>0</v>
      </c>
    </row>
    <row r="95" spans="1:20" x14ac:dyDescent="0.25">
      <c r="A95" s="1" t="s">
        <v>180</v>
      </c>
      <c r="B95" s="1">
        <v>5</v>
      </c>
      <c r="C95" s="1">
        <v>4.7920620499999975</v>
      </c>
      <c r="D95" s="1">
        <v>8</v>
      </c>
      <c r="E95" s="1">
        <f t="shared" si="12"/>
        <v>1</v>
      </c>
      <c r="F95" s="1">
        <f t="shared" si="13"/>
        <v>0</v>
      </c>
      <c r="G95" s="1">
        <f t="shared" si="14"/>
        <v>0</v>
      </c>
      <c r="H95" s="1">
        <f t="shared" si="15"/>
        <v>0</v>
      </c>
      <c r="I95" s="1">
        <f t="shared" si="16"/>
        <v>1</v>
      </c>
      <c r="K95" s="1" t="s">
        <v>114</v>
      </c>
      <c r="L95" s="1">
        <v>4.5</v>
      </c>
      <c r="M95" s="1">
        <v>3</v>
      </c>
      <c r="N95" s="1">
        <v>8</v>
      </c>
      <c r="O95" s="1">
        <f t="shared" si="22"/>
        <v>1</v>
      </c>
      <c r="P95" s="1">
        <f t="shared" si="17"/>
        <v>0</v>
      </c>
      <c r="Q95" s="1">
        <f t="shared" si="21"/>
        <v>0</v>
      </c>
      <c r="R95" s="1">
        <f t="shared" si="18"/>
        <v>0</v>
      </c>
      <c r="S95" s="1">
        <f t="shared" si="19"/>
        <v>1</v>
      </c>
      <c r="T95" s="1" t="b">
        <f t="shared" si="20"/>
        <v>0</v>
      </c>
    </row>
    <row r="96" spans="1:20" x14ac:dyDescent="0.25">
      <c r="A96" s="1" t="s">
        <v>189</v>
      </c>
      <c r="B96" s="1">
        <v>4.4000000000000004</v>
      </c>
      <c r="C96" s="1">
        <v>2.5633164599999989</v>
      </c>
      <c r="D96" s="1">
        <v>8</v>
      </c>
      <c r="E96" s="1">
        <f t="shared" si="12"/>
        <v>1</v>
      </c>
      <c r="F96" s="1">
        <f t="shared" si="13"/>
        <v>0</v>
      </c>
      <c r="G96" s="1">
        <f t="shared" si="14"/>
        <v>0</v>
      </c>
      <c r="H96" s="1">
        <f t="shared" si="15"/>
        <v>0</v>
      </c>
      <c r="I96" s="1">
        <f t="shared" si="16"/>
        <v>1</v>
      </c>
      <c r="K96" s="1" t="s">
        <v>149</v>
      </c>
      <c r="L96" s="1">
        <v>4.4000000000000004</v>
      </c>
      <c r="M96" s="1">
        <v>4</v>
      </c>
      <c r="N96" s="1">
        <v>8</v>
      </c>
      <c r="O96" s="1">
        <f t="shared" si="22"/>
        <v>1</v>
      </c>
      <c r="P96" s="1">
        <f t="shared" si="17"/>
        <v>0</v>
      </c>
      <c r="Q96" s="1">
        <f t="shared" si="21"/>
        <v>0</v>
      </c>
      <c r="R96" s="1">
        <f t="shared" si="18"/>
        <v>0</v>
      </c>
      <c r="S96" s="1">
        <f t="shared" si="19"/>
        <v>1</v>
      </c>
      <c r="T96" s="1" t="b">
        <f t="shared" si="20"/>
        <v>0</v>
      </c>
    </row>
    <row r="97" spans="1:20" x14ac:dyDescent="0.25">
      <c r="A97" s="1" t="s">
        <v>104</v>
      </c>
      <c r="B97" s="1">
        <v>5.4</v>
      </c>
      <c r="C97" s="1">
        <v>4.6142634200000003</v>
      </c>
      <c r="D97" s="1">
        <v>7</v>
      </c>
      <c r="E97" s="1">
        <f t="shared" si="12"/>
        <v>1</v>
      </c>
      <c r="F97" s="1">
        <f t="shared" si="13"/>
        <v>0</v>
      </c>
      <c r="G97" s="1">
        <f t="shared" si="14"/>
        <v>0</v>
      </c>
      <c r="H97" s="1">
        <f t="shared" si="15"/>
        <v>0</v>
      </c>
      <c r="I97" s="1">
        <f t="shared" si="16"/>
        <v>1</v>
      </c>
      <c r="K97" s="1" t="s">
        <v>111</v>
      </c>
      <c r="L97" s="1">
        <v>4.5</v>
      </c>
      <c r="M97" s="1">
        <v>3</v>
      </c>
      <c r="N97" s="1">
        <v>8</v>
      </c>
      <c r="O97" s="1">
        <f t="shared" si="22"/>
        <v>1</v>
      </c>
      <c r="P97" s="1">
        <f t="shared" si="17"/>
        <v>0</v>
      </c>
      <c r="Q97" s="1">
        <f t="shared" si="21"/>
        <v>0</v>
      </c>
      <c r="R97" s="1">
        <f t="shared" si="18"/>
        <v>0</v>
      </c>
      <c r="S97" s="1">
        <f t="shared" si="19"/>
        <v>1</v>
      </c>
      <c r="T97" s="1" t="b">
        <f t="shared" si="20"/>
        <v>0</v>
      </c>
    </row>
    <row r="98" spans="1:20" x14ac:dyDescent="0.25">
      <c r="A98" s="1" t="s">
        <v>117</v>
      </c>
      <c r="B98" s="1">
        <v>4.5999999999999996</v>
      </c>
      <c r="C98" s="1">
        <v>3.53602682</v>
      </c>
      <c r="D98" s="1">
        <v>7</v>
      </c>
      <c r="E98" s="1">
        <f t="shared" si="12"/>
        <v>1</v>
      </c>
      <c r="F98" s="1">
        <f t="shared" si="13"/>
        <v>0</v>
      </c>
      <c r="G98" s="1">
        <f t="shared" si="14"/>
        <v>0</v>
      </c>
      <c r="H98" s="1">
        <f t="shared" si="15"/>
        <v>0</v>
      </c>
      <c r="I98" s="1">
        <f t="shared" si="16"/>
        <v>1</v>
      </c>
      <c r="K98" s="1" t="s">
        <v>62</v>
      </c>
      <c r="L98" s="1">
        <v>4.5</v>
      </c>
      <c r="M98" s="1">
        <v>3</v>
      </c>
      <c r="N98" s="1">
        <v>8</v>
      </c>
      <c r="O98" s="1">
        <f t="shared" si="22"/>
        <v>1</v>
      </c>
      <c r="P98" s="1">
        <f t="shared" si="17"/>
        <v>0</v>
      </c>
      <c r="Q98" s="1">
        <f t="shared" si="21"/>
        <v>0</v>
      </c>
      <c r="R98" s="1">
        <f t="shared" si="18"/>
        <v>0</v>
      </c>
      <c r="S98" s="1">
        <f t="shared" si="19"/>
        <v>1</v>
      </c>
      <c r="T98" s="1" t="b">
        <f t="shared" si="20"/>
        <v>0</v>
      </c>
    </row>
    <row r="99" spans="1:20" x14ac:dyDescent="0.25">
      <c r="A99" s="1" t="s">
        <v>133</v>
      </c>
      <c r="B99" s="1">
        <v>4.5999999999999996</v>
      </c>
      <c r="C99" s="1">
        <v>3.6633453400000007</v>
      </c>
      <c r="D99" s="1">
        <v>7</v>
      </c>
      <c r="E99" s="1">
        <f t="shared" si="12"/>
        <v>1</v>
      </c>
      <c r="F99" s="1">
        <f t="shared" si="13"/>
        <v>0</v>
      </c>
      <c r="G99" s="1">
        <f t="shared" si="14"/>
        <v>0</v>
      </c>
      <c r="H99" s="1">
        <f t="shared" si="15"/>
        <v>0</v>
      </c>
      <c r="I99" s="1">
        <f t="shared" si="16"/>
        <v>1</v>
      </c>
      <c r="K99" s="1" t="s">
        <v>67</v>
      </c>
      <c r="L99" s="1">
        <v>5.4</v>
      </c>
      <c r="M99" s="1">
        <v>4</v>
      </c>
      <c r="N99" s="1">
        <v>8</v>
      </c>
      <c r="O99" s="1">
        <f t="shared" si="22"/>
        <v>1</v>
      </c>
      <c r="P99" s="1">
        <f t="shared" si="17"/>
        <v>0</v>
      </c>
      <c r="Q99" s="1">
        <f t="shared" si="21"/>
        <v>0</v>
      </c>
      <c r="R99" s="1">
        <f t="shared" si="18"/>
        <v>0</v>
      </c>
      <c r="S99" s="1">
        <f t="shared" si="19"/>
        <v>1</v>
      </c>
      <c r="T99" s="1" t="b">
        <f t="shared" si="20"/>
        <v>0</v>
      </c>
    </row>
    <row r="100" spans="1:20" x14ac:dyDescent="0.25">
      <c r="A100" s="1" t="s">
        <v>165</v>
      </c>
      <c r="B100" s="1">
        <v>7.1</v>
      </c>
      <c r="C100" s="1">
        <v>4.377155209999998</v>
      </c>
      <c r="D100" s="1">
        <v>7</v>
      </c>
      <c r="E100" s="1">
        <f t="shared" si="12"/>
        <v>1</v>
      </c>
      <c r="F100" s="1">
        <f t="shared" si="13"/>
        <v>0</v>
      </c>
      <c r="G100" s="1">
        <f t="shared" si="14"/>
        <v>0</v>
      </c>
      <c r="H100" s="1">
        <f t="shared" si="15"/>
        <v>0</v>
      </c>
      <c r="I100" s="1">
        <f t="shared" si="16"/>
        <v>1</v>
      </c>
      <c r="K100" s="1" t="s">
        <v>90</v>
      </c>
      <c r="L100" s="1">
        <v>4.8</v>
      </c>
      <c r="M100" s="1">
        <v>4</v>
      </c>
      <c r="N100" s="1">
        <v>8</v>
      </c>
      <c r="O100" s="1">
        <f t="shared" si="22"/>
        <v>1</v>
      </c>
      <c r="P100" s="1">
        <f t="shared" si="17"/>
        <v>0</v>
      </c>
      <c r="Q100" s="1">
        <f t="shared" si="21"/>
        <v>0</v>
      </c>
      <c r="R100" s="1">
        <f t="shared" si="18"/>
        <v>0</v>
      </c>
      <c r="S100" s="1">
        <f t="shared" si="19"/>
        <v>1</v>
      </c>
      <c r="T100" s="1" t="b">
        <f t="shared" si="20"/>
        <v>0</v>
      </c>
    </row>
    <row r="101" spans="1:20" x14ac:dyDescent="0.25">
      <c r="A101" s="1" t="s">
        <v>72</v>
      </c>
      <c r="B101" s="1">
        <v>5.0999999999999996</v>
      </c>
      <c r="C101" s="1">
        <v>2.966150499999999</v>
      </c>
      <c r="D101" s="1">
        <v>7</v>
      </c>
      <c r="E101" s="1">
        <f t="shared" si="12"/>
        <v>1</v>
      </c>
      <c r="F101" s="1">
        <f t="shared" si="13"/>
        <v>0</v>
      </c>
      <c r="G101" s="1">
        <f t="shared" si="14"/>
        <v>0</v>
      </c>
      <c r="H101" s="1">
        <f t="shared" si="15"/>
        <v>0</v>
      </c>
      <c r="I101" s="1">
        <f t="shared" si="16"/>
        <v>1</v>
      </c>
      <c r="K101" s="1" t="s">
        <v>133</v>
      </c>
      <c r="L101" s="1">
        <v>4.5999999999999996</v>
      </c>
      <c r="M101" s="1">
        <v>3</v>
      </c>
      <c r="N101" s="1">
        <v>8</v>
      </c>
      <c r="O101" s="1">
        <f t="shared" si="22"/>
        <v>1</v>
      </c>
      <c r="P101" s="1">
        <f t="shared" si="17"/>
        <v>0</v>
      </c>
      <c r="Q101" s="1">
        <f t="shared" si="21"/>
        <v>0</v>
      </c>
      <c r="R101" s="1">
        <f t="shared" si="18"/>
        <v>0</v>
      </c>
      <c r="S101" s="1">
        <f t="shared" si="19"/>
        <v>1</v>
      </c>
      <c r="T101" s="1" t="b">
        <f t="shared" si="20"/>
        <v>0</v>
      </c>
    </row>
    <row r="102" spans="1:20" x14ac:dyDescent="0.25">
      <c r="A102" s="1" t="s">
        <v>88</v>
      </c>
      <c r="B102" s="1">
        <v>4.5</v>
      </c>
      <c r="C102" s="1">
        <v>2.7085537599999991</v>
      </c>
      <c r="D102" s="1">
        <v>7</v>
      </c>
      <c r="E102" s="1">
        <f t="shared" si="12"/>
        <v>1</v>
      </c>
      <c r="F102" s="1">
        <f t="shared" si="13"/>
        <v>0</v>
      </c>
      <c r="G102" s="1">
        <f t="shared" si="14"/>
        <v>0</v>
      </c>
      <c r="H102" s="1">
        <f t="shared" si="15"/>
        <v>0</v>
      </c>
      <c r="I102" s="1">
        <f t="shared" si="16"/>
        <v>1</v>
      </c>
      <c r="K102" s="1" t="s">
        <v>149</v>
      </c>
      <c r="L102" s="1">
        <v>4.4000000000000004</v>
      </c>
      <c r="M102" s="1">
        <v>4</v>
      </c>
      <c r="N102" s="1">
        <v>8</v>
      </c>
      <c r="O102" s="1">
        <f t="shared" si="22"/>
        <v>1</v>
      </c>
      <c r="P102" s="1">
        <f t="shared" si="17"/>
        <v>0</v>
      </c>
      <c r="Q102" s="1">
        <f t="shared" si="21"/>
        <v>0</v>
      </c>
      <c r="R102" s="1">
        <f t="shared" si="18"/>
        <v>0</v>
      </c>
      <c r="S102" s="1">
        <f t="shared" si="19"/>
        <v>1</v>
      </c>
      <c r="T102" s="1" t="b">
        <f t="shared" si="20"/>
        <v>0</v>
      </c>
    </row>
    <row r="103" spans="1:20" x14ac:dyDescent="0.25">
      <c r="A103" s="1" t="s">
        <v>100</v>
      </c>
      <c r="B103" s="1">
        <v>4.8</v>
      </c>
      <c r="C103" s="1">
        <v>2.7477542399999995</v>
      </c>
      <c r="D103" s="1">
        <v>7</v>
      </c>
      <c r="E103" s="1">
        <f t="shared" si="12"/>
        <v>1</v>
      </c>
      <c r="F103" s="1">
        <f t="shared" si="13"/>
        <v>0</v>
      </c>
      <c r="G103" s="1">
        <f t="shared" si="14"/>
        <v>0</v>
      </c>
      <c r="H103" s="1">
        <f t="shared" si="15"/>
        <v>0</v>
      </c>
      <c r="I103" s="1">
        <f t="shared" si="16"/>
        <v>1</v>
      </c>
      <c r="K103" s="1" t="s">
        <v>76</v>
      </c>
      <c r="L103" s="1">
        <v>4.9000000000000004</v>
      </c>
      <c r="M103" s="1">
        <v>3</v>
      </c>
      <c r="N103" s="1">
        <v>8</v>
      </c>
      <c r="O103" s="1">
        <f t="shared" si="22"/>
        <v>1</v>
      </c>
      <c r="P103" s="1">
        <f t="shared" si="17"/>
        <v>0</v>
      </c>
      <c r="Q103" s="1">
        <f t="shared" si="21"/>
        <v>0</v>
      </c>
      <c r="R103" s="1">
        <f t="shared" si="18"/>
        <v>0</v>
      </c>
      <c r="S103" s="1">
        <f t="shared" si="19"/>
        <v>1</v>
      </c>
      <c r="T103" s="1" t="b">
        <f t="shared" si="20"/>
        <v>0</v>
      </c>
    </row>
    <row r="104" spans="1:20" x14ac:dyDescent="0.25">
      <c r="A104" s="1" t="s">
        <v>134</v>
      </c>
      <c r="B104" s="1">
        <v>6.3</v>
      </c>
      <c r="C104" s="1">
        <v>3.8998980399999996</v>
      </c>
      <c r="D104" s="1">
        <v>7</v>
      </c>
      <c r="E104" s="1">
        <f t="shared" si="12"/>
        <v>1</v>
      </c>
      <c r="F104" s="1">
        <f t="shared" si="13"/>
        <v>0</v>
      </c>
      <c r="G104" s="1">
        <f t="shared" si="14"/>
        <v>0</v>
      </c>
      <c r="H104" s="1">
        <f t="shared" si="15"/>
        <v>0</v>
      </c>
      <c r="I104" s="1">
        <f t="shared" si="16"/>
        <v>1</v>
      </c>
      <c r="K104" s="1" t="s">
        <v>163</v>
      </c>
      <c r="L104" s="1">
        <v>5.6</v>
      </c>
      <c r="M104" s="1">
        <v>4</v>
      </c>
      <c r="N104" s="1">
        <v>8</v>
      </c>
      <c r="O104" s="1">
        <f t="shared" si="22"/>
        <v>1</v>
      </c>
      <c r="P104" s="1">
        <f t="shared" si="17"/>
        <v>0</v>
      </c>
      <c r="Q104" s="1">
        <f t="shared" si="21"/>
        <v>0</v>
      </c>
      <c r="R104" s="1">
        <f t="shared" si="18"/>
        <v>0</v>
      </c>
      <c r="S104" s="1">
        <f t="shared" si="19"/>
        <v>1</v>
      </c>
      <c r="T104" s="1" t="b">
        <f t="shared" si="20"/>
        <v>0</v>
      </c>
    </row>
    <row r="105" spans="1:20" x14ac:dyDescent="0.25">
      <c r="A105" s="1" t="s">
        <v>152</v>
      </c>
      <c r="B105" s="1">
        <v>4.5</v>
      </c>
      <c r="C105" s="1">
        <v>4.1787853299999984</v>
      </c>
      <c r="D105" s="1">
        <v>7</v>
      </c>
      <c r="E105" s="1">
        <f t="shared" si="12"/>
        <v>1</v>
      </c>
      <c r="F105" s="1">
        <f t="shared" si="13"/>
        <v>0</v>
      </c>
      <c r="G105" s="1">
        <f t="shared" si="14"/>
        <v>0</v>
      </c>
      <c r="H105" s="1">
        <f t="shared" si="15"/>
        <v>0</v>
      </c>
      <c r="I105" s="1">
        <f t="shared" si="16"/>
        <v>1</v>
      </c>
      <c r="K105" s="1" t="s">
        <v>77</v>
      </c>
      <c r="L105" s="1">
        <v>4.7</v>
      </c>
      <c r="M105" s="1">
        <v>3</v>
      </c>
      <c r="N105" s="1">
        <v>8</v>
      </c>
      <c r="O105" s="1">
        <f t="shared" si="22"/>
        <v>1</v>
      </c>
      <c r="P105" s="1">
        <f t="shared" si="17"/>
        <v>0</v>
      </c>
      <c r="Q105" s="1">
        <f t="shared" si="21"/>
        <v>0</v>
      </c>
      <c r="R105" s="1">
        <f t="shared" si="18"/>
        <v>0</v>
      </c>
      <c r="S105" s="1">
        <f t="shared" si="19"/>
        <v>1</v>
      </c>
      <c r="T105" s="1" t="b">
        <f t="shared" si="20"/>
        <v>0</v>
      </c>
    </row>
    <row r="106" spans="1:20" x14ac:dyDescent="0.25">
      <c r="A106" s="1" t="s">
        <v>62</v>
      </c>
      <c r="B106" s="1">
        <v>4.5</v>
      </c>
      <c r="C106" s="1">
        <v>3.6265130999999999</v>
      </c>
      <c r="D106" s="1">
        <v>7</v>
      </c>
      <c r="E106" s="1">
        <f t="shared" si="12"/>
        <v>1</v>
      </c>
      <c r="F106" s="1">
        <f t="shared" si="13"/>
        <v>0</v>
      </c>
      <c r="G106" s="1">
        <f t="shared" si="14"/>
        <v>0</v>
      </c>
      <c r="H106" s="1">
        <f t="shared" si="15"/>
        <v>0</v>
      </c>
      <c r="I106" s="1">
        <f t="shared" si="16"/>
        <v>1</v>
      </c>
      <c r="K106" s="1" t="s">
        <v>195</v>
      </c>
      <c r="L106" s="1">
        <v>4.5</v>
      </c>
      <c r="M106" s="1">
        <v>4</v>
      </c>
      <c r="N106" s="1">
        <v>8</v>
      </c>
      <c r="O106" s="1">
        <f t="shared" si="22"/>
        <v>1</v>
      </c>
      <c r="P106" s="1">
        <f t="shared" si="17"/>
        <v>0</v>
      </c>
      <c r="Q106" s="1">
        <f t="shared" si="21"/>
        <v>0</v>
      </c>
      <c r="R106" s="1">
        <f t="shared" si="18"/>
        <v>0</v>
      </c>
      <c r="S106" s="1">
        <f t="shared" si="19"/>
        <v>1</v>
      </c>
      <c r="T106" s="1" t="b">
        <f t="shared" si="20"/>
        <v>0</v>
      </c>
    </row>
    <row r="107" spans="1:20" x14ac:dyDescent="0.25">
      <c r="A107" s="1" t="s">
        <v>178</v>
      </c>
      <c r="B107" s="1">
        <v>5.3</v>
      </c>
      <c r="C107" s="1">
        <v>2.9440320999999998</v>
      </c>
      <c r="D107" s="1">
        <v>7</v>
      </c>
      <c r="E107" s="1">
        <f t="shared" si="12"/>
        <v>1</v>
      </c>
      <c r="F107" s="1">
        <f t="shared" si="13"/>
        <v>0</v>
      </c>
      <c r="G107" s="1">
        <f t="shared" si="14"/>
        <v>0</v>
      </c>
      <c r="H107" s="1">
        <f t="shared" si="15"/>
        <v>0</v>
      </c>
      <c r="I107" s="1">
        <f t="shared" si="16"/>
        <v>1</v>
      </c>
      <c r="K107" s="1" t="s">
        <v>178</v>
      </c>
      <c r="L107" s="1">
        <v>5.3</v>
      </c>
      <c r="M107" s="1">
        <v>5</v>
      </c>
      <c r="N107" s="1">
        <v>8</v>
      </c>
      <c r="O107" s="1">
        <f t="shared" si="22"/>
        <v>1</v>
      </c>
      <c r="P107" s="1">
        <f t="shared" si="17"/>
        <v>0</v>
      </c>
      <c r="Q107" s="1">
        <f t="shared" si="21"/>
        <v>0</v>
      </c>
      <c r="R107" s="1">
        <f t="shared" si="18"/>
        <v>0</v>
      </c>
      <c r="S107" s="1">
        <f t="shared" si="19"/>
        <v>1</v>
      </c>
      <c r="T107" s="1" t="b">
        <f t="shared" si="20"/>
        <v>0</v>
      </c>
    </row>
    <row r="108" spans="1:20" x14ac:dyDescent="0.25">
      <c r="A108" s="1" t="s">
        <v>157</v>
      </c>
      <c r="B108" s="1">
        <v>4.4000000000000004</v>
      </c>
      <c r="C108" s="1">
        <v>4.091491959999999</v>
      </c>
      <c r="D108" s="1">
        <v>7</v>
      </c>
      <c r="E108" s="1">
        <f t="shared" si="12"/>
        <v>1</v>
      </c>
      <c r="F108" s="1">
        <f t="shared" si="13"/>
        <v>0</v>
      </c>
      <c r="G108" s="1">
        <f t="shared" si="14"/>
        <v>0</v>
      </c>
      <c r="H108" s="1">
        <f t="shared" si="15"/>
        <v>0</v>
      </c>
      <c r="I108" s="1">
        <f t="shared" si="16"/>
        <v>1</v>
      </c>
      <c r="K108" s="1" t="s">
        <v>141</v>
      </c>
      <c r="L108" s="1">
        <v>4.7</v>
      </c>
      <c r="M108" s="1">
        <v>3</v>
      </c>
      <c r="N108" s="1">
        <v>8</v>
      </c>
      <c r="O108" s="1">
        <f t="shared" si="22"/>
        <v>1</v>
      </c>
      <c r="P108" s="1">
        <f t="shared" si="17"/>
        <v>0</v>
      </c>
      <c r="Q108" s="1">
        <f t="shared" si="21"/>
        <v>0</v>
      </c>
      <c r="R108" s="1">
        <f t="shared" si="18"/>
        <v>0</v>
      </c>
      <c r="S108" s="1">
        <f t="shared" si="19"/>
        <v>1</v>
      </c>
      <c r="T108" s="1" t="b">
        <f t="shared" si="20"/>
        <v>0</v>
      </c>
    </row>
    <row r="109" spans="1:20" x14ac:dyDescent="0.25">
      <c r="A109" s="1" t="s">
        <v>67</v>
      </c>
      <c r="B109" s="1">
        <v>5.4</v>
      </c>
      <c r="C109" s="1">
        <v>3.8480267800000005</v>
      </c>
      <c r="D109" s="1">
        <v>7</v>
      </c>
      <c r="E109" s="1">
        <f t="shared" si="12"/>
        <v>1</v>
      </c>
      <c r="F109" s="1">
        <f t="shared" si="13"/>
        <v>0</v>
      </c>
      <c r="G109" s="1">
        <f t="shared" si="14"/>
        <v>0</v>
      </c>
      <c r="H109" s="1">
        <f t="shared" si="15"/>
        <v>0</v>
      </c>
      <c r="I109" s="1">
        <f t="shared" si="16"/>
        <v>1</v>
      </c>
      <c r="K109" s="1" t="s">
        <v>180</v>
      </c>
      <c r="L109" s="1">
        <v>5</v>
      </c>
      <c r="M109" s="1">
        <v>4</v>
      </c>
      <c r="N109" s="1">
        <v>8</v>
      </c>
      <c r="O109" s="1">
        <f t="shared" si="22"/>
        <v>1</v>
      </c>
      <c r="P109" s="1">
        <f t="shared" si="17"/>
        <v>0</v>
      </c>
      <c r="Q109" s="1">
        <f t="shared" si="21"/>
        <v>0</v>
      </c>
      <c r="R109" s="1">
        <f t="shared" si="18"/>
        <v>0</v>
      </c>
      <c r="S109" s="1">
        <f t="shared" si="19"/>
        <v>1</v>
      </c>
      <c r="T109" s="1" t="b">
        <f t="shared" si="20"/>
        <v>0</v>
      </c>
    </row>
    <row r="110" spans="1:20" x14ac:dyDescent="0.25">
      <c r="A110" s="1" t="s">
        <v>161</v>
      </c>
      <c r="B110" s="1">
        <v>4.2</v>
      </c>
      <c r="C110" s="1">
        <v>4.6225719199999986</v>
      </c>
      <c r="D110" s="1">
        <v>7</v>
      </c>
      <c r="E110" s="1">
        <f t="shared" si="12"/>
        <v>1</v>
      </c>
      <c r="F110" s="1">
        <f t="shared" si="13"/>
        <v>0</v>
      </c>
      <c r="G110" s="1">
        <f t="shared" si="14"/>
        <v>0</v>
      </c>
      <c r="H110" s="1">
        <f t="shared" si="15"/>
        <v>0</v>
      </c>
      <c r="I110" s="1">
        <f t="shared" si="16"/>
        <v>1</v>
      </c>
      <c r="K110" s="1" t="s">
        <v>169</v>
      </c>
      <c r="L110" s="1">
        <v>4.5</v>
      </c>
      <c r="M110" s="1">
        <v>3</v>
      </c>
      <c r="N110" s="1">
        <v>8</v>
      </c>
      <c r="O110" s="1">
        <f t="shared" si="22"/>
        <v>1</v>
      </c>
      <c r="P110" s="1">
        <f t="shared" si="17"/>
        <v>0</v>
      </c>
      <c r="Q110" s="1">
        <f t="shared" si="21"/>
        <v>0</v>
      </c>
      <c r="R110" s="1">
        <f t="shared" si="18"/>
        <v>0</v>
      </c>
      <c r="S110" s="1">
        <f t="shared" si="19"/>
        <v>1</v>
      </c>
      <c r="T110" s="1" t="b">
        <f t="shared" si="20"/>
        <v>0</v>
      </c>
    </row>
    <row r="111" spans="1:20" x14ac:dyDescent="0.25">
      <c r="A111" s="1" t="s">
        <v>87</v>
      </c>
      <c r="B111" s="1">
        <v>5</v>
      </c>
      <c r="C111" s="1">
        <v>3.7835757600000002</v>
      </c>
      <c r="D111" s="1">
        <v>7</v>
      </c>
      <c r="E111" s="1">
        <f t="shared" si="12"/>
        <v>1</v>
      </c>
      <c r="F111" s="1">
        <f t="shared" si="13"/>
        <v>0</v>
      </c>
      <c r="G111" s="1">
        <f t="shared" si="14"/>
        <v>0</v>
      </c>
      <c r="H111" s="1">
        <f t="shared" si="15"/>
        <v>0</v>
      </c>
      <c r="I111" s="1">
        <f t="shared" si="16"/>
        <v>1</v>
      </c>
      <c r="K111" s="1" t="s">
        <v>163</v>
      </c>
      <c r="L111" s="1">
        <v>5.6</v>
      </c>
      <c r="M111" s="1">
        <v>3</v>
      </c>
      <c r="N111" s="1">
        <v>8</v>
      </c>
      <c r="O111" s="1">
        <f t="shared" si="22"/>
        <v>1</v>
      </c>
      <c r="P111" s="1">
        <f t="shared" si="17"/>
        <v>0</v>
      </c>
      <c r="Q111" s="1">
        <f t="shared" si="21"/>
        <v>0</v>
      </c>
      <c r="R111" s="1">
        <f t="shared" si="18"/>
        <v>0</v>
      </c>
      <c r="S111" s="1">
        <f t="shared" si="19"/>
        <v>1</v>
      </c>
      <c r="T111" s="1" t="b">
        <f t="shared" si="20"/>
        <v>0</v>
      </c>
    </row>
    <row r="112" spans="1:20" x14ac:dyDescent="0.25">
      <c r="A112" s="1" t="s">
        <v>93</v>
      </c>
      <c r="B112" s="1">
        <v>4.5</v>
      </c>
      <c r="C112" s="1">
        <v>3.9713369999999983</v>
      </c>
      <c r="D112" s="1">
        <v>7</v>
      </c>
      <c r="E112" s="1">
        <f t="shared" si="12"/>
        <v>1</v>
      </c>
      <c r="F112" s="1">
        <f t="shared" si="13"/>
        <v>0</v>
      </c>
      <c r="G112" s="1">
        <f t="shared" si="14"/>
        <v>0</v>
      </c>
      <c r="H112" s="1">
        <f t="shared" si="15"/>
        <v>0</v>
      </c>
      <c r="I112" s="1">
        <f t="shared" si="16"/>
        <v>1</v>
      </c>
      <c r="K112" s="1" t="s">
        <v>165</v>
      </c>
      <c r="L112" s="1">
        <v>7.1</v>
      </c>
      <c r="M112" s="1">
        <v>5</v>
      </c>
      <c r="N112" s="1">
        <v>8</v>
      </c>
      <c r="O112" s="1">
        <f t="shared" si="22"/>
        <v>1</v>
      </c>
      <c r="P112" s="1">
        <f t="shared" si="17"/>
        <v>0</v>
      </c>
      <c r="Q112" s="1">
        <f t="shared" si="21"/>
        <v>0</v>
      </c>
      <c r="R112" s="1">
        <f t="shared" si="18"/>
        <v>0</v>
      </c>
      <c r="S112" s="1">
        <f t="shared" si="19"/>
        <v>1</v>
      </c>
      <c r="T112" s="1" t="b">
        <f t="shared" si="20"/>
        <v>0</v>
      </c>
    </row>
    <row r="113" spans="1:20" x14ac:dyDescent="0.25">
      <c r="A113" s="1" t="s">
        <v>98</v>
      </c>
      <c r="B113" s="1">
        <v>5</v>
      </c>
      <c r="C113" s="1">
        <v>3.7842551400000013</v>
      </c>
      <c r="D113" s="1">
        <v>7</v>
      </c>
      <c r="E113" s="1">
        <f t="shared" si="12"/>
        <v>1</v>
      </c>
      <c r="F113" s="1">
        <f t="shared" si="13"/>
        <v>0</v>
      </c>
      <c r="G113" s="1">
        <f t="shared" si="14"/>
        <v>0</v>
      </c>
      <c r="H113" s="1">
        <f t="shared" si="15"/>
        <v>0</v>
      </c>
      <c r="I113" s="1">
        <f t="shared" si="16"/>
        <v>1</v>
      </c>
      <c r="K113" s="1" t="s">
        <v>117</v>
      </c>
      <c r="L113" s="1">
        <v>4.5999999999999996</v>
      </c>
      <c r="M113" s="1">
        <v>4</v>
      </c>
      <c r="N113" s="1">
        <v>8</v>
      </c>
      <c r="O113" s="1">
        <f t="shared" si="22"/>
        <v>1</v>
      </c>
      <c r="P113" s="1">
        <f t="shared" si="17"/>
        <v>0</v>
      </c>
      <c r="Q113" s="1">
        <f t="shared" si="21"/>
        <v>0</v>
      </c>
      <c r="R113" s="1">
        <f t="shared" si="18"/>
        <v>0</v>
      </c>
      <c r="S113" s="1">
        <f t="shared" si="19"/>
        <v>1</v>
      </c>
      <c r="T113" s="1" t="b">
        <f t="shared" si="20"/>
        <v>0</v>
      </c>
    </row>
    <row r="114" spans="1:20" x14ac:dyDescent="0.25">
      <c r="A114" s="1" t="s">
        <v>104</v>
      </c>
      <c r="B114" s="1">
        <v>5.4</v>
      </c>
      <c r="C114" s="1">
        <v>3.6950716499999992</v>
      </c>
      <c r="D114" s="1">
        <v>7</v>
      </c>
      <c r="E114" s="1">
        <f t="shared" si="12"/>
        <v>1</v>
      </c>
      <c r="F114" s="1">
        <f t="shared" si="13"/>
        <v>0</v>
      </c>
      <c r="G114" s="1">
        <f t="shared" si="14"/>
        <v>0</v>
      </c>
      <c r="H114" s="1">
        <f t="shared" si="15"/>
        <v>0</v>
      </c>
      <c r="I114" s="1">
        <f t="shared" si="16"/>
        <v>1</v>
      </c>
      <c r="K114" s="1" t="s">
        <v>171</v>
      </c>
      <c r="L114" s="1">
        <v>4.7</v>
      </c>
      <c r="M114" s="1">
        <v>4</v>
      </c>
      <c r="N114" s="1">
        <v>8</v>
      </c>
      <c r="O114" s="1">
        <f t="shared" si="22"/>
        <v>1</v>
      </c>
      <c r="P114" s="1">
        <f t="shared" si="17"/>
        <v>0</v>
      </c>
      <c r="Q114" s="1">
        <f t="shared" si="21"/>
        <v>0</v>
      </c>
      <c r="R114" s="1">
        <f t="shared" si="18"/>
        <v>0</v>
      </c>
      <c r="S114" s="1">
        <f t="shared" si="19"/>
        <v>1</v>
      </c>
      <c r="T114" s="1" t="b">
        <f t="shared" si="20"/>
        <v>0</v>
      </c>
    </row>
    <row r="115" spans="1:20" x14ac:dyDescent="0.25">
      <c r="A115" s="1" t="s">
        <v>62</v>
      </c>
      <c r="B115" s="1">
        <v>4.5</v>
      </c>
      <c r="C115" s="1">
        <v>3.0984579999999995</v>
      </c>
      <c r="D115" s="1">
        <v>7</v>
      </c>
      <c r="E115" s="1">
        <f t="shared" si="12"/>
        <v>1</v>
      </c>
      <c r="F115" s="1">
        <f t="shared" si="13"/>
        <v>0</v>
      </c>
      <c r="G115" s="1">
        <f t="shared" si="14"/>
        <v>0</v>
      </c>
      <c r="H115" s="1">
        <f t="shared" si="15"/>
        <v>0</v>
      </c>
      <c r="I115" s="1">
        <f t="shared" si="16"/>
        <v>1</v>
      </c>
      <c r="K115" s="1" t="s">
        <v>85</v>
      </c>
      <c r="L115" s="1">
        <v>4.8</v>
      </c>
      <c r="M115" s="1">
        <v>3</v>
      </c>
      <c r="N115" s="1">
        <v>8</v>
      </c>
      <c r="O115" s="1">
        <f t="shared" si="22"/>
        <v>1</v>
      </c>
      <c r="P115" s="1">
        <f t="shared" si="17"/>
        <v>0</v>
      </c>
      <c r="Q115" s="1">
        <f t="shared" si="21"/>
        <v>0</v>
      </c>
      <c r="R115" s="1">
        <f t="shared" si="18"/>
        <v>0</v>
      </c>
      <c r="S115" s="1">
        <f t="shared" si="19"/>
        <v>1</v>
      </c>
      <c r="T115" s="1" t="b">
        <f t="shared" si="20"/>
        <v>0</v>
      </c>
    </row>
    <row r="116" spans="1:20" x14ac:dyDescent="0.25">
      <c r="A116" s="1" t="s">
        <v>123</v>
      </c>
      <c r="B116" s="1">
        <v>4.4000000000000004</v>
      </c>
      <c r="C116" s="1">
        <v>3.1344597199999997</v>
      </c>
      <c r="D116" s="1">
        <v>7</v>
      </c>
      <c r="E116" s="1">
        <f t="shared" si="12"/>
        <v>1</v>
      </c>
      <c r="F116" s="1">
        <f t="shared" si="13"/>
        <v>0</v>
      </c>
      <c r="G116" s="1">
        <f t="shared" si="14"/>
        <v>0</v>
      </c>
      <c r="H116" s="1">
        <f t="shared" si="15"/>
        <v>0</v>
      </c>
      <c r="I116" s="1">
        <f t="shared" si="16"/>
        <v>1</v>
      </c>
      <c r="K116" s="1" t="s">
        <v>118</v>
      </c>
      <c r="L116" s="1">
        <v>6.2</v>
      </c>
      <c r="M116" s="1">
        <v>4</v>
      </c>
      <c r="N116" s="1">
        <v>8</v>
      </c>
      <c r="O116" s="1">
        <f t="shared" si="22"/>
        <v>1</v>
      </c>
      <c r="P116" s="1">
        <f t="shared" si="17"/>
        <v>0</v>
      </c>
      <c r="Q116" s="1">
        <f t="shared" si="21"/>
        <v>0</v>
      </c>
      <c r="R116" s="1">
        <f t="shared" si="18"/>
        <v>0</v>
      </c>
      <c r="S116" s="1">
        <f t="shared" si="19"/>
        <v>1</v>
      </c>
      <c r="T116" s="1" t="b">
        <f t="shared" si="20"/>
        <v>0</v>
      </c>
    </row>
    <row r="117" spans="1:20" x14ac:dyDescent="0.25">
      <c r="A117" s="1" t="s">
        <v>139</v>
      </c>
      <c r="B117" s="1">
        <v>4.4000000000000004</v>
      </c>
      <c r="C117" s="1">
        <v>3.4761888599999988</v>
      </c>
      <c r="D117" s="1">
        <v>7</v>
      </c>
      <c r="E117" s="1">
        <f t="shared" si="12"/>
        <v>1</v>
      </c>
      <c r="F117" s="1">
        <f t="shared" si="13"/>
        <v>0</v>
      </c>
      <c r="G117" s="1">
        <f t="shared" si="14"/>
        <v>0</v>
      </c>
      <c r="H117" s="1">
        <f t="shared" si="15"/>
        <v>0</v>
      </c>
      <c r="I117" s="1">
        <f t="shared" si="16"/>
        <v>1</v>
      </c>
      <c r="K117" s="1" t="s">
        <v>141</v>
      </c>
      <c r="L117" s="1">
        <v>4.7</v>
      </c>
      <c r="M117" s="1">
        <v>3</v>
      </c>
      <c r="N117" s="1">
        <v>8</v>
      </c>
      <c r="O117" s="1">
        <f t="shared" si="22"/>
        <v>1</v>
      </c>
      <c r="P117" s="1">
        <f t="shared" si="17"/>
        <v>0</v>
      </c>
      <c r="Q117" s="1">
        <f t="shared" si="21"/>
        <v>0</v>
      </c>
      <c r="R117" s="1">
        <f t="shared" si="18"/>
        <v>0</v>
      </c>
      <c r="S117" s="1">
        <f t="shared" si="19"/>
        <v>1</v>
      </c>
      <c r="T117" s="1" t="b">
        <f t="shared" si="20"/>
        <v>0</v>
      </c>
    </row>
    <row r="118" spans="1:20" x14ac:dyDescent="0.25">
      <c r="A118" s="1" t="s">
        <v>80</v>
      </c>
      <c r="B118" s="1">
        <v>4.9000000000000004</v>
      </c>
      <c r="C118" s="1">
        <v>3.527544499999999</v>
      </c>
      <c r="D118" s="1">
        <v>7</v>
      </c>
      <c r="E118" s="1">
        <f t="shared" si="12"/>
        <v>1</v>
      </c>
      <c r="F118" s="1">
        <f t="shared" si="13"/>
        <v>0</v>
      </c>
      <c r="G118" s="1">
        <f t="shared" si="14"/>
        <v>0</v>
      </c>
      <c r="H118" s="1">
        <f t="shared" si="15"/>
        <v>0</v>
      </c>
      <c r="I118" s="1">
        <f t="shared" si="16"/>
        <v>1</v>
      </c>
      <c r="K118" s="1" t="s">
        <v>163</v>
      </c>
      <c r="L118" s="1">
        <v>5.6</v>
      </c>
      <c r="M118" s="1">
        <v>4</v>
      </c>
      <c r="N118" s="1">
        <v>8</v>
      </c>
      <c r="O118" s="1">
        <f t="shared" si="22"/>
        <v>1</v>
      </c>
      <c r="P118" s="1">
        <f t="shared" si="17"/>
        <v>0</v>
      </c>
      <c r="Q118" s="1">
        <f t="shared" si="21"/>
        <v>0</v>
      </c>
      <c r="R118" s="1">
        <f t="shared" si="18"/>
        <v>0</v>
      </c>
      <c r="S118" s="1">
        <f t="shared" si="19"/>
        <v>1</v>
      </c>
      <c r="T118" s="1" t="b">
        <f t="shared" si="20"/>
        <v>0</v>
      </c>
    </row>
    <row r="119" spans="1:20" x14ac:dyDescent="0.25">
      <c r="A119" s="1" t="s">
        <v>87</v>
      </c>
      <c r="B119" s="1">
        <v>5</v>
      </c>
      <c r="C119" s="1">
        <v>2.9947048599999988</v>
      </c>
      <c r="D119" s="1">
        <v>7</v>
      </c>
      <c r="E119" s="1">
        <f t="shared" si="12"/>
        <v>1</v>
      </c>
      <c r="F119" s="1">
        <f t="shared" si="13"/>
        <v>0</v>
      </c>
      <c r="G119" s="1">
        <f t="shared" si="14"/>
        <v>0</v>
      </c>
      <c r="H119" s="1">
        <f t="shared" si="15"/>
        <v>0</v>
      </c>
      <c r="I119" s="1">
        <f t="shared" si="16"/>
        <v>1</v>
      </c>
      <c r="K119" s="1" t="s">
        <v>97</v>
      </c>
      <c r="L119" s="1">
        <v>4.5</v>
      </c>
      <c r="M119" s="1">
        <v>3</v>
      </c>
      <c r="N119" s="1">
        <v>8</v>
      </c>
      <c r="O119" s="1">
        <f t="shared" si="22"/>
        <v>1</v>
      </c>
      <c r="P119" s="1">
        <f t="shared" si="17"/>
        <v>0</v>
      </c>
      <c r="Q119" s="1">
        <f t="shared" si="21"/>
        <v>0</v>
      </c>
      <c r="R119" s="1">
        <f t="shared" si="18"/>
        <v>0</v>
      </c>
      <c r="S119" s="1">
        <f t="shared" si="19"/>
        <v>1</v>
      </c>
      <c r="T119" s="1" t="b">
        <f t="shared" si="20"/>
        <v>0</v>
      </c>
    </row>
    <row r="120" spans="1:20" x14ac:dyDescent="0.25">
      <c r="A120" s="1" t="s">
        <v>126</v>
      </c>
      <c r="B120" s="1">
        <v>4.4000000000000004</v>
      </c>
      <c r="C120" s="1">
        <v>3.4627637399999998</v>
      </c>
      <c r="D120" s="1">
        <v>7</v>
      </c>
      <c r="E120" s="1">
        <f t="shared" si="12"/>
        <v>1</v>
      </c>
      <c r="F120" s="1">
        <f t="shared" si="13"/>
        <v>0</v>
      </c>
      <c r="G120" s="1">
        <f t="shared" si="14"/>
        <v>0</v>
      </c>
      <c r="H120" s="1">
        <f t="shared" si="15"/>
        <v>0</v>
      </c>
      <c r="I120" s="1">
        <f t="shared" si="16"/>
        <v>1</v>
      </c>
      <c r="K120" s="1" t="s">
        <v>182</v>
      </c>
      <c r="L120" s="1">
        <v>5.0999999999999996</v>
      </c>
      <c r="M120" s="1">
        <v>3</v>
      </c>
      <c r="N120" s="1">
        <v>8</v>
      </c>
      <c r="O120" s="1">
        <f t="shared" si="22"/>
        <v>1</v>
      </c>
      <c r="P120" s="1">
        <f t="shared" si="17"/>
        <v>0</v>
      </c>
      <c r="Q120" s="1">
        <f t="shared" si="21"/>
        <v>0</v>
      </c>
      <c r="R120" s="1">
        <f t="shared" si="18"/>
        <v>0</v>
      </c>
      <c r="S120" s="1">
        <f t="shared" si="19"/>
        <v>1</v>
      </c>
      <c r="T120" s="1" t="b">
        <f t="shared" si="20"/>
        <v>0</v>
      </c>
    </row>
    <row r="121" spans="1:20" x14ac:dyDescent="0.25">
      <c r="A121" s="1" t="s">
        <v>137</v>
      </c>
      <c r="B121" s="1">
        <v>5.3</v>
      </c>
      <c r="C121" s="1">
        <v>4.1577606199999995</v>
      </c>
      <c r="D121" s="1">
        <v>7</v>
      </c>
      <c r="E121" s="1">
        <f t="shared" si="12"/>
        <v>1</v>
      </c>
      <c r="F121" s="1">
        <f t="shared" si="13"/>
        <v>0</v>
      </c>
      <c r="G121" s="1">
        <f t="shared" si="14"/>
        <v>0</v>
      </c>
      <c r="H121" s="1">
        <f t="shared" si="15"/>
        <v>0</v>
      </c>
      <c r="I121" s="1">
        <f t="shared" si="16"/>
        <v>1</v>
      </c>
      <c r="K121" s="1" t="s">
        <v>153</v>
      </c>
      <c r="L121" s="1">
        <v>3.8</v>
      </c>
      <c r="M121" s="1">
        <v>3</v>
      </c>
      <c r="N121" s="1">
        <v>8</v>
      </c>
      <c r="O121" s="1">
        <f t="shared" si="22"/>
        <v>1</v>
      </c>
      <c r="P121" s="1">
        <f t="shared" si="17"/>
        <v>0</v>
      </c>
      <c r="Q121" s="1">
        <f t="shared" si="21"/>
        <v>0</v>
      </c>
      <c r="R121" s="1">
        <f t="shared" si="18"/>
        <v>0</v>
      </c>
      <c r="S121" s="1">
        <f t="shared" si="19"/>
        <v>1</v>
      </c>
      <c r="T121" s="1" t="b">
        <f t="shared" si="20"/>
        <v>0</v>
      </c>
    </row>
    <row r="122" spans="1:20" x14ac:dyDescent="0.25">
      <c r="A122" s="1" t="s">
        <v>141</v>
      </c>
      <c r="B122" s="1">
        <v>4.7</v>
      </c>
      <c r="C122" s="1">
        <v>3.1085659999999988</v>
      </c>
      <c r="D122" s="1">
        <v>7</v>
      </c>
      <c r="E122" s="1">
        <f t="shared" si="12"/>
        <v>1</v>
      </c>
      <c r="F122" s="1">
        <f t="shared" si="13"/>
        <v>0</v>
      </c>
      <c r="G122" s="1">
        <f t="shared" si="14"/>
        <v>0</v>
      </c>
      <c r="H122" s="1">
        <f t="shared" si="15"/>
        <v>0</v>
      </c>
      <c r="I122" s="1">
        <f t="shared" si="16"/>
        <v>1</v>
      </c>
      <c r="K122" s="1" t="s">
        <v>180</v>
      </c>
      <c r="L122" s="1">
        <v>5</v>
      </c>
      <c r="M122" s="1">
        <v>5</v>
      </c>
      <c r="N122" s="1">
        <v>8</v>
      </c>
      <c r="O122" s="1">
        <f t="shared" si="22"/>
        <v>1</v>
      </c>
      <c r="P122" s="1">
        <f t="shared" si="17"/>
        <v>0</v>
      </c>
      <c r="Q122" s="1">
        <f t="shared" si="21"/>
        <v>0</v>
      </c>
      <c r="R122" s="1">
        <f t="shared" si="18"/>
        <v>0</v>
      </c>
      <c r="S122" s="1">
        <f t="shared" si="19"/>
        <v>1</v>
      </c>
      <c r="T122" s="1" t="b">
        <f t="shared" si="20"/>
        <v>0</v>
      </c>
    </row>
    <row r="123" spans="1:20" x14ac:dyDescent="0.25">
      <c r="A123" s="1" t="s">
        <v>97</v>
      </c>
      <c r="B123" s="1">
        <v>4.5</v>
      </c>
      <c r="C123" s="1">
        <v>3.718390799999999</v>
      </c>
      <c r="D123" s="1">
        <v>7</v>
      </c>
      <c r="E123" s="1">
        <f t="shared" si="12"/>
        <v>1</v>
      </c>
      <c r="F123" s="1">
        <f t="shared" si="13"/>
        <v>0</v>
      </c>
      <c r="G123" s="1">
        <f t="shared" si="14"/>
        <v>0</v>
      </c>
      <c r="H123" s="1">
        <f t="shared" si="15"/>
        <v>0</v>
      </c>
      <c r="I123" s="1">
        <f t="shared" si="16"/>
        <v>1</v>
      </c>
      <c r="K123" s="1" t="s">
        <v>189</v>
      </c>
      <c r="L123" s="1">
        <v>4.4000000000000004</v>
      </c>
      <c r="M123" s="1">
        <v>3</v>
      </c>
      <c r="N123" s="1">
        <v>8</v>
      </c>
      <c r="O123" s="1">
        <f t="shared" si="22"/>
        <v>1</v>
      </c>
      <c r="P123" s="1">
        <f t="shared" si="17"/>
        <v>0</v>
      </c>
      <c r="Q123" s="1">
        <f t="shared" si="21"/>
        <v>0</v>
      </c>
      <c r="R123" s="1">
        <f t="shared" si="18"/>
        <v>0</v>
      </c>
      <c r="S123" s="1">
        <f t="shared" si="19"/>
        <v>1</v>
      </c>
      <c r="T123" s="1" t="b">
        <f t="shared" si="20"/>
        <v>0</v>
      </c>
    </row>
    <row r="124" spans="1:20" x14ac:dyDescent="0.25">
      <c r="A124" s="1" t="s">
        <v>65</v>
      </c>
      <c r="B124" s="1">
        <v>5.0999999999999996</v>
      </c>
      <c r="C124" s="1">
        <v>4.2479698999999993</v>
      </c>
      <c r="D124" s="1">
        <v>7</v>
      </c>
      <c r="E124" s="1">
        <f t="shared" si="12"/>
        <v>1</v>
      </c>
      <c r="F124" s="1">
        <f t="shared" si="13"/>
        <v>0</v>
      </c>
      <c r="G124" s="1">
        <f t="shared" si="14"/>
        <v>0</v>
      </c>
      <c r="H124" s="1">
        <f t="shared" si="15"/>
        <v>0</v>
      </c>
      <c r="I124" s="1">
        <f t="shared" si="16"/>
        <v>1</v>
      </c>
      <c r="K124" s="1" t="s">
        <v>104</v>
      </c>
      <c r="L124" s="1">
        <v>5.4</v>
      </c>
      <c r="M124" s="1">
        <v>5</v>
      </c>
      <c r="N124" s="1">
        <v>7</v>
      </c>
      <c r="O124" s="1">
        <f t="shared" si="22"/>
        <v>1</v>
      </c>
      <c r="P124" s="1">
        <f t="shared" si="17"/>
        <v>0</v>
      </c>
      <c r="Q124" s="1">
        <f t="shared" si="21"/>
        <v>0</v>
      </c>
      <c r="R124" s="1">
        <f t="shared" si="18"/>
        <v>0</v>
      </c>
      <c r="S124" s="1">
        <f t="shared" si="19"/>
        <v>1</v>
      </c>
      <c r="T124" s="1" t="b">
        <f t="shared" si="20"/>
        <v>0</v>
      </c>
    </row>
    <row r="125" spans="1:20" x14ac:dyDescent="0.25">
      <c r="A125" s="1" t="s">
        <v>132</v>
      </c>
      <c r="B125" s="1">
        <v>5.0999999999999996</v>
      </c>
      <c r="C125" s="1">
        <v>3.6210638500000005</v>
      </c>
      <c r="D125" s="1">
        <v>7</v>
      </c>
      <c r="E125" s="1">
        <f t="shared" si="12"/>
        <v>1</v>
      </c>
      <c r="F125" s="1">
        <f t="shared" si="13"/>
        <v>0</v>
      </c>
      <c r="G125" s="1">
        <f t="shared" si="14"/>
        <v>0</v>
      </c>
      <c r="H125" s="1">
        <f t="shared" si="15"/>
        <v>0</v>
      </c>
      <c r="I125" s="1">
        <f t="shared" si="16"/>
        <v>1</v>
      </c>
      <c r="K125" s="1" t="s">
        <v>117</v>
      </c>
      <c r="L125" s="1">
        <v>4.5999999999999996</v>
      </c>
      <c r="M125" s="1">
        <v>4</v>
      </c>
      <c r="N125" s="1">
        <v>7</v>
      </c>
      <c r="O125" s="1">
        <f t="shared" si="22"/>
        <v>1</v>
      </c>
      <c r="P125" s="1">
        <f t="shared" si="17"/>
        <v>0</v>
      </c>
      <c r="Q125" s="1">
        <f t="shared" si="21"/>
        <v>0</v>
      </c>
      <c r="R125" s="1">
        <f t="shared" si="18"/>
        <v>0</v>
      </c>
      <c r="S125" s="1">
        <f t="shared" si="19"/>
        <v>1</v>
      </c>
      <c r="T125" s="1" t="b">
        <f t="shared" si="20"/>
        <v>0</v>
      </c>
    </row>
    <row r="126" spans="1:20" x14ac:dyDescent="0.25">
      <c r="A126" s="1" t="s">
        <v>184</v>
      </c>
      <c r="B126" s="1">
        <v>5.4</v>
      </c>
      <c r="C126" s="1">
        <v>3.3047069999999996</v>
      </c>
      <c r="D126" s="1">
        <v>7</v>
      </c>
      <c r="E126" s="1">
        <f t="shared" si="12"/>
        <v>1</v>
      </c>
      <c r="F126" s="1">
        <f t="shared" si="13"/>
        <v>0</v>
      </c>
      <c r="G126" s="1">
        <f t="shared" si="14"/>
        <v>0</v>
      </c>
      <c r="H126" s="1">
        <f t="shared" si="15"/>
        <v>0</v>
      </c>
      <c r="I126" s="1">
        <f t="shared" si="16"/>
        <v>1</v>
      </c>
      <c r="K126" s="1" t="s">
        <v>133</v>
      </c>
      <c r="L126" s="1">
        <v>4.5999999999999996</v>
      </c>
      <c r="M126" s="1">
        <v>4</v>
      </c>
      <c r="N126" s="1">
        <v>7</v>
      </c>
      <c r="O126" s="1">
        <f t="shared" si="22"/>
        <v>1</v>
      </c>
      <c r="P126" s="1">
        <f t="shared" si="17"/>
        <v>0</v>
      </c>
      <c r="Q126" s="1">
        <f t="shared" si="21"/>
        <v>0</v>
      </c>
      <c r="R126" s="1">
        <f t="shared" si="18"/>
        <v>0</v>
      </c>
      <c r="S126" s="1">
        <f t="shared" si="19"/>
        <v>1</v>
      </c>
      <c r="T126" s="1" t="b">
        <f t="shared" si="20"/>
        <v>0</v>
      </c>
    </row>
    <row r="127" spans="1:20" x14ac:dyDescent="0.25">
      <c r="A127" s="1" t="s">
        <v>118</v>
      </c>
      <c r="B127" s="1">
        <v>6.2</v>
      </c>
      <c r="C127" s="1">
        <v>4.6617166899999978</v>
      </c>
      <c r="D127" s="1">
        <v>7</v>
      </c>
      <c r="E127" s="1">
        <f t="shared" si="12"/>
        <v>1</v>
      </c>
      <c r="F127" s="1">
        <f t="shared" si="13"/>
        <v>0</v>
      </c>
      <c r="G127" s="1">
        <f t="shared" si="14"/>
        <v>0</v>
      </c>
      <c r="H127" s="1">
        <f t="shared" si="15"/>
        <v>0</v>
      </c>
      <c r="I127" s="1">
        <f t="shared" si="16"/>
        <v>1</v>
      </c>
      <c r="K127" s="1" t="s">
        <v>165</v>
      </c>
      <c r="L127" s="1">
        <v>7.1</v>
      </c>
      <c r="M127" s="1">
        <v>4</v>
      </c>
      <c r="N127" s="1">
        <v>7</v>
      </c>
      <c r="O127" s="1">
        <f t="shared" si="22"/>
        <v>1</v>
      </c>
      <c r="P127" s="1">
        <f t="shared" si="17"/>
        <v>0</v>
      </c>
      <c r="Q127" s="1">
        <f t="shared" si="21"/>
        <v>0</v>
      </c>
      <c r="R127" s="1">
        <f t="shared" si="18"/>
        <v>0</v>
      </c>
      <c r="S127" s="1">
        <f t="shared" si="19"/>
        <v>1</v>
      </c>
      <c r="T127" s="1" t="b">
        <f t="shared" si="20"/>
        <v>0</v>
      </c>
    </row>
    <row r="128" spans="1:20" x14ac:dyDescent="0.25">
      <c r="A128" s="1" t="s">
        <v>124</v>
      </c>
      <c r="B128" s="1">
        <v>4.5</v>
      </c>
      <c r="C128" s="1">
        <v>3.4167352399999995</v>
      </c>
      <c r="D128" s="1">
        <v>7</v>
      </c>
      <c r="E128" s="1">
        <f t="shared" si="12"/>
        <v>1</v>
      </c>
      <c r="F128" s="1">
        <f t="shared" si="13"/>
        <v>0</v>
      </c>
      <c r="G128" s="1">
        <f t="shared" si="14"/>
        <v>0</v>
      </c>
      <c r="H128" s="1">
        <f t="shared" si="15"/>
        <v>0</v>
      </c>
      <c r="I128" s="1">
        <f t="shared" si="16"/>
        <v>1</v>
      </c>
      <c r="K128" s="1" t="s">
        <v>72</v>
      </c>
      <c r="L128" s="1">
        <v>5.0999999999999996</v>
      </c>
      <c r="M128" s="1">
        <v>3</v>
      </c>
      <c r="N128" s="1">
        <v>7</v>
      </c>
      <c r="O128" s="1">
        <f t="shared" si="22"/>
        <v>1</v>
      </c>
      <c r="P128" s="1">
        <f t="shared" si="17"/>
        <v>0</v>
      </c>
      <c r="Q128" s="1">
        <f t="shared" si="21"/>
        <v>0</v>
      </c>
      <c r="R128" s="1">
        <f t="shared" si="18"/>
        <v>0</v>
      </c>
      <c r="S128" s="1">
        <f t="shared" si="19"/>
        <v>1</v>
      </c>
      <c r="T128" s="1" t="b">
        <f t="shared" si="20"/>
        <v>0</v>
      </c>
    </row>
    <row r="129" spans="1:20" x14ac:dyDescent="0.25">
      <c r="A129" s="1" t="s">
        <v>67</v>
      </c>
      <c r="B129" s="1">
        <v>5.4</v>
      </c>
      <c r="C129" s="1">
        <v>3.9286633599999998</v>
      </c>
      <c r="D129" s="1">
        <v>7</v>
      </c>
      <c r="E129" s="1">
        <f t="shared" si="12"/>
        <v>1</v>
      </c>
      <c r="F129" s="1">
        <f t="shared" si="13"/>
        <v>0</v>
      </c>
      <c r="G129" s="1">
        <f t="shared" si="14"/>
        <v>0</v>
      </c>
      <c r="H129" s="1">
        <f t="shared" si="15"/>
        <v>0</v>
      </c>
      <c r="I129" s="1">
        <f t="shared" si="16"/>
        <v>1</v>
      </c>
      <c r="K129" s="1" t="s">
        <v>88</v>
      </c>
      <c r="L129" s="1">
        <v>4.5</v>
      </c>
      <c r="M129" s="1">
        <v>3</v>
      </c>
      <c r="N129" s="1">
        <v>7</v>
      </c>
      <c r="O129" s="1">
        <f t="shared" si="22"/>
        <v>1</v>
      </c>
      <c r="P129" s="1">
        <f t="shared" si="17"/>
        <v>0</v>
      </c>
      <c r="Q129" s="1">
        <f t="shared" si="21"/>
        <v>0</v>
      </c>
      <c r="R129" s="1">
        <f t="shared" si="18"/>
        <v>0</v>
      </c>
      <c r="S129" s="1">
        <f t="shared" si="19"/>
        <v>1</v>
      </c>
      <c r="T129" s="1" t="b">
        <f t="shared" si="20"/>
        <v>0</v>
      </c>
    </row>
    <row r="130" spans="1:20" x14ac:dyDescent="0.25">
      <c r="A130" s="1" t="s">
        <v>77</v>
      </c>
      <c r="B130" s="1">
        <v>4.7</v>
      </c>
      <c r="C130" s="1">
        <v>3.0971409399999983</v>
      </c>
      <c r="D130" s="1">
        <v>7</v>
      </c>
      <c r="E130" s="1">
        <f t="shared" si="12"/>
        <v>1</v>
      </c>
      <c r="F130" s="1">
        <f t="shared" si="13"/>
        <v>0</v>
      </c>
      <c r="G130" s="1">
        <f t="shared" si="14"/>
        <v>0</v>
      </c>
      <c r="H130" s="1">
        <f t="shared" si="15"/>
        <v>0</v>
      </c>
      <c r="I130" s="1">
        <f t="shared" si="16"/>
        <v>1</v>
      </c>
      <c r="K130" s="1" t="s">
        <v>100</v>
      </c>
      <c r="L130" s="1">
        <v>4.8</v>
      </c>
      <c r="M130" s="1">
        <v>3</v>
      </c>
      <c r="N130" s="1">
        <v>7</v>
      </c>
      <c r="O130" s="1">
        <f t="shared" si="22"/>
        <v>1</v>
      </c>
      <c r="P130" s="1">
        <f t="shared" si="17"/>
        <v>0</v>
      </c>
      <c r="Q130" s="1">
        <f t="shared" si="21"/>
        <v>0</v>
      </c>
      <c r="R130" s="1">
        <f t="shared" si="18"/>
        <v>0</v>
      </c>
      <c r="S130" s="1">
        <f t="shared" si="19"/>
        <v>1</v>
      </c>
      <c r="T130" s="1" t="b">
        <f t="shared" si="20"/>
        <v>0</v>
      </c>
    </row>
    <row r="131" spans="1:20" x14ac:dyDescent="0.25">
      <c r="A131" s="1" t="s">
        <v>87</v>
      </c>
      <c r="B131" s="1">
        <v>5</v>
      </c>
      <c r="C131" s="1">
        <v>3.4991792999999993</v>
      </c>
      <c r="D131" s="1">
        <v>7</v>
      </c>
      <c r="E131" s="1">
        <f t="shared" ref="E131:E194" si="23">IF(AND((10&gt;D131),(D131&gt;C131),(C131&gt;2)),1,0)</f>
        <v>1</v>
      </c>
      <c r="F131" s="1">
        <f t="shared" ref="F131:F194" si="24">IF(AND((D131&lt;C131),(D131&gt;2),(C131&lt;10)),1,0)</f>
        <v>0</v>
      </c>
      <c r="G131" s="1">
        <f t="shared" ref="G131:G194" si="25">IF(D131&gt;=10,1,0)</f>
        <v>0</v>
      </c>
      <c r="H131" s="1">
        <f t="shared" ref="H131:H194" si="26">IF(D131&lt;=2,1,0)</f>
        <v>0</v>
      </c>
      <c r="I131" s="1">
        <f t="shared" ref="I131:I194" si="27">SUM(E131:H131)</f>
        <v>1</v>
      </c>
      <c r="K131" s="1" t="s">
        <v>134</v>
      </c>
      <c r="L131" s="1">
        <v>6.3</v>
      </c>
      <c r="M131" s="1">
        <v>4</v>
      </c>
      <c r="N131" s="1">
        <v>7</v>
      </c>
      <c r="O131" s="1">
        <f t="shared" si="22"/>
        <v>1</v>
      </c>
      <c r="P131" s="1">
        <f t="shared" ref="P131:P194" si="28">IF(AND((N131&lt;M131),(N131&gt;2),(M131&lt;10)),1,0)</f>
        <v>0</v>
      </c>
      <c r="Q131" s="1">
        <f t="shared" si="21"/>
        <v>0</v>
      </c>
      <c r="R131" s="1">
        <f t="shared" ref="R131:R194" si="29">IF(N131&gt;=10,1,0)</f>
        <v>0</v>
      </c>
      <c r="S131" s="1">
        <f t="shared" ref="S131:S194" si="30">SUM(O131:R131)</f>
        <v>1</v>
      </c>
      <c r="T131" s="1" t="b">
        <f t="shared" si="20"/>
        <v>0</v>
      </c>
    </row>
    <row r="132" spans="1:20" x14ac:dyDescent="0.25">
      <c r="A132" s="1" t="s">
        <v>100</v>
      </c>
      <c r="B132" s="1">
        <v>4.8</v>
      </c>
      <c r="C132" s="1">
        <v>3.0637075599999992</v>
      </c>
      <c r="D132" s="1">
        <v>7</v>
      </c>
      <c r="E132" s="1">
        <f t="shared" si="23"/>
        <v>1</v>
      </c>
      <c r="F132" s="1">
        <f t="shared" si="24"/>
        <v>0</v>
      </c>
      <c r="G132" s="1">
        <f t="shared" si="25"/>
        <v>0</v>
      </c>
      <c r="H132" s="1">
        <f t="shared" si="26"/>
        <v>0</v>
      </c>
      <c r="I132" s="1">
        <f t="shared" si="27"/>
        <v>1</v>
      </c>
      <c r="K132" s="1" t="s">
        <v>152</v>
      </c>
      <c r="L132" s="1">
        <v>4.5</v>
      </c>
      <c r="M132" s="1">
        <v>4</v>
      </c>
      <c r="N132" s="1">
        <v>7</v>
      </c>
      <c r="O132" s="1">
        <f t="shared" si="22"/>
        <v>1</v>
      </c>
      <c r="P132" s="1">
        <f t="shared" si="28"/>
        <v>0</v>
      </c>
      <c r="Q132" s="1">
        <f t="shared" si="21"/>
        <v>0</v>
      </c>
      <c r="R132" s="1">
        <f t="shared" si="29"/>
        <v>0</v>
      </c>
      <c r="S132" s="1">
        <f t="shared" si="30"/>
        <v>1</v>
      </c>
      <c r="T132" s="1" t="b">
        <f t="shared" ref="T132:T195" si="31">EXACT(M132,N132)</f>
        <v>0</v>
      </c>
    </row>
    <row r="133" spans="1:20" x14ac:dyDescent="0.25">
      <c r="A133" s="1" t="s">
        <v>122</v>
      </c>
      <c r="B133" s="1">
        <v>4.5</v>
      </c>
      <c r="C133" s="1">
        <v>4.2175622599999993</v>
      </c>
      <c r="D133" s="1">
        <v>7</v>
      </c>
      <c r="E133" s="1">
        <f t="shared" si="23"/>
        <v>1</v>
      </c>
      <c r="F133" s="1">
        <f t="shared" si="24"/>
        <v>0</v>
      </c>
      <c r="G133" s="1">
        <f t="shared" si="25"/>
        <v>0</v>
      </c>
      <c r="H133" s="1">
        <f t="shared" si="26"/>
        <v>0</v>
      </c>
      <c r="I133" s="1">
        <f t="shared" si="27"/>
        <v>1</v>
      </c>
      <c r="K133" s="1" t="s">
        <v>62</v>
      </c>
      <c r="L133" s="1">
        <v>4.5</v>
      </c>
      <c r="M133" s="1">
        <v>4</v>
      </c>
      <c r="N133" s="1">
        <v>7</v>
      </c>
      <c r="O133" s="1">
        <f t="shared" si="22"/>
        <v>1</v>
      </c>
      <c r="P133" s="1">
        <f t="shared" si="28"/>
        <v>0</v>
      </c>
      <c r="Q133" s="1">
        <f t="shared" si="21"/>
        <v>0</v>
      </c>
      <c r="R133" s="1">
        <f t="shared" si="29"/>
        <v>0</v>
      </c>
      <c r="S133" s="1">
        <f t="shared" si="30"/>
        <v>1</v>
      </c>
      <c r="T133" s="1" t="b">
        <f t="shared" si="31"/>
        <v>0</v>
      </c>
    </row>
    <row r="134" spans="1:20" x14ac:dyDescent="0.25">
      <c r="A134" s="1" t="s">
        <v>124</v>
      </c>
      <c r="B134" s="1">
        <v>4.5</v>
      </c>
      <c r="C134" s="1">
        <v>3.3928476599999984</v>
      </c>
      <c r="D134" s="1">
        <v>7</v>
      </c>
      <c r="E134" s="1">
        <f t="shared" si="23"/>
        <v>1</v>
      </c>
      <c r="F134" s="1">
        <f t="shared" si="24"/>
        <v>0</v>
      </c>
      <c r="G134" s="1">
        <f t="shared" si="25"/>
        <v>0</v>
      </c>
      <c r="H134" s="1">
        <f t="shared" si="26"/>
        <v>0</v>
      </c>
      <c r="I134" s="1">
        <f t="shared" si="27"/>
        <v>1</v>
      </c>
      <c r="K134" s="1" t="s">
        <v>178</v>
      </c>
      <c r="L134" s="1">
        <v>5.3</v>
      </c>
      <c r="M134" s="1">
        <v>3</v>
      </c>
      <c r="N134" s="1">
        <v>7</v>
      </c>
      <c r="O134" s="1">
        <f t="shared" si="22"/>
        <v>1</v>
      </c>
      <c r="P134" s="1">
        <f t="shared" si="28"/>
        <v>0</v>
      </c>
      <c r="Q134" s="1">
        <f t="shared" si="21"/>
        <v>0</v>
      </c>
      <c r="R134" s="1">
        <f t="shared" si="29"/>
        <v>0</v>
      </c>
      <c r="S134" s="1">
        <f t="shared" si="30"/>
        <v>1</v>
      </c>
      <c r="T134" s="1" t="b">
        <f t="shared" si="31"/>
        <v>0</v>
      </c>
    </row>
    <row r="135" spans="1:20" x14ac:dyDescent="0.25">
      <c r="A135" s="1" t="s">
        <v>160</v>
      </c>
      <c r="B135" s="1">
        <v>3.9</v>
      </c>
      <c r="C135" s="1">
        <v>2.684309859999999</v>
      </c>
      <c r="D135" s="1">
        <v>7</v>
      </c>
      <c r="E135" s="1">
        <f t="shared" si="23"/>
        <v>1</v>
      </c>
      <c r="F135" s="1">
        <f t="shared" si="24"/>
        <v>0</v>
      </c>
      <c r="G135" s="1">
        <f t="shared" si="25"/>
        <v>0</v>
      </c>
      <c r="H135" s="1">
        <f t="shared" si="26"/>
        <v>0</v>
      </c>
      <c r="I135" s="1">
        <f t="shared" si="27"/>
        <v>1</v>
      </c>
      <c r="K135" s="1" t="s">
        <v>157</v>
      </c>
      <c r="L135" s="1">
        <v>4.4000000000000004</v>
      </c>
      <c r="M135" s="1">
        <v>4</v>
      </c>
      <c r="N135" s="1">
        <v>7</v>
      </c>
      <c r="O135" s="1">
        <f t="shared" si="22"/>
        <v>1</v>
      </c>
      <c r="P135" s="1">
        <f t="shared" si="28"/>
        <v>0</v>
      </c>
      <c r="Q135" s="1">
        <f t="shared" si="21"/>
        <v>0</v>
      </c>
      <c r="R135" s="1">
        <f t="shared" si="29"/>
        <v>0</v>
      </c>
      <c r="S135" s="1">
        <f t="shared" si="30"/>
        <v>1</v>
      </c>
      <c r="T135" s="1" t="b">
        <f t="shared" si="31"/>
        <v>0</v>
      </c>
    </row>
    <row r="136" spans="1:20" x14ac:dyDescent="0.25">
      <c r="A136" s="1" t="s">
        <v>165</v>
      </c>
      <c r="B136" s="1">
        <v>7.1</v>
      </c>
      <c r="C136" s="1">
        <v>3.9567037499999977</v>
      </c>
      <c r="D136" s="1">
        <v>7</v>
      </c>
      <c r="E136" s="1">
        <f t="shared" si="23"/>
        <v>1</v>
      </c>
      <c r="F136" s="1">
        <f t="shared" si="24"/>
        <v>0</v>
      </c>
      <c r="G136" s="1">
        <f t="shared" si="25"/>
        <v>0</v>
      </c>
      <c r="H136" s="1">
        <f t="shared" si="26"/>
        <v>0</v>
      </c>
      <c r="I136" s="1">
        <f t="shared" si="27"/>
        <v>1</v>
      </c>
      <c r="K136" s="1" t="s">
        <v>67</v>
      </c>
      <c r="L136" s="1">
        <v>5.4</v>
      </c>
      <c r="M136" s="1">
        <v>4</v>
      </c>
      <c r="N136" s="1">
        <v>7</v>
      </c>
      <c r="O136" s="1">
        <f t="shared" si="22"/>
        <v>1</v>
      </c>
      <c r="P136" s="1">
        <f t="shared" si="28"/>
        <v>0</v>
      </c>
      <c r="Q136" s="1">
        <f t="shared" si="21"/>
        <v>0</v>
      </c>
      <c r="R136" s="1">
        <f t="shared" si="29"/>
        <v>0</v>
      </c>
      <c r="S136" s="1">
        <f t="shared" si="30"/>
        <v>1</v>
      </c>
      <c r="T136" s="1" t="b">
        <f t="shared" si="31"/>
        <v>0</v>
      </c>
    </row>
    <row r="137" spans="1:20" x14ac:dyDescent="0.25">
      <c r="A137" s="1" t="s">
        <v>167</v>
      </c>
      <c r="B137" s="1">
        <v>4.5</v>
      </c>
      <c r="C137" s="1">
        <v>4.1063705999999991</v>
      </c>
      <c r="D137" s="1">
        <v>7</v>
      </c>
      <c r="E137" s="1">
        <f t="shared" si="23"/>
        <v>1</v>
      </c>
      <c r="F137" s="1">
        <f t="shared" si="24"/>
        <v>0</v>
      </c>
      <c r="G137" s="1">
        <f t="shared" si="25"/>
        <v>0</v>
      </c>
      <c r="H137" s="1">
        <f t="shared" si="26"/>
        <v>0</v>
      </c>
      <c r="I137" s="1">
        <f t="shared" si="27"/>
        <v>1</v>
      </c>
      <c r="K137" s="1" t="s">
        <v>161</v>
      </c>
      <c r="L137" s="1">
        <v>4.2</v>
      </c>
      <c r="M137" s="1">
        <v>5</v>
      </c>
      <c r="N137" s="1">
        <v>7</v>
      </c>
      <c r="O137" s="1">
        <f t="shared" si="22"/>
        <v>1</v>
      </c>
      <c r="P137" s="1">
        <f t="shared" si="28"/>
        <v>0</v>
      </c>
      <c r="Q137" s="1">
        <f t="shared" si="21"/>
        <v>0</v>
      </c>
      <c r="R137" s="1">
        <f t="shared" si="29"/>
        <v>0</v>
      </c>
      <c r="S137" s="1">
        <f t="shared" si="30"/>
        <v>1</v>
      </c>
      <c r="T137" s="1" t="b">
        <f t="shared" si="31"/>
        <v>0</v>
      </c>
    </row>
    <row r="138" spans="1:20" x14ac:dyDescent="0.25">
      <c r="A138" s="1" t="s">
        <v>179</v>
      </c>
      <c r="B138" s="1">
        <v>5.4</v>
      </c>
      <c r="C138" s="1">
        <v>4.6135364299999981</v>
      </c>
      <c r="D138" s="1">
        <v>7</v>
      </c>
      <c r="E138" s="1">
        <f t="shared" si="23"/>
        <v>1</v>
      </c>
      <c r="F138" s="1">
        <f t="shared" si="24"/>
        <v>0</v>
      </c>
      <c r="G138" s="1">
        <f t="shared" si="25"/>
        <v>0</v>
      </c>
      <c r="H138" s="1">
        <f t="shared" si="26"/>
        <v>0</v>
      </c>
      <c r="I138" s="1">
        <f t="shared" si="27"/>
        <v>1</v>
      </c>
      <c r="K138" s="1" t="s">
        <v>87</v>
      </c>
      <c r="L138" s="1">
        <v>5</v>
      </c>
      <c r="M138" s="1">
        <v>4</v>
      </c>
      <c r="N138" s="1">
        <v>7</v>
      </c>
      <c r="O138" s="1">
        <f t="shared" si="22"/>
        <v>1</v>
      </c>
      <c r="P138" s="1">
        <f t="shared" si="28"/>
        <v>0</v>
      </c>
      <c r="Q138" s="1">
        <f t="shared" si="21"/>
        <v>0</v>
      </c>
      <c r="R138" s="1">
        <f t="shared" si="29"/>
        <v>0</v>
      </c>
      <c r="S138" s="1">
        <f t="shared" si="30"/>
        <v>1</v>
      </c>
      <c r="T138" s="1" t="b">
        <f t="shared" si="31"/>
        <v>0</v>
      </c>
    </row>
    <row r="139" spans="1:20" x14ac:dyDescent="0.25">
      <c r="A139" s="1" t="s">
        <v>104</v>
      </c>
      <c r="B139" s="1">
        <v>5.4</v>
      </c>
      <c r="C139" s="1">
        <v>2.9469771199999992</v>
      </c>
      <c r="D139" s="1">
        <v>7</v>
      </c>
      <c r="E139" s="1">
        <f t="shared" si="23"/>
        <v>1</v>
      </c>
      <c r="F139" s="1">
        <f t="shared" si="24"/>
        <v>0</v>
      </c>
      <c r="G139" s="1">
        <f t="shared" si="25"/>
        <v>0</v>
      </c>
      <c r="H139" s="1">
        <f t="shared" si="26"/>
        <v>0</v>
      </c>
      <c r="I139" s="1">
        <f t="shared" si="27"/>
        <v>1</v>
      </c>
      <c r="K139" s="1" t="s">
        <v>93</v>
      </c>
      <c r="L139" s="1">
        <v>4.5</v>
      </c>
      <c r="M139" s="1">
        <v>4</v>
      </c>
      <c r="N139" s="1">
        <v>7</v>
      </c>
      <c r="O139" s="1">
        <f t="shared" si="22"/>
        <v>1</v>
      </c>
      <c r="P139" s="1">
        <f t="shared" si="28"/>
        <v>0</v>
      </c>
      <c r="Q139" s="1">
        <f t="shared" si="21"/>
        <v>0</v>
      </c>
      <c r="R139" s="1">
        <f t="shared" si="29"/>
        <v>0</v>
      </c>
      <c r="S139" s="1">
        <f t="shared" si="30"/>
        <v>1</v>
      </c>
      <c r="T139" s="1" t="b">
        <f t="shared" si="31"/>
        <v>0</v>
      </c>
    </row>
    <row r="140" spans="1:20" x14ac:dyDescent="0.25">
      <c r="A140" s="1" t="s">
        <v>108</v>
      </c>
      <c r="B140" s="1">
        <v>4.4000000000000004</v>
      </c>
      <c r="C140" s="1">
        <v>4.5971617999999994</v>
      </c>
      <c r="D140" s="1">
        <v>7</v>
      </c>
      <c r="E140" s="1">
        <f t="shared" si="23"/>
        <v>1</v>
      </c>
      <c r="F140" s="1">
        <f t="shared" si="24"/>
        <v>0</v>
      </c>
      <c r="G140" s="1">
        <f t="shared" si="25"/>
        <v>0</v>
      </c>
      <c r="H140" s="1">
        <f t="shared" si="26"/>
        <v>0</v>
      </c>
      <c r="I140" s="1">
        <f t="shared" si="27"/>
        <v>1</v>
      </c>
      <c r="K140" s="1" t="s">
        <v>98</v>
      </c>
      <c r="L140" s="1">
        <v>5</v>
      </c>
      <c r="M140" s="1">
        <v>4</v>
      </c>
      <c r="N140" s="1">
        <v>7</v>
      </c>
      <c r="O140" s="1">
        <f t="shared" si="22"/>
        <v>1</v>
      </c>
      <c r="P140" s="1">
        <f t="shared" si="28"/>
        <v>0</v>
      </c>
      <c r="Q140" s="1">
        <f t="shared" si="21"/>
        <v>0</v>
      </c>
      <c r="R140" s="1">
        <f t="shared" si="29"/>
        <v>0</v>
      </c>
      <c r="S140" s="1">
        <f t="shared" si="30"/>
        <v>1</v>
      </c>
      <c r="T140" s="1" t="b">
        <f t="shared" si="31"/>
        <v>0</v>
      </c>
    </row>
    <row r="141" spans="1:20" x14ac:dyDescent="0.25">
      <c r="A141" s="1" t="s">
        <v>59</v>
      </c>
      <c r="B141" s="1">
        <v>6.7</v>
      </c>
      <c r="C141" s="1">
        <v>2.96420021</v>
      </c>
      <c r="D141" s="1">
        <v>7</v>
      </c>
      <c r="E141" s="1">
        <f t="shared" si="23"/>
        <v>1</v>
      </c>
      <c r="F141" s="1">
        <f t="shared" si="24"/>
        <v>0</v>
      </c>
      <c r="G141" s="1">
        <f t="shared" si="25"/>
        <v>0</v>
      </c>
      <c r="H141" s="1">
        <f t="shared" si="26"/>
        <v>0</v>
      </c>
      <c r="I141" s="1">
        <f t="shared" si="27"/>
        <v>1</v>
      </c>
      <c r="K141" s="1" t="s">
        <v>104</v>
      </c>
      <c r="L141" s="1">
        <v>5.4</v>
      </c>
      <c r="M141" s="1">
        <v>4</v>
      </c>
      <c r="N141" s="1">
        <v>7</v>
      </c>
      <c r="O141" s="1">
        <f t="shared" si="22"/>
        <v>1</v>
      </c>
      <c r="P141" s="1">
        <f t="shared" si="28"/>
        <v>0</v>
      </c>
      <c r="Q141" s="1">
        <f t="shared" si="21"/>
        <v>0</v>
      </c>
      <c r="R141" s="1">
        <f t="shared" si="29"/>
        <v>0</v>
      </c>
      <c r="S141" s="1">
        <f t="shared" si="30"/>
        <v>1</v>
      </c>
      <c r="T141" s="1" t="b">
        <f t="shared" si="31"/>
        <v>0</v>
      </c>
    </row>
    <row r="142" spans="1:20" x14ac:dyDescent="0.25">
      <c r="A142" s="1" t="s">
        <v>200</v>
      </c>
      <c r="B142" s="1">
        <v>4.4000000000000004</v>
      </c>
      <c r="C142" s="1">
        <v>3.0471270000000001</v>
      </c>
      <c r="D142" s="1">
        <v>7</v>
      </c>
      <c r="E142" s="1">
        <f t="shared" si="23"/>
        <v>1</v>
      </c>
      <c r="F142" s="1">
        <f t="shared" si="24"/>
        <v>0</v>
      </c>
      <c r="G142" s="1">
        <f t="shared" si="25"/>
        <v>0</v>
      </c>
      <c r="H142" s="1">
        <f t="shared" si="26"/>
        <v>0</v>
      </c>
      <c r="I142" s="1">
        <f t="shared" si="27"/>
        <v>1</v>
      </c>
      <c r="K142" s="1" t="s">
        <v>62</v>
      </c>
      <c r="L142" s="1">
        <v>4.5</v>
      </c>
      <c r="M142" s="1">
        <v>3</v>
      </c>
      <c r="N142" s="1">
        <v>7</v>
      </c>
      <c r="O142" s="1">
        <f t="shared" si="22"/>
        <v>1</v>
      </c>
      <c r="P142" s="1">
        <f t="shared" si="28"/>
        <v>0</v>
      </c>
      <c r="Q142" s="1">
        <f t="shared" si="21"/>
        <v>0</v>
      </c>
      <c r="R142" s="1">
        <f t="shared" si="29"/>
        <v>0</v>
      </c>
      <c r="S142" s="1">
        <f t="shared" si="30"/>
        <v>1</v>
      </c>
      <c r="T142" s="1" t="b">
        <f t="shared" si="31"/>
        <v>0</v>
      </c>
    </row>
    <row r="143" spans="1:20" x14ac:dyDescent="0.25">
      <c r="A143" s="1" t="s">
        <v>109</v>
      </c>
      <c r="B143" s="1">
        <v>5.7</v>
      </c>
      <c r="C143" s="1">
        <v>5.1066242699999993</v>
      </c>
      <c r="D143" s="1">
        <v>7</v>
      </c>
      <c r="E143" s="1">
        <f t="shared" si="23"/>
        <v>1</v>
      </c>
      <c r="F143" s="1">
        <f t="shared" si="24"/>
        <v>0</v>
      </c>
      <c r="G143" s="1">
        <f t="shared" si="25"/>
        <v>0</v>
      </c>
      <c r="H143" s="1">
        <f t="shared" si="26"/>
        <v>0</v>
      </c>
      <c r="I143" s="1">
        <f t="shared" si="27"/>
        <v>1</v>
      </c>
      <c r="K143" s="1" t="s">
        <v>123</v>
      </c>
      <c r="L143" s="1">
        <v>4.4000000000000004</v>
      </c>
      <c r="M143" s="1">
        <v>3</v>
      </c>
      <c r="N143" s="1">
        <v>7</v>
      </c>
      <c r="O143" s="1">
        <f t="shared" si="22"/>
        <v>1</v>
      </c>
      <c r="P143" s="1">
        <f t="shared" si="28"/>
        <v>0</v>
      </c>
      <c r="Q143" s="1">
        <f t="shared" ref="Q143:Q206" si="32">IF(N143&lt;=2,1,0)</f>
        <v>0</v>
      </c>
      <c r="R143" s="1">
        <f t="shared" si="29"/>
        <v>0</v>
      </c>
      <c r="S143" s="1">
        <f t="shared" si="30"/>
        <v>1</v>
      </c>
      <c r="T143" s="1" t="b">
        <f t="shared" si="31"/>
        <v>0</v>
      </c>
    </row>
    <row r="144" spans="1:20" x14ac:dyDescent="0.25">
      <c r="A144" s="1" t="s">
        <v>101</v>
      </c>
      <c r="B144" s="1">
        <v>4.9000000000000004</v>
      </c>
      <c r="C144" s="1">
        <v>4.0971544999999985</v>
      </c>
      <c r="D144" s="1">
        <v>7</v>
      </c>
      <c r="E144" s="1">
        <f t="shared" si="23"/>
        <v>1</v>
      </c>
      <c r="F144" s="1">
        <f t="shared" si="24"/>
        <v>0</v>
      </c>
      <c r="G144" s="1">
        <f t="shared" si="25"/>
        <v>0</v>
      </c>
      <c r="H144" s="1">
        <f t="shared" si="26"/>
        <v>0</v>
      </c>
      <c r="I144" s="1">
        <f t="shared" si="27"/>
        <v>1</v>
      </c>
      <c r="K144" s="1" t="s">
        <v>139</v>
      </c>
      <c r="L144" s="1">
        <v>4.4000000000000004</v>
      </c>
      <c r="M144" s="1">
        <v>3</v>
      </c>
      <c r="N144" s="1">
        <v>7</v>
      </c>
      <c r="O144" s="1">
        <f t="shared" si="22"/>
        <v>1</v>
      </c>
      <c r="P144" s="1">
        <f t="shared" si="28"/>
        <v>0</v>
      </c>
      <c r="Q144" s="1">
        <f t="shared" si="32"/>
        <v>0</v>
      </c>
      <c r="R144" s="1">
        <f t="shared" si="29"/>
        <v>0</v>
      </c>
      <c r="S144" s="1">
        <f t="shared" si="30"/>
        <v>1</v>
      </c>
      <c r="T144" s="1" t="b">
        <f t="shared" si="31"/>
        <v>0</v>
      </c>
    </row>
    <row r="145" spans="1:20" x14ac:dyDescent="0.25">
      <c r="A145" s="1" t="s">
        <v>105</v>
      </c>
      <c r="B145" s="1">
        <v>4.4000000000000004</v>
      </c>
      <c r="C145" s="1">
        <v>3.7044290099999984</v>
      </c>
      <c r="D145" s="1">
        <v>7</v>
      </c>
      <c r="E145" s="1">
        <f t="shared" si="23"/>
        <v>1</v>
      </c>
      <c r="F145" s="1">
        <f t="shared" si="24"/>
        <v>0</v>
      </c>
      <c r="G145" s="1">
        <f t="shared" si="25"/>
        <v>0</v>
      </c>
      <c r="H145" s="1">
        <f t="shared" si="26"/>
        <v>0</v>
      </c>
      <c r="I145" s="1">
        <f t="shared" si="27"/>
        <v>1</v>
      </c>
      <c r="K145" s="1" t="s">
        <v>80</v>
      </c>
      <c r="L145" s="1">
        <v>4.9000000000000004</v>
      </c>
      <c r="M145" s="1">
        <v>4</v>
      </c>
      <c r="N145" s="1">
        <v>7</v>
      </c>
      <c r="O145" s="1">
        <f t="shared" ref="O145:O208" si="33">IF(AND((10&gt;N145),(N145&gt;=M145),(M145&gt;=2)),1,0)</f>
        <v>1</v>
      </c>
      <c r="P145" s="1">
        <f t="shared" si="28"/>
        <v>0</v>
      </c>
      <c r="Q145" s="1">
        <f t="shared" si="32"/>
        <v>0</v>
      </c>
      <c r="R145" s="1">
        <f t="shared" si="29"/>
        <v>0</v>
      </c>
      <c r="S145" s="1">
        <f t="shared" si="30"/>
        <v>1</v>
      </c>
      <c r="T145" s="1" t="b">
        <f t="shared" si="31"/>
        <v>0</v>
      </c>
    </row>
    <row r="146" spans="1:20" x14ac:dyDescent="0.25">
      <c r="A146" s="1" t="s">
        <v>107</v>
      </c>
      <c r="B146" s="1">
        <v>4.8</v>
      </c>
      <c r="C146" s="1">
        <v>3.3538753799999999</v>
      </c>
      <c r="D146" s="1">
        <v>7</v>
      </c>
      <c r="E146" s="1">
        <f t="shared" si="23"/>
        <v>1</v>
      </c>
      <c r="F146" s="1">
        <f t="shared" si="24"/>
        <v>0</v>
      </c>
      <c r="G146" s="1">
        <f t="shared" si="25"/>
        <v>0</v>
      </c>
      <c r="H146" s="1">
        <f t="shared" si="26"/>
        <v>0</v>
      </c>
      <c r="I146" s="1">
        <f t="shared" si="27"/>
        <v>1</v>
      </c>
      <c r="K146" s="1" t="s">
        <v>87</v>
      </c>
      <c r="L146" s="1">
        <v>5</v>
      </c>
      <c r="M146" s="1">
        <v>3</v>
      </c>
      <c r="N146" s="1">
        <v>7</v>
      </c>
      <c r="O146" s="1">
        <f t="shared" si="33"/>
        <v>1</v>
      </c>
      <c r="P146" s="1">
        <f t="shared" si="28"/>
        <v>0</v>
      </c>
      <c r="Q146" s="1">
        <f t="shared" si="32"/>
        <v>0</v>
      </c>
      <c r="R146" s="1">
        <f t="shared" si="29"/>
        <v>0</v>
      </c>
      <c r="S146" s="1">
        <f t="shared" si="30"/>
        <v>1</v>
      </c>
      <c r="T146" s="1" t="b">
        <f t="shared" si="31"/>
        <v>0</v>
      </c>
    </row>
    <row r="147" spans="1:20" x14ac:dyDescent="0.25">
      <c r="A147" s="1" t="s">
        <v>148</v>
      </c>
      <c r="B147" s="1">
        <v>7.1</v>
      </c>
      <c r="C147" s="1">
        <v>3.8373648200000003</v>
      </c>
      <c r="D147" s="1">
        <v>7</v>
      </c>
      <c r="E147" s="1">
        <f t="shared" si="23"/>
        <v>1</v>
      </c>
      <c r="F147" s="1">
        <f t="shared" si="24"/>
        <v>0</v>
      </c>
      <c r="G147" s="1">
        <f t="shared" si="25"/>
        <v>0</v>
      </c>
      <c r="H147" s="1">
        <f t="shared" si="26"/>
        <v>0</v>
      </c>
      <c r="I147" s="1">
        <f t="shared" si="27"/>
        <v>1</v>
      </c>
      <c r="K147" s="1" t="s">
        <v>126</v>
      </c>
      <c r="L147" s="1">
        <v>4.4000000000000004</v>
      </c>
      <c r="M147" s="1">
        <v>3</v>
      </c>
      <c r="N147" s="1">
        <v>7</v>
      </c>
      <c r="O147" s="1">
        <f t="shared" si="33"/>
        <v>1</v>
      </c>
      <c r="P147" s="1">
        <f t="shared" si="28"/>
        <v>0</v>
      </c>
      <c r="Q147" s="1">
        <f t="shared" si="32"/>
        <v>0</v>
      </c>
      <c r="R147" s="1">
        <f t="shared" si="29"/>
        <v>0</v>
      </c>
      <c r="S147" s="1">
        <f t="shared" si="30"/>
        <v>1</v>
      </c>
      <c r="T147" s="1" t="b">
        <f t="shared" si="31"/>
        <v>0</v>
      </c>
    </row>
    <row r="148" spans="1:20" x14ac:dyDescent="0.25">
      <c r="A148" s="1" t="s">
        <v>72</v>
      </c>
      <c r="B148" s="1">
        <v>5.0999999999999996</v>
      </c>
      <c r="C148" s="1">
        <v>2.761213479999999</v>
      </c>
      <c r="D148" s="1">
        <v>7</v>
      </c>
      <c r="E148" s="1">
        <f t="shared" si="23"/>
        <v>1</v>
      </c>
      <c r="F148" s="1">
        <f t="shared" si="24"/>
        <v>0</v>
      </c>
      <c r="G148" s="1">
        <f t="shared" si="25"/>
        <v>0</v>
      </c>
      <c r="H148" s="1">
        <f t="shared" si="26"/>
        <v>0</v>
      </c>
      <c r="I148" s="1">
        <f t="shared" si="27"/>
        <v>1</v>
      </c>
      <c r="K148" s="1" t="s">
        <v>137</v>
      </c>
      <c r="L148" s="1">
        <v>5.3</v>
      </c>
      <c r="M148" s="1">
        <v>4</v>
      </c>
      <c r="N148" s="1">
        <v>7</v>
      </c>
      <c r="O148" s="1">
        <f t="shared" si="33"/>
        <v>1</v>
      </c>
      <c r="P148" s="1">
        <f t="shared" si="28"/>
        <v>0</v>
      </c>
      <c r="Q148" s="1">
        <f t="shared" si="32"/>
        <v>0</v>
      </c>
      <c r="R148" s="1">
        <f t="shared" si="29"/>
        <v>0</v>
      </c>
      <c r="S148" s="1">
        <f t="shared" si="30"/>
        <v>1</v>
      </c>
      <c r="T148" s="1" t="b">
        <f t="shared" si="31"/>
        <v>0</v>
      </c>
    </row>
    <row r="149" spans="1:20" x14ac:dyDescent="0.25">
      <c r="A149" s="1" t="s">
        <v>98</v>
      </c>
      <c r="B149" s="1">
        <v>5</v>
      </c>
      <c r="C149" s="1">
        <v>3.2999799999999988</v>
      </c>
      <c r="D149" s="1">
        <v>7</v>
      </c>
      <c r="E149" s="1">
        <f t="shared" si="23"/>
        <v>1</v>
      </c>
      <c r="F149" s="1">
        <f t="shared" si="24"/>
        <v>0</v>
      </c>
      <c r="G149" s="1">
        <f t="shared" si="25"/>
        <v>0</v>
      </c>
      <c r="H149" s="1">
        <f t="shared" si="26"/>
        <v>0</v>
      </c>
      <c r="I149" s="1">
        <f t="shared" si="27"/>
        <v>1</v>
      </c>
      <c r="K149" s="1" t="s">
        <v>141</v>
      </c>
      <c r="L149" s="1">
        <v>4.7</v>
      </c>
      <c r="M149" s="1">
        <v>3</v>
      </c>
      <c r="N149" s="1">
        <v>7</v>
      </c>
      <c r="O149" s="1">
        <f t="shared" si="33"/>
        <v>1</v>
      </c>
      <c r="P149" s="1">
        <f t="shared" si="28"/>
        <v>0</v>
      </c>
      <c r="Q149" s="1">
        <f t="shared" si="32"/>
        <v>0</v>
      </c>
      <c r="R149" s="1">
        <f t="shared" si="29"/>
        <v>0</v>
      </c>
      <c r="S149" s="1">
        <f t="shared" si="30"/>
        <v>1</v>
      </c>
      <c r="T149" s="1" t="b">
        <f t="shared" si="31"/>
        <v>0</v>
      </c>
    </row>
    <row r="150" spans="1:20" x14ac:dyDescent="0.25">
      <c r="A150" s="1" t="s">
        <v>87</v>
      </c>
      <c r="B150" s="1">
        <v>5</v>
      </c>
      <c r="C150" s="1">
        <v>3.9172121899999994</v>
      </c>
      <c r="D150" s="1">
        <v>7</v>
      </c>
      <c r="E150" s="1">
        <f t="shared" si="23"/>
        <v>1</v>
      </c>
      <c r="F150" s="1">
        <f t="shared" si="24"/>
        <v>0</v>
      </c>
      <c r="G150" s="1">
        <f t="shared" si="25"/>
        <v>0</v>
      </c>
      <c r="H150" s="1">
        <f t="shared" si="26"/>
        <v>0</v>
      </c>
      <c r="I150" s="1">
        <f t="shared" si="27"/>
        <v>1</v>
      </c>
      <c r="K150" s="1" t="s">
        <v>97</v>
      </c>
      <c r="L150" s="1">
        <v>4.5</v>
      </c>
      <c r="M150" s="1">
        <v>4</v>
      </c>
      <c r="N150" s="1">
        <v>7</v>
      </c>
      <c r="O150" s="1">
        <f t="shared" si="33"/>
        <v>1</v>
      </c>
      <c r="P150" s="1">
        <f t="shared" si="28"/>
        <v>0</v>
      </c>
      <c r="Q150" s="1">
        <f t="shared" si="32"/>
        <v>0</v>
      </c>
      <c r="R150" s="1">
        <f t="shared" si="29"/>
        <v>0</v>
      </c>
      <c r="S150" s="1">
        <f t="shared" si="30"/>
        <v>1</v>
      </c>
      <c r="T150" s="1" t="b">
        <f t="shared" si="31"/>
        <v>0</v>
      </c>
    </row>
    <row r="151" spans="1:20" x14ac:dyDescent="0.25">
      <c r="A151" s="1" t="s">
        <v>141</v>
      </c>
      <c r="B151" s="1">
        <v>4.7</v>
      </c>
      <c r="C151" s="1">
        <v>3.1608355999999991</v>
      </c>
      <c r="D151" s="1">
        <v>7</v>
      </c>
      <c r="E151" s="1">
        <f t="shared" si="23"/>
        <v>1</v>
      </c>
      <c r="F151" s="1">
        <f t="shared" si="24"/>
        <v>0</v>
      </c>
      <c r="G151" s="1">
        <f t="shared" si="25"/>
        <v>0</v>
      </c>
      <c r="H151" s="1">
        <f t="shared" si="26"/>
        <v>0</v>
      </c>
      <c r="I151" s="1">
        <f t="shared" si="27"/>
        <v>1</v>
      </c>
      <c r="K151" s="1" t="s">
        <v>65</v>
      </c>
      <c r="L151" s="1">
        <v>5.0999999999999996</v>
      </c>
      <c r="M151" s="1">
        <v>4</v>
      </c>
      <c r="N151" s="1">
        <v>7</v>
      </c>
      <c r="O151" s="1">
        <f t="shared" si="33"/>
        <v>1</v>
      </c>
      <c r="P151" s="1">
        <f t="shared" si="28"/>
        <v>0</v>
      </c>
      <c r="Q151" s="1">
        <f t="shared" si="32"/>
        <v>0</v>
      </c>
      <c r="R151" s="1">
        <f t="shared" si="29"/>
        <v>0</v>
      </c>
      <c r="S151" s="1">
        <f t="shared" si="30"/>
        <v>1</v>
      </c>
      <c r="T151" s="1" t="b">
        <f t="shared" si="31"/>
        <v>0</v>
      </c>
    </row>
    <row r="152" spans="1:20" x14ac:dyDescent="0.25">
      <c r="A152" s="1" t="s">
        <v>155</v>
      </c>
      <c r="B152" s="1">
        <v>8.5</v>
      </c>
      <c r="C152" s="1">
        <v>4.1143613299999986</v>
      </c>
      <c r="D152" s="1">
        <v>7</v>
      </c>
      <c r="E152" s="1">
        <f t="shared" si="23"/>
        <v>1</v>
      </c>
      <c r="F152" s="1">
        <f t="shared" si="24"/>
        <v>0</v>
      </c>
      <c r="G152" s="1">
        <f t="shared" si="25"/>
        <v>0</v>
      </c>
      <c r="H152" s="1">
        <f t="shared" si="26"/>
        <v>0</v>
      </c>
      <c r="I152" s="1">
        <f t="shared" si="27"/>
        <v>1</v>
      </c>
      <c r="K152" s="1" t="s">
        <v>132</v>
      </c>
      <c r="L152" s="1">
        <v>5.0999999999999996</v>
      </c>
      <c r="M152" s="1">
        <v>4</v>
      </c>
      <c r="N152" s="1">
        <v>7</v>
      </c>
      <c r="O152" s="1">
        <f t="shared" si="33"/>
        <v>1</v>
      </c>
      <c r="P152" s="1">
        <f t="shared" si="28"/>
        <v>0</v>
      </c>
      <c r="Q152" s="1">
        <f t="shared" si="32"/>
        <v>0</v>
      </c>
      <c r="R152" s="1">
        <f t="shared" si="29"/>
        <v>0</v>
      </c>
      <c r="S152" s="1">
        <f t="shared" si="30"/>
        <v>1</v>
      </c>
      <c r="T152" s="1" t="b">
        <f t="shared" si="31"/>
        <v>0</v>
      </c>
    </row>
    <row r="153" spans="1:20" x14ac:dyDescent="0.25">
      <c r="A153" s="1" t="s">
        <v>92</v>
      </c>
      <c r="B153" s="1">
        <v>5.4</v>
      </c>
      <c r="C153" s="1">
        <v>3.5015690000000004</v>
      </c>
      <c r="D153" s="1">
        <v>7</v>
      </c>
      <c r="E153" s="1">
        <f t="shared" si="23"/>
        <v>1</v>
      </c>
      <c r="F153" s="1">
        <f t="shared" si="24"/>
        <v>0</v>
      </c>
      <c r="G153" s="1">
        <f t="shared" si="25"/>
        <v>0</v>
      </c>
      <c r="H153" s="1">
        <f t="shared" si="26"/>
        <v>0</v>
      </c>
      <c r="I153" s="1">
        <f t="shared" si="27"/>
        <v>1</v>
      </c>
      <c r="K153" s="1" t="s">
        <v>184</v>
      </c>
      <c r="L153" s="1">
        <v>5.4</v>
      </c>
      <c r="M153" s="1">
        <v>3</v>
      </c>
      <c r="N153" s="1">
        <v>7</v>
      </c>
      <c r="O153" s="1">
        <f t="shared" si="33"/>
        <v>1</v>
      </c>
      <c r="P153" s="1">
        <f t="shared" si="28"/>
        <v>0</v>
      </c>
      <c r="Q153" s="1">
        <f t="shared" si="32"/>
        <v>0</v>
      </c>
      <c r="R153" s="1">
        <f t="shared" si="29"/>
        <v>0</v>
      </c>
      <c r="S153" s="1">
        <f t="shared" si="30"/>
        <v>1</v>
      </c>
      <c r="T153" s="1" t="b">
        <f t="shared" si="31"/>
        <v>0</v>
      </c>
    </row>
    <row r="154" spans="1:20" x14ac:dyDescent="0.25">
      <c r="A154" s="1" t="s">
        <v>189</v>
      </c>
      <c r="B154" s="1">
        <v>4.4000000000000004</v>
      </c>
      <c r="C154" s="1">
        <v>3.6606447899999992</v>
      </c>
      <c r="D154" s="1">
        <v>7</v>
      </c>
      <c r="E154" s="1">
        <f t="shared" si="23"/>
        <v>1</v>
      </c>
      <c r="F154" s="1">
        <f t="shared" si="24"/>
        <v>0</v>
      </c>
      <c r="G154" s="1">
        <f t="shared" si="25"/>
        <v>0</v>
      </c>
      <c r="H154" s="1">
        <f t="shared" si="26"/>
        <v>0</v>
      </c>
      <c r="I154" s="1">
        <f t="shared" si="27"/>
        <v>1</v>
      </c>
      <c r="K154" s="1" t="s">
        <v>118</v>
      </c>
      <c r="L154" s="1">
        <v>6.2</v>
      </c>
      <c r="M154" s="1">
        <v>5</v>
      </c>
      <c r="N154" s="1">
        <v>7</v>
      </c>
      <c r="O154" s="1">
        <f t="shared" si="33"/>
        <v>1</v>
      </c>
      <c r="P154" s="1">
        <f t="shared" si="28"/>
        <v>0</v>
      </c>
      <c r="Q154" s="1">
        <f t="shared" si="32"/>
        <v>0</v>
      </c>
      <c r="R154" s="1">
        <f t="shared" si="29"/>
        <v>0</v>
      </c>
      <c r="S154" s="1">
        <f t="shared" si="30"/>
        <v>1</v>
      </c>
      <c r="T154" s="1" t="b">
        <f t="shared" si="31"/>
        <v>0</v>
      </c>
    </row>
    <row r="155" spans="1:20" x14ac:dyDescent="0.25">
      <c r="A155" s="1" t="s">
        <v>111</v>
      </c>
      <c r="B155" s="1">
        <v>4.5</v>
      </c>
      <c r="C155" s="1">
        <v>2.8631164000000004</v>
      </c>
      <c r="D155" s="1">
        <v>7</v>
      </c>
      <c r="E155" s="1">
        <f t="shared" si="23"/>
        <v>1</v>
      </c>
      <c r="F155" s="1">
        <f t="shared" si="24"/>
        <v>0</v>
      </c>
      <c r="G155" s="1">
        <f t="shared" si="25"/>
        <v>0</v>
      </c>
      <c r="H155" s="1">
        <f t="shared" si="26"/>
        <v>0</v>
      </c>
      <c r="I155" s="1">
        <f t="shared" si="27"/>
        <v>1</v>
      </c>
      <c r="K155" s="1" t="s">
        <v>124</v>
      </c>
      <c r="L155" s="1">
        <v>4.5</v>
      </c>
      <c r="M155" s="1">
        <v>3</v>
      </c>
      <c r="N155" s="1">
        <v>7</v>
      </c>
      <c r="O155" s="1">
        <f t="shared" si="33"/>
        <v>1</v>
      </c>
      <c r="P155" s="1">
        <f t="shared" si="28"/>
        <v>0</v>
      </c>
      <c r="Q155" s="1">
        <f t="shared" si="32"/>
        <v>0</v>
      </c>
      <c r="R155" s="1">
        <f t="shared" si="29"/>
        <v>0</v>
      </c>
      <c r="S155" s="1">
        <f t="shared" si="30"/>
        <v>1</v>
      </c>
      <c r="T155" s="1" t="b">
        <f t="shared" si="31"/>
        <v>0</v>
      </c>
    </row>
    <row r="156" spans="1:20" x14ac:dyDescent="0.25">
      <c r="A156" s="1" t="s">
        <v>170</v>
      </c>
      <c r="B156" s="1">
        <v>5.3</v>
      </c>
      <c r="C156" s="1">
        <v>3.7170212</v>
      </c>
      <c r="D156" s="1">
        <v>7</v>
      </c>
      <c r="E156" s="1">
        <f t="shared" si="23"/>
        <v>1</v>
      </c>
      <c r="F156" s="1">
        <f t="shared" si="24"/>
        <v>0</v>
      </c>
      <c r="G156" s="1">
        <f t="shared" si="25"/>
        <v>0</v>
      </c>
      <c r="H156" s="1">
        <f t="shared" si="26"/>
        <v>0</v>
      </c>
      <c r="I156" s="1">
        <f t="shared" si="27"/>
        <v>1</v>
      </c>
      <c r="K156" s="1" t="s">
        <v>67</v>
      </c>
      <c r="L156" s="1">
        <v>5.4</v>
      </c>
      <c r="M156" s="1">
        <v>4</v>
      </c>
      <c r="N156" s="1">
        <v>7</v>
      </c>
      <c r="O156" s="1">
        <f t="shared" si="33"/>
        <v>1</v>
      </c>
      <c r="P156" s="1">
        <f t="shared" si="28"/>
        <v>0</v>
      </c>
      <c r="Q156" s="1">
        <f t="shared" si="32"/>
        <v>0</v>
      </c>
      <c r="R156" s="1">
        <f t="shared" si="29"/>
        <v>0</v>
      </c>
      <c r="S156" s="1">
        <f t="shared" si="30"/>
        <v>1</v>
      </c>
      <c r="T156" s="1" t="b">
        <f t="shared" si="31"/>
        <v>0</v>
      </c>
    </row>
    <row r="157" spans="1:20" x14ac:dyDescent="0.25">
      <c r="A157" s="1" t="s">
        <v>173</v>
      </c>
      <c r="B157" s="1">
        <v>4.3</v>
      </c>
      <c r="C157" s="1">
        <v>3.3472403999999996</v>
      </c>
      <c r="D157" s="1">
        <v>7</v>
      </c>
      <c r="E157" s="1">
        <f t="shared" si="23"/>
        <v>1</v>
      </c>
      <c r="F157" s="1">
        <f t="shared" si="24"/>
        <v>0</v>
      </c>
      <c r="G157" s="1">
        <f t="shared" si="25"/>
        <v>0</v>
      </c>
      <c r="H157" s="1">
        <f t="shared" si="26"/>
        <v>0</v>
      </c>
      <c r="I157" s="1">
        <f t="shared" si="27"/>
        <v>1</v>
      </c>
      <c r="K157" s="1" t="s">
        <v>77</v>
      </c>
      <c r="L157" s="1">
        <v>4.7</v>
      </c>
      <c r="M157" s="1">
        <v>3</v>
      </c>
      <c r="N157" s="1">
        <v>7</v>
      </c>
      <c r="O157" s="1">
        <f t="shared" si="33"/>
        <v>1</v>
      </c>
      <c r="P157" s="1">
        <f t="shared" si="28"/>
        <v>0</v>
      </c>
      <c r="Q157" s="1">
        <f t="shared" si="32"/>
        <v>0</v>
      </c>
      <c r="R157" s="1">
        <f t="shared" si="29"/>
        <v>0</v>
      </c>
      <c r="S157" s="1">
        <f t="shared" si="30"/>
        <v>1</v>
      </c>
      <c r="T157" s="1" t="b">
        <f t="shared" si="31"/>
        <v>0</v>
      </c>
    </row>
    <row r="158" spans="1:20" x14ac:dyDescent="0.25">
      <c r="A158" s="1" t="s">
        <v>109</v>
      </c>
      <c r="B158" s="1">
        <v>5.7</v>
      </c>
      <c r="C158" s="1">
        <v>3.8532965000000012</v>
      </c>
      <c r="D158" s="1">
        <v>7</v>
      </c>
      <c r="E158" s="1">
        <f t="shared" si="23"/>
        <v>1</v>
      </c>
      <c r="F158" s="1">
        <f t="shared" si="24"/>
        <v>0</v>
      </c>
      <c r="G158" s="1">
        <f t="shared" si="25"/>
        <v>0</v>
      </c>
      <c r="H158" s="1">
        <f t="shared" si="26"/>
        <v>0</v>
      </c>
      <c r="I158" s="1">
        <f t="shared" si="27"/>
        <v>1</v>
      </c>
      <c r="K158" s="1" t="s">
        <v>87</v>
      </c>
      <c r="L158" s="1">
        <v>5</v>
      </c>
      <c r="M158" s="1">
        <v>3</v>
      </c>
      <c r="N158" s="1">
        <v>7</v>
      </c>
      <c r="O158" s="1">
        <f t="shared" si="33"/>
        <v>1</v>
      </c>
      <c r="P158" s="1">
        <f t="shared" si="28"/>
        <v>0</v>
      </c>
      <c r="Q158" s="1">
        <f t="shared" si="32"/>
        <v>0</v>
      </c>
      <c r="R158" s="1">
        <f t="shared" si="29"/>
        <v>0</v>
      </c>
      <c r="S158" s="1">
        <f t="shared" si="30"/>
        <v>1</v>
      </c>
      <c r="T158" s="1" t="b">
        <f t="shared" si="31"/>
        <v>0</v>
      </c>
    </row>
    <row r="159" spans="1:20" x14ac:dyDescent="0.25">
      <c r="A159" s="1" t="s">
        <v>63</v>
      </c>
      <c r="B159" s="1">
        <v>4.4000000000000004</v>
      </c>
      <c r="C159" s="1">
        <v>4.0857137999999997</v>
      </c>
      <c r="D159" s="1">
        <v>6.5</v>
      </c>
      <c r="E159" s="1">
        <f t="shared" si="23"/>
        <v>1</v>
      </c>
      <c r="F159" s="1">
        <f t="shared" si="24"/>
        <v>0</v>
      </c>
      <c r="G159" s="1">
        <f t="shared" si="25"/>
        <v>0</v>
      </c>
      <c r="H159" s="1">
        <f t="shared" si="26"/>
        <v>0</v>
      </c>
      <c r="I159" s="1">
        <f t="shared" si="27"/>
        <v>1</v>
      </c>
      <c r="K159" s="1" t="s">
        <v>100</v>
      </c>
      <c r="L159" s="1">
        <v>4.8</v>
      </c>
      <c r="M159" s="1">
        <v>3</v>
      </c>
      <c r="N159" s="1">
        <v>7</v>
      </c>
      <c r="O159" s="1">
        <f t="shared" si="33"/>
        <v>1</v>
      </c>
      <c r="P159" s="1">
        <f t="shared" si="28"/>
        <v>0</v>
      </c>
      <c r="Q159" s="1">
        <f t="shared" si="32"/>
        <v>0</v>
      </c>
      <c r="R159" s="1">
        <f t="shared" si="29"/>
        <v>0</v>
      </c>
      <c r="S159" s="1">
        <f t="shared" si="30"/>
        <v>1</v>
      </c>
      <c r="T159" s="1" t="b">
        <f t="shared" si="31"/>
        <v>0</v>
      </c>
    </row>
    <row r="160" spans="1:20" x14ac:dyDescent="0.25">
      <c r="A160" s="1" t="s">
        <v>109</v>
      </c>
      <c r="B160" s="1">
        <v>5.7</v>
      </c>
      <c r="C160" s="1">
        <v>3.3892943900000003</v>
      </c>
      <c r="D160" s="1">
        <v>6</v>
      </c>
      <c r="E160" s="1">
        <f t="shared" si="23"/>
        <v>1</v>
      </c>
      <c r="F160" s="1">
        <f t="shared" si="24"/>
        <v>0</v>
      </c>
      <c r="G160" s="1">
        <f t="shared" si="25"/>
        <v>0</v>
      </c>
      <c r="H160" s="1">
        <f t="shared" si="26"/>
        <v>0</v>
      </c>
      <c r="I160" s="1">
        <f t="shared" si="27"/>
        <v>1</v>
      </c>
      <c r="K160" s="1" t="s">
        <v>122</v>
      </c>
      <c r="L160" s="1">
        <v>4.5</v>
      </c>
      <c r="M160" s="1">
        <v>4</v>
      </c>
      <c r="N160" s="1">
        <v>7</v>
      </c>
      <c r="O160" s="1">
        <f t="shared" si="33"/>
        <v>1</v>
      </c>
      <c r="P160" s="1">
        <f t="shared" si="28"/>
        <v>0</v>
      </c>
      <c r="Q160" s="1">
        <f t="shared" si="32"/>
        <v>0</v>
      </c>
      <c r="R160" s="1">
        <f t="shared" si="29"/>
        <v>0</v>
      </c>
      <c r="S160" s="1">
        <f t="shared" si="30"/>
        <v>1</v>
      </c>
      <c r="T160" s="1" t="b">
        <f t="shared" si="31"/>
        <v>0</v>
      </c>
    </row>
    <row r="161" spans="1:20" x14ac:dyDescent="0.25">
      <c r="A161" s="1" t="s">
        <v>119</v>
      </c>
      <c r="B161" s="1">
        <v>4.2</v>
      </c>
      <c r="C161" s="1">
        <v>3.5305321999999983</v>
      </c>
      <c r="D161" s="1">
        <v>6</v>
      </c>
      <c r="E161" s="1">
        <f t="shared" si="23"/>
        <v>1</v>
      </c>
      <c r="F161" s="1">
        <f t="shared" si="24"/>
        <v>0</v>
      </c>
      <c r="G161" s="1">
        <f t="shared" si="25"/>
        <v>0</v>
      </c>
      <c r="H161" s="1">
        <f t="shared" si="26"/>
        <v>0</v>
      </c>
      <c r="I161" s="1">
        <f t="shared" si="27"/>
        <v>1</v>
      </c>
      <c r="K161" s="1" t="s">
        <v>124</v>
      </c>
      <c r="L161" s="1">
        <v>4.5</v>
      </c>
      <c r="M161" s="1">
        <v>3</v>
      </c>
      <c r="N161" s="1">
        <v>7</v>
      </c>
      <c r="O161" s="1">
        <f t="shared" si="33"/>
        <v>1</v>
      </c>
      <c r="P161" s="1">
        <f t="shared" si="28"/>
        <v>0</v>
      </c>
      <c r="Q161" s="1">
        <f t="shared" si="32"/>
        <v>0</v>
      </c>
      <c r="R161" s="1">
        <f t="shared" si="29"/>
        <v>0</v>
      </c>
      <c r="S161" s="1">
        <f t="shared" si="30"/>
        <v>1</v>
      </c>
      <c r="T161" s="1" t="b">
        <f t="shared" si="31"/>
        <v>0</v>
      </c>
    </row>
    <row r="162" spans="1:20" x14ac:dyDescent="0.25">
      <c r="A162" s="1" t="s">
        <v>78</v>
      </c>
      <c r="B162" s="1">
        <v>4.2</v>
      </c>
      <c r="C162" s="1">
        <v>3.2344541999999992</v>
      </c>
      <c r="D162" s="1">
        <v>6</v>
      </c>
      <c r="E162" s="1">
        <f t="shared" si="23"/>
        <v>1</v>
      </c>
      <c r="F162" s="1">
        <f t="shared" si="24"/>
        <v>0</v>
      </c>
      <c r="G162" s="1">
        <f t="shared" si="25"/>
        <v>0</v>
      </c>
      <c r="H162" s="1">
        <f t="shared" si="26"/>
        <v>0</v>
      </c>
      <c r="I162" s="1">
        <f t="shared" si="27"/>
        <v>1</v>
      </c>
      <c r="K162" s="1" t="s">
        <v>160</v>
      </c>
      <c r="L162" s="1">
        <v>3.9</v>
      </c>
      <c r="M162" s="1">
        <v>3</v>
      </c>
      <c r="N162" s="1">
        <v>7</v>
      </c>
      <c r="O162" s="1">
        <f t="shared" si="33"/>
        <v>1</v>
      </c>
      <c r="P162" s="1">
        <f t="shared" si="28"/>
        <v>0</v>
      </c>
      <c r="Q162" s="1">
        <f t="shared" si="32"/>
        <v>0</v>
      </c>
      <c r="R162" s="1">
        <f t="shared" si="29"/>
        <v>0</v>
      </c>
      <c r="S162" s="1">
        <f t="shared" si="30"/>
        <v>1</v>
      </c>
      <c r="T162" s="1" t="b">
        <f t="shared" si="31"/>
        <v>0</v>
      </c>
    </row>
    <row r="163" spans="1:20" x14ac:dyDescent="0.25">
      <c r="A163" s="1" t="s">
        <v>81</v>
      </c>
      <c r="B163" s="1">
        <v>4.5999999999999996</v>
      </c>
      <c r="C163" s="1">
        <v>2.6449243599999988</v>
      </c>
      <c r="D163" s="1">
        <v>6</v>
      </c>
      <c r="E163" s="1">
        <f t="shared" si="23"/>
        <v>1</v>
      </c>
      <c r="F163" s="1">
        <f t="shared" si="24"/>
        <v>0</v>
      </c>
      <c r="G163" s="1">
        <f t="shared" si="25"/>
        <v>0</v>
      </c>
      <c r="H163" s="1">
        <f t="shared" si="26"/>
        <v>0</v>
      </c>
      <c r="I163" s="1">
        <f t="shared" si="27"/>
        <v>1</v>
      </c>
      <c r="K163" s="1" t="s">
        <v>165</v>
      </c>
      <c r="L163" s="1">
        <v>7.1</v>
      </c>
      <c r="M163" s="1">
        <v>4</v>
      </c>
      <c r="N163" s="1">
        <v>7</v>
      </c>
      <c r="O163" s="1">
        <f t="shared" si="33"/>
        <v>1</v>
      </c>
      <c r="P163" s="1">
        <f t="shared" si="28"/>
        <v>0</v>
      </c>
      <c r="Q163" s="1">
        <f t="shared" si="32"/>
        <v>0</v>
      </c>
      <c r="R163" s="1">
        <f t="shared" si="29"/>
        <v>0</v>
      </c>
      <c r="S163" s="1">
        <f t="shared" si="30"/>
        <v>1</v>
      </c>
      <c r="T163" s="1" t="b">
        <f t="shared" si="31"/>
        <v>0</v>
      </c>
    </row>
    <row r="164" spans="1:20" x14ac:dyDescent="0.25">
      <c r="A164" s="1" t="s">
        <v>84</v>
      </c>
      <c r="B164" s="1">
        <v>5</v>
      </c>
      <c r="C164" s="1">
        <v>4.7449936799999985</v>
      </c>
      <c r="D164" s="1">
        <v>6</v>
      </c>
      <c r="E164" s="1">
        <f t="shared" si="23"/>
        <v>1</v>
      </c>
      <c r="F164" s="1">
        <f t="shared" si="24"/>
        <v>0</v>
      </c>
      <c r="G164" s="1">
        <f t="shared" si="25"/>
        <v>0</v>
      </c>
      <c r="H164" s="1">
        <f t="shared" si="26"/>
        <v>0</v>
      </c>
      <c r="I164" s="1">
        <f t="shared" si="27"/>
        <v>1</v>
      </c>
      <c r="K164" s="1" t="s">
        <v>167</v>
      </c>
      <c r="L164" s="1">
        <v>4.5</v>
      </c>
      <c r="M164" s="1">
        <v>4</v>
      </c>
      <c r="N164" s="1">
        <v>7</v>
      </c>
      <c r="O164" s="1">
        <f t="shared" si="33"/>
        <v>1</v>
      </c>
      <c r="P164" s="1">
        <f t="shared" si="28"/>
        <v>0</v>
      </c>
      <c r="Q164" s="1">
        <f t="shared" si="32"/>
        <v>0</v>
      </c>
      <c r="R164" s="1">
        <f t="shared" si="29"/>
        <v>0</v>
      </c>
      <c r="S164" s="1">
        <f t="shared" si="30"/>
        <v>1</v>
      </c>
      <c r="T164" s="1" t="b">
        <f t="shared" si="31"/>
        <v>0</v>
      </c>
    </row>
    <row r="165" spans="1:20" x14ac:dyDescent="0.25">
      <c r="A165" s="1" t="s">
        <v>105</v>
      </c>
      <c r="B165" s="1">
        <v>4.4000000000000004</v>
      </c>
      <c r="C165" s="1">
        <v>3.6983303799999998</v>
      </c>
      <c r="D165" s="1">
        <v>6</v>
      </c>
      <c r="E165" s="1">
        <f t="shared" si="23"/>
        <v>1</v>
      </c>
      <c r="F165" s="1">
        <f t="shared" si="24"/>
        <v>0</v>
      </c>
      <c r="G165" s="1">
        <f t="shared" si="25"/>
        <v>0</v>
      </c>
      <c r="H165" s="1">
        <f t="shared" si="26"/>
        <v>0</v>
      </c>
      <c r="I165" s="1">
        <f t="shared" si="27"/>
        <v>1</v>
      </c>
      <c r="K165" s="1" t="s">
        <v>179</v>
      </c>
      <c r="L165" s="1">
        <v>5.4</v>
      </c>
      <c r="M165" s="1">
        <v>5</v>
      </c>
      <c r="N165" s="1">
        <v>7</v>
      </c>
      <c r="O165" s="1">
        <f t="shared" si="33"/>
        <v>1</v>
      </c>
      <c r="P165" s="1">
        <f t="shared" si="28"/>
        <v>0</v>
      </c>
      <c r="Q165" s="1">
        <f t="shared" si="32"/>
        <v>0</v>
      </c>
      <c r="R165" s="1">
        <f t="shared" si="29"/>
        <v>0</v>
      </c>
      <c r="S165" s="1">
        <f t="shared" si="30"/>
        <v>1</v>
      </c>
      <c r="T165" s="1" t="b">
        <f t="shared" si="31"/>
        <v>0</v>
      </c>
    </row>
    <row r="166" spans="1:20" x14ac:dyDescent="0.25">
      <c r="A166" s="1" t="s">
        <v>115</v>
      </c>
      <c r="B166" s="1">
        <v>4.9000000000000004</v>
      </c>
      <c r="C166" s="1">
        <v>3.3925143200000005</v>
      </c>
      <c r="D166" s="1">
        <v>6</v>
      </c>
      <c r="E166" s="1">
        <f t="shared" si="23"/>
        <v>1</v>
      </c>
      <c r="F166" s="1">
        <f t="shared" si="24"/>
        <v>0</v>
      </c>
      <c r="G166" s="1">
        <f t="shared" si="25"/>
        <v>0</v>
      </c>
      <c r="H166" s="1">
        <f t="shared" si="26"/>
        <v>0</v>
      </c>
      <c r="I166" s="1">
        <f t="shared" si="27"/>
        <v>1</v>
      </c>
      <c r="K166" s="1" t="s">
        <v>104</v>
      </c>
      <c r="L166" s="1">
        <v>5.4</v>
      </c>
      <c r="M166" s="1">
        <v>3</v>
      </c>
      <c r="N166" s="1">
        <v>7</v>
      </c>
      <c r="O166" s="1">
        <f t="shared" si="33"/>
        <v>1</v>
      </c>
      <c r="P166" s="1">
        <f t="shared" si="28"/>
        <v>0</v>
      </c>
      <c r="Q166" s="1">
        <f t="shared" si="32"/>
        <v>0</v>
      </c>
      <c r="R166" s="1">
        <f t="shared" si="29"/>
        <v>0</v>
      </c>
      <c r="S166" s="1">
        <f t="shared" si="30"/>
        <v>1</v>
      </c>
      <c r="T166" s="1" t="b">
        <f t="shared" si="31"/>
        <v>0</v>
      </c>
    </row>
    <row r="167" spans="1:20" x14ac:dyDescent="0.25">
      <c r="A167" s="1" t="s">
        <v>132</v>
      </c>
      <c r="B167" s="1">
        <v>5.0999999999999996</v>
      </c>
      <c r="C167" s="1">
        <v>4.1962414899999994</v>
      </c>
      <c r="D167" s="1">
        <v>6</v>
      </c>
      <c r="E167" s="1">
        <f t="shared" si="23"/>
        <v>1</v>
      </c>
      <c r="F167" s="1">
        <f t="shared" si="24"/>
        <v>0</v>
      </c>
      <c r="G167" s="1">
        <f t="shared" si="25"/>
        <v>0</v>
      </c>
      <c r="H167" s="1">
        <f t="shared" si="26"/>
        <v>0</v>
      </c>
      <c r="I167" s="1">
        <f t="shared" si="27"/>
        <v>1</v>
      </c>
      <c r="K167" s="1" t="s">
        <v>108</v>
      </c>
      <c r="L167" s="1">
        <v>4.4000000000000004</v>
      </c>
      <c r="M167" s="1">
        <v>5</v>
      </c>
      <c r="N167" s="1">
        <v>7</v>
      </c>
      <c r="O167" s="1">
        <f t="shared" si="33"/>
        <v>1</v>
      </c>
      <c r="P167" s="1">
        <f t="shared" si="28"/>
        <v>0</v>
      </c>
      <c r="Q167" s="1">
        <f t="shared" si="32"/>
        <v>0</v>
      </c>
      <c r="R167" s="1">
        <f t="shared" si="29"/>
        <v>0</v>
      </c>
      <c r="S167" s="1">
        <f t="shared" si="30"/>
        <v>1</v>
      </c>
      <c r="T167" s="1" t="b">
        <f t="shared" si="31"/>
        <v>0</v>
      </c>
    </row>
    <row r="168" spans="1:20" x14ac:dyDescent="0.25">
      <c r="A168" s="1" t="s">
        <v>134</v>
      </c>
      <c r="B168" s="1">
        <v>6.3</v>
      </c>
      <c r="C168" s="1">
        <v>3.8293381199999992</v>
      </c>
      <c r="D168" s="1">
        <v>6</v>
      </c>
      <c r="E168" s="1">
        <f t="shared" si="23"/>
        <v>1</v>
      </c>
      <c r="F168" s="1">
        <f t="shared" si="24"/>
        <v>0</v>
      </c>
      <c r="G168" s="1">
        <f t="shared" si="25"/>
        <v>0</v>
      </c>
      <c r="H168" s="1">
        <f t="shared" si="26"/>
        <v>0</v>
      </c>
      <c r="I168" s="1">
        <f t="shared" si="27"/>
        <v>1</v>
      </c>
      <c r="K168" s="1" t="s">
        <v>59</v>
      </c>
      <c r="L168" s="1">
        <v>6.7</v>
      </c>
      <c r="M168" s="1">
        <v>3</v>
      </c>
      <c r="N168" s="1">
        <v>7</v>
      </c>
      <c r="O168" s="1">
        <f t="shared" si="33"/>
        <v>1</v>
      </c>
      <c r="P168" s="1">
        <f t="shared" si="28"/>
        <v>0</v>
      </c>
      <c r="Q168" s="1">
        <f t="shared" si="32"/>
        <v>0</v>
      </c>
      <c r="R168" s="1">
        <f t="shared" si="29"/>
        <v>0</v>
      </c>
      <c r="S168" s="1">
        <f t="shared" si="30"/>
        <v>1</v>
      </c>
      <c r="T168" s="1" t="b">
        <f t="shared" si="31"/>
        <v>0</v>
      </c>
    </row>
    <row r="169" spans="1:20" x14ac:dyDescent="0.25">
      <c r="A169" s="1" t="s">
        <v>148</v>
      </c>
      <c r="B169" s="1">
        <v>7.1</v>
      </c>
      <c r="C169" s="1">
        <v>4.4086745799999996</v>
      </c>
      <c r="D169" s="1">
        <v>6</v>
      </c>
      <c r="E169" s="1">
        <f t="shared" si="23"/>
        <v>1</v>
      </c>
      <c r="F169" s="1">
        <f t="shared" si="24"/>
        <v>0</v>
      </c>
      <c r="G169" s="1">
        <f t="shared" si="25"/>
        <v>0</v>
      </c>
      <c r="H169" s="1">
        <f t="shared" si="26"/>
        <v>0</v>
      </c>
      <c r="I169" s="1">
        <f t="shared" si="27"/>
        <v>1</v>
      </c>
      <c r="K169" s="1" t="s">
        <v>200</v>
      </c>
      <c r="L169" s="1">
        <v>4.4000000000000004</v>
      </c>
      <c r="M169" s="1">
        <v>3</v>
      </c>
      <c r="N169" s="1">
        <v>7</v>
      </c>
      <c r="O169" s="1">
        <f t="shared" si="33"/>
        <v>1</v>
      </c>
      <c r="P169" s="1">
        <f t="shared" si="28"/>
        <v>0</v>
      </c>
      <c r="Q169" s="1">
        <f t="shared" si="32"/>
        <v>0</v>
      </c>
      <c r="R169" s="1">
        <f t="shared" si="29"/>
        <v>0</v>
      </c>
      <c r="S169" s="1">
        <f t="shared" si="30"/>
        <v>1</v>
      </c>
      <c r="T169" s="1" t="b">
        <f t="shared" si="31"/>
        <v>0</v>
      </c>
    </row>
    <row r="170" spans="1:20" x14ac:dyDescent="0.25">
      <c r="A170" s="1" t="s">
        <v>161</v>
      </c>
      <c r="B170" s="1">
        <v>4.2</v>
      </c>
      <c r="C170" s="1">
        <v>4.2230222099999999</v>
      </c>
      <c r="D170" s="1">
        <v>6</v>
      </c>
      <c r="E170" s="1">
        <f t="shared" si="23"/>
        <v>1</v>
      </c>
      <c r="F170" s="1">
        <f t="shared" si="24"/>
        <v>0</v>
      </c>
      <c r="G170" s="1">
        <f t="shared" si="25"/>
        <v>0</v>
      </c>
      <c r="H170" s="1">
        <f t="shared" si="26"/>
        <v>0</v>
      </c>
      <c r="I170" s="1">
        <f t="shared" si="27"/>
        <v>1</v>
      </c>
      <c r="K170" s="1" t="s">
        <v>109</v>
      </c>
      <c r="L170" s="1">
        <v>5.7</v>
      </c>
      <c r="M170" s="1">
        <v>5</v>
      </c>
      <c r="N170" s="1">
        <v>7</v>
      </c>
      <c r="O170" s="1">
        <f t="shared" si="33"/>
        <v>1</v>
      </c>
      <c r="P170" s="1">
        <f t="shared" si="28"/>
        <v>0</v>
      </c>
      <c r="Q170" s="1">
        <f t="shared" si="32"/>
        <v>0</v>
      </c>
      <c r="R170" s="1">
        <f t="shared" si="29"/>
        <v>0</v>
      </c>
      <c r="S170" s="1">
        <f t="shared" si="30"/>
        <v>1</v>
      </c>
      <c r="T170" s="1" t="b">
        <f t="shared" si="31"/>
        <v>0</v>
      </c>
    </row>
    <row r="171" spans="1:20" x14ac:dyDescent="0.25">
      <c r="A171" s="1" t="s">
        <v>163</v>
      </c>
      <c r="B171" s="1">
        <v>5.6</v>
      </c>
      <c r="C171" s="1">
        <v>3.5796915999999994</v>
      </c>
      <c r="D171" s="1">
        <v>6</v>
      </c>
      <c r="E171" s="1">
        <f t="shared" si="23"/>
        <v>1</v>
      </c>
      <c r="F171" s="1">
        <f t="shared" si="24"/>
        <v>0</v>
      </c>
      <c r="G171" s="1">
        <f t="shared" si="25"/>
        <v>0</v>
      </c>
      <c r="H171" s="1">
        <f t="shared" si="26"/>
        <v>0</v>
      </c>
      <c r="I171" s="1">
        <f t="shared" si="27"/>
        <v>1</v>
      </c>
      <c r="K171" s="1" t="s">
        <v>101</v>
      </c>
      <c r="L171" s="1">
        <v>4.9000000000000004</v>
      </c>
      <c r="M171" s="1">
        <v>4</v>
      </c>
      <c r="N171" s="1">
        <v>7</v>
      </c>
      <c r="O171" s="1">
        <f t="shared" si="33"/>
        <v>1</v>
      </c>
      <c r="P171" s="1">
        <f t="shared" si="28"/>
        <v>0</v>
      </c>
      <c r="Q171" s="1">
        <f t="shared" si="32"/>
        <v>0</v>
      </c>
      <c r="R171" s="1">
        <f t="shared" si="29"/>
        <v>0</v>
      </c>
      <c r="S171" s="1">
        <f t="shared" si="30"/>
        <v>1</v>
      </c>
      <c r="T171" s="1" t="b">
        <f t="shared" si="31"/>
        <v>0</v>
      </c>
    </row>
    <row r="172" spans="1:20" x14ac:dyDescent="0.25">
      <c r="A172" s="1" t="s">
        <v>94</v>
      </c>
      <c r="B172" s="1">
        <v>4.8</v>
      </c>
      <c r="C172" s="1">
        <v>3.8419437999999997</v>
      </c>
      <c r="D172" s="1">
        <v>6</v>
      </c>
      <c r="E172" s="1">
        <f t="shared" si="23"/>
        <v>1</v>
      </c>
      <c r="F172" s="1">
        <f t="shared" si="24"/>
        <v>0</v>
      </c>
      <c r="G172" s="1">
        <f t="shared" si="25"/>
        <v>0</v>
      </c>
      <c r="H172" s="1">
        <f t="shared" si="26"/>
        <v>0</v>
      </c>
      <c r="I172" s="1">
        <f t="shared" si="27"/>
        <v>1</v>
      </c>
      <c r="K172" s="1" t="s">
        <v>105</v>
      </c>
      <c r="L172" s="1">
        <v>4.4000000000000004</v>
      </c>
      <c r="M172" s="1">
        <v>4</v>
      </c>
      <c r="N172" s="1">
        <v>7</v>
      </c>
      <c r="O172" s="1">
        <f t="shared" si="33"/>
        <v>1</v>
      </c>
      <c r="P172" s="1">
        <f t="shared" si="28"/>
        <v>0</v>
      </c>
      <c r="Q172" s="1">
        <f t="shared" si="32"/>
        <v>0</v>
      </c>
      <c r="R172" s="1">
        <f t="shared" si="29"/>
        <v>0</v>
      </c>
      <c r="S172" s="1">
        <f t="shared" si="30"/>
        <v>1</v>
      </c>
      <c r="T172" s="1" t="b">
        <f t="shared" si="31"/>
        <v>0</v>
      </c>
    </row>
    <row r="173" spans="1:20" x14ac:dyDescent="0.25">
      <c r="A173" s="1" t="s">
        <v>145</v>
      </c>
      <c r="B173" s="1">
        <v>4.7</v>
      </c>
      <c r="C173" s="1">
        <v>3.8157103999999999</v>
      </c>
      <c r="D173" s="1">
        <v>6</v>
      </c>
      <c r="E173" s="1">
        <f t="shared" si="23"/>
        <v>1</v>
      </c>
      <c r="F173" s="1">
        <f t="shared" si="24"/>
        <v>0</v>
      </c>
      <c r="G173" s="1">
        <f t="shared" si="25"/>
        <v>0</v>
      </c>
      <c r="H173" s="1">
        <f t="shared" si="26"/>
        <v>0</v>
      </c>
      <c r="I173" s="1">
        <f t="shared" si="27"/>
        <v>1</v>
      </c>
      <c r="K173" s="1" t="s">
        <v>107</v>
      </c>
      <c r="L173" s="1">
        <v>4.8</v>
      </c>
      <c r="M173" s="1">
        <v>3</v>
      </c>
      <c r="N173" s="1">
        <v>7</v>
      </c>
      <c r="O173" s="1">
        <f t="shared" si="33"/>
        <v>1</v>
      </c>
      <c r="P173" s="1">
        <f t="shared" si="28"/>
        <v>0</v>
      </c>
      <c r="Q173" s="1">
        <f t="shared" si="32"/>
        <v>0</v>
      </c>
      <c r="R173" s="1">
        <f t="shared" si="29"/>
        <v>0</v>
      </c>
      <c r="S173" s="1">
        <f t="shared" si="30"/>
        <v>1</v>
      </c>
      <c r="T173" s="1" t="b">
        <f t="shared" si="31"/>
        <v>0</v>
      </c>
    </row>
    <row r="174" spans="1:20" x14ac:dyDescent="0.25">
      <c r="A174" s="1" t="s">
        <v>59</v>
      </c>
      <c r="B174" s="1">
        <v>6.7</v>
      </c>
      <c r="C174" s="1">
        <v>4.0895052499999993</v>
      </c>
      <c r="D174" s="1">
        <v>6</v>
      </c>
      <c r="E174" s="1">
        <f t="shared" si="23"/>
        <v>1</v>
      </c>
      <c r="F174" s="1">
        <f t="shared" si="24"/>
        <v>0</v>
      </c>
      <c r="G174" s="1">
        <f t="shared" si="25"/>
        <v>0</v>
      </c>
      <c r="H174" s="1">
        <f t="shared" si="26"/>
        <v>0</v>
      </c>
      <c r="I174" s="1">
        <f t="shared" si="27"/>
        <v>1</v>
      </c>
      <c r="K174" s="1" t="s">
        <v>148</v>
      </c>
      <c r="L174" s="1">
        <v>7.1</v>
      </c>
      <c r="M174" s="1">
        <v>4</v>
      </c>
      <c r="N174" s="1">
        <v>7</v>
      </c>
      <c r="O174" s="1">
        <f t="shared" si="33"/>
        <v>1</v>
      </c>
      <c r="P174" s="1">
        <f t="shared" si="28"/>
        <v>0</v>
      </c>
      <c r="Q174" s="1">
        <f t="shared" si="32"/>
        <v>0</v>
      </c>
      <c r="R174" s="1">
        <f t="shared" si="29"/>
        <v>0</v>
      </c>
      <c r="S174" s="1">
        <f t="shared" si="30"/>
        <v>1</v>
      </c>
      <c r="T174" s="1" t="b">
        <f t="shared" si="31"/>
        <v>0</v>
      </c>
    </row>
    <row r="175" spans="1:20" x14ac:dyDescent="0.25">
      <c r="A175" s="1" t="s">
        <v>64</v>
      </c>
      <c r="B175" s="1">
        <v>4.5</v>
      </c>
      <c r="C175" s="1">
        <v>3.6806942199999995</v>
      </c>
      <c r="D175" s="1">
        <v>6</v>
      </c>
      <c r="E175" s="1">
        <f t="shared" si="23"/>
        <v>1</v>
      </c>
      <c r="F175" s="1">
        <f t="shared" si="24"/>
        <v>0</v>
      </c>
      <c r="G175" s="1">
        <f t="shared" si="25"/>
        <v>0</v>
      </c>
      <c r="H175" s="1">
        <f t="shared" si="26"/>
        <v>0</v>
      </c>
      <c r="I175" s="1">
        <f t="shared" si="27"/>
        <v>1</v>
      </c>
      <c r="K175" s="1" t="s">
        <v>72</v>
      </c>
      <c r="L175" s="1">
        <v>5.0999999999999996</v>
      </c>
      <c r="M175" s="1">
        <v>3</v>
      </c>
      <c r="N175" s="1">
        <v>7</v>
      </c>
      <c r="O175" s="1">
        <f t="shared" si="33"/>
        <v>1</v>
      </c>
      <c r="P175" s="1">
        <f t="shared" si="28"/>
        <v>0</v>
      </c>
      <c r="Q175" s="1">
        <f t="shared" si="32"/>
        <v>0</v>
      </c>
      <c r="R175" s="1">
        <f t="shared" si="29"/>
        <v>0</v>
      </c>
      <c r="S175" s="1">
        <f t="shared" si="30"/>
        <v>1</v>
      </c>
      <c r="T175" s="1" t="b">
        <f t="shared" si="31"/>
        <v>0</v>
      </c>
    </row>
    <row r="176" spans="1:20" x14ac:dyDescent="0.25">
      <c r="A176" s="1" t="s">
        <v>67</v>
      </c>
      <c r="B176" s="1">
        <v>5.4</v>
      </c>
      <c r="C176" s="1">
        <v>4.7794552499999998</v>
      </c>
      <c r="D176" s="1">
        <v>6</v>
      </c>
      <c r="E176" s="1">
        <f t="shared" si="23"/>
        <v>1</v>
      </c>
      <c r="F176" s="1">
        <f t="shared" si="24"/>
        <v>0</v>
      </c>
      <c r="G176" s="1">
        <f t="shared" si="25"/>
        <v>0</v>
      </c>
      <c r="H176" s="1">
        <f t="shared" si="26"/>
        <v>0</v>
      </c>
      <c r="I176" s="1">
        <f t="shared" si="27"/>
        <v>1</v>
      </c>
      <c r="K176" s="1" t="s">
        <v>98</v>
      </c>
      <c r="L176" s="1">
        <v>5</v>
      </c>
      <c r="M176" s="1">
        <v>3</v>
      </c>
      <c r="N176" s="1">
        <v>7</v>
      </c>
      <c r="O176" s="1">
        <f t="shared" si="33"/>
        <v>1</v>
      </c>
      <c r="P176" s="1">
        <f t="shared" si="28"/>
        <v>0</v>
      </c>
      <c r="Q176" s="1">
        <f t="shared" si="32"/>
        <v>0</v>
      </c>
      <c r="R176" s="1">
        <f t="shared" si="29"/>
        <v>0</v>
      </c>
      <c r="S176" s="1">
        <f t="shared" si="30"/>
        <v>1</v>
      </c>
      <c r="T176" s="1" t="b">
        <f t="shared" si="31"/>
        <v>0</v>
      </c>
    </row>
    <row r="177" spans="1:20" x14ac:dyDescent="0.25">
      <c r="A177" s="1" t="s">
        <v>85</v>
      </c>
      <c r="B177" s="1">
        <v>4.8</v>
      </c>
      <c r="C177" s="1">
        <v>4.2614164900000002</v>
      </c>
      <c r="D177" s="1">
        <v>6</v>
      </c>
      <c r="E177" s="1">
        <f t="shared" si="23"/>
        <v>1</v>
      </c>
      <c r="F177" s="1">
        <f t="shared" si="24"/>
        <v>0</v>
      </c>
      <c r="G177" s="1">
        <f t="shared" si="25"/>
        <v>0</v>
      </c>
      <c r="H177" s="1">
        <f t="shared" si="26"/>
        <v>0</v>
      </c>
      <c r="I177" s="1">
        <f t="shared" si="27"/>
        <v>1</v>
      </c>
      <c r="K177" s="1" t="s">
        <v>87</v>
      </c>
      <c r="L177" s="1">
        <v>5</v>
      </c>
      <c r="M177" s="1">
        <v>4</v>
      </c>
      <c r="N177" s="1">
        <v>7</v>
      </c>
      <c r="O177" s="1">
        <f t="shared" si="33"/>
        <v>1</v>
      </c>
      <c r="P177" s="1">
        <f t="shared" si="28"/>
        <v>0</v>
      </c>
      <c r="Q177" s="1">
        <f t="shared" si="32"/>
        <v>0</v>
      </c>
      <c r="R177" s="1">
        <f t="shared" si="29"/>
        <v>0</v>
      </c>
      <c r="S177" s="1">
        <f t="shared" si="30"/>
        <v>1</v>
      </c>
      <c r="T177" s="1" t="b">
        <f t="shared" si="31"/>
        <v>0</v>
      </c>
    </row>
    <row r="178" spans="1:20" x14ac:dyDescent="0.25">
      <c r="A178" s="1" t="s">
        <v>87</v>
      </c>
      <c r="B178" s="1">
        <v>5</v>
      </c>
      <c r="C178" s="1">
        <v>4.2117508700000021</v>
      </c>
      <c r="D178" s="1">
        <v>6</v>
      </c>
      <c r="E178" s="1">
        <f t="shared" si="23"/>
        <v>1</v>
      </c>
      <c r="F178" s="1">
        <f t="shared" si="24"/>
        <v>0</v>
      </c>
      <c r="G178" s="1">
        <f t="shared" si="25"/>
        <v>0</v>
      </c>
      <c r="H178" s="1">
        <f t="shared" si="26"/>
        <v>0</v>
      </c>
      <c r="I178" s="1">
        <f t="shared" si="27"/>
        <v>1</v>
      </c>
      <c r="K178" s="1" t="s">
        <v>141</v>
      </c>
      <c r="L178" s="1">
        <v>4.7</v>
      </c>
      <c r="M178" s="1">
        <v>3</v>
      </c>
      <c r="N178" s="1">
        <v>7</v>
      </c>
      <c r="O178" s="1">
        <f t="shared" si="33"/>
        <v>1</v>
      </c>
      <c r="P178" s="1">
        <f t="shared" si="28"/>
        <v>0</v>
      </c>
      <c r="Q178" s="1">
        <f t="shared" si="32"/>
        <v>0</v>
      </c>
      <c r="R178" s="1">
        <f t="shared" si="29"/>
        <v>0</v>
      </c>
      <c r="S178" s="1">
        <f t="shared" si="30"/>
        <v>1</v>
      </c>
      <c r="T178" s="1" t="b">
        <f t="shared" si="31"/>
        <v>0</v>
      </c>
    </row>
    <row r="179" spans="1:20" x14ac:dyDescent="0.25">
      <c r="A179" s="1" t="s">
        <v>89</v>
      </c>
      <c r="B179" s="1">
        <v>6.2</v>
      </c>
      <c r="C179" s="1">
        <v>3.4844449999999991</v>
      </c>
      <c r="D179" s="1">
        <v>6</v>
      </c>
      <c r="E179" s="1">
        <f t="shared" si="23"/>
        <v>1</v>
      </c>
      <c r="F179" s="1">
        <f t="shared" si="24"/>
        <v>0</v>
      </c>
      <c r="G179" s="1">
        <f t="shared" si="25"/>
        <v>0</v>
      </c>
      <c r="H179" s="1">
        <f t="shared" si="26"/>
        <v>0</v>
      </c>
      <c r="I179" s="1">
        <f t="shared" si="27"/>
        <v>1</v>
      </c>
      <c r="K179" s="1" t="s">
        <v>155</v>
      </c>
      <c r="L179" s="1">
        <v>8.5</v>
      </c>
      <c r="M179" s="1">
        <v>4</v>
      </c>
      <c r="N179" s="1">
        <v>7</v>
      </c>
      <c r="O179" s="1">
        <f t="shared" si="33"/>
        <v>1</v>
      </c>
      <c r="P179" s="1">
        <f t="shared" si="28"/>
        <v>0</v>
      </c>
      <c r="Q179" s="1">
        <f t="shared" si="32"/>
        <v>0</v>
      </c>
      <c r="R179" s="1">
        <f t="shared" si="29"/>
        <v>0</v>
      </c>
      <c r="S179" s="1">
        <f t="shared" si="30"/>
        <v>1</v>
      </c>
      <c r="T179" s="1" t="b">
        <f t="shared" si="31"/>
        <v>0</v>
      </c>
    </row>
    <row r="180" spans="1:20" x14ac:dyDescent="0.25">
      <c r="A180" s="1" t="s">
        <v>97</v>
      </c>
      <c r="B180" s="1">
        <v>4.5</v>
      </c>
      <c r="C180" s="1">
        <v>3.7075345199999981</v>
      </c>
      <c r="D180" s="1">
        <v>6</v>
      </c>
      <c r="E180" s="1">
        <f t="shared" si="23"/>
        <v>1</v>
      </c>
      <c r="F180" s="1">
        <f t="shared" si="24"/>
        <v>0</v>
      </c>
      <c r="G180" s="1">
        <f t="shared" si="25"/>
        <v>0</v>
      </c>
      <c r="H180" s="1">
        <f t="shared" si="26"/>
        <v>0</v>
      </c>
      <c r="I180" s="1">
        <f t="shared" si="27"/>
        <v>1</v>
      </c>
      <c r="K180" s="1" t="s">
        <v>92</v>
      </c>
      <c r="L180" s="1">
        <v>5.4</v>
      </c>
      <c r="M180" s="1">
        <v>4</v>
      </c>
      <c r="N180" s="1">
        <v>7</v>
      </c>
      <c r="O180" s="1">
        <f t="shared" si="33"/>
        <v>1</v>
      </c>
      <c r="P180" s="1">
        <f t="shared" si="28"/>
        <v>0</v>
      </c>
      <c r="Q180" s="1">
        <f t="shared" si="32"/>
        <v>0</v>
      </c>
      <c r="R180" s="1">
        <f t="shared" si="29"/>
        <v>0</v>
      </c>
      <c r="S180" s="1">
        <f t="shared" si="30"/>
        <v>1</v>
      </c>
      <c r="T180" s="1" t="b">
        <f t="shared" si="31"/>
        <v>0</v>
      </c>
    </row>
    <row r="181" spans="1:20" x14ac:dyDescent="0.25">
      <c r="A181" s="1" t="s">
        <v>101</v>
      </c>
      <c r="B181" s="1">
        <v>4.9000000000000004</v>
      </c>
      <c r="C181" s="1">
        <v>4.6428208399999988</v>
      </c>
      <c r="D181" s="1">
        <v>6</v>
      </c>
      <c r="E181" s="1">
        <f t="shared" si="23"/>
        <v>1</v>
      </c>
      <c r="F181" s="1">
        <f t="shared" si="24"/>
        <v>0</v>
      </c>
      <c r="G181" s="1">
        <f t="shared" si="25"/>
        <v>0</v>
      </c>
      <c r="H181" s="1">
        <f t="shared" si="26"/>
        <v>0</v>
      </c>
      <c r="I181" s="1">
        <f t="shared" si="27"/>
        <v>1</v>
      </c>
      <c r="K181" s="1" t="s">
        <v>189</v>
      </c>
      <c r="L181" s="1">
        <v>4.4000000000000004</v>
      </c>
      <c r="M181" s="1">
        <v>4</v>
      </c>
      <c r="N181" s="1">
        <v>7</v>
      </c>
      <c r="O181" s="1">
        <f t="shared" si="33"/>
        <v>1</v>
      </c>
      <c r="P181" s="1">
        <f t="shared" si="28"/>
        <v>0</v>
      </c>
      <c r="Q181" s="1">
        <f t="shared" si="32"/>
        <v>0</v>
      </c>
      <c r="R181" s="1">
        <f t="shared" si="29"/>
        <v>0</v>
      </c>
      <c r="S181" s="1">
        <f t="shared" si="30"/>
        <v>1</v>
      </c>
      <c r="T181" s="1" t="b">
        <f t="shared" si="31"/>
        <v>0</v>
      </c>
    </row>
    <row r="182" spans="1:20" x14ac:dyDescent="0.25">
      <c r="A182" s="1" t="s">
        <v>106</v>
      </c>
      <c r="B182" s="1">
        <v>4.3</v>
      </c>
      <c r="C182" s="1">
        <v>3.7068584299999996</v>
      </c>
      <c r="D182" s="1">
        <v>6</v>
      </c>
      <c r="E182" s="1">
        <f t="shared" si="23"/>
        <v>1</v>
      </c>
      <c r="F182" s="1">
        <f t="shared" si="24"/>
        <v>0</v>
      </c>
      <c r="G182" s="1">
        <f t="shared" si="25"/>
        <v>0</v>
      </c>
      <c r="H182" s="1">
        <f t="shared" si="26"/>
        <v>0</v>
      </c>
      <c r="I182" s="1">
        <f t="shared" si="27"/>
        <v>1</v>
      </c>
      <c r="K182" s="1" t="s">
        <v>111</v>
      </c>
      <c r="L182" s="1">
        <v>4.5</v>
      </c>
      <c r="M182" s="1">
        <v>3</v>
      </c>
      <c r="N182" s="1">
        <v>7</v>
      </c>
      <c r="O182" s="1">
        <f t="shared" si="33"/>
        <v>1</v>
      </c>
      <c r="P182" s="1">
        <f t="shared" si="28"/>
        <v>0</v>
      </c>
      <c r="Q182" s="1">
        <f t="shared" si="32"/>
        <v>0</v>
      </c>
      <c r="R182" s="1">
        <f t="shared" si="29"/>
        <v>0</v>
      </c>
      <c r="S182" s="1">
        <f t="shared" si="30"/>
        <v>1</v>
      </c>
      <c r="T182" s="1" t="b">
        <f t="shared" si="31"/>
        <v>0</v>
      </c>
    </row>
    <row r="183" spans="1:20" x14ac:dyDescent="0.25">
      <c r="A183" s="1" t="s">
        <v>111</v>
      </c>
      <c r="B183" s="1">
        <v>4.5</v>
      </c>
      <c r="C183" s="1">
        <v>3.9436134999999988</v>
      </c>
      <c r="D183" s="1">
        <v>6</v>
      </c>
      <c r="E183" s="1">
        <f t="shared" si="23"/>
        <v>1</v>
      </c>
      <c r="F183" s="1">
        <f t="shared" si="24"/>
        <v>0</v>
      </c>
      <c r="G183" s="1">
        <f t="shared" si="25"/>
        <v>0</v>
      </c>
      <c r="H183" s="1">
        <f t="shared" si="26"/>
        <v>0</v>
      </c>
      <c r="I183" s="1">
        <f t="shared" si="27"/>
        <v>1</v>
      </c>
      <c r="K183" s="1" t="s">
        <v>170</v>
      </c>
      <c r="L183" s="1">
        <v>5.3</v>
      </c>
      <c r="M183" s="1">
        <v>4</v>
      </c>
      <c r="N183" s="1">
        <v>7</v>
      </c>
      <c r="O183" s="1">
        <f t="shared" si="33"/>
        <v>1</v>
      </c>
      <c r="P183" s="1">
        <f t="shared" si="28"/>
        <v>0</v>
      </c>
      <c r="Q183" s="1">
        <f t="shared" si="32"/>
        <v>0</v>
      </c>
      <c r="R183" s="1">
        <f t="shared" si="29"/>
        <v>0</v>
      </c>
      <c r="S183" s="1">
        <f t="shared" si="30"/>
        <v>1</v>
      </c>
      <c r="T183" s="1" t="b">
        <f t="shared" si="31"/>
        <v>0</v>
      </c>
    </row>
    <row r="184" spans="1:20" x14ac:dyDescent="0.25">
      <c r="A184" s="1" t="s">
        <v>124</v>
      </c>
      <c r="B184" s="1">
        <v>4.5</v>
      </c>
      <c r="C184" s="1">
        <v>4.0161912300000004</v>
      </c>
      <c r="D184" s="1">
        <v>6</v>
      </c>
      <c r="E184" s="1">
        <f t="shared" si="23"/>
        <v>1</v>
      </c>
      <c r="F184" s="1">
        <f t="shared" si="24"/>
        <v>0</v>
      </c>
      <c r="G184" s="1">
        <f t="shared" si="25"/>
        <v>0</v>
      </c>
      <c r="H184" s="1">
        <f t="shared" si="26"/>
        <v>0</v>
      </c>
      <c r="I184" s="1">
        <f t="shared" si="27"/>
        <v>1</v>
      </c>
      <c r="K184" s="1" t="s">
        <v>173</v>
      </c>
      <c r="L184" s="1">
        <v>4.3</v>
      </c>
      <c r="M184" s="1">
        <v>3</v>
      </c>
      <c r="N184" s="1">
        <v>7</v>
      </c>
      <c r="O184" s="1">
        <f t="shared" si="33"/>
        <v>1</v>
      </c>
      <c r="P184" s="1">
        <f t="shared" si="28"/>
        <v>0</v>
      </c>
      <c r="Q184" s="1">
        <f t="shared" si="32"/>
        <v>0</v>
      </c>
      <c r="R184" s="1">
        <f t="shared" si="29"/>
        <v>0</v>
      </c>
      <c r="S184" s="1">
        <f t="shared" si="30"/>
        <v>1</v>
      </c>
      <c r="T184" s="1" t="b">
        <f t="shared" si="31"/>
        <v>0</v>
      </c>
    </row>
    <row r="185" spans="1:20" x14ac:dyDescent="0.25">
      <c r="A185" s="1" t="s">
        <v>135</v>
      </c>
      <c r="B185" s="1">
        <v>4.9000000000000004</v>
      </c>
      <c r="C185" s="1">
        <v>3.5675570199999984</v>
      </c>
      <c r="D185" s="1">
        <v>6</v>
      </c>
      <c r="E185" s="1">
        <f t="shared" si="23"/>
        <v>1</v>
      </c>
      <c r="F185" s="1">
        <f t="shared" si="24"/>
        <v>0</v>
      </c>
      <c r="G185" s="1">
        <f t="shared" si="25"/>
        <v>0</v>
      </c>
      <c r="H185" s="1">
        <f t="shared" si="26"/>
        <v>0</v>
      </c>
      <c r="I185" s="1">
        <f t="shared" si="27"/>
        <v>1</v>
      </c>
      <c r="K185" s="1" t="s">
        <v>109</v>
      </c>
      <c r="L185" s="1">
        <v>5.7</v>
      </c>
      <c r="M185" s="1">
        <v>4</v>
      </c>
      <c r="N185" s="1">
        <v>7</v>
      </c>
      <c r="O185" s="1">
        <f t="shared" si="33"/>
        <v>1</v>
      </c>
      <c r="P185" s="1">
        <f t="shared" si="28"/>
        <v>0</v>
      </c>
      <c r="Q185" s="1">
        <f t="shared" si="32"/>
        <v>0</v>
      </c>
      <c r="R185" s="1">
        <f t="shared" si="29"/>
        <v>0</v>
      </c>
      <c r="S185" s="1">
        <f t="shared" si="30"/>
        <v>1</v>
      </c>
      <c r="T185" s="1" t="b">
        <f t="shared" si="31"/>
        <v>0</v>
      </c>
    </row>
    <row r="186" spans="1:20" x14ac:dyDescent="0.25">
      <c r="A186" s="1" t="s">
        <v>138</v>
      </c>
      <c r="B186" s="1">
        <v>4.7</v>
      </c>
      <c r="C186" s="1">
        <v>4.525124319999998</v>
      </c>
      <c r="D186" s="1">
        <v>6</v>
      </c>
      <c r="E186" s="1">
        <f t="shared" si="23"/>
        <v>1</v>
      </c>
      <c r="F186" s="1">
        <f t="shared" si="24"/>
        <v>0</v>
      </c>
      <c r="G186" s="1">
        <f t="shared" si="25"/>
        <v>0</v>
      </c>
      <c r="H186" s="1">
        <f t="shared" si="26"/>
        <v>0</v>
      </c>
      <c r="I186" s="1">
        <f t="shared" si="27"/>
        <v>1</v>
      </c>
      <c r="K186" s="1" t="s">
        <v>63</v>
      </c>
      <c r="L186" s="1">
        <v>4.4000000000000004</v>
      </c>
      <c r="M186" s="1">
        <v>4</v>
      </c>
      <c r="N186" s="1">
        <v>6.5</v>
      </c>
      <c r="O186" s="1">
        <f t="shared" si="33"/>
        <v>1</v>
      </c>
      <c r="P186" s="1">
        <f t="shared" si="28"/>
        <v>0</v>
      </c>
      <c r="Q186" s="1">
        <f t="shared" si="32"/>
        <v>0</v>
      </c>
      <c r="R186" s="1">
        <f t="shared" si="29"/>
        <v>0</v>
      </c>
      <c r="S186" s="1">
        <f t="shared" si="30"/>
        <v>1</v>
      </c>
      <c r="T186" s="1" t="b">
        <f t="shared" si="31"/>
        <v>0</v>
      </c>
    </row>
    <row r="187" spans="1:20" x14ac:dyDescent="0.25">
      <c r="A187" s="1" t="s">
        <v>141</v>
      </c>
      <c r="B187" s="1">
        <v>4.7</v>
      </c>
      <c r="C187" s="1">
        <v>3.3804389599999984</v>
      </c>
      <c r="D187" s="1">
        <v>6</v>
      </c>
      <c r="E187" s="1">
        <f t="shared" si="23"/>
        <v>1</v>
      </c>
      <c r="F187" s="1">
        <f t="shared" si="24"/>
        <v>0</v>
      </c>
      <c r="G187" s="1">
        <f t="shared" si="25"/>
        <v>0</v>
      </c>
      <c r="H187" s="1">
        <f t="shared" si="26"/>
        <v>0</v>
      </c>
      <c r="I187" s="1">
        <f t="shared" si="27"/>
        <v>1</v>
      </c>
      <c r="K187" s="1" t="s">
        <v>109</v>
      </c>
      <c r="L187" s="1">
        <v>5.7</v>
      </c>
      <c r="M187" s="1">
        <v>3</v>
      </c>
      <c r="N187" s="1">
        <v>6</v>
      </c>
      <c r="O187" s="1">
        <f t="shared" si="33"/>
        <v>1</v>
      </c>
      <c r="P187" s="1">
        <f t="shared" si="28"/>
        <v>0</v>
      </c>
      <c r="Q187" s="1">
        <f t="shared" si="32"/>
        <v>0</v>
      </c>
      <c r="R187" s="1">
        <f t="shared" si="29"/>
        <v>0</v>
      </c>
      <c r="S187" s="1">
        <f t="shared" si="30"/>
        <v>1</v>
      </c>
      <c r="T187" s="1" t="b">
        <f t="shared" si="31"/>
        <v>0</v>
      </c>
    </row>
    <row r="188" spans="1:20" x14ac:dyDescent="0.25">
      <c r="A188" s="1" t="s">
        <v>171</v>
      </c>
      <c r="B188" s="1">
        <v>4.7</v>
      </c>
      <c r="C188" s="1">
        <v>4.0787673500000006</v>
      </c>
      <c r="D188" s="1">
        <v>6</v>
      </c>
      <c r="E188" s="1">
        <f t="shared" si="23"/>
        <v>1</v>
      </c>
      <c r="F188" s="1">
        <f t="shared" si="24"/>
        <v>0</v>
      </c>
      <c r="G188" s="1">
        <f t="shared" si="25"/>
        <v>0</v>
      </c>
      <c r="H188" s="1">
        <f t="shared" si="26"/>
        <v>0</v>
      </c>
      <c r="I188" s="1">
        <f t="shared" si="27"/>
        <v>1</v>
      </c>
      <c r="K188" s="1" t="s">
        <v>119</v>
      </c>
      <c r="L188" s="1">
        <v>4.2</v>
      </c>
      <c r="M188" s="1">
        <v>4</v>
      </c>
      <c r="N188" s="1">
        <v>6</v>
      </c>
      <c r="O188" s="1">
        <f t="shared" si="33"/>
        <v>1</v>
      </c>
      <c r="P188" s="1">
        <f t="shared" si="28"/>
        <v>0</v>
      </c>
      <c r="Q188" s="1">
        <f t="shared" si="32"/>
        <v>0</v>
      </c>
      <c r="R188" s="1">
        <f t="shared" si="29"/>
        <v>0</v>
      </c>
      <c r="S188" s="1">
        <f t="shared" si="30"/>
        <v>1</v>
      </c>
      <c r="T188" s="1" t="b">
        <f t="shared" si="31"/>
        <v>0</v>
      </c>
    </row>
    <row r="189" spans="1:20" x14ac:dyDescent="0.25">
      <c r="A189" s="1" t="s">
        <v>98</v>
      </c>
      <c r="B189" s="1">
        <v>5</v>
      </c>
      <c r="C189" s="1">
        <v>4.4977461100000005</v>
      </c>
      <c r="D189" s="1">
        <v>6</v>
      </c>
      <c r="E189" s="1">
        <f t="shared" si="23"/>
        <v>1</v>
      </c>
      <c r="F189" s="1">
        <f t="shared" si="24"/>
        <v>0</v>
      </c>
      <c r="G189" s="1">
        <f t="shared" si="25"/>
        <v>0</v>
      </c>
      <c r="H189" s="1">
        <f t="shared" si="26"/>
        <v>0</v>
      </c>
      <c r="I189" s="1">
        <f t="shared" si="27"/>
        <v>1</v>
      </c>
      <c r="K189" s="1" t="s">
        <v>78</v>
      </c>
      <c r="L189" s="1">
        <v>4.2</v>
      </c>
      <c r="M189" s="1">
        <v>3</v>
      </c>
      <c r="N189" s="1">
        <v>6</v>
      </c>
      <c r="O189" s="1">
        <f t="shared" si="33"/>
        <v>1</v>
      </c>
      <c r="P189" s="1">
        <f t="shared" si="28"/>
        <v>0</v>
      </c>
      <c r="Q189" s="1">
        <f t="shared" si="32"/>
        <v>0</v>
      </c>
      <c r="R189" s="1">
        <f t="shared" si="29"/>
        <v>0</v>
      </c>
      <c r="S189" s="1">
        <f t="shared" si="30"/>
        <v>1</v>
      </c>
      <c r="T189" s="1" t="b">
        <f t="shared" si="31"/>
        <v>0</v>
      </c>
    </row>
    <row r="190" spans="1:20" x14ac:dyDescent="0.25">
      <c r="A190" s="1" t="s">
        <v>143</v>
      </c>
      <c r="B190" s="1">
        <v>4.5999999999999996</v>
      </c>
      <c r="C190" s="1">
        <v>3.2694979999999982</v>
      </c>
      <c r="D190" s="1">
        <v>6</v>
      </c>
      <c r="E190" s="1">
        <f t="shared" si="23"/>
        <v>1</v>
      </c>
      <c r="F190" s="1">
        <f t="shared" si="24"/>
        <v>0</v>
      </c>
      <c r="G190" s="1">
        <f t="shared" si="25"/>
        <v>0</v>
      </c>
      <c r="H190" s="1">
        <f t="shared" si="26"/>
        <v>0</v>
      </c>
      <c r="I190" s="1">
        <f t="shared" si="27"/>
        <v>1</v>
      </c>
      <c r="K190" s="1" t="s">
        <v>81</v>
      </c>
      <c r="L190" s="1">
        <v>4.5999999999999996</v>
      </c>
      <c r="M190" s="1">
        <v>3</v>
      </c>
      <c r="N190" s="1">
        <v>6</v>
      </c>
      <c r="O190" s="1">
        <f t="shared" si="33"/>
        <v>1</v>
      </c>
      <c r="P190" s="1">
        <f t="shared" si="28"/>
        <v>0</v>
      </c>
      <c r="Q190" s="1">
        <f t="shared" si="32"/>
        <v>0</v>
      </c>
      <c r="R190" s="1">
        <f t="shared" si="29"/>
        <v>0</v>
      </c>
      <c r="S190" s="1">
        <f t="shared" si="30"/>
        <v>1</v>
      </c>
      <c r="T190" s="1" t="b">
        <f t="shared" si="31"/>
        <v>0</v>
      </c>
    </row>
    <row r="191" spans="1:20" x14ac:dyDescent="0.25">
      <c r="A191" s="1" t="s">
        <v>67</v>
      </c>
      <c r="B191" s="1">
        <v>5.4</v>
      </c>
      <c r="C191" s="1">
        <v>4.3348297399999991</v>
      </c>
      <c r="D191" s="1">
        <v>6</v>
      </c>
      <c r="E191" s="1">
        <f t="shared" si="23"/>
        <v>1</v>
      </c>
      <c r="F191" s="1">
        <f t="shared" si="24"/>
        <v>0</v>
      </c>
      <c r="G191" s="1">
        <f t="shared" si="25"/>
        <v>0</v>
      </c>
      <c r="H191" s="1">
        <f t="shared" si="26"/>
        <v>0</v>
      </c>
      <c r="I191" s="1">
        <f t="shared" si="27"/>
        <v>1</v>
      </c>
      <c r="K191" s="1" t="s">
        <v>84</v>
      </c>
      <c r="L191" s="1">
        <v>5</v>
      </c>
      <c r="M191" s="1">
        <v>5</v>
      </c>
      <c r="N191" s="1">
        <v>6</v>
      </c>
      <c r="O191" s="1">
        <f t="shared" si="33"/>
        <v>1</v>
      </c>
      <c r="P191" s="1">
        <f t="shared" si="28"/>
        <v>0</v>
      </c>
      <c r="Q191" s="1">
        <f t="shared" si="32"/>
        <v>0</v>
      </c>
      <c r="R191" s="1">
        <f t="shared" si="29"/>
        <v>0</v>
      </c>
      <c r="S191" s="1">
        <f t="shared" si="30"/>
        <v>1</v>
      </c>
      <c r="T191" s="1" t="b">
        <f t="shared" si="31"/>
        <v>0</v>
      </c>
    </row>
    <row r="192" spans="1:20" x14ac:dyDescent="0.25">
      <c r="A192" s="1" t="s">
        <v>69</v>
      </c>
      <c r="B192" s="1">
        <v>4.4000000000000004</v>
      </c>
      <c r="C192" s="1">
        <v>3.5056757000000003</v>
      </c>
      <c r="D192" s="1">
        <v>6</v>
      </c>
      <c r="E192" s="1">
        <f t="shared" si="23"/>
        <v>1</v>
      </c>
      <c r="F192" s="1">
        <f t="shared" si="24"/>
        <v>0</v>
      </c>
      <c r="G192" s="1">
        <f t="shared" si="25"/>
        <v>0</v>
      </c>
      <c r="H192" s="1">
        <f t="shared" si="26"/>
        <v>0</v>
      </c>
      <c r="I192" s="1">
        <f t="shared" si="27"/>
        <v>1</v>
      </c>
      <c r="K192" s="1" t="s">
        <v>105</v>
      </c>
      <c r="L192" s="1">
        <v>4.4000000000000004</v>
      </c>
      <c r="M192" s="1">
        <v>4</v>
      </c>
      <c r="N192" s="1">
        <v>6</v>
      </c>
      <c r="O192" s="1">
        <f t="shared" si="33"/>
        <v>1</v>
      </c>
      <c r="P192" s="1">
        <f t="shared" si="28"/>
        <v>0</v>
      </c>
      <c r="Q192" s="1">
        <f t="shared" si="32"/>
        <v>0</v>
      </c>
      <c r="R192" s="1">
        <f t="shared" si="29"/>
        <v>0</v>
      </c>
      <c r="S192" s="1">
        <f t="shared" si="30"/>
        <v>1</v>
      </c>
      <c r="T192" s="1" t="b">
        <f t="shared" si="31"/>
        <v>0</v>
      </c>
    </row>
    <row r="193" spans="1:20" x14ac:dyDescent="0.25">
      <c r="A193" s="1" t="s">
        <v>72</v>
      </c>
      <c r="B193" s="1">
        <v>5.0999999999999996</v>
      </c>
      <c r="C193" s="1">
        <v>3.3628159199999987</v>
      </c>
      <c r="D193" s="1">
        <v>6</v>
      </c>
      <c r="E193" s="1">
        <f t="shared" si="23"/>
        <v>1</v>
      </c>
      <c r="F193" s="1">
        <f t="shared" si="24"/>
        <v>0</v>
      </c>
      <c r="G193" s="1">
        <f t="shared" si="25"/>
        <v>0</v>
      </c>
      <c r="H193" s="1">
        <f t="shared" si="26"/>
        <v>0</v>
      </c>
      <c r="I193" s="1">
        <f t="shared" si="27"/>
        <v>1</v>
      </c>
      <c r="K193" s="1" t="s">
        <v>115</v>
      </c>
      <c r="L193" s="1">
        <v>4.9000000000000004</v>
      </c>
      <c r="M193" s="1">
        <v>3</v>
      </c>
      <c r="N193" s="1">
        <v>6</v>
      </c>
      <c r="O193" s="1">
        <f t="shared" si="33"/>
        <v>1</v>
      </c>
      <c r="P193" s="1">
        <f t="shared" si="28"/>
        <v>0</v>
      </c>
      <c r="Q193" s="1">
        <f t="shared" si="32"/>
        <v>0</v>
      </c>
      <c r="R193" s="1">
        <f t="shared" si="29"/>
        <v>0</v>
      </c>
      <c r="S193" s="1">
        <f t="shared" si="30"/>
        <v>1</v>
      </c>
      <c r="T193" s="1" t="b">
        <f t="shared" si="31"/>
        <v>0</v>
      </c>
    </row>
    <row r="194" spans="1:20" x14ac:dyDescent="0.25">
      <c r="A194" s="1" t="s">
        <v>77</v>
      </c>
      <c r="B194" s="1">
        <v>4.7</v>
      </c>
      <c r="C194" s="1">
        <v>3.4147711599999986</v>
      </c>
      <c r="D194" s="1">
        <v>6</v>
      </c>
      <c r="E194" s="1">
        <f t="shared" si="23"/>
        <v>1</v>
      </c>
      <c r="F194" s="1">
        <f t="shared" si="24"/>
        <v>0</v>
      </c>
      <c r="G194" s="1">
        <f t="shared" si="25"/>
        <v>0</v>
      </c>
      <c r="H194" s="1">
        <f t="shared" si="26"/>
        <v>0</v>
      </c>
      <c r="I194" s="1">
        <f t="shared" si="27"/>
        <v>1</v>
      </c>
      <c r="K194" s="1" t="s">
        <v>132</v>
      </c>
      <c r="L194" s="1">
        <v>5.0999999999999996</v>
      </c>
      <c r="M194" s="1">
        <v>4</v>
      </c>
      <c r="N194" s="1">
        <v>6</v>
      </c>
      <c r="O194" s="1">
        <f t="shared" si="33"/>
        <v>1</v>
      </c>
      <c r="P194" s="1">
        <f t="shared" si="28"/>
        <v>0</v>
      </c>
      <c r="Q194" s="1">
        <f t="shared" si="32"/>
        <v>0</v>
      </c>
      <c r="R194" s="1">
        <f t="shared" si="29"/>
        <v>0</v>
      </c>
      <c r="S194" s="1">
        <f t="shared" si="30"/>
        <v>1</v>
      </c>
      <c r="T194" s="1" t="b">
        <f t="shared" si="31"/>
        <v>0</v>
      </c>
    </row>
    <row r="195" spans="1:20" x14ac:dyDescent="0.25">
      <c r="A195" s="1" t="s">
        <v>112</v>
      </c>
      <c r="B195" s="1">
        <v>4.9000000000000004</v>
      </c>
      <c r="C195" s="1">
        <v>3.6374291599999986</v>
      </c>
      <c r="D195" s="1">
        <v>6</v>
      </c>
      <c r="E195" s="1">
        <f t="shared" ref="E195:E258" si="34">IF(AND((10&gt;D195),(D195&gt;C195),(C195&gt;2)),1,0)</f>
        <v>1</v>
      </c>
      <c r="F195" s="1">
        <f t="shared" ref="F195:F258" si="35">IF(AND((D195&lt;C195),(D195&gt;2),(C195&lt;10)),1,0)</f>
        <v>0</v>
      </c>
      <c r="G195" s="1">
        <f t="shared" ref="G195:G258" si="36">IF(D195&gt;=10,1,0)</f>
        <v>0</v>
      </c>
      <c r="H195" s="1">
        <f t="shared" ref="H195:H258" si="37">IF(D195&lt;=2,1,0)</f>
        <v>0</v>
      </c>
      <c r="I195" s="1">
        <f t="shared" ref="I195:I258" si="38">SUM(E195:H195)</f>
        <v>1</v>
      </c>
      <c r="K195" s="1" t="s">
        <v>134</v>
      </c>
      <c r="L195" s="1">
        <v>6.3</v>
      </c>
      <c r="M195" s="1">
        <v>4</v>
      </c>
      <c r="N195" s="1">
        <v>6</v>
      </c>
      <c r="O195" s="1">
        <f t="shared" si="33"/>
        <v>1</v>
      </c>
      <c r="P195" s="1">
        <f t="shared" ref="P195:P258" si="39">IF(AND((N195&lt;M195),(N195&gt;2),(M195&lt;10)),1,0)</f>
        <v>0</v>
      </c>
      <c r="Q195" s="1">
        <f t="shared" si="32"/>
        <v>0</v>
      </c>
      <c r="R195" s="1">
        <f t="shared" ref="R195:R258" si="40">IF(N195&gt;=10,1,0)</f>
        <v>0</v>
      </c>
      <c r="S195" s="1">
        <f t="shared" ref="S195:S258" si="41">SUM(O195:R195)</f>
        <v>1</v>
      </c>
      <c r="T195" s="1" t="b">
        <f t="shared" si="31"/>
        <v>0</v>
      </c>
    </row>
    <row r="196" spans="1:20" x14ac:dyDescent="0.25">
      <c r="A196" s="1" t="s">
        <v>150</v>
      </c>
      <c r="B196" s="1">
        <v>5.7</v>
      </c>
      <c r="C196" s="1">
        <v>3.3008963799999989</v>
      </c>
      <c r="D196" s="1">
        <v>6</v>
      </c>
      <c r="E196" s="1">
        <f t="shared" si="34"/>
        <v>1</v>
      </c>
      <c r="F196" s="1">
        <f t="shared" si="35"/>
        <v>0</v>
      </c>
      <c r="G196" s="1">
        <f t="shared" si="36"/>
        <v>0</v>
      </c>
      <c r="H196" s="1">
        <f t="shared" si="37"/>
        <v>0</v>
      </c>
      <c r="I196" s="1">
        <f t="shared" si="38"/>
        <v>1</v>
      </c>
      <c r="K196" s="1" t="s">
        <v>148</v>
      </c>
      <c r="L196" s="1">
        <v>7.1</v>
      </c>
      <c r="M196" s="1">
        <v>4</v>
      </c>
      <c r="N196" s="1">
        <v>6</v>
      </c>
      <c r="O196" s="1">
        <f t="shared" si="33"/>
        <v>1</v>
      </c>
      <c r="P196" s="1">
        <f t="shared" si="39"/>
        <v>0</v>
      </c>
      <c r="Q196" s="1">
        <f t="shared" si="32"/>
        <v>0</v>
      </c>
      <c r="R196" s="1">
        <f t="shared" si="40"/>
        <v>0</v>
      </c>
      <c r="S196" s="1">
        <f t="shared" si="41"/>
        <v>1</v>
      </c>
      <c r="T196" s="1" t="b">
        <f t="shared" ref="T196:T259" si="42">EXACT(M196,N196)</f>
        <v>0</v>
      </c>
    </row>
    <row r="197" spans="1:20" x14ac:dyDescent="0.25">
      <c r="A197" s="1" t="s">
        <v>77</v>
      </c>
      <c r="B197" s="1">
        <v>4.7</v>
      </c>
      <c r="C197" s="1">
        <v>3.2651680800000009</v>
      </c>
      <c r="D197" s="1">
        <v>6</v>
      </c>
      <c r="E197" s="1">
        <f t="shared" si="34"/>
        <v>1</v>
      </c>
      <c r="F197" s="1">
        <f t="shared" si="35"/>
        <v>0</v>
      </c>
      <c r="G197" s="1">
        <f t="shared" si="36"/>
        <v>0</v>
      </c>
      <c r="H197" s="1">
        <f t="shared" si="37"/>
        <v>0</v>
      </c>
      <c r="I197" s="1">
        <f t="shared" si="38"/>
        <v>1</v>
      </c>
      <c r="K197" s="1" t="s">
        <v>161</v>
      </c>
      <c r="L197" s="1">
        <v>4.2</v>
      </c>
      <c r="M197" s="1">
        <v>4</v>
      </c>
      <c r="N197" s="1">
        <v>6</v>
      </c>
      <c r="O197" s="1">
        <f t="shared" si="33"/>
        <v>1</v>
      </c>
      <c r="P197" s="1">
        <f t="shared" si="39"/>
        <v>0</v>
      </c>
      <c r="Q197" s="1">
        <f t="shared" si="32"/>
        <v>0</v>
      </c>
      <c r="R197" s="1">
        <f t="shared" si="40"/>
        <v>0</v>
      </c>
      <c r="S197" s="1">
        <f t="shared" si="41"/>
        <v>1</v>
      </c>
      <c r="T197" s="1" t="b">
        <f t="shared" si="42"/>
        <v>0</v>
      </c>
    </row>
    <row r="198" spans="1:20" x14ac:dyDescent="0.25">
      <c r="A198" s="1" t="s">
        <v>85</v>
      </c>
      <c r="B198" s="1">
        <v>4.8</v>
      </c>
      <c r="C198" s="1">
        <v>4.529146690000001</v>
      </c>
      <c r="D198" s="1">
        <v>6</v>
      </c>
      <c r="E198" s="1">
        <f t="shared" si="34"/>
        <v>1</v>
      </c>
      <c r="F198" s="1">
        <f t="shared" si="35"/>
        <v>0</v>
      </c>
      <c r="G198" s="1">
        <f t="shared" si="36"/>
        <v>0</v>
      </c>
      <c r="H198" s="1">
        <f t="shared" si="37"/>
        <v>0</v>
      </c>
      <c r="I198" s="1">
        <f t="shared" si="38"/>
        <v>1</v>
      </c>
      <c r="K198" s="1" t="s">
        <v>163</v>
      </c>
      <c r="L198" s="1">
        <v>5.6</v>
      </c>
      <c r="M198" s="1">
        <v>4</v>
      </c>
      <c r="N198" s="1">
        <v>6</v>
      </c>
      <c r="O198" s="1">
        <f t="shared" si="33"/>
        <v>1</v>
      </c>
      <c r="P198" s="1">
        <f t="shared" si="39"/>
        <v>0</v>
      </c>
      <c r="Q198" s="1">
        <f t="shared" si="32"/>
        <v>0</v>
      </c>
      <c r="R198" s="1">
        <f t="shared" si="40"/>
        <v>0</v>
      </c>
      <c r="S198" s="1">
        <f t="shared" si="41"/>
        <v>1</v>
      </c>
      <c r="T198" s="1" t="b">
        <f t="shared" si="42"/>
        <v>0</v>
      </c>
    </row>
    <row r="199" spans="1:20" x14ac:dyDescent="0.25">
      <c r="A199" s="1" t="s">
        <v>99</v>
      </c>
      <c r="B199" s="1">
        <v>4.9000000000000004</v>
      </c>
      <c r="C199" s="1">
        <v>3.410273800000001</v>
      </c>
      <c r="D199" s="1">
        <v>6</v>
      </c>
      <c r="E199" s="1">
        <f t="shared" si="34"/>
        <v>1</v>
      </c>
      <c r="F199" s="1">
        <f t="shared" si="35"/>
        <v>0</v>
      </c>
      <c r="G199" s="1">
        <f t="shared" si="36"/>
        <v>0</v>
      </c>
      <c r="H199" s="1">
        <f t="shared" si="37"/>
        <v>0</v>
      </c>
      <c r="I199" s="1">
        <f t="shared" si="38"/>
        <v>1</v>
      </c>
      <c r="K199" s="1" t="s">
        <v>94</v>
      </c>
      <c r="L199" s="1">
        <v>4.8</v>
      </c>
      <c r="M199" s="1">
        <v>4</v>
      </c>
      <c r="N199" s="1">
        <v>6</v>
      </c>
      <c r="O199" s="1">
        <f t="shared" si="33"/>
        <v>1</v>
      </c>
      <c r="P199" s="1">
        <f t="shared" si="39"/>
        <v>0</v>
      </c>
      <c r="Q199" s="1">
        <f t="shared" si="32"/>
        <v>0</v>
      </c>
      <c r="R199" s="1">
        <f t="shared" si="40"/>
        <v>0</v>
      </c>
      <c r="S199" s="1">
        <f t="shared" si="41"/>
        <v>1</v>
      </c>
      <c r="T199" s="1" t="b">
        <f t="shared" si="42"/>
        <v>0</v>
      </c>
    </row>
    <row r="200" spans="1:20" x14ac:dyDescent="0.25">
      <c r="A200" s="1" t="s">
        <v>103</v>
      </c>
      <c r="B200" s="1">
        <v>4.2</v>
      </c>
      <c r="C200" s="1">
        <v>5.4008590399999985</v>
      </c>
      <c r="D200" s="1">
        <v>6</v>
      </c>
      <c r="E200" s="1">
        <f t="shared" si="34"/>
        <v>1</v>
      </c>
      <c r="F200" s="1">
        <f t="shared" si="35"/>
        <v>0</v>
      </c>
      <c r="G200" s="1">
        <f t="shared" si="36"/>
        <v>0</v>
      </c>
      <c r="H200" s="1">
        <f t="shared" si="37"/>
        <v>0</v>
      </c>
      <c r="I200" s="1">
        <f t="shared" si="38"/>
        <v>1</v>
      </c>
      <c r="K200" s="1" t="s">
        <v>145</v>
      </c>
      <c r="L200" s="1">
        <v>4.7</v>
      </c>
      <c r="M200" s="1">
        <v>4</v>
      </c>
      <c r="N200" s="1">
        <v>6</v>
      </c>
      <c r="O200" s="1">
        <f t="shared" si="33"/>
        <v>1</v>
      </c>
      <c r="P200" s="1">
        <f t="shared" si="39"/>
        <v>0</v>
      </c>
      <c r="Q200" s="1">
        <f t="shared" si="32"/>
        <v>0</v>
      </c>
      <c r="R200" s="1">
        <f t="shared" si="40"/>
        <v>0</v>
      </c>
      <c r="S200" s="1">
        <f t="shared" si="41"/>
        <v>1</v>
      </c>
      <c r="T200" s="1" t="b">
        <f t="shared" si="42"/>
        <v>0</v>
      </c>
    </row>
    <row r="201" spans="1:20" x14ac:dyDescent="0.25">
      <c r="A201" s="1" t="s">
        <v>112</v>
      </c>
      <c r="B201" s="1">
        <v>4.9000000000000004</v>
      </c>
      <c r="C201" s="1">
        <v>3.7353060599999988</v>
      </c>
      <c r="D201" s="1">
        <v>6</v>
      </c>
      <c r="E201" s="1">
        <f t="shared" si="34"/>
        <v>1</v>
      </c>
      <c r="F201" s="1">
        <f t="shared" si="35"/>
        <v>0</v>
      </c>
      <c r="G201" s="1">
        <f t="shared" si="36"/>
        <v>0</v>
      </c>
      <c r="H201" s="1">
        <f t="shared" si="37"/>
        <v>0</v>
      </c>
      <c r="I201" s="1">
        <f t="shared" si="38"/>
        <v>1</v>
      </c>
      <c r="K201" s="1" t="s">
        <v>59</v>
      </c>
      <c r="L201" s="1">
        <v>6.7</v>
      </c>
      <c r="M201" s="1">
        <v>4</v>
      </c>
      <c r="N201" s="1">
        <v>6</v>
      </c>
      <c r="O201" s="1">
        <f t="shared" si="33"/>
        <v>1</v>
      </c>
      <c r="P201" s="1">
        <f t="shared" si="39"/>
        <v>0</v>
      </c>
      <c r="Q201" s="1">
        <f t="shared" si="32"/>
        <v>0</v>
      </c>
      <c r="R201" s="1">
        <f t="shared" si="40"/>
        <v>0</v>
      </c>
      <c r="S201" s="1">
        <f t="shared" si="41"/>
        <v>1</v>
      </c>
      <c r="T201" s="1" t="b">
        <f t="shared" si="42"/>
        <v>0</v>
      </c>
    </row>
    <row r="202" spans="1:20" x14ac:dyDescent="0.25">
      <c r="A202" s="1" t="s">
        <v>114</v>
      </c>
      <c r="B202" s="1">
        <v>4.5</v>
      </c>
      <c r="C202" s="1">
        <v>4.0378723599999997</v>
      </c>
      <c r="D202" s="1">
        <v>6</v>
      </c>
      <c r="E202" s="1">
        <f t="shared" si="34"/>
        <v>1</v>
      </c>
      <c r="F202" s="1">
        <f t="shared" si="35"/>
        <v>0</v>
      </c>
      <c r="G202" s="1">
        <f t="shared" si="36"/>
        <v>0</v>
      </c>
      <c r="H202" s="1">
        <f t="shared" si="37"/>
        <v>0</v>
      </c>
      <c r="I202" s="1">
        <f t="shared" si="38"/>
        <v>1</v>
      </c>
      <c r="K202" s="1" t="s">
        <v>64</v>
      </c>
      <c r="L202" s="1">
        <v>4.5</v>
      </c>
      <c r="M202" s="1">
        <v>4</v>
      </c>
      <c r="N202" s="1">
        <v>6</v>
      </c>
      <c r="O202" s="1">
        <f t="shared" si="33"/>
        <v>1</v>
      </c>
      <c r="P202" s="1">
        <f t="shared" si="39"/>
        <v>0</v>
      </c>
      <c r="Q202" s="1">
        <f t="shared" si="32"/>
        <v>0</v>
      </c>
      <c r="R202" s="1">
        <f t="shared" si="40"/>
        <v>0</v>
      </c>
      <c r="S202" s="1">
        <f t="shared" si="41"/>
        <v>1</v>
      </c>
      <c r="T202" s="1" t="b">
        <f t="shared" si="42"/>
        <v>0</v>
      </c>
    </row>
    <row r="203" spans="1:20" x14ac:dyDescent="0.25">
      <c r="A203" s="1" t="s">
        <v>177</v>
      </c>
      <c r="B203" s="1">
        <v>4.8</v>
      </c>
      <c r="C203" s="1">
        <v>2.8856501199999993</v>
      </c>
      <c r="D203" s="1">
        <v>6</v>
      </c>
      <c r="E203" s="1">
        <f t="shared" si="34"/>
        <v>1</v>
      </c>
      <c r="F203" s="1">
        <f t="shared" si="35"/>
        <v>0</v>
      </c>
      <c r="G203" s="1">
        <f t="shared" si="36"/>
        <v>0</v>
      </c>
      <c r="H203" s="1">
        <f t="shared" si="37"/>
        <v>0</v>
      </c>
      <c r="I203" s="1">
        <f t="shared" si="38"/>
        <v>1</v>
      </c>
      <c r="K203" s="1" t="s">
        <v>67</v>
      </c>
      <c r="L203" s="1">
        <v>5.4</v>
      </c>
      <c r="M203" s="1">
        <v>5</v>
      </c>
      <c r="N203" s="1">
        <v>6</v>
      </c>
      <c r="O203" s="1">
        <f t="shared" si="33"/>
        <v>1</v>
      </c>
      <c r="P203" s="1">
        <f t="shared" si="39"/>
        <v>0</v>
      </c>
      <c r="Q203" s="1">
        <f t="shared" si="32"/>
        <v>0</v>
      </c>
      <c r="R203" s="1">
        <f t="shared" si="40"/>
        <v>0</v>
      </c>
      <c r="S203" s="1">
        <f t="shared" si="41"/>
        <v>1</v>
      </c>
      <c r="T203" s="1" t="b">
        <f t="shared" si="42"/>
        <v>0</v>
      </c>
    </row>
    <row r="204" spans="1:20" x14ac:dyDescent="0.25">
      <c r="A204" s="1" t="s">
        <v>141</v>
      </c>
      <c r="B204" s="1">
        <v>4.7</v>
      </c>
      <c r="C204" s="1">
        <v>3.4895567599999993</v>
      </c>
      <c r="D204" s="1">
        <v>6</v>
      </c>
      <c r="E204" s="1">
        <f t="shared" si="34"/>
        <v>1</v>
      </c>
      <c r="F204" s="1">
        <f t="shared" si="35"/>
        <v>0</v>
      </c>
      <c r="G204" s="1">
        <f t="shared" si="36"/>
        <v>0</v>
      </c>
      <c r="H204" s="1">
        <f t="shared" si="37"/>
        <v>0</v>
      </c>
      <c r="I204" s="1">
        <f t="shared" si="38"/>
        <v>1</v>
      </c>
      <c r="K204" s="1" t="s">
        <v>85</v>
      </c>
      <c r="L204" s="1">
        <v>4.8</v>
      </c>
      <c r="M204" s="1">
        <v>4</v>
      </c>
      <c r="N204" s="1">
        <v>6</v>
      </c>
      <c r="O204" s="1">
        <f t="shared" si="33"/>
        <v>1</v>
      </c>
      <c r="P204" s="1">
        <f t="shared" si="39"/>
        <v>0</v>
      </c>
      <c r="Q204" s="1">
        <f t="shared" si="32"/>
        <v>0</v>
      </c>
      <c r="R204" s="1">
        <f t="shared" si="40"/>
        <v>0</v>
      </c>
      <c r="S204" s="1">
        <f t="shared" si="41"/>
        <v>1</v>
      </c>
      <c r="T204" s="1" t="b">
        <f t="shared" si="42"/>
        <v>0</v>
      </c>
    </row>
    <row r="205" spans="1:20" x14ac:dyDescent="0.25">
      <c r="A205" s="1" t="s">
        <v>125</v>
      </c>
      <c r="B205" s="1">
        <v>4.4000000000000004</v>
      </c>
      <c r="C205" s="1">
        <v>3.5670441399999988</v>
      </c>
      <c r="D205" s="1">
        <v>6</v>
      </c>
      <c r="E205" s="1">
        <f t="shared" si="34"/>
        <v>1</v>
      </c>
      <c r="F205" s="1">
        <f t="shared" si="35"/>
        <v>0</v>
      </c>
      <c r="G205" s="1">
        <f t="shared" si="36"/>
        <v>0</v>
      </c>
      <c r="H205" s="1">
        <f t="shared" si="37"/>
        <v>0</v>
      </c>
      <c r="I205" s="1">
        <f t="shared" si="38"/>
        <v>1</v>
      </c>
      <c r="K205" s="1" t="s">
        <v>87</v>
      </c>
      <c r="L205" s="1">
        <v>5</v>
      </c>
      <c r="M205" s="1">
        <v>4</v>
      </c>
      <c r="N205" s="1">
        <v>6</v>
      </c>
      <c r="O205" s="1">
        <f t="shared" si="33"/>
        <v>1</v>
      </c>
      <c r="P205" s="1">
        <f t="shared" si="39"/>
        <v>0</v>
      </c>
      <c r="Q205" s="1">
        <f t="shared" si="32"/>
        <v>0</v>
      </c>
      <c r="R205" s="1">
        <f t="shared" si="40"/>
        <v>0</v>
      </c>
      <c r="S205" s="1">
        <f t="shared" si="41"/>
        <v>1</v>
      </c>
      <c r="T205" s="1" t="b">
        <f t="shared" si="42"/>
        <v>0</v>
      </c>
    </row>
    <row r="206" spans="1:20" x14ac:dyDescent="0.25">
      <c r="A206" s="1" t="s">
        <v>126</v>
      </c>
      <c r="B206" s="1">
        <v>4.4000000000000004</v>
      </c>
      <c r="C206" s="1">
        <v>3.0714568000000004</v>
      </c>
      <c r="D206" s="1">
        <v>6</v>
      </c>
      <c r="E206" s="1">
        <f t="shared" si="34"/>
        <v>1</v>
      </c>
      <c r="F206" s="1">
        <f t="shared" si="35"/>
        <v>0</v>
      </c>
      <c r="G206" s="1">
        <f t="shared" si="36"/>
        <v>0</v>
      </c>
      <c r="H206" s="1">
        <f t="shared" si="37"/>
        <v>0</v>
      </c>
      <c r="I206" s="1">
        <f t="shared" si="38"/>
        <v>1</v>
      </c>
      <c r="K206" s="1" t="s">
        <v>89</v>
      </c>
      <c r="L206" s="1">
        <v>6.2</v>
      </c>
      <c r="M206" s="1">
        <v>3</v>
      </c>
      <c r="N206" s="1">
        <v>6</v>
      </c>
      <c r="O206" s="1">
        <f t="shared" si="33"/>
        <v>1</v>
      </c>
      <c r="P206" s="1">
        <f t="shared" si="39"/>
        <v>0</v>
      </c>
      <c r="Q206" s="1">
        <f t="shared" si="32"/>
        <v>0</v>
      </c>
      <c r="R206" s="1">
        <f t="shared" si="40"/>
        <v>0</v>
      </c>
      <c r="S206" s="1">
        <f t="shared" si="41"/>
        <v>1</v>
      </c>
      <c r="T206" s="1" t="b">
        <f t="shared" si="42"/>
        <v>0</v>
      </c>
    </row>
    <row r="207" spans="1:20" x14ac:dyDescent="0.25">
      <c r="A207" s="1" t="s">
        <v>171</v>
      </c>
      <c r="B207" s="1">
        <v>4.7</v>
      </c>
      <c r="C207" s="1">
        <v>3.5644212399999997</v>
      </c>
      <c r="D207" s="1">
        <v>6</v>
      </c>
      <c r="E207" s="1">
        <f t="shared" si="34"/>
        <v>1</v>
      </c>
      <c r="F207" s="1">
        <f t="shared" si="35"/>
        <v>0</v>
      </c>
      <c r="G207" s="1">
        <f t="shared" si="36"/>
        <v>0</v>
      </c>
      <c r="H207" s="1">
        <f t="shared" si="37"/>
        <v>0</v>
      </c>
      <c r="I207" s="1">
        <f t="shared" si="38"/>
        <v>1</v>
      </c>
      <c r="K207" s="1" t="s">
        <v>97</v>
      </c>
      <c r="L207" s="1">
        <v>4.5</v>
      </c>
      <c r="M207" s="1">
        <v>4</v>
      </c>
      <c r="N207" s="1">
        <v>6</v>
      </c>
      <c r="O207" s="1">
        <f t="shared" si="33"/>
        <v>1</v>
      </c>
      <c r="P207" s="1">
        <f t="shared" si="39"/>
        <v>0</v>
      </c>
      <c r="Q207" s="1">
        <f t="shared" ref="Q207:Q270" si="43">IF(N207&lt;=2,1,0)</f>
        <v>0</v>
      </c>
      <c r="R207" s="1">
        <f t="shared" si="40"/>
        <v>0</v>
      </c>
      <c r="S207" s="1">
        <f t="shared" si="41"/>
        <v>1</v>
      </c>
      <c r="T207" s="1" t="b">
        <f t="shared" si="42"/>
        <v>0</v>
      </c>
    </row>
    <row r="208" spans="1:20" x14ac:dyDescent="0.25">
      <c r="A208" s="1" t="s">
        <v>72</v>
      </c>
      <c r="B208" s="1">
        <v>5.0999999999999996</v>
      </c>
      <c r="C208" s="1">
        <v>3.0386506599999987</v>
      </c>
      <c r="D208" s="1">
        <v>6</v>
      </c>
      <c r="E208" s="1">
        <f t="shared" si="34"/>
        <v>1</v>
      </c>
      <c r="F208" s="1">
        <f t="shared" si="35"/>
        <v>0</v>
      </c>
      <c r="G208" s="1">
        <f t="shared" si="36"/>
        <v>0</v>
      </c>
      <c r="H208" s="1">
        <f t="shared" si="37"/>
        <v>0</v>
      </c>
      <c r="I208" s="1">
        <f t="shared" si="38"/>
        <v>1</v>
      </c>
      <c r="K208" s="1" t="s">
        <v>101</v>
      </c>
      <c r="L208" s="1">
        <v>4.9000000000000004</v>
      </c>
      <c r="M208" s="1">
        <v>5</v>
      </c>
      <c r="N208" s="1">
        <v>6</v>
      </c>
      <c r="O208" s="1">
        <f t="shared" si="33"/>
        <v>1</v>
      </c>
      <c r="P208" s="1">
        <f t="shared" si="39"/>
        <v>0</v>
      </c>
      <c r="Q208" s="1">
        <f t="shared" si="43"/>
        <v>0</v>
      </c>
      <c r="R208" s="1">
        <f t="shared" si="40"/>
        <v>0</v>
      </c>
      <c r="S208" s="1">
        <f t="shared" si="41"/>
        <v>1</v>
      </c>
      <c r="T208" s="1" t="b">
        <f t="shared" si="42"/>
        <v>0</v>
      </c>
    </row>
    <row r="209" spans="1:20" x14ac:dyDescent="0.25">
      <c r="A209" s="1" t="s">
        <v>187</v>
      </c>
      <c r="B209" s="1">
        <v>4.4000000000000004</v>
      </c>
      <c r="C209" s="1">
        <v>3.6114717199999991</v>
      </c>
      <c r="D209" s="1">
        <v>6</v>
      </c>
      <c r="E209" s="1">
        <f t="shared" si="34"/>
        <v>1</v>
      </c>
      <c r="F209" s="1">
        <f t="shared" si="35"/>
        <v>0</v>
      </c>
      <c r="G209" s="1">
        <f t="shared" si="36"/>
        <v>0</v>
      </c>
      <c r="H209" s="1">
        <f t="shared" si="37"/>
        <v>0</v>
      </c>
      <c r="I209" s="1">
        <f t="shared" si="38"/>
        <v>1</v>
      </c>
      <c r="K209" s="1" t="s">
        <v>106</v>
      </c>
      <c r="L209" s="1">
        <v>4.3</v>
      </c>
      <c r="M209" s="1">
        <v>4</v>
      </c>
      <c r="N209" s="1">
        <v>6</v>
      </c>
      <c r="O209" s="1">
        <f t="shared" ref="O209:O272" si="44">IF(AND((10&gt;N209),(N209&gt;=M209),(M209&gt;=2)),1,0)</f>
        <v>1</v>
      </c>
      <c r="P209" s="1">
        <f t="shared" si="39"/>
        <v>0</v>
      </c>
      <c r="Q209" s="1">
        <f t="shared" si="43"/>
        <v>0</v>
      </c>
      <c r="R209" s="1">
        <f t="shared" si="40"/>
        <v>0</v>
      </c>
      <c r="S209" s="1">
        <f t="shared" si="41"/>
        <v>1</v>
      </c>
      <c r="T209" s="1" t="b">
        <f t="shared" si="42"/>
        <v>0</v>
      </c>
    </row>
    <row r="210" spans="1:20" x14ac:dyDescent="0.25">
      <c r="A210" s="1" t="s">
        <v>178</v>
      </c>
      <c r="B210" s="1">
        <v>5.3</v>
      </c>
      <c r="C210" s="1">
        <v>2.8869575199999993</v>
      </c>
      <c r="D210" s="1">
        <v>6</v>
      </c>
      <c r="E210" s="1">
        <f t="shared" si="34"/>
        <v>1</v>
      </c>
      <c r="F210" s="1">
        <f t="shared" si="35"/>
        <v>0</v>
      </c>
      <c r="G210" s="1">
        <f t="shared" si="36"/>
        <v>0</v>
      </c>
      <c r="H210" s="1">
        <f t="shared" si="37"/>
        <v>0</v>
      </c>
      <c r="I210" s="1">
        <f t="shared" si="38"/>
        <v>1</v>
      </c>
      <c r="K210" s="1" t="s">
        <v>111</v>
      </c>
      <c r="L210" s="1">
        <v>4.5</v>
      </c>
      <c r="M210" s="1">
        <v>4</v>
      </c>
      <c r="N210" s="1">
        <v>6</v>
      </c>
      <c r="O210" s="1">
        <f t="shared" si="44"/>
        <v>1</v>
      </c>
      <c r="P210" s="1">
        <f t="shared" si="39"/>
        <v>0</v>
      </c>
      <c r="Q210" s="1">
        <f t="shared" si="43"/>
        <v>0</v>
      </c>
      <c r="R210" s="1">
        <f t="shared" si="40"/>
        <v>0</v>
      </c>
      <c r="S210" s="1">
        <f t="shared" si="41"/>
        <v>1</v>
      </c>
      <c r="T210" s="1" t="b">
        <f t="shared" si="42"/>
        <v>0</v>
      </c>
    </row>
    <row r="211" spans="1:20" x14ac:dyDescent="0.25">
      <c r="A211" s="1" t="s">
        <v>130</v>
      </c>
      <c r="B211" s="1">
        <v>4.0999999999999996</v>
      </c>
      <c r="C211" s="1">
        <v>5.004837509999998</v>
      </c>
      <c r="D211" s="1">
        <v>6</v>
      </c>
      <c r="E211" s="1">
        <f t="shared" si="34"/>
        <v>1</v>
      </c>
      <c r="F211" s="1">
        <f t="shared" si="35"/>
        <v>0</v>
      </c>
      <c r="G211" s="1">
        <f t="shared" si="36"/>
        <v>0</v>
      </c>
      <c r="H211" s="1">
        <f t="shared" si="37"/>
        <v>0</v>
      </c>
      <c r="I211" s="1">
        <f t="shared" si="38"/>
        <v>1</v>
      </c>
      <c r="K211" s="1" t="s">
        <v>124</v>
      </c>
      <c r="L211" s="1">
        <v>4.5</v>
      </c>
      <c r="M211" s="1">
        <v>4</v>
      </c>
      <c r="N211" s="1">
        <v>6</v>
      </c>
      <c r="O211" s="1">
        <f t="shared" si="44"/>
        <v>1</v>
      </c>
      <c r="P211" s="1">
        <f t="shared" si="39"/>
        <v>0</v>
      </c>
      <c r="Q211" s="1">
        <f t="shared" si="43"/>
        <v>0</v>
      </c>
      <c r="R211" s="1">
        <f t="shared" si="40"/>
        <v>0</v>
      </c>
      <c r="S211" s="1">
        <f t="shared" si="41"/>
        <v>1</v>
      </c>
      <c r="T211" s="1" t="b">
        <f t="shared" si="42"/>
        <v>0</v>
      </c>
    </row>
    <row r="212" spans="1:20" x14ac:dyDescent="0.25">
      <c r="A212" s="1" t="s">
        <v>189</v>
      </c>
      <c r="B212" s="1">
        <v>4.4000000000000004</v>
      </c>
      <c r="C212" s="1">
        <v>4.3679599000000007</v>
      </c>
      <c r="D212" s="1">
        <v>6</v>
      </c>
      <c r="E212" s="1">
        <f t="shared" si="34"/>
        <v>1</v>
      </c>
      <c r="F212" s="1">
        <f t="shared" si="35"/>
        <v>0</v>
      </c>
      <c r="G212" s="1">
        <f t="shared" si="36"/>
        <v>0</v>
      </c>
      <c r="H212" s="1">
        <f t="shared" si="37"/>
        <v>0</v>
      </c>
      <c r="I212" s="1">
        <f t="shared" si="38"/>
        <v>1</v>
      </c>
      <c r="K212" s="1" t="s">
        <v>135</v>
      </c>
      <c r="L212" s="1">
        <v>4.9000000000000004</v>
      </c>
      <c r="M212" s="1">
        <v>4</v>
      </c>
      <c r="N212" s="1">
        <v>6</v>
      </c>
      <c r="O212" s="1">
        <f t="shared" si="44"/>
        <v>1</v>
      </c>
      <c r="P212" s="1">
        <f t="shared" si="39"/>
        <v>0</v>
      </c>
      <c r="Q212" s="1">
        <f t="shared" si="43"/>
        <v>0</v>
      </c>
      <c r="R212" s="1">
        <f t="shared" si="40"/>
        <v>0</v>
      </c>
      <c r="S212" s="1">
        <f t="shared" si="41"/>
        <v>1</v>
      </c>
      <c r="T212" s="1" t="b">
        <f t="shared" si="42"/>
        <v>0</v>
      </c>
    </row>
    <row r="213" spans="1:20" x14ac:dyDescent="0.25">
      <c r="A213" s="1" t="s">
        <v>143</v>
      </c>
      <c r="B213" s="1">
        <v>4.5999999999999996</v>
      </c>
      <c r="C213" s="1">
        <v>4.0110871999999986</v>
      </c>
      <c r="D213" s="1">
        <v>6</v>
      </c>
      <c r="E213" s="1">
        <f t="shared" si="34"/>
        <v>1</v>
      </c>
      <c r="F213" s="1">
        <f t="shared" si="35"/>
        <v>0</v>
      </c>
      <c r="G213" s="1">
        <f t="shared" si="36"/>
        <v>0</v>
      </c>
      <c r="H213" s="1">
        <f t="shared" si="37"/>
        <v>0</v>
      </c>
      <c r="I213" s="1">
        <f t="shared" si="38"/>
        <v>1</v>
      </c>
      <c r="K213" s="1" t="s">
        <v>138</v>
      </c>
      <c r="L213" s="1">
        <v>4.7</v>
      </c>
      <c r="M213" s="1">
        <v>5</v>
      </c>
      <c r="N213" s="1">
        <v>6</v>
      </c>
      <c r="O213" s="1">
        <f t="shared" si="44"/>
        <v>1</v>
      </c>
      <c r="P213" s="1">
        <f t="shared" si="39"/>
        <v>0</v>
      </c>
      <c r="Q213" s="1">
        <f t="shared" si="43"/>
        <v>0</v>
      </c>
      <c r="R213" s="1">
        <f t="shared" si="40"/>
        <v>0</v>
      </c>
      <c r="S213" s="1">
        <f t="shared" si="41"/>
        <v>1</v>
      </c>
      <c r="T213" s="1" t="b">
        <f t="shared" si="42"/>
        <v>0</v>
      </c>
    </row>
    <row r="214" spans="1:20" x14ac:dyDescent="0.25">
      <c r="A214" s="1" t="s">
        <v>145</v>
      </c>
      <c r="B214" s="1">
        <v>4.7</v>
      </c>
      <c r="C214" s="1">
        <v>2.5493400799999977</v>
      </c>
      <c r="D214" s="1">
        <v>6</v>
      </c>
      <c r="E214" s="1">
        <f t="shared" si="34"/>
        <v>1</v>
      </c>
      <c r="F214" s="1">
        <f t="shared" si="35"/>
        <v>0</v>
      </c>
      <c r="G214" s="1">
        <f t="shared" si="36"/>
        <v>0</v>
      </c>
      <c r="H214" s="1">
        <f t="shared" si="37"/>
        <v>0</v>
      </c>
      <c r="I214" s="1">
        <f t="shared" si="38"/>
        <v>1</v>
      </c>
      <c r="K214" s="1" t="s">
        <v>141</v>
      </c>
      <c r="L214" s="1">
        <v>4.7</v>
      </c>
      <c r="M214" s="1">
        <v>3</v>
      </c>
      <c r="N214" s="1">
        <v>6</v>
      </c>
      <c r="O214" s="1">
        <f t="shared" si="44"/>
        <v>1</v>
      </c>
      <c r="P214" s="1">
        <f t="shared" si="39"/>
        <v>0</v>
      </c>
      <c r="Q214" s="1">
        <f t="shared" si="43"/>
        <v>0</v>
      </c>
      <c r="R214" s="1">
        <f t="shared" si="40"/>
        <v>0</v>
      </c>
      <c r="S214" s="1">
        <f t="shared" si="41"/>
        <v>1</v>
      </c>
      <c r="T214" s="1" t="b">
        <f t="shared" si="42"/>
        <v>0</v>
      </c>
    </row>
    <row r="215" spans="1:20" x14ac:dyDescent="0.25">
      <c r="A215" s="1" t="s">
        <v>155</v>
      </c>
      <c r="B215" s="1">
        <v>8.5</v>
      </c>
      <c r="C215" s="1">
        <v>5.9764320599999996</v>
      </c>
      <c r="D215" s="1">
        <v>6</v>
      </c>
      <c r="E215" s="1">
        <f t="shared" si="34"/>
        <v>1</v>
      </c>
      <c r="F215" s="1">
        <f t="shared" si="35"/>
        <v>0</v>
      </c>
      <c r="G215" s="1">
        <f t="shared" si="36"/>
        <v>0</v>
      </c>
      <c r="H215" s="1">
        <f t="shared" si="37"/>
        <v>0</v>
      </c>
      <c r="I215" s="1">
        <f t="shared" si="38"/>
        <v>1</v>
      </c>
      <c r="K215" s="1" t="s">
        <v>171</v>
      </c>
      <c r="L215" s="1">
        <v>4.7</v>
      </c>
      <c r="M215" s="1">
        <v>4</v>
      </c>
      <c r="N215" s="1">
        <v>6</v>
      </c>
      <c r="O215" s="1">
        <f t="shared" si="44"/>
        <v>1</v>
      </c>
      <c r="P215" s="1">
        <f t="shared" si="39"/>
        <v>0</v>
      </c>
      <c r="Q215" s="1">
        <f t="shared" si="43"/>
        <v>0</v>
      </c>
      <c r="R215" s="1">
        <f t="shared" si="40"/>
        <v>0</v>
      </c>
      <c r="S215" s="1">
        <f t="shared" si="41"/>
        <v>1</v>
      </c>
      <c r="T215" s="1" t="b">
        <f t="shared" si="42"/>
        <v>0</v>
      </c>
    </row>
    <row r="216" spans="1:20" x14ac:dyDescent="0.25">
      <c r="A216" s="1" t="s">
        <v>59</v>
      </c>
      <c r="B216" s="1">
        <v>6.7</v>
      </c>
      <c r="C216" s="1">
        <v>3.8394763200000002</v>
      </c>
      <c r="D216" s="1">
        <v>6</v>
      </c>
      <c r="E216" s="1">
        <f t="shared" si="34"/>
        <v>1</v>
      </c>
      <c r="F216" s="1">
        <f t="shared" si="35"/>
        <v>0</v>
      </c>
      <c r="G216" s="1">
        <f t="shared" si="36"/>
        <v>0</v>
      </c>
      <c r="H216" s="1">
        <f t="shared" si="37"/>
        <v>0</v>
      </c>
      <c r="I216" s="1">
        <f t="shared" si="38"/>
        <v>1</v>
      </c>
      <c r="K216" s="1" t="s">
        <v>98</v>
      </c>
      <c r="L216" s="1">
        <v>5</v>
      </c>
      <c r="M216" s="1">
        <v>4</v>
      </c>
      <c r="N216" s="1">
        <v>6</v>
      </c>
      <c r="O216" s="1">
        <f t="shared" si="44"/>
        <v>1</v>
      </c>
      <c r="P216" s="1">
        <f t="shared" si="39"/>
        <v>0</v>
      </c>
      <c r="Q216" s="1">
        <f t="shared" si="43"/>
        <v>0</v>
      </c>
      <c r="R216" s="1">
        <f t="shared" si="40"/>
        <v>0</v>
      </c>
      <c r="S216" s="1">
        <f t="shared" si="41"/>
        <v>1</v>
      </c>
      <c r="T216" s="1" t="b">
        <f t="shared" si="42"/>
        <v>0</v>
      </c>
    </row>
    <row r="217" spans="1:20" x14ac:dyDescent="0.25">
      <c r="A217" s="1" t="s">
        <v>88</v>
      </c>
      <c r="B217" s="1">
        <v>4.5</v>
      </c>
      <c r="C217" s="1">
        <v>3.7089406599999992</v>
      </c>
      <c r="D217" s="1">
        <v>6</v>
      </c>
      <c r="E217" s="1">
        <f t="shared" si="34"/>
        <v>1</v>
      </c>
      <c r="F217" s="1">
        <f t="shared" si="35"/>
        <v>0</v>
      </c>
      <c r="G217" s="1">
        <f t="shared" si="36"/>
        <v>0</v>
      </c>
      <c r="H217" s="1">
        <f t="shared" si="37"/>
        <v>0</v>
      </c>
      <c r="I217" s="1">
        <f t="shared" si="38"/>
        <v>1</v>
      </c>
      <c r="K217" s="1" t="s">
        <v>143</v>
      </c>
      <c r="L217" s="1">
        <v>4.5999999999999996</v>
      </c>
      <c r="M217" s="1">
        <v>3</v>
      </c>
      <c r="N217" s="1">
        <v>6</v>
      </c>
      <c r="O217" s="1">
        <f t="shared" si="44"/>
        <v>1</v>
      </c>
      <c r="P217" s="1">
        <f t="shared" si="39"/>
        <v>0</v>
      </c>
      <c r="Q217" s="1">
        <f t="shared" si="43"/>
        <v>0</v>
      </c>
      <c r="R217" s="1">
        <f t="shared" si="40"/>
        <v>0</v>
      </c>
      <c r="S217" s="1">
        <f t="shared" si="41"/>
        <v>1</v>
      </c>
      <c r="T217" s="1" t="b">
        <f t="shared" si="42"/>
        <v>0</v>
      </c>
    </row>
    <row r="218" spans="1:20" x14ac:dyDescent="0.25">
      <c r="A218" s="1" t="s">
        <v>165</v>
      </c>
      <c r="B218" s="1">
        <v>7.1</v>
      </c>
      <c r="C218" s="1">
        <v>4.6391220099999986</v>
      </c>
      <c r="D218" s="1">
        <v>6</v>
      </c>
      <c r="E218" s="1">
        <f t="shared" si="34"/>
        <v>1</v>
      </c>
      <c r="F218" s="1">
        <f t="shared" si="35"/>
        <v>0</v>
      </c>
      <c r="G218" s="1">
        <f t="shared" si="36"/>
        <v>0</v>
      </c>
      <c r="H218" s="1">
        <f t="shared" si="37"/>
        <v>0</v>
      </c>
      <c r="I218" s="1">
        <f t="shared" si="38"/>
        <v>1</v>
      </c>
      <c r="K218" s="1" t="s">
        <v>67</v>
      </c>
      <c r="L218" s="1">
        <v>5.4</v>
      </c>
      <c r="M218" s="1">
        <v>4</v>
      </c>
      <c r="N218" s="1">
        <v>6</v>
      </c>
      <c r="O218" s="1">
        <f t="shared" si="44"/>
        <v>1</v>
      </c>
      <c r="P218" s="1">
        <f t="shared" si="39"/>
        <v>0</v>
      </c>
      <c r="Q218" s="1">
        <f t="shared" si="43"/>
        <v>0</v>
      </c>
      <c r="R218" s="1">
        <f t="shared" si="40"/>
        <v>0</v>
      </c>
      <c r="S218" s="1">
        <f t="shared" si="41"/>
        <v>1</v>
      </c>
      <c r="T218" s="1" t="b">
        <f t="shared" si="42"/>
        <v>0</v>
      </c>
    </row>
    <row r="219" spans="1:20" x14ac:dyDescent="0.25">
      <c r="A219" s="1" t="s">
        <v>101</v>
      </c>
      <c r="B219" s="1">
        <v>4.9000000000000004</v>
      </c>
      <c r="C219" s="1">
        <v>3.217686259999998</v>
      </c>
      <c r="D219" s="1">
        <v>6</v>
      </c>
      <c r="E219" s="1">
        <f t="shared" si="34"/>
        <v>1</v>
      </c>
      <c r="F219" s="1">
        <f t="shared" si="35"/>
        <v>0</v>
      </c>
      <c r="G219" s="1">
        <f t="shared" si="36"/>
        <v>0</v>
      </c>
      <c r="H219" s="1">
        <f t="shared" si="37"/>
        <v>0</v>
      </c>
      <c r="I219" s="1">
        <f t="shared" si="38"/>
        <v>1</v>
      </c>
      <c r="K219" s="1" t="s">
        <v>69</v>
      </c>
      <c r="L219" s="1">
        <v>4.4000000000000004</v>
      </c>
      <c r="M219" s="1">
        <v>4</v>
      </c>
      <c r="N219" s="1">
        <v>6</v>
      </c>
      <c r="O219" s="1">
        <f t="shared" si="44"/>
        <v>1</v>
      </c>
      <c r="P219" s="1">
        <f t="shared" si="39"/>
        <v>0</v>
      </c>
      <c r="Q219" s="1">
        <f t="shared" si="43"/>
        <v>0</v>
      </c>
      <c r="R219" s="1">
        <f t="shared" si="40"/>
        <v>0</v>
      </c>
      <c r="S219" s="1">
        <f t="shared" si="41"/>
        <v>1</v>
      </c>
      <c r="T219" s="1" t="b">
        <f t="shared" si="42"/>
        <v>0</v>
      </c>
    </row>
    <row r="220" spans="1:20" x14ac:dyDescent="0.25">
      <c r="A220" s="1" t="s">
        <v>106</v>
      </c>
      <c r="B220" s="1">
        <v>4.3</v>
      </c>
      <c r="C220" s="1">
        <v>4.0203609800000004</v>
      </c>
      <c r="D220" s="1">
        <v>6</v>
      </c>
      <c r="E220" s="1">
        <f t="shared" si="34"/>
        <v>1</v>
      </c>
      <c r="F220" s="1">
        <f t="shared" si="35"/>
        <v>0</v>
      </c>
      <c r="G220" s="1">
        <f t="shared" si="36"/>
        <v>0</v>
      </c>
      <c r="H220" s="1">
        <f t="shared" si="37"/>
        <v>0</v>
      </c>
      <c r="I220" s="1">
        <f t="shared" si="38"/>
        <v>1</v>
      </c>
      <c r="K220" s="1" t="s">
        <v>72</v>
      </c>
      <c r="L220" s="1">
        <v>5.0999999999999996</v>
      </c>
      <c r="M220" s="1">
        <v>3</v>
      </c>
      <c r="N220" s="1">
        <v>6</v>
      </c>
      <c r="O220" s="1">
        <f t="shared" si="44"/>
        <v>1</v>
      </c>
      <c r="P220" s="1">
        <f t="shared" si="39"/>
        <v>0</v>
      </c>
      <c r="Q220" s="1">
        <f t="shared" si="43"/>
        <v>0</v>
      </c>
      <c r="R220" s="1">
        <f t="shared" si="40"/>
        <v>0</v>
      </c>
      <c r="S220" s="1">
        <f t="shared" si="41"/>
        <v>1</v>
      </c>
      <c r="T220" s="1" t="b">
        <f t="shared" si="42"/>
        <v>0</v>
      </c>
    </row>
    <row r="221" spans="1:20" x14ac:dyDescent="0.25">
      <c r="A221" s="1" t="s">
        <v>123</v>
      </c>
      <c r="B221" s="1">
        <v>4.4000000000000004</v>
      </c>
      <c r="C221" s="1">
        <v>3.1450647799999993</v>
      </c>
      <c r="D221" s="1">
        <v>6</v>
      </c>
      <c r="E221" s="1">
        <f t="shared" si="34"/>
        <v>1</v>
      </c>
      <c r="F221" s="1">
        <f t="shared" si="35"/>
        <v>0</v>
      </c>
      <c r="G221" s="1">
        <f t="shared" si="36"/>
        <v>0</v>
      </c>
      <c r="H221" s="1">
        <f t="shared" si="37"/>
        <v>0</v>
      </c>
      <c r="I221" s="1">
        <f t="shared" si="38"/>
        <v>1</v>
      </c>
      <c r="K221" s="1" t="s">
        <v>77</v>
      </c>
      <c r="L221" s="1">
        <v>4.7</v>
      </c>
      <c r="M221" s="1">
        <v>3</v>
      </c>
      <c r="N221" s="1">
        <v>6</v>
      </c>
      <c r="O221" s="1">
        <f t="shared" si="44"/>
        <v>1</v>
      </c>
      <c r="P221" s="1">
        <f t="shared" si="39"/>
        <v>0</v>
      </c>
      <c r="Q221" s="1">
        <f t="shared" si="43"/>
        <v>0</v>
      </c>
      <c r="R221" s="1">
        <f t="shared" si="40"/>
        <v>0</v>
      </c>
      <c r="S221" s="1">
        <f t="shared" si="41"/>
        <v>1</v>
      </c>
      <c r="T221" s="1" t="b">
        <f t="shared" si="42"/>
        <v>0</v>
      </c>
    </row>
    <row r="222" spans="1:20" x14ac:dyDescent="0.25">
      <c r="A222" s="1" t="s">
        <v>125</v>
      </c>
      <c r="B222" s="1">
        <v>4.4000000000000004</v>
      </c>
      <c r="C222" s="1">
        <v>3.7726099999999994</v>
      </c>
      <c r="D222" s="1">
        <v>6</v>
      </c>
      <c r="E222" s="1">
        <f t="shared" si="34"/>
        <v>1</v>
      </c>
      <c r="F222" s="1">
        <f t="shared" si="35"/>
        <v>0</v>
      </c>
      <c r="G222" s="1">
        <f t="shared" si="36"/>
        <v>0</v>
      </c>
      <c r="H222" s="1">
        <f t="shared" si="37"/>
        <v>0</v>
      </c>
      <c r="I222" s="1">
        <f t="shared" si="38"/>
        <v>1</v>
      </c>
      <c r="K222" s="1" t="s">
        <v>112</v>
      </c>
      <c r="L222" s="1">
        <v>4.9000000000000004</v>
      </c>
      <c r="M222" s="1">
        <v>4</v>
      </c>
      <c r="N222" s="1">
        <v>6</v>
      </c>
      <c r="O222" s="1">
        <f t="shared" si="44"/>
        <v>1</v>
      </c>
      <c r="P222" s="1">
        <f t="shared" si="39"/>
        <v>0</v>
      </c>
      <c r="Q222" s="1">
        <f t="shared" si="43"/>
        <v>0</v>
      </c>
      <c r="R222" s="1">
        <f t="shared" si="40"/>
        <v>0</v>
      </c>
      <c r="S222" s="1">
        <f t="shared" si="41"/>
        <v>1</v>
      </c>
      <c r="T222" s="1" t="b">
        <f t="shared" si="42"/>
        <v>0</v>
      </c>
    </row>
    <row r="223" spans="1:20" x14ac:dyDescent="0.25">
      <c r="A223" s="1" t="s">
        <v>147</v>
      </c>
      <c r="B223" s="1">
        <v>5.0999999999999996</v>
      </c>
      <c r="C223" s="1">
        <v>3.82335168</v>
      </c>
      <c r="D223" s="1">
        <v>6</v>
      </c>
      <c r="E223" s="1">
        <f t="shared" si="34"/>
        <v>1</v>
      </c>
      <c r="F223" s="1">
        <f t="shared" si="35"/>
        <v>0</v>
      </c>
      <c r="G223" s="1">
        <f t="shared" si="36"/>
        <v>0</v>
      </c>
      <c r="H223" s="1">
        <f t="shared" si="37"/>
        <v>0</v>
      </c>
      <c r="I223" s="1">
        <f t="shared" si="38"/>
        <v>1</v>
      </c>
      <c r="K223" s="1" t="s">
        <v>150</v>
      </c>
      <c r="L223" s="1">
        <v>5.7</v>
      </c>
      <c r="M223" s="1">
        <v>3</v>
      </c>
      <c r="N223" s="1">
        <v>6</v>
      </c>
      <c r="O223" s="1">
        <f t="shared" si="44"/>
        <v>1</v>
      </c>
      <c r="P223" s="1">
        <f t="shared" si="39"/>
        <v>0</v>
      </c>
      <c r="Q223" s="1">
        <f t="shared" si="43"/>
        <v>0</v>
      </c>
      <c r="R223" s="1">
        <f t="shared" si="40"/>
        <v>0</v>
      </c>
      <c r="S223" s="1">
        <f t="shared" si="41"/>
        <v>1</v>
      </c>
      <c r="T223" s="1" t="b">
        <f t="shared" si="42"/>
        <v>0</v>
      </c>
    </row>
    <row r="224" spans="1:20" x14ac:dyDescent="0.25">
      <c r="A224" s="1" t="s">
        <v>148</v>
      </c>
      <c r="B224" s="1">
        <v>7.1</v>
      </c>
      <c r="C224" s="1">
        <v>5.4644286500000003</v>
      </c>
      <c r="D224" s="1">
        <v>6</v>
      </c>
      <c r="E224" s="1">
        <f t="shared" si="34"/>
        <v>1</v>
      </c>
      <c r="F224" s="1">
        <f t="shared" si="35"/>
        <v>0</v>
      </c>
      <c r="G224" s="1">
        <f t="shared" si="36"/>
        <v>0</v>
      </c>
      <c r="H224" s="1">
        <f t="shared" si="37"/>
        <v>0</v>
      </c>
      <c r="I224" s="1">
        <f t="shared" si="38"/>
        <v>1</v>
      </c>
      <c r="K224" s="1" t="s">
        <v>77</v>
      </c>
      <c r="L224" s="1">
        <v>4.7</v>
      </c>
      <c r="M224" s="1">
        <v>3</v>
      </c>
      <c r="N224" s="1">
        <v>6</v>
      </c>
      <c r="O224" s="1">
        <f t="shared" si="44"/>
        <v>1</v>
      </c>
      <c r="P224" s="1">
        <f t="shared" si="39"/>
        <v>0</v>
      </c>
      <c r="Q224" s="1">
        <f t="shared" si="43"/>
        <v>0</v>
      </c>
      <c r="R224" s="1">
        <f t="shared" si="40"/>
        <v>0</v>
      </c>
      <c r="S224" s="1">
        <f t="shared" si="41"/>
        <v>1</v>
      </c>
      <c r="T224" s="1" t="b">
        <f t="shared" si="42"/>
        <v>0</v>
      </c>
    </row>
    <row r="225" spans="1:20" x14ac:dyDescent="0.25">
      <c r="A225" s="1" t="s">
        <v>150</v>
      </c>
      <c r="B225" s="1">
        <v>5.7</v>
      </c>
      <c r="C225" s="1">
        <v>4.9247617600000009</v>
      </c>
      <c r="D225" s="1">
        <v>6</v>
      </c>
      <c r="E225" s="1">
        <f t="shared" si="34"/>
        <v>1</v>
      </c>
      <c r="F225" s="1">
        <f t="shared" si="35"/>
        <v>0</v>
      </c>
      <c r="G225" s="1">
        <f t="shared" si="36"/>
        <v>0</v>
      </c>
      <c r="H225" s="1">
        <f t="shared" si="37"/>
        <v>0</v>
      </c>
      <c r="I225" s="1">
        <f t="shared" si="38"/>
        <v>1</v>
      </c>
      <c r="K225" s="1" t="s">
        <v>85</v>
      </c>
      <c r="L225" s="1">
        <v>4.8</v>
      </c>
      <c r="M225" s="1">
        <v>5</v>
      </c>
      <c r="N225" s="1">
        <v>6</v>
      </c>
      <c r="O225" s="1">
        <f t="shared" si="44"/>
        <v>1</v>
      </c>
      <c r="P225" s="1">
        <f t="shared" si="39"/>
        <v>0</v>
      </c>
      <c r="Q225" s="1">
        <f t="shared" si="43"/>
        <v>0</v>
      </c>
      <c r="R225" s="1">
        <f t="shared" si="40"/>
        <v>0</v>
      </c>
      <c r="S225" s="1">
        <f t="shared" si="41"/>
        <v>1</v>
      </c>
      <c r="T225" s="1" t="b">
        <f t="shared" si="42"/>
        <v>0</v>
      </c>
    </row>
    <row r="226" spans="1:20" x14ac:dyDescent="0.25">
      <c r="A226" s="1" t="s">
        <v>159</v>
      </c>
      <c r="B226" s="1">
        <v>4.3</v>
      </c>
      <c r="C226" s="1">
        <v>4.4051777600000008</v>
      </c>
      <c r="D226" s="1">
        <v>6</v>
      </c>
      <c r="E226" s="1">
        <f t="shared" si="34"/>
        <v>1</v>
      </c>
      <c r="F226" s="1">
        <f t="shared" si="35"/>
        <v>0</v>
      </c>
      <c r="G226" s="1">
        <f t="shared" si="36"/>
        <v>0</v>
      </c>
      <c r="H226" s="1">
        <f t="shared" si="37"/>
        <v>0</v>
      </c>
      <c r="I226" s="1">
        <f t="shared" si="38"/>
        <v>1</v>
      </c>
      <c r="K226" s="1" t="s">
        <v>99</v>
      </c>
      <c r="L226" s="1">
        <v>4.9000000000000004</v>
      </c>
      <c r="M226" s="1">
        <v>3</v>
      </c>
      <c r="N226" s="1">
        <v>6</v>
      </c>
      <c r="O226" s="1">
        <f t="shared" si="44"/>
        <v>1</v>
      </c>
      <c r="P226" s="1">
        <f t="shared" si="39"/>
        <v>0</v>
      </c>
      <c r="Q226" s="1">
        <f t="shared" si="43"/>
        <v>0</v>
      </c>
      <c r="R226" s="1">
        <f t="shared" si="40"/>
        <v>0</v>
      </c>
      <c r="S226" s="1">
        <f t="shared" si="41"/>
        <v>1</v>
      </c>
      <c r="T226" s="1" t="b">
        <f t="shared" si="42"/>
        <v>0</v>
      </c>
    </row>
    <row r="227" spans="1:20" x14ac:dyDescent="0.25">
      <c r="A227" s="1" t="s">
        <v>163</v>
      </c>
      <c r="B227" s="1">
        <v>5.6</v>
      </c>
      <c r="C227" s="1">
        <v>3.9661884599999984</v>
      </c>
      <c r="D227" s="1">
        <v>6</v>
      </c>
      <c r="E227" s="1">
        <f t="shared" si="34"/>
        <v>1</v>
      </c>
      <c r="F227" s="1">
        <f t="shared" si="35"/>
        <v>0</v>
      </c>
      <c r="G227" s="1">
        <f t="shared" si="36"/>
        <v>0</v>
      </c>
      <c r="H227" s="1">
        <f t="shared" si="37"/>
        <v>0</v>
      </c>
      <c r="I227" s="1">
        <f t="shared" si="38"/>
        <v>1</v>
      </c>
      <c r="K227" s="1" t="s">
        <v>103</v>
      </c>
      <c r="L227" s="1">
        <v>4.2</v>
      </c>
      <c r="M227" s="1">
        <v>5</v>
      </c>
      <c r="N227" s="1">
        <v>6</v>
      </c>
      <c r="O227" s="1">
        <f t="shared" si="44"/>
        <v>1</v>
      </c>
      <c r="P227" s="1">
        <f t="shared" si="39"/>
        <v>0</v>
      </c>
      <c r="Q227" s="1">
        <f t="shared" si="43"/>
        <v>0</v>
      </c>
      <c r="R227" s="1">
        <f t="shared" si="40"/>
        <v>0</v>
      </c>
      <c r="S227" s="1">
        <f t="shared" si="41"/>
        <v>1</v>
      </c>
      <c r="T227" s="1" t="b">
        <f t="shared" si="42"/>
        <v>0</v>
      </c>
    </row>
    <row r="228" spans="1:20" x14ac:dyDescent="0.25">
      <c r="A228" s="1" t="s">
        <v>116</v>
      </c>
      <c r="B228" s="1">
        <v>4</v>
      </c>
      <c r="C228" s="1">
        <v>3.1743226699999982</v>
      </c>
      <c r="D228" s="1">
        <v>6</v>
      </c>
      <c r="E228" s="1">
        <f t="shared" si="34"/>
        <v>1</v>
      </c>
      <c r="F228" s="1">
        <f t="shared" si="35"/>
        <v>0</v>
      </c>
      <c r="G228" s="1">
        <f t="shared" si="36"/>
        <v>0</v>
      </c>
      <c r="H228" s="1">
        <f t="shared" si="37"/>
        <v>0</v>
      </c>
      <c r="I228" s="1">
        <f t="shared" si="38"/>
        <v>1</v>
      </c>
      <c r="K228" s="1" t="s">
        <v>112</v>
      </c>
      <c r="L228" s="1">
        <v>4.9000000000000004</v>
      </c>
      <c r="M228" s="1">
        <v>4</v>
      </c>
      <c r="N228" s="1">
        <v>6</v>
      </c>
      <c r="O228" s="1">
        <f t="shared" si="44"/>
        <v>1</v>
      </c>
      <c r="P228" s="1">
        <f t="shared" si="39"/>
        <v>0</v>
      </c>
      <c r="Q228" s="1">
        <f t="shared" si="43"/>
        <v>0</v>
      </c>
      <c r="R228" s="1">
        <f t="shared" si="40"/>
        <v>0</v>
      </c>
      <c r="S228" s="1">
        <f t="shared" si="41"/>
        <v>1</v>
      </c>
      <c r="T228" s="1" t="b">
        <f t="shared" si="42"/>
        <v>0</v>
      </c>
    </row>
    <row r="229" spans="1:20" x14ac:dyDescent="0.25">
      <c r="A229" s="1" t="s">
        <v>59</v>
      </c>
      <c r="B229" s="1">
        <v>6.7</v>
      </c>
      <c r="C229" s="1">
        <v>4.0047319599999991</v>
      </c>
      <c r="D229" s="1">
        <v>6</v>
      </c>
      <c r="E229" s="1">
        <f t="shared" si="34"/>
        <v>1</v>
      </c>
      <c r="F229" s="1">
        <f t="shared" si="35"/>
        <v>0</v>
      </c>
      <c r="G229" s="1">
        <f t="shared" si="36"/>
        <v>0</v>
      </c>
      <c r="H229" s="1">
        <f t="shared" si="37"/>
        <v>0</v>
      </c>
      <c r="I229" s="1">
        <f t="shared" si="38"/>
        <v>1</v>
      </c>
      <c r="K229" s="1" t="s">
        <v>114</v>
      </c>
      <c r="L229" s="1">
        <v>4.5</v>
      </c>
      <c r="M229" s="1">
        <v>4</v>
      </c>
      <c r="N229" s="1">
        <v>6</v>
      </c>
      <c r="O229" s="1">
        <f t="shared" si="44"/>
        <v>1</v>
      </c>
      <c r="P229" s="1">
        <f t="shared" si="39"/>
        <v>0</v>
      </c>
      <c r="Q229" s="1">
        <f t="shared" si="43"/>
        <v>0</v>
      </c>
      <c r="R229" s="1">
        <f t="shared" si="40"/>
        <v>0</v>
      </c>
      <c r="S229" s="1">
        <f t="shared" si="41"/>
        <v>1</v>
      </c>
      <c r="T229" s="1" t="b">
        <f t="shared" si="42"/>
        <v>0</v>
      </c>
    </row>
    <row r="230" spans="1:20" x14ac:dyDescent="0.25">
      <c r="A230" s="1" t="s">
        <v>184</v>
      </c>
      <c r="B230" s="1">
        <v>5.4</v>
      </c>
      <c r="C230" s="1">
        <v>2.6471779599999992</v>
      </c>
      <c r="D230" s="1">
        <v>6</v>
      </c>
      <c r="E230" s="1">
        <f t="shared" si="34"/>
        <v>1</v>
      </c>
      <c r="F230" s="1">
        <f t="shared" si="35"/>
        <v>0</v>
      </c>
      <c r="G230" s="1">
        <f t="shared" si="36"/>
        <v>0</v>
      </c>
      <c r="H230" s="1">
        <f t="shared" si="37"/>
        <v>0</v>
      </c>
      <c r="I230" s="1">
        <f t="shared" si="38"/>
        <v>1</v>
      </c>
      <c r="K230" s="1" t="s">
        <v>177</v>
      </c>
      <c r="L230" s="1">
        <v>4.8</v>
      </c>
      <c r="M230" s="1">
        <v>3</v>
      </c>
      <c r="N230" s="1">
        <v>6</v>
      </c>
      <c r="O230" s="1">
        <f t="shared" si="44"/>
        <v>1</v>
      </c>
      <c r="P230" s="1">
        <f t="shared" si="39"/>
        <v>0</v>
      </c>
      <c r="Q230" s="1">
        <f t="shared" si="43"/>
        <v>0</v>
      </c>
      <c r="R230" s="1">
        <f t="shared" si="40"/>
        <v>0</v>
      </c>
      <c r="S230" s="1">
        <f t="shared" si="41"/>
        <v>1</v>
      </c>
      <c r="T230" s="1" t="b">
        <f t="shared" si="42"/>
        <v>0</v>
      </c>
    </row>
    <row r="231" spans="1:20" x14ac:dyDescent="0.25">
      <c r="A231" s="1" t="s">
        <v>185</v>
      </c>
      <c r="B231" s="1">
        <v>4.5</v>
      </c>
      <c r="C231" s="1">
        <v>3.4453945200000002</v>
      </c>
      <c r="D231" s="1">
        <v>6</v>
      </c>
      <c r="E231" s="1">
        <f t="shared" si="34"/>
        <v>1</v>
      </c>
      <c r="F231" s="1">
        <f t="shared" si="35"/>
        <v>0</v>
      </c>
      <c r="G231" s="1">
        <f t="shared" si="36"/>
        <v>0</v>
      </c>
      <c r="H231" s="1">
        <f t="shared" si="37"/>
        <v>0</v>
      </c>
      <c r="I231" s="1">
        <f t="shared" si="38"/>
        <v>1</v>
      </c>
      <c r="K231" s="1" t="s">
        <v>141</v>
      </c>
      <c r="L231" s="1">
        <v>4.7</v>
      </c>
      <c r="M231" s="1">
        <v>3</v>
      </c>
      <c r="N231" s="1">
        <v>6</v>
      </c>
      <c r="O231" s="1">
        <f t="shared" si="44"/>
        <v>1</v>
      </c>
      <c r="P231" s="1">
        <f t="shared" si="39"/>
        <v>0</v>
      </c>
      <c r="Q231" s="1">
        <f t="shared" si="43"/>
        <v>0</v>
      </c>
      <c r="R231" s="1">
        <f t="shared" si="40"/>
        <v>0</v>
      </c>
      <c r="S231" s="1">
        <f t="shared" si="41"/>
        <v>1</v>
      </c>
      <c r="T231" s="1" t="b">
        <f t="shared" si="42"/>
        <v>0</v>
      </c>
    </row>
    <row r="232" spans="1:20" x14ac:dyDescent="0.25">
      <c r="A232" s="1" t="s">
        <v>165</v>
      </c>
      <c r="B232" s="1">
        <v>7.1</v>
      </c>
      <c r="C232" s="1">
        <v>4.6462438599999993</v>
      </c>
      <c r="D232" s="1">
        <v>6</v>
      </c>
      <c r="E232" s="1">
        <f t="shared" si="34"/>
        <v>1</v>
      </c>
      <c r="F232" s="1">
        <f t="shared" si="35"/>
        <v>0</v>
      </c>
      <c r="G232" s="1">
        <f t="shared" si="36"/>
        <v>0</v>
      </c>
      <c r="H232" s="1">
        <f t="shared" si="37"/>
        <v>0</v>
      </c>
      <c r="I232" s="1">
        <f t="shared" si="38"/>
        <v>1</v>
      </c>
      <c r="K232" s="1" t="s">
        <v>125</v>
      </c>
      <c r="L232" s="1">
        <v>4.4000000000000004</v>
      </c>
      <c r="M232" s="1">
        <v>4</v>
      </c>
      <c r="N232" s="1">
        <v>6</v>
      </c>
      <c r="O232" s="1">
        <f t="shared" si="44"/>
        <v>1</v>
      </c>
      <c r="P232" s="1">
        <f t="shared" si="39"/>
        <v>0</v>
      </c>
      <c r="Q232" s="1">
        <f t="shared" si="43"/>
        <v>0</v>
      </c>
      <c r="R232" s="1">
        <f t="shared" si="40"/>
        <v>0</v>
      </c>
      <c r="S232" s="1">
        <f t="shared" si="41"/>
        <v>1</v>
      </c>
      <c r="T232" s="1" t="b">
        <f t="shared" si="42"/>
        <v>0</v>
      </c>
    </row>
    <row r="233" spans="1:20" x14ac:dyDescent="0.25">
      <c r="A233" s="1" t="s">
        <v>145</v>
      </c>
      <c r="B233" s="1">
        <v>4.7</v>
      </c>
      <c r="C233" s="1">
        <v>2.9619108599999997</v>
      </c>
      <c r="D233" s="1">
        <v>6</v>
      </c>
      <c r="E233" s="1">
        <f t="shared" si="34"/>
        <v>1</v>
      </c>
      <c r="F233" s="1">
        <f t="shared" si="35"/>
        <v>0</v>
      </c>
      <c r="G233" s="1">
        <f t="shared" si="36"/>
        <v>0</v>
      </c>
      <c r="H233" s="1">
        <f t="shared" si="37"/>
        <v>0</v>
      </c>
      <c r="I233" s="1">
        <f t="shared" si="38"/>
        <v>1</v>
      </c>
      <c r="K233" s="1" t="s">
        <v>126</v>
      </c>
      <c r="L233" s="1">
        <v>4.4000000000000004</v>
      </c>
      <c r="M233" s="1">
        <v>3</v>
      </c>
      <c r="N233" s="1">
        <v>6</v>
      </c>
      <c r="O233" s="1">
        <f t="shared" si="44"/>
        <v>1</v>
      </c>
      <c r="P233" s="1">
        <f t="shared" si="39"/>
        <v>0</v>
      </c>
      <c r="Q233" s="1">
        <f t="shared" si="43"/>
        <v>0</v>
      </c>
      <c r="R233" s="1">
        <f t="shared" si="40"/>
        <v>0</v>
      </c>
      <c r="S233" s="1">
        <f t="shared" si="41"/>
        <v>1</v>
      </c>
      <c r="T233" s="1" t="b">
        <f t="shared" si="42"/>
        <v>0</v>
      </c>
    </row>
    <row r="234" spans="1:20" x14ac:dyDescent="0.25">
      <c r="A234" s="1" t="s">
        <v>89</v>
      </c>
      <c r="B234" s="1">
        <v>6.2</v>
      </c>
      <c r="C234" s="1">
        <v>4.7923475299999989</v>
      </c>
      <c r="D234" s="1">
        <v>6</v>
      </c>
      <c r="E234" s="1">
        <f t="shared" si="34"/>
        <v>1</v>
      </c>
      <c r="F234" s="1">
        <f t="shared" si="35"/>
        <v>0</v>
      </c>
      <c r="G234" s="1">
        <f t="shared" si="36"/>
        <v>0</v>
      </c>
      <c r="H234" s="1">
        <f t="shared" si="37"/>
        <v>0</v>
      </c>
      <c r="I234" s="1">
        <f t="shared" si="38"/>
        <v>1</v>
      </c>
      <c r="K234" s="1" t="s">
        <v>171</v>
      </c>
      <c r="L234" s="1">
        <v>4.7</v>
      </c>
      <c r="M234" s="1">
        <v>4</v>
      </c>
      <c r="N234" s="1">
        <v>6</v>
      </c>
      <c r="O234" s="1">
        <f t="shared" si="44"/>
        <v>1</v>
      </c>
      <c r="P234" s="1">
        <f t="shared" si="39"/>
        <v>0</v>
      </c>
      <c r="Q234" s="1">
        <f t="shared" si="43"/>
        <v>0</v>
      </c>
      <c r="R234" s="1">
        <f t="shared" si="40"/>
        <v>0</v>
      </c>
      <c r="S234" s="1">
        <f t="shared" si="41"/>
        <v>1</v>
      </c>
      <c r="T234" s="1" t="b">
        <f t="shared" si="42"/>
        <v>0</v>
      </c>
    </row>
    <row r="235" spans="1:20" x14ac:dyDescent="0.25">
      <c r="A235" s="1" t="s">
        <v>163</v>
      </c>
      <c r="B235" s="1">
        <v>5.6</v>
      </c>
      <c r="C235" s="1">
        <v>3.8818240599999987</v>
      </c>
      <c r="D235" s="1">
        <v>6</v>
      </c>
      <c r="E235" s="1">
        <f t="shared" si="34"/>
        <v>1</v>
      </c>
      <c r="F235" s="1">
        <f t="shared" si="35"/>
        <v>0</v>
      </c>
      <c r="G235" s="1">
        <f t="shared" si="36"/>
        <v>0</v>
      </c>
      <c r="H235" s="1">
        <f t="shared" si="37"/>
        <v>0</v>
      </c>
      <c r="I235" s="1">
        <f t="shared" si="38"/>
        <v>1</v>
      </c>
      <c r="K235" s="1" t="s">
        <v>72</v>
      </c>
      <c r="L235" s="1">
        <v>5.0999999999999996</v>
      </c>
      <c r="M235" s="1">
        <v>3</v>
      </c>
      <c r="N235" s="1">
        <v>6</v>
      </c>
      <c r="O235" s="1">
        <f t="shared" si="44"/>
        <v>1</v>
      </c>
      <c r="P235" s="1">
        <f t="shared" si="39"/>
        <v>0</v>
      </c>
      <c r="Q235" s="1">
        <f t="shared" si="43"/>
        <v>0</v>
      </c>
      <c r="R235" s="1">
        <f t="shared" si="40"/>
        <v>0</v>
      </c>
      <c r="S235" s="1">
        <f t="shared" si="41"/>
        <v>1</v>
      </c>
      <c r="T235" s="1" t="b">
        <f t="shared" si="42"/>
        <v>0</v>
      </c>
    </row>
    <row r="236" spans="1:20" x14ac:dyDescent="0.25">
      <c r="A236" s="1" t="s">
        <v>111</v>
      </c>
      <c r="B236" s="1">
        <v>4.5</v>
      </c>
      <c r="C236" s="1">
        <v>2.4967877999999999</v>
      </c>
      <c r="D236" s="1">
        <v>6</v>
      </c>
      <c r="E236" s="1">
        <f t="shared" si="34"/>
        <v>1</v>
      </c>
      <c r="F236" s="1">
        <f t="shared" si="35"/>
        <v>0</v>
      </c>
      <c r="G236" s="1">
        <f t="shared" si="36"/>
        <v>0</v>
      </c>
      <c r="H236" s="1">
        <f t="shared" si="37"/>
        <v>0</v>
      </c>
      <c r="I236" s="1">
        <f t="shared" si="38"/>
        <v>1</v>
      </c>
      <c r="K236" s="1" t="s">
        <v>187</v>
      </c>
      <c r="L236" s="1">
        <v>4.4000000000000004</v>
      </c>
      <c r="M236" s="1">
        <v>4</v>
      </c>
      <c r="N236" s="1">
        <v>6</v>
      </c>
      <c r="O236" s="1">
        <f t="shared" si="44"/>
        <v>1</v>
      </c>
      <c r="P236" s="1">
        <f t="shared" si="39"/>
        <v>0</v>
      </c>
      <c r="Q236" s="1">
        <f t="shared" si="43"/>
        <v>0</v>
      </c>
      <c r="R236" s="1">
        <f t="shared" si="40"/>
        <v>0</v>
      </c>
      <c r="S236" s="1">
        <f t="shared" si="41"/>
        <v>1</v>
      </c>
      <c r="T236" s="1" t="b">
        <f t="shared" si="42"/>
        <v>0</v>
      </c>
    </row>
    <row r="237" spans="1:20" x14ac:dyDescent="0.25">
      <c r="A237" s="1" t="s">
        <v>143</v>
      </c>
      <c r="B237" s="1">
        <v>4.5999999999999996</v>
      </c>
      <c r="C237" s="1">
        <v>3.1433705999999981</v>
      </c>
      <c r="D237" s="1">
        <v>6</v>
      </c>
      <c r="E237" s="1">
        <f t="shared" si="34"/>
        <v>1</v>
      </c>
      <c r="F237" s="1">
        <f t="shared" si="35"/>
        <v>0</v>
      </c>
      <c r="G237" s="1">
        <f t="shared" si="36"/>
        <v>0</v>
      </c>
      <c r="H237" s="1">
        <f t="shared" si="37"/>
        <v>0</v>
      </c>
      <c r="I237" s="1">
        <f t="shared" si="38"/>
        <v>1</v>
      </c>
      <c r="K237" s="1" t="s">
        <v>178</v>
      </c>
      <c r="L237" s="1">
        <v>5.3</v>
      </c>
      <c r="M237" s="1">
        <v>3</v>
      </c>
      <c r="N237" s="1">
        <v>6</v>
      </c>
      <c r="O237" s="1">
        <f t="shared" si="44"/>
        <v>1</v>
      </c>
      <c r="P237" s="1">
        <f t="shared" si="39"/>
        <v>0</v>
      </c>
      <c r="Q237" s="1">
        <f t="shared" si="43"/>
        <v>0</v>
      </c>
      <c r="R237" s="1">
        <f t="shared" si="40"/>
        <v>0</v>
      </c>
      <c r="S237" s="1">
        <f t="shared" si="41"/>
        <v>1</v>
      </c>
      <c r="T237" s="1" t="b">
        <f t="shared" si="42"/>
        <v>0</v>
      </c>
    </row>
    <row r="238" spans="1:20" x14ac:dyDescent="0.25">
      <c r="A238" s="1" t="s">
        <v>75</v>
      </c>
      <c r="B238" s="1">
        <v>4.3</v>
      </c>
      <c r="C238" s="1">
        <v>5.4914530699999986</v>
      </c>
      <c r="D238" s="1">
        <v>6</v>
      </c>
      <c r="E238" s="1">
        <f t="shared" si="34"/>
        <v>1</v>
      </c>
      <c r="F238" s="1">
        <f t="shared" si="35"/>
        <v>0</v>
      </c>
      <c r="G238" s="1">
        <f t="shared" si="36"/>
        <v>0</v>
      </c>
      <c r="H238" s="1">
        <f t="shared" si="37"/>
        <v>0</v>
      </c>
      <c r="I238" s="1">
        <f t="shared" si="38"/>
        <v>1</v>
      </c>
      <c r="K238" s="1" t="s">
        <v>130</v>
      </c>
      <c r="L238" s="1">
        <v>4.0999999999999996</v>
      </c>
      <c r="M238" s="1">
        <v>5</v>
      </c>
      <c r="N238" s="1">
        <v>6</v>
      </c>
      <c r="O238" s="1">
        <f t="shared" si="44"/>
        <v>1</v>
      </c>
      <c r="P238" s="1">
        <f t="shared" si="39"/>
        <v>0</v>
      </c>
      <c r="Q238" s="1">
        <f t="shared" si="43"/>
        <v>0</v>
      </c>
      <c r="R238" s="1">
        <f t="shared" si="40"/>
        <v>0</v>
      </c>
      <c r="S238" s="1">
        <f t="shared" si="41"/>
        <v>1</v>
      </c>
      <c r="T238" s="1" t="b">
        <f t="shared" si="42"/>
        <v>0</v>
      </c>
    </row>
    <row r="239" spans="1:20" x14ac:dyDescent="0.25">
      <c r="A239" s="1" t="s">
        <v>74</v>
      </c>
      <c r="B239" s="1">
        <v>4.4000000000000004</v>
      </c>
      <c r="C239" s="1">
        <v>3.326465199999999</v>
      </c>
      <c r="D239" s="1">
        <v>6</v>
      </c>
      <c r="E239" s="1">
        <f t="shared" si="34"/>
        <v>1</v>
      </c>
      <c r="F239" s="1">
        <f t="shared" si="35"/>
        <v>0</v>
      </c>
      <c r="G239" s="1">
        <f t="shared" si="36"/>
        <v>0</v>
      </c>
      <c r="H239" s="1">
        <f t="shared" si="37"/>
        <v>0</v>
      </c>
      <c r="I239" s="1">
        <f t="shared" si="38"/>
        <v>1</v>
      </c>
      <c r="K239" s="1" t="s">
        <v>189</v>
      </c>
      <c r="L239" s="1">
        <v>4.4000000000000004</v>
      </c>
      <c r="M239" s="1">
        <v>4</v>
      </c>
      <c r="N239" s="1">
        <v>6</v>
      </c>
      <c r="O239" s="1">
        <f t="shared" si="44"/>
        <v>1</v>
      </c>
      <c r="P239" s="1">
        <f t="shared" si="39"/>
        <v>0</v>
      </c>
      <c r="Q239" s="1">
        <f t="shared" si="43"/>
        <v>0</v>
      </c>
      <c r="R239" s="1">
        <f t="shared" si="40"/>
        <v>0</v>
      </c>
      <c r="S239" s="1">
        <f t="shared" si="41"/>
        <v>1</v>
      </c>
      <c r="T239" s="1" t="b">
        <f t="shared" si="42"/>
        <v>0</v>
      </c>
    </row>
    <row r="240" spans="1:20" x14ac:dyDescent="0.25">
      <c r="A240" s="1" t="s">
        <v>106</v>
      </c>
      <c r="B240" s="1">
        <v>4.3</v>
      </c>
      <c r="C240" s="1">
        <v>3.11665328</v>
      </c>
      <c r="D240" s="1">
        <v>6</v>
      </c>
      <c r="E240" s="1">
        <f t="shared" si="34"/>
        <v>1</v>
      </c>
      <c r="F240" s="1">
        <f t="shared" si="35"/>
        <v>0</v>
      </c>
      <c r="G240" s="1">
        <f t="shared" si="36"/>
        <v>0</v>
      </c>
      <c r="H240" s="1">
        <f t="shared" si="37"/>
        <v>0</v>
      </c>
      <c r="I240" s="1">
        <f t="shared" si="38"/>
        <v>1</v>
      </c>
      <c r="K240" s="1" t="s">
        <v>143</v>
      </c>
      <c r="L240" s="1">
        <v>4.5999999999999996</v>
      </c>
      <c r="M240" s="1">
        <v>4</v>
      </c>
      <c r="N240" s="1">
        <v>6</v>
      </c>
      <c r="O240" s="1">
        <f t="shared" si="44"/>
        <v>1</v>
      </c>
      <c r="P240" s="1">
        <f t="shared" si="39"/>
        <v>0</v>
      </c>
      <c r="Q240" s="1">
        <f t="shared" si="43"/>
        <v>0</v>
      </c>
      <c r="R240" s="1">
        <f t="shared" si="40"/>
        <v>0</v>
      </c>
      <c r="S240" s="1">
        <f t="shared" si="41"/>
        <v>1</v>
      </c>
      <c r="T240" s="1" t="b">
        <f t="shared" si="42"/>
        <v>0</v>
      </c>
    </row>
    <row r="241" spans="1:20" x14ac:dyDescent="0.25">
      <c r="A241" s="1" t="s">
        <v>97</v>
      </c>
      <c r="B241" s="1">
        <v>4.5</v>
      </c>
      <c r="C241" s="1">
        <v>3.63941436</v>
      </c>
      <c r="D241" s="1">
        <v>6</v>
      </c>
      <c r="E241" s="1">
        <f t="shared" si="34"/>
        <v>1</v>
      </c>
      <c r="F241" s="1">
        <f t="shared" si="35"/>
        <v>0</v>
      </c>
      <c r="G241" s="1">
        <f t="shared" si="36"/>
        <v>0</v>
      </c>
      <c r="H241" s="1">
        <f t="shared" si="37"/>
        <v>0</v>
      </c>
      <c r="I241" s="1">
        <f t="shared" si="38"/>
        <v>1</v>
      </c>
      <c r="K241" s="1" t="s">
        <v>145</v>
      </c>
      <c r="L241" s="1">
        <v>4.7</v>
      </c>
      <c r="M241" s="1">
        <v>3</v>
      </c>
      <c r="N241" s="1">
        <v>6</v>
      </c>
      <c r="O241" s="1">
        <f t="shared" si="44"/>
        <v>1</v>
      </c>
      <c r="P241" s="1">
        <f t="shared" si="39"/>
        <v>0</v>
      </c>
      <c r="Q241" s="1">
        <f t="shared" si="43"/>
        <v>0</v>
      </c>
      <c r="R241" s="1">
        <f t="shared" si="40"/>
        <v>0</v>
      </c>
      <c r="S241" s="1">
        <f t="shared" si="41"/>
        <v>1</v>
      </c>
      <c r="T241" s="1" t="b">
        <f t="shared" si="42"/>
        <v>0</v>
      </c>
    </row>
    <row r="242" spans="1:20" x14ac:dyDescent="0.25">
      <c r="A242" s="1" t="s">
        <v>115</v>
      </c>
      <c r="B242" s="1">
        <v>4.9000000000000004</v>
      </c>
      <c r="C242" s="1">
        <v>2.96005568</v>
      </c>
      <c r="D242" s="1">
        <v>6</v>
      </c>
      <c r="E242" s="1">
        <f t="shared" si="34"/>
        <v>1</v>
      </c>
      <c r="F242" s="1">
        <f t="shared" si="35"/>
        <v>0</v>
      </c>
      <c r="G242" s="1">
        <f t="shared" si="36"/>
        <v>0</v>
      </c>
      <c r="H242" s="1">
        <f t="shared" si="37"/>
        <v>0</v>
      </c>
      <c r="I242" s="1">
        <f t="shared" si="38"/>
        <v>1</v>
      </c>
      <c r="K242" s="1" t="s">
        <v>59</v>
      </c>
      <c r="L242" s="1">
        <v>6.7</v>
      </c>
      <c r="M242" s="1">
        <v>4</v>
      </c>
      <c r="N242" s="1">
        <v>6</v>
      </c>
      <c r="O242" s="1">
        <f t="shared" si="44"/>
        <v>1</v>
      </c>
      <c r="P242" s="1">
        <f t="shared" si="39"/>
        <v>0</v>
      </c>
      <c r="Q242" s="1">
        <f t="shared" si="43"/>
        <v>0</v>
      </c>
      <c r="R242" s="1">
        <f t="shared" si="40"/>
        <v>0</v>
      </c>
      <c r="S242" s="1">
        <f t="shared" si="41"/>
        <v>1</v>
      </c>
      <c r="T242" s="1" t="b">
        <f t="shared" si="42"/>
        <v>0</v>
      </c>
    </row>
    <row r="243" spans="1:20" x14ac:dyDescent="0.25">
      <c r="A243" s="1" t="s">
        <v>62</v>
      </c>
      <c r="B243" s="1">
        <v>4.5</v>
      </c>
      <c r="C243" s="1">
        <v>3.1319793399999991</v>
      </c>
      <c r="D243" s="1">
        <v>6</v>
      </c>
      <c r="E243" s="1">
        <f t="shared" si="34"/>
        <v>1</v>
      </c>
      <c r="F243" s="1">
        <f t="shared" si="35"/>
        <v>0</v>
      </c>
      <c r="G243" s="1">
        <f t="shared" si="36"/>
        <v>0</v>
      </c>
      <c r="H243" s="1">
        <f t="shared" si="37"/>
        <v>0</v>
      </c>
      <c r="I243" s="1">
        <f t="shared" si="38"/>
        <v>1</v>
      </c>
      <c r="K243" s="1" t="s">
        <v>88</v>
      </c>
      <c r="L243" s="1">
        <v>4.5</v>
      </c>
      <c r="M243" s="1">
        <v>4</v>
      </c>
      <c r="N243" s="1">
        <v>6</v>
      </c>
      <c r="O243" s="1">
        <f t="shared" si="44"/>
        <v>1</v>
      </c>
      <c r="P243" s="1">
        <f t="shared" si="39"/>
        <v>0</v>
      </c>
      <c r="Q243" s="1">
        <f t="shared" si="43"/>
        <v>0</v>
      </c>
      <c r="R243" s="1">
        <f t="shared" si="40"/>
        <v>0</v>
      </c>
      <c r="S243" s="1">
        <f t="shared" si="41"/>
        <v>1</v>
      </c>
      <c r="T243" s="1" t="b">
        <f t="shared" si="42"/>
        <v>0</v>
      </c>
    </row>
    <row r="244" spans="1:20" x14ac:dyDescent="0.25">
      <c r="A244" s="1" t="s">
        <v>171</v>
      </c>
      <c r="B244" s="1">
        <v>4.7</v>
      </c>
      <c r="C244" s="1">
        <v>3.6751010599999994</v>
      </c>
      <c r="D244" s="1">
        <v>6</v>
      </c>
      <c r="E244" s="1">
        <f t="shared" si="34"/>
        <v>1</v>
      </c>
      <c r="F244" s="1">
        <f t="shared" si="35"/>
        <v>0</v>
      </c>
      <c r="G244" s="1">
        <f t="shared" si="36"/>
        <v>0</v>
      </c>
      <c r="H244" s="1">
        <f t="shared" si="37"/>
        <v>0</v>
      </c>
      <c r="I244" s="1">
        <f t="shared" si="38"/>
        <v>1</v>
      </c>
      <c r="K244" s="1" t="s">
        <v>165</v>
      </c>
      <c r="L244" s="1">
        <v>7.1</v>
      </c>
      <c r="M244" s="1">
        <v>5</v>
      </c>
      <c r="N244" s="1">
        <v>6</v>
      </c>
      <c r="O244" s="1">
        <f t="shared" si="44"/>
        <v>1</v>
      </c>
      <c r="P244" s="1">
        <f t="shared" si="39"/>
        <v>0</v>
      </c>
      <c r="Q244" s="1">
        <f t="shared" si="43"/>
        <v>0</v>
      </c>
      <c r="R244" s="1">
        <f t="shared" si="40"/>
        <v>0</v>
      </c>
      <c r="S244" s="1">
        <f t="shared" si="41"/>
        <v>1</v>
      </c>
      <c r="T244" s="1" t="b">
        <f t="shared" si="42"/>
        <v>0</v>
      </c>
    </row>
    <row r="245" spans="1:20" x14ac:dyDescent="0.25">
      <c r="A245" s="1" t="s">
        <v>124</v>
      </c>
      <c r="B245" s="1">
        <v>4.5</v>
      </c>
      <c r="C245" s="1">
        <v>4.0973562399999999</v>
      </c>
      <c r="D245" s="1">
        <v>6</v>
      </c>
      <c r="E245" s="1">
        <f t="shared" si="34"/>
        <v>1</v>
      </c>
      <c r="F245" s="1">
        <f t="shared" si="35"/>
        <v>0</v>
      </c>
      <c r="G245" s="1">
        <f t="shared" si="36"/>
        <v>0</v>
      </c>
      <c r="H245" s="1">
        <f t="shared" si="37"/>
        <v>0</v>
      </c>
      <c r="I245" s="1">
        <f t="shared" si="38"/>
        <v>1</v>
      </c>
      <c r="K245" s="1" t="s">
        <v>101</v>
      </c>
      <c r="L245" s="1">
        <v>4.9000000000000004</v>
      </c>
      <c r="M245" s="1">
        <v>3</v>
      </c>
      <c r="N245" s="1">
        <v>6</v>
      </c>
      <c r="O245" s="1">
        <f t="shared" si="44"/>
        <v>1</v>
      </c>
      <c r="P245" s="1">
        <f t="shared" si="39"/>
        <v>0</v>
      </c>
      <c r="Q245" s="1">
        <f t="shared" si="43"/>
        <v>0</v>
      </c>
      <c r="R245" s="1">
        <f t="shared" si="40"/>
        <v>0</v>
      </c>
      <c r="S245" s="1">
        <f t="shared" si="41"/>
        <v>1</v>
      </c>
      <c r="T245" s="1" t="b">
        <f t="shared" si="42"/>
        <v>0</v>
      </c>
    </row>
    <row r="246" spans="1:20" x14ac:dyDescent="0.25">
      <c r="A246" s="1" t="s">
        <v>152</v>
      </c>
      <c r="B246" s="1">
        <v>4.5</v>
      </c>
      <c r="C246" s="1">
        <v>4.2645077999999987</v>
      </c>
      <c r="D246" s="1">
        <v>6</v>
      </c>
      <c r="E246" s="1">
        <f t="shared" si="34"/>
        <v>1</v>
      </c>
      <c r="F246" s="1">
        <f t="shared" si="35"/>
        <v>0</v>
      </c>
      <c r="G246" s="1">
        <f t="shared" si="36"/>
        <v>0</v>
      </c>
      <c r="H246" s="1">
        <f t="shared" si="37"/>
        <v>0</v>
      </c>
      <c r="I246" s="1">
        <f t="shared" si="38"/>
        <v>1</v>
      </c>
      <c r="K246" s="1" t="s">
        <v>106</v>
      </c>
      <c r="L246" s="1">
        <v>4.3</v>
      </c>
      <c r="M246" s="1">
        <v>4</v>
      </c>
      <c r="N246" s="1">
        <v>6</v>
      </c>
      <c r="O246" s="1">
        <f t="shared" si="44"/>
        <v>1</v>
      </c>
      <c r="P246" s="1">
        <f t="shared" si="39"/>
        <v>0</v>
      </c>
      <c r="Q246" s="1">
        <f t="shared" si="43"/>
        <v>0</v>
      </c>
      <c r="R246" s="1">
        <f t="shared" si="40"/>
        <v>0</v>
      </c>
      <c r="S246" s="1">
        <f t="shared" si="41"/>
        <v>1</v>
      </c>
      <c r="T246" s="1" t="b">
        <f t="shared" si="42"/>
        <v>0</v>
      </c>
    </row>
    <row r="247" spans="1:20" x14ac:dyDescent="0.25">
      <c r="A247" s="1" t="s">
        <v>107</v>
      </c>
      <c r="B247" s="1">
        <v>4.8</v>
      </c>
      <c r="C247" s="1">
        <v>5.2873902999999984</v>
      </c>
      <c r="D247" s="1">
        <v>6</v>
      </c>
      <c r="E247" s="1">
        <f t="shared" si="34"/>
        <v>1</v>
      </c>
      <c r="F247" s="1">
        <f t="shared" si="35"/>
        <v>0</v>
      </c>
      <c r="G247" s="1">
        <f t="shared" si="36"/>
        <v>0</v>
      </c>
      <c r="H247" s="1">
        <f t="shared" si="37"/>
        <v>0</v>
      </c>
      <c r="I247" s="1">
        <f t="shared" si="38"/>
        <v>1</v>
      </c>
      <c r="K247" s="1" t="s">
        <v>123</v>
      </c>
      <c r="L247" s="1">
        <v>4.4000000000000004</v>
      </c>
      <c r="M247" s="1">
        <v>3</v>
      </c>
      <c r="N247" s="1">
        <v>6</v>
      </c>
      <c r="O247" s="1">
        <f t="shared" si="44"/>
        <v>1</v>
      </c>
      <c r="P247" s="1">
        <f t="shared" si="39"/>
        <v>0</v>
      </c>
      <c r="Q247" s="1">
        <f t="shared" si="43"/>
        <v>0</v>
      </c>
      <c r="R247" s="1">
        <f t="shared" si="40"/>
        <v>0</v>
      </c>
      <c r="S247" s="1">
        <f t="shared" si="41"/>
        <v>1</v>
      </c>
      <c r="T247" s="1" t="b">
        <f t="shared" si="42"/>
        <v>0</v>
      </c>
    </row>
    <row r="248" spans="1:20" x14ac:dyDescent="0.25">
      <c r="A248" s="1" t="s">
        <v>66</v>
      </c>
      <c r="B248" s="1">
        <v>4.8</v>
      </c>
      <c r="C248" s="1">
        <v>3.3242402400000004</v>
      </c>
      <c r="D248" s="1">
        <v>6</v>
      </c>
      <c r="E248" s="1">
        <f t="shared" si="34"/>
        <v>1</v>
      </c>
      <c r="F248" s="1">
        <f t="shared" si="35"/>
        <v>0</v>
      </c>
      <c r="G248" s="1">
        <f t="shared" si="36"/>
        <v>0</v>
      </c>
      <c r="H248" s="1">
        <f t="shared" si="37"/>
        <v>0</v>
      </c>
      <c r="I248" s="1">
        <f t="shared" si="38"/>
        <v>1</v>
      </c>
      <c r="K248" s="1" t="s">
        <v>125</v>
      </c>
      <c r="L248" s="1">
        <v>4.4000000000000004</v>
      </c>
      <c r="M248" s="1">
        <v>4</v>
      </c>
      <c r="N248" s="1">
        <v>6</v>
      </c>
      <c r="O248" s="1">
        <f t="shared" si="44"/>
        <v>1</v>
      </c>
      <c r="P248" s="1">
        <f t="shared" si="39"/>
        <v>0</v>
      </c>
      <c r="Q248" s="1">
        <f t="shared" si="43"/>
        <v>0</v>
      </c>
      <c r="R248" s="1">
        <f t="shared" si="40"/>
        <v>0</v>
      </c>
      <c r="S248" s="1">
        <f t="shared" si="41"/>
        <v>1</v>
      </c>
      <c r="T248" s="1" t="b">
        <f t="shared" si="42"/>
        <v>0</v>
      </c>
    </row>
    <row r="249" spans="1:20" x14ac:dyDescent="0.25">
      <c r="A249" s="1" t="s">
        <v>194</v>
      </c>
      <c r="B249" s="1">
        <v>5.2</v>
      </c>
      <c r="C249" s="1">
        <v>3.2626236000000008</v>
      </c>
      <c r="D249" s="1">
        <v>6</v>
      </c>
      <c r="E249" s="1">
        <f t="shared" si="34"/>
        <v>1</v>
      </c>
      <c r="F249" s="1">
        <f t="shared" si="35"/>
        <v>0</v>
      </c>
      <c r="G249" s="1">
        <f t="shared" si="36"/>
        <v>0</v>
      </c>
      <c r="H249" s="1">
        <f t="shared" si="37"/>
        <v>0</v>
      </c>
      <c r="I249" s="1">
        <f t="shared" si="38"/>
        <v>1</v>
      </c>
      <c r="K249" s="1" t="s">
        <v>147</v>
      </c>
      <c r="L249" s="1">
        <v>5.0999999999999996</v>
      </c>
      <c r="M249" s="1">
        <v>4</v>
      </c>
      <c r="N249" s="1">
        <v>6</v>
      </c>
      <c r="O249" s="1">
        <f t="shared" si="44"/>
        <v>1</v>
      </c>
      <c r="P249" s="1">
        <f t="shared" si="39"/>
        <v>0</v>
      </c>
      <c r="Q249" s="1">
        <f t="shared" si="43"/>
        <v>0</v>
      </c>
      <c r="R249" s="1">
        <f t="shared" si="40"/>
        <v>0</v>
      </c>
      <c r="S249" s="1">
        <f t="shared" si="41"/>
        <v>1</v>
      </c>
      <c r="T249" s="1" t="b">
        <f t="shared" si="42"/>
        <v>0</v>
      </c>
    </row>
    <row r="250" spans="1:20" x14ac:dyDescent="0.25">
      <c r="A250" s="1" t="s">
        <v>181</v>
      </c>
      <c r="B250" s="1">
        <v>4.5</v>
      </c>
      <c r="C250" s="1">
        <v>3.2882099199999986</v>
      </c>
      <c r="D250" s="1">
        <v>6</v>
      </c>
      <c r="E250" s="1">
        <f t="shared" si="34"/>
        <v>1</v>
      </c>
      <c r="F250" s="1">
        <f t="shared" si="35"/>
        <v>0</v>
      </c>
      <c r="G250" s="1">
        <f t="shared" si="36"/>
        <v>0</v>
      </c>
      <c r="H250" s="1">
        <f t="shared" si="37"/>
        <v>0</v>
      </c>
      <c r="I250" s="1">
        <f t="shared" si="38"/>
        <v>1</v>
      </c>
      <c r="K250" s="1" t="s">
        <v>148</v>
      </c>
      <c r="L250" s="1">
        <v>7.1</v>
      </c>
      <c r="M250" s="1">
        <v>5</v>
      </c>
      <c r="N250" s="1">
        <v>6</v>
      </c>
      <c r="O250" s="1">
        <f t="shared" si="44"/>
        <v>1</v>
      </c>
      <c r="P250" s="1">
        <f t="shared" si="39"/>
        <v>0</v>
      </c>
      <c r="Q250" s="1">
        <f t="shared" si="43"/>
        <v>0</v>
      </c>
      <c r="R250" s="1">
        <f t="shared" si="40"/>
        <v>0</v>
      </c>
      <c r="S250" s="1">
        <f t="shared" si="41"/>
        <v>1</v>
      </c>
      <c r="T250" s="1" t="b">
        <f t="shared" si="42"/>
        <v>0</v>
      </c>
    </row>
    <row r="251" spans="1:20" x14ac:dyDescent="0.25">
      <c r="A251" s="1" t="s">
        <v>64</v>
      </c>
      <c r="B251" s="1">
        <v>4.5</v>
      </c>
      <c r="C251" s="1">
        <v>3.8039249999999982</v>
      </c>
      <c r="D251" s="1">
        <v>6</v>
      </c>
      <c r="E251" s="1">
        <f t="shared" si="34"/>
        <v>1</v>
      </c>
      <c r="F251" s="1">
        <f t="shared" si="35"/>
        <v>0</v>
      </c>
      <c r="G251" s="1">
        <f t="shared" si="36"/>
        <v>0</v>
      </c>
      <c r="H251" s="1">
        <f t="shared" si="37"/>
        <v>0</v>
      </c>
      <c r="I251" s="1">
        <f t="shared" si="38"/>
        <v>1</v>
      </c>
      <c r="K251" s="1" t="s">
        <v>150</v>
      </c>
      <c r="L251" s="1">
        <v>5.7</v>
      </c>
      <c r="M251" s="1">
        <v>5</v>
      </c>
      <c r="N251" s="1">
        <v>6</v>
      </c>
      <c r="O251" s="1">
        <f t="shared" si="44"/>
        <v>1</v>
      </c>
      <c r="P251" s="1">
        <f t="shared" si="39"/>
        <v>0</v>
      </c>
      <c r="Q251" s="1">
        <f t="shared" si="43"/>
        <v>0</v>
      </c>
      <c r="R251" s="1">
        <f t="shared" si="40"/>
        <v>0</v>
      </c>
      <c r="S251" s="1">
        <f t="shared" si="41"/>
        <v>1</v>
      </c>
      <c r="T251" s="1" t="b">
        <f t="shared" si="42"/>
        <v>0</v>
      </c>
    </row>
    <row r="252" spans="1:20" x14ac:dyDescent="0.25">
      <c r="A252" s="1" t="s">
        <v>75</v>
      </c>
      <c r="B252" s="1">
        <v>4.3</v>
      </c>
      <c r="C252" s="1">
        <v>4.3779351599999998</v>
      </c>
      <c r="D252" s="1">
        <v>6</v>
      </c>
      <c r="E252" s="1">
        <f t="shared" si="34"/>
        <v>1</v>
      </c>
      <c r="F252" s="1">
        <f t="shared" si="35"/>
        <v>0</v>
      </c>
      <c r="G252" s="1">
        <f t="shared" si="36"/>
        <v>0</v>
      </c>
      <c r="H252" s="1">
        <f t="shared" si="37"/>
        <v>0</v>
      </c>
      <c r="I252" s="1">
        <f t="shared" si="38"/>
        <v>1</v>
      </c>
      <c r="K252" s="1" t="s">
        <v>159</v>
      </c>
      <c r="L252" s="1">
        <v>4.3</v>
      </c>
      <c r="M252" s="1">
        <v>4</v>
      </c>
      <c r="N252" s="1">
        <v>6</v>
      </c>
      <c r="O252" s="1">
        <f t="shared" si="44"/>
        <v>1</v>
      </c>
      <c r="P252" s="1">
        <f t="shared" si="39"/>
        <v>0</v>
      </c>
      <c r="Q252" s="1">
        <f t="shared" si="43"/>
        <v>0</v>
      </c>
      <c r="R252" s="1">
        <f t="shared" si="40"/>
        <v>0</v>
      </c>
      <c r="S252" s="1">
        <f t="shared" si="41"/>
        <v>1</v>
      </c>
      <c r="T252" s="1" t="b">
        <f t="shared" si="42"/>
        <v>0</v>
      </c>
    </row>
    <row r="253" spans="1:20" x14ac:dyDescent="0.25">
      <c r="A253" s="1" t="s">
        <v>97</v>
      </c>
      <c r="B253" s="1">
        <v>4.5</v>
      </c>
      <c r="C253" s="1">
        <v>3.2898738399999989</v>
      </c>
      <c r="D253" s="1">
        <v>6</v>
      </c>
      <c r="E253" s="1">
        <f t="shared" si="34"/>
        <v>1</v>
      </c>
      <c r="F253" s="1">
        <f t="shared" si="35"/>
        <v>0</v>
      </c>
      <c r="G253" s="1">
        <f t="shared" si="36"/>
        <v>0</v>
      </c>
      <c r="H253" s="1">
        <f t="shared" si="37"/>
        <v>0</v>
      </c>
      <c r="I253" s="1">
        <f t="shared" si="38"/>
        <v>1</v>
      </c>
      <c r="K253" s="1" t="s">
        <v>163</v>
      </c>
      <c r="L253" s="1">
        <v>5.6</v>
      </c>
      <c r="M253" s="1">
        <v>4</v>
      </c>
      <c r="N253" s="1">
        <v>6</v>
      </c>
      <c r="O253" s="1">
        <f t="shared" si="44"/>
        <v>1</v>
      </c>
      <c r="P253" s="1">
        <f t="shared" si="39"/>
        <v>0</v>
      </c>
      <c r="Q253" s="1">
        <f t="shared" si="43"/>
        <v>0</v>
      </c>
      <c r="R253" s="1">
        <f t="shared" si="40"/>
        <v>0</v>
      </c>
      <c r="S253" s="1">
        <f t="shared" si="41"/>
        <v>1</v>
      </c>
      <c r="T253" s="1" t="b">
        <f t="shared" si="42"/>
        <v>0</v>
      </c>
    </row>
    <row r="254" spans="1:20" x14ac:dyDescent="0.25">
      <c r="A254" s="1" t="s">
        <v>106</v>
      </c>
      <c r="B254" s="1">
        <v>4.3</v>
      </c>
      <c r="C254" s="1">
        <v>3.4900422599999996</v>
      </c>
      <c r="D254" s="1">
        <v>6</v>
      </c>
      <c r="E254" s="1">
        <f t="shared" si="34"/>
        <v>1</v>
      </c>
      <c r="F254" s="1">
        <f t="shared" si="35"/>
        <v>0</v>
      </c>
      <c r="G254" s="1">
        <f t="shared" si="36"/>
        <v>0</v>
      </c>
      <c r="H254" s="1">
        <f t="shared" si="37"/>
        <v>0</v>
      </c>
      <c r="I254" s="1">
        <f t="shared" si="38"/>
        <v>1</v>
      </c>
      <c r="K254" s="1" t="s">
        <v>116</v>
      </c>
      <c r="L254" s="1">
        <v>4</v>
      </c>
      <c r="M254" s="1">
        <v>3</v>
      </c>
      <c r="N254" s="1">
        <v>6</v>
      </c>
      <c r="O254" s="1">
        <f t="shared" si="44"/>
        <v>1</v>
      </c>
      <c r="P254" s="1">
        <f t="shared" si="39"/>
        <v>0</v>
      </c>
      <c r="Q254" s="1">
        <f t="shared" si="43"/>
        <v>0</v>
      </c>
      <c r="R254" s="1">
        <f t="shared" si="40"/>
        <v>0</v>
      </c>
      <c r="S254" s="1">
        <f t="shared" si="41"/>
        <v>1</v>
      </c>
      <c r="T254" s="1" t="b">
        <f t="shared" si="42"/>
        <v>0</v>
      </c>
    </row>
    <row r="255" spans="1:20" x14ac:dyDescent="0.25">
      <c r="A255" s="1" t="s">
        <v>115</v>
      </c>
      <c r="B255" s="1">
        <v>4.9000000000000004</v>
      </c>
      <c r="C255" s="1">
        <v>3.0789560799999989</v>
      </c>
      <c r="D255" s="1">
        <v>6</v>
      </c>
      <c r="E255" s="1">
        <f t="shared" si="34"/>
        <v>1</v>
      </c>
      <c r="F255" s="1">
        <f t="shared" si="35"/>
        <v>0</v>
      </c>
      <c r="G255" s="1">
        <f t="shared" si="36"/>
        <v>0</v>
      </c>
      <c r="H255" s="1">
        <f t="shared" si="37"/>
        <v>0</v>
      </c>
      <c r="I255" s="1">
        <f t="shared" si="38"/>
        <v>1</v>
      </c>
      <c r="K255" s="1" t="s">
        <v>59</v>
      </c>
      <c r="L255" s="1">
        <v>6.7</v>
      </c>
      <c r="M255" s="1">
        <v>4</v>
      </c>
      <c r="N255" s="1">
        <v>6</v>
      </c>
      <c r="O255" s="1">
        <f t="shared" si="44"/>
        <v>1</v>
      </c>
      <c r="P255" s="1">
        <f t="shared" si="39"/>
        <v>0</v>
      </c>
      <c r="Q255" s="1">
        <f t="shared" si="43"/>
        <v>0</v>
      </c>
      <c r="R255" s="1">
        <f t="shared" si="40"/>
        <v>0</v>
      </c>
      <c r="S255" s="1">
        <f t="shared" si="41"/>
        <v>1</v>
      </c>
      <c r="T255" s="1" t="b">
        <f t="shared" si="42"/>
        <v>0</v>
      </c>
    </row>
    <row r="256" spans="1:20" x14ac:dyDescent="0.25">
      <c r="A256" s="1" t="s">
        <v>177</v>
      </c>
      <c r="B256" s="1">
        <v>4.8</v>
      </c>
      <c r="C256" s="1">
        <v>3.5338584400000008</v>
      </c>
      <c r="D256" s="1">
        <v>6</v>
      </c>
      <c r="E256" s="1">
        <f t="shared" si="34"/>
        <v>1</v>
      </c>
      <c r="F256" s="1">
        <f t="shared" si="35"/>
        <v>0</v>
      </c>
      <c r="G256" s="1">
        <f t="shared" si="36"/>
        <v>0</v>
      </c>
      <c r="H256" s="1">
        <f t="shared" si="37"/>
        <v>0</v>
      </c>
      <c r="I256" s="1">
        <f t="shared" si="38"/>
        <v>1</v>
      </c>
      <c r="K256" s="1" t="s">
        <v>184</v>
      </c>
      <c r="L256" s="1">
        <v>5.4</v>
      </c>
      <c r="M256" s="1">
        <v>3</v>
      </c>
      <c r="N256" s="1">
        <v>6</v>
      </c>
      <c r="O256" s="1">
        <f t="shared" si="44"/>
        <v>1</v>
      </c>
      <c r="P256" s="1">
        <f t="shared" si="39"/>
        <v>0</v>
      </c>
      <c r="Q256" s="1">
        <f t="shared" si="43"/>
        <v>0</v>
      </c>
      <c r="R256" s="1">
        <f t="shared" si="40"/>
        <v>0</v>
      </c>
      <c r="S256" s="1">
        <f t="shared" si="41"/>
        <v>1</v>
      </c>
      <c r="T256" s="1" t="b">
        <f t="shared" si="42"/>
        <v>0</v>
      </c>
    </row>
    <row r="257" spans="1:20" x14ac:dyDescent="0.25">
      <c r="A257" s="1" t="s">
        <v>180</v>
      </c>
      <c r="B257" s="1">
        <v>5</v>
      </c>
      <c r="C257" s="1">
        <v>3.9360974799999995</v>
      </c>
      <c r="D257" s="1">
        <v>6</v>
      </c>
      <c r="E257" s="1">
        <f t="shared" si="34"/>
        <v>1</v>
      </c>
      <c r="F257" s="1">
        <f t="shared" si="35"/>
        <v>0</v>
      </c>
      <c r="G257" s="1">
        <f t="shared" si="36"/>
        <v>0</v>
      </c>
      <c r="H257" s="1">
        <f t="shared" si="37"/>
        <v>0</v>
      </c>
      <c r="I257" s="1">
        <f t="shared" si="38"/>
        <v>1</v>
      </c>
      <c r="K257" s="1" t="s">
        <v>185</v>
      </c>
      <c r="L257" s="1">
        <v>4.5</v>
      </c>
      <c r="M257" s="1">
        <v>3</v>
      </c>
      <c r="N257" s="1">
        <v>6</v>
      </c>
      <c r="O257" s="1">
        <f t="shared" si="44"/>
        <v>1</v>
      </c>
      <c r="P257" s="1">
        <f t="shared" si="39"/>
        <v>0</v>
      </c>
      <c r="Q257" s="1">
        <f t="shared" si="43"/>
        <v>0</v>
      </c>
      <c r="R257" s="1">
        <f t="shared" si="40"/>
        <v>0</v>
      </c>
      <c r="S257" s="1">
        <f t="shared" si="41"/>
        <v>1</v>
      </c>
      <c r="T257" s="1" t="b">
        <f t="shared" si="42"/>
        <v>0</v>
      </c>
    </row>
    <row r="258" spans="1:20" x14ac:dyDescent="0.25">
      <c r="A258" s="1" t="s">
        <v>134</v>
      </c>
      <c r="B258" s="1">
        <v>6.3</v>
      </c>
      <c r="C258" s="1">
        <v>3.7981924999999999</v>
      </c>
      <c r="D258" s="1">
        <v>6</v>
      </c>
      <c r="E258" s="1">
        <f t="shared" si="34"/>
        <v>1</v>
      </c>
      <c r="F258" s="1">
        <f t="shared" si="35"/>
        <v>0</v>
      </c>
      <c r="G258" s="1">
        <f t="shared" si="36"/>
        <v>0</v>
      </c>
      <c r="H258" s="1">
        <f t="shared" si="37"/>
        <v>0</v>
      </c>
      <c r="I258" s="1">
        <f t="shared" si="38"/>
        <v>1</v>
      </c>
      <c r="K258" s="1" t="s">
        <v>165</v>
      </c>
      <c r="L258" s="1">
        <v>7.1</v>
      </c>
      <c r="M258" s="1">
        <v>5</v>
      </c>
      <c r="N258" s="1">
        <v>6</v>
      </c>
      <c r="O258" s="1">
        <f t="shared" si="44"/>
        <v>1</v>
      </c>
      <c r="P258" s="1">
        <f t="shared" si="39"/>
        <v>0</v>
      </c>
      <c r="Q258" s="1">
        <f t="shared" si="43"/>
        <v>0</v>
      </c>
      <c r="R258" s="1">
        <f t="shared" si="40"/>
        <v>0</v>
      </c>
      <c r="S258" s="1">
        <f t="shared" si="41"/>
        <v>1</v>
      </c>
      <c r="T258" s="1" t="b">
        <f t="shared" si="42"/>
        <v>0</v>
      </c>
    </row>
    <row r="259" spans="1:20" x14ac:dyDescent="0.25">
      <c r="A259" s="1" t="s">
        <v>140</v>
      </c>
      <c r="B259" s="1">
        <v>4.9000000000000004</v>
      </c>
      <c r="C259" s="1">
        <v>3.943917729999999</v>
      </c>
      <c r="D259" s="1">
        <v>6</v>
      </c>
      <c r="E259" s="1">
        <f t="shared" ref="E259:E322" si="45">IF(AND((10&gt;D259),(D259&gt;C259),(C259&gt;2)),1,0)</f>
        <v>1</v>
      </c>
      <c r="F259" s="1">
        <f t="shared" ref="F259:F322" si="46">IF(AND((D259&lt;C259),(D259&gt;2),(C259&lt;10)),1,0)</f>
        <v>0</v>
      </c>
      <c r="G259" s="1">
        <f t="shared" ref="G259:G322" si="47">IF(D259&gt;=10,1,0)</f>
        <v>0</v>
      </c>
      <c r="H259" s="1">
        <f t="shared" ref="H259:H322" si="48">IF(D259&lt;=2,1,0)</f>
        <v>0</v>
      </c>
      <c r="I259" s="1">
        <f t="shared" ref="I259:I322" si="49">SUM(E259:H259)</f>
        <v>1</v>
      </c>
      <c r="K259" s="1" t="s">
        <v>145</v>
      </c>
      <c r="L259" s="1">
        <v>4.7</v>
      </c>
      <c r="M259" s="1">
        <v>3</v>
      </c>
      <c r="N259" s="1">
        <v>6</v>
      </c>
      <c r="O259" s="1">
        <f t="shared" si="44"/>
        <v>1</v>
      </c>
      <c r="P259" s="1">
        <f t="shared" ref="P259:P322" si="50">IF(AND((N259&lt;M259),(N259&gt;2),(M259&lt;10)),1,0)</f>
        <v>0</v>
      </c>
      <c r="Q259" s="1">
        <f t="shared" si="43"/>
        <v>0</v>
      </c>
      <c r="R259" s="1">
        <f t="shared" ref="R259:R322" si="51">IF(N259&gt;=10,1,0)</f>
        <v>0</v>
      </c>
      <c r="S259" s="1">
        <f t="shared" ref="S259:S322" si="52">SUM(O259:R259)</f>
        <v>1</v>
      </c>
      <c r="T259" s="1" t="b">
        <f t="shared" si="42"/>
        <v>0</v>
      </c>
    </row>
    <row r="260" spans="1:20" x14ac:dyDescent="0.25">
      <c r="A260" s="1" t="s">
        <v>142</v>
      </c>
      <c r="B260" s="1">
        <v>4.4000000000000004</v>
      </c>
      <c r="C260" s="1">
        <v>3.2466392099999997</v>
      </c>
      <c r="D260" s="1">
        <v>6</v>
      </c>
      <c r="E260" s="1">
        <f t="shared" si="45"/>
        <v>1</v>
      </c>
      <c r="F260" s="1">
        <f t="shared" si="46"/>
        <v>0</v>
      </c>
      <c r="G260" s="1">
        <f t="shared" si="47"/>
        <v>0</v>
      </c>
      <c r="H260" s="1">
        <f t="shared" si="48"/>
        <v>0</v>
      </c>
      <c r="I260" s="1">
        <f t="shared" si="49"/>
        <v>1</v>
      </c>
      <c r="K260" s="1" t="s">
        <v>89</v>
      </c>
      <c r="L260" s="1">
        <v>6.2</v>
      </c>
      <c r="M260" s="1">
        <v>5</v>
      </c>
      <c r="N260" s="1">
        <v>6</v>
      </c>
      <c r="O260" s="1">
        <f t="shared" si="44"/>
        <v>1</v>
      </c>
      <c r="P260" s="1">
        <f t="shared" si="50"/>
        <v>0</v>
      </c>
      <c r="Q260" s="1">
        <f t="shared" si="43"/>
        <v>0</v>
      </c>
      <c r="R260" s="1">
        <f t="shared" si="51"/>
        <v>0</v>
      </c>
      <c r="S260" s="1">
        <f t="shared" si="52"/>
        <v>1</v>
      </c>
      <c r="T260" s="1" t="b">
        <f t="shared" ref="T260:T323" si="53">EXACT(M260,N260)</f>
        <v>0</v>
      </c>
    </row>
    <row r="261" spans="1:20" x14ac:dyDescent="0.25">
      <c r="A261" s="1" t="s">
        <v>152</v>
      </c>
      <c r="B261" s="1">
        <v>4.5</v>
      </c>
      <c r="C261" s="1">
        <v>3.9709962999999995</v>
      </c>
      <c r="D261" s="1">
        <v>6</v>
      </c>
      <c r="E261" s="1">
        <f t="shared" si="45"/>
        <v>1</v>
      </c>
      <c r="F261" s="1">
        <f t="shared" si="46"/>
        <v>0</v>
      </c>
      <c r="G261" s="1">
        <f t="shared" si="47"/>
        <v>0</v>
      </c>
      <c r="H261" s="1">
        <f t="shared" si="48"/>
        <v>0</v>
      </c>
      <c r="I261" s="1">
        <f t="shared" si="49"/>
        <v>1</v>
      </c>
      <c r="K261" s="1" t="s">
        <v>163</v>
      </c>
      <c r="L261" s="1">
        <v>5.6</v>
      </c>
      <c r="M261" s="1">
        <v>4</v>
      </c>
      <c r="N261" s="1">
        <v>6</v>
      </c>
      <c r="O261" s="1">
        <f t="shared" si="44"/>
        <v>1</v>
      </c>
      <c r="P261" s="1">
        <f t="shared" si="50"/>
        <v>0</v>
      </c>
      <c r="Q261" s="1">
        <f t="shared" si="43"/>
        <v>0</v>
      </c>
      <c r="R261" s="1">
        <f t="shared" si="51"/>
        <v>0</v>
      </c>
      <c r="S261" s="1">
        <f t="shared" si="52"/>
        <v>1</v>
      </c>
      <c r="T261" s="1" t="b">
        <f t="shared" si="53"/>
        <v>0</v>
      </c>
    </row>
    <row r="262" spans="1:20" x14ac:dyDescent="0.25">
      <c r="A262" s="1" t="s">
        <v>101</v>
      </c>
      <c r="B262" s="1">
        <v>4.9000000000000004</v>
      </c>
      <c r="C262" s="1">
        <v>3.4865749999999993</v>
      </c>
      <c r="D262" s="1">
        <v>6</v>
      </c>
      <c r="E262" s="1">
        <f t="shared" si="45"/>
        <v>1</v>
      </c>
      <c r="F262" s="1">
        <f t="shared" si="46"/>
        <v>0</v>
      </c>
      <c r="G262" s="1">
        <f t="shared" si="47"/>
        <v>0</v>
      </c>
      <c r="H262" s="1">
        <f t="shared" si="48"/>
        <v>0</v>
      </c>
      <c r="I262" s="1">
        <f t="shared" si="49"/>
        <v>1</v>
      </c>
      <c r="K262" s="1" t="s">
        <v>143</v>
      </c>
      <c r="L262" s="1">
        <v>4.5999999999999996</v>
      </c>
      <c r="M262" s="1">
        <v>3</v>
      </c>
      <c r="N262" s="1">
        <v>6</v>
      </c>
      <c r="O262" s="1">
        <f t="shared" si="44"/>
        <v>1</v>
      </c>
      <c r="P262" s="1">
        <f t="shared" si="50"/>
        <v>0</v>
      </c>
      <c r="Q262" s="1">
        <f t="shared" si="43"/>
        <v>0</v>
      </c>
      <c r="R262" s="1">
        <f t="shared" si="51"/>
        <v>0</v>
      </c>
      <c r="S262" s="1">
        <f t="shared" si="52"/>
        <v>1</v>
      </c>
      <c r="T262" s="1" t="b">
        <f t="shared" si="53"/>
        <v>0</v>
      </c>
    </row>
    <row r="263" spans="1:20" x14ac:dyDescent="0.25">
      <c r="A263" s="1" t="s">
        <v>59</v>
      </c>
      <c r="B263" s="1">
        <v>6.7</v>
      </c>
      <c r="C263" s="1">
        <v>3.3935320599999987</v>
      </c>
      <c r="D263" s="1">
        <v>6</v>
      </c>
      <c r="E263" s="1">
        <f t="shared" si="45"/>
        <v>1</v>
      </c>
      <c r="F263" s="1">
        <f t="shared" si="46"/>
        <v>0</v>
      </c>
      <c r="G263" s="1">
        <f t="shared" si="47"/>
        <v>0</v>
      </c>
      <c r="H263" s="1">
        <f t="shared" si="48"/>
        <v>0</v>
      </c>
      <c r="I263" s="1">
        <f t="shared" si="49"/>
        <v>1</v>
      </c>
      <c r="K263" s="1" t="s">
        <v>75</v>
      </c>
      <c r="L263" s="1">
        <v>4.3</v>
      </c>
      <c r="M263" s="1">
        <v>5</v>
      </c>
      <c r="N263" s="1">
        <v>6</v>
      </c>
      <c r="O263" s="1">
        <f t="shared" si="44"/>
        <v>1</v>
      </c>
      <c r="P263" s="1">
        <f t="shared" si="50"/>
        <v>0</v>
      </c>
      <c r="Q263" s="1">
        <f t="shared" si="43"/>
        <v>0</v>
      </c>
      <c r="R263" s="1">
        <f t="shared" si="51"/>
        <v>0</v>
      </c>
      <c r="S263" s="1">
        <f t="shared" si="52"/>
        <v>1</v>
      </c>
      <c r="T263" s="1" t="b">
        <f t="shared" si="53"/>
        <v>0</v>
      </c>
    </row>
    <row r="264" spans="1:20" x14ac:dyDescent="0.25">
      <c r="A264" s="1" t="s">
        <v>163</v>
      </c>
      <c r="B264" s="1">
        <v>5.6</v>
      </c>
      <c r="C264" s="1">
        <v>4.2054366899999991</v>
      </c>
      <c r="D264" s="1">
        <v>6</v>
      </c>
      <c r="E264" s="1">
        <f t="shared" si="45"/>
        <v>1</v>
      </c>
      <c r="F264" s="1">
        <f t="shared" si="46"/>
        <v>0</v>
      </c>
      <c r="G264" s="1">
        <f t="shared" si="47"/>
        <v>0</v>
      </c>
      <c r="H264" s="1">
        <f t="shared" si="48"/>
        <v>0</v>
      </c>
      <c r="I264" s="1">
        <f t="shared" si="49"/>
        <v>1</v>
      </c>
      <c r="K264" s="1" t="s">
        <v>74</v>
      </c>
      <c r="L264" s="1">
        <v>4.4000000000000004</v>
      </c>
      <c r="M264" s="1">
        <v>3</v>
      </c>
      <c r="N264" s="1">
        <v>6</v>
      </c>
      <c r="O264" s="1">
        <f t="shared" si="44"/>
        <v>1</v>
      </c>
      <c r="P264" s="1">
        <f t="shared" si="50"/>
        <v>0</v>
      </c>
      <c r="Q264" s="1">
        <f t="shared" si="43"/>
        <v>0</v>
      </c>
      <c r="R264" s="1">
        <f t="shared" si="51"/>
        <v>0</v>
      </c>
      <c r="S264" s="1">
        <f t="shared" si="52"/>
        <v>1</v>
      </c>
      <c r="T264" s="1" t="b">
        <f t="shared" si="53"/>
        <v>0</v>
      </c>
    </row>
    <row r="265" spans="1:20" x14ac:dyDescent="0.25">
      <c r="A265" s="1" t="s">
        <v>194</v>
      </c>
      <c r="B265" s="1">
        <v>5.2</v>
      </c>
      <c r="C265" s="1">
        <v>3.3270371599999997</v>
      </c>
      <c r="D265" s="1">
        <v>6</v>
      </c>
      <c r="E265" s="1">
        <f t="shared" si="45"/>
        <v>1</v>
      </c>
      <c r="F265" s="1">
        <f t="shared" si="46"/>
        <v>0</v>
      </c>
      <c r="G265" s="1">
        <f t="shared" si="47"/>
        <v>0</v>
      </c>
      <c r="H265" s="1">
        <f t="shared" si="48"/>
        <v>0</v>
      </c>
      <c r="I265" s="1">
        <f t="shared" si="49"/>
        <v>1</v>
      </c>
      <c r="K265" s="1" t="s">
        <v>106</v>
      </c>
      <c r="L265" s="1">
        <v>4.3</v>
      </c>
      <c r="M265" s="1">
        <v>3</v>
      </c>
      <c r="N265" s="1">
        <v>6</v>
      </c>
      <c r="O265" s="1">
        <f t="shared" si="44"/>
        <v>1</v>
      </c>
      <c r="P265" s="1">
        <f t="shared" si="50"/>
        <v>0</v>
      </c>
      <c r="Q265" s="1">
        <f t="shared" si="43"/>
        <v>0</v>
      </c>
      <c r="R265" s="1">
        <f t="shared" si="51"/>
        <v>0</v>
      </c>
      <c r="S265" s="1">
        <f t="shared" si="52"/>
        <v>1</v>
      </c>
      <c r="T265" s="1" t="b">
        <f t="shared" si="53"/>
        <v>0</v>
      </c>
    </row>
    <row r="266" spans="1:20" x14ac:dyDescent="0.25">
      <c r="A266" s="1" t="s">
        <v>85</v>
      </c>
      <c r="B266" s="1">
        <v>4.8</v>
      </c>
      <c r="C266" s="1">
        <v>3.3628399799999991</v>
      </c>
      <c r="D266" s="1">
        <v>6</v>
      </c>
      <c r="E266" s="1">
        <f t="shared" si="45"/>
        <v>1</v>
      </c>
      <c r="F266" s="1">
        <f t="shared" si="46"/>
        <v>0</v>
      </c>
      <c r="G266" s="1">
        <f t="shared" si="47"/>
        <v>0</v>
      </c>
      <c r="H266" s="1">
        <f t="shared" si="48"/>
        <v>0</v>
      </c>
      <c r="I266" s="1">
        <f t="shared" si="49"/>
        <v>1</v>
      </c>
      <c r="K266" s="1" t="s">
        <v>97</v>
      </c>
      <c r="L266" s="1">
        <v>4.5</v>
      </c>
      <c r="M266" s="1">
        <v>4</v>
      </c>
      <c r="N266" s="1">
        <v>6</v>
      </c>
      <c r="O266" s="1">
        <f t="shared" si="44"/>
        <v>1</v>
      </c>
      <c r="P266" s="1">
        <f t="shared" si="50"/>
        <v>0</v>
      </c>
      <c r="Q266" s="1">
        <f t="shared" si="43"/>
        <v>0</v>
      </c>
      <c r="R266" s="1">
        <f t="shared" si="51"/>
        <v>0</v>
      </c>
      <c r="S266" s="1">
        <f t="shared" si="52"/>
        <v>1</v>
      </c>
      <c r="T266" s="1" t="b">
        <f t="shared" si="53"/>
        <v>0</v>
      </c>
    </row>
    <row r="267" spans="1:20" x14ac:dyDescent="0.25">
      <c r="A267" s="1" t="s">
        <v>195</v>
      </c>
      <c r="B267" s="1">
        <v>4.5</v>
      </c>
      <c r="C267" s="1">
        <v>4.1175712600000001</v>
      </c>
      <c r="D267" s="1">
        <v>6</v>
      </c>
      <c r="E267" s="1">
        <f t="shared" si="45"/>
        <v>1</v>
      </c>
      <c r="F267" s="1">
        <f t="shared" si="46"/>
        <v>0</v>
      </c>
      <c r="G267" s="1">
        <f t="shared" si="47"/>
        <v>0</v>
      </c>
      <c r="H267" s="1">
        <f t="shared" si="48"/>
        <v>0</v>
      </c>
      <c r="I267" s="1">
        <f t="shared" si="49"/>
        <v>1</v>
      </c>
      <c r="K267" s="1" t="s">
        <v>115</v>
      </c>
      <c r="L267" s="1">
        <v>4.9000000000000004</v>
      </c>
      <c r="M267" s="1">
        <v>3</v>
      </c>
      <c r="N267" s="1">
        <v>6</v>
      </c>
      <c r="O267" s="1">
        <f t="shared" si="44"/>
        <v>1</v>
      </c>
      <c r="P267" s="1">
        <f t="shared" si="50"/>
        <v>0</v>
      </c>
      <c r="Q267" s="1">
        <f t="shared" si="43"/>
        <v>0</v>
      </c>
      <c r="R267" s="1">
        <f t="shared" si="51"/>
        <v>0</v>
      </c>
      <c r="S267" s="1">
        <f t="shared" si="52"/>
        <v>1</v>
      </c>
      <c r="T267" s="1" t="b">
        <f t="shared" si="53"/>
        <v>0</v>
      </c>
    </row>
    <row r="268" spans="1:20" x14ac:dyDescent="0.25">
      <c r="A268" s="1" t="s">
        <v>114</v>
      </c>
      <c r="B268" s="1">
        <v>4.5</v>
      </c>
      <c r="C268" s="1">
        <v>2.8977721599999993</v>
      </c>
      <c r="D268" s="1">
        <v>6</v>
      </c>
      <c r="E268" s="1">
        <f t="shared" si="45"/>
        <v>1</v>
      </c>
      <c r="F268" s="1">
        <f t="shared" si="46"/>
        <v>0</v>
      </c>
      <c r="G268" s="1">
        <f t="shared" si="47"/>
        <v>0</v>
      </c>
      <c r="H268" s="1">
        <f t="shared" si="48"/>
        <v>0</v>
      </c>
      <c r="I268" s="1">
        <f t="shared" si="49"/>
        <v>1</v>
      </c>
      <c r="K268" s="1" t="s">
        <v>62</v>
      </c>
      <c r="L268" s="1">
        <v>4.5</v>
      </c>
      <c r="M268" s="1">
        <v>3</v>
      </c>
      <c r="N268" s="1">
        <v>6</v>
      </c>
      <c r="O268" s="1">
        <f t="shared" si="44"/>
        <v>1</v>
      </c>
      <c r="P268" s="1">
        <f t="shared" si="50"/>
        <v>0</v>
      </c>
      <c r="Q268" s="1">
        <f t="shared" si="43"/>
        <v>0</v>
      </c>
      <c r="R268" s="1">
        <f t="shared" si="51"/>
        <v>0</v>
      </c>
      <c r="S268" s="1">
        <f t="shared" si="52"/>
        <v>1</v>
      </c>
      <c r="T268" s="1" t="b">
        <f t="shared" si="53"/>
        <v>0</v>
      </c>
    </row>
    <row r="269" spans="1:20" x14ac:dyDescent="0.25">
      <c r="A269" s="1" t="s">
        <v>133</v>
      </c>
      <c r="B269" s="1">
        <v>4.5999999999999996</v>
      </c>
      <c r="C269" s="1">
        <v>2.8454391199999995</v>
      </c>
      <c r="D269" s="1">
        <v>6</v>
      </c>
      <c r="E269" s="1">
        <f t="shared" si="45"/>
        <v>1</v>
      </c>
      <c r="F269" s="1">
        <f t="shared" si="46"/>
        <v>0</v>
      </c>
      <c r="G269" s="1">
        <f t="shared" si="47"/>
        <v>0</v>
      </c>
      <c r="H269" s="1">
        <f t="shared" si="48"/>
        <v>0</v>
      </c>
      <c r="I269" s="1">
        <f t="shared" si="49"/>
        <v>1</v>
      </c>
      <c r="K269" s="1" t="s">
        <v>171</v>
      </c>
      <c r="L269" s="1">
        <v>4.7</v>
      </c>
      <c r="M269" s="1">
        <v>4</v>
      </c>
      <c r="N269" s="1">
        <v>6</v>
      </c>
      <c r="O269" s="1">
        <f t="shared" si="44"/>
        <v>1</v>
      </c>
      <c r="P269" s="1">
        <f t="shared" si="50"/>
        <v>0</v>
      </c>
      <c r="Q269" s="1">
        <f t="shared" si="43"/>
        <v>0</v>
      </c>
      <c r="R269" s="1">
        <f t="shared" si="51"/>
        <v>0</v>
      </c>
      <c r="S269" s="1">
        <f t="shared" si="52"/>
        <v>1</v>
      </c>
      <c r="T269" s="1" t="b">
        <f t="shared" si="53"/>
        <v>0</v>
      </c>
    </row>
    <row r="270" spans="1:20" x14ac:dyDescent="0.25">
      <c r="A270" s="1" t="s">
        <v>141</v>
      </c>
      <c r="B270" s="1">
        <v>4.7</v>
      </c>
      <c r="C270" s="1">
        <v>3.3961184000000002</v>
      </c>
      <c r="D270" s="1">
        <v>6</v>
      </c>
      <c r="E270" s="1">
        <f t="shared" si="45"/>
        <v>1</v>
      </c>
      <c r="F270" s="1">
        <f t="shared" si="46"/>
        <v>0</v>
      </c>
      <c r="G270" s="1">
        <f t="shared" si="47"/>
        <v>0</v>
      </c>
      <c r="H270" s="1">
        <f t="shared" si="48"/>
        <v>0</v>
      </c>
      <c r="I270" s="1">
        <f t="shared" si="49"/>
        <v>1</v>
      </c>
      <c r="K270" s="1" t="s">
        <v>124</v>
      </c>
      <c r="L270" s="1">
        <v>4.5</v>
      </c>
      <c r="M270" s="1">
        <v>4</v>
      </c>
      <c r="N270" s="1">
        <v>6</v>
      </c>
      <c r="O270" s="1">
        <f t="shared" si="44"/>
        <v>1</v>
      </c>
      <c r="P270" s="1">
        <f t="shared" si="50"/>
        <v>0</v>
      </c>
      <c r="Q270" s="1">
        <f t="shared" si="43"/>
        <v>0</v>
      </c>
      <c r="R270" s="1">
        <f t="shared" si="51"/>
        <v>0</v>
      </c>
      <c r="S270" s="1">
        <f t="shared" si="52"/>
        <v>1</v>
      </c>
      <c r="T270" s="1" t="b">
        <f t="shared" si="53"/>
        <v>0</v>
      </c>
    </row>
    <row r="271" spans="1:20" x14ac:dyDescent="0.25">
      <c r="A271" s="1" t="s">
        <v>161</v>
      </c>
      <c r="B271" s="1">
        <v>4.2</v>
      </c>
      <c r="C271" s="1">
        <v>4.2686853999999999</v>
      </c>
      <c r="D271" s="1">
        <v>6</v>
      </c>
      <c r="E271" s="1">
        <f t="shared" si="45"/>
        <v>1</v>
      </c>
      <c r="F271" s="1">
        <f t="shared" si="46"/>
        <v>0</v>
      </c>
      <c r="G271" s="1">
        <f t="shared" si="47"/>
        <v>0</v>
      </c>
      <c r="H271" s="1">
        <f t="shared" si="48"/>
        <v>0</v>
      </c>
      <c r="I271" s="1">
        <f t="shared" si="49"/>
        <v>1</v>
      </c>
      <c r="K271" s="1" t="s">
        <v>152</v>
      </c>
      <c r="L271" s="1">
        <v>4.5</v>
      </c>
      <c r="M271" s="1">
        <v>4</v>
      </c>
      <c r="N271" s="1">
        <v>6</v>
      </c>
      <c r="O271" s="1">
        <f t="shared" si="44"/>
        <v>1</v>
      </c>
      <c r="P271" s="1">
        <f t="shared" si="50"/>
        <v>0</v>
      </c>
      <c r="Q271" s="1">
        <f t="shared" ref="Q271:Q334" si="54">IF(N271&lt;=2,1,0)</f>
        <v>0</v>
      </c>
      <c r="R271" s="1">
        <f t="shared" si="51"/>
        <v>0</v>
      </c>
      <c r="S271" s="1">
        <f t="shared" si="52"/>
        <v>1</v>
      </c>
      <c r="T271" s="1" t="b">
        <f t="shared" si="53"/>
        <v>0</v>
      </c>
    </row>
    <row r="272" spans="1:20" x14ac:dyDescent="0.25">
      <c r="A272" s="1" t="s">
        <v>62</v>
      </c>
      <c r="B272" s="1">
        <v>4.5</v>
      </c>
      <c r="C272" s="1">
        <v>3.403718599999999</v>
      </c>
      <c r="D272" s="1">
        <v>6</v>
      </c>
      <c r="E272" s="1">
        <f t="shared" si="45"/>
        <v>1</v>
      </c>
      <c r="F272" s="1">
        <f t="shared" si="46"/>
        <v>0</v>
      </c>
      <c r="G272" s="1">
        <f t="shared" si="47"/>
        <v>0</v>
      </c>
      <c r="H272" s="1">
        <f t="shared" si="48"/>
        <v>0</v>
      </c>
      <c r="I272" s="1">
        <f t="shared" si="49"/>
        <v>1</v>
      </c>
      <c r="K272" s="1" t="s">
        <v>107</v>
      </c>
      <c r="L272" s="1">
        <v>4.8</v>
      </c>
      <c r="M272" s="1">
        <v>5</v>
      </c>
      <c r="N272" s="1">
        <v>6</v>
      </c>
      <c r="O272" s="1">
        <f t="shared" si="44"/>
        <v>1</v>
      </c>
      <c r="P272" s="1">
        <f t="shared" si="50"/>
        <v>0</v>
      </c>
      <c r="Q272" s="1">
        <f t="shared" si="54"/>
        <v>0</v>
      </c>
      <c r="R272" s="1">
        <f t="shared" si="51"/>
        <v>0</v>
      </c>
      <c r="S272" s="1">
        <f t="shared" si="52"/>
        <v>1</v>
      </c>
      <c r="T272" s="1" t="b">
        <f t="shared" si="53"/>
        <v>0</v>
      </c>
    </row>
    <row r="273" spans="1:20" x14ac:dyDescent="0.25">
      <c r="A273" s="1" t="s">
        <v>63</v>
      </c>
      <c r="B273" s="1">
        <v>4.4000000000000004</v>
      </c>
      <c r="C273" s="1">
        <v>4.17048211</v>
      </c>
      <c r="D273" s="1">
        <v>6</v>
      </c>
      <c r="E273" s="1">
        <f t="shared" si="45"/>
        <v>1</v>
      </c>
      <c r="F273" s="1">
        <f t="shared" si="46"/>
        <v>0</v>
      </c>
      <c r="G273" s="1">
        <f t="shared" si="47"/>
        <v>0</v>
      </c>
      <c r="H273" s="1">
        <f t="shared" si="48"/>
        <v>0</v>
      </c>
      <c r="I273" s="1">
        <f t="shared" si="49"/>
        <v>1</v>
      </c>
      <c r="K273" s="1" t="s">
        <v>66</v>
      </c>
      <c r="L273" s="1">
        <v>4.8</v>
      </c>
      <c r="M273" s="1">
        <v>3</v>
      </c>
      <c r="N273" s="1">
        <v>6</v>
      </c>
      <c r="O273" s="1">
        <f t="shared" ref="O273:O336" si="55">IF(AND((10&gt;N273),(N273&gt;=M273),(M273&gt;=2)),1,0)</f>
        <v>1</v>
      </c>
      <c r="P273" s="1">
        <f t="shared" si="50"/>
        <v>0</v>
      </c>
      <c r="Q273" s="1">
        <f t="shared" si="54"/>
        <v>0</v>
      </c>
      <c r="R273" s="1">
        <f t="shared" si="51"/>
        <v>0</v>
      </c>
      <c r="S273" s="1">
        <f t="shared" si="52"/>
        <v>1</v>
      </c>
      <c r="T273" s="1" t="b">
        <f t="shared" si="53"/>
        <v>0</v>
      </c>
    </row>
    <row r="274" spans="1:20" x14ac:dyDescent="0.25">
      <c r="A274" s="1" t="s">
        <v>87</v>
      </c>
      <c r="B274" s="1">
        <v>5</v>
      </c>
      <c r="C274" s="1">
        <v>4.0232018299999996</v>
      </c>
      <c r="D274" s="1">
        <v>6</v>
      </c>
      <c r="E274" s="1">
        <f t="shared" si="45"/>
        <v>1</v>
      </c>
      <c r="F274" s="1">
        <f t="shared" si="46"/>
        <v>0</v>
      </c>
      <c r="G274" s="1">
        <f t="shared" si="47"/>
        <v>0</v>
      </c>
      <c r="H274" s="1">
        <f t="shared" si="48"/>
        <v>0</v>
      </c>
      <c r="I274" s="1">
        <f t="shared" si="49"/>
        <v>1</v>
      </c>
      <c r="K274" s="1" t="s">
        <v>194</v>
      </c>
      <c r="L274" s="1">
        <v>5.2</v>
      </c>
      <c r="M274" s="1">
        <v>3</v>
      </c>
      <c r="N274" s="1">
        <v>6</v>
      </c>
      <c r="O274" s="1">
        <f t="shared" si="55"/>
        <v>1</v>
      </c>
      <c r="P274" s="1">
        <f t="shared" si="50"/>
        <v>0</v>
      </c>
      <c r="Q274" s="1">
        <f t="shared" si="54"/>
        <v>0</v>
      </c>
      <c r="R274" s="1">
        <f t="shared" si="51"/>
        <v>0</v>
      </c>
      <c r="S274" s="1">
        <f t="shared" si="52"/>
        <v>1</v>
      </c>
      <c r="T274" s="1" t="b">
        <f t="shared" si="53"/>
        <v>0</v>
      </c>
    </row>
    <row r="275" spans="1:20" x14ac:dyDescent="0.25">
      <c r="A275" s="1" t="s">
        <v>93</v>
      </c>
      <c r="B275" s="1">
        <v>4.5</v>
      </c>
      <c r="C275" s="1">
        <v>4.5601381799999992</v>
      </c>
      <c r="D275" s="1">
        <v>6</v>
      </c>
      <c r="E275" s="1">
        <f t="shared" si="45"/>
        <v>1</v>
      </c>
      <c r="F275" s="1">
        <f t="shared" si="46"/>
        <v>0</v>
      </c>
      <c r="G275" s="1">
        <f t="shared" si="47"/>
        <v>0</v>
      </c>
      <c r="H275" s="1">
        <f t="shared" si="48"/>
        <v>0</v>
      </c>
      <c r="I275" s="1">
        <f t="shared" si="49"/>
        <v>1</v>
      </c>
      <c r="K275" s="1" t="s">
        <v>181</v>
      </c>
      <c r="L275" s="1">
        <v>4.5</v>
      </c>
      <c r="M275" s="1">
        <v>3</v>
      </c>
      <c r="N275" s="1">
        <v>6</v>
      </c>
      <c r="O275" s="1">
        <f t="shared" si="55"/>
        <v>1</v>
      </c>
      <c r="P275" s="1">
        <f t="shared" si="50"/>
        <v>0</v>
      </c>
      <c r="Q275" s="1">
        <f t="shared" si="54"/>
        <v>0</v>
      </c>
      <c r="R275" s="1">
        <f t="shared" si="51"/>
        <v>0</v>
      </c>
      <c r="S275" s="1">
        <f t="shared" si="52"/>
        <v>1</v>
      </c>
      <c r="T275" s="1" t="b">
        <f t="shared" si="53"/>
        <v>0</v>
      </c>
    </row>
    <row r="276" spans="1:20" x14ac:dyDescent="0.25">
      <c r="A276" s="1" t="s">
        <v>114</v>
      </c>
      <c r="B276" s="1">
        <v>4.5</v>
      </c>
      <c r="C276" s="1">
        <v>3.6458378000000007</v>
      </c>
      <c r="D276" s="1">
        <v>6</v>
      </c>
      <c r="E276" s="1">
        <f t="shared" si="45"/>
        <v>1</v>
      </c>
      <c r="F276" s="1">
        <f t="shared" si="46"/>
        <v>0</v>
      </c>
      <c r="G276" s="1">
        <f t="shared" si="47"/>
        <v>0</v>
      </c>
      <c r="H276" s="1">
        <f t="shared" si="48"/>
        <v>0</v>
      </c>
      <c r="I276" s="1">
        <f t="shared" si="49"/>
        <v>1</v>
      </c>
      <c r="K276" s="1" t="s">
        <v>64</v>
      </c>
      <c r="L276" s="1">
        <v>4.5</v>
      </c>
      <c r="M276" s="1">
        <v>4</v>
      </c>
      <c r="N276" s="1">
        <v>6</v>
      </c>
      <c r="O276" s="1">
        <f t="shared" si="55"/>
        <v>1</v>
      </c>
      <c r="P276" s="1">
        <f t="shared" si="50"/>
        <v>0</v>
      </c>
      <c r="Q276" s="1">
        <f t="shared" si="54"/>
        <v>0</v>
      </c>
      <c r="R276" s="1">
        <f t="shared" si="51"/>
        <v>0</v>
      </c>
      <c r="S276" s="1">
        <f t="shared" si="52"/>
        <v>1</v>
      </c>
      <c r="T276" s="1" t="b">
        <f t="shared" si="53"/>
        <v>0</v>
      </c>
    </row>
    <row r="277" spans="1:20" x14ac:dyDescent="0.25">
      <c r="A277" s="1" t="s">
        <v>122</v>
      </c>
      <c r="B277" s="1">
        <v>4.5</v>
      </c>
      <c r="C277" s="1">
        <v>2.7882356199999996</v>
      </c>
      <c r="D277" s="1">
        <v>6</v>
      </c>
      <c r="E277" s="1">
        <f t="shared" si="45"/>
        <v>1</v>
      </c>
      <c r="F277" s="1">
        <f t="shared" si="46"/>
        <v>0</v>
      </c>
      <c r="G277" s="1">
        <f t="shared" si="47"/>
        <v>0</v>
      </c>
      <c r="H277" s="1">
        <f t="shared" si="48"/>
        <v>0</v>
      </c>
      <c r="I277" s="1">
        <f t="shared" si="49"/>
        <v>1</v>
      </c>
      <c r="K277" s="1" t="s">
        <v>75</v>
      </c>
      <c r="L277" s="1">
        <v>4.3</v>
      </c>
      <c r="M277" s="1">
        <v>4</v>
      </c>
      <c r="N277" s="1">
        <v>6</v>
      </c>
      <c r="O277" s="1">
        <f t="shared" si="55"/>
        <v>1</v>
      </c>
      <c r="P277" s="1">
        <f t="shared" si="50"/>
        <v>0</v>
      </c>
      <c r="Q277" s="1">
        <f t="shared" si="54"/>
        <v>0</v>
      </c>
      <c r="R277" s="1">
        <f t="shared" si="51"/>
        <v>0</v>
      </c>
      <c r="S277" s="1">
        <f t="shared" si="52"/>
        <v>1</v>
      </c>
      <c r="T277" s="1" t="b">
        <f t="shared" si="53"/>
        <v>0</v>
      </c>
    </row>
    <row r="278" spans="1:20" x14ac:dyDescent="0.25">
      <c r="A278" s="1" t="s">
        <v>201</v>
      </c>
      <c r="B278" s="1">
        <v>3.9</v>
      </c>
      <c r="C278" s="1">
        <v>4.342805320000001</v>
      </c>
      <c r="D278" s="1">
        <v>6</v>
      </c>
      <c r="E278" s="1">
        <f t="shared" si="45"/>
        <v>1</v>
      </c>
      <c r="F278" s="1">
        <f t="shared" si="46"/>
        <v>0</v>
      </c>
      <c r="G278" s="1">
        <f t="shared" si="47"/>
        <v>0</v>
      </c>
      <c r="H278" s="1">
        <f t="shared" si="48"/>
        <v>0</v>
      </c>
      <c r="I278" s="1">
        <f t="shared" si="49"/>
        <v>1</v>
      </c>
      <c r="K278" s="1" t="s">
        <v>97</v>
      </c>
      <c r="L278" s="1">
        <v>4.5</v>
      </c>
      <c r="M278" s="1">
        <v>3</v>
      </c>
      <c r="N278" s="1">
        <v>6</v>
      </c>
      <c r="O278" s="1">
        <f t="shared" si="55"/>
        <v>1</v>
      </c>
      <c r="P278" s="1">
        <f t="shared" si="50"/>
        <v>0</v>
      </c>
      <c r="Q278" s="1">
        <f t="shared" si="54"/>
        <v>0</v>
      </c>
      <c r="R278" s="1">
        <f t="shared" si="51"/>
        <v>0</v>
      </c>
      <c r="S278" s="1">
        <f t="shared" si="52"/>
        <v>1</v>
      </c>
      <c r="T278" s="1" t="b">
        <f t="shared" si="53"/>
        <v>0</v>
      </c>
    </row>
    <row r="279" spans="1:20" x14ac:dyDescent="0.25">
      <c r="A279" s="1" t="s">
        <v>129</v>
      </c>
      <c r="B279" s="1">
        <v>4.8</v>
      </c>
      <c r="C279" s="1">
        <v>4.2457989999999981</v>
      </c>
      <c r="D279" s="1">
        <v>6</v>
      </c>
      <c r="E279" s="1">
        <f t="shared" si="45"/>
        <v>1</v>
      </c>
      <c r="F279" s="1">
        <f t="shared" si="46"/>
        <v>0</v>
      </c>
      <c r="G279" s="1">
        <f t="shared" si="47"/>
        <v>0</v>
      </c>
      <c r="H279" s="1">
        <f t="shared" si="48"/>
        <v>0</v>
      </c>
      <c r="I279" s="1">
        <f t="shared" si="49"/>
        <v>1</v>
      </c>
      <c r="K279" s="1" t="s">
        <v>106</v>
      </c>
      <c r="L279" s="1">
        <v>4.3</v>
      </c>
      <c r="M279" s="1">
        <v>3</v>
      </c>
      <c r="N279" s="1">
        <v>6</v>
      </c>
      <c r="O279" s="1">
        <f t="shared" si="55"/>
        <v>1</v>
      </c>
      <c r="P279" s="1">
        <f t="shared" si="50"/>
        <v>0</v>
      </c>
      <c r="Q279" s="1">
        <f t="shared" si="54"/>
        <v>0</v>
      </c>
      <c r="R279" s="1">
        <f t="shared" si="51"/>
        <v>0</v>
      </c>
      <c r="S279" s="1">
        <f t="shared" si="52"/>
        <v>1</v>
      </c>
      <c r="T279" s="1" t="b">
        <f t="shared" si="53"/>
        <v>0</v>
      </c>
    </row>
    <row r="280" spans="1:20" x14ac:dyDescent="0.25">
      <c r="A280" s="1" t="s">
        <v>139</v>
      </c>
      <c r="B280" s="1">
        <v>4.4000000000000004</v>
      </c>
      <c r="C280" s="1">
        <v>4.214208199999999</v>
      </c>
      <c r="D280" s="1">
        <v>6</v>
      </c>
      <c r="E280" s="1">
        <f t="shared" si="45"/>
        <v>1</v>
      </c>
      <c r="F280" s="1">
        <f t="shared" si="46"/>
        <v>0</v>
      </c>
      <c r="G280" s="1">
        <f t="shared" si="47"/>
        <v>0</v>
      </c>
      <c r="H280" s="1">
        <f t="shared" si="48"/>
        <v>0</v>
      </c>
      <c r="I280" s="1">
        <f t="shared" si="49"/>
        <v>1</v>
      </c>
      <c r="K280" s="1" t="s">
        <v>115</v>
      </c>
      <c r="L280" s="1">
        <v>4.9000000000000004</v>
      </c>
      <c r="M280" s="1">
        <v>3</v>
      </c>
      <c r="N280" s="1">
        <v>6</v>
      </c>
      <c r="O280" s="1">
        <f t="shared" si="55"/>
        <v>1</v>
      </c>
      <c r="P280" s="1">
        <f t="shared" si="50"/>
        <v>0</v>
      </c>
      <c r="Q280" s="1">
        <f t="shared" si="54"/>
        <v>0</v>
      </c>
      <c r="R280" s="1">
        <f t="shared" si="51"/>
        <v>0</v>
      </c>
      <c r="S280" s="1">
        <f t="shared" si="52"/>
        <v>1</v>
      </c>
      <c r="T280" s="1" t="b">
        <f t="shared" si="53"/>
        <v>0</v>
      </c>
    </row>
    <row r="281" spans="1:20" x14ac:dyDescent="0.25">
      <c r="A281" s="1" t="s">
        <v>158</v>
      </c>
      <c r="B281" s="1">
        <v>4.3</v>
      </c>
      <c r="C281" s="1">
        <v>3.6964229400000002</v>
      </c>
      <c r="D281" s="1">
        <v>6</v>
      </c>
      <c r="E281" s="1">
        <f t="shared" si="45"/>
        <v>1</v>
      </c>
      <c r="F281" s="1">
        <f t="shared" si="46"/>
        <v>0</v>
      </c>
      <c r="G281" s="1">
        <f t="shared" si="47"/>
        <v>0</v>
      </c>
      <c r="H281" s="1">
        <f t="shared" si="48"/>
        <v>0</v>
      </c>
      <c r="I281" s="1">
        <f t="shared" si="49"/>
        <v>1</v>
      </c>
      <c r="K281" s="1" t="s">
        <v>177</v>
      </c>
      <c r="L281" s="1">
        <v>4.8</v>
      </c>
      <c r="M281" s="1">
        <v>4</v>
      </c>
      <c r="N281" s="1">
        <v>6</v>
      </c>
      <c r="O281" s="1">
        <f t="shared" si="55"/>
        <v>1</v>
      </c>
      <c r="P281" s="1">
        <f t="shared" si="50"/>
        <v>0</v>
      </c>
      <c r="Q281" s="1">
        <f t="shared" si="54"/>
        <v>0</v>
      </c>
      <c r="R281" s="1">
        <f t="shared" si="51"/>
        <v>0</v>
      </c>
      <c r="S281" s="1">
        <f t="shared" si="52"/>
        <v>1</v>
      </c>
      <c r="T281" s="1" t="b">
        <f t="shared" si="53"/>
        <v>0</v>
      </c>
    </row>
    <row r="282" spans="1:20" x14ac:dyDescent="0.25">
      <c r="A282" s="1" t="s">
        <v>159</v>
      </c>
      <c r="B282" s="1">
        <v>4.3</v>
      </c>
      <c r="C282" s="1">
        <v>3.2197118200000006</v>
      </c>
      <c r="D282" s="1">
        <v>6</v>
      </c>
      <c r="E282" s="1">
        <f t="shared" si="45"/>
        <v>1</v>
      </c>
      <c r="F282" s="1">
        <f t="shared" si="46"/>
        <v>0</v>
      </c>
      <c r="G282" s="1">
        <f t="shared" si="47"/>
        <v>0</v>
      </c>
      <c r="H282" s="1">
        <f t="shared" si="48"/>
        <v>0</v>
      </c>
      <c r="I282" s="1">
        <f t="shared" si="49"/>
        <v>1</v>
      </c>
      <c r="K282" s="1" t="s">
        <v>180</v>
      </c>
      <c r="L282" s="1">
        <v>5</v>
      </c>
      <c r="M282" s="1">
        <v>4</v>
      </c>
      <c r="N282" s="1">
        <v>6</v>
      </c>
      <c r="O282" s="1">
        <f t="shared" si="55"/>
        <v>1</v>
      </c>
      <c r="P282" s="1">
        <f t="shared" si="50"/>
        <v>0</v>
      </c>
      <c r="Q282" s="1">
        <f t="shared" si="54"/>
        <v>0</v>
      </c>
      <c r="R282" s="1">
        <f t="shared" si="51"/>
        <v>0</v>
      </c>
      <c r="S282" s="1">
        <f t="shared" si="52"/>
        <v>1</v>
      </c>
      <c r="T282" s="1" t="b">
        <f t="shared" si="53"/>
        <v>0</v>
      </c>
    </row>
    <row r="283" spans="1:20" x14ac:dyDescent="0.25">
      <c r="A283" s="1" t="s">
        <v>81</v>
      </c>
      <c r="B283" s="1">
        <v>4.5999999999999996</v>
      </c>
      <c r="C283" s="1">
        <v>3.2780138599999997</v>
      </c>
      <c r="D283" s="1">
        <v>6</v>
      </c>
      <c r="E283" s="1">
        <f t="shared" si="45"/>
        <v>1</v>
      </c>
      <c r="F283" s="1">
        <f t="shared" si="46"/>
        <v>0</v>
      </c>
      <c r="G283" s="1">
        <f t="shared" si="47"/>
        <v>0</v>
      </c>
      <c r="H283" s="1">
        <f t="shared" si="48"/>
        <v>0</v>
      </c>
      <c r="I283" s="1">
        <f t="shared" si="49"/>
        <v>1</v>
      </c>
      <c r="K283" s="1" t="s">
        <v>134</v>
      </c>
      <c r="L283" s="1">
        <v>6.3</v>
      </c>
      <c r="M283" s="1">
        <v>4</v>
      </c>
      <c r="N283" s="1">
        <v>6</v>
      </c>
      <c r="O283" s="1">
        <f t="shared" si="55"/>
        <v>1</v>
      </c>
      <c r="P283" s="1">
        <f t="shared" si="50"/>
        <v>0</v>
      </c>
      <c r="Q283" s="1">
        <f t="shared" si="54"/>
        <v>0</v>
      </c>
      <c r="R283" s="1">
        <f t="shared" si="51"/>
        <v>0</v>
      </c>
      <c r="S283" s="1">
        <f t="shared" si="52"/>
        <v>1</v>
      </c>
      <c r="T283" s="1" t="b">
        <f t="shared" si="53"/>
        <v>0</v>
      </c>
    </row>
    <row r="284" spans="1:20" x14ac:dyDescent="0.25">
      <c r="A284" s="1" t="s">
        <v>133</v>
      </c>
      <c r="B284" s="1">
        <v>4.5999999999999996</v>
      </c>
      <c r="C284" s="1">
        <v>5.4274355400000021</v>
      </c>
      <c r="D284" s="1">
        <v>6</v>
      </c>
      <c r="E284" s="1">
        <f t="shared" si="45"/>
        <v>1</v>
      </c>
      <c r="F284" s="1">
        <f t="shared" si="46"/>
        <v>0</v>
      </c>
      <c r="G284" s="1">
        <f t="shared" si="47"/>
        <v>0</v>
      </c>
      <c r="H284" s="1">
        <f t="shared" si="48"/>
        <v>0</v>
      </c>
      <c r="I284" s="1">
        <f t="shared" si="49"/>
        <v>1</v>
      </c>
      <c r="K284" s="1" t="s">
        <v>140</v>
      </c>
      <c r="L284" s="1">
        <v>4.9000000000000004</v>
      </c>
      <c r="M284" s="1">
        <v>4</v>
      </c>
      <c r="N284" s="1">
        <v>6</v>
      </c>
      <c r="O284" s="1">
        <f t="shared" si="55"/>
        <v>1</v>
      </c>
      <c r="P284" s="1">
        <f t="shared" si="50"/>
        <v>0</v>
      </c>
      <c r="Q284" s="1">
        <f t="shared" si="54"/>
        <v>0</v>
      </c>
      <c r="R284" s="1">
        <f t="shared" si="51"/>
        <v>0</v>
      </c>
      <c r="S284" s="1">
        <f t="shared" si="52"/>
        <v>1</v>
      </c>
      <c r="T284" s="1" t="b">
        <f t="shared" si="53"/>
        <v>0</v>
      </c>
    </row>
    <row r="285" spans="1:20" x14ac:dyDescent="0.25">
      <c r="A285" s="1" t="s">
        <v>181</v>
      </c>
      <c r="B285" s="1">
        <v>4.5</v>
      </c>
      <c r="C285" s="1">
        <v>3.205674189999999</v>
      </c>
      <c r="D285" s="1">
        <v>6</v>
      </c>
      <c r="E285" s="1">
        <f t="shared" si="45"/>
        <v>1</v>
      </c>
      <c r="F285" s="1">
        <f t="shared" si="46"/>
        <v>0</v>
      </c>
      <c r="G285" s="1">
        <f t="shared" si="47"/>
        <v>0</v>
      </c>
      <c r="H285" s="1">
        <f t="shared" si="48"/>
        <v>0</v>
      </c>
      <c r="I285" s="1">
        <f t="shared" si="49"/>
        <v>1</v>
      </c>
      <c r="K285" s="1" t="s">
        <v>142</v>
      </c>
      <c r="L285" s="1">
        <v>4.4000000000000004</v>
      </c>
      <c r="M285" s="1">
        <v>3</v>
      </c>
      <c r="N285" s="1">
        <v>6</v>
      </c>
      <c r="O285" s="1">
        <f t="shared" si="55"/>
        <v>1</v>
      </c>
      <c r="P285" s="1">
        <f t="shared" si="50"/>
        <v>0</v>
      </c>
      <c r="Q285" s="1">
        <f t="shared" si="54"/>
        <v>0</v>
      </c>
      <c r="R285" s="1">
        <f t="shared" si="51"/>
        <v>0</v>
      </c>
      <c r="S285" s="1">
        <f t="shared" si="52"/>
        <v>1</v>
      </c>
      <c r="T285" s="1" t="b">
        <f t="shared" si="53"/>
        <v>0</v>
      </c>
    </row>
    <row r="286" spans="1:20" x14ac:dyDescent="0.25">
      <c r="A286" s="1" t="s">
        <v>87</v>
      </c>
      <c r="B286" s="1">
        <v>5</v>
      </c>
      <c r="C286" s="1">
        <v>4.5340115299999981</v>
      </c>
      <c r="D286" s="1">
        <v>6</v>
      </c>
      <c r="E286" s="1">
        <f t="shared" si="45"/>
        <v>1</v>
      </c>
      <c r="F286" s="1">
        <f t="shared" si="46"/>
        <v>0</v>
      </c>
      <c r="G286" s="1">
        <f t="shared" si="47"/>
        <v>0</v>
      </c>
      <c r="H286" s="1">
        <f t="shared" si="48"/>
        <v>0</v>
      </c>
      <c r="I286" s="1">
        <f t="shared" si="49"/>
        <v>1</v>
      </c>
      <c r="K286" s="1" t="s">
        <v>152</v>
      </c>
      <c r="L286" s="1">
        <v>4.5</v>
      </c>
      <c r="M286" s="1">
        <v>4</v>
      </c>
      <c r="N286" s="1">
        <v>6</v>
      </c>
      <c r="O286" s="1">
        <f t="shared" si="55"/>
        <v>1</v>
      </c>
      <c r="P286" s="1">
        <f t="shared" si="50"/>
        <v>0</v>
      </c>
      <c r="Q286" s="1">
        <f t="shared" si="54"/>
        <v>0</v>
      </c>
      <c r="R286" s="1">
        <f t="shared" si="51"/>
        <v>0</v>
      </c>
      <c r="S286" s="1">
        <f t="shared" si="52"/>
        <v>1</v>
      </c>
      <c r="T286" s="1" t="b">
        <f t="shared" si="53"/>
        <v>0</v>
      </c>
    </row>
    <row r="287" spans="1:20" x14ac:dyDescent="0.25">
      <c r="A287" s="1" t="s">
        <v>114</v>
      </c>
      <c r="B287" s="1">
        <v>4.5</v>
      </c>
      <c r="C287" s="1">
        <v>3.7761320999999994</v>
      </c>
      <c r="D287" s="1">
        <v>6</v>
      </c>
      <c r="E287" s="1">
        <f t="shared" si="45"/>
        <v>1</v>
      </c>
      <c r="F287" s="1">
        <f t="shared" si="46"/>
        <v>0</v>
      </c>
      <c r="G287" s="1">
        <f t="shared" si="47"/>
        <v>0</v>
      </c>
      <c r="H287" s="1">
        <f t="shared" si="48"/>
        <v>0</v>
      </c>
      <c r="I287" s="1">
        <f t="shared" si="49"/>
        <v>1</v>
      </c>
      <c r="K287" s="1" t="s">
        <v>101</v>
      </c>
      <c r="L287" s="1">
        <v>4.9000000000000004</v>
      </c>
      <c r="M287" s="1">
        <v>3</v>
      </c>
      <c r="N287" s="1">
        <v>6</v>
      </c>
      <c r="O287" s="1">
        <f t="shared" si="55"/>
        <v>1</v>
      </c>
      <c r="P287" s="1">
        <f t="shared" si="50"/>
        <v>0</v>
      </c>
      <c r="Q287" s="1">
        <f t="shared" si="54"/>
        <v>0</v>
      </c>
      <c r="R287" s="1">
        <f t="shared" si="51"/>
        <v>0</v>
      </c>
      <c r="S287" s="1">
        <f t="shared" si="52"/>
        <v>1</v>
      </c>
      <c r="T287" s="1" t="b">
        <f t="shared" si="53"/>
        <v>0</v>
      </c>
    </row>
    <row r="288" spans="1:20" x14ac:dyDescent="0.25">
      <c r="A288" s="1" t="s">
        <v>141</v>
      </c>
      <c r="B288" s="1">
        <v>4.7</v>
      </c>
      <c r="C288" s="1">
        <v>3.1277800599999983</v>
      </c>
      <c r="D288" s="1">
        <v>6</v>
      </c>
      <c r="E288" s="1">
        <f t="shared" si="45"/>
        <v>1</v>
      </c>
      <c r="F288" s="1">
        <f t="shared" si="46"/>
        <v>0</v>
      </c>
      <c r="G288" s="1">
        <f t="shared" si="47"/>
        <v>0</v>
      </c>
      <c r="H288" s="1">
        <f t="shared" si="48"/>
        <v>0</v>
      </c>
      <c r="I288" s="1">
        <f t="shared" si="49"/>
        <v>1</v>
      </c>
      <c r="K288" s="1" t="s">
        <v>59</v>
      </c>
      <c r="L288" s="1">
        <v>6.7</v>
      </c>
      <c r="M288" s="1">
        <v>3</v>
      </c>
      <c r="N288" s="1">
        <v>6</v>
      </c>
      <c r="O288" s="1">
        <f t="shared" si="55"/>
        <v>1</v>
      </c>
      <c r="P288" s="1">
        <f t="shared" si="50"/>
        <v>0</v>
      </c>
      <c r="Q288" s="1">
        <f t="shared" si="54"/>
        <v>0</v>
      </c>
      <c r="R288" s="1">
        <f t="shared" si="51"/>
        <v>0</v>
      </c>
      <c r="S288" s="1">
        <f t="shared" si="52"/>
        <v>1</v>
      </c>
      <c r="T288" s="1" t="b">
        <f t="shared" si="53"/>
        <v>0</v>
      </c>
    </row>
    <row r="289" spans="1:20" x14ac:dyDescent="0.25">
      <c r="A289" s="1" t="s">
        <v>158</v>
      </c>
      <c r="B289" s="1">
        <v>4.3</v>
      </c>
      <c r="C289" s="1">
        <v>4.2069024799999983</v>
      </c>
      <c r="D289" s="1">
        <v>6</v>
      </c>
      <c r="E289" s="1">
        <f t="shared" si="45"/>
        <v>1</v>
      </c>
      <c r="F289" s="1">
        <f t="shared" si="46"/>
        <v>0</v>
      </c>
      <c r="G289" s="1">
        <f t="shared" si="47"/>
        <v>0</v>
      </c>
      <c r="H289" s="1">
        <f t="shared" si="48"/>
        <v>0</v>
      </c>
      <c r="I289" s="1">
        <f t="shared" si="49"/>
        <v>1</v>
      </c>
      <c r="K289" s="1" t="s">
        <v>163</v>
      </c>
      <c r="L289" s="1">
        <v>5.6</v>
      </c>
      <c r="M289" s="1">
        <v>4</v>
      </c>
      <c r="N289" s="1">
        <v>6</v>
      </c>
      <c r="O289" s="1">
        <f t="shared" si="55"/>
        <v>1</v>
      </c>
      <c r="P289" s="1">
        <f t="shared" si="50"/>
        <v>0</v>
      </c>
      <c r="Q289" s="1">
        <f t="shared" si="54"/>
        <v>0</v>
      </c>
      <c r="R289" s="1">
        <f t="shared" si="51"/>
        <v>0</v>
      </c>
      <c r="S289" s="1">
        <f t="shared" si="52"/>
        <v>1</v>
      </c>
      <c r="T289" s="1" t="b">
        <f t="shared" si="53"/>
        <v>0</v>
      </c>
    </row>
    <row r="290" spans="1:20" x14ac:dyDescent="0.25">
      <c r="A290" s="1" t="s">
        <v>78</v>
      </c>
      <c r="B290" s="1">
        <v>4.2</v>
      </c>
      <c r="C290" s="1">
        <v>3.0175687</v>
      </c>
      <c r="D290" s="1">
        <v>6</v>
      </c>
      <c r="E290" s="1">
        <f t="shared" si="45"/>
        <v>1</v>
      </c>
      <c r="F290" s="1">
        <f t="shared" si="46"/>
        <v>0</v>
      </c>
      <c r="G290" s="1">
        <f t="shared" si="47"/>
        <v>0</v>
      </c>
      <c r="H290" s="1">
        <f t="shared" si="48"/>
        <v>0</v>
      </c>
      <c r="I290" s="1">
        <f t="shared" si="49"/>
        <v>1</v>
      </c>
      <c r="K290" s="1" t="s">
        <v>194</v>
      </c>
      <c r="L290" s="1">
        <v>5.2</v>
      </c>
      <c r="M290" s="1">
        <v>3</v>
      </c>
      <c r="N290" s="1">
        <v>6</v>
      </c>
      <c r="O290" s="1">
        <f t="shared" si="55"/>
        <v>1</v>
      </c>
      <c r="P290" s="1">
        <f t="shared" si="50"/>
        <v>0</v>
      </c>
      <c r="Q290" s="1">
        <f t="shared" si="54"/>
        <v>0</v>
      </c>
      <c r="R290" s="1">
        <f t="shared" si="51"/>
        <v>0</v>
      </c>
      <c r="S290" s="1">
        <f t="shared" si="52"/>
        <v>1</v>
      </c>
      <c r="T290" s="1" t="b">
        <f t="shared" si="53"/>
        <v>0</v>
      </c>
    </row>
    <row r="291" spans="1:20" x14ac:dyDescent="0.25">
      <c r="A291" s="1" t="s">
        <v>101</v>
      </c>
      <c r="B291" s="1">
        <v>4.9000000000000004</v>
      </c>
      <c r="C291" s="1">
        <v>3.9070517399999991</v>
      </c>
      <c r="D291" s="1">
        <v>6</v>
      </c>
      <c r="E291" s="1">
        <f t="shared" si="45"/>
        <v>1</v>
      </c>
      <c r="F291" s="1">
        <f t="shared" si="46"/>
        <v>0</v>
      </c>
      <c r="G291" s="1">
        <f t="shared" si="47"/>
        <v>0</v>
      </c>
      <c r="H291" s="1">
        <f t="shared" si="48"/>
        <v>0</v>
      </c>
      <c r="I291" s="1">
        <f t="shared" si="49"/>
        <v>1</v>
      </c>
      <c r="K291" s="1" t="s">
        <v>85</v>
      </c>
      <c r="L291" s="1">
        <v>4.8</v>
      </c>
      <c r="M291" s="1">
        <v>3</v>
      </c>
      <c r="N291" s="1">
        <v>6</v>
      </c>
      <c r="O291" s="1">
        <f t="shared" si="55"/>
        <v>1</v>
      </c>
      <c r="P291" s="1">
        <f t="shared" si="50"/>
        <v>0</v>
      </c>
      <c r="Q291" s="1">
        <f t="shared" si="54"/>
        <v>0</v>
      </c>
      <c r="R291" s="1">
        <f t="shared" si="51"/>
        <v>0</v>
      </c>
      <c r="S291" s="1">
        <f t="shared" si="52"/>
        <v>1</v>
      </c>
      <c r="T291" s="1" t="b">
        <f t="shared" si="53"/>
        <v>0</v>
      </c>
    </row>
    <row r="292" spans="1:20" x14ac:dyDescent="0.25">
      <c r="A292" s="1" t="s">
        <v>176</v>
      </c>
      <c r="B292" s="1">
        <v>4.2</v>
      </c>
      <c r="C292" s="1">
        <v>3.2728055999999985</v>
      </c>
      <c r="D292" s="1">
        <v>6</v>
      </c>
      <c r="E292" s="1">
        <f t="shared" si="45"/>
        <v>1</v>
      </c>
      <c r="F292" s="1">
        <f t="shared" si="46"/>
        <v>0</v>
      </c>
      <c r="G292" s="1">
        <f t="shared" si="47"/>
        <v>0</v>
      </c>
      <c r="H292" s="1">
        <f t="shared" si="48"/>
        <v>0</v>
      </c>
      <c r="I292" s="1">
        <f t="shared" si="49"/>
        <v>1</v>
      </c>
      <c r="K292" s="1" t="s">
        <v>195</v>
      </c>
      <c r="L292" s="1">
        <v>4.5</v>
      </c>
      <c r="M292" s="1">
        <v>4</v>
      </c>
      <c r="N292" s="1">
        <v>6</v>
      </c>
      <c r="O292" s="1">
        <f t="shared" si="55"/>
        <v>1</v>
      </c>
      <c r="P292" s="1">
        <f t="shared" si="50"/>
        <v>0</v>
      </c>
      <c r="Q292" s="1">
        <f t="shared" si="54"/>
        <v>0</v>
      </c>
      <c r="R292" s="1">
        <f t="shared" si="51"/>
        <v>0</v>
      </c>
      <c r="S292" s="1">
        <f t="shared" si="52"/>
        <v>1</v>
      </c>
      <c r="T292" s="1" t="b">
        <f t="shared" si="53"/>
        <v>0</v>
      </c>
    </row>
    <row r="293" spans="1:20" x14ac:dyDescent="0.25">
      <c r="A293" s="1" t="s">
        <v>133</v>
      </c>
      <c r="B293" s="1">
        <v>4.5999999999999996</v>
      </c>
      <c r="C293" s="1">
        <v>3.9416772</v>
      </c>
      <c r="D293" s="1">
        <v>6</v>
      </c>
      <c r="E293" s="1">
        <f t="shared" si="45"/>
        <v>1</v>
      </c>
      <c r="F293" s="1">
        <f t="shared" si="46"/>
        <v>0</v>
      </c>
      <c r="G293" s="1">
        <f t="shared" si="47"/>
        <v>0</v>
      </c>
      <c r="H293" s="1">
        <f t="shared" si="48"/>
        <v>0</v>
      </c>
      <c r="I293" s="1">
        <f t="shared" si="49"/>
        <v>1</v>
      </c>
      <c r="K293" s="1" t="s">
        <v>114</v>
      </c>
      <c r="L293" s="1">
        <v>4.5</v>
      </c>
      <c r="M293" s="1">
        <v>3</v>
      </c>
      <c r="N293" s="1">
        <v>6</v>
      </c>
      <c r="O293" s="1">
        <f t="shared" si="55"/>
        <v>1</v>
      </c>
      <c r="P293" s="1">
        <f t="shared" si="50"/>
        <v>0</v>
      </c>
      <c r="Q293" s="1">
        <f t="shared" si="54"/>
        <v>0</v>
      </c>
      <c r="R293" s="1">
        <f t="shared" si="51"/>
        <v>0</v>
      </c>
      <c r="S293" s="1">
        <f t="shared" si="52"/>
        <v>1</v>
      </c>
      <c r="T293" s="1" t="b">
        <f t="shared" si="53"/>
        <v>0</v>
      </c>
    </row>
    <row r="294" spans="1:20" x14ac:dyDescent="0.25">
      <c r="A294" s="1" t="s">
        <v>199</v>
      </c>
      <c r="B294" s="1">
        <v>5</v>
      </c>
      <c r="C294" s="1">
        <v>3.5085879799999979</v>
      </c>
      <c r="D294" s="1">
        <v>6</v>
      </c>
      <c r="E294" s="1">
        <f t="shared" si="45"/>
        <v>1</v>
      </c>
      <c r="F294" s="1">
        <f t="shared" si="46"/>
        <v>0</v>
      </c>
      <c r="G294" s="1">
        <f t="shared" si="47"/>
        <v>0</v>
      </c>
      <c r="H294" s="1">
        <f t="shared" si="48"/>
        <v>0</v>
      </c>
      <c r="I294" s="1">
        <f t="shared" si="49"/>
        <v>1</v>
      </c>
      <c r="K294" s="1" t="s">
        <v>133</v>
      </c>
      <c r="L294" s="1">
        <v>4.5999999999999996</v>
      </c>
      <c r="M294" s="1">
        <v>3</v>
      </c>
      <c r="N294" s="1">
        <v>6</v>
      </c>
      <c r="O294" s="1">
        <f t="shared" si="55"/>
        <v>1</v>
      </c>
      <c r="P294" s="1">
        <f t="shared" si="50"/>
        <v>0</v>
      </c>
      <c r="Q294" s="1">
        <f t="shared" si="54"/>
        <v>0</v>
      </c>
      <c r="R294" s="1">
        <f t="shared" si="51"/>
        <v>0</v>
      </c>
      <c r="S294" s="1">
        <f t="shared" si="52"/>
        <v>1</v>
      </c>
      <c r="T294" s="1" t="b">
        <f t="shared" si="53"/>
        <v>0</v>
      </c>
    </row>
    <row r="295" spans="1:20" x14ac:dyDescent="0.25">
      <c r="A295" s="1" t="s">
        <v>158</v>
      </c>
      <c r="B295" s="1">
        <v>4.3</v>
      </c>
      <c r="C295" s="1">
        <v>5.2952715799999988</v>
      </c>
      <c r="D295" s="1">
        <v>6</v>
      </c>
      <c r="E295" s="1">
        <f t="shared" si="45"/>
        <v>1</v>
      </c>
      <c r="F295" s="1">
        <f t="shared" si="46"/>
        <v>0</v>
      </c>
      <c r="G295" s="1">
        <f t="shared" si="47"/>
        <v>0</v>
      </c>
      <c r="H295" s="1">
        <f t="shared" si="48"/>
        <v>0</v>
      </c>
      <c r="I295" s="1">
        <f t="shared" si="49"/>
        <v>1</v>
      </c>
      <c r="K295" s="1" t="s">
        <v>141</v>
      </c>
      <c r="L295" s="1">
        <v>4.7</v>
      </c>
      <c r="M295" s="1">
        <v>3</v>
      </c>
      <c r="N295" s="1">
        <v>6</v>
      </c>
      <c r="O295" s="1">
        <f t="shared" si="55"/>
        <v>1</v>
      </c>
      <c r="P295" s="1">
        <f t="shared" si="50"/>
        <v>0</v>
      </c>
      <c r="Q295" s="1">
        <f t="shared" si="54"/>
        <v>0</v>
      </c>
      <c r="R295" s="1">
        <f t="shared" si="51"/>
        <v>0</v>
      </c>
      <c r="S295" s="1">
        <f t="shared" si="52"/>
        <v>1</v>
      </c>
      <c r="T295" s="1" t="b">
        <f t="shared" si="53"/>
        <v>0</v>
      </c>
    </row>
    <row r="296" spans="1:20" x14ac:dyDescent="0.25">
      <c r="A296" s="1" t="s">
        <v>60</v>
      </c>
      <c r="B296" s="1">
        <v>5.3</v>
      </c>
      <c r="C296" s="1">
        <v>3.897150829999998</v>
      </c>
      <c r="D296" s="1">
        <v>6</v>
      </c>
      <c r="E296" s="1">
        <f t="shared" si="45"/>
        <v>1</v>
      </c>
      <c r="F296" s="1">
        <f t="shared" si="46"/>
        <v>0</v>
      </c>
      <c r="G296" s="1">
        <f t="shared" si="47"/>
        <v>0</v>
      </c>
      <c r="H296" s="1">
        <f t="shared" si="48"/>
        <v>0</v>
      </c>
      <c r="I296" s="1">
        <f t="shared" si="49"/>
        <v>1</v>
      </c>
      <c r="K296" s="1" t="s">
        <v>161</v>
      </c>
      <c r="L296" s="1">
        <v>4.2</v>
      </c>
      <c r="M296" s="1">
        <v>4</v>
      </c>
      <c r="N296" s="1">
        <v>6</v>
      </c>
      <c r="O296" s="1">
        <f t="shared" si="55"/>
        <v>1</v>
      </c>
      <c r="P296" s="1">
        <f t="shared" si="50"/>
        <v>0</v>
      </c>
      <c r="Q296" s="1">
        <f t="shared" si="54"/>
        <v>0</v>
      </c>
      <c r="R296" s="1">
        <f t="shared" si="51"/>
        <v>0</v>
      </c>
      <c r="S296" s="1">
        <f t="shared" si="52"/>
        <v>1</v>
      </c>
      <c r="T296" s="1" t="b">
        <f t="shared" si="53"/>
        <v>0</v>
      </c>
    </row>
    <row r="297" spans="1:20" x14ac:dyDescent="0.25">
      <c r="A297" s="1" t="s">
        <v>76</v>
      </c>
      <c r="B297" s="1">
        <v>4.9000000000000004</v>
      </c>
      <c r="C297" s="1">
        <v>2.5888427499999995</v>
      </c>
      <c r="D297" s="1">
        <v>6</v>
      </c>
      <c r="E297" s="1">
        <f t="shared" si="45"/>
        <v>1</v>
      </c>
      <c r="F297" s="1">
        <f t="shared" si="46"/>
        <v>0</v>
      </c>
      <c r="G297" s="1">
        <f t="shared" si="47"/>
        <v>0</v>
      </c>
      <c r="H297" s="1">
        <f t="shared" si="48"/>
        <v>0</v>
      </c>
      <c r="I297" s="1">
        <f t="shared" si="49"/>
        <v>1</v>
      </c>
      <c r="K297" s="1" t="s">
        <v>62</v>
      </c>
      <c r="L297" s="1">
        <v>4.5</v>
      </c>
      <c r="M297" s="1">
        <v>3</v>
      </c>
      <c r="N297" s="1">
        <v>6</v>
      </c>
      <c r="O297" s="1">
        <f t="shared" si="55"/>
        <v>1</v>
      </c>
      <c r="P297" s="1">
        <f t="shared" si="50"/>
        <v>0</v>
      </c>
      <c r="Q297" s="1">
        <f t="shared" si="54"/>
        <v>0</v>
      </c>
      <c r="R297" s="1">
        <f t="shared" si="51"/>
        <v>0</v>
      </c>
      <c r="S297" s="1">
        <f t="shared" si="52"/>
        <v>1</v>
      </c>
      <c r="T297" s="1" t="b">
        <f t="shared" si="53"/>
        <v>0</v>
      </c>
    </row>
    <row r="298" spans="1:20" x14ac:dyDescent="0.25">
      <c r="A298" s="1" t="s">
        <v>204</v>
      </c>
      <c r="B298" s="1">
        <v>4.3</v>
      </c>
      <c r="C298" s="1">
        <v>2.0130061999999986</v>
      </c>
      <c r="D298" s="1">
        <v>6</v>
      </c>
      <c r="E298" s="1">
        <f t="shared" si="45"/>
        <v>1</v>
      </c>
      <c r="F298" s="1">
        <f t="shared" si="46"/>
        <v>0</v>
      </c>
      <c r="G298" s="1">
        <f t="shared" si="47"/>
        <v>0</v>
      </c>
      <c r="H298" s="1">
        <f t="shared" si="48"/>
        <v>0</v>
      </c>
      <c r="I298" s="1">
        <f t="shared" si="49"/>
        <v>1</v>
      </c>
      <c r="K298" s="1" t="s">
        <v>63</v>
      </c>
      <c r="L298" s="1">
        <v>4.4000000000000004</v>
      </c>
      <c r="M298" s="1">
        <v>4</v>
      </c>
      <c r="N298" s="1">
        <v>6</v>
      </c>
      <c r="O298" s="1">
        <f t="shared" si="55"/>
        <v>1</v>
      </c>
      <c r="P298" s="1">
        <f t="shared" si="50"/>
        <v>0</v>
      </c>
      <c r="Q298" s="1">
        <f t="shared" si="54"/>
        <v>0</v>
      </c>
      <c r="R298" s="1">
        <f t="shared" si="51"/>
        <v>0</v>
      </c>
      <c r="S298" s="1">
        <f t="shared" si="52"/>
        <v>1</v>
      </c>
      <c r="T298" s="1" t="b">
        <f t="shared" si="53"/>
        <v>0</v>
      </c>
    </row>
    <row r="299" spans="1:20" x14ac:dyDescent="0.25">
      <c r="A299" s="1" t="s">
        <v>62</v>
      </c>
      <c r="B299" s="1">
        <v>4.5</v>
      </c>
      <c r="C299" s="1">
        <v>3.5779989599999995</v>
      </c>
      <c r="D299" s="1">
        <v>6</v>
      </c>
      <c r="E299" s="1">
        <f t="shared" si="45"/>
        <v>1</v>
      </c>
      <c r="F299" s="1">
        <f t="shared" si="46"/>
        <v>0</v>
      </c>
      <c r="G299" s="1">
        <f t="shared" si="47"/>
        <v>0</v>
      </c>
      <c r="H299" s="1">
        <f t="shared" si="48"/>
        <v>0</v>
      </c>
      <c r="I299" s="1">
        <f t="shared" si="49"/>
        <v>1</v>
      </c>
      <c r="K299" s="1" t="s">
        <v>87</v>
      </c>
      <c r="L299" s="1">
        <v>5</v>
      </c>
      <c r="M299" s="1">
        <v>4</v>
      </c>
      <c r="N299" s="1">
        <v>6</v>
      </c>
      <c r="O299" s="1">
        <f t="shared" si="55"/>
        <v>1</v>
      </c>
      <c r="P299" s="1">
        <f t="shared" si="50"/>
        <v>0</v>
      </c>
      <c r="Q299" s="1">
        <f t="shared" si="54"/>
        <v>0</v>
      </c>
      <c r="R299" s="1">
        <f t="shared" si="51"/>
        <v>0</v>
      </c>
      <c r="S299" s="1">
        <f t="shared" si="52"/>
        <v>1</v>
      </c>
      <c r="T299" s="1" t="b">
        <f t="shared" si="53"/>
        <v>0</v>
      </c>
    </row>
    <row r="300" spans="1:20" x14ac:dyDescent="0.25">
      <c r="A300" s="1" t="s">
        <v>171</v>
      </c>
      <c r="B300" s="1">
        <v>4.7</v>
      </c>
      <c r="C300" s="1">
        <v>4.0250759799999987</v>
      </c>
      <c r="D300" s="1">
        <v>6</v>
      </c>
      <c r="E300" s="1">
        <f t="shared" si="45"/>
        <v>1</v>
      </c>
      <c r="F300" s="1">
        <f t="shared" si="46"/>
        <v>0</v>
      </c>
      <c r="G300" s="1">
        <f t="shared" si="47"/>
        <v>0</v>
      </c>
      <c r="H300" s="1">
        <f t="shared" si="48"/>
        <v>0</v>
      </c>
      <c r="I300" s="1">
        <f t="shared" si="49"/>
        <v>1</v>
      </c>
      <c r="K300" s="1" t="s">
        <v>93</v>
      </c>
      <c r="L300" s="1">
        <v>4.5</v>
      </c>
      <c r="M300" s="1">
        <v>5</v>
      </c>
      <c r="N300" s="1">
        <v>6</v>
      </c>
      <c r="O300" s="1">
        <f t="shared" si="55"/>
        <v>1</v>
      </c>
      <c r="P300" s="1">
        <f t="shared" si="50"/>
        <v>0</v>
      </c>
      <c r="Q300" s="1">
        <f t="shared" si="54"/>
        <v>0</v>
      </c>
      <c r="R300" s="1">
        <f t="shared" si="51"/>
        <v>0</v>
      </c>
      <c r="S300" s="1">
        <f t="shared" si="52"/>
        <v>1</v>
      </c>
      <c r="T300" s="1" t="b">
        <f t="shared" si="53"/>
        <v>0</v>
      </c>
    </row>
    <row r="301" spans="1:20" x14ac:dyDescent="0.25">
      <c r="A301" s="1" t="s">
        <v>73</v>
      </c>
      <c r="B301" s="1">
        <v>4.3</v>
      </c>
      <c r="C301" s="1">
        <v>4.0953184899999995</v>
      </c>
      <c r="D301" s="1">
        <v>6</v>
      </c>
      <c r="E301" s="1">
        <f t="shared" si="45"/>
        <v>1</v>
      </c>
      <c r="F301" s="1">
        <f t="shared" si="46"/>
        <v>0</v>
      </c>
      <c r="G301" s="1">
        <f t="shared" si="47"/>
        <v>0</v>
      </c>
      <c r="H301" s="1">
        <f t="shared" si="48"/>
        <v>0</v>
      </c>
      <c r="I301" s="1">
        <f t="shared" si="49"/>
        <v>1</v>
      </c>
      <c r="K301" s="1" t="s">
        <v>114</v>
      </c>
      <c r="L301" s="1">
        <v>4.5</v>
      </c>
      <c r="M301" s="1">
        <v>4</v>
      </c>
      <c r="N301" s="1">
        <v>6</v>
      </c>
      <c r="O301" s="1">
        <f t="shared" si="55"/>
        <v>1</v>
      </c>
      <c r="P301" s="1">
        <f t="shared" si="50"/>
        <v>0</v>
      </c>
      <c r="Q301" s="1">
        <f t="shared" si="54"/>
        <v>0</v>
      </c>
      <c r="R301" s="1">
        <f t="shared" si="51"/>
        <v>0</v>
      </c>
      <c r="S301" s="1">
        <f t="shared" si="52"/>
        <v>1</v>
      </c>
      <c r="T301" s="1" t="b">
        <f t="shared" si="53"/>
        <v>0</v>
      </c>
    </row>
    <row r="302" spans="1:20" x14ac:dyDescent="0.25">
      <c r="A302" s="1" t="s">
        <v>199</v>
      </c>
      <c r="B302" s="1">
        <v>5</v>
      </c>
      <c r="C302" s="1">
        <v>3.45402583</v>
      </c>
      <c r="D302" s="1">
        <v>6</v>
      </c>
      <c r="E302" s="1">
        <f t="shared" si="45"/>
        <v>1</v>
      </c>
      <c r="F302" s="1">
        <f t="shared" si="46"/>
        <v>0</v>
      </c>
      <c r="G302" s="1">
        <f t="shared" si="47"/>
        <v>0</v>
      </c>
      <c r="H302" s="1">
        <f t="shared" si="48"/>
        <v>0</v>
      </c>
      <c r="I302" s="1">
        <f t="shared" si="49"/>
        <v>1</v>
      </c>
      <c r="K302" s="1" t="s">
        <v>122</v>
      </c>
      <c r="L302" s="1">
        <v>4.5</v>
      </c>
      <c r="M302" s="1">
        <v>3</v>
      </c>
      <c r="N302" s="1">
        <v>6</v>
      </c>
      <c r="O302" s="1">
        <f t="shared" si="55"/>
        <v>1</v>
      </c>
      <c r="P302" s="1">
        <f t="shared" si="50"/>
        <v>0</v>
      </c>
      <c r="Q302" s="1">
        <f t="shared" si="54"/>
        <v>0</v>
      </c>
      <c r="R302" s="1">
        <f t="shared" si="51"/>
        <v>0</v>
      </c>
      <c r="S302" s="1">
        <f t="shared" si="52"/>
        <v>1</v>
      </c>
      <c r="T302" s="1" t="b">
        <f t="shared" si="53"/>
        <v>0</v>
      </c>
    </row>
    <row r="303" spans="1:20" x14ac:dyDescent="0.25">
      <c r="A303" s="1" t="s">
        <v>104</v>
      </c>
      <c r="B303" s="1">
        <v>5.4</v>
      </c>
      <c r="C303" s="1">
        <v>3.3037341800000002</v>
      </c>
      <c r="D303" s="1">
        <v>6</v>
      </c>
      <c r="E303" s="1">
        <f t="shared" si="45"/>
        <v>1</v>
      </c>
      <c r="F303" s="1">
        <f t="shared" si="46"/>
        <v>0</v>
      </c>
      <c r="G303" s="1">
        <f t="shared" si="47"/>
        <v>0</v>
      </c>
      <c r="H303" s="1">
        <f t="shared" si="48"/>
        <v>0</v>
      </c>
      <c r="I303" s="1">
        <f t="shared" si="49"/>
        <v>1</v>
      </c>
      <c r="K303" s="1" t="s">
        <v>201</v>
      </c>
      <c r="L303" s="1">
        <v>3.9</v>
      </c>
      <c r="M303" s="1">
        <v>4</v>
      </c>
      <c r="N303" s="1">
        <v>6</v>
      </c>
      <c r="O303" s="1">
        <f t="shared" si="55"/>
        <v>1</v>
      </c>
      <c r="P303" s="1">
        <f t="shared" si="50"/>
        <v>0</v>
      </c>
      <c r="Q303" s="1">
        <f t="shared" si="54"/>
        <v>0</v>
      </c>
      <c r="R303" s="1">
        <f t="shared" si="51"/>
        <v>0</v>
      </c>
      <c r="S303" s="1">
        <f t="shared" si="52"/>
        <v>1</v>
      </c>
      <c r="T303" s="1" t="b">
        <f t="shared" si="53"/>
        <v>0</v>
      </c>
    </row>
    <row r="304" spans="1:20" x14ac:dyDescent="0.25">
      <c r="A304" s="1" t="s">
        <v>138</v>
      </c>
      <c r="B304" s="1">
        <v>4.7</v>
      </c>
      <c r="C304" s="1">
        <v>3.2736129199999984</v>
      </c>
      <c r="D304" s="1">
        <v>6</v>
      </c>
      <c r="E304" s="1">
        <f t="shared" si="45"/>
        <v>1</v>
      </c>
      <c r="F304" s="1">
        <f t="shared" si="46"/>
        <v>0</v>
      </c>
      <c r="G304" s="1">
        <f t="shared" si="47"/>
        <v>0</v>
      </c>
      <c r="H304" s="1">
        <f t="shared" si="48"/>
        <v>0</v>
      </c>
      <c r="I304" s="1">
        <f t="shared" si="49"/>
        <v>1</v>
      </c>
      <c r="K304" s="1" t="s">
        <v>129</v>
      </c>
      <c r="L304" s="1">
        <v>4.8</v>
      </c>
      <c r="M304" s="1">
        <v>4</v>
      </c>
      <c r="N304" s="1">
        <v>6</v>
      </c>
      <c r="O304" s="1">
        <f t="shared" si="55"/>
        <v>1</v>
      </c>
      <c r="P304" s="1">
        <f t="shared" si="50"/>
        <v>0</v>
      </c>
      <c r="Q304" s="1">
        <f t="shared" si="54"/>
        <v>0</v>
      </c>
      <c r="R304" s="1">
        <f t="shared" si="51"/>
        <v>0</v>
      </c>
      <c r="S304" s="1">
        <f t="shared" si="52"/>
        <v>1</v>
      </c>
      <c r="T304" s="1" t="b">
        <f t="shared" si="53"/>
        <v>0</v>
      </c>
    </row>
    <row r="305" spans="1:20" x14ac:dyDescent="0.25">
      <c r="A305" s="1" t="s">
        <v>60</v>
      </c>
      <c r="B305" s="1">
        <v>5.3</v>
      </c>
      <c r="C305" s="1">
        <v>4.735162719999999</v>
      </c>
      <c r="D305" s="1">
        <v>6</v>
      </c>
      <c r="E305" s="1">
        <f t="shared" si="45"/>
        <v>1</v>
      </c>
      <c r="F305" s="1">
        <f t="shared" si="46"/>
        <v>0</v>
      </c>
      <c r="G305" s="1">
        <f t="shared" si="47"/>
        <v>0</v>
      </c>
      <c r="H305" s="1">
        <f t="shared" si="48"/>
        <v>0</v>
      </c>
      <c r="I305" s="1">
        <f t="shared" si="49"/>
        <v>1</v>
      </c>
      <c r="K305" s="1" t="s">
        <v>139</v>
      </c>
      <c r="L305" s="1">
        <v>4.4000000000000004</v>
      </c>
      <c r="M305" s="1">
        <v>4</v>
      </c>
      <c r="N305" s="1">
        <v>6</v>
      </c>
      <c r="O305" s="1">
        <f t="shared" si="55"/>
        <v>1</v>
      </c>
      <c r="P305" s="1">
        <f t="shared" si="50"/>
        <v>0</v>
      </c>
      <c r="Q305" s="1">
        <f t="shared" si="54"/>
        <v>0</v>
      </c>
      <c r="R305" s="1">
        <f t="shared" si="51"/>
        <v>0</v>
      </c>
      <c r="S305" s="1">
        <f t="shared" si="52"/>
        <v>1</v>
      </c>
      <c r="T305" s="1" t="b">
        <f t="shared" si="53"/>
        <v>0</v>
      </c>
    </row>
    <row r="306" spans="1:20" x14ac:dyDescent="0.25">
      <c r="A306" s="1" t="s">
        <v>77</v>
      </c>
      <c r="B306" s="1">
        <v>4.7</v>
      </c>
      <c r="C306" s="1">
        <v>2.4259261999999988</v>
      </c>
      <c r="D306" s="1">
        <v>6</v>
      </c>
      <c r="E306" s="1">
        <f t="shared" si="45"/>
        <v>1</v>
      </c>
      <c r="F306" s="1">
        <f t="shared" si="46"/>
        <v>0</v>
      </c>
      <c r="G306" s="1">
        <f t="shared" si="47"/>
        <v>0</v>
      </c>
      <c r="H306" s="1">
        <f t="shared" si="48"/>
        <v>0</v>
      </c>
      <c r="I306" s="1">
        <f t="shared" si="49"/>
        <v>1</v>
      </c>
      <c r="K306" s="1" t="s">
        <v>158</v>
      </c>
      <c r="L306" s="1">
        <v>4.3</v>
      </c>
      <c r="M306" s="1">
        <v>4</v>
      </c>
      <c r="N306" s="1">
        <v>6</v>
      </c>
      <c r="O306" s="1">
        <f t="shared" si="55"/>
        <v>1</v>
      </c>
      <c r="P306" s="1">
        <f t="shared" si="50"/>
        <v>0</v>
      </c>
      <c r="Q306" s="1">
        <f t="shared" si="54"/>
        <v>0</v>
      </c>
      <c r="R306" s="1">
        <f t="shared" si="51"/>
        <v>0</v>
      </c>
      <c r="S306" s="1">
        <f t="shared" si="52"/>
        <v>1</v>
      </c>
      <c r="T306" s="1" t="b">
        <f t="shared" si="53"/>
        <v>0</v>
      </c>
    </row>
    <row r="307" spans="1:20" x14ac:dyDescent="0.25">
      <c r="A307" s="1" t="s">
        <v>62</v>
      </c>
      <c r="B307" s="1">
        <v>4.5</v>
      </c>
      <c r="C307" s="1">
        <v>3.4260575999999991</v>
      </c>
      <c r="D307" s="1">
        <v>6</v>
      </c>
      <c r="E307" s="1">
        <f t="shared" si="45"/>
        <v>1</v>
      </c>
      <c r="F307" s="1">
        <f t="shared" si="46"/>
        <v>0</v>
      </c>
      <c r="G307" s="1">
        <f t="shared" si="47"/>
        <v>0</v>
      </c>
      <c r="H307" s="1">
        <f t="shared" si="48"/>
        <v>0</v>
      </c>
      <c r="I307" s="1">
        <f t="shared" si="49"/>
        <v>1</v>
      </c>
      <c r="K307" s="1" t="s">
        <v>159</v>
      </c>
      <c r="L307" s="1">
        <v>4.3</v>
      </c>
      <c r="M307" s="1">
        <v>3</v>
      </c>
      <c r="N307" s="1">
        <v>6</v>
      </c>
      <c r="O307" s="1">
        <f t="shared" si="55"/>
        <v>1</v>
      </c>
      <c r="P307" s="1">
        <f t="shared" si="50"/>
        <v>0</v>
      </c>
      <c r="Q307" s="1">
        <f t="shared" si="54"/>
        <v>0</v>
      </c>
      <c r="R307" s="1">
        <f t="shared" si="51"/>
        <v>0</v>
      </c>
      <c r="S307" s="1">
        <f t="shared" si="52"/>
        <v>1</v>
      </c>
      <c r="T307" s="1" t="b">
        <f t="shared" si="53"/>
        <v>0</v>
      </c>
    </row>
    <row r="308" spans="1:20" x14ac:dyDescent="0.25">
      <c r="A308" s="1" t="s">
        <v>109</v>
      </c>
      <c r="B308" s="1">
        <v>5.7</v>
      </c>
      <c r="C308" s="1">
        <v>4.4217274900000003</v>
      </c>
      <c r="D308" s="1">
        <v>6</v>
      </c>
      <c r="E308" s="1">
        <f t="shared" si="45"/>
        <v>1</v>
      </c>
      <c r="F308" s="1">
        <f t="shared" si="46"/>
        <v>0</v>
      </c>
      <c r="G308" s="1">
        <f t="shared" si="47"/>
        <v>0</v>
      </c>
      <c r="H308" s="1">
        <f t="shared" si="48"/>
        <v>0</v>
      </c>
      <c r="I308" s="1">
        <f t="shared" si="49"/>
        <v>1</v>
      </c>
      <c r="K308" s="1" t="s">
        <v>81</v>
      </c>
      <c r="L308" s="1">
        <v>4.5999999999999996</v>
      </c>
      <c r="M308" s="1">
        <v>3</v>
      </c>
      <c r="N308" s="1">
        <v>6</v>
      </c>
      <c r="O308" s="1">
        <f t="shared" si="55"/>
        <v>1</v>
      </c>
      <c r="P308" s="1">
        <f t="shared" si="50"/>
        <v>0</v>
      </c>
      <c r="Q308" s="1">
        <f t="shared" si="54"/>
        <v>0</v>
      </c>
      <c r="R308" s="1">
        <f t="shared" si="51"/>
        <v>0</v>
      </c>
      <c r="S308" s="1">
        <f t="shared" si="52"/>
        <v>1</v>
      </c>
      <c r="T308" s="1" t="b">
        <f t="shared" si="53"/>
        <v>0</v>
      </c>
    </row>
    <row r="309" spans="1:20" x14ac:dyDescent="0.25">
      <c r="A309" s="1" t="s">
        <v>178</v>
      </c>
      <c r="B309" s="1">
        <v>5.3</v>
      </c>
      <c r="C309" s="1">
        <v>3.1456563000000024</v>
      </c>
      <c r="D309" s="1">
        <v>6</v>
      </c>
      <c r="E309" s="1">
        <f t="shared" si="45"/>
        <v>1</v>
      </c>
      <c r="F309" s="1">
        <f t="shared" si="46"/>
        <v>0</v>
      </c>
      <c r="G309" s="1">
        <f t="shared" si="47"/>
        <v>0</v>
      </c>
      <c r="H309" s="1">
        <f t="shared" si="48"/>
        <v>0</v>
      </c>
      <c r="I309" s="1">
        <f t="shared" si="49"/>
        <v>1</v>
      </c>
      <c r="K309" s="1" t="s">
        <v>133</v>
      </c>
      <c r="L309" s="1">
        <v>4.5999999999999996</v>
      </c>
      <c r="M309" s="1">
        <v>5</v>
      </c>
      <c r="N309" s="1">
        <v>6</v>
      </c>
      <c r="O309" s="1">
        <f t="shared" si="55"/>
        <v>1</v>
      </c>
      <c r="P309" s="1">
        <f t="shared" si="50"/>
        <v>0</v>
      </c>
      <c r="Q309" s="1">
        <f t="shared" si="54"/>
        <v>0</v>
      </c>
      <c r="R309" s="1">
        <f t="shared" si="51"/>
        <v>0</v>
      </c>
      <c r="S309" s="1">
        <f t="shared" si="52"/>
        <v>1</v>
      </c>
      <c r="T309" s="1" t="b">
        <f t="shared" si="53"/>
        <v>0</v>
      </c>
    </row>
    <row r="310" spans="1:20" x14ac:dyDescent="0.25">
      <c r="A310" s="1" t="s">
        <v>147</v>
      </c>
      <c r="B310" s="1">
        <v>5.0999999999999996</v>
      </c>
      <c r="C310" s="1">
        <v>4.125991019999999</v>
      </c>
      <c r="D310" s="1">
        <v>6</v>
      </c>
      <c r="E310" s="1">
        <f t="shared" si="45"/>
        <v>1</v>
      </c>
      <c r="F310" s="1">
        <f t="shared" si="46"/>
        <v>0</v>
      </c>
      <c r="G310" s="1">
        <f t="shared" si="47"/>
        <v>0</v>
      </c>
      <c r="H310" s="1">
        <f t="shared" si="48"/>
        <v>0</v>
      </c>
      <c r="I310" s="1">
        <f t="shared" si="49"/>
        <v>1</v>
      </c>
      <c r="K310" s="1" t="s">
        <v>181</v>
      </c>
      <c r="L310" s="1">
        <v>4.5</v>
      </c>
      <c r="M310" s="1">
        <v>3</v>
      </c>
      <c r="N310" s="1">
        <v>6</v>
      </c>
      <c r="O310" s="1">
        <f t="shared" si="55"/>
        <v>1</v>
      </c>
      <c r="P310" s="1">
        <f t="shared" si="50"/>
        <v>0</v>
      </c>
      <c r="Q310" s="1">
        <f t="shared" si="54"/>
        <v>0</v>
      </c>
      <c r="R310" s="1">
        <f t="shared" si="51"/>
        <v>0</v>
      </c>
      <c r="S310" s="1">
        <f t="shared" si="52"/>
        <v>1</v>
      </c>
      <c r="T310" s="1" t="b">
        <f t="shared" si="53"/>
        <v>0</v>
      </c>
    </row>
    <row r="311" spans="1:20" x14ac:dyDescent="0.25">
      <c r="A311" s="1" t="s">
        <v>154</v>
      </c>
      <c r="B311" s="1">
        <v>5.7</v>
      </c>
      <c r="C311" s="1">
        <v>3.5075920999999992</v>
      </c>
      <c r="D311" s="1">
        <v>6</v>
      </c>
      <c r="E311" s="1">
        <f t="shared" si="45"/>
        <v>1</v>
      </c>
      <c r="F311" s="1">
        <f t="shared" si="46"/>
        <v>0</v>
      </c>
      <c r="G311" s="1">
        <f t="shared" si="47"/>
        <v>0</v>
      </c>
      <c r="H311" s="1">
        <f t="shared" si="48"/>
        <v>0</v>
      </c>
      <c r="I311" s="1">
        <f t="shared" si="49"/>
        <v>1</v>
      </c>
      <c r="K311" s="1" t="s">
        <v>87</v>
      </c>
      <c r="L311" s="1">
        <v>5</v>
      </c>
      <c r="M311" s="1">
        <v>5</v>
      </c>
      <c r="N311" s="1">
        <v>6</v>
      </c>
      <c r="O311" s="1">
        <f t="shared" si="55"/>
        <v>1</v>
      </c>
      <c r="P311" s="1">
        <f t="shared" si="50"/>
        <v>0</v>
      </c>
      <c r="Q311" s="1">
        <f t="shared" si="54"/>
        <v>0</v>
      </c>
      <c r="R311" s="1">
        <f t="shared" si="51"/>
        <v>0</v>
      </c>
      <c r="S311" s="1">
        <f t="shared" si="52"/>
        <v>1</v>
      </c>
      <c r="T311" s="1" t="b">
        <f t="shared" si="53"/>
        <v>0</v>
      </c>
    </row>
    <row r="312" spans="1:20" x14ac:dyDescent="0.25">
      <c r="A312" s="1" t="s">
        <v>103</v>
      </c>
      <c r="B312" s="1">
        <v>4.2</v>
      </c>
      <c r="C312" s="1">
        <v>5.006491200000001</v>
      </c>
      <c r="D312" s="1">
        <v>6</v>
      </c>
      <c r="E312" s="1">
        <f t="shared" si="45"/>
        <v>1</v>
      </c>
      <c r="F312" s="1">
        <f t="shared" si="46"/>
        <v>0</v>
      </c>
      <c r="G312" s="1">
        <f t="shared" si="47"/>
        <v>0</v>
      </c>
      <c r="H312" s="1">
        <f t="shared" si="48"/>
        <v>0</v>
      </c>
      <c r="I312" s="1">
        <f t="shared" si="49"/>
        <v>1</v>
      </c>
      <c r="K312" s="1" t="s">
        <v>114</v>
      </c>
      <c r="L312" s="1">
        <v>4.5</v>
      </c>
      <c r="M312" s="1">
        <v>4</v>
      </c>
      <c r="N312" s="1">
        <v>6</v>
      </c>
      <c r="O312" s="1">
        <f t="shared" si="55"/>
        <v>1</v>
      </c>
      <c r="P312" s="1">
        <f t="shared" si="50"/>
        <v>0</v>
      </c>
      <c r="Q312" s="1">
        <f t="shared" si="54"/>
        <v>0</v>
      </c>
      <c r="R312" s="1">
        <f t="shared" si="51"/>
        <v>0</v>
      </c>
      <c r="S312" s="1">
        <f t="shared" si="52"/>
        <v>1</v>
      </c>
      <c r="T312" s="1" t="b">
        <f t="shared" si="53"/>
        <v>0</v>
      </c>
    </row>
    <row r="313" spans="1:20" x14ac:dyDescent="0.25">
      <c r="A313" s="1" t="s">
        <v>171</v>
      </c>
      <c r="B313" s="1">
        <v>4.7</v>
      </c>
      <c r="C313" s="1">
        <v>4.08427688</v>
      </c>
      <c r="D313" s="1">
        <v>6</v>
      </c>
      <c r="E313" s="1">
        <f t="shared" si="45"/>
        <v>1</v>
      </c>
      <c r="F313" s="1">
        <f t="shared" si="46"/>
        <v>0</v>
      </c>
      <c r="G313" s="1">
        <f t="shared" si="47"/>
        <v>0</v>
      </c>
      <c r="H313" s="1">
        <f t="shared" si="48"/>
        <v>0</v>
      </c>
      <c r="I313" s="1">
        <f t="shared" si="49"/>
        <v>1</v>
      </c>
      <c r="K313" s="1" t="s">
        <v>141</v>
      </c>
      <c r="L313" s="1">
        <v>4.7</v>
      </c>
      <c r="M313" s="1">
        <v>3</v>
      </c>
      <c r="N313" s="1">
        <v>6</v>
      </c>
      <c r="O313" s="1">
        <f t="shared" si="55"/>
        <v>1</v>
      </c>
      <c r="P313" s="1">
        <f t="shared" si="50"/>
        <v>0</v>
      </c>
      <c r="Q313" s="1">
        <f t="shared" si="54"/>
        <v>0</v>
      </c>
      <c r="R313" s="1">
        <f t="shared" si="51"/>
        <v>0</v>
      </c>
      <c r="S313" s="1">
        <f t="shared" si="52"/>
        <v>1</v>
      </c>
      <c r="T313" s="1" t="b">
        <f t="shared" si="53"/>
        <v>0</v>
      </c>
    </row>
    <row r="314" spans="1:20" x14ac:dyDescent="0.25">
      <c r="A314" s="1" t="s">
        <v>109</v>
      </c>
      <c r="B314" s="1">
        <v>5.7</v>
      </c>
      <c r="C314" s="1">
        <v>4.9402801399999987</v>
      </c>
      <c r="D314" s="1">
        <v>6</v>
      </c>
      <c r="E314" s="1">
        <f t="shared" si="45"/>
        <v>1</v>
      </c>
      <c r="F314" s="1">
        <f t="shared" si="46"/>
        <v>0</v>
      </c>
      <c r="G314" s="1">
        <f t="shared" si="47"/>
        <v>0</v>
      </c>
      <c r="H314" s="1">
        <f t="shared" si="48"/>
        <v>0</v>
      </c>
      <c r="I314" s="1">
        <f t="shared" si="49"/>
        <v>1</v>
      </c>
      <c r="K314" s="1" t="s">
        <v>158</v>
      </c>
      <c r="L314" s="1">
        <v>4.3</v>
      </c>
      <c r="M314" s="1">
        <v>4</v>
      </c>
      <c r="N314" s="1">
        <v>6</v>
      </c>
      <c r="O314" s="1">
        <f t="shared" si="55"/>
        <v>1</v>
      </c>
      <c r="P314" s="1">
        <f t="shared" si="50"/>
        <v>0</v>
      </c>
      <c r="Q314" s="1">
        <f t="shared" si="54"/>
        <v>0</v>
      </c>
      <c r="R314" s="1">
        <f t="shared" si="51"/>
        <v>0</v>
      </c>
      <c r="S314" s="1">
        <f t="shared" si="52"/>
        <v>1</v>
      </c>
      <c r="T314" s="1" t="b">
        <f t="shared" si="53"/>
        <v>0</v>
      </c>
    </row>
    <row r="315" spans="1:20" x14ac:dyDescent="0.25">
      <c r="A315" s="1" t="s">
        <v>114</v>
      </c>
      <c r="B315" s="1">
        <v>4.5</v>
      </c>
      <c r="C315" s="1">
        <v>3.2049849199999998</v>
      </c>
      <c r="D315" s="1">
        <v>6</v>
      </c>
      <c r="E315" s="1">
        <f t="shared" si="45"/>
        <v>1</v>
      </c>
      <c r="F315" s="1">
        <f t="shared" si="46"/>
        <v>0</v>
      </c>
      <c r="G315" s="1">
        <f t="shared" si="47"/>
        <v>0</v>
      </c>
      <c r="H315" s="1">
        <f t="shared" si="48"/>
        <v>0</v>
      </c>
      <c r="I315" s="1">
        <f t="shared" si="49"/>
        <v>1</v>
      </c>
      <c r="K315" s="1" t="s">
        <v>78</v>
      </c>
      <c r="L315" s="1">
        <v>4.2</v>
      </c>
      <c r="M315" s="1">
        <v>3</v>
      </c>
      <c r="N315" s="1">
        <v>6</v>
      </c>
      <c r="O315" s="1">
        <f t="shared" si="55"/>
        <v>1</v>
      </c>
      <c r="P315" s="1">
        <f t="shared" si="50"/>
        <v>0</v>
      </c>
      <c r="Q315" s="1">
        <f t="shared" si="54"/>
        <v>0</v>
      </c>
      <c r="R315" s="1">
        <f t="shared" si="51"/>
        <v>0</v>
      </c>
      <c r="S315" s="1">
        <f t="shared" si="52"/>
        <v>1</v>
      </c>
      <c r="T315" s="1" t="b">
        <f t="shared" si="53"/>
        <v>0</v>
      </c>
    </row>
    <row r="316" spans="1:20" x14ac:dyDescent="0.25">
      <c r="A316" s="1" t="s">
        <v>118</v>
      </c>
      <c r="B316" s="1">
        <v>6.2</v>
      </c>
      <c r="C316" s="1">
        <v>3.0908164199999995</v>
      </c>
      <c r="D316" s="1">
        <v>6</v>
      </c>
      <c r="E316" s="1">
        <f t="shared" si="45"/>
        <v>1</v>
      </c>
      <c r="F316" s="1">
        <f t="shared" si="46"/>
        <v>0</v>
      </c>
      <c r="G316" s="1">
        <f t="shared" si="47"/>
        <v>0</v>
      </c>
      <c r="H316" s="1">
        <f t="shared" si="48"/>
        <v>0</v>
      </c>
      <c r="I316" s="1">
        <f t="shared" si="49"/>
        <v>1</v>
      </c>
      <c r="K316" s="1" t="s">
        <v>101</v>
      </c>
      <c r="L316" s="1">
        <v>4.9000000000000004</v>
      </c>
      <c r="M316" s="1">
        <v>4</v>
      </c>
      <c r="N316" s="1">
        <v>6</v>
      </c>
      <c r="O316" s="1">
        <f t="shared" si="55"/>
        <v>1</v>
      </c>
      <c r="P316" s="1">
        <f t="shared" si="50"/>
        <v>0</v>
      </c>
      <c r="Q316" s="1">
        <f t="shared" si="54"/>
        <v>0</v>
      </c>
      <c r="R316" s="1">
        <f t="shared" si="51"/>
        <v>0</v>
      </c>
      <c r="S316" s="1">
        <f t="shared" si="52"/>
        <v>1</v>
      </c>
      <c r="T316" s="1" t="b">
        <f t="shared" si="53"/>
        <v>0</v>
      </c>
    </row>
    <row r="317" spans="1:20" x14ac:dyDescent="0.25">
      <c r="A317" s="1" t="s">
        <v>150</v>
      </c>
      <c r="B317" s="1">
        <v>5.7</v>
      </c>
      <c r="C317" s="1">
        <v>3.8304996599999996</v>
      </c>
      <c r="D317" s="1">
        <v>6</v>
      </c>
      <c r="E317" s="1">
        <f t="shared" si="45"/>
        <v>1</v>
      </c>
      <c r="F317" s="1">
        <f t="shared" si="46"/>
        <v>0</v>
      </c>
      <c r="G317" s="1">
        <f t="shared" si="47"/>
        <v>0</v>
      </c>
      <c r="H317" s="1">
        <f t="shared" si="48"/>
        <v>0</v>
      </c>
      <c r="I317" s="1">
        <f t="shared" si="49"/>
        <v>1</v>
      </c>
      <c r="K317" s="1" t="s">
        <v>176</v>
      </c>
      <c r="L317" s="1">
        <v>4.2</v>
      </c>
      <c r="M317" s="1">
        <v>3</v>
      </c>
      <c r="N317" s="1">
        <v>6</v>
      </c>
      <c r="O317" s="1">
        <f t="shared" si="55"/>
        <v>1</v>
      </c>
      <c r="P317" s="1">
        <f t="shared" si="50"/>
        <v>0</v>
      </c>
      <c r="Q317" s="1">
        <f t="shared" si="54"/>
        <v>0</v>
      </c>
      <c r="R317" s="1">
        <f t="shared" si="51"/>
        <v>0</v>
      </c>
      <c r="S317" s="1">
        <f t="shared" si="52"/>
        <v>1</v>
      </c>
      <c r="T317" s="1" t="b">
        <f t="shared" si="53"/>
        <v>0</v>
      </c>
    </row>
    <row r="318" spans="1:20" x14ac:dyDescent="0.25">
      <c r="A318" s="1" t="s">
        <v>195</v>
      </c>
      <c r="B318" s="1">
        <v>4.5</v>
      </c>
      <c r="C318" s="1">
        <v>5.371063809999999</v>
      </c>
      <c r="D318" s="1">
        <v>6</v>
      </c>
      <c r="E318" s="1">
        <f t="shared" si="45"/>
        <v>1</v>
      </c>
      <c r="F318" s="1">
        <f t="shared" si="46"/>
        <v>0</v>
      </c>
      <c r="G318" s="1">
        <f t="shared" si="47"/>
        <v>0</v>
      </c>
      <c r="H318" s="1">
        <f t="shared" si="48"/>
        <v>0</v>
      </c>
      <c r="I318" s="1">
        <f t="shared" si="49"/>
        <v>1</v>
      </c>
      <c r="K318" s="1" t="s">
        <v>133</v>
      </c>
      <c r="L318" s="1">
        <v>4.5999999999999996</v>
      </c>
      <c r="M318" s="1">
        <v>4</v>
      </c>
      <c r="N318" s="1">
        <v>6</v>
      </c>
      <c r="O318" s="1">
        <f t="shared" si="55"/>
        <v>1</v>
      </c>
      <c r="P318" s="1">
        <f t="shared" si="50"/>
        <v>0</v>
      </c>
      <c r="Q318" s="1">
        <f t="shared" si="54"/>
        <v>0</v>
      </c>
      <c r="R318" s="1">
        <f t="shared" si="51"/>
        <v>0</v>
      </c>
      <c r="S318" s="1">
        <f t="shared" si="52"/>
        <v>1</v>
      </c>
      <c r="T318" s="1" t="b">
        <f t="shared" si="53"/>
        <v>0</v>
      </c>
    </row>
    <row r="319" spans="1:20" x14ac:dyDescent="0.25">
      <c r="A319" s="1" t="s">
        <v>133</v>
      </c>
      <c r="B319" s="1">
        <v>4.5999999999999996</v>
      </c>
      <c r="C319" s="1">
        <v>3.5434897999999992</v>
      </c>
      <c r="D319" s="1">
        <v>6</v>
      </c>
      <c r="E319" s="1">
        <f t="shared" si="45"/>
        <v>1</v>
      </c>
      <c r="F319" s="1">
        <f t="shared" si="46"/>
        <v>0</v>
      </c>
      <c r="G319" s="1">
        <f t="shared" si="47"/>
        <v>0</v>
      </c>
      <c r="H319" s="1">
        <f t="shared" si="48"/>
        <v>0</v>
      </c>
      <c r="I319" s="1">
        <f t="shared" si="49"/>
        <v>1</v>
      </c>
      <c r="K319" s="1" t="s">
        <v>199</v>
      </c>
      <c r="L319" s="1">
        <v>5</v>
      </c>
      <c r="M319" s="1">
        <v>4</v>
      </c>
      <c r="N319" s="1">
        <v>6</v>
      </c>
      <c r="O319" s="1">
        <f t="shared" si="55"/>
        <v>1</v>
      </c>
      <c r="P319" s="1">
        <f t="shared" si="50"/>
        <v>0</v>
      </c>
      <c r="Q319" s="1">
        <f t="shared" si="54"/>
        <v>0</v>
      </c>
      <c r="R319" s="1">
        <f t="shared" si="51"/>
        <v>0</v>
      </c>
      <c r="S319" s="1">
        <f t="shared" si="52"/>
        <v>1</v>
      </c>
      <c r="T319" s="1" t="b">
        <f t="shared" si="53"/>
        <v>0</v>
      </c>
    </row>
    <row r="320" spans="1:20" x14ac:dyDescent="0.25">
      <c r="A320" s="1" t="s">
        <v>62</v>
      </c>
      <c r="B320" s="1">
        <v>4.5</v>
      </c>
      <c r="C320" s="1">
        <v>3.9099757999999998</v>
      </c>
      <c r="D320" s="1">
        <v>6</v>
      </c>
      <c r="E320" s="1">
        <f t="shared" si="45"/>
        <v>1</v>
      </c>
      <c r="F320" s="1">
        <f t="shared" si="46"/>
        <v>0</v>
      </c>
      <c r="G320" s="1">
        <f t="shared" si="47"/>
        <v>0</v>
      </c>
      <c r="H320" s="1">
        <f t="shared" si="48"/>
        <v>0</v>
      </c>
      <c r="I320" s="1">
        <f t="shared" si="49"/>
        <v>1</v>
      </c>
      <c r="K320" s="1" t="s">
        <v>158</v>
      </c>
      <c r="L320" s="1">
        <v>4.3</v>
      </c>
      <c r="M320" s="1">
        <v>5</v>
      </c>
      <c r="N320" s="1">
        <v>6</v>
      </c>
      <c r="O320" s="1">
        <f t="shared" si="55"/>
        <v>1</v>
      </c>
      <c r="P320" s="1">
        <f t="shared" si="50"/>
        <v>0</v>
      </c>
      <c r="Q320" s="1">
        <f t="shared" si="54"/>
        <v>0</v>
      </c>
      <c r="R320" s="1">
        <f t="shared" si="51"/>
        <v>0</v>
      </c>
      <c r="S320" s="1">
        <f t="shared" si="52"/>
        <v>1</v>
      </c>
      <c r="T320" s="1" t="b">
        <f t="shared" si="53"/>
        <v>0</v>
      </c>
    </row>
    <row r="321" spans="1:20" x14ac:dyDescent="0.25">
      <c r="A321" s="1" t="s">
        <v>178</v>
      </c>
      <c r="B321" s="1">
        <v>5.3</v>
      </c>
      <c r="C321" s="1">
        <v>3.9881944999999996</v>
      </c>
      <c r="D321" s="1">
        <v>6</v>
      </c>
      <c r="E321" s="1">
        <f t="shared" si="45"/>
        <v>1</v>
      </c>
      <c r="F321" s="1">
        <f t="shared" si="46"/>
        <v>0</v>
      </c>
      <c r="G321" s="1">
        <f t="shared" si="47"/>
        <v>0</v>
      </c>
      <c r="H321" s="1">
        <f t="shared" si="48"/>
        <v>0</v>
      </c>
      <c r="I321" s="1">
        <f t="shared" si="49"/>
        <v>1</v>
      </c>
      <c r="K321" s="1" t="s">
        <v>60</v>
      </c>
      <c r="L321" s="1">
        <v>5.3</v>
      </c>
      <c r="M321" s="1">
        <v>4</v>
      </c>
      <c r="N321" s="1">
        <v>6</v>
      </c>
      <c r="O321" s="1">
        <f t="shared" si="55"/>
        <v>1</v>
      </c>
      <c r="P321" s="1">
        <f t="shared" si="50"/>
        <v>0</v>
      </c>
      <c r="Q321" s="1">
        <f t="shared" si="54"/>
        <v>0</v>
      </c>
      <c r="R321" s="1">
        <f t="shared" si="51"/>
        <v>0</v>
      </c>
      <c r="S321" s="1">
        <f t="shared" si="52"/>
        <v>1</v>
      </c>
      <c r="T321" s="1" t="b">
        <f t="shared" si="53"/>
        <v>0</v>
      </c>
    </row>
    <row r="322" spans="1:20" x14ac:dyDescent="0.25">
      <c r="A322" s="1" t="s">
        <v>64</v>
      </c>
      <c r="B322" s="1">
        <v>4.5</v>
      </c>
      <c r="C322" s="1">
        <v>3.5283193999999996</v>
      </c>
      <c r="D322" s="1">
        <v>6</v>
      </c>
      <c r="E322" s="1">
        <f t="shared" si="45"/>
        <v>1</v>
      </c>
      <c r="F322" s="1">
        <f t="shared" si="46"/>
        <v>0</v>
      </c>
      <c r="G322" s="1">
        <f t="shared" si="47"/>
        <v>0</v>
      </c>
      <c r="H322" s="1">
        <f t="shared" si="48"/>
        <v>0</v>
      </c>
      <c r="I322" s="1">
        <f t="shared" si="49"/>
        <v>1</v>
      </c>
      <c r="K322" s="1" t="s">
        <v>76</v>
      </c>
      <c r="L322" s="1">
        <v>4.9000000000000004</v>
      </c>
      <c r="M322" s="1">
        <v>3</v>
      </c>
      <c r="N322" s="1">
        <v>6</v>
      </c>
      <c r="O322" s="1">
        <f t="shared" si="55"/>
        <v>1</v>
      </c>
      <c r="P322" s="1">
        <f t="shared" si="50"/>
        <v>0</v>
      </c>
      <c r="Q322" s="1">
        <f t="shared" si="54"/>
        <v>0</v>
      </c>
      <c r="R322" s="1">
        <f t="shared" si="51"/>
        <v>0</v>
      </c>
      <c r="S322" s="1">
        <f t="shared" si="52"/>
        <v>1</v>
      </c>
      <c r="T322" s="1" t="b">
        <f t="shared" si="53"/>
        <v>0</v>
      </c>
    </row>
    <row r="323" spans="1:20" x14ac:dyDescent="0.25">
      <c r="A323" s="1" t="s">
        <v>73</v>
      </c>
      <c r="B323" s="1">
        <v>4.3</v>
      </c>
      <c r="C323" s="1">
        <v>3.7110569999999994</v>
      </c>
      <c r="D323" s="1">
        <v>6</v>
      </c>
      <c r="E323" s="1">
        <f t="shared" ref="E323:E386" si="56">IF(AND((10&gt;D323),(D323&gt;C323),(C323&gt;2)),1,0)</f>
        <v>1</v>
      </c>
      <c r="F323" s="1">
        <f t="shared" ref="F323:F386" si="57">IF(AND((D323&lt;C323),(D323&gt;2),(C323&lt;10)),1,0)</f>
        <v>0</v>
      </c>
      <c r="G323" s="1">
        <f t="shared" ref="G323:G386" si="58">IF(D323&gt;=10,1,0)</f>
        <v>0</v>
      </c>
      <c r="H323" s="1">
        <f t="shared" ref="H323:H386" si="59">IF(D323&lt;=2,1,0)</f>
        <v>0</v>
      </c>
      <c r="I323" s="1">
        <f t="shared" ref="I323:I386" si="60">SUM(E323:H323)</f>
        <v>1</v>
      </c>
      <c r="K323" s="1" t="s">
        <v>62</v>
      </c>
      <c r="L323" s="1">
        <v>4.5</v>
      </c>
      <c r="M323" s="1">
        <v>4</v>
      </c>
      <c r="N323" s="1">
        <v>6</v>
      </c>
      <c r="O323" s="1">
        <f t="shared" si="55"/>
        <v>1</v>
      </c>
      <c r="P323" s="1">
        <f t="shared" ref="P323:P386" si="61">IF(AND((N323&lt;M323),(N323&gt;2),(M323&lt;10)),1,0)</f>
        <v>0</v>
      </c>
      <c r="Q323" s="1">
        <f t="shared" si="54"/>
        <v>0</v>
      </c>
      <c r="R323" s="1">
        <f t="shared" ref="R323:R386" si="62">IF(N323&gt;=10,1,0)</f>
        <v>0</v>
      </c>
      <c r="S323" s="1">
        <f t="shared" ref="S323:S386" si="63">SUM(O323:R323)</f>
        <v>1</v>
      </c>
      <c r="T323" s="1" t="b">
        <f t="shared" si="53"/>
        <v>0</v>
      </c>
    </row>
    <row r="324" spans="1:20" x14ac:dyDescent="0.25">
      <c r="A324" s="1" t="s">
        <v>152</v>
      </c>
      <c r="B324" s="1">
        <v>4.5</v>
      </c>
      <c r="C324" s="1">
        <v>2.9164851999999999</v>
      </c>
      <c r="D324" s="1">
        <v>6</v>
      </c>
      <c r="E324" s="1">
        <f t="shared" si="56"/>
        <v>1</v>
      </c>
      <c r="F324" s="1">
        <f t="shared" si="57"/>
        <v>0</v>
      </c>
      <c r="G324" s="1">
        <f t="shared" si="58"/>
        <v>0</v>
      </c>
      <c r="H324" s="1">
        <f t="shared" si="59"/>
        <v>0</v>
      </c>
      <c r="I324" s="1">
        <f t="shared" si="60"/>
        <v>1</v>
      </c>
      <c r="K324" s="1" t="s">
        <v>171</v>
      </c>
      <c r="L324" s="1">
        <v>4.7</v>
      </c>
      <c r="M324" s="1">
        <v>4</v>
      </c>
      <c r="N324" s="1">
        <v>6</v>
      </c>
      <c r="O324" s="1">
        <f t="shared" si="55"/>
        <v>1</v>
      </c>
      <c r="P324" s="1">
        <f t="shared" si="61"/>
        <v>0</v>
      </c>
      <c r="Q324" s="1">
        <f t="shared" si="54"/>
        <v>0</v>
      </c>
      <c r="R324" s="1">
        <f t="shared" si="62"/>
        <v>0</v>
      </c>
      <c r="S324" s="1">
        <f t="shared" si="63"/>
        <v>1</v>
      </c>
      <c r="T324" s="1" t="b">
        <f t="shared" ref="T324:T387" si="64">EXACT(M324,N324)</f>
        <v>0</v>
      </c>
    </row>
    <row r="325" spans="1:20" x14ac:dyDescent="0.25">
      <c r="A325" s="1" t="s">
        <v>109</v>
      </c>
      <c r="B325" s="1">
        <v>5.7</v>
      </c>
      <c r="C325" s="1">
        <v>2.4207089999999996</v>
      </c>
      <c r="D325" s="1">
        <v>6</v>
      </c>
      <c r="E325" s="1">
        <f t="shared" si="56"/>
        <v>1</v>
      </c>
      <c r="F325" s="1">
        <f t="shared" si="57"/>
        <v>0</v>
      </c>
      <c r="G325" s="1">
        <f t="shared" si="58"/>
        <v>0</v>
      </c>
      <c r="H325" s="1">
        <f t="shared" si="59"/>
        <v>0</v>
      </c>
      <c r="I325" s="1">
        <f t="shared" si="60"/>
        <v>1</v>
      </c>
      <c r="K325" s="1" t="s">
        <v>73</v>
      </c>
      <c r="L325" s="1">
        <v>4.3</v>
      </c>
      <c r="M325" s="1">
        <v>4</v>
      </c>
      <c r="N325" s="1">
        <v>6</v>
      </c>
      <c r="O325" s="1">
        <f t="shared" si="55"/>
        <v>1</v>
      </c>
      <c r="P325" s="1">
        <f t="shared" si="61"/>
        <v>0</v>
      </c>
      <c r="Q325" s="1">
        <f t="shared" si="54"/>
        <v>0</v>
      </c>
      <c r="R325" s="1">
        <f t="shared" si="62"/>
        <v>0</v>
      </c>
      <c r="S325" s="1">
        <f t="shared" si="63"/>
        <v>1</v>
      </c>
      <c r="T325" s="1" t="b">
        <f t="shared" si="64"/>
        <v>0</v>
      </c>
    </row>
    <row r="326" spans="1:20" x14ac:dyDescent="0.25">
      <c r="A326" s="1" t="s">
        <v>134</v>
      </c>
      <c r="B326" s="1">
        <v>6.3</v>
      </c>
      <c r="C326" s="1">
        <v>3.9417213000000029</v>
      </c>
      <c r="D326" s="1">
        <v>6</v>
      </c>
      <c r="E326" s="1">
        <f t="shared" si="56"/>
        <v>1</v>
      </c>
      <c r="F326" s="1">
        <f t="shared" si="57"/>
        <v>0</v>
      </c>
      <c r="G326" s="1">
        <f t="shared" si="58"/>
        <v>0</v>
      </c>
      <c r="H326" s="1">
        <f t="shared" si="59"/>
        <v>0</v>
      </c>
      <c r="I326" s="1">
        <f t="shared" si="60"/>
        <v>1</v>
      </c>
      <c r="K326" s="1" t="s">
        <v>199</v>
      </c>
      <c r="L326" s="1">
        <v>5</v>
      </c>
      <c r="M326" s="1">
        <v>3</v>
      </c>
      <c r="N326" s="1">
        <v>6</v>
      </c>
      <c r="O326" s="1">
        <f t="shared" si="55"/>
        <v>1</v>
      </c>
      <c r="P326" s="1">
        <f t="shared" si="61"/>
        <v>0</v>
      </c>
      <c r="Q326" s="1">
        <f t="shared" si="54"/>
        <v>0</v>
      </c>
      <c r="R326" s="1">
        <f t="shared" si="62"/>
        <v>0</v>
      </c>
      <c r="S326" s="1">
        <f t="shared" si="63"/>
        <v>1</v>
      </c>
      <c r="T326" s="1" t="b">
        <f t="shared" si="64"/>
        <v>0</v>
      </c>
    </row>
    <row r="327" spans="1:20" x14ac:dyDescent="0.25">
      <c r="A327" s="1" t="s">
        <v>148</v>
      </c>
      <c r="B327" s="1">
        <v>7.1</v>
      </c>
      <c r="C327" s="1">
        <v>4.1484226599999996</v>
      </c>
      <c r="D327" s="1">
        <v>6</v>
      </c>
      <c r="E327" s="1">
        <f t="shared" si="56"/>
        <v>1</v>
      </c>
      <c r="F327" s="1">
        <f t="shared" si="57"/>
        <v>0</v>
      </c>
      <c r="G327" s="1">
        <f t="shared" si="58"/>
        <v>0</v>
      </c>
      <c r="H327" s="1">
        <f t="shared" si="59"/>
        <v>0</v>
      </c>
      <c r="I327" s="1">
        <f t="shared" si="60"/>
        <v>1</v>
      </c>
      <c r="K327" s="1" t="s">
        <v>104</v>
      </c>
      <c r="L327" s="1">
        <v>5.4</v>
      </c>
      <c r="M327" s="1">
        <v>3</v>
      </c>
      <c r="N327" s="1">
        <v>6</v>
      </c>
      <c r="O327" s="1">
        <f t="shared" si="55"/>
        <v>1</v>
      </c>
      <c r="P327" s="1">
        <f t="shared" si="61"/>
        <v>0</v>
      </c>
      <c r="Q327" s="1">
        <f t="shared" si="54"/>
        <v>0</v>
      </c>
      <c r="R327" s="1">
        <f t="shared" si="62"/>
        <v>0</v>
      </c>
      <c r="S327" s="1">
        <f t="shared" si="63"/>
        <v>1</v>
      </c>
      <c r="T327" s="1" t="b">
        <f t="shared" si="64"/>
        <v>0</v>
      </c>
    </row>
    <row r="328" spans="1:20" x14ac:dyDescent="0.25">
      <c r="A328" s="1" t="s">
        <v>181</v>
      </c>
      <c r="B328" s="1">
        <v>4.5</v>
      </c>
      <c r="C328" s="1">
        <v>2.5017346599999986</v>
      </c>
      <c r="D328" s="1">
        <v>6</v>
      </c>
      <c r="E328" s="1">
        <f t="shared" si="56"/>
        <v>1</v>
      </c>
      <c r="F328" s="1">
        <f t="shared" si="57"/>
        <v>0</v>
      </c>
      <c r="G328" s="1">
        <f t="shared" si="58"/>
        <v>0</v>
      </c>
      <c r="H328" s="1">
        <f t="shared" si="59"/>
        <v>0</v>
      </c>
      <c r="I328" s="1">
        <f t="shared" si="60"/>
        <v>1</v>
      </c>
      <c r="K328" s="1" t="s">
        <v>138</v>
      </c>
      <c r="L328" s="1">
        <v>4.7</v>
      </c>
      <c r="M328" s="1">
        <v>3</v>
      </c>
      <c r="N328" s="1">
        <v>6</v>
      </c>
      <c r="O328" s="1">
        <f t="shared" si="55"/>
        <v>1</v>
      </c>
      <c r="P328" s="1">
        <f t="shared" si="61"/>
        <v>0</v>
      </c>
      <c r="Q328" s="1">
        <f t="shared" si="54"/>
        <v>0</v>
      </c>
      <c r="R328" s="1">
        <f t="shared" si="62"/>
        <v>0</v>
      </c>
      <c r="S328" s="1">
        <f t="shared" si="63"/>
        <v>1</v>
      </c>
      <c r="T328" s="1" t="b">
        <f t="shared" si="64"/>
        <v>0</v>
      </c>
    </row>
    <row r="329" spans="1:20" x14ac:dyDescent="0.25">
      <c r="A329" s="1" t="s">
        <v>92</v>
      </c>
      <c r="B329" s="1">
        <v>5.4</v>
      </c>
      <c r="C329" s="1">
        <v>4.4346448399999998</v>
      </c>
      <c r="D329" s="1">
        <v>6</v>
      </c>
      <c r="E329" s="1">
        <f t="shared" si="56"/>
        <v>1</v>
      </c>
      <c r="F329" s="1">
        <f t="shared" si="57"/>
        <v>0</v>
      </c>
      <c r="G329" s="1">
        <f t="shared" si="58"/>
        <v>0</v>
      </c>
      <c r="H329" s="1">
        <f t="shared" si="59"/>
        <v>0</v>
      </c>
      <c r="I329" s="1">
        <f t="shared" si="60"/>
        <v>1</v>
      </c>
      <c r="K329" s="1" t="s">
        <v>60</v>
      </c>
      <c r="L329" s="1">
        <v>5.3</v>
      </c>
      <c r="M329" s="1">
        <v>5</v>
      </c>
      <c r="N329" s="1">
        <v>6</v>
      </c>
      <c r="O329" s="1">
        <f t="shared" si="55"/>
        <v>1</v>
      </c>
      <c r="P329" s="1">
        <f t="shared" si="61"/>
        <v>0</v>
      </c>
      <c r="Q329" s="1">
        <f t="shared" si="54"/>
        <v>0</v>
      </c>
      <c r="R329" s="1">
        <f t="shared" si="62"/>
        <v>0</v>
      </c>
      <c r="S329" s="1">
        <f t="shared" si="63"/>
        <v>1</v>
      </c>
      <c r="T329" s="1" t="b">
        <f t="shared" si="64"/>
        <v>0</v>
      </c>
    </row>
    <row r="330" spans="1:20" x14ac:dyDescent="0.25">
      <c r="A330" s="1" t="s">
        <v>109</v>
      </c>
      <c r="B330" s="1">
        <v>5.7</v>
      </c>
      <c r="C330" s="1">
        <v>2.1444496800000006</v>
      </c>
      <c r="D330" s="1">
        <v>6</v>
      </c>
      <c r="E330" s="1">
        <f t="shared" si="56"/>
        <v>1</v>
      </c>
      <c r="F330" s="1">
        <f t="shared" si="57"/>
        <v>0</v>
      </c>
      <c r="G330" s="1">
        <f t="shared" si="58"/>
        <v>0</v>
      </c>
      <c r="H330" s="1">
        <f t="shared" si="59"/>
        <v>0</v>
      </c>
      <c r="I330" s="1">
        <f t="shared" si="60"/>
        <v>1</v>
      </c>
      <c r="K330" s="1" t="s">
        <v>62</v>
      </c>
      <c r="L330" s="1">
        <v>4.5</v>
      </c>
      <c r="M330" s="1">
        <v>3</v>
      </c>
      <c r="N330" s="1">
        <v>6</v>
      </c>
      <c r="O330" s="1">
        <f t="shared" si="55"/>
        <v>1</v>
      </c>
      <c r="P330" s="1">
        <f t="shared" si="61"/>
        <v>0</v>
      </c>
      <c r="Q330" s="1">
        <f t="shared" si="54"/>
        <v>0</v>
      </c>
      <c r="R330" s="1">
        <f t="shared" si="62"/>
        <v>0</v>
      </c>
      <c r="S330" s="1">
        <f t="shared" si="63"/>
        <v>1</v>
      </c>
      <c r="T330" s="1" t="b">
        <f t="shared" si="64"/>
        <v>0</v>
      </c>
    </row>
    <row r="331" spans="1:20" x14ac:dyDescent="0.25">
      <c r="A331" s="1" t="s">
        <v>133</v>
      </c>
      <c r="B331" s="1">
        <v>4.5999999999999996</v>
      </c>
      <c r="C331" s="1">
        <v>3.8795602800000002</v>
      </c>
      <c r="D331" s="1">
        <v>6</v>
      </c>
      <c r="E331" s="1">
        <f t="shared" si="56"/>
        <v>1</v>
      </c>
      <c r="F331" s="1">
        <f t="shared" si="57"/>
        <v>0</v>
      </c>
      <c r="G331" s="1">
        <f t="shared" si="58"/>
        <v>0</v>
      </c>
      <c r="H331" s="1">
        <f t="shared" si="59"/>
        <v>0</v>
      </c>
      <c r="I331" s="1">
        <f t="shared" si="60"/>
        <v>1</v>
      </c>
      <c r="K331" s="1" t="s">
        <v>109</v>
      </c>
      <c r="L331" s="1">
        <v>5.7</v>
      </c>
      <c r="M331" s="1">
        <v>4</v>
      </c>
      <c r="N331" s="1">
        <v>6</v>
      </c>
      <c r="O331" s="1">
        <f t="shared" si="55"/>
        <v>1</v>
      </c>
      <c r="P331" s="1">
        <f t="shared" si="61"/>
        <v>0</v>
      </c>
      <c r="Q331" s="1">
        <f t="shared" si="54"/>
        <v>0</v>
      </c>
      <c r="R331" s="1">
        <f t="shared" si="62"/>
        <v>0</v>
      </c>
      <c r="S331" s="1">
        <f t="shared" si="63"/>
        <v>1</v>
      </c>
      <c r="T331" s="1" t="b">
        <f t="shared" si="64"/>
        <v>0</v>
      </c>
    </row>
    <row r="332" spans="1:20" x14ac:dyDescent="0.25">
      <c r="A332" s="1" t="s">
        <v>138</v>
      </c>
      <c r="B332" s="1">
        <v>4.7</v>
      </c>
      <c r="C332" s="1">
        <v>3.8185725000000001</v>
      </c>
      <c r="D332" s="1">
        <v>6</v>
      </c>
      <c r="E332" s="1">
        <f t="shared" si="56"/>
        <v>1</v>
      </c>
      <c r="F332" s="1">
        <f t="shared" si="57"/>
        <v>0</v>
      </c>
      <c r="G332" s="1">
        <f t="shared" si="58"/>
        <v>0</v>
      </c>
      <c r="H332" s="1">
        <f t="shared" si="59"/>
        <v>0</v>
      </c>
      <c r="I332" s="1">
        <f t="shared" si="60"/>
        <v>1</v>
      </c>
      <c r="K332" s="1" t="s">
        <v>178</v>
      </c>
      <c r="L332" s="1">
        <v>5.3</v>
      </c>
      <c r="M332" s="1">
        <v>3</v>
      </c>
      <c r="N332" s="1">
        <v>6</v>
      </c>
      <c r="O332" s="1">
        <f t="shared" si="55"/>
        <v>1</v>
      </c>
      <c r="P332" s="1">
        <f t="shared" si="61"/>
        <v>0</v>
      </c>
      <c r="Q332" s="1">
        <f t="shared" si="54"/>
        <v>0</v>
      </c>
      <c r="R332" s="1">
        <f t="shared" si="62"/>
        <v>0</v>
      </c>
      <c r="S332" s="1">
        <f t="shared" si="63"/>
        <v>1</v>
      </c>
      <c r="T332" s="1" t="b">
        <f t="shared" si="64"/>
        <v>0</v>
      </c>
    </row>
    <row r="333" spans="1:20" x14ac:dyDescent="0.25">
      <c r="A333" s="1" t="s">
        <v>154</v>
      </c>
      <c r="B333" s="1">
        <v>5.7</v>
      </c>
      <c r="C333" s="1">
        <v>3.52800848</v>
      </c>
      <c r="D333" s="1">
        <v>6</v>
      </c>
      <c r="E333" s="1">
        <f t="shared" si="56"/>
        <v>1</v>
      </c>
      <c r="F333" s="1">
        <f t="shared" si="57"/>
        <v>0</v>
      </c>
      <c r="G333" s="1">
        <f t="shared" si="58"/>
        <v>0</v>
      </c>
      <c r="H333" s="1">
        <f t="shared" si="59"/>
        <v>0</v>
      </c>
      <c r="I333" s="1">
        <f t="shared" si="60"/>
        <v>1</v>
      </c>
      <c r="K333" s="1" t="s">
        <v>147</v>
      </c>
      <c r="L333" s="1">
        <v>5.0999999999999996</v>
      </c>
      <c r="M333" s="1">
        <v>4</v>
      </c>
      <c r="N333" s="1">
        <v>6</v>
      </c>
      <c r="O333" s="1">
        <f t="shared" si="55"/>
        <v>1</v>
      </c>
      <c r="P333" s="1">
        <f t="shared" si="61"/>
        <v>0</v>
      </c>
      <c r="Q333" s="1">
        <f t="shared" si="54"/>
        <v>0</v>
      </c>
      <c r="R333" s="1">
        <f t="shared" si="62"/>
        <v>0</v>
      </c>
      <c r="S333" s="1">
        <f t="shared" si="63"/>
        <v>1</v>
      </c>
      <c r="T333" s="1" t="b">
        <f t="shared" si="64"/>
        <v>0</v>
      </c>
    </row>
    <row r="334" spans="1:20" x14ac:dyDescent="0.25">
      <c r="A334" s="1" t="s">
        <v>101</v>
      </c>
      <c r="B334" s="1">
        <v>4.9000000000000004</v>
      </c>
      <c r="C334" s="1">
        <v>4.1352636899999995</v>
      </c>
      <c r="D334" s="1">
        <v>6</v>
      </c>
      <c r="E334" s="1">
        <f t="shared" si="56"/>
        <v>1</v>
      </c>
      <c r="F334" s="1">
        <f t="shared" si="57"/>
        <v>0</v>
      </c>
      <c r="G334" s="1">
        <f t="shared" si="58"/>
        <v>0</v>
      </c>
      <c r="H334" s="1">
        <f t="shared" si="59"/>
        <v>0</v>
      </c>
      <c r="I334" s="1">
        <f t="shared" si="60"/>
        <v>1</v>
      </c>
      <c r="K334" s="1" t="s">
        <v>154</v>
      </c>
      <c r="L334" s="1">
        <v>5.7</v>
      </c>
      <c r="M334" s="1">
        <v>4</v>
      </c>
      <c r="N334" s="1">
        <v>6</v>
      </c>
      <c r="O334" s="1">
        <f t="shared" si="55"/>
        <v>1</v>
      </c>
      <c r="P334" s="1">
        <f t="shared" si="61"/>
        <v>0</v>
      </c>
      <c r="Q334" s="1">
        <f t="shared" si="54"/>
        <v>0</v>
      </c>
      <c r="R334" s="1">
        <f t="shared" si="62"/>
        <v>0</v>
      </c>
      <c r="S334" s="1">
        <f t="shared" si="63"/>
        <v>1</v>
      </c>
      <c r="T334" s="1" t="b">
        <f t="shared" si="64"/>
        <v>0</v>
      </c>
    </row>
    <row r="335" spans="1:20" x14ac:dyDescent="0.25">
      <c r="A335" s="1" t="s">
        <v>137</v>
      </c>
      <c r="B335" s="1">
        <v>5.3</v>
      </c>
      <c r="C335" s="1">
        <v>4.9658597599999972</v>
      </c>
      <c r="D335" s="1">
        <v>6</v>
      </c>
      <c r="E335" s="1">
        <f t="shared" si="56"/>
        <v>1</v>
      </c>
      <c r="F335" s="1">
        <f t="shared" si="57"/>
        <v>0</v>
      </c>
      <c r="G335" s="1">
        <f t="shared" si="58"/>
        <v>0</v>
      </c>
      <c r="H335" s="1">
        <f t="shared" si="59"/>
        <v>0</v>
      </c>
      <c r="I335" s="1">
        <f t="shared" si="60"/>
        <v>1</v>
      </c>
      <c r="K335" s="1" t="s">
        <v>103</v>
      </c>
      <c r="L335" s="1">
        <v>4.2</v>
      </c>
      <c r="M335" s="1">
        <v>5</v>
      </c>
      <c r="N335" s="1">
        <v>6</v>
      </c>
      <c r="O335" s="1">
        <f t="shared" si="55"/>
        <v>1</v>
      </c>
      <c r="P335" s="1">
        <f t="shared" si="61"/>
        <v>0</v>
      </c>
      <c r="Q335" s="1">
        <f t="shared" ref="Q335:Q398" si="65">IF(N335&lt;=2,1,0)</f>
        <v>0</v>
      </c>
      <c r="R335" s="1">
        <f t="shared" si="62"/>
        <v>0</v>
      </c>
      <c r="S335" s="1">
        <f t="shared" si="63"/>
        <v>1</v>
      </c>
      <c r="T335" s="1" t="b">
        <f t="shared" si="64"/>
        <v>0</v>
      </c>
    </row>
    <row r="336" spans="1:20" x14ac:dyDescent="0.25">
      <c r="A336" s="1" t="s">
        <v>59</v>
      </c>
      <c r="B336" s="1">
        <v>6.7</v>
      </c>
      <c r="C336" s="1">
        <v>3.5692843200000004</v>
      </c>
      <c r="D336" s="1">
        <v>6</v>
      </c>
      <c r="E336" s="1">
        <f t="shared" si="56"/>
        <v>1</v>
      </c>
      <c r="F336" s="1">
        <f t="shared" si="57"/>
        <v>0</v>
      </c>
      <c r="G336" s="1">
        <f t="shared" si="58"/>
        <v>0</v>
      </c>
      <c r="H336" s="1">
        <f t="shared" si="59"/>
        <v>0</v>
      </c>
      <c r="I336" s="1">
        <f t="shared" si="60"/>
        <v>1</v>
      </c>
      <c r="K336" s="1" t="s">
        <v>171</v>
      </c>
      <c r="L336" s="1">
        <v>4.7</v>
      </c>
      <c r="M336" s="1">
        <v>4</v>
      </c>
      <c r="N336" s="1">
        <v>6</v>
      </c>
      <c r="O336" s="1">
        <f t="shared" si="55"/>
        <v>1</v>
      </c>
      <c r="P336" s="1">
        <f t="shared" si="61"/>
        <v>0</v>
      </c>
      <c r="Q336" s="1">
        <f t="shared" si="65"/>
        <v>0</v>
      </c>
      <c r="R336" s="1">
        <f t="shared" si="62"/>
        <v>0</v>
      </c>
      <c r="S336" s="1">
        <f t="shared" si="63"/>
        <v>1</v>
      </c>
      <c r="T336" s="1" t="b">
        <f t="shared" si="64"/>
        <v>0</v>
      </c>
    </row>
    <row r="337" spans="1:20" x14ac:dyDescent="0.25">
      <c r="A337" s="1" t="s">
        <v>160</v>
      </c>
      <c r="B337" s="1">
        <v>3.9</v>
      </c>
      <c r="C337" s="1">
        <v>3.5450866400000001</v>
      </c>
      <c r="D337" s="1">
        <v>6</v>
      </c>
      <c r="E337" s="1">
        <f t="shared" si="56"/>
        <v>1</v>
      </c>
      <c r="F337" s="1">
        <f t="shared" si="57"/>
        <v>0</v>
      </c>
      <c r="G337" s="1">
        <f t="shared" si="58"/>
        <v>0</v>
      </c>
      <c r="H337" s="1">
        <f t="shared" si="59"/>
        <v>0</v>
      </c>
      <c r="I337" s="1">
        <f t="shared" si="60"/>
        <v>1</v>
      </c>
      <c r="K337" s="1" t="s">
        <v>109</v>
      </c>
      <c r="L337" s="1">
        <v>5.7</v>
      </c>
      <c r="M337" s="1">
        <v>5</v>
      </c>
      <c r="N337" s="1">
        <v>6</v>
      </c>
      <c r="O337" s="1">
        <f t="shared" ref="O337:O400" si="66">IF(AND((10&gt;N337),(N337&gt;=M337),(M337&gt;=2)),1,0)</f>
        <v>1</v>
      </c>
      <c r="P337" s="1">
        <f t="shared" si="61"/>
        <v>0</v>
      </c>
      <c r="Q337" s="1">
        <f t="shared" si="65"/>
        <v>0</v>
      </c>
      <c r="R337" s="1">
        <f t="shared" si="62"/>
        <v>0</v>
      </c>
      <c r="S337" s="1">
        <f t="shared" si="63"/>
        <v>1</v>
      </c>
      <c r="T337" s="1" t="b">
        <f t="shared" si="64"/>
        <v>0</v>
      </c>
    </row>
    <row r="338" spans="1:20" x14ac:dyDescent="0.25">
      <c r="A338" s="1" t="s">
        <v>137</v>
      </c>
      <c r="B338" s="1">
        <v>5.3</v>
      </c>
      <c r="C338" s="1">
        <v>3.1835718599999985</v>
      </c>
      <c r="D338" s="1">
        <v>5</v>
      </c>
      <c r="E338" s="1">
        <f t="shared" si="56"/>
        <v>1</v>
      </c>
      <c r="F338" s="1">
        <f t="shared" si="57"/>
        <v>0</v>
      </c>
      <c r="G338" s="1">
        <f t="shared" si="58"/>
        <v>0</v>
      </c>
      <c r="H338" s="1">
        <f t="shared" si="59"/>
        <v>0</v>
      </c>
      <c r="I338" s="1">
        <f t="shared" si="60"/>
        <v>1</v>
      </c>
      <c r="K338" s="1" t="s">
        <v>114</v>
      </c>
      <c r="L338" s="1">
        <v>4.5</v>
      </c>
      <c r="M338" s="1">
        <v>3</v>
      </c>
      <c r="N338" s="1">
        <v>6</v>
      </c>
      <c r="O338" s="1">
        <f t="shared" si="66"/>
        <v>1</v>
      </c>
      <c r="P338" s="1">
        <f t="shared" si="61"/>
        <v>0</v>
      </c>
      <c r="Q338" s="1">
        <f t="shared" si="65"/>
        <v>0</v>
      </c>
      <c r="R338" s="1">
        <f t="shared" si="62"/>
        <v>0</v>
      </c>
      <c r="S338" s="1">
        <f t="shared" si="63"/>
        <v>1</v>
      </c>
      <c r="T338" s="1" t="b">
        <f t="shared" si="64"/>
        <v>0</v>
      </c>
    </row>
    <row r="339" spans="1:20" x14ac:dyDescent="0.25">
      <c r="A339" s="1" t="s">
        <v>83</v>
      </c>
      <c r="B339" s="1">
        <v>4.4000000000000004</v>
      </c>
      <c r="C339" s="1">
        <v>3.066192819999999</v>
      </c>
      <c r="D339" s="1">
        <v>5</v>
      </c>
      <c r="E339" s="1">
        <f t="shared" si="56"/>
        <v>1</v>
      </c>
      <c r="F339" s="1">
        <f t="shared" si="57"/>
        <v>0</v>
      </c>
      <c r="G339" s="1">
        <f t="shared" si="58"/>
        <v>0</v>
      </c>
      <c r="H339" s="1">
        <f t="shared" si="59"/>
        <v>0</v>
      </c>
      <c r="I339" s="1">
        <f t="shared" si="60"/>
        <v>1</v>
      </c>
      <c r="K339" s="1" t="s">
        <v>118</v>
      </c>
      <c r="L339" s="1">
        <v>6.2</v>
      </c>
      <c r="M339" s="1">
        <v>3</v>
      </c>
      <c r="N339" s="1">
        <v>6</v>
      </c>
      <c r="O339" s="1">
        <f t="shared" si="66"/>
        <v>1</v>
      </c>
      <c r="P339" s="1">
        <f t="shared" si="61"/>
        <v>0</v>
      </c>
      <c r="Q339" s="1">
        <f t="shared" si="65"/>
        <v>0</v>
      </c>
      <c r="R339" s="1">
        <f t="shared" si="62"/>
        <v>0</v>
      </c>
      <c r="S339" s="1">
        <f t="shared" si="63"/>
        <v>1</v>
      </c>
      <c r="T339" s="1" t="b">
        <f t="shared" si="64"/>
        <v>0</v>
      </c>
    </row>
    <row r="340" spans="1:20" x14ac:dyDescent="0.25">
      <c r="A340" s="1" t="s">
        <v>84</v>
      </c>
      <c r="B340" s="1">
        <v>5</v>
      </c>
      <c r="C340" s="1">
        <v>4.3468560199999988</v>
      </c>
      <c r="D340" s="1">
        <v>5</v>
      </c>
      <c r="E340" s="1">
        <f t="shared" si="56"/>
        <v>1</v>
      </c>
      <c r="F340" s="1">
        <f t="shared" si="57"/>
        <v>0</v>
      </c>
      <c r="G340" s="1">
        <f t="shared" si="58"/>
        <v>0</v>
      </c>
      <c r="H340" s="1">
        <f t="shared" si="59"/>
        <v>0</v>
      </c>
      <c r="I340" s="1">
        <f t="shared" si="60"/>
        <v>1</v>
      </c>
      <c r="K340" s="1" t="s">
        <v>150</v>
      </c>
      <c r="L340" s="1">
        <v>5.7</v>
      </c>
      <c r="M340" s="1">
        <v>4</v>
      </c>
      <c r="N340" s="1">
        <v>6</v>
      </c>
      <c r="O340" s="1">
        <f t="shared" si="66"/>
        <v>1</v>
      </c>
      <c r="P340" s="1">
        <f t="shared" si="61"/>
        <v>0</v>
      </c>
      <c r="Q340" s="1">
        <f t="shared" si="65"/>
        <v>0</v>
      </c>
      <c r="R340" s="1">
        <f t="shared" si="62"/>
        <v>0</v>
      </c>
      <c r="S340" s="1">
        <f t="shared" si="63"/>
        <v>1</v>
      </c>
      <c r="T340" s="1" t="b">
        <f t="shared" si="64"/>
        <v>0</v>
      </c>
    </row>
    <row r="341" spans="1:20" x14ac:dyDescent="0.25">
      <c r="A341" s="1" t="s">
        <v>109</v>
      </c>
      <c r="B341" s="1">
        <v>5.7</v>
      </c>
      <c r="C341" s="1">
        <v>4.4341006299999979</v>
      </c>
      <c r="D341" s="1">
        <v>5</v>
      </c>
      <c r="E341" s="1">
        <f t="shared" si="56"/>
        <v>1</v>
      </c>
      <c r="F341" s="1">
        <f t="shared" si="57"/>
        <v>0</v>
      </c>
      <c r="G341" s="1">
        <f t="shared" si="58"/>
        <v>0</v>
      </c>
      <c r="H341" s="1">
        <f t="shared" si="59"/>
        <v>0</v>
      </c>
      <c r="I341" s="1">
        <f t="shared" si="60"/>
        <v>1</v>
      </c>
      <c r="K341" s="1" t="s">
        <v>195</v>
      </c>
      <c r="L341" s="1">
        <v>4.5</v>
      </c>
      <c r="M341" s="1">
        <v>5</v>
      </c>
      <c r="N341" s="1">
        <v>6</v>
      </c>
      <c r="O341" s="1">
        <f t="shared" si="66"/>
        <v>1</v>
      </c>
      <c r="P341" s="1">
        <f t="shared" si="61"/>
        <v>0</v>
      </c>
      <c r="Q341" s="1">
        <f t="shared" si="65"/>
        <v>0</v>
      </c>
      <c r="R341" s="1">
        <f t="shared" si="62"/>
        <v>0</v>
      </c>
      <c r="S341" s="1">
        <f t="shared" si="63"/>
        <v>1</v>
      </c>
      <c r="T341" s="1" t="b">
        <f t="shared" si="64"/>
        <v>0</v>
      </c>
    </row>
    <row r="342" spans="1:20" x14ac:dyDescent="0.25">
      <c r="A342" s="1" t="s">
        <v>114</v>
      </c>
      <c r="B342" s="1">
        <v>4.5</v>
      </c>
      <c r="C342" s="1">
        <v>3.1261234599999992</v>
      </c>
      <c r="D342" s="1">
        <v>5</v>
      </c>
      <c r="E342" s="1">
        <f t="shared" si="56"/>
        <v>1</v>
      </c>
      <c r="F342" s="1">
        <f t="shared" si="57"/>
        <v>0</v>
      </c>
      <c r="G342" s="1">
        <f t="shared" si="58"/>
        <v>0</v>
      </c>
      <c r="H342" s="1">
        <f t="shared" si="59"/>
        <v>0</v>
      </c>
      <c r="I342" s="1">
        <f t="shared" si="60"/>
        <v>1</v>
      </c>
      <c r="K342" s="1" t="s">
        <v>133</v>
      </c>
      <c r="L342" s="1">
        <v>4.5999999999999996</v>
      </c>
      <c r="M342" s="1">
        <v>4</v>
      </c>
      <c r="N342" s="1">
        <v>6</v>
      </c>
      <c r="O342" s="1">
        <f t="shared" si="66"/>
        <v>1</v>
      </c>
      <c r="P342" s="1">
        <f t="shared" si="61"/>
        <v>0</v>
      </c>
      <c r="Q342" s="1">
        <f t="shared" si="65"/>
        <v>0</v>
      </c>
      <c r="R342" s="1">
        <f t="shared" si="62"/>
        <v>0</v>
      </c>
      <c r="S342" s="1">
        <f t="shared" si="63"/>
        <v>1</v>
      </c>
      <c r="T342" s="1" t="b">
        <f t="shared" si="64"/>
        <v>0</v>
      </c>
    </row>
    <row r="343" spans="1:20" x14ac:dyDescent="0.25">
      <c r="A343" s="1" t="s">
        <v>130</v>
      </c>
      <c r="B343" s="1">
        <v>4.0999999999999996</v>
      </c>
      <c r="C343" s="1">
        <v>3.133560399999999</v>
      </c>
      <c r="D343" s="1">
        <v>5</v>
      </c>
      <c r="E343" s="1">
        <f t="shared" si="56"/>
        <v>1</v>
      </c>
      <c r="F343" s="1">
        <f t="shared" si="57"/>
        <v>0</v>
      </c>
      <c r="G343" s="1">
        <f t="shared" si="58"/>
        <v>0</v>
      </c>
      <c r="H343" s="1">
        <f t="shared" si="59"/>
        <v>0</v>
      </c>
      <c r="I343" s="1">
        <f t="shared" si="60"/>
        <v>1</v>
      </c>
      <c r="K343" s="1" t="s">
        <v>62</v>
      </c>
      <c r="L343" s="1">
        <v>4.5</v>
      </c>
      <c r="M343" s="1">
        <v>4</v>
      </c>
      <c r="N343" s="1">
        <v>6</v>
      </c>
      <c r="O343" s="1">
        <f t="shared" si="66"/>
        <v>1</v>
      </c>
      <c r="P343" s="1">
        <f t="shared" si="61"/>
        <v>0</v>
      </c>
      <c r="Q343" s="1">
        <f t="shared" si="65"/>
        <v>0</v>
      </c>
      <c r="R343" s="1">
        <f t="shared" si="62"/>
        <v>0</v>
      </c>
      <c r="S343" s="1">
        <f t="shared" si="63"/>
        <v>1</v>
      </c>
      <c r="T343" s="1" t="b">
        <f t="shared" si="64"/>
        <v>0</v>
      </c>
    </row>
    <row r="344" spans="1:20" x14ac:dyDescent="0.25">
      <c r="A344" s="1" t="s">
        <v>154</v>
      </c>
      <c r="B344" s="1">
        <v>5.7</v>
      </c>
      <c r="C344" s="1">
        <v>3.9532839099999983</v>
      </c>
      <c r="D344" s="1">
        <v>5</v>
      </c>
      <c r="E344" s="1">
        <f t="shared" si="56"/>
        <v>1</v>
      </c>
      <c r="F344" s="1">
        <f t="shared" si="57"/>
        <v>0</v>
      </c>
      <c r="G344" s="1">
        <f t="shared" si="58"/>
        <v>0</v>
      </c>
      <c r="H344" s="1">
        <f t="shared" si="59"/>
        <v>0</v>
      </c>
      <c r="I344" s="1">
        <f t="shared" si="60"/>
        <v>1</v>
      </c>
      <c r="K344" s="1" t="s">
        <v>178</v>
      </c>
      <c r="L344" s="1">
        <v>5.3</v>
      </c>
      <c r="M344" s="1">
        <v>4</v>
      </c>
      <c r="N344" s="1">
        <v>6</v>
      </c>
      <c r="O344" s="1">
        <f t="shared" si="66"/>
        <v>1</v>
      </c>
      <c r="P344" s="1">
        <f t="shared" si="61"/>
        <v>0</v>
      </c>
      <c r="Q344" s="1">
        <f t="shared" si="65"/>
        <v>0</v>
      </c>
      <c r="R344" s="1">
        <f t="shared" si="62"/>
        <v>0</v>
      </c>
      <c r="S344" s="1">
        <f t="shared" si="63"/>
        <v>1</v>
      </c>
      <c r="T344" s="1" t="b">
        <f t="shared" si="64"/>
        <v>0</v>
      </c>
    </row>
    <row r="345" spans="1:20" x14ac:dyDescent="0.25">
      <c r="A345" s="1" t="s">
        <v>66</v>
      </c>
      <c r="B345" s="1">
        <v>4.8</v>
      </c>
      <c r="C345" s="1">
        <v>4.5225806199999994</v>
      </c>
      <c r="D345" s="1">
        <v>5</v>
      </c>
      <c r="E345" s="1">
        <f t="shared" si="56"/>
        <v>1</v>
      </c>
      <c r="F345" s="1">
        <f t="shared" si="57"/>
        <v>0</v>
      </c>
      <c r="G345" s="1">
        <f t="shared" si="58"/>
        <v>0</v>
      </c>
      <c r="H345" s="1">
        <f t="shared" si="59"/>
        <v>0</v>
      </c>
      <c r="I345" s="1">
        <f t="shared" si="60"/>
        <v>1</v>
      </c>
      <c r="K345" s="1" t="s">
        <v>64</v>
      </c>
      <c r="L345" s="1">
        <v>4.5</v>
      </c>
      <c r="M345" s="1">
        <v>4</v>
      </c>
      <c r="N345" s="1">
        <v>6</v>
      </c>
      <c r="O345" s="1">
        <f t="shared" si="66"/>
        <v>1</v>
      </c>
      <c r="P345" s="1">
        <f t="shared" si="61"/>
        <v>0</v>
      </c>
      <c r="Q345" s="1">
        <f t="shared" si="65"/>
        <v>0</v>
      </c>
      <c r="R345" s="1">
        <f t="shared" si="62"/>
        <v>0</v>
      </c>
      <c r="S345" s="1">
        <f t="shared" si="63"/>
        <v>1</v>
      </c>
      <c r="T345" s="1" t="b">
        <f t="shared" si="64"/>
        <v>0</v>
      </c>
    </row>
    <row r="346" spans="1:20" x14ac:dyDescent="0.25">
      <c r="A346" s="1" t="s">
        <v>70</v>
      </c>
      <c r="B346" s="1">
        <v>3.7</v>
      </c>
      <c r="C346" s="1">
        <v>4.0633776600000004</v>
      </c>
      <c r="D346" s="1">
        <v>5</v>
      </c>
      <c r="E346" s="1">
        <f t="shared" si="56"/>
        <v>1</v>
      </c>
      <c r="F346" s="1">
        <f t="shared" si="57"/>
        <v>0</v>
      </c>
      <c r="G346" s="1">
        <f t="shared" si="58"/>
        <v>0</v>
      </c>
      <c r="H346" s="1">
        <f t="shared" si="59"/>
        <v>0</v>
      </c>
      <c r="I346" s="1">
        <f t="shared" si="60"/>
        <v>1</v>
      </c>
      <c r="K346" s="1" t="s">
        <v>73</v>
      </c>
      <c r="L346" s="1">
        <v>4.3</v>
      </c>
      <c r="M346" s="1">
        <v>4</v>
      </c>
      <c r="N346" s="1">
        <v>6</v>
      </c>
      <c r="O346" s="1">
        <f t="shared" si="66"/>
        <v>1</v>
      </c>
      <c r="P346" s="1">
        <f t="shared" si="61"/>
        <v>0</v>
      </c>
      <c r="Q346" s="1">
        <f t="shared" si="65"/>
        <v>0</v>
      </c>
      <c r="R346" s="1">
        <f t="shared" si="62"/>
        <v>0</v>
      </c>
      <c r="S346" s="1">
        <f t="shared" si="63"/>
        <v>1</v>
      </c>
      <c r="T346" s="1" t="b">
        <f t="shared" si="64"/>
        <v>0</v>
      </c>
    </row>
    <row r="347" spans="1:20" x14ac:dyDescent="0.25">
      <c r="A347" s="1" t="s">
        <v>106</v>
      </c>
      <c r="B347" s="1">
        <v>4.3</v>
      </c>
      <c r="C347" s="1">
        <v>3.9379955499999983</v>
      </c>
      <c r="D347" s="1">
        <v>5</v>
      </c>
      <c r="E347" s="1">
        <f t="shared" si="56"/>
        <v>1</v>
      </c>
      <c r="F347" s="1">
        <f t="shared" si="57"/>
        <v>0</v>
      </c>
      <c r="G347" s="1">
        <f t="shared" si="58"/>
        <v>0</v>
      </c>
      <c r="H347" s="1">
        <f t="shared" si="59"/>
        <v>0</v>
      </c>
      <c r="I347" s="1">
        <f t="shared" si="60"/>
        <v>1</v>
      </c>
      <c r="K347" s="1" t="s">
        <v>152</v>
      </c>
      <c r="L347" s="1">
        <v>4.5</v>
      </c>
      <c r="M347" s="1">
        <v>3</v>
      </c>
      <c r="N347" s="1">
        <v>6</v>
      </c>
      <c r="O347" s="1">
        <f t="shared" si="66"/>
        <v>1</v>
      </c>
      <c r="P347" s="1">
        <f t="shared" si="61"/>
        <v>0</v>
      </c>
      <c r="Q347" s="1">
        <f t="shared" si="65"/>
        <v>0</v>
      </c>
      <c r="R347" s="1">
        <f t="shared" si="62"/>
        <v>0</v>
      </c>
      <c r="S347" s="1">
        <f t="shared" si="63"/>
        <v>1</v>
      </c>
      <c r="T347" s="1" t="b">
        <f t="shared" si="64"/>
        <v>0</v>
      </c>
    </row>
    <row r="348" spans="1:20" x14ac:dyDescent="0.25">
      <c r="A348" s="1" t="s">
        <v>117</v>
      </c>
      <c r="B348" s="1">
        <v>4.5999999999999996</v>
      </c>
      <c r="C348" s="1">
        <v>4.4490594599999982</v>
      </c>
      <c r="D348" s="1">
        <v>5</v>
      </c>
      <c r="E348" s="1">
        <f t="shared" si="56"/>
        <v>1</v>
      </c>
      <c r="F348" s="1">
        <f t="shared" si="57"/>
        <v>0</v>
      </c>
      <c r="G348" s="1">
        <f t="shared" si="58"/>
        <v>0</v>
      </c>
      <c r="H348" s="1">
        <f t="shared" si="59"/>
        <v>0</v>
      </c>
      <c r="I348" s="1">
        <f t="shared" si="60"/>
        <v>1</v>
      </c>
      <c r="K348" s="1" t="s">
        <v>134</v>
      </c>
      <c r="L348" s="1">
        <v>6.3</v>
      </c>
      <c r="M348" s="1">
        <v>4</v>
      </c>
      <c r="N348" s="1">
        <v>6</v>
      </c>
      <c r="O348" s="1">
        <f t="shared" si="66"/>
        <v>1</v>
      </c>
      <c r="P348" s="1">
        <f t="shared" si="61"/>
        <v>0</v>
      </c>
      <c r="Q348" s="1">
        <f t="shared" si="65"/>
        <v>0</v>
      </c>
      <c r="R348" s="1">
        <f t="shared" si="62"/>
        <v>0</v>
      </c>
      <c r="S348" s="1">
        <f t="shared" si="63"/>
        <v>1</v>
      </c>
      <c r="T348" s="1" t="b">
        <f t="shared" si="64"/>
        <v>0</v>
      </c>
    </row>
    <row r="349" spans="1:20" x14ac:dyDescent="0.25">
      <c r="A349" s="1" t="s">
        <v>122</v>
      </c>
      <c r="B349" s="1">
        <v>4.5</v>
      </c>
      <c r="C349" s="1">
        <v>3.6424335899999987</v>
      </c>
      <c r="D349" s="1">
        <v>5</v>
      </c>
      <c r="E349" s="1">
        <f t="shared" si="56"/>
        <v>1</v>
      </c>
      <c r="F349" s="1">
        <f t="shared" si="57"/>
        <v>0</v>
      </c>
      <c r="G349" s="1">
        <f t="shared" si="58"/>
        <v>0</v>
      </c>
      <c r="H349" s="1">
        <f t="shared" si="59"/>
        <v>0</v>
      </c>
      <c r="I349" s="1">
        <f t="shared" si="60"/>
        <v>1</v>
      </c>
      <c r="K349" s="1" t="s">
        <v>148</v>
      </c>
      <c r="L349" s="1">
        <v>7.1</v>
      </c>
      <c r="M349" s="1">
        <v>4</v>
      </c>
      <c r="N349" s="1">
        <v>6</v>
      </c>
      <c r="O349" s="1">
        <f t="shared" si="66"/>
        <v>1</v>
      </c>
      <c r="P349" s="1">
        <f t="shared" si="61"/>
        <v>0</v>
      </c>
      <c r="Q349" s="1">
        <f t="shared" si="65"/>
        <v>0</v>
      </c>
      <c r="R349" s="1">
        <f t="shared" si="62"/>
        <v>0</v>
      </c>
      <c r="S349" s="1">
        <f t="shared" si="63"/>
        <v>1</v>
      </c>
      <c r="T349" s="1" t="b">
        <f t="shared" si="64"/>
        <v>0</v>
      </c>
    </row>
    <row r="350" spans="1:20" x14ac:dyDescent="0.25">
      <c r="A350" s="1" t="s">
        <v>130</v>
      </c>
      <c r="B350" s="1">
        <v>4.0999999999999996</v>
      </c>
      <c r="C350" s="1">
        <v>3.8399408199999998</v>
      </c>
      <c r="D350" s="1">
        <v>5</v>
      </c>
      <c r="E350" s="1">
        <f t="shared" si="56"/>
        <v>1</v>
      </c>
      <c r="F350" s="1">
        <f t="shared" si="57"/>
        <v>0</v>
      </c>
      <c r="G350" s="1">
        <f t="shared" si="58"/>
        <v>0</v>
      </c>
      <c r="H350" s="1">
        <f t="shared" si="59"/>
        <v>0</v>
      </c>
      <c r="I350" s="1">
        <f t="shared" si="60"/>
        <v>1</v>
      </c>
      <c r="K350" s="1" t="s">
        <v>181</v>
      </c>
      <c r="L350" s="1">
        <v>4.5</v>
      </c>
      <c r="M350" s="1">
        <v>3</v>
      </c>
      <c r="N350" s="1">
        <v>6</v>
      </c>
      <c r="O350" s="1">
        <f t="shared" si="66"/>
        <v>1</v>
      </c>
      <c r="P350" s="1">
        <f t="shared" si="61"/>
        <v>0</v>
      </c>
      <c r="Q350" s="1">
        <f t="shared" si="65"/>
        <v>0</v>
      </c>
      <c r="R350" s="1">
        <f t="shared" si="62"/>
        <v>0</v>
      </c>
      <c r="S350" s="1">
        <f t="shared" si="63"/>
        <v>1</v>
      </c>
      <c r="T350" s="1" t="b">
        <f t="shared" si="64"/>
        <v>0</v>
      </c>
    </row>
    <row r="351" spans="1:20" x14ac:dyDescent="0.25">
      <c r="A351" s="1" t="s">
        <v>109</v>
      </c>
      <c r="B351" s="1">
        <v>5.7</v>
      </c>
      <c r="C351" s="1">
        <v>4.8396857599999983</v>
      </c>
      <c r="D351" s="1">
        <v>5</v>
      </c>
      <c r="E351" s="1">
        <f t="shared" si="56"/>
        <v>1</v>
      </c>
      <c r="F351" s="1">
        <f t="shared" si="57"/>
        <v>0</v>
      </c>
      <c r="G351" s="1">
        <f t="shared" si="58"/>
        <v>0</v>
      </c>
      <c r="H351" s="1">
        <f t="shared" si="59"/>
        <v>0</v>
      </c>
      <c r="I351" s="1">
        <f t="shared" si="60"/>
        <v>1</v>
      </c>
      <c r="K351" s="1" t="s">
        <v>92</v>
      </c>
      <c r="L351" s="1">
        <v>5.4</v>
      </c>
      <c r="M351" s="1">
        <v>4</v>
      </c>
      <c r="N351" s="1">
        <v>6</v>
      </c>
      <c r="O351" s="1">
        <f t="shared" si="66"/>
        <v>1</v>
      </c>
      <c r="P351" s="1">
        <f t="shared" si="61"/>
        <v>0</v>
      </c>
      <c r="Q351" s="1">
        <f t="shared" si="65"/>
        <v>0</v>
      </c>
      <c r="R351" s="1">
        <f t="shared" si="62"/>
        <v>0</v>
      </c>
      <c r="S351" s="1">
        <f t="shared" si="63"/>
        <v>1</v>
      </c>
      <c r="T351" s="1" t="b">
        <f t="shared" si="64"/>
        <v>0</v>
      </c>
    </row>
    <row r="352" spans="1:20" x14ac:dyDescent="0.25">
      <c r="A352" s="1" t="s">
        <v>132</v>
      </c>
      <c r="B352" s="1">
        <v>5.0999999999999996</v>
      </c>
      <c r="C352" s="1">
        <v>2.6890599099999997</v>
      </c>
      <c r="D352" s="1">
        <v>5</v>
      </c>
      <c r="E352" s="1">
        <f t="shared" si="56"/>
        <v>1</v>
      </c>
      <c r="F352" s="1">
        <f t="shared" si="57"/>
        <v>0</v>
      </c>
      <c r="G352" s="1">
        <f t="shared" si="58"/>
        <v>0</v>
      </c>
      <c r="H352" s="1">
        <f t="shared" si="59"/>
        <v>0</v>
      </c>
      <c r="I352" s="1">
        <f t="shared" si="60"/>
        <v>1</v>
      </c>
      <c r="K352" s="1" t="s">
        <v>133</v>
      </c>
      <c r="L352" s="1">
        <v>4.5999999999999996</v>
      </c>
      <c r="M352" s="1">
        <v>4</v>
      </c>
      <c r="N352" s="1">
        <v>6</v>
      </c>
      <c r="O352" s="1">
        <f t="shared" si="66"/>
        <v>1</v>
      </c>
      <c r="P352" s="1">
        <f t="shared" si="61"/>
        <v>0</v>
      </c>
      <c r="Q352" s="1">
        <f t="shared" si="65"/>
        <v>0</v>
      </c>
      <c r="R352" s="1">
        <f t="shared" si="62"/>
        <v>0</v>
      </c>
      <c r="S352" s="1">
        <f t="shared" si="63"/>
        <v>1</v>
      </c>
      <c r="T352" s="1" t="b">
        <f t="shared" si="64"/>
        <v>0</v>
      </c>
    </row>
    <row r="353" spans="1:20" x14ac:dyDescent="0.25">
      <c r="A353" s="1" t="s">
        <v>134</v>
      </c>
      <c r="B353" s="1">
        <v>6.3</v>
      </c>
      <c r="C353" s="1">
        <v>4.0125736399999994</v>
      </c>
      <c r="D353" s="1">
        <v>5</v>
      </c>
      <c r="E353" s="1">
        <f t="shared" si="56"/>
        <v>1</v>
      </c>
      <c r="F353" s="1">
        <f t="shared" si="57"/>
        <v>0</v>
      </c>
      <c r="G353" s="1">
        <f t="shared" si="58"/>
        <v>0</v>
      </c>
      <c r="H353" s="1">
        <f t="shared" si="59"/>
        <v>0</v>
      </c>
      <c r="I353" s="1">
        <f t="shared" si="60"/>
        <v>1</v>
      </c>
      <c r="K353" s="1" t="s">
        <v>138</v>
      </c>
      <c r="L353" s="1">
        <v>4.7</v>
      </c>
      <c r="M353" s="1">
        <v>4</v>
      </c>
      <c r="N353" s="1">
        <v>6</v>
      </c>
      <c r="O353" s="1">
        <f t="shared" si="66"/>
        <v>1</v>
      </c>
      <c r="P353" s="1">
        <f t="shared" si="61"/>
        <v>0</v>
      </c>
      <c r="Q353" s="1">
        <f t="shared" si="65"/>
        <v>0</v>
      </c>
      <c r="R353" s="1">
        <f t="shared" si="62"/>
        <v>0</v>
      </c>
      <c r="S353" s="1">
        <f t="shared" si="63"/>
        <v>1</v>
      </c>
      <c r="T353" s="1" t="b">
        <f t="shared" si="64"/>
        <v>0</v>
      </c>
    </row>
    <row r="354" spans="1:20" x14ac:dyDescent="0.25">
      <c r="A354" s="1" t="s">
        <v>147</v>
      </c>
      <c r="B354" s="1">
        <v>5.0999999999999996</v>
      </c>
      <c r="C354" s="1">
        <v>3.8060077699999999</v>
      </c>
      <c r="D354" s="1">
        <v>5</v>
      </c>
      <c r="E354" s="1">
        <f t="shared" si="56"/>
        <v>1</v>
      </c>
      <c r="F354" s="1">
        <f t="shared" si="57"/>
        <v>0</v>
      </c>
      <c r="G354" s="1">
        <f t="shared" si="58"/>
        <v>0</v>
      </c>
      <c r="H354" s="1">
        <f t="shared" si="59"/>
        <v>0</v>
      </c>
      <c r="I354" s="1">
        <f t="shared" si="60"/>
        <v>1</v>
      </c>
      <c r="K354" s="1" t="s">
        <v>154</v>
      </c>
      <c r="L354" s="1">
        <v>5.7</v>
      </c>
      <c r="M354" s="1">
        <v>4</v>
      </c>
      <c r="N354" s="1">
        <v>6</v>
      </c>
      <c r="O354" s="1">
        <f t="shared" si="66"/>
        <v>1</v>
      </c>
      <c r="P354" s="1">
        <f t="shared" si="61"/>
        <v>0</v>
      </c>
      <c r="Q354" s="1">
        <f t="shared" si="65"/>
        <v>0</v>
      </c>
      <c r="R354" s="1">
        <f t="shared" si="62"/>
        <v>0</v>
      </c>
      <c r="S354" s="1">
        <f t="shared" si="63"/>
        <v>1</v>
      </c>
      <c r="T354" s="1" t="b">
        <f t="shared" si="64"/>
        <v>0</v>
      </c>
    </row>
    <row r="355" spans="1:20" x14ac:dyDescent="0.25">
      <c r="A355" s="1" t="s">
        <v>76</v>
      </c>
      <c r="B355" s="1">
        <v>4.9000000000000004</v>
      </c>
      <c r="C355" s="1">
        <v>3.3930554199999992</v>
      </c>
      <c r="D355" s="1">
        <v>5</v>
      </c>
      <c r="E355" s="1">
        <f t="shared" si="56"/>
        <v>1</v>
      </c>
      <c r="F355" s="1">
        <f t="shared" si="57"/>
        <v>0</v>
      </c>
      <c r="G355" s="1">
        <f t="shared" si="58"/>
        <v>0</v>
      </c>
      <c r="H355" s="1">
        <f t="shared" si="59"/>
        <v>0</v>
      </c>
      <c r="I355" s="1">
        <f t="shared" si="60"/>
        <v>1</v>
      </c>
      <c r="K355" s="1" t="s">
        <v>101</v>
      </c>
      <c r="L355" s="1">
        <v>4.9000000000000004</v>
      </c>
      <c r="M355" s="1">
        <v>4</v>
      </c>
      <c r="N355" s="1">
        <v>6</v>
      </c>
      <c r="O355" s="1">
        <f t="shared" si="66"/>
        <v>1</v>
      </c>
      <c r="P355" s="1">
        <f t="shared" si="61"/>
        <v>0</v>
      </c>
      <c r="Q355" s="1">
        <f t="shared" si="65"/>
        <v>0</v>
      </c>
      <c r="R355" s="1">
        <f t="shared" si="62"/>
        <v>0</v>
      </c>
      <c r="S355" s="1">
        <f t="shared" si="63"/>
        <v>1</v>
      </c>
      <c r="T355" s="1" t="b">
        <f t="shared" si="64"/>
        <v>0</v>
      </c>
    </row>
    <row r="356" spans="1:20" x14ac:dyDescent="0.25">
      <c r="A356" s="1" t="s">
        <v>105</v>
      </c>
      <c r="B356" s="1">
        <v>4.4000000000000004</v>
      </c>
      <c r="C356" s="1">
        <v>2.8274972999999992</v>
      </c>
      <c r="D356" s="1">
        <v>5</v>
      </c>
      <c r="E356" s="1">
        <f t="shared" si="56"/>
        <v>1</v>
      </c>
      <c r="F356" s="1">
        <f t="shared" si="57"/>
        <v>0</v>
      </c>
      <c r="G356" s="1">
        <f t="shared" si="58"/>
        <v>0</v>
      </c>
      <c r="H356" s="1">
        <f t="shared" si="59"/>
        <v>0</v>
      </c>
      <c r="I356" s="1">
        <f t="shared" si="60"/>
        <v>1</v>
      </c>
      <c r="K356" s="1" t="s">
        <v>137</v>
      </c>
      <c r="L356" s="1">
        <v>5.3</v>
      </c>
      <c r="M356" s="1">
        <v>5</v>
      </c>
      <c r="N356" s="1">
        <v>6</v>
      </c>
      <c r="O356" s="1">
        <f t="shared" si="66"/>
        <v>1</v>
      </c>
      <c r="P356" s="1">
        <f t="shared" si="61"/>
        <v>0</v>
      </c>
      <c r="Q356" s="1">
        <f t="shared" si="65"/>
        <v>0</v>
      </c>
      <c r="R356" s="1">
        <f t="shared" si="62"/>
        <v>0</v>
      </c>
      <c r="S356" s="1">
        <f t="shared" si="63"/>
        <v>1</v>
      </c>
      <c r="T356" s="1" t="b">
        <f t="shared" si="64"/>
        <v>0</v>
      </c>
    </row>
    <row r="357" spans="1:20" x14ac:dyDescent="0.25">
      <c r="A357" s="1" t="s">
        <v>117</v>
      </c>
      <c r="B357" s="1">
        <v>4.5999999999999996</v>
      </c>
      <c r="C357" s="1">
        <v>4.5177753299999983</v>
      </c>
      <c r="D357" s="1">
        <v>5</v>
      </c>
      <c r="E357" s="1">
        <f t="shared" si="56"/>
        <v>1</v>
      </c>
      <c r="F357" s="1">
        <f t="shared" si="57"/>
        <v>0</v>
      </c>
      <c r="G357" s="1">
        <f t="shared" si="58"/>
        <v>0</v>
      </c>
      <c r="H357" s="1">
        <f t="shared" si="59"/>
        <v>0</v>
      </c>
      <c r="I357" s="1">
        <f t="shared" si="60"/>
        <v>1</v>
      </c>
      <c r="K357" s="1" t="s">
        <v>59</v>
      </c>
      <c r="L357" s="1">
        <v>6.7</v>
      </c>
      <c r="M357" s="1">
        <v>4</v>
      </c>
      <c r="N357" s="1">
        <v>6</v>
      </c>
      <c r="O357" s="1">
        <f t="shared" si="66"/>
        <v>1</v>
      </c>
      <c r="P357" s="1">
        <f t="shared" si="61"/>
        <v>0</v>
      </c>
      <c r="Q357" s="1">
        <f t="shared" si="65"/>
        <v>0</v>
      </c>
      <c r="R357" s="1">
        <f t="shared" si="62"/>
        <v>0</v>
      </c>
      <c r="S357" s="1">
        <f t="shared" si="63"/>
        <v>1</v>
      </c>
      <c r="T357" s="1" t="b">
        <f t="shared" si="64"/>
        <v>0</v>
      </c>
    </row>
    <row r="358" spans="1:20" x14ac:dyDescent="0.25">
      <c r="A358" s="1" t="s">
        <v>159</v>
      </c>
      <c r="B358" s="1">
        <v>4.3</v>
      </c>
      <c r="C358" s="1">
        <v>4.0460692199999997</v>
      </c>
      <c r="D358" s="1">
        <v>5</v>
      </c>
      <c r="E358" s="1">
        <f t="shared" si="56"/>
        <v>1</v>
      </c>
      <c r="F358" s="1">
        <f t="shared" si="57"/>
        <v>0</v>
      </c>
      <c r="G358" s="1">
        <f t="shared" si="58"/>
        <v>0</v>
      </c>
      <c r="H358" s="1">
        <f t="shared" si="59"/>
        <v>0</v>
      </c>
      <c r="I358" s="1">
        <f t="shared" si="60"/>
        <v>1</v>
      </c>
      <c r="K358" s="1" t="s">
        <v>160</v>
      </c>
      <c r="L358" s="1">
        <v>3.9</v>
      </c>
      <c r="M358" s="1">
        <v>4</v>
      </c>
      <c r="N358" s="1">
        <v>6</v>
      </c>
      <c r="O358" s="1">
        <f t="shared" si="66"/>
        <v>1</v>
      </c>
      <c r="P358" s="1">
        <f t="shared" si="61"/>
        <v>0</v>
      </c>
      <c r="Q358" s="1">
        <f t="shared" si="65"/>
        <v>0</v>
      </c>
      <c r="R358" s="1">
        <f t="shared" si="62"/>
        <v>0</v>
      </c>
      <c r="S358" s="1">
        <f t="shared" si="63"/>
        <v>1</v>
      </c>
      <c r="T358" s="1" t="b">
        <f t="shared" si="64"/>
        <v>0</v>
      </c>
    </row>
    <row r="359" spans="1:20" x14ac:dyDescent="0.25">
      <c r="A359" s="1" t="s">
        <v>109</v>
      </c>
      <c r="B359" s="1">
        <v>5.7</v>
      </c>
      <c r="C359" s="1">
        <v>4.2547832100000011</v>
      </c>
      <c r="D359" s="1">
        <v>5</v>
      </c>
      <c r="E359" s="1">
        <f t="shared" si="56"/>
        <v>1</v>
      </c>
      <c r="F359" s="1">
        <f t="shared" si="57"/>
        <v>0</v>
      </c>
      <c r="G359" s="1">
        <f t="shared" si="58"/>
        <v>0</v>
      </c>
      <c r="H359" s="1">
        <f t="shared" si="59"/>
        <v>0</v>
      </c>
      <c r="I359" s="1">
        <f t="shared" si="60"/>
        <v>1</v>
      </c>
      <c r="K359" s="1" t="s">
        <v>137</v>
      </c>
      <c r="L359" s="1">
        <v>5.3</v>
      </c>
      <c r="M359" s="1">
        <v>3</v>
      </c>
      <c r="N359" s="1">
        <v>5</v>
      </c>
      <c r="O359" s="1">
        <f t="shared" si="66"/>
        <v>1</v>
      </c>
      <c r="P359" s="1">
        <f t="shared" si="61"/>
        <v>0</v>
      </c>
      <c r="Q359" s="1">
        <f t="shared" si="65"/>
        <v>0</v>
      </c>
      <c r="R359" s="1">
        <f t="shared" si="62"/>
        <v>0</v>
      </c>
      <c r="S359" s="1">
        <f t="shared" si="63"/>
        <v>1</v>
      </c>
      <c r="T359" s="1" t="b">
        <f t="shared" si="64"/>
        <v>0</v>
      </c>
    </row>
    <row r="360" spans="1:20" x14ac:dyDescent="0.25">
      <c r="A360" s="1" t="s">
        <v>187</v>
      </c>
      <c r="B360" s="1">
        <v>4.4000000000000004</v>
      </c>
      <c r="C360" s="1">
        <v>3.3672132999999995</v>
      </c>
      <c r="D360" s="1">
        <v>5</v>
      </c>
      <c r="E360" s="1">
        <f t="shared" si="56"/>
        <v>1</v>
      </c>
      <c r="F360" s="1">
        <f t="shared" si="57"/>
        <v>0</v>
      </c>
      <c r="G360" s="1">
        <f t="shared" si="58"/>
        <v>0</v>
      </c>
      <c r="H360" s="1">
        <f t="shared" si="59"/>
        <v>0</v>
      </c>
      <c r="I360" s="1">
        <f t="shared" si="60"/>
        <v>1</v>
      </c>
      <c r="K360" s="1" t="s">
        <v>83</v>
      </c>
      <c r="L360" s="1">
        <v>4.4000000000000004</v>
      </c>
      <c r="M360" s="1">
        <v>3</v>
      </c>
      <c r="N360" s="1">
        <v>5</v>
      </c>
      <c r="O360" s="1">
        <f t="shared" si="66"/>
        <v>1</v>
      </c>
      <c r="P360" s="1">
        <f t="shared" si="61"/>
        <v>0</v>
      </c>
      <c r="Q360" s="1">
        <f t="shared" si="65"/>
        <v>0</v>
      </c>
      <c r="R360" s="1">
        <f t="shared" si="62"/>
        <v>0</v>
      </c>
      <c r="S360" s="1">
        <f t="shared" si="63"/>
        <v>1</v>
      </c>
      <c r="T360" s="1" t="b">
        <f t="shared" si="64"/>
        <v>0</v>
      </c>
    </row>
    <row r="361" spans="1:20" x14ac:dyDescent="0.25">
      <c r="A361" s="1" t="s">
        <v>130</v>
      </c>
      <c r="B361" s="1">
        <v>4.0999999999999996</v>
      </c>
      <c r="C361" s="1">
        <v>4.4171276400000004</v>
      </c>
      <c r="D361" s="1">
        <v>5</v>
      </c>
      <c r="E361" s="1">
        <f t="shared" si="56"/>
        <v>1</v>
      </c>
      <c r="F361" s="1">
        <f t="shared" si="57"/>
        <v>0</v>
      </c>
      <c r="G361" s="1">
        <f t="shared" si="58"/>
        <v>0</v>
      </c>
      <c r="H361" s="1">
        <f t="shared" si="59"/>
        <v>0</v>
      </c>
      <c r="I361" s="1">
        <f t="shared" si="60"/>
        <v>1</v>
      </c>
      <c r="K361" s="1" t="s">
        <v>84</v>
      </c>
      <c r="L361" s="1">
        <v>5</v>
      </c>
      <c r="M361" s="1">
        <v>4</v>
      </c>
      <c r="N361" s="1">
        <v>5</v>
      </c>
      <c r="O361" s="1">
        <f t="shared" si="66"/>
        <v>1</v>
      </c>
      <c r="P361" s="1">
        <f t="shared" si="61"/>
        <v>0</v>
      </c>
      <c r="Q361" s="1">
        <f t="shared" si="65"/>
        <v>0</v>
      </c>
      <c r="R361" s="1">
        <f t="shared" si="62"/>
        <v>0</v>
      </c>
      <c r="S361" s="1">
        <f t="shared" si="63"/>
        <v>1</v>
      </c>
      <c r="T361" s="1" t="b">
        <f t="shared" si="64"/>
        <v>0</v>
      </c>
    </row>
    <row r="362" spans="1:20" x14ac:dyDescent="0.25">
      <c r="A362" s="1" t="s">
        <v>182</v>
      </c>
      <c r="B362" s="1">
        <v>5.0999999999999996</v>
      </c>
      <c r="C362" s="1">
        <v>4.1125991200000005</v>
      </c>
      <c r="D362" s="1">
        <v>5</v>
      </c>
      <c r="E362" s="1">
        <f t="shared" si="56"/>
        <v>1</v>
      </c>
      <c r="F362" s="1">
        <f t="shared" si="57"/>
        <v>0</v>
      </c>
      <c r="G362" s="1">
        <f t="shared" si="58"/>
        <v>0</v>
      </c>
      <c r="H362" s="1">
        <f t="shared" si="59"/>
        <v>0</v>
      </c>
      <c r="I362" s="1">
        <f t="shared" si="60"/>
        <v>1</v>
      </c>
      <c r="K362" s="1" t="s">
        <v>109</v>
      </c>
      <c r="L362" s="1">
        <v>5.7</v>
      </c>
      <c r="M362" s="1">
        <v>4</v>
      </c>
      <c r="N362" s="1">
        <v>5</v>
      </c>
      <c r="O362" s="1">
        <f t="shared" si="66"/>
        <v>1</v>
      </c>
      <c r="P362" s="1">
        <f t="shared" si="61"/>
        <v>0</v>
      </c>
      <c r="Q362" s="1">
        <f t="shared" si="65"/>
        <v>0</v>
      </c>
      <c r="R362" s="1">
        <f t="shared" si="62"/>
        <v>0</v>
      </c>
      <c r="S362" s="1">
        <f t="shared" si="63"/>
        <v>1</v>
      </c>
      <c r="T362" s="1" t="b">
        <f t="shared" si="64"/>
        <v>0</v>
      </c>
    </row>
    <row r="363" spans="1:20" x14ac:dyDescent="0.25">
      <c r="A363" s="1" t="s">
        <v>189</v>
      </c>
      <c r="B363" s="1">
        <v>4.4000000000000004</v>
      </c>
      <c r="C363" s="1">
        <v>3.3193932799999986</v>
      </c>
      <c r="D363" s="1">
        <v>5</v>
      </c>
      <c r="E363" s="1">
        <f t="shared" si="56"/>
        <v>1</v>
      </c>
      <c r="F363" s="1">
        <f t="shared" si="57"/>
        <v>0</v>
      </c>
      <c r="G363" s="1">
        <f t="shared" si="58"/>
        <v>0</v>
      </c>
      <c r="H363" s="1">
        <f t="shared" si="59"/>
        <v>0</v>
      </c>
      <c r="I363" s="1">
        <f t="shared" si="60"/>
        <v>1</v>
      </c>
      <c r="K363" s="1" t="s">
        <v>114</v>
      </c>
      <c r="L363" s="1">
        <v>4.5</v>
      </c>
      <c r="M363" s="1">
        <v>3</v>
      </c>
      <c r="N363" s="1">
        <v>5</v>
      </c>
      <c r="O363" s="1">
        <f t="shared" si="66"/>
        <v>1</v>
      </c>
      <c r="P363" s="1">
        <f t="shared" si="61"/>
        <v>0</v>
      </c>
      <c r="Q363" s="1">
        <f t="shared" si="65"/>
        <v>0</v>
      </c>
      <c r="R363" s="1">
        <f t="shared" si="62"/>
        <v>0</v>
      </c>
      <c r="S363" s="1">
        <f t="shared" si="63"/>
        <v>1</v>
      </c>
      <c r="T363" s="1" t="b">
        <f t="shared" si="64"/>
        <v>0</v>
      </c>
    </row>
    <row r="364" spans="1:20" x14ac:dyDescent="0.25">
      <c r="A364" s="1" t="s">
        <v>149</v>
      </c>
      <c r="B364" s="1">
        <v>4.4000000000000004</v>
      </c>
      <c r="C364" s="1">
        <v>3.3370943199999998</v>
      </c>
      <c r="D364" s="1">
        <v>5</v>
      </c>
      <c r="E364" s="1">
        <f t="shared" si="56"/>
        <v>1</v>
      </c>
      <c r="F364" s="1">
        <f t="shared" si="57"/>
        <v>0</v>
      </c>
      <c r="G364" s="1">
        <f t="shared" si="58"/>
        <v>0</v>
      </c>
      <c r="H364" s="1">
        <f t="shared" si="59"/>
        <v>0</v>
      </c>
      <c r="I364" s="1">
        <f t="shared" si="60"/>
        <v>1</v>
      </c>
      <c r="K364" s="1" t="s">
        <v>130</v>
      </c>
      <c r="L364" s="1">
        <v>4.0999999999999996</v>
      </c>
      <c r="M364" s="1">
        <v>3</v>
      </c>
      <c r="N364" s="1">
        <v>5</v>
      </c>
      <c r="O364" s="1">
        <f t="shared" si="66"/>
        <v>1</v>
      </c>
      <c r="P364" s="1">
        <f t="shared" si="61"/>
        <v>0</v>
      </c>
      <c r="Q364" s="1">
        <f t="shared" si="65"/>
        <v>0</v>
      </c>
      <c r="R364" s="1">
        <f t="shared" si="62"/>
        <v>0</v>
      </c>
      <c r="S364" s="1">
        <f t="shared" si="63"/>
        <v>1</v>
      </c>
      <c r="T364" s="1" t="b">
        <f t="shared" si="64"/>
        <v>0</v>
      </c>
    </row>
    <row r="365" spans="1:20" x14ac:dyDescent="0.25">
      <c r="A365" s="1" t="s">
        <v>96</v>
      </c>
      <c r="B365" s="1">
        <v>4.9000000000000004</v>
      </c>
      <c r="C365" s="1">
        <v>2.6946207100000006</v>
      </c>
      <c r="D365" s="1">
        <v>5</v>
      </c>
      <c r="E365" s="1">
        <f t="shared" si="56"/>
        <v>1</v>
      </c>
      <c r="F365" s="1">
        <f t="shared" si="57"/>
        <v>0</v>
      </c>
      <c r="G365" s="1">
        <f t="shared" si="58"/>
        <v>0</v>
      </c>
      <c r="H365" s="1">
        <f t="shared" si="59"/>
        <v>0</v>
      </c>
      <c r="I365" s="1">
        <f t="shared" si="60"/>
        <v>1</v>
      </c>
      <c r="K365" s="1" t="s">
        <v>154</v>
      </c>
      <c r="L365" s="1">
        <v>5.7</v>
      </c>
      <c r="M365" s="1">
        <v>4</v>
      </c>
      <c r="N365" s="1">
        <v>5</v>
      </c>
      <c r="O365" s="1">
        <f t="shared" si="66"/>
        <v>1</v>
      </c>
      <c r="P365" s="1">
        <f t="shared" si="61"/>
        <v>0</v>
      </c>
      <c r="Q365" s="1">
        <f t="shared" si="65"/>
        <v>0</v>
      </c>
      <c r="R365" s="1">
        <f t="shared" si="62"/>
        <v>0</v>
      </c>
      <c r="S365" s="1">
        <f t="shared" si="63"/>
        <v>1</v>
      </c>
      <c r="T365" s="1" t="b">
        <f t="shared" si="64"/>
        <v>0</v>
      </c>
    </row>
    <row r="366" spans="1:20" x14ac:dyDescent="0.25">
      <c r="A366" s="1" t="s">
        <v>88</v>
      </c>
      <c r="B366" s="1">
        <v>4.5</v>
      </c>
      <c r="C366" s="1">
        <v>3.7571433199999995</v>
      </c>
      <c r="D366" s="1">
        <v>5</v>
      </c>
      <c r="E366" s="1">
        <f t="shared" si="56"/>
        <v>1</v>
      </c>
      <c r="F366" s="1">
        <f t="shared" si="57"/>
        <v>0</v>
      </c>
      <c r="G366" s="1">
        <f t="shared" si="58"/>
        <v>0</v>
      </c>
      <c r="H366" s="1">
        <f t="shared" si="59"/>
        <v>0</v>
      </c>
      <c r="I366" s="1">
        <f t="shared" si="60"/>
        <v>1</v>
      </c>
      <c r="K366" s="1" t="s">
        <v>70</v>
      </c>
      <c r="L366" s="1">
        <v>3.7</v>
      </c>
      <c r="M366" s="1">
        <v>4</v>
      </c>
      <c r="N366" s="1">
        <v>5</v>
      </c>
      <c r="O366" s="1">
        <f t="shared" si="66"/>
        <v>1</v>
      </c>
      <c r="P366" s="1">
        <f t="shared" si="61"/>
        <v>0</v>
      </c>
      <c r="Q366" s="1">
        <f t="shared" si="65"/>
        <v>0</v>
      </c>
      <c r="R366" s="1">
        <f t="shared" si="62"/>
        <v>0</v>
      </c>
      <c r="S366" s="1">
        <f t="shared" si="63"/>
        <v>1</v>
      </c>
      <c r="T366" s="1" t="b">
        <f t="shared" si="64"/>
        <v>0</v>
      </c>
    </row>
    <row r="367" spans="1:20" x14ac:dyDescent="0.25">
      <c r="A367" s="1" t="s">
        <v>84</v>
      </c>
      <c r="B367" s="1">
        <v>5</v>
      </c>
      <c r="C367" s="1">
        <v>4.2306360799999991</v>
      </c>
      <c r="D367" s="1">
        <v>5</v>
      </c>
      <c r="E367" s="1">
        <f t="shared" si="56"/>
        <v>1</v>
      </c>
      <c r="F367" s="1">
        <f t="shared" si="57"/>
        <v>0</v>
      </c>
      <c r="G367" s="1">
        <f t="shared" si="58"/>
        <v>0</v>
      </c>
      <c r="H367" s="1">
        <f t="shared" si="59"/>
        <v>0</v>
      </c>
      <c r="I367" s="1">
        <f t="shared" si="60"/>
        <v>1</v>
      </c>
      <c r="K367" s="1" t="s">
        <v>106</v>
      </c>
      <c r="L367" s="1">
        <v>4.3</v>
      </c>
      <c r="M367" s="1">
        <v>4</v>
      </c>
      <c r="N367" s="1">
        <v>5</v>
      </c>
      <c r="O367" s="1">
        <f t="shared" si="66"/>
        <v>1</v>
      </c>
      <c r="P367" s="1">
        <f t="shared" si="61"/>
        <v>0</v>
      </c>
      <c r="Q367" s="1">
        <f t="shared" si="65"/>
        <v>0</v>
      </c>
      <c r="R367" s="1">
        <f t="shared" si="62"/>
        <v>0</v>
      </c>
      <c r="S367" s="1">
        <f t="shared" si="63"/>
        <v>1</v>
      </c>
      <c r="T367" s="1" t="b">
        <f t="shared" si="64"/>
        <v>0</v>
      </c>
    </row>
    <row r="368" spans="1:20" x14ac:dyDescent="0.25">
      <c r="A368" s="1" t="s">
        <v>104</v>
      </c>
      <c r="B368" s="1">
        <v>5.4</v>
      </c>
      <c r="C368" s="1">
        <v>4.5061033000000004</v>
      </c>
      <c r="D368" s="1">
        <v>5</v>
      </c>
      <c r="E368" s="1">
        <f t="shared" si="56"/>
        <v>1</v>
      </c>
      <c r="F368" s="1">
        <f t="shared" si="57"/>
        <v>0</v>
      </c>
      <c r="G368" s="1">
        <f t="shared" si="58"/>
        <v>0</v>
      </c>
      <c r="H368" s="1">
        <f t="shared" si="59"/>
        <v>0</v>
      </c>
      <c r="I368" s="1">
        <f t="shared" si="60"/>
        <v>1</v>
      </c>
      <c r="K368" s="1" t="s">
        <v>117</v>
      </c>
      <c r="L368" s="1">
        <v>4.5999999999999996</v>
      </c>
      <c r="M368" s="1">
        <v>4</v>
      </c>
      <c r="N368" s="1">
        <v>5</v>
      </c>
      <c r="O368" s="1">
        <f t="shared" si="66"/>
        <v>1</v>
      </c>
      <c r="P368" s="1">
        <f t="shared" si="61"/>
        <v>0</v>
      </c>
      <c r="Q368" s="1">
        <f t="shared" si="65"/>
        <v>0</v>
      </c>
      <c r="R368" s="1">
        <f t="shared" si="62"/>
        <v>0</v>
      </c>
      <c r="S368" s="1">
        <f t="shared" si="63"/>
        <v>1</v>
      </c>
      <c r="T368" s="1" t="b">
        <f t="shared" si="64"/>
        <v>0</v>
      </c>
    </row>
    <row r="369" spans="1:20" x14ac:dyDescent="0.25">
      <c r="A369" s="1" t="s">
        <v>92</v>
      </c>
      <c r="B369" s="1">
        <v>5.4</v>
      </c>
      <c r="C369" s="1">
        <v>3.8567409199999991</v>
      </c>
      <c r="D369" s="1">
        <v>5</v>
      </c>
      <c r="E369" s="1">
        <f t="shared" si="56"/>
        <v>1</v>
      </c>
      <c r="F369" s="1">
        <f t="shared" si="57"/>
        <v>0</v>
      </c>
      <c r="G369" s="1">
        <f t="shared" si="58"/>
        <v>0</v>
      </c>
      <c r="H369" s="1">
        <f t="shared" si="59"/>
        <v>0</v>
      </c>
      <c r="I369" s="1">
        <f t="shared" si="60"/>
        <v>1</v>
      </c>
      <c r="K369" s="1" t="s">
        <v>122</v>
      </c>
      <c r="L369" s="1">
        <v>4.5</v>
      </c>
      <c r="M369" s="1">
        <v>4</v>
      </c>
      <c r="N369" s="1">
        <v>5</v>
      </c>
      <c r="O369" s="1">
        <f t="shared" si="66"/>
        <v>1</v>
      </c>
      <c r="P369" s="1">
        <f t="shared" si="61"/>
        <v>0</v>
      </c>
      <c r="Q369" s="1">
        <f t="shared" si="65"/>
        <v>0</v>
      </c>
      <c r="R369" s="1">
        <f t="shared" si="62"/>
        <v>0</v>
      </c>
      <c r="S369" s="1">
        <f t="shared" si="63"/>
        <v>1</v>
      </c>
      <c r="T369" s="1" t="b">
        <f t="shared" si="64"/>
        <v>0</v>
      </c>
    </row>
    <row r="370" spans="1:20" x14ac:dyDescent="0.25">
      <c r="A370" s="1" t="s">
        <v>171</v>
      </c>
      <c r="B370" s="1">
        <v>4.7</v>
      </c>
      <c r="C370" s="1">
        <v>3.6832760999999987</v>
      </c>
      <c r="D370" s="1">
        <v>5</v>
      </c>
      <c r="E370" s="1">
        <f t="shared" si="56"/>
        <v>1</v>
      </c>
      <c r="F370" s="1">
        <f t="shared" si="57"/>
        <v>0</v>
      </c>
      <c r="G370" s="1">
        <f t="shared" si="58"/>
        <v>0</v>
      </c>
      <c r="H370" s="1">
        <f t="shared" si="59"/>
        <v>0</v>
      </c>
      <c r="I370" s="1">
        <f t="shared" si="60"/>
        <v>1</v>
      </c>
      <c r="K370" s="1" t="s">
        <v>130</v>
      </c>
      <c r="L370" s="1">
        <v>4.0999999999999996</v>
      </c>
      <c r="M370" s="1">
        <v>4</v>
      </c>
      <c r="N370" s="1">
        <v>5</v>
      </c>
      <c r="O370" s="1">
        <f t="shared" si="66"/>
        <v>1</v>
      </c>
      <c r="P370" s="1">
        <f t="shared" si="61"/>
        <v>0</v>
      </c>
      <c r="Q370" s="1">
        <f t="shared" si="65"/>
        <v>0</v>
      </c>
      <c r="R370" s="1">
        <f t="shared" si="62"/>
        <v>0</v>
      </c>
      <c r="S370" s="1">
        <f t="shared" si="63"/>
        <v>1</v>
      </c>
      <c r="T370" s="1" t="b">
        <f t="shared" si="64"/>
        <v>0</v>
      </c>
    </row>
    <row r="371" spans="1:20" x14ac:dyDescent="0.25">
      <c r="A371" s="1" t="s">
        <v>88</v>
      </c>
      <c r="B371" s="1">
        <v>4.5</v>
      </c>
      <c r="C371" s="1">
        <v>4.5423833999999985</v>
      </c>
      <c r="D371" s="1">
        <v>5</v>
      </c>
      <c r="E371" s="1">
        <f t="shared" si="56"/>
        <v>1</v>
      </c>
      <c r="F371" s="1">
        <f t="shared" si="57"/>
        <v>0</v>
      </c>
      <c r="G371" s="1">
        <f t="shared" si="58"/>
        <v>0</v>
      </c>
      <c r="H371" s="1">
        <f t="shared" si="59"/>
        <v>0</v>
      </c>
      <c r="I371" s="1">
        <f t="shared" si="60"/>
        <v>1</v>
      </c>
      <c r="K371" s="1" t="s">
        <v>132</v>
      </c>
      <c r="L371" s="1">
        <v>5.0999999999999996</v>
      </c>
      <c r="M371" s="1">
        <v>3</v>
      </c>
      <c r="N371" s="1">
        <v>5</v>
      </c>
      <c r="O371" s="1">
        <f t="shared" si="66"/>
        <v>1</v>
      </c>
      <c r="P371" s="1">
        <f t="shared" si="61"/>
        <v>0</v>
      </c>
      <c r="Q371" s="1">
        <f t="shared" si="65"/>
        <v>0</v>
      </c>
      <c r="R371" s="1">
        <f t="shared" si="62"/>
        <v>0</v>
      </c>
      <c r="S371" s="1">
        <f t="shared" si="63"/>
        <v>1</v>
      </c>
      <c r="T371" s="1" t="b">
        <f t="shared" si="64"/>
        <v>0</v>
      </c>
    </row>
    <row r="372" spans="1:20" x14ac:dyDescent="0.25">
      <c r="A372" s="1" t="s">
        <v>178</v>
      </c>
      <c r="B372" s="1">
        <v>5.3</v>
      </c>
      <c r="C372" s="1">
        <v>2.8444467199999992</v>
      </c>
      <c r="D372" s="1">
        <v>5</v>
      </c>
      <c r="E372" s="1">
        <f t="shared" si="56"/>
        <v>1</v>
      </c>
      <c r="F372" s="1">
        <f t="shared" si="57"/>
        <v>0</v>
      </c>
      <c r="G372" s="1">
        <f t="shared" si="58"/>
        <v>0</v>
      </c>
      <c r="H372" s="1">
        <f t="shared" si="59"/>
        <v>0</v>
      </c>
      <c r="I372" s="1">
        <f t="shared" si="60"/>
        <v>1</v>
      </c>
      <c r="K372" s="1" t="s">
        <v>134</v>
      </c>
      <c r="L372" s="1">
        <v>6.3</v>
      </c>
      <c r="M372" s="1">
        <v>4</v>
      </c>
      <c r="N372" s="1">
        <v>5</v>
      </c>
      <c r="O372" s="1">
        <f t="shared" si="66"/>
        <v>1</v>
      </c>
      <c r="P372" s="1">
        <f t="shared" si="61"/>
        <v>0</v>
      </c>
      <c r="Q372" s="1">
        <f t="shared" si="65"/>
        <v>0</v>
      </c>
      <c r="R372" s="1">
        <f t="shared" si="62"/>
        <v>0</v>
      </c>
      <c r="S372" s="1">
        <f t="shared" si="63"/>
        <v>1</v>
      </c>
      <c r="T372" s="1" t="b">
        <f t="shared" si="64"/>
        <v>0</v>
      </c>
    </row>
    <row r="373" spans="1:20" x14ac:dyDescent="0.25">
      <c r="A373" s="1" t="s">
        <v>109</v>
      </c>
      <c r="B373" s="1">
        <v>5.7</v>
      </c>
      <c r="C373" s="1">
        <v>3.6161389800000006</v>
      </c>
      <c r="D373" s="1">
        <v>5</v>
      </c>
      <c r="E373" s="1">
        <f t="shared" si="56"/>
        <v>1</v>
      </c>
      <c r="F373" s="1">
        <f t="shared" si="57"/>
        <v>0</v>
      </c>
      <c r="G373" s="1">
        <f t="shared" si="58"/>
        <v>0</v>
      </c>
      <c r="H373" s="1">
        <f t="shared" si="59"/>
        <v>0</v>
      </c>
      <c r="I373" s="1">
        <f t="shared" si="60"/>
        <v>1</v>
      </c>
      <c r="K373" s="1" t="s">
        <v>147</v>
      </c>
      <c r="L373" s="1">
        <v>5.0999999999999996</v>
      </c>
      <c r="M373" s="1">
        <v>4</v>
      </c>
      <c r="N373" s="1">
        <v>5</v>
      </c>
      <c r="O373" s="1">
        <f t="shared" si="66"/>
        <v>1</v>
      </c>
      <c r="P373" s="1">
        <f t="shared" si="61"/>
        <v>0</v>
      </c>
      <c r="Q373" s="1">
        <f t="shared" si="65"/>
        <v>0</v>
      </c>
      <c r="R373" s="1">
        <f t="shared" si="62"/>
        <v>0</v>
      </c>
      <c r="S373" s="1">
        <f t="shared" si="63"/>
        <v>1</v>
      </c>
      <c r="T373" s="1" t="b">
        <f t="shared" si="64"/>
        <v>0</v>
      </c>
    </row>
    <row r="374" spans="1:20" x14ac:dyDescent="0.25">
      <c r="A374" s="1" t="s">
        <v>112</v>
      </c>
      <c r="B374" s="1">
        <v>4.9000000000000004</v>
      </c>
      <c r="C374" s="1">
        <v>3.2087304099999998</v>
      </c>
      <c r="D374" s="1">
        <v>5</v>
      </c>
      <c r="E374" s="1">
        <f t="shared" si="56"/>
        <v>1</v>
      </c>
      <c r="F374" s="1">
        <f t="shared" si="57"/>
        <v>0</v>
      </c>
      <c r="G374" s="1">
        <f t="shared" si="58"/>
        <v>0</v>
      </c>
      <c r="H374" s="1">
        <f t="shared" si="59"/>
        <v>0</v>
      </c>
      <c r="I374" s="1">
        <f t="shared" si="60"/>
        <v>1</v>
      </c>
      <c r="K374" s="1" t="s">
        <v>76</v>
      </c>
      <c r="L374" s="1">
        <v>4.9000000000000004</v>
      </c>
      <c r="M374" s="1">
        <v>3</v>
      </c>
      <c r="N374" s="1">
        <v>5</v>
      </c>
      <c r="O374" s="1">
        <f t="shared" si="66"/>
        <v>1</v>
      </c>
      <c r="P374" s="1">
        <f t="shared" si="61"/>
        <v>0</v>
      </c>
      <c r="Q374" s="1">
        <f t="shared" si="65"/>
        <v>0</v>
      </c>
      <c r="R374" s="1">
        <f t="shared" si="62"/>
        <v>0</v>
      </c>
      <c r="S374" s="1">
        <f t="shared" si="63"/>
        <v>1</v>
      </c>
      <c r="T374" s="1" t="b">
        <f t="shared" si="64"/>
        <v>0</v>
      </c>
    </row>
    <row r="375" spans="1:20" x14ac:dyDescent="0.25">
      <c r="A375" s="1" t="s">
        <v>188</v>
      </c>
      <c r="B375" s="1">
        <v>4.3</v>
      </c>
      <c r="C375" s="1">
        <v>3.5004731999999987</v>
      </c>
      <c r="D375" s="1">
        <v>5</v>
      </c>
      <c r="E375" s="1">
        <f t="shared" si="56"/>
        <v>1</v>
      </c>
      <c r="F375" s="1">
        <f t="shared" si="57"/>
        <v>0</v>
      </c>
      <c r="G375" s="1">
        <f t="shared" si="58"/>
        <v>0</v>
      </c>
      <c r="H375" s="1">
        <f t="shared" si="59"/>
        <v>0</v>
      </c>
      <c r="I375" s="1">
        <f t="shared" si="60"/>
        <v>1</v>
      </c>
      <c r="K375" s="1" t="s">
        <v>105</v>
      </c>
      <c r="L375" s="1">
        <v>4.4000000000000004</v>
      </c>
      <c r="M375" s="1">
        <v>3</v>
      </c>
      <c r="N375" s="1">
        <v>5</v>
      </c>
      <c r="O375" s="1">
        <f t="shared" si="66"/>
        <v>1</v>
      </c>
      <c r="P375" s="1">
        <f t="shared" si="61"/>
        <v>0</v>
      </c>
      <c r="Q375" s="1">
        <f t="shared" si="65"/>
        <v>0</v>
      </c>
      <c r="R375" s="1">
        <f t="shared" si="62"/>
        <v>0</v>
      </c>
      <c r="S375" s="1">
        <f t="shared" si="63"/>
        <v>1</v>
      </c>
      <c r="T375" s="1" t="b">
        <f t="shared" si="64"/>
        <v>0</v>
      </c>
    </row>
    <row r="376" spans="1:20" x14ac:dyDescent="0.25">
      <c r="A376" s="1" t="s">
        <v>108</v>
      </c>
      <c r="B376" s="1">
        <v>4.4000000000000004</v>
      </c>
      <c r="C376" s="1">
        <v>3.492216889999999</v>
      </c>
      <c r="D376" s="1">
        <v>5</v>
      </c>
      <c r="E376" s="1">
        <f t="shared" si="56"/>
        <v>1</v>
      </c>
      <c r="F376" s="1">
        <f t="shared" si="57"/>
        <v>0</v>
      </c>
      <c r="G376" s="1">
        <f t="shared" si="58"/>
        <v>0</v>
      </c>
      <c r="H376" s="1">
        <f t="shared" si="59"/>
        <v>0</v>
      </c>
      <c r="I376" s="1">
        <f t="shared" si="60"/>
        <v>1</v>
      </c>
      <c r="K376" s="1" t="s">
        <v>159</v>
      </c>
      <c r="L376" s="1">
        <v>4.3</v>
      </c>
      <c r="M376" s="1">
        <v>4</v>
      </c>
      <c r="N376" s="1">
        <v>5</v>
      </c>
      <c r="O376" s="1">
        <f t="shared" si="66"/>
        <v>1</v>
      </c>
      <c r="P376" s="1">
        <f t="shared" si="61"/>
        <v>0</v>
      </c>
      <c r="Q376" s="1">
        <f t="shared" si="65"/>
        <v>0</v>
      </c>
      <c r="R376" s="1">
        <f t="shared" si="62"/>
        <v>0</v>
      </c>
      <c r="S376" s="1">
        <f t="shared" si="63"/>
        <v>1</v>
      </c>
      <c r="T376" s="1" t="b">
        <f t="shared" si="64"/>
        <v>0</v>
      </c>
    </row>
    <row r="377" spans="1:20" x14ac:dyDescent="0.25">
      <c r="A377" s="1" t="s">
        <v>182</v>
      </c>
      <c r="B377" s="1">
        <v>5.0999999999999996</v>
      </c>
      <c r="C377" s="1">
        <v>4.5523870400000002</v>
      </c>
      <c r="D377" s="1">
        <v>5</v>
      </c>
      <c r="E377" s="1">
        <f t="shared" si="56"/>
        <v>1</v>
      </c>
      <c r="F377" s="1">
        <f t="shared" si="57"/>
        <v>0</v>
      </c>
      <c r="G377" s="1">
        <f t="shared" si="58"/>
        <v>0</v>
      </c>
      <c r="H377" s="1">
        <f t="shared" si="59"/>
        <v>0</v>
      </c>
      <c r="I377" s="1">
        <f t="shared" si="60"/>
        <v>1</v>
      </c>
      <c r="K377" s="1" t="s">
        <v>109</v>
      </c>
      <c r="L377" s="1">
        <v>5.7</v>
      </c>
      <c r="M377" s="1">
        <v>4</v>
      </c>
      <c r="N377" s="1">
        <v>5</v>
      </c>
      <c r="O377" s="1">
        <f t="shared" si="66"/>
        <v>1</v>
      </c>
      <c r="P377" s="1">
        <f t="shared" si="61"/>
        <v>0</v>
      </c>
      <c r="Q377" s="1">
        <f t="shared" si="65"/>
        <v>0</v>
      </c>
      <c r="R377" s="1">
        <f t="shared" si="62"/>
        <v>0</v>
      </c>
      <c r="S377" s="1">
        <f t="shared" si="63"/>
        <v>1</v>
      </c>
      <c r="T377" s="1" t="b">
        <f t="shared" si="64"/>
        <v>0</v>
      </c>
    </row>
    <row r="378" spans="1:20" x14ac:dyDescent="0.25">
      <c r="A378" s="1" t="s">
        <v>147</v>
      </c>
      <c r="B378" s="1">
        <v>5.0999999999999996</v>
      </c>
      <c r="C378" s="1">
        <v>4.1085969199999992</v>
      </c>
      <c r="D378" s="1">
        <v>5</v>
      </c>
      <c r="E378" s="1">
        <f t="shared" si="56"/>
        <v>1</v>
      </c>
      <c r="F378" s="1">
        <f t="shared" si="57"/>
        <v>0</v>
      </c>
      <c r="G378" s="1">
        <f t="shared" si="58"/>
        <v>0</v>
      </c>
      <c r="H378" s="1">
        <f t="shared" si="59"/>
        <v>0</v>
      </c>
      <c r="I378" s="1">
        <f t="shared" si="60"/>
        <v>1</v>
      </c>
      <c r="K378" s="1" t="s">
        <v>187</v>
      </c>
      <c r="L378" s="1">
        <v>4.4000000000000004</v>
      </c>
      <c r="M378" s="1">
        <v>3</v>
      </c>
      <c r="N378" s="1">
        <v>5</v>
      </c>
      <c r="O378" s="1">
        <f t="shared" si="66"/>
        <v>1</v>
      </c>
      <c r="P378" s="1">
        <f t="shared" si="61"/>
        <v>0</v>
      </c>
      <c r="Q378" s="1">
        <f t="shared" si="65"/>
        <v>0</v>
      </c>
      <c r="R378" s="1">
        <f t="shared" si="62"/>
        <v>0</v>
      </c>
      <c r="S378" s="1">
        <f t="shared" si="63"/>
        <v>1</v>
      </c>
      <c r="T378" s="1" t="b">
        <f t="shared" si="64"/>
        <v>0</v>
      </c>
    </row>
    <row r="379" spans="1:20" x14ac:dyDescent="0.25">
      <c r="A379" s="1" t="s">
        <v>159</v>
      </c>
      <c r="B379" s="1">
        <v>4.3</v>
      </c>
      <c r="C379" s="1">
        <v>3.2817014799999993</v>
      </c>
      <c r="D379" s="1">
        <v>5</v>
      </c>
      <c r="E379" s="1">
        <f t="shared" si="56"/>
        <v>1</v>
      </c>
      <c r="F379" s="1">
        <f t="shared" si="57"/>
        <v>0</v>
      </c>
      <c r="G379" s="1">
        <f t="shared" si="58"/>
        <v>0</v>
      </c>
      <c r="H379" s="1">
        <f t="shared" si="59"/>
        <v>0</v>
      </c>
      <c r="I379" s="1">
        <f t="shared" si="60"/>
        <v>1</v>
      </c>
      <c r="K379" s="1" t="s">
        <v>130</v>
      </c>
      <c r="L379" s="1">
        <v>4.0999999999999996</v>
      </c>
      <c r="M379" s="1">
        <v>4</v>
      </c>
      <c r="N379" s="1">
        <v>5</v>
      </c>
      <c r="O379" s="1">
        <f t="shared" si="66"/>
        <v>1</v>
      </c>
      <c r="P379" s="1">
        <f t="shared" si="61"/>
        <v>0</v>
      </c>
      <c r="Q379" s="1">
        <f t="shared" si="65"/>
        <v>0</v>
      </c>
      <c r="R379" s="1">
        <f t="shared" si="62"/>
        <v>0</v>
      </c>
      <c r="S379" s="1">
        <f t="shared" si="63"/>
        <v>1</v>
      </c>
      <c r="T379" s="1" t="b">
        <f t="shared" si="64"/>
        <v>0</v>
      </c>
    </row>
    <row r="380" spans="1:20" x14ac:dyDescent="0.25">
      <c r="A380" s="1" t="s">
        <v>85</v>
      </c>
      <c r="B380" s="1">
        <v>4.8</v>
      </c>
      <c r="C380" s="1">
        <v>3.8488257999999993</v>
      </c>
      <c r="D380" s="1">
        <v>5</v>
      </c>
      <c r="E380" s="1">
        <f t="shared" si="56"/>
        <v>1</v>
      </c>
      <c r="F380" s="1">
        <f t="shared" si="57"/>
        <v>0</v>
      </c>
      <c r="G380" s="1">
        <f t="shared" si="58"/>
        <v>0</v>
      </c>
      <c r="H380" s="1">
        <f t="shared" si="59"/>
        <v>0</v>
      </c>
      <c r="I380" s="1">
        <f t="shared" si="60"/>
        <v>1</v>
      </c>
      <c r="K380" s="1" t="s">
        <v>182</v>
      </c>
      <c r="L380" s="1">
        <v>5.0999999999999996</v>
      </c>
      <c r="M380" s="1">
        <v>4</v>
      </c>
      <c r="N380" s="1">
        <v>5</v>
      </c>
      <c r="O380" s="1">
        <f t="shared" si="66"/>
        <v>1</v>
      </c>
      <c r="P380" s="1">
        <f t="shared" si="61"/>
        <v>0</v>
      </c>
      <c r="Q380" s="1">
        <f t="shared" si="65"/>
        <v>0</v>
      </c>
      <c r="R380" s="1">
        <f t="shared" si="62"/>
        <v>0</v>
      </c>
      <c r="S380" s="1">
        <f t="shared" si="63"/>
        <v>1</v>
      </c>
      <c r="T380" s="1" t="b">
        <f t="shared" si="64"/>
        <v>0</v>
      </c>
    </row>
    <row r="381" spans="1:20" x14ac:dyDescent="0.25">
      <c r="A381" s="1" t="s">
        <v>167</v>
      </c>
      <c r="B381" s="1">
        <v>4.5</v>
      </c>
      <c r="C381" s="1">
        <v>3.9602661599999989</v>
      </c>
      <c r="D381" s="1">
        <v>5</v>
      </c>
      <c r="E381" s="1">
        <f t="shared" si="56"/>
        <v>1</v>
      </c>
      <c r="F381" s="1">
        <f t="shared" si="57"/>
        <v>0</v>
      </c>
      <c r="G381" s="1">
        <f t="shared" si="58"/>
        <v>0</v>
      </c>
      <c r="H381" s="1">
        <f t="shared" si="59"/>
        <v>0</v>
      </c>
      <c r="I381" s="1">
        <f t="shared" si="60"/>
        <v>1</v>
      </c>
      <c r="K381" s="1" t="s">
        <v>189</v>
      </c>
      <c r="L381" s="1">
        <v>4.4000000000000004</v>
      </c>
      <c r="M381" s="1">
        <v>3</v>
      </c>
      <c r="N381" s="1">
        <v>5</v>
      </c>
      <c r="O381" s="1">
        <f t="shared" si="66"/>
        <v>1</v>
      </c>
      <c r="P381" s="1">
        <f t="shared" si="61"/>
        <v>0</v>
      </c>
      <c r="Q381" s="1">
        <f t="shared" si="65"/>
        <v>0</v>
      </c>
      <c r="R381" s="1">
        <f t="shared" si="62"/>
        <v>0</v>
      </c>
      <c r="S381" s="1">
        <f t="shared" si="63"/>
        <v>1</v>
      </c>
      <c r="T381" s="1" t="b">
        <f t="shared" si="64"/>
        <v>0</v>
      </c>
    </row>
    <row r="382" spans="1:20" x14ac:dyDescent="0.25">
      <c r="A382" s="1" t="s">
        <v>111</v>
      </c>
      <c r="B382" s="1">
        <v>4.5</v>
      </c>
      <c r="C382" s="1">
        <v>3.3856321199999995</v>
      </c>
      <c r="D382" s="1">
        <v>5</v>
      </c>
      <c r="E382" s="1">
        <f t="shared" si="56"/>
        <v>1</v>
      </c>
      <c r="F382" s="1">
        <f t="shared" si="57"/>
        <v>0</v>
      </c>
      <c r="G382" s="1">
        <f t="shared" si="58"/>
        <v>0</v>
      </c>
      <c r="H382" s="1">
        <f t="shared" si="59"/>
        <v>0</v>
      </c>
      <c r="I382" s="1">
        <f t="shared" si="60"/>
        <v>1</v>
      </c>
      <c r="K382" s="1" t="s">
        <v>149</v>
      </c>
      <c r="L382" s="1">
        <v>4.4000000000000004</v>
      </c>
      <c r="M382" s="1">
        <v>3</v>
      </c>
      <c r="N382" s="1">
        <v>5</v>
      </c>
      <c r="O382" s="1">
        <f t="shared" si="66"/>
        <v>1</v>
      </c>
      <c r="P382" s="1">
        <f t="shared" si="61"/>
        <v>0</v>
      </c>
      <c r="Q382" s="1">
        <f t="shared" si="65"/>
        <v>0</v>
      </c>
      <c r="R382" s="1">
        <f t="shared" si="62"/>
        <v>0</v>
      </c>
      <c r="S382" s="1">
        <f t="shared" si="63"/>
        <v>1</v>
      </c>
      <c r="T382" s="1" t="b">
        <f t="shared" si="64"/>
        <v>0</v>
      </c>
    </row>
    <row r="383" spans="1:20" x14ac:dyDescent="0.25">
      <c r="A383" s="1" t="s">
        <v>117</v>
      </c>
      <c r="B383" s="1">
        <v>4.5999999999999996</v>
      </c>
      <c r="C383" s="1">
        <v>3.0019577799999997</v>
      </c>
      <c r="D383" s="1">
        <v>5</v>
      </c>
      <c r="E383" s="1">
        <f t="shared" si="56"/>
        <v>1</v>
      </c>
      <c r="F383" s="1">
        <f t="shared" si="57"/>
        <v>0</v>
      </c>
      <c r="G383" s="1">
        <f t="shared" si="58"/>
        <v>0</v>
      </c>
      <c r="H383" s="1">
        <f t="shared" si="59"/>
        <v>0</v>
      </c>
      <c r="I383" s="1">
        <f t="shared" si="60"/>
        <v>1</v>
      </c>
      <c r="K383" s="1" t="s">
        <v>96</v>
      </c>
      <c r="L383" s="1">
        <v>4.9000000000000004</v>
      </c>
      <c r="M383" s="1">
        <v>3</v>
      </c>
      <c r="N383" s="1">
        <v>5</v>
      </c>
      <c r="O383" s="1">
        <f t="shared" si="66"/>
        <v>1</v>
      </c>
      <c r="P383" s="1">
        <f t="shared" si="61"/>
        <v>0</v>
      </c>
      <c r="Q383" s="1">
        <f t="shared" si="65"/>
        <v>0</v>
      </c>
      <c r="R383" s="1">
        <f t="shared" si="62"/>
        <v>0</v>
      </c>
      <c r="S383" s="1">
        <f t="shared" si="63"/>
        <v>1</v>
      </c>
      <c r="T383" s="1" t="b">
        <f t="shared" si="64"/>
        <v>0</v>
      </c>
    </row>
    <row r="384" spans="1:20" x14ac:dyDescent="0.25">
      <c r="A384" s="1" t="s">
        <v>125</v>
      </c>
      <c r="B384" s="1">
        <v>4.4000000000000004</v>
      </c>
      <c r="C384" s="1">
        <v>2.4036187599999987</v>
      </c>
      <c r="D384" s="1">
        <v>5</v>
      </c>
      <c r="E384" s="1">
        <f t="shared" si="56"/>
        <v>1</v>
      </c>
      <c r="F384" s="1">
        <f t="shared" si="57"/>
        <v>0</v>
      </c>
      <c r="G384" s="1">
        <f t="shared" si="58"/>
        <v>0</v>
      </c>
      <c r="H384" s="1">
        <f t="shared" si="59"/>
        <v>0</v>
      </c>
      <c r="I384" s="1">
        <f t="shared" si="60"/>
        <v>1</v>
      </c>
      <c r="K384" s="1" t="s">
        <v>88</v>
      </c>
      <c r="L384" s="1">
        <v>4.5</v>
      </c>
      <c r="M384" s="1">
        <v>4</v>
      </c>
      <c r="N384" s="1">
        <v>5</v>
      </c>
      <c r="O384" s="1">
        <f t="shared" si="66"/>
        <v>1</v>
      </c>
      <c r="P384" s="1">
        <f t="shared" si="61"/>
        <v>0</v>
      </c>
      <c r="Q384" s="1">
        <f t="shared" si="65"/>
        <v>0</v>
      </c>
      <c r="R384" s="1">
        <f t="shared" si="62"/>
        <v>0</v>
      </c>
      <c r="S384" s="1">
        <f t="shared" si="63"/>
        <v>1</v>
      </c>
      <c r="T384" s="1" t="b">
        <f t="shared" si="64"/>
        <v>0</v>
      </c>
    </row>
    <row r="385" spans="1:20" x14ac:dyDescent="0.25">
      <c r="A385" s="1" t="s">
        <v>105</v>
      </c>
      <c r="B385" s="1">
        <v>4.4000000000000004</v>
      </c>
      <c r="C385" s="1">
        <v>2.7694547999999997</v>
      </c>
      <c r="D385" s="1">
        <v>5</v>
      </c>
      <c r="E385" s="1">
        <f t="shared" si="56"/>
        <v>1</v>
      </c>
      <c r="F385" s="1">
        <f t="shared" si="57"/>
        <v>0</v>
      </c>
      <c r="G385" s="1">
        <f t="shared" si="58"/>
        <v>0</v>
      </c>
      <c r="H385" s="1">
        <f t="shared" si="59"/>
        <v>0</v>
      </c>
      <c r="I385" s="1">
        <f t="shared" si="60"/>
        <v>1</v>
      </c>
      <c r="K385" s="1" t="s">
        <v>84</v>
      </c>
      <c r="L385" s="1">
        <v>5</v>
      </c>
      <c r="M385" s="1">
        <v>4</v>
      </c>
      <c r="N385" s="1">
        <v>5</v>
      </c>
      <c r="O385" s="1">
        <f t="shared" si="66"/>
        <v>1</v>
      </c>
      <c r="P385" s="1">
        <f t="shared" si="61"/>
        <v>0</v>
      </c>
      <c r="Q385" s="1">
        <f t="shared" si="65"/>
        <v>0</v>
      </c>
      <c r="R385" s="1">
        <f t="shared" si="62"/>
        <v>0</v>
      </c>
      <c r="S385" s="1">
        <f t="shared" si="63"/>
        <v>1</v>
      </c>
      <c r="T385" s="1" t="b">
        <f t="shared" si="64"/>
        <v>0</v>
      </c>
    </row>
    <row r="386" spans="1:20" x14ac:dyDescent="0.25">
      <c r="A386" s="1" t="s">
        <v>67</v>
      </c>
      <c r="B386" s="1">
        <v>5.4</v>
      </c>
      <c r="C386" s="1">
        <v>4.2969054499999988</v>
      </c>
      <c r="D386" s="1">
        <v>5</v>
      </c>
      <c r="E386" s="1">
        <f t="shared" si="56"/>
        <v>1</v>
      </c>
      <c r="F386" s="1">
        <f t="shared" si="57"/>
        <v>0</v>
      </c>
      <c r="G386" s="1">
        <f t="shared" si="58"/>
        <v>0</v>
      </c>
      <c r="H386" s="1">
        <f t="shared" si="59"/>
        <v>0</v>
      </c>
      <c r="I386" s="1">
        <f t="shared" si="60"/>
        <v>1</v>
      </c>
      <c r="K386" s="1" t="s">
        <v>92</v>
      </c>
      <c r="L386" s="1">
        <v>5.4</v>
      </c>
      <c r="M386" s="1">
        <v>4</v>
      </c>
      <c r="N386" s="1">
        <v>5</v>
      </c>
      <c r="O386" s="1">
        <f t="shared" si="66"/>
        <v>1</v>
      </c>
      <c r="P386" s="1">
        <f t="shared" si="61"/>
        <v>0</v>
      </c>
      <c r="Q386" s="1">
        <f t="shared" si="65"/>
        <v>0</v>
      </c>
      <c r="R386" s="1">
        <f t="shared" si="62"/>
        <v>0</v>
      </c>
      <c r="S386" s="1">
        <f t="shared" si="63"/>
        <v>1</v>
      </c>
      <c r="T386" s="1" t="b">
        <f t="shared" si="64"/>
        <v>0</v>
      </c>
    </row>
    <row r="387" spans="1:20" x14ac:dyDescent="0.25">
      <c r="A387" s="1" t="s">
        <v>175</v>
      </c>
      <c r="B387" s="1">
        <v>3.9</v>
      </c>
      <c r="C387" s="1">
        <v>3.6175773999999992</v>
      </c>
      <c r="D387" s="1">
        <v>5</v>
      </c>
      <c r="E387" s="1">
        <f t="shared" ref="E387:E450" si="67">IF(AND((10&gt;D387),(D387&gt;C387),(C387&gt;2)),1,0)</f>
        <v>1</v>
      </c>
      <c r="F387" s="1">
        <f t="shared" ref="F387:F450" si="68">IF(AND((D387&lt;C387),(D387&gt;2),(C387&lt;10)),1,0)</f>
        <v>0</v>
      </c>
      <c r="G387" s="1">
        <f t="shared" ref="G387:G450" si="69">IF(D387&gt;=10,1,0)</f>
        <v>0</v>
      </c>
      <c r="H387" s="1">
        <f t="shared" ref="H387:H450" si="70">IF(D387&lt;=2,1,0)</f>
        <v>0</v>
      </c>
      <c r="I387" s="1">
        <f t="shared" ref="I387:I450" si="71">SUM(E387:H387)</f>
        <v>1</v>
      </c>
      <c r="K387" s="1" t="s">
        <v>171</v>
      </c>
      <c r="L387" s="1">
        <v>4.7</v>
      </c>
      <c r="M387" s="1">
        <v>4</v>
      </c>
      <c r="N387" s="1">
        <v>5</v>
      </c>
      <c r="O387" s="1">
        <f t="shared" si="66"/>
        <v>1</v>
      </c>
      <c r="P387" s="1">
        <f t="shared" ref="P387:P450" si="72">IF(AND((N387&lt;M387),(N387&gt;2),(M387&lt;10)),1,0)</f>
        <v>0</v>
      </c>
      <c r="Q387" s="1">
        <f t="shared" si="65"/>
        <v>0</v>
      </c>
      <c r="R387" s="1">
        <f t="shared" ref="R387:R450" si="73">IF(N387&gt;=10,1,0)</f>
        <v>0</v>
      </c>
      <c r="S387" s="1">
        <f t="shared" ref="S387:S450" si="74">SUM(O387:R387)</f>
        <v>1</v>
      </c>
      <c r="T387" s="1" t="b">
        <f t="shared" si="64"/>
        <v>0</v>
      </c>
    </row>
    <row r="388" spans="1:20" x14ac:dyDescent="0.25">
      <c r="A388" s="1" t="s">
        <v>165</v>
      </c>
      <c r="B388" s="1">
        <v>7.1</v>
      </c>
      <c r="C388" s="1">
        <v>4.233793809999999</v>
      </c>
      <c r="D388" s="1">
        <v>5</v>
      </c>
      <c r="E388" s="1">
        <f t="shared" si="67"/>
        <v>1</v>
      </c>
      <c r="F388" s="1">
        <f t="shared" si="68"/>
        <v>0</v>
      </c>
      <c r="G388" s="1">
        <f t="shared" si="69"/>
        <v>0</v>
      </c>
      <c r="H388" s="1">
        <f t="shared" si="70"/>
        <v>0</v>
      </c>
      <c r="I388" s="1">
        <f t="shared" si="71"/>
        <v>1</v>
      </c>
      <c r="K388" s="1" t="s">
        <v>178</v>
      </c>
      <c r="L388" s="1">
        <v>5.3</v>
      </c>
      <c r="M388" s="1">
        <v>3</v>
      </c>
      <c r="N388" s="1">
        <v>5</v>
      </c>
      <c r="O388" s="1">
        <f t="shared" si="66"/>
        <v>1</v>
      </c>
      <c r="P388" s="1">
        <f t="shared" si="72"/>
        <v>0</v>
      </c>
      <c r="Q388" s="1">
        <f t="shared" si="65"/>
        <v>0</v>
      </c>
      <c r="R388" s="1">
        <f t="shared" si="73"/>
        <v>0</v>
      </c>
      <c r="S388" s="1">
        <f t="shared" si="74"/>
        <v>1</v>
      </c>
      <c r="T388" s="1" t="b">
        <f t="shared" ref="T388:T451" si="75">EXACT(M388,N388)</f>
        <v>0</v>
      </c>
    </row>
    <row r="389" spans="1:20" x14ac:dyDescent="0.25">
      <c r="A389" s="1" t="s">
        <v>107</v>
      </c>
      <c r="B389" s="1">
        <v>4.8</v>
      </c>
      <c r="C389" s="1">
        <v>2.8377111799999999</v>
      </c>
      <c r="D389" s="1">
        <v>5</v>
      </c>
      <c r="E389" s="1">
        <f t="shared" si="67"/>
        <v>1</v>
      </c>
      <c r="F389" s="1">
        <f t="shared" si="68"/>
        <v>0</v>
      </c>
      <c r="G389" s="1">
        <f t="shared" si="69"/>
        <v>0</v>
      </c>
      <c r="H389" s="1">
        <f t="shared" si="70"/>
        <v>0</v>
      </c>
      <c r="I389" s="1">
        <f t="shared" si="71"/>
        <v>1</v>
      </c>
      <c r="K389" s="1" t="s">
        <v>109</v>
      </c>
      <c r="L389" s="1">
        <v>5.7</v>
      </c>
      <c r="M389" s="1">
        <v>4</v>
      </c>
      <c r="N389" s="1">
        <v>5</v>
      </c>
      <c r="O389" s="1">
        <f t="shared" si="66"/>
        <v>1</v>
      </c>
      <c r="P389" s="1">
        <f t="shared" si="72"/>
        <v>0</v>
      </c>
      <c r="Q389" s="1">
        <f t="shared" si="65"/>
        <v>0</v>
      </c>
      <c r="R389" s="1">
        <f t="shared" si="73"/>
        <v>0</v>
      </c>
      <c r="S389" s="1">
        <f t="shared" si="74"/>
        <v>1</v>
      </c>
      <c r="T389" s="1" t="b">
        <f t="shared" si="75"/>
        <v>0</v>
      </c>
    </row>
    <row r="390" spans="1:20" x14ac:dyDescent="0.25">
      <c r="A390" s="1" t="s">
        <v>100</v>
      </c>
      <c r="B390" s="1">
        <v>4.8</v>
      </c>
      <c r="C390" s="1">
        <v>2.9334119999999988</v>
      </c>
      <c r="D390" s="1">
        <v>5</v>
      </c>
      <c r="E390" s="1">
        <f t="shared" si="67"/>
        <v>1</v>
      </c>
      <c r="F390" s="1">
        <f t="shared" si="68"/>
        <v>0</v>
      </c>
      <c r="G390" s="1">
        <f t="shared" si="69"/>
        <v>0</v>
      </c>
      <c r="H390" s="1">
        <f t="shared" si="70"/>
        <v>0</v>
      </c>
      <c r="I390" s="1">
        <f t="shared" si="71"/>
        <v>1</v>
      </c>
      <c r="K390" s="1" t="s">
        <v>112</v>
      </c>
      <c r="L390" s="1">
        <v>4.9000000000000004</v>
      </c>
      <c r="M390" s="1">
        <v>3</v>
      </c>
      <c r="N390" s="1">
        <v>5</v>
      </c>
      <c r="O390" s="1">
        <f t="shared" si="66"/>
        <v>1</v>
      </c>
      <c r="P390" s="1">
        <f t="shared" si="72"/>
        <v>0</v>
      </c>
      <c r="Q390" s="1">
        <f t="shared" si="65"/>
        <v>0</v>
      </c>
      <c r="R390" s="1">
        <f t="shared" si="73"/>
        <v>0</v>
      </c>
      <c r="S390" s="1">
        <f t="shared" si="74"/>
        <v>1</v>
      </c>
      <c r="T390" s="1" t="b">
        <f t="shared" si="75"/>
        <v>0</v>
      </c>
    </row>
    <row r="391" spans="1:20" x14ac:dyDescent="0.25">
      <c r="A391" s="1" t="s">
        <v>59</v>
      </c>
      <c r="B391" s="1">
        <v>6.7</v>
      </c>
      <c r="C391" s="1">
        <v>3.4200662499999988</v>
      </c>
      <c r="D391" s="1">
        <v>5</v>
      </c>
      <c r="E391" s="1">
        <f t="shared" si="67"/>
        <v>1</v>
      </c>
      <c r="F391" s="1">
        <f t="shared" si="68"/>
        <v>0</v>
      </c>
      <c r="G391" s="1">
        <f t="shared" si="69"/>
        <v>0</v>
      </c>
      <c r="H391" s="1">
        <f t="shared" si="70"/>
        <v>0</v>
      </c>
      <c r="I391" s="1">
        <f t="shared" si="71"/>
        <v>1</v>
      </c>
      <c r="K391" s="1" t="s">
        <v>188</v>
      </c>
      <c r="L391" s="1">
        <v>4.3</v>
      </c>
      <c r="M391" s="1">
        <v>4</v>
      </c>
      <c r="N391" s="1">
        <v>5</v>
      </c>
      <c r="O391" s="1">
        <f t="shared" si="66"/>
        <v>1</v>
      </c>
      <c r="P391" s="1">
        <f t="shared" si="72"/>
        <v>0</v>
      </c>
      <c r="Q391" s="1">
        <f t="shared" si="65"/>
        <v>0</v>
      </c>
      <c r="R391" s="1">
        <f t="shared" si="73"/>
        <v>0</v>
      </c>
      <c r="S391" s="1">
        <f t="shared" si="74"/>
        <v>1</v>
      </c>
      <c r="T391" s="1" t="b">
        <f t="shared" si="75"/>
        <v>0</v>
      </c>
    </row>
    <row r="392" spans="1:20" x14ac:dyDescent="0.25">
      <c r="A392" s="1" t="s">
        <v>74</v>
      </c>
      <c r="B392" s="1">
        <v>4.4000000000000004</v>
      </c>
      <c r="C392" s="1">
        <v>3.0436677999999988</v>
      </c>
      <c r="D392" s="1">
        <v>5</v>
      </c>
      <c r="E392" s="1">
        <f t="shared" si="67"/>
        <v>1</v>
      </c>
      <c r="F392" s="1">
        <f t="shared" si="68"/>
        <v>0</v>
      </c>
      <c r="G392" s="1">
        <f t="shared" si="69"/>
        <v>0</v>
      </c>
      <c r="H392" s="1">
        <f t="shared" si="70"/>
        <v>0</v>
      </c>
      <c r="I392" s="1">
        <f t="shared" si="71"/>
        <v>1</v>
      </c>
      <c r="K392" s="1" t="s">
        <v>108</v>
      </c>
      <c r="L392" s="1">
        <v>4.4000000000000004</v>
      </c>
      <c r="M392" s="1">
        <v>3</v>
      </c>
      <c r="N392" s="1">
        <v>5</v>
      </c>
      <c r="O392" s="1">
        <f t="shared" si="66"/>
        <v>1</v>
      </c>
      <c r="P392" s="1">
        <f t="shared" si="72"/>
        <v>0</v>
      </c>
      <c r="Q392" s="1">
        <f t="shared" si="65"/>
        <v>0</v>
      </c>
      <c r="R392" s="1">
        <f t="shared" si="73"/>
        <v>0</v>
      </c>
      <c r="S392" s="1">
        <f t="shared" si="74"/>
        <v>1</v>
      </c>
      <c r="T392" s="1" t="b">
        <f t="shared" si="75"/>
        <v>0</v>
      </c>
    </row>
    <row r="393" spans="1:20" x14ac:dyDescent="0.25">
      <c r="A393" s="1" t="s">
        <v>80</v>
      </c>
      <c r="B393" s="1">
        <v>4.9000000000000004</v>
      </c>
      <c r="C393" s="1">
        <v>3.7655868599999991</v>
      </c>
      <c r="D393" s="1">
        <v>5</v>
      </c>
      <c r="E393" s="1">
        <f t="shared" si="67"/>
        <v>1</v>
      </c>
      <c r="F393" s="1">
        <f t="shared" si="68"/>
        <v>0</v>
      </c>
      <c r="G393" s="1">
        <f t="shared" si="69"/>
        <v>0</v>
      </c>
      <c r="H393" s="1">
        <f t="shared" si="70"/>
        <v>0</v>
      </c>
      <c r="I393" s="1">
        <f t="shared" si="71"/>
        <v>1</v>
      </c>
      <c r="K393" s="1" t="s">
        <v>147</v>
      </c>
      <c r="L393" s="1">
        <v>5.0999999999999996</v>
      </c>
      <c r="M393" s="1">
        <v>4</v>
      </c>
      <c r="N393" s="1">
        <v>5</v>
      </c>
      <c r="O393" s="1">
        <f t="shared" si="66"/>
        <v>1</v>
      </c>
      <c r="P393" s="1">
        <f t="shared" si="72"/>
        <v>0</v>
      </c>
      <c r="Q393" s="1">
        <f t="shared" si="65"/>
        <v>0</v>
      </c>
      <c r="R393" s="1">
        <f t="shared" si="73"/>
        <v>0</v>
      </c>
      <c r="S393" s="1">
        <f t="shared" si="74"/>
        <v>1</v>
      </c>
      <c r="T393" s="1" t="b">
        <f t="shared" si="75"/>
        <v>0</v>
      </c>
    </row>
    <row r="394" spans="1:20" x14ac:dyDescent="0.25">
      <c r="A394" s="1" t="s">
        <v>134</v>
      </c>
      <c r="B394" s="1">
        <v>6.3</v>
      </c>
      <c r="C394" s="1">
        <v>3.2339337599999989</v>
      </c>
      <c r="D394" s="1">
        <v>5</v>
      </c>
      <c r="E394" s="1">
        <f t="shared" si="67"/>
        <v>1</v>
      </c>
      <c r="F394" s="1">
        <f t="shared" si="68"/>
        <v>0</v>
      </c>
      <c r="G394" s="1">
        <f t="shared" si="69"/>
        <v>0</v>
      </c>
      <c r="H394" s="1">
        <f t="shared" si="70"/>
        <v>0</v>
      </c>
      <c r="I394" s="1">
        <f t="shared" si="71"/>
        <v>1</v>
      </c>
      <c r="K394" s="1" t="s">
        <v>159</v>
      </c>
      <c r="L394" s="1">
        <v>4.3</v>
      </c>
      <c r="M394" s="1">
        <v>3</v>
      </c>
      <c r="N394" s="1">
        <v>5</v>
      </c>
      <c r="O394" s="1">
        <f t="shared" si="66"/>
        <v>1</v>
      </c>
      <c r="P394" s="1">
        <f t="shared" si="72"/>
        <v>0</v>
      </c>
      <c r="Q394" s="1">
        <f t="shared" si="65"/>
        <v>0</v>
      </c>
      <c r="R394" s="1">
        <f t="shared" si="73"/>
        <v>0</v>
      </c>
      <c r="S394" s="1">
        <f t="shared" si="74"/>
        <v>1</v>
      </c>
      <c r="T394" s="1" t="b">
        <f t="shared" si="75"/>
        <v>0</v>
      </c>
    </row>
    <row r="395" spans="1:20" x14ac:dyDescent="0.25">
      <c r="A395" s="1" t="s">
        <v>135</v>
      </c>
      <c r="B395" s="1">
        <v>4.9000000000000004</v>
      </c>
      <c r="C395" s="1">
        <v>2.6347342800000004</v>
      </c>
      <c r="D395" s="1">
        <v>5</v>
      </c>
      <c r="E395" s="1">
        <f t="shared" si="67"/>
        <v>1</v>
      </c>
      <c r="F395" s="1">
        <f t="shared" si="68"/>
        <v>0</v>
      </c>
      <c r="G395" s="1">
        <f t="shared" si="69"/>
        <v>0</v>
      </c>
      <c r="H395" s="1">
        <f t="shared" si="70"/>
        <v>0</v>
      </c>
      <c r="I395" s="1">
        <f t="shared" si="71"/>
        <v>1</v>
      </c>
      <c r="K395" s="1" t="s">
        <v>85</v>
      </c>
      <c r="L395" s="1">
        <v>4.8</v>
      </c>
      <c r="M395" s="1">
        <v>4</v>
      </c>
      <c r="N395" s="1">
        <v>5</v>
      </c>
      <c r="O395" s="1">
        <f t="shared" si="66"/>
        <v>1</v>
      </c>
      <c r="P395" s="1">
        <f t="shared" si="72"/>
        <v>0</v>
      </c>
      <c r="Q395" s="1">
        <f t="shared" si="65"/>
        <v>0</v>
      </c>
      <c r="R395" s="1">
        <f t="shared" si="73"/>
        <v>0</v>
      </c>
      <c r="S395" s="1">
        <f t="shared" si="74"/>
        <v>1</v>
      </c>
      <c r="T395" s="1" t="b">
        <f t="shared" si="75"/>
        <v>0</v>
      </c>
    </row>
    <row r="396" spans="1:20" x14ac:dyDescent="0.25">
      <c r="A396" s="1" t="s">
        <v>169</v>
      </c>
      <c r="B396" s="1">
        <v>4.5</v>
      </c>
      <c r="C396" s="1">
        <v>3.9419479800000001</v>
      </c>
      <c r="D396" s="1">
        <v>5</v>
      </c>
      <c r="E396" s="1">
        <f t="shared" si="67"/>
        <v>1</v>
      </c>
      <c r="F396" s="1">
        <f t="shared" si="68"/>
        <v>0</v>
      </c>
      <c r="G396" s="1">
        <f t="shared" si="69"/>
        <v>0</v>
      </c>
      <c r="H396" s="1">
        <f t="shared" si="70"/>
        <v>0</v>
      </c>
      <c r="I396" s="1">
        <f t="shared" si="71"/>
        <v>1</v>
      </c>
      <c r="K396" s="1" t="s">
        <v>167</v>
      </c>
      <c r="L396" s="1">
        <v>4.5</v>
      </c>
      <c r="M396" s="1">
        <v>4</v>
      </c>
      <c r="N396" s="1">
        <v>5</v>
      </c>
      <c r="O396" s="1">
        <f t="shared" si="66"/>
        <v>1</v>
      </c>
      <c r="P396" s="1">
        <f t="shared" si="72"/>
        <v>0</v>
      </c>
      <c r="Q396" s="1">
        <f t="shared" si="65"/>
        <v>0</v>
      </c>
      <c r="R396" s="1">
        <f t="shared" si="73"/>
        <v>0</v>
      </c>
      <c r="S396" s="1">
        <f t="shared" si="74"/>
        <v>1</v>
      </c>
      <c r="T396" s="1" t="b">
        <f t="shared" si="75"/>
        <v>0</v>
      </c>
    </row>
    <row r="397" spans="1:20" x14ac:dyDescent="0.25">
      <c r="A397" s="1" t="s">
        <v>170</v>
      </c>
      <c r="B397" s="1">
        <v>5.3</v>
      </c>
      <c r="C397" s="1">
        <v>3.5761514599999988</v>
      </c>
      <c r="D397" s="1">
        <v>5</v>
      </c>
      <c r="E397" s="1">
        <f t="shared" si="67"/>
        <v>1</v>
      </c>
      <c r="F397" s="1">
        <f t="shared" si="68"/>
        <v>0</v>
      </c>
      <c r="G397" s="1">
        <f t="shared" si="69"/>
        <v>0</v>
      </c>
      <c r="H397" s="1">
        <f t="shared" si="70"/>
        <v>0</v>
      </c>
      <c r="I397" s="1">
        <f t="shared" si="71"/>
        <v>1</v>
      </c>
      <c r="K397" s="1" t="s">
        <v>111</v>
      </c>
      <c r="L397" s="1">
        <v>4.5</v>
      </c>
      <c r="M397" s="1">
        <v>3</v>
      </c>
      <c r="N397" s="1">
        <v>5</v>
      </c>
      <c r="O397" s="1">
        <f t="shared" si="66"/>
        <v>1</v>
      </c>
      <c r="P397" s="1">
        <f t="shared" si="72"/>
        <v>0</v>
      </c>
      <c r="Q397" s="1">
        <f t="shared" si="65"/>
        <v>0</v>
      </c>
      <c r="R397" s="1">
        <f t="shared" si="73"/>
        <v>0</v>
      </c>
      <c r="S397" s="1">
        <f t="shared" si="74"/>
        <v>1</v>
      </c>
      <c r="T397" s="1" t="b">
        <f t="shared" si="75"/>
        <v>0</v>
      </c>
    </row>
    <row r="398" spans="1:20" x14ac:dyDescent="0.25">
      <c r="A398" s="1" t="s">
        <v>112</v>
      </c>
      <c r="B398" s="1">
        <v>4.9000000000000004</v>
      </c>
      <c r="C398" s="1">
        <v>2.4687883800000021</v>
      </c>
      <c r="D398" s="1">
        <v>5</v>
      </c>
      <c r="E398" s="1">
        <f t="shared" si="67"/>
        <v>1</v>
      </c>
      <c r="F398" s="1">
        <f t="shared" si="68"/>
        <v>0</v>
      </c>
      <c r="G398" s="1">
        <f t="shared" si="69"/>
        <v>0</v>
      </c>
      <c r="H398" s="1">
        <f t="shared" si="70"/>
        <v>0</v>
      </c>
      <c r="I398" s="1">
        <f t="shared" si="71"/>
        <v>1</v>
      </c>
      <c r="K398" s="1" t="s">
        <v>117</v>
      </c>
      <c r="L398" s="1">
        <v>4.5999999999999996</v>
      </c>
      <c r="M398" s="1">
        <v>3</v>
      </c>
      <c r="N398" s="1">
        <v>5</v>
      </c>
      <c r="O398" s="1">
        <f t="shared" si="66"/>
        <v>1</v>
      </c>
      <c r="P398" s="1">
        <f t="shared" si="72"/>
        <v>0</v>
      </c>
      <c r="Q398" s="1">
        <f t="shared" si="65"/>
        <v>0</v>
      </c>
      <c r="R398" s="1">
        <f t="shared" si="73"/>
        <v>0</v>
      </c>
      <c r="S398" s="1">
        <f t="shared" si="74"/>
        <v>1</v>
      </c>
      <c r="T398" s="1" t="b">
        <f t="shared" si="75"/>
        <v>0</v>
      </c>
    </row>
    <row r="399" spans="1:20" x14ac:dyDescent="0.25">
      <c r="A399" s="1" t="s">
        <v>134</v>
      </c>
      <c r="B399" s="1">
        <v>6.3</v>
      </c>
      <c r="C399" s="1">
        <v>3.7244868599999994</v>
      </c>
      <c r="D399" s="1">
        <v>5</v>
      </c>
      <c r="E399" s="1">
        <f t="shared" si="67"/>
        <v>1</v>
      </c>
      <c r="F399" s="1">
        <f t="shared" si="68"/>
        <v>0</v>
      </c>
      <c r="G399" s="1">
        <f t="shared" si="69"/>
        <v>0</v>
      </c>
      <c r="H399" s="1">
        <f t="shared" si="70"/>
        <v>0</v>
      </c>
      <c r="I399" s="1">
        <f t="shared" si="71"/>
        <v>1</v>
      </c>
      <c r="K399" s="1" t="s">
        <v>105</v>
      </c>
      <c r="L399" s="1">
        <v>4.4000000000000004</v>
      </c>
      <c r="M399" s="1">
        <v>3</v>
      </c>
      <c r="N399" s="1">
        <v>5</v>
      </c>
      <c r="O399" s="1">
        <f t="shared" si="66"/>
        <v>1</v>
      </c>
      <c r="P399" s="1">
        <f t="shared" si="72"/>
        <v>0</v>
      </c>
      <c r="Q399" s="1">
        <f t="shared" ref="Q399:Q462" si="76">IF(N399&lt;=2,1,0)</f>
        <v>0</v>
      </c>
      <c r="R399" s="1">
        <f t="shared" si="73"/>
        <v>0</v>
      </c>
      <c r="S399" s="1">
        <f t="shared" si="74"/>
        <v>1</v>
      </c>
      <c r="T399" s="1" t="b">
        <f t="shared" si="75"/>
        <v>0</v>
      </c>
    </row>
    <row r="400" spans="1:20" x14ac:dyDescent="0.25">
      <c r="A400" s="1" t="s">
        <v>89</v>
      </c>
      <c r="B400" s="1">
        <v>6.2</v>
      </c>
      <c r="C400" s="1">
        <v>3.2593698</v>
      </c>
      <c r="D400" s="1">
        <v>5</v>
      </c>
      <c r="E400" s="1">
        <f t="shared" si="67"/>
        <v>1</v>
      </c>
      <c r="F400" s="1">
        <f t="shared" si="68"/>
        <v>0</v>
      </c>
      <c r="G400" s="1">
        <f t="shared" si="69"/>
        <v>0</v>
      </c>
      <c r="H400" s="1">
        <f t="shared" si="70"/>
        <v>0</v>
      </c>
      <c r="I400" s="1">
        <f t="shared" si="71"/>
        <v>1</v>
      </c>
      <c r="K400" s="1" t="s">
        <v>67</v>
      </c>
      <c r="L400" s="1">
        <v>5.4</v>
      </c>
      <c r="M400" s="1">
        <v>4</v>
      </c>
      <c r="N400" s="1">
        <v>5</v>
      </c>
      <c r="O400" s="1">
        <f t="shared" si="66"/>
        <v>1</v>
      </c>
      <c r="P400" s="1">
        <f t="shared" si="72"/>
        <v>0</v>
      </c>
      <c r="Q400" s="1">
        <f t="shared" si="76"/>
        <v>0</v>
      </c>
      <c r="R400" s="1">
        <f t="shared" si="73"/>
        <v>0</v>
      </c>
      <c r="S400" s="1">
        <f t="shared" si="74"/>
        <v>1</v>
      </c>
      <c r="T400" s="1" t="b">
        <f t="shared" si="75"/>
        <v>0</v>
      </c>
    </row>
    <row r="401" spans="1:20" x14ac:dyDescent="0.25">
      <c r="A401" s="1" t="s">
        <v>81</v>
      </c>
      <c r="B401" s="1">
        <v>4.5999999999999996</v>
      </c>
      <c r="C401" s="1">
        <v>4.9740644000000005</v>
      </c>
      <c r="D401" s="1">
        <v>5</v>
      </c>
      <c r="E401" s="1">
        <f t="shared" si="67"/>
        <v>1</v>
      </c>
      <c r="F401" s="1">
        <f t="shared" si="68"/>
        <v>0</v>
      </c>
      <c r="G401" s="1">
        <f t="shared" si="69"/>
        <v>0</v>
      </c>
      <c r="H401" s="1">
        <f t="shared" si="70"/>
        <v>0</v>
      </c>
      <c r="I401" s="1">
        <f t="shared" si="71"/>
        <v>1</v>
      </c>
      <c r="K401" s="1" t="s">
        <v>175</v>
      </c>
      <c r="L401" s="1">
        <v>3.9</v>
      </c>
      <c r="M401" s="1">
        <v>4</v>
      </c>
      <c r="N401" s="1">
        <v>5</v>
      </c>
      <c r="O401" s="1">
        <f t="shared" ref="O401:O464" si="77">IF(AND((10&gt;N401),(N401&gt;=M401),(M401&gt;=2)),1,0)</f>
        <v>1</v>
      </c>
      <c r="P401" s="1">
        <f t="shared" si="72"/>
        <v>0</v>
      </c>
      <c r="Q401" s="1">
        <f t="shared" si="76"/>
        <v>0</v>
      </c>
      <c r="R401" s="1">
        <f t="shared" si="73"/>
        <v>0</v>
      </c>
      <c r="S401" s="1">
        <f t="shared" si="74"/>
        <v>1</v>
      </c>
      <c r="T401" s="1" t="b">
        <f t="shared" si="75"/>
        <v>0</v>
      </c>
    </row>
    <row r="402" spans="1:20" x14ac:dyDescent="0.25">
      <c r="A402" s="1" t="s">
        <v>114</v>
      </c>
      <c r="B402" s="1">
        <v>4.5</v>
      </c>
      <c r="C402" s="1">
        <v>3.0412983999999996</v>
      </c>
      <c r="D402" s="1">
        <v>5</v>
      </c>
      <c r="E402" s="1">
        <f t="shared" si="67"/>
        <v>1</v>
      </c>
      <c r="F402" s="1">
        <f t="shared" si="68"/>
        <v>0</v>
      </c>
      <c r="G402" s="1">
        <f t="shared" si="69"/>
        <v>0</v>
      </c>
      <c r="H402" s="1">
        <f t="shared" si="70"/>
        <v>0</v>
      </c>
      <c r="I402" s="1">
        <f t="shared" si="71"/>
        <v>1</v>
      </c>
      <c r="K402" s="1" t="s">
        <v>165</v>
      </c>
      <c r="L402" s="1">
        <v>7.1</v>
      </c>
      <c r="M402" s="1">
        <v>4</v>
      </c>
      <c r="N402" s="1">
        <v>5</v>
      </c>
      <c r="O402" s="1">
        <f t="shared" si="77"/>
        <v>1</v>
      </c>
      <c r="P402" s="1">
        <f t="shared" si="72"/>
        <v>0</v>
      </c>
      <c r="Q402" s="1">
        <f t="shared" si="76"/>
        <v>0</v>
      </c>
      <c r="R402" s="1">
        <f t="shared" si="73"/>
        <v>0</v>
      </c>
      <c r="S402" s="1">
        <f t="shared" si="74"/>
        <v>1</v>
      </c>
      <c r="T402" s="1" t="b">
        <f t="shared" si="75"/>
        <v>0</v>
      </c>
    </row>
    <row r="403" spans="1:20" x14ac:dyDescent="0.25">
      <c r="A403" s="1" t="s">
        <v>95</v>
      </c>
      <c r="B403" s="1">
        <v>5.2</v>
      </c>
      <c r="C403" s="1">
        <v>2.7999706399999988</v>
      </c>
      <c r="D403" s="1">
        <v>4</v>
      </c>
      <c r="E403" s="1">
        <f t="shared" si="67"/>
        <v>1</v>
      </c>
      <c r="F403" s="1">
        <f t="shared" si="68"/>
        <v>0</v>
      </c>
      <c r="G403" s="1">
        <f t="shared" si="69"/>
        <v>0</v>
      </c>
      <c r="H403" s="1">
        <f t="shared" si="70"/>
        <v>0</v>
      </c>
      <c r="I403" s="1">
        <f t="shared" si="71"/>
        <v>1</v>
      </c>
      <c r="K403" s="1" t="s">
        <v>107</v>
      </c>
      <c r="L403" s="1">
        <v>4.8</v>
      </c>
      <c r="M403" s="1">
        <v>3</v>
      </c>
      <c r="N403" s="1">
        <v>5</v>
      </c>
      <c r="O403" s="1">
        <f t="shared" si="77"/>
        <v>1</v>
      </c>
      <c r="P403" s="1">
        <f t="shared" si="72"/>
        <v>0</v>
      </c>
      <c r="Q403" s="1">
        <f t="shared" si="76"/>
        <v>0</v>
      </c>
      <c r="R403" s="1">
        <f t="shared" si="73"/>
        <v>0</v>
      </c>
      <c r="S403" s="1">
        <f t="shared" si="74"/>
        <v>1</v>
      </c>
      <c r="T403" s="1" t="b">
        <f t="shared" si="75"/>
        <v>0</v>
      </c>
    </row>
    <row r="404" spans="1:20" x14ac:dyDescent="0.25">
      <c r="A404" s="1" t="s">
        <v>150</v>
      </c>
      <c r="B404" s="1">
        <v>5.7</v>
      </c>
      <c r="C404" s="1">
        <v>3.6432937599999988</v>
      </c>
      <c r="D404" s="1">
        <v>4</v>
      </c>
      <c r="E404" s="1">
        <f t="shared" si="67"/>
        <v>1</v>
      </c>
      <c r="F404" s="1">
        <f t="shared" si="68"/>
        <v>0</v>
      </c>
      <c r="G404" s="1">
        <f t="shared" si="69"/>
        <v>0</v>
      </c>
      <c r="H404" s="1">
        <f t="shared" si="70"/>
        <v>0</v>
      </c>
      <c r="I404" s="1">
        <f t="shared" si="71"/>
        <v>1</v>
      </c>
      <c r="K404" s="1" t="s">
        <v>100</v>
      </c>
      <c r="L404" s="1">
        <v>4.8</v>
      </c>
      <c r="M404" s="1">
        <v>3</v>
      </c>
      <c r="N404" s="1">
        <v>5</v>
      </c>
      <c r="O404" s="1">
        <f t="shared" si="77"/>
        <v>1</v>
      </c>
      <c r="P404" s="1">
        <f t="shared" si="72"/>
        <v>0</v>
      </c>
      <c r="Q404" s="1">
        <f t="shared" si="76"/>
        <v>0</v>
      </c>
      <c r="R404" s="1">
        <f t="shared" si="73"/>
        <v>0</v>
      </c>
      <c r="S404" s="1">
        <f t="shared" si="74"/>
        <v>1</v>
      </c>
      <c r="T404" s="1" t="b">
        <f t="shared" si="75"/>
        <v>0</v>
      </c>
    </row>
    <row r="405" spans="1:20" x14ac:dyDescent="0.25">
      <c r="A405" s="1" t="s">
        <v>92</v>
      </c>
      <c r="B405" s="1">
        <v>5.4</v>
      </c>
      <c r="C405" s="1">
        <v>3.0400472999999995</v>
      </c>
      <c r="D405" s="1">
        <v>4</v>
      </c>
      <c r="E405" s="1">
        <f t="shared" si="67"/>
        <v>1</v>
      </c>
      <c r="F405" s="1">
        <f t="shared" si="68"/>
        <v>0</v>
      </c>
      <c r="G405" s="1">
        <f t="shared" si="69"/>
        <v>0</v>
      </c>
      <c r="H405" s="1">
        <f t="shared" si="70"/>
        <v>0</v>
      </c>
      <c r="I405" s="1">
        <f t="shared" si="71"/>
        <v>1</v>
      </c>
      <c r="K405" s="1" t="s">
        <v>59</v>
      </c>
      <c r="L405" s="1">
        <v>6.7</v>
      </c>
      <c r="M405" s="1">
        <v>3</v>
      </c>
      <c r="N405" s="1">
        <v>5</v>
      </c>
      <c r="O405" s="1">
        <f t="shared" si="77"/>
        <v>1</v>
      </c>
      <c r="P405" s="1">
        <f t="shared" si="72"/>
        <v>0</v>
      </c>
      <c r="Q405" s="1">
        <f t="shared" si="76"/>
        <v>0</v>
      </c>
      <c r="R405" s="1">
        <f t="shared" si="73"/>
        <v>0</v>
      </c>
      <c r="S405" s="1">
        <f t="shared" si="74"/>
        <v>1</v>
      </c>
      <c r="T405" s="1" t="b">
        <f t="shared" si="75"/>
        <v>0</v>
      </c>
    </row>
    <row r="406" spans="1:20" x14ac:dyDescent="0.25">
      <c r="A406" s="1" t="s">
        <v>106</v>
      </c>
      <c r="B406" s="1">
        <v>4.3</v>
      </c>
      <c r="C406" s="1">
        <v>3.8308687799999999</v>
      </c>
      <c r="D406" s="1">
        <v>4</v>
      </c>
      <c r="E406" s="1">
        <f t="shared" si="67"/>
        <v>1</v>
      </c>
      <c r="F406" s="1">
        <f t="shared" si="68"/>
        <v>0</v>
      </c>
      <c r="G406" s="1">
        <f t="shared" si="69"/>
        <v>0</v>
      </c>
      <c r="H406" s="1">
        <f t="shared" si="70"/>
        <v>0</v>
      </c>
      <c r="I406" s="1">
        <f t="shared" si="71"/>
        <v>1</v>
      </c>
      <c r="K406" s="1" t="s">
        <v>74</v>
      </c>
      <c r="L406" s="1">
        <v>4.4000000000000004</v>
      </c>
      <c r="M406" s="1">
        <v>3</v>
      </c>
      <c r="N406" s="1">
        <v>5</v>
      </c>
      <c r="O406" s="1">
        <f t="shared" si="77"/>
        <v>1</v>
      </c>
      <c r="P406" s="1">
        <f t="shared" si="72"/>
        <v>0</v>
      </c>
      <c r="Q406" s="1">
        <f t="shared" si="76"/>
        <v>0</v>
      </c>
      <c r="R406" s="1">
        <f t="shared" si="73"/>
        <v>0</v>
      </c>
      <c r="S406" s="1">
        <f t="shared" si="74"/>
        <v>1</v>
      </c>
      <c r="T406" s="1" t="b">
        <f t="shared" si="75"/>
        <v>0</v>
      </c>
    </row>
    <row r="407" spans="1:20" x14ac:dyDescent="0.25">
      <c r="A407" s="1" t="s">
        <v>92</v>
      </c>
      <c r="B407" s="1">
        <v>5.4</v>
      </c>
      <c r="C407" s="1">
        <v>3.2842764199999976</v>
      </c>
      <c r="D407" s="1">
        <v>4</v>
      </c>
      <c r="E407" s="1">
        <f t="shared" si="67"/>
        <v>1</v>
      </c>
      <c r="F407" s="1">
        <f t="shared" si="68"/>
        <v>0</v>
      </c>
      <c r="G407" s="1">
        <f t="shared" si="69"/>
        <v>0</v>
      </c>
      <c r="H407" s="1">
        <f t="shared" si="70"/>
        <v>0</v>
      </c>
      <c r="I407" s="1">
        <f t="shared" si="71"/>
        <v>1</v>
      </c>
      <c r="K407" s="1" t="s">
        <v>80</v>
      </c>
      <c r="L407" s="1">
        <v>4.9000000000000004</v>
      </c>
      <c r="M407" s="1">
        <v>4</v>
      </c>
      <c r="N407" s="1">
        <v>5</v>
      </c>
      <c r="O407" s="1">
        <f t="shared" si="77"/>
        <v>1</v>
      </c>
      <c r="P407" s="1">
        <f t="shared" si="72"/>
        <v>0</v>
      </c>
      <c r="Q407" s="1">
        <f t="shared" si="76"/>
        <v>0</v>
      </c>
      <c r="R407" s="1">
        <f t="shared" si="73"/>
        <v>0</v>
      </c>
      <c r="S407" s="1">
        <f t="shared" si="74"/>
        <v>1</v>
      </c>
      <c r="T407" s="1" t="b">
        <f t="shared" si="75"/>
        <v>0</v>
      </c>
    </row>
    <row r="408" spans="1:20" x14ac:dyDescent="0.25">
      <c r="A408" s="1" t="s">
        <v>175</v>
      </c>
      <c r="B408" s="1">
        <v>3.9</v>
      </c>
      <c r="C408" s="1">
        <v>3.7702652599999995</v>
      </c>
      <c r="D408" s="1">
        <v>4</v>
      </c>
      <c r="E408" s="1">
        <f t="shared" si="67"/>
        <v>1</v>
      </c>
      <c r="F408" s="1">
        <f t="shared" si="68"/>
        <v>0</v>
      </c>
      <c r="G408" s="1">
        <f t="shared" si="69"/>
        <v>0</v>
      </c>
      <c r="H408" s="1">
        <f t="shared" si="70"/>
        <v>0</v>
      </c>
      <c r="I408" s="1">
        <f t="shared" si="71"/>
        <v>1</v>
      </c>
      <c r="K408" s="1" t="s">
        <v>134</v>
      </c>
      <c r="L408" s="1">
        <v>6.3</v>
      </c>
      <c r="M408" s="1">
        <v>3</v>
      </c>
      <c r="N408" s="1">
        <v>5</v>
      </c>
      <c r="O408" s="1">
        <f t="shared" si="77"/>
        <v>1</v>
      </c>
      <c r="P408" s="1">
        <f t="shared" si="72"/>
        <v>0</v>
      </c>
      <c r="Q408" s="1">
        <f t="shared" si="76"/>
        <v>0</v>
      </c>
      <c r="R408" s="1">
        <f t="shared" si="73"/>
        <v>0</v>
      </c>
      <c r="S408" s="1">
        <f t="shared" si="74"/>
        <v>1</v>
      </c>
      <c r="T408" s="1" t="b">
        <f t="shared" si="75"/>
        <v>0</v>
      </c>
    </row>
    <row r="409" spans="1:20" x14ac:dyDescent="0.25">
      <c r="A409" s="1" t="s">
        <v>115</v>
      </c>
      <c r="B409" s="1">
        <v>4.9000000000000004</v>
      </c>
      <c r="C409" s="1">
        <v>2.7230722599999981</v>
      </c>
      <c r="D409" s="1">
        <v>4</v>
      </c>
      <c r="E409" s="1">
        <f t="shared" si="67"/>
        <v>1</v>
      </c>
      <c r="F409" s="1">
        <f t="shared" si="68"/>
        <v>0</v>
      </c>
      <c r="G409" s="1">
        <f t="shared" si="69"/>
        <v>0</v>
      </c>
      <c r="H409" s="1">
        <f t="shared" si="70"/>
        <v>0</v>
      </c>
      <c r="I409" s="1">
        <f t="shared" si="71"/>
        <v>1</v>
      </c>
      <c r="K409" s="1" t="s">
        <v>135</v>
      </c>
      <c r="L409" s="1">
        <v>4.9000000000000004</v>
      </c>
      <c r="M409" s="1">
        <v>3</v>
      </c>
      <c r="N409" s="1">
        <v>5</v>
      </c>
      <c r="O409" s="1">
        <f t="shared" si="77"/>
        <v>1</v>
      </c>
      <c r="P409" s="1">
        <f t="shared" si="72"/>
        <v>0</v>
      </c>
      <c r="Q409" s="1">
        <f t="shared" si="76"/>
        <v>0</v>
      </c>
      <c r="R409" s="1">
        <f t="shared" si="73"/>
        <v>0</v>
      </c>
      <c r="S409" s="1">
        <f t="shared" si="74"/>
        <v>1</v>
      </c>
      <c r="T409" s="1" t="b">
        <f t="shared" si="75"/>
        <v>0</v>
      </c>
    </row>
    <row r="410" spans="1:20" x14ac:dyDescent="0.25">
      <c r="A410" s="1" t="s">
        <v>158</v>
      </c>
      <c r="B410" s="1">
        <v>4.3</v>
      </c>
      <c r="C410" s="1">
        <v>2.9556022600000005</v>
      </c>
      <c r="D410" s="1">
        <v>4</v>
      </c>
      <c r="E410" s="1">
        <f t="shared" si="67"/>
        <v>1</v>
      </c>
      <c r="F410" s="1">
        <f t="shared" si="68"/>
        <v>0</v>
      </c>
      <c r="G410" s="1">
        <f t="shared" si="69"/>
        <v>0</v>
      </c>
      <c r="H410" s="1">
        <f t="shared" si="70"/>
        <v>0</v>
      </c>
      <c r="I410" s="1">
        <f t="shared" si="71"/>
        <v>1</v>
      </c>
      <c r="K410" s="1" t="s">
        <v>169</v>
      </c>
      <c r="L410" s="1">
        <v>4.5</v>
      </c>
      <c r="M410" s="1">
        <v>4</v>
      </c>
      <c r="N410" s="1">
        <v>5</v>
      </c>
      <c r="O410" s="1">
        <f t="shared" si="77"/>
        <v>1</v>
      </c>
      <c r="P410" s="1">
        <f t="shared" si="72"/>
        <v>0</v>
      </c>
      <c r="Q410" s="1">
        <f t="shared" si="76"/>
        <v>0</v>
      </c>
      <c r="R410" s="1">
        <f t="shared" si="73"/>
        <v>0</v>
      </c>
      <c r="S410" s="1">
        <f t="shared" si="74"/>
        <v>1</v>
      </c>
      <c r="T410" s="1" t="b">
        <f t="shared" si="75"/>
        <v>0</v>
      </c>
    </row>
    <row r="411" spans="1:20" x14ac:dyDescent="0.25">
      <c r="A411" s="1" t="s">
        <v>91</v>
      </c>
      <c r="B411" s="1">
        <v>4.9000000000000004</v>
      </c>
      <c r="C411" s="1">
        <v>2.5781799799999989</v>
      </c>
      <c r="D411" s="1">
        <v>4</v>
      </c>
      <c r="E411" s="1">
        <f t="shared" si="67"/>
        <v>1</v>
      </c>
      <c r="F411" s="1">
        <f t="shared" si="68"/>
        <v>0</v>
      </c>
      <c r="G411" s="1">
        <f t="shared" si="69"/>
        <v>0</v>
      </c>
      <c r="H411" s="1">
        <f t="shared" si="70"/>
        <v>0</v>
      </c>
      <c r="I411" s="1">
        <f t="shared" si="71"/>
        <v>1</v>
      </c>
      <c r="K411" s="1" t="s">
        <v>170</v>
      </c>
      <c r="L411" s="1">
        <v>5.3</v>
      </c>
      <c r="M411" s="1">
        <v>4</v>
      </c>
      <c r="N411" s="1">
        <v>5</v>
      </c>
      <c r="O411" s="1">
        <f t="shared" si="77"/>
        <v>1</v>
      </c>
      <c r="P411" s="1">
        <f t="shared" si="72"/>
        <v>0</v>
      </c>
      <c r="Q411" s="1">
        <f t="shared" si="76"/>
        <v>0</v>
      </c>
      <c r="R411" s="1">
        <f t="shared" si="73"/>
        <v>0</v>
      </c>
      <c r="S411" s="1">
        <f t="shared" si="74"/>
        <v>1</v>
      </c>
      <c r="T411" s="1" t="b">
        <f t="shared" si="75"/>
        <v>0</v>
      </c>
    </row>
    <row r="412" spans="1:20" x14ac:dyDescent="0.25">
      <c r="A412" s="1" t="s">
        <v>195</v>
      </c>
      <c r="B412" s="1">
        <v>4.5</v>
      </c>
      <c r="C412" s="1">
        <v>3.9556869699999999</v>
      </c>
      <c r="D412" s="1">
        <v>4</v>
      </c>
      <c r="E412" s="1">
        <f t="shared" si="67"/>
        <v>1</v>
      </c>
      <c r="F412" s="1">
        <f t="shared" si="68"/>
        <v>0</v>
      </c>
      <c r="G412" s="1">
        <f t="shared" si="69"/>
        <v>0</v>
      </c>
      <c r="H412" s="1">
        <f t="shared" si="70"/>
        <v>0</v>
      </c>
      <c r="I412" s="1">
        <f t="shared" si="71"/>
        <v>1</v>
      </c>
      <c r="K412" s="1" t="s">
        <v>134</v>
      </c>
      <c r="L412" s="1">
        <v>6.3</v>
      </c>
      <c r="M412" s="1">
        <v>4</v>
      </c>
      <c r="N412" s="1">
        <v>5</v>
      </c>
      <c r="O412" s="1">
        <f t="shared" si="77"/>
        <v>1</v>
      </c>
      <c r="P412" s="1">
        <f t="shared" si="72"/>
        <v>0</v>
      </c>
      <c r="Q412" s="1">
        <f t="shared" si="76"/>
        <v>0</v>
      </c>
      <c r="R412" s="1">
        <f t="shared" si="73"/>
        <v>0</v>
      </c>
      <c r="S412" s="1">
        <f t="shared" si="74"/>
        <v>1</v>
      </c>
      <c r="T412" s="1" t="b">
        <f t="shared" si="75"/>
        <v>0</v>
      </c>
    </row>
    <row r="413" spans="1:20" x14ac:dyDescent="0.25">
      <c r="A413" s="1" t="s">
        <v>154</v>
      </c>
      <c r="B413" s="1">
        <v>5.7</v>
      </c>
      <c r="C413" s="1">
        <v>3.8834959799999988</v>
      </c>
      <c r="D413" s="1">
        <v>4</v>
      </c>
      <c r="E413" s="1">
        <f t="shared" si="67"/>
        <v>1</v>
      </c>
      <c r="F413" s="1">
        <f t="shared" si="68"/>
        <v>0</v>
      </c>
      <c r="G413" s="1">
        <f t="shared" si="69"/>
        <v>0</v>
      </c>
      <c r="H413" s="1">
        <f t="shared" si="70"/>
        <v>0</v>
      </c>
      <c r="I413" s="1">
        <f t="shared" si="71"/>
        <v>1</v>
      </c>
      <c r="K413" s="1" t="s">
        <v>89</v>
      </c>
      <c r="L413" s="1">
        <v>6.2</v>
      </c>
      <c r="M413" s="1">
        <v>3</v>
      </c>
      <c r="N413" s="1">
        <v>5</v>
      </c>
      <c r="O413" s="1">
        <f t="shared" si="77"/>
        <v>1</v>
      </c>
      <c r="P413" s="1">
        <f t="shared" si="72"/>
        <v>0</v>
      </c>
      <c r="Q413" s="1">
        <f t="shared" si="76"/>
        <v>0</v>
      </c>
      <c r="R413" s="1">
        <f t="shared" si="73"/>
        <v>0</v>
      </c>
      <c r="S413" s="1">
        <f t="shared" si="74"/>
        <v>1</v>
      </c>
      <c r="T413" s="1" t="b">
        <f t="shared" si="75"/>
        <v>0</v>
      </c>
    </row>
    <row r="414" spans="1:20" x14ac:dyDescent="0.25">
      <c r="A414" s="1" t="s">
        <v>66</v>
      </c>
      <c r="B414" s="1">
        <v>4.8</v>
      </c>
      <c r="C414" s="1">
        <v>3.2535899599999984</v>
      </c>
      <c r="D414" s="1">
        <v>4</v>
      </c>
      <c r="E414" s="1">
        <f t="shared" si="67"/>
        <v>1</v>
      </c>
      <c r="F414" s="1">
        <f t="shared" si="68"/>
        <v>0</v>
      </c>
      <c r="G414" s="1">
        <f t="shared" si="69"/>
        <v>0</v>
      </c>
      <c r="H414" s="1">
        <f t="shared" si="70"/>
        <v>0</v>
      </c>
      <c r="I414" s="1">
        <f t="shared" si="71"/>
        <v>1</v>
      </c>
      <c r="K414" s="1" t="s">
        <v>114</v>
      </c>
      <c r="L414" s="1">
        <v>4.5</v>
      </c>
      <c r="M414" s="1">
        <v>3</v>
      </c>
      <c r="N414" s="1">
        <v>5</v>
      </c>
      <c r="O414" s="1">
        <f t="shared" si="77"/>
        <v>1</v>
      </c>
      <c r="P414" s="1">
        <f t="shared" si="72"/>
        <v>0</v>
      </c>
      <c r="Q414" s="1">
        <f t="shared" si="76"/>
        <v>0</v>
      </c>
      <c r="R414" s="1">
        <f t="shared" si="73"/>
        <v>0</v>
      </c>
      <c r="S414" s="1">
        <f t="shared" si="74"/>
        <v>1</v>
      </c>
      <c r="T414" s="1" t="b">
        <f t="shared" si="75"/>
        <v>0</v>
      </c>
    </row>
    <row r="415" spans="1:20" x14ac:dyDescent="0.25">
      <c r="A415" s="1" t="s">
        <v>77</v>
      </c>
      <c r="B415" s="1">
        <v>4.7</v>
      </c>
      <c r="C415" s="1">
        <v>3.3879338699999995</v>
      </c>
      <c r="D415" s="1">
        <v>4</v>
      </c>
      <c r="E415" s="1">
        <f t="shared" si="67"/>
        <v>1</v>
      </c>
      <c r="F415" s="1">
        <f t="shared" si="68"/>
        <v>0</v>
      </c>
      <c r="G415" s="1">
        <f t="shared" si="69"/>
        <v>0</v>
      </c>
      <c r="H415" s="1">
        <f t="shared" si="70"/>
        <v>0</v>
      </c>
      <c r="I415" s="1">
        <f t="shared" si="71"/>
        <v>1</v>
      </c>
      <c r="K415" s="1" t="s">
        <v>95</v>
      </c>
      <c r="L415" s="1">
        <v>5.2</v>
      </c>
      <c r="M415" s="1">
        <v>3</v>
      </c>
      <c r="N415" s="1">
        <v>4</v>
      </c>
      <c r="O415" s="1">
        <f t="shared" si="77"/>
        <v>1</v>
      </c>
      <c r="P415" s="1">
        <f t="shared" si="72"/>
        <v>0</v>
      </c>
      <c r="Q415" s="1">
        <f t="shared" si="76"/>
        <v>0</v>
      </c>
      <c r="R415" s="1">
        <f t="shared" si="73"/>
        <v>0</v>
      </c>
      <c r="S415" s="1">
        <f t="shared" si="74"/>
        <v>1</v>
      </c>
      <c r="T415" s="1" t="b">
        <f t="shared" si="75"/>
        <v>0</v>
      </c>
    </row>
    <row r="416" spans="1:20" x14ac:dyDescent="0.25">
      <c r="A416" s="1" t="s">
        <v>135</v>
      </c>
      <c r="B416" s="1">
        <v>4.9000000000000004</v>
      </c>
      <c r="C416" s="1">
        <v>2.648407999999999</v>
      </c>
      <c r="D416" s="1">
        <v>4</v>
      </c>
      <c r="E416" s="1">
        <f t="shared" si="67"/>
        <v>1</v>
      </c>
      <c r="F416" s="1">
        <f t="shared" si="68"/>
        <v>0</v>
      </c>
      <c r="G416" s="1">
        <f t="shared" si="69"/>
        <v>0</v>
      </c>
      <c r="H416" s="1">
        <f t="shared" si="70"/>
        <v>0</v>
      </c>
      <c r="I416" s="1">
        <f t="shared" si="71"/>
        <v>1</v>
      </c>
      <c r="K416" s="1" t="s">
        <v>92</v>
      </c>
      <c r="L416" s="1">
        <v>5.4</v>
      </c>
      <c r="M416" s="1">
        <v>3</v>
      </c>
      <c r="N416" s="1">
        <v>4</v>
      </c>
      <c r="O416" s="1">
        <f t="shared" si="77"/>
        <v>1</v>
      </c>
      <c r="P416" s="1">
        <f t="shared" si="72"/>
        <v>0</v>
      </c>
      <c r="Q416" s="1">
        <f t="shared" si="76"/>
        <v>0</v>
      </c>
      <c r="R416" s="1">
        <f t="shared" si="73"/>
        <v>0</v>
      </c>
      <c r="S416" s="1">
        <f t="shared" si="74"/>
        <v>1</v>
      </c>
      <c r="T416" s="1" t="b">
        <f t="shared" si="75"/>
        <v>0</v>
      </c>
    </row>
    <row r="417" spans="1:20" x14ac:dyDescent="0.25">
      <c r="A417" s="1" t="s">
        <v>148</v>
      </c>
      <c r="B417" s="1">
        <v>7.1</v>
      </c>
      <c r="C417" s="1">
        <v>3.9001137600000004</v>
      </c>
      <c r="D417" s="1">
        <v>4</v>
      </c>
      <c r="E417" s="1">
        <f t="shared" si="67"/>
        <v>1</v>
      </c>
      <c r="F417" s="1">
        <f t="shared" si="68"/>
        <v>0</v>
      </c>
      <c r="G417" s="1">
        <f t="shared" si="69"/>
        <v>0</v>
      </c>
      <c r="H417" s="1">
        <f t="shared" si="70"/>
        <v>0</v>
      </c>
      <c r="I417" s="1">
        <f t="shared" si="71"/>
        <v>1</v>
      </c>
      <c r="K417" s="1" t="s">
        <v>92</v>
      </c>
      <c r="L417" s="1">
        <v>5.4</v>
      </c>
      <c r="M417" s="1">
        <v>3</v>
      </c>
      <c r="N417" s="1">
        <v>4</v>
      </c>
      <c r="O417" s="1">
        <f t="shared" si="77"/>
        <v>1</v>
      </c>
      <c r="P417" s="1">
        <f t="shared" si="72"/>
        <v>0</v>
      </c>
      <c r="Q417" s="1">
        <f t="shared" si="76"/>
        <v>0</v>
      </c>
      <c r="R417" s="1">
        <f t="shared" si="73"/>
        <v>0</v>
      </c>
      <c r="S417" s="1">
        <f t="shared" si="74"/>
        <v>1</v>
      </c>
      <c r="T417" s="1" t="b">
        <f t="shared" si="75"/>
        <v>0</v>
      </c>
    </row>
    <row r="418" spans="1:20" x14ac:dyDescent="0.25">
      <c r="A418" s="1" t="s">
        <v>134</v>
      </c>
      <c r="B418" s="1">
        <v>6.3</v>
      </c>
      <c r="C418" s="1">
        <v>3.284753500000003</v>
      </c>
      <c r="D418" s="1">
        <v>4</v>
      </c>
      <c r="E418" s="1">
        <f t="shared" si="67"/>
        <v>1</v>
      </c>
      <c r="F418" s="1">
        <f t="shared" si="68"/>
        <v>0</v>
      </c>
      <c r="G418" s="1">
        <f t="shared" si="69"/>
        <v>0</v>
      </c>
      <c r="H418" s="1">
        <f t="shared" si="70"/>
        <v>0</v>
      </c>
      <c r="I418" s="1">
        <f t="shared" si="71"/>
        <v>1</v>
      </c>
      <c r="K418" s="1" t="s">
        <v>115</v>
      </c>
      <c r="L418" s="1">
        <v>4.9000000000000004</v>
      </c>
      <c r="M418" s="1">
        <v>3</v>
      </c>
      <c r="N418" s="1">
        <v>4</v>
      </c>
      <c r="O418" s="1">
        <f t="shared" si="77"/>
        <v>1</v>
      </c>
      <c r="P418" s="1">
        <f t="shared" si="72"/>
        <v>0</v>
      </c>
      <c r="Q418" s="1">
        <f t="shared" si="76"/>
        <v>0</v>
      </c>
      <c r="R418" s="1">
        <f t="shared" si="73"/>
        <v>0</v>
      </c>
      <c r="S418" s="1">
        <f t="shared" si="74"/>
        <v>1</v>
      </c>
      <c r="T418" s="1" t="b">
        <f t="shared" si="75"/>
        <v>0</v>
      </c>
    </row>
    <row r="419" spans="1:20" x14ac:dyDescent="0.25">
      <c r="A419" s="1" t="s">
        <v>72</v>
      </c>
      <c r="B419" s="1">
        <v>5.0999999999999996</v>
      </c>
      <c r="C419" s="1">
        <v>3.8107254200000003</v>
      </c>
      <c r="D419" s="1">
        <v>4</v>
      </c>
      <c r="E419" s="1">
        <f t="shared" si="67"/>
        <v>1</v>
      </c>
      <c r="F419" s="1">
        <f t="shared" si="68"/>
        <v>0</v>
      </c>
      <c r="G419" s="1">
        <f t="shared" si="69"/>
        <v>0</v>
      </c>
      <c r="H419" s="1">
        <f t="shared" si="70"/>
        <v>0</v>
      </c>
      <c r="I419" s="1">
        <f t="shared" si="71"/>
        <v>1</v>
      </c>
      <c r="K419" s="1" t="s">
        <v>158</v>
      </c>
      <c r="L419" s="1">
        <v>4.3</v>
      </c>
      <c r="M419" s="1">
        <v>3</v>
      </c>
      <c r="N419" s="1">
        <v>4</v>
      </c>
      <c r="O419" s="1">
        <f t="shared" si="77"/>
        <v>1</v>
      </c>
      <c r="P419" s="1">
        <f t="shared" si="72"/>
        <v>0</v>
      </c>
      <c r="Q419" s="1">
        <f t="shared" si="76"/>
        <v>0</v>
      </c>
      <c r="R419" s="1">
        <f t="shared" si="73"/>
        <v>0</v>
      </c>
      <c r="S419" s="1">
        <f t="shared" si="74"/>
        <v>1</v>
      </c>
      <c r="T419" s="1" t="b">
        <f t="shared" si="75"/>
        <v>0</v>
      </c>
    </row>
    <row r="420" spans="1:20" x14ac:dyDescent="0.25">
      <c r="A420" s="1" t="s">
        <v>204</v>
      </c>
      <c r="B420" s="1">
        <v>4.3</v>
      </c>
      <c r="C420" s="1">
        <v>3.0136023000000001</v>
      </c>
      <c r="D420" s="1">
        <v>4</v>
      </c>
      <c r="E420" s="1">
        <f t="shared" si="67"/>
        <v>1</v>
      </c>
      <c r="F420" s="1">
        <f t="shared" si="68"/>
        <v>0</v>
      </c>
      <c r="G420" s="1">
        <f t="shared" si="69"/>
        <v>0</v>
      </c>
      <c r="H420" s="1">
        <f t="shared" si="70"/>
        <v>0</v>
      </c>
      <c r="I420" s="1">
        <f t="shared" si="71"/>
        <v>1</v>
      </c>
      <c r="K420" s="1" t="s">
        <v>91</v>
      </c>
      <c r="L420" s="1">
        <v>4.9000000000000004</v>
      </c>
      <c r="M420" s="1">
        <v>3</v>
      </c>
      <c r="N420" s="1">
        <v>4</v>
      </c>
      <c r="O420" s="1">
        <f t="shared" si="77"/>
        <v>1</v>
      </c>
      <c r="P420" s="1">
        <f t="shared" si="72"/>
        <v>0</v>
      </c>
      <c r="Q420" s="1">
        <f t="shared" si="76"/>
        <v>0</v>
      </c>
      <c r="R420" s="1">
        <f t="shared" si="73"/>
        <v>0</v>
      </c>
      <c r="S420" s="1">
        <f t="shared" si="74"/>
        <v>1</v>
      </c>
      <c r="T420" s="1" t="b">
        <f t="shared" si="75"/>
        <v>0</v>
      </c>
    </row>
    <row r="421" spans="1:20" x14ac:dyDescent="0.25">
      <c r="A421" s="1" t="s">
        <v>188</v>
      </c>
      <c r="B421" s="1">
        <v>4.3</v>
      </c>
      <c r="C421" s="1">
        <v>3.5130723999999991</v>
      </c>
      <c r="D421" s="1">
        <v>4</v>
      </c>
      <c r="E421" s="1">
        <f t="shared" si="67"/>
        <v>1</v>
      </c>
      <c r="F421" s="1">
        <f t="shared" si="68"/>
        <v>0</v>
      </c>
      <c r="G421" s="1">
        <f t="shared" si="69"/>
        <v>0</v>
      </c>
      <c r="H421" s="1">
        <f t="shared" si="70"/>
        <v>0</v>
      </c>
      <c r="I421" s="1">
        <f t="shared" si="71"/>
        <v>1</v>
      </c>
      <c r="K421" s="1" t="s">
        <v>66</v>
      </c>
      <c r="L421" s="1">
        <v>4.8</v>
      </c>
      <c r="M421" s="1">
        <v>3</v>
      </c>
      <c r="N421" s="1">
        <v>4</v>
      </c>
      <c r="O421" s="1">
        <f t="shared" si="77"/>
        <v>1</v>
      </c>
      <c r="P421" s="1">
        <f t="shared" si="72"/>
        <v>0</v>
      </c>
      <c r="Q421" s="1">
        <f t="shared" si="76"/>
        <v>0</v>
      </c>
      <c r="R421" s="1">
        <f t="shared" si="73"/>
        <v>0</v>
      </c>
      <c r="S421" s="1">
        <f t="shared" si="74"/>
        <v>1</v>
      </c>
      <c r="T421" s="1" t="b">
        <f t="shared" si="75"/>
        <v>0</v>
      </c>
    </row>
    <row r="422" spans="1:20" x14ac:dyDescent="0.25">
      <c r="A422" s="1" t="s">
        <v>151</v>
      </c>
      <c r="B422" s="1">
        <v>4.3</v>
      </c>
      <c r="C422" s="1">
        <v>3.9342626799999998</v>
      </c>
      <c r="D422" s="1">
        <v>4</v>
      </c>
      <c r="E422" s="1">
        <f t="shared" si="67"/>
        <v>1</v>
      </c>
      <c r="F422" s="1">
        <f t="shared" si="68"/>
        <v>0</v>
      </c>
      <c r="G422" s="1">
        <f t="shared" si="69"/>
        <v>0</v>
      </c>
      <c r="H422" s="1">
        <f t="shared" si="70"/>
        <v>0</v>
      </c>
      <c r="I422" s="1">
        <f t="shared" si="71"/>
        <v>1</v>
      </c>
      <c r="K422" s="1" t="s">
        <v>77</v>
      </c>
      <c r="L422" s="1">
        <v>4.7</v>
      </c>
      <c r="M422" s="1">
        <v>3</v>
      </c>
      <c r="N422" s="1">
        <v>4</v>
      </c>
      <c r="O422" s="1">
        <f t="shared" si="77"/>
        <v>1</v>
      </c>
      <c r="P422" s="1">
        <f t="shared" si="72"/>
        <v>0</v>
      </c>
      <c r="Q422" s="1">
        <f t="shared" si="76"/>
        <v>0</v>
      </c>
      <c r="R422" s="1">
        <f t="shared" si="73"/>
        <v>0</v>
      </c>
      <c r="S422" s="1">
        <f t="shared" si="74"/>
        <v>1</v>
      </c>
      <c r="T422" s="1" t="b">
        <f t="shared" si="75"/>
        <v>0</v>
      </c>
    </row>
    <row r="423" spans="1:20" x14ac:dyDescent="0.25">
      <c r="A423" s="1" t="s">
        <v>132</v>
      </c>
      <c r="B423" s="1">
        <v>5.0999999999999996</v>
      </c>
      <c r="C423" s="1">
        <v>2.9010684999999974</v>
      </c>
      <c r="D423" s="1">
        <v>3</v>
      </c>
      <c r="E423" s="1">
        <f t="shared" si="67"/>
        <v>1</v>
      </c>
      <c r="F423" s="1">
        <f t="shared" si="68"/>
        <v>0</v>
      </c>
      <c r="G423" s="1">
        <f t="shared" si="69"/>
        <v>0</v>
      </c>
      <c r="H423" s="1">
        <f t="shared" si="70"/>
        <v>0</v>
      </c>
      <c r="I423" s="1">
        <f t="shared" si="71"/>
        <v>1</v>
      </c>
      <c r="K423" s="1" t="s">
        <v>135</v>
      </c>
      <c r="L423" s="1">
        <v>4.9000000000000004</v>
      </c>
      <c r="M423" s="1">
        <v>3</v>
      </c>
      <c r="N423" s="1">
        <v>4</v>
      </c>
      <c r="O423" s="1">
        <f t="shared" si="77"/>
        <v>1</v>
      </c>
      <c r="P423" s="1">
        <f t="shared" si="72"/>
        <v>0</v>
      </c>
      <c r="Q423" s="1">
        <f t="shared" si="76"/>
        <v>0</v>
      </c>
      <c r="R423" s="1">
        <f t="shared" si="73"/>
        <v>0</v>
      </c>
      <c r="S423" s="1">
        <f t="shared" si="74"/>
        <v>1</v>
      </c>
      <c r="T423" s="1" t="b">
        <f t="shared" si="75"/>
        <v>0</v>
      </c>
    </row>
    <row r="424" spans="1:20" x14ac:dyDescent="0.25">
      <c r="A424" s="1" t="s">
        <v>118</v>
      </c>
      <c r="B424" s="1">
        <v>6.2</v>
      </c>
      <c r="C424" s="1">
        <v>3.1022556200000002</v>
      </c>
      <c r="D424" s="1">
        <v>21</v>
      </c>
      <c r="E424" s="1">
        <f t="shared" si="67"/>
        <v>0</v>
      </c>
      <c r="F424" s="1">
        <f t="shared" si="68"/>
        <v>0</v>
      </c>
      <c r="G424" s="1">
        <f t="shared" si="69"/>
        <v>1</v>
      </c>
      <c r="H424" s="1">
        <f t="shared" si="70"/>
        <v>0</v>
      </c>
      <c r="I424" s="1">
        <f t="shared" si="71"/>
        <v>1</v>
      </c>
      <c r="K424" s="1" t="s">
        <v>134</v>
      </c>
      <c r="L424" s="1">
        <v>6.3</v>
      </c>
      <c r="M424" s="1">
        <v>3</v>
      </c>
      <c r="N424" s="1">
        <v>4</v>
      </c>
      <c r="O424" s="1">
        <f t="shared" si="77"/>
        <v>1</v>
      </c>
      <c r="P424" s="1">
        <f t="shared" si="72"/>
        <v>0</v>
      </c>
      <c r="Q424" s="1">
        <f t="shared" si="76"/>
        <v>0</v>
      </c>
      <c r="R424" s="1">
        <f t="shared" si="73"/>
        <v>0</v>
      </c>
      <c r="S424" s="1">
        <f t="shared" si="74"/>
        <v>1</v>
      </c>
      <c r="T424" s="1" t="b">
        <f t="shared" si="75"/>
        <v>0</v>
      </c>
    </row>
    <row r="425" spans="1:20" x14ac:dyDescent="0.25">
      <c r="A425" s="1" t="s">
        <v>148</v>
      </c>
      <c r="B425" s="1">
        <v>7.1</v>
      </c>
      <c r="C425" s="1">
        <v>6.1776622100000003</v>
      </c>
      <c r="D425" s="1">
        <v>18</v>
      </c>
      <c r="E425" s="1">
        <f t="shared" si="67"/>
        <v>0</v>
      </c>
      <c r="F425" s="1">
        <f t="shared" si="68"/>
        <v>0</v>
      </c>
      <c r="G425" s="1">
        <f t="shared" si="69"/>
        <v>1</v>
      </c>
      <c r="H425" s="1">
        <f t="shared" si="70"/>
        <v>0</v>
      </c>
      <c r="I425" s="1">
        <f t="shared" si="71"/>
        <v>1</v>
      </c>
      <c r="K425" s="1" t="s">
        <v>204</v>
      </c>
      <c r="L425" s="1">
        <v>4.3</v>
      </c>
      <c r="M425" s="1">
        <v>3</v>
      </c>
      <c r="N425" s="1">
        <v>4</v>
      </c>
      <c r="O425" s="1">
        <f t="shared" si="77"/>
        <v>1</v>
      </c>
      <c r="P425" s="1">
        <f t="shared" si="72"/>
        <v>0</v>
      </c>
      <c r="Q425" s="1">
        <f t="shared" si="76"/>
        <v>0</v>
      </c>
      <c r="R425" s="1">
        <f t="shared" si="73"/>
        <v>0</v>
      </c>
      <c r="S425" s="1">
        <f t="shared" si="74"/>
        <v>1</v>
      </c>
      <c r="T425" s="1" t="b">
        <f t="shared" si="75"/>
        <v>0</v>
      </c>
    </row>
    <row r="426" spans="1:20" x14ac:dyDescent="0.25">
      <c r="A426" s="1" t="s">
        <v>112</v>
      </c>
      <c r="B426" s="1">
        <v>4.9000000000000004</v>
      </c>
      <c r="C426" s="1">
        <v>2.7579615200000007</v>
      </c>
      <c r="D426" s="1">
        <v>17</v>
      </c>
      <c r="E426" s="1">
        <f t="shared" si="67"/>
        <v>0</v>
      </c>
      <c r="F426" s="1">
        <f t="shared" si="68"/>
        <v>0</v>
      </c>
      <c r="G426" s="1">
        <f t="shared" si="69"/>
        <v>1</v>
      </c>
      <c r="H426" s="1">
        <f t="shared" si="70"/>
        <v>0</v>
      </c>
      <c r="I426" s="1">
        <f t="shared" si="71"/>
        <v>1</v>
      </c>
      <c r="K426" s="1" t="s">
        <v>118</v>
      </c>
      <c r="L426" s="1">
        <v>6.2</v>
      </c>
      <c r="M426" s="1">
        <v>3</v>
      </c>
      <c r="N426" s="1">
        <v>21</v>
      </c>
      <c r="O426" s="1">
        <f t="shared" si="77"/>
        <v>0</v>
      </c>
      <c r="P426" s="1">
        <f t="shared" si="72"/>
        <v>0</v>
      </c>
      <c r="Q426" s="1">
        <f t="shared" si="76"/>
        <v>0</v>
      </c>
      <c r="R426" s="1">
        <f t="shared" si="73"/>
        <v>1</v>
      </c>
      <c r="S426" s="1">
        <f t="shared" si="74"/>
        <v>1</v>
      </c>
      <c r="T426" s="1" t="b">
        <f t="shared" si="75"/>
        <v>0</v>
      </c>
    </row>
    <row r="427" spans="1:20" x14ac:dyDescent="0.25">
      <c r="A427" s="1" t="s">
        <v>163</v>
      </c>
      <c r="B427" s="1">
        <v>5.6</v>
      </c>
      <c r="C427" s="1">
        <v>2.8106666199999988</v>
      </c>
      <c r="D427" s="1">
        <v>15</v>
      </c>
      <c r="E427" s="1">
        <f t="shared" si="67"/>
        <v>0</v>
      </c>
      <c r="F427" s="1">
        <f t="shared" si="68"/>
        <v>0</v>
      </c>
      <c r="G427" s="1">
        <f t="shared" si="69"/>
        <v>1</v>
      </c>
      <c r="H427" s="1">
        <f t="shared" si="70"/>
        <v>0</v>
      </c>
      <c r="I427" s="1">
        <f t="shared" si="71"/>
        <v>1</v>
      </c>
      <c r="K427" s="1" t="s">
        <v>148</v>
      </c>
      <c r="L427" s="1">
        <v>7.1</v>
      </c>
      <c r="M427" s="1">
        <v>6</v>
      </c>
      <c r="N427" s="1">
        <v>18</v>
      </c>
      <c r="O427" s="1">
        <f t="shared" si="77"/>
        <v>0</v>
      </c>
      <c r="P427" s="1">
        <f t="shared" si="72"/>
        <v>0</v>
      </c>
      <c r="Q427" s="1">
        <f t="shared" si="76"/>
        <v>0</v>
      </c>
      <c r="R427" s="1">
        <f t="shared" si="73"/>
        <v>1</v>
      </c>
      <c r="S427" s="1">
        <f t="shared" si="74"/>
        <v>1</v>
      </c>
      <c r="T427" s="1" t="b">
        <f t="shared" si="75"/>
        <v>0</v>
      </c>
    </row>
    <row r="428" spans="1:20" x14ac:dyDescent="0.25">
      <c r="A428" s="1" t="s">
        <v>147</v>
      </c>
      <c r="B428" s="1">
        <v>5.0999999999999996</v>
      </c>
      <c r="C428" s="1">
        <v>4.0691472099999997</v>
      </c>
      <c r="D428" s="1">
        <v>15</v>
      </c>
      <c r="E428" s="1">
        <f t="shared" si="67"/>
        <v>0</v>
      </c>
      <c r="F428" s="1">
        <f t="shared" si="68"/>
        <v>0</v>
      </c>
      <c r="G428" s="1">
        <f t="shared" si="69"/>
        <v>1</v>
      </c>
      <c r="H428" s="1">
        <f t="shared" si="70"/>
        <v>0</v>
      </c>
      <c r="I428" s="1">
        <f t="shared" si="71"/>
        <v>1</v>
      </c>
      <c r="K428" s="1" t="s">
        <v>112</v>
      </c>
      <c r="L428" s="1">
        <v>4.9000000000000004</v>
      </c>
      <c r="M428" s="1">
        <v>3</v>
      </c>
      <c r="N428" s="1">
        <v>17</v>
      </c>
      <c r="O428" s="1">
        <f t="shared" si="77"/>
        <v>0</v>
      </c>
      <c r="P428" s="1">
        <f t="shared" si="72"/>
        <v>0</v>
      </c>
      <c r="Q428" s="1">
        <f t="shared" si="76"/>
        <v>0</v>
      </c>
      <c r="R428" s="1">
        <f t="shared" si="73"/>
        <v>1</v>
      </c>
      <c r="S428" s="1">
        <f t="shared" si="74"/>
        <v>1</v>
      </c>
      <c r="T428" s="1" t="b">
        <f t="shared" si="75"/>
        <v>0</v>
      </c>
    </row>
    <row r="429" spans="1:20" x14ac:dyDescent="0.25">
      <c r="A429" s="1" t="s">
        <v>192</v>
      </c>
      <c r="B429" s="1">
        <v>5.6</v>
      </c>
      <c r="C429" s="1">
        <v>5.8743315500000026</v>
      </c>
      <c r="D429" s="1">
        <v>15</v>
      </c>
      <c r="E429" s="1">
        <f t="shared" si="67"/>
        <v>0</v>
      </c>
      <c r="F429" s="1">
        <f t="shared" si="68"/>
        <v>0</v>
      </c>
      <c r="G429" s="1">
        <f t="shared" si="69"/>
        <v>1</v>
      </c>
      <c r="H429" s="1">
        <f t="shared" si="70"/>
        <v>0</v>
      </c>
      <c r="I429" s="1">
        <f t="shared" si="71"/>
        <v>1</v>
      </c>
      <c r="K429" s="1" t="s">
        <v>163</v>
      </c>
      <c r="L429" s="1">
        <v>5.6</v>
      </c>
      <c r="M429" s="1">
        <v>3</v>
      </c>
      <c r="N429" s="1">
        <v>15</v>
      </c>
      <c r="O429" s="1">
        <f t="shared" si="77"/>
        <v>0</v>
      </c>
      <c r="P429" s="1">
        <f t="shared" si="72"/>
        <v>0</v>
      </c>
      <c r="Q429" s="1">
        <f t="shared" si="76"/>
        <v>0</v>
      </c>
      <c r="R429" s="1">
        <f t="shared" si="73"/>
        <v>1</v>
      </c>
      <c r="S429" s="1">
        <f t="shared" si="74"/>
        <v>1</v>
      </c>
      <c r="T429" s="1" t="b">
        <f t="shared" si="75"/>
        <v>0</v>
      </c>
    </row>
    <row r="430" spans="1:20" x14ac:dyDescent="0.25">
      <c r="A430" s="1" t="s">
        <v>96</v>
      </c>
      <c r="B430" s="1">
        <v>4.9000000000000004</v>
      </c>
      <c r="C430" s="1">
        <v>3.6489832499999992</v>
      </c>
      <c r="D430" s="1">
        <v>15</v>
      </c>
      <c r="E430" s="1">
        <f t="shared" si="67"/>
        <v>0</v>
      </c>
      <c r="F430" s="1">
        <f t="shared" si="68"/>
        <v>0</v>
      </c>
      <c r="G430" s="1">
        <f t="shared" si="69"/>
        <v>1</v>
      </c>
      <c r="H430" s="1">
        <f t="shared" si="70"/>
        <v>0</v>
      </c>
      <c r="I430" s="1">
        <f t="shared" si="71"/>
        <v>1</v>
      </c>
      <c r="K430" s="1" t="s">
        <v>147</v>
      </c>
      <c r="L430" s="1">
        <v>5.0999999999999996</v>
      </c>
      <c r="M430" s="1">
        <v>4</v>
      </c>
      <c r="N430" s="1">
        <v>15</v>
      </c>
      <c r="O430" s="1">
        <f t="shared" si="77"/>
        <v>0</v>
      </c>
      <c r="P430" s="1">
        <f t="shared" si="72"/>
        <v>0</v>
      </c>
      <c r="Q430" s="1">
        <f t="shared" si="76"/>
        <v>0</v>
      </c>
      <c r="R430" s="1">
        <f t="shared" si="73"/>
        <v>1</v>
      </c>
      <c r="S430" s="1">
        <f t="shared" si="74"/>
        <v>1</v>
      </c>
      <c r="T430" s="1" t="b">
        <f t="shared" si="75"/>
        <v>0</v>
      </c>
    </row>
    <row r="431" spans="1:20" x14ac:dyDescent="0.25">
      <c r="A431" s="1" t="s">
        <v>178</v>
      </c>
      <c r="B431" s="1">
        <v>5.3</v>
      </c>
      <c r="C431" s="1">
        <v>3.2567229599999989</v>
      </c>
      <c r="D431" s="1">
        <v>15</v>
      </c>
      <c r="E431" s="1">
        <f t="shared" si="67"/>
        <v>0</v>
      </c>
      <c r="F431" s="1">
        <f t="shared" si="68"/>
        <v>0</v>
      </c>
      <c r="G431" s="1">
        <f t="shared" si="69"/>
        <v>1</v>
      </c>
      <c r="H431" s="1">
        <f t="shared" si="70"/>
        <v>0</v>
      </c>
      <c r="I431" s="1">
        <f t="shared" si="71"/>
        <v>1</v>
      </c>
      <c r="K431" s="1" t="s">
        <v>192</v>
      </c>
      <c r="L431" s="1">
        <v>5.6</v>
      </c>
      <c r="M431" s="1">
        <v>6</v>
      </c>
      <c r="N431" s="1">
        <v>15</v>
      </c>
      <c r="O431" s="1">
        <f t="shared" si="77"/>
        <v>0</v>
      </c>
      <c r="P431" s="1">
        <f t="shared" si="72"/>
        <v>0</v>
      </c>
      <c r="Q431" s="1">
        <f t="shared" si="76"/>
        <v>0</v>
      </c>
      <c r="R431" s="1">
        <f t="shared" si="73"/>
        <v>1</v>
      </c>
      <c r="S431" s="1">
        <f t="shared" si="74"/>
        <v>1</v>
      </c>
      <c r="T431" s="1" t="b">
        <f t="shared" si="75"/>
        <v>0</v>
      </c>
    </row>
    <row r="432" spans="1:20" x14ac:dyDescent="0.25">
      <c r="A432" s="1" t="s">
        <v>98</v>
      </c>
      <c r="B432" s="1">
        <v>5</v>
      </c>
      <c r="C432" s="1">
        <v>3.71720775</v>
      </c>
      <c r="D432" s="1">
        <v>15</v>
      </c>
      <c r="E432" s="1">
        <f t="shared" si="67"/>
        <v>0</v>
      </c>
      <c r="F432" s="1">
        <f t="shared" si="68"/>
        <v>0</v>
      </c>
      <c r="G432" s="1">
        <f t="shared" si="69"/>
        <v>1</v>
      </c>
      <c r="H432" s="1">
        <f t="shared" si="70"/>
        <v>0</v>
      </c>
      <c r="I432" s="1">
        <f t="shared" si="71"/>
        <v>1</v>
      </c>
      <c r="K432" s="1" t="s">
        <v>96</v>
      </c>
      <c r="L432" s="1">
        <v>4.9000000000000004</v>
      </c>
      <c r="M432" s="1">
        <v>4</v>
      </c>
      <c r="N432" s="1">
        <v>15</v>
      </c>
      <c r="O432" s="1">
        <f t="shared" si="77"/>
        <v>0</v>
      </c>
      <c r="P432" s="1">
        <f t="shared" si="72"/>
        <v>0</v>
      </c>
      <c r="Q432" s="1">
        <f t="shared" si="76"/>
        <v>0</v>
      </c>
      <c r="R432" s="1">
        <f t="shared" si="73"/>
        <v>1</v>
      </c>
      <c r="S432" s="1">
        <f t="shared" si="74"/>
        <v>1</v>
      </c>
      <c r="T432" s="1" t="b">
        <f t="shared" si="75"/>
        <v>0</v>
      </c>
    </row>
    <row r="433" spans="1:20" x14ac:dyDescent="0.25">
      <c r="A433" s="1" t="s">
        <v>155</v>
      </c>
      <c r="B433" s="1">
        <v>8.5</v>
      </c>
      <c r="C433" s="1">
        <v>6.0925209799999998</v>
      </c>
      <c r="D433" s="1">
        <v>15</v>
      </c>
      <c r="E433" s="1">
        <f t="shared" si="67"/>
        <v>0</v>
      </c>
      <c r="F433" s="1">
        <f t="shared" si="68"/>
        <v>0</v>
      </c>
      <c r="G433" s="1">
        <f t="shared" si="69"/>
        <v>1</v>
      </c>
      <c r="H433" s="1">
        <f t="shared" si="70"/>
        <v>0</v>
      </c>
      <c r="I433" s="1">
        <f t="shared" si="71"/>
        <v>1</v>
      </c>
      <c r="K433" s="1" t="s">
        <v>178</v>
      </c>
      <c r="L433" s="1">
        <v>5.3</v>
      </c>
      <c r="M433" s="1">
        <v>3</v>
      </c>
      <c r="N433" s="1">
        <v>15</v>
      </c>
      <c r="O433" s="1">
        <f t="shared" si="77"/>
        <v>0</v>
      </c>
      <c r="P433" s="1">
        <f t="shared" si="72"/>
        <v>0</v>
      </c>
      <c r="Q433" s="1">
        <f t="shared" si="76"/>
        <v>0</v>
      </c>
      <c r="R433" s="1">
        <f t="shared" si="73"/>
        <v>1</v>
      </c>
      <c r="S433" s="1">
        <f t="shared" si="74"/>
        <v>1</v>
      </c>
      <c r="T433" s="1" t="b">
        <f t="shared" si="75"/>
        <v>0</v>
      </c>
    </row>
    <row r="434" spans="1:20" x14ac:dyDescent="0.25">
      <c r="A434" s="1" t="s">
        <v>59</v>
      </c>
      <c r="B434" s="1">
        <v>6.7</v>
      </c>
      <c r="C434" s="1">
        <v>3.656953399999999</v>
      </c>
      <c r="D434" s="1">
        <v>15</v>
      </c>
      <c r="E434" s="1">
        <f t="shared" si="67"/>
        <v>0</v>
      </c>
      <c r="F434" s="1">
        <f t="shared" si="68"/>
        <v>0</v>
      </c>
      <c r="G434" s="1">
        <f t="shared" si="69"/>
        <v>1</v>
      </c>
      <c r="H434" s="1">
        <f t="shared" si="70"/>
        <v>0</v>
      </c>
      <c r="I434" s="1">
        <f t="shared" si="71"/>
        <v>1</v>
      </c>
      <c r="K434" s="1" t="s">
        <v>98</v>
      </c>
      <c r="L434" s="1">
        <v>5</v>
      </c>
      <c r="M434" s="1">
        <v>4</v>
      </c>
      <c r="N434" s="1">
        <v>15</v>
      </c>
      <c r="O434" s="1">
        <f t="shared" si="77"/>
        <v>0</v>
      </c>
      <c r="P434" s="1">
        <f t="shared" si="72"/>
        <v>0</v>
      </c>
      <c r="Q434" s="1">
        <f t="shared" si="76"/>
        <v>0</v>
      </c>
      <c r="R434" s="1">
        <f t="shared" si="73"/>
        <v>1</v>
      </c>
      <c r="S434" s="1">
        <f t="shared" si="74"/>
        <v>1</v>
      </c>
      <c r="T434" s="1" t="b">
        <f t="shared" si="75"/>
        <v>0</v>
      </c>
    </row>
    <row r="435" spans="1:20" x14ac:dyDescent="0.25">
      <c r="A435" s="1" t="s">
        <v>181</v>
      </c>
      <c r="B435" s="1">
        <v>4.5</v>
      </c>
      <c r="C435" s="1">
        <v>3.3021193399999991</v>
      </c>
      <c r="D435" s="1">
        <v>15</v>
      </c>
      <c r="E435" s="1">
        <f t="shared" si="67"/>
        <v>0</v>
      </c>
      <c r="F435" s="1">
        <f t="shared" si="68"/>
        <v>0</v>
      </c>
      <c r="G435" s="1">
        <f t="shared" si="69"/>
        <v>1</v>
      </c>
      <c r="H435" s="1">
        <f t="shared" si="70"/>
        <v>0</v>
      </c>
      <c r="I435" s="1">
        <f t="shared" si="71"/>
        <v>1</v>
      </c>
      <c r="K435" s="1" t="s">
        <v>155</v>
      </c>
      <c r="L435" s="1">
        <v>8.5</v>
      </c>
      <c r="M435" s="1">
        <v>6</v>
      </c>
      <c r="N435" s="1">
        <v>15</v>
      </c>
      <c r="O435" s="1">
        <f t="shared" si="77"/>
        <v>0</v>
      </c>
      <c r="P435" s="1">
        <f t="shared" si="72"/>
        <v>0</v>
      </c>
      <c r="Q435" s="1">
        <f t="shared" si="76"/>
        <v>0</v>
      </c>
      <c r="R435" s="1">
        <f t="shared" si="73"/>
        <v>1</v>
      </c>
      <c r="S435" s="1">
        <f t="shared" si="74"/>
        <v>1</v>
      </c>
      <c r="T435" s="1" t="b">
        <f t="shared" si="75"/>
        <v>0</v>
      </c>
    </row>
    <row r="436" spans="1:20" x14ac:dyDescent="0.25">
      <c r="A436" s="1" t="s">
        <v>87</v>
      </c>
      <c r="B436" s="1">
        <v>5</v>
      </c>
      <c r="C436" s="1">
        <v>3.1906423999999998</v>
      </c>
      <c r="D436" s="1">
        <v>15</v>
      </c>
      <c r="E436" s="1">
        <f t="shared" si="67"/>
        <v>0</v>
      </c>
      <c r="F436" s="1">
        <f t="shared" si="68"/>
        <v>0</v>
      </c>
      <c r="G436" s="1">
        <f t="shared" si="69"/>
        <v>1</v>
      </c>
      <c r="H436" s="1">
        <f t="shared" si="70"/>
        <v>0</v>
      </c>
      <c r="I436" s="1">
        <f t="shared" si="71"/>
        <v>1</v>
      </c>
      <c r="K436" s="1" t="s">
        <v>59</v>
      </c>
      <c r="L436" s="1">
        <v>6.7</v>
      </c>
      <c r="M436" s="1">
        <v>4</v>
      </c>
      <c r="N436" s="1">
        <v>15</v>
      </c>
      <c r="O436" s="1">
        <f t="shared" si="77"/>
        <v>0</v>
      </c>
      <c r="P436" s="1">
        <f t="shared" si="72"/>
        <v>0</v>
      </c>
      <c r="Q436" s="1">
        <f t="shared" si="76"/>
        <v>0</v>
      </c>
      <c r="R436" s="1">
        <f t="shared" si="73"/>
        <v>1</v>
      </c>
      <c r="S436" s="1">
        <f t="shared" si="74"/>
        <v>1</v>
      </c>
      <c r="T436" s="1" t="b">
        <f t="shared" si="75"/>
        <v>0</v>
      </c>
    </row>
    <row r="437" spans="1:20" x14ac:dyDescent="0.25">
      <c r="A437" s="1" t="s">
        <v>81</v>
      </c>
      <c r="B437" s="1">
        <v>4.5999999999999996</v>
      </c>
      <c r="C437" s="1">
        <v>3.4538812999999995</v>
      </c>
      <c r="D437" s="1">
        <v>15</v>
      </c>
      <c r="E437" s="1">
        <f t="shared" si="67"/>
        <v>0</v>
      </c>
      <c r="F437" s="1">
        <f t="shared" si="68"/>
        <v>0</v>
      </c>
      <c r="G437" s="1">
        <f t="shared" si="69"/>
        <v>1</v>
      </c>
      <c r="H437" s="1">
        <f t="shared" si="70"/>
        <v>0</v>
      </c>
      <c r="I437" s="1">
        <f t="shared" si="71"/>
        <v>1</v>
      </c>
      <c r="K437" s="1" t="s">
        <v>181</v>
      </c>
      <c r="L437" s="1">
        <v>4.5</v>
      </c>
      <c r="M437" s="1">
        <v>3</v>
      </c>
      <c r="N437" s="1">
        <v>15</v>
      </c>
      <c r="O437" s="1">
        <f t="shared" si="77"/>
        <v>0</v>
      </c>
      <c r="P437" s="1">
        <f t="shared" si="72"/>
        <v>0</v>
      </c>
      <c r="Q437" s="1">
        <f t="shared" si="76"/>
        <v>0</v>
      </c>
      <c r="R437" s="1">
        <f t="shared" si="73"/>
        <v>1</v>
      </c>
      <c r="S437" s="1">
        <f t="shared" si="74"/>
        <v>1</v>
      </c>
      <c r="T437" s="1" t="b">
        <f t="shared" si="75"/>
        <v>0</v>
      </c>
    </row>
    <row r="438" spans="1:20" x14ac:dyDescent="0.25">
      <c r="A438" s="1" t="s">
        <v>89</v>
      </c>
      <c r="B438" s="1">
        <v>6.2</v>
      </c>
      <c r="C438" s="1">
        <v>3.0933708599999989</v>
      </c>
      <c r="D438" s="1">
        <v>14</v>
      </c>
      <c r="E438" s="1">
        <f t="shared" si="67"/>
        <v>0</v>
      </c>
      <c r="F438" s="1">
        <f t="shared" si="68"/>
        <v>0</v>
      </c>
      <c r="G438" s="1">
        <f t="shared" si="69"/>
        <v>1</v>
      </c>
      <c r="H438" s="1">
        <f t="shared" si="70"/>
        <v>0</v>
      </c>
      <c r="I438" s="1">
        <f t="shared" si="71"/>
        <v>1</v>
      </c>
      <c r="K438" s="1" t="s">
        <v>87</v>
      </c>
      <c r="L438" s="1">
        <v>5</v>
      </c>
      <c r="M438" s="1">
        <v>3</v>
      </c>
      <c r="N438" s="1">
        <v>15</v>
      </c>
      <c r="O438" s="1">
        <f t="shared" si="77"/>
        <v>0</v>
      </c>
      <c r="P438" s="1">
        <f t="shared" si="72"/>
        <v>0</v>
      </c>
      <c r="Q438" s="1">
        <f t="shared" si="76"/>
        <v>0</v>
      </c>
      <c r="R438" s="1">
        <f t="shared" si="73"/>
        <v>1</v>
      </c>
      <c r="S438" s="1">
        <f t="shared" si="74"/>
        <v>1</v>
      </c>
      <c r="T438" s="1" t="b">
        <f t="shared" si="75"/>
        <v>0</v>
      </c>
    </row>
    <row r="439" spans="1:20" x14ac:dyDescent="0.25">
      <c r="A439" s="1" t="s">
        <v>105</v>
      </c>
      <c r="B439" s="1">
        <v>4.4000000000000004</v>
      </c>
      <c r="C439" s="1">
        <v>3.6146672599999996</v>
      </c>
      <c r="D439" s="1">
        <v>14</v>
      </c>
      <c r="E439" s="1">
        <f t="shared" si="67"/>
        <v>0</v>
      </c>
      <c r="F439" s="1">
        <f t="shared" si="68"/>
        <v>0</v>
      </c>
      <c r="G439" s="1">
        <f t="shared" si="69"/>
        <v>1</v>
      </c>
      <c r="H439" s="1">
        <f t="shared" si="70"/>
        <v>0</v>
      </c>
      <c r="I439" s="1">
        <f t="shared" si="71"/>
        <v>1</v>
      </c>
      <c r="K439" s="1" t="s">
        <v>81</v>
      </c>
      <c r="L439" s="1">
        <v>4.5999999999999996</v>
      </c>
      <c r="M439" s="1">
        <v>3</v>
      </c>
      <c r="N439" s="1">
        <v>15</v>
      </c>
      <c r="O439" s="1">
        <f t="shared" si="77"/>
        <v>0</v>
      </c>
      <c r="P439" s="1">
        <f t="shared" si="72"/>
        <v>0</v>
      </c>
      <c r="Q439" s="1">
        <f t="shared" si="76"/>
        <v>0</v>
      </c>
      <c r="R439" s="1">
        <f t="shared" si="73"/>
        <v>1</v>
      </c>
      <c r="S439" s="1">
        <f t="shared" si="74"/>
        <v>1</v>
      </c>
      <c r="T439" s="1" t="b">
        <f t="shared" si="75"/>
        <v>0</v>
      </c>
    </row>
    <row r="440" spans="1:20" x14ac:dyDescent="0.25">
      <c r="A440" s="1" t="s">
        <v>148</v>
      </c>
      <c r="B440" s="1">
        <v>7.1</v>
      </c>
      <c r="C440" s="1">
        <v>4.340780500000001</v>
      </c>
      <c r="D440" s="1">
        <v>14</v>
      </c>
      <c r="E440" s="1">
        <f t="shared" si="67"/>
        <v>0</v>
      </c>
      <c r="F440" s="1">
        <f t="shared" si="68"/>
        <v>0</v>
      </c>
      <c r="G440" s="1">
        <f t="shared" si="69"/>
        <v>1</v>
      </c>
      <c r="H440" s="1">
        <f t="shared" si="70"/>
        <v>0</v>
      </c>
      <c r="I440" s="1">
        <f t="shared" si="71"/>
        <v>1</v>
      </c>
      <c r="K440" s="1" t="s">
        <v>89</v>
      </c>
      <c r="L440" s="1">
        <v>6.2</v>
      </c>
      <c r="M440" s="1">
        <v>3</v>
      </c>
      <c r="N440" s="1">
        <v>14</v>
      </c>
      <c r="O440" s="1">
        <f t="shared" si="77"/>
        <v>0</v>
      </c>
      <c r="P440" s="1">
        <f t="shared" si="72"/>
        <v>0</v>
      </c>
      <c r="Q440" s="1">
        <f t="shared" si="76"/>
        <v>0</v>
      </c>
      <c r="R440" s="1">
        <f t="shared" si="73"/>
        <v>1</v>
      </c>
      <c r="S440" s="1">
        <f t="shared" si="74"/>
        <v>1</v>
      </c>
      <c r="T440" s="1" t="b">
        <f t="shared" si="75"/>
        <v>0</v>
      </c>
    </row>
    <row r="441" spans="1:20" x14ac:dyDescent="0.25">
      <c r="A441" s="1" t="s">
        <v>89</v>
      </c>
      <c r="B441" s="1">
        <v>6.2</v>
      </c>
      <c r="C441" s="1">
        <v>5.1508281599999997</v>
      </c>
      <c r="D441" s="1">
        <v>14</v>
      </c>
      <c r="E441" s="1">
        <f t="shared" si="67"/>
        <v>0</v>
      </c>
      <c r="F441" s="1">
        <f t="shared" si="68"/>
        <v>0</v>
      </c>
      <c r="G441" s="1">
        <f t="shared" si="69"/>
        <v>1</v>
      </c>
      <c r="H441" s="1">
        <f t="shared" si="70"/>
        <v>0</v>
      </c>
      <c r="I441" s="1">
        <f t="shared" si="71"/>
        <v>1</v>
      </c>
      <c r="K441" s="1" t="s">
        <v>105</v>
      </c>
      <c r="L441" s="1">
        <v>4.4000000000000004</v>
      </c>
      <c r="M441" s="1">
        <v>4</v>
      </c>
      <c r="N441" s="1">
        <v>14</v>
      </c>
      <c r="O441" s="1">
        <f t="shared" si="77"/>
        <v>0</v>
      </c>
      <c r="P441" s="1">
        <f t="shared" si="72"/>
        <v>0</v>
      </c>
      <c r="Q441" s="1">
        <f t="shared" si="76"/>
        <v>0</v>
      </c>
      <c r="R441" s="1">
        <f t="shared" si="73"/>
        <v>1</v>
      </c>
      <c r="S441" s="1">
        <f t="shared" si="74"/>
        <v>1</v>
      </c>
      <c r="T441" s="1" t="b">
        <f t="shared" si="75"/>
        <v>0</v>
      </c>
    </row>
    <row r="442" spans="1:20" x14ac:dyDescent="0.25">
      <c r="A442" s="1" t="s">
        <v>103</v>
      </c>
      <c r="B442" s="1">
        <v>4.2</v>
      </c>
      <c r="C442" s="1">
        <v>4.1860245199999992</v>
      </c>
      <c r="D442" s="1">
        <v>13</v>
      </c>
      <c r="E442" s="1">
        <f t="shared" si="67"/>
        <v>0</v>
      </c>
      <c r="F442" s="1">
        <f t="shared" si="68"/>
        <v>0</v>
      </c>
      <c r="G442" s="1">
        <f t="shared" si="69"/>
        <v>1</v>
      </c>
      <c r="H442" s="1">
        <f t="shared" si="70"/>
        <v>0</v>
      </c>
      <c r="I442" s="1">
        <f t="shared" si="71"/>
        <v>1</v>
      </c>
      <c r="K442" s="1" t="s">
        <v>148</v>
      </c>
      <c r="L442" s="1">
        <v>7.1</v>
      </c>
      <c r="M442" s="1">
        <v>4</v>
      </c>
      <c r="N442" s="1">
        <v>14</v>
      </c>
      <c r="O442" s="1">
        <f t="shared" si="77"/>
        <v>0</v>
      </c>
      <c r="P442" s="1">
        <f t="shared" si="72"/>
        <v>0</v>
      </c>
      <c r="Q442" s="1">
        <f t="shared" si="76"/>
        <v>0</v>
      </c>
      <c r="R442" s="1">
        <f t="shared" si="73"/>
        <v>1</v>
      </c>
      <c r="S442" s="1">
        <f t="shared" si="74"/>
        <v>1</v>
      </c>
      <c r="T442" s="1" t="b">
        <f t="shared" si="75"/>
        <v>0</v>
      </c>
    </row>
    <row r="443" spans="1:20" x14ac:dyDescent="0.25">
      <c r="A443" s="1" t="s">
        <v>118</v>
      </c>
      <c r="B443" s="1">
        <v>6.2</v>
      </c>
      <c r="C443" s="1">
        <v>2.4293303999999991</v>
      </c>
      <c r="D443" s="1">
        <v>13</v>
      </c>
      <c r="E443" s="1">
        <f t="shared" si="67"/>
        <v>0</v>
      </c>
      <c r="F443" s="1">
        <f t="shared" si="68"/>
        <v>0</v>
      </c>
      <c r="G443" s="1">
        <f t="shared" si="69"/>
        <v>1</v>
      </c>
      <c r="H443" s="1">
        <f t="shared" si="70"/>
        <v>0</v>
      </c>
      <c r="I443" s="1">
        <f t="shared" si="71"/>
        <v>1</v>
      </c>
      <c r="K443" s="1" t="s">
        <v>89</v>
      </c>
      <c r="L443" s="1">
        <v>6.2</v>
      </c>
      <c r="M443" s="1">
        <v>5</v>
      </c>
      <c r="N443" s="1">
        <v>14</v>
      </c>
      <c r="O443" s="1">
        <f t="shared" si="77"/>
        <v>0</v>
      </c>
      <c r="P443" s="1">
        <f t="shared" si="72"/>
        <v>0</v>
      </c>
      <c r="Q443" s="1">
        <f t="shared" si="76"/>
        <v>0</v>
      </c>
      <c r="R443" s="1">
        <f t="shared" si="73"/>
        <v>1</v>
      </c>
      <c r="S443" s="1">
        <f t="shared" si="74"/>
        <v>1</v>
      </c>
      <c r="T443" s="1" t="b">
        <f t="shared" si="75"/>
        <v>0</v>
      </c>
    </row>
    <row r="444" spans="1:20" x14ac:dyDescent="0.25">
      <c r="A444" s="1" t="s">
        <v>72</v>
      </c>
      <c r="B444" s="1">
        <v>5.0999999999999996</v>
      </c>
      <c r="C444" s="1">
        <v>3.9611915600000001</v>
      </c>
      <c r="D444" s="1">
        <v>13</v>
      </c>
      <c r="E444" s="1">
        <f t="shared" si="67"/>
        <v>0</v>
      </c>
      <c r="F444" s="1">
        <f t="shared" si="68"/>
        <v>0</v>
      </c>
      <c r="G444" s="1">
        <f t="shared" si="69"/>
        <v>1</v>
      </c>
      <c r="H444" s="1">
        <f t="shared" si="70"/>
        <v>0</v>
      </c>
      <c r="I444" s="1">
        <f t="shared" si="71"/>
        <v>1</v>
      </c>
      <c r="K444" s="1" t="s">
        <v>103</v>
      </c>
      <c r="L444" s="1">
        <v>4.2</v>
      </c>
      <c r="M444" s="1">
        <v>4</v>
      </c>
      <c r="N444" s="1">
        <v>13</v>
      </c>
      <c r="O444" s="1">
        <f t="shared" si="77"/>
        <v>0</v>
      </c>
      <c r="P444" s="1">
        <f t="shared" si="72"/>
        <v>0</v>
      </c>
      <c r="Q444" s="1">
        <f t="shared" si="76"/>
        <v>0</v>
      </c>
      <c r="R444" s="1">
        <f t="shared" si="73"/>
        <v>1</v>
      </c>
      <c r="S444" s="1">
        <f t="shared" si="74"/>
        <v>1</v>
      </c>
      <c r="T444" s="1" t="b">
        <f t="shared" si="75"/>
        <v>0</v>
      </c>
    </row>
    <row r="445" spans="1:20" x14ac:dyDescent="0.25">
      <c r="A445" s="1" t="s">
        <v>148</v>
      </c>
      <c r="B445" s="1">
        <v>7.1</v>
      </c>
      <c r="C445" s="1">
        <v>6.0140548599999999</v>
      </c>
      <c r="D445" s="1">
        <v>12</v>
      </c>
      <c r="E445" s="1">
        <f t="shared" si="67"/>
        <v>0</v>
      </c>
      <c r="F445" s="1">
        <f t="shared" si="68"/>
        <v>0</v>
      </c>
      <c r="G445" s="1">
        <f t="shared" si="69"/>
        <v>1</v>
      </c>
      <c r="H445" s="1">
        <f t="shared" si="70"/>
        <v>0</v>
      </c>
      <c r="I445" s="1">
        <f t="shared" si="71"/>
        <v>1</v>
      </c>
      <c r="K445" s="1" t="s">
        <v>118</v>
      </c>
      <c r="L445" s="1">
        <v>6.2</v>
      </c>
      <c r="M445" s="1">
        <v>2</v>
      </c>
      <c r="N445" s="1">
        <v>13</v>
      </c>
      <c r="O445" s="1">
        <f t="shared" si="77"/>
        <v>0</v>
      </c>
      <c r="P445" s="1">
        <f t="shared" si="72"/>
        <v>0</v>
      </c>
      <c r="Q445" s="1">
        <f t="shared" si="76"/>
        <v>0</v>
      </c>
      <c r="R445" s="1">
        <f t="shared" si="73"/>
        <v>1</v>
      </c>
      <c r="S445" s="1">
        <f t="shared" si="74"/>
        <v>1</v>
      </c>
      <c r="T445" s="1" t="b">
        <f t="shared" si="75"/>
        <v>0</v>
      </c>
    </row>
    <row r="446" spans="1:20" x14ac:dyDescent="0.25">
      <c r="A446" s="1" t="s">
        <v>155</v>
      </c>
      <c r="B446" s="1">
        <v>8.5</v>
      </c>
      <c r="C446" s="1">
        <v>5.9628540400000007</v>
      </c>
      <c r="D446" s="1">
        <v>12</v>
      </c>
      <c r="E446" s="1">
        <f t="shared" si="67"/>
        <v>0</v>
      </c>
      <c r="F446" s="1">
        <f t="shared" si="68"/>
        <v>0</v>
      </c>
      <c r="G446" s="1">
        <f t="shared" si="69"/>
        <v>1</v>
      </c>
      <c r="H446" s="1">
        <f t="shared" si="70"/>
        <v>0</v>
      </c>
      <c r="I446" s="1">
        <f t="shared" si="71"/>
        <v>1</v>
      </c>
      <c r="K446" s="1" t="s">
        <v>72</v>
      </c>
      <c r="L446" s="1">
        <v>5.0999999999999996</v>
      </c>
      <c r="M446" s="1">
        <v>4</v>
      </c>
      <c r="N446" s="1">
        <v>13</v>
      </c>
      <c r="O446" s="1">
        <f t="shared" si="77"/>
        <v>0</v>
      </c>
      <c r="P446" s="1">
        <f t="shared" si="72"/>
        <v>0</v>
      </c>
      <c r="Q446" s="1">
        <f t="shared" si="76"/>
        <v>0</v>
      </c>
      <c r="R446" s="1">
        <f t="shared" si="73"/>
        <v>1</v>
      </c>
      <c r="S446" s="1">
        <f t="shared" si="74"/>
        <v>1</v>
      </c>
      <c r="T446" s="1" t="b">
        <f t="shared" si="75"/>
        <v>0</v>
      </c>
    </row>
    <row r="447" spans="1:20" x14ac:dyDescent="0.25">
      <c r="A447" s="1" t="s">
        <v>59</v>
      </c>
      <c r="B447" s="1">
        <v>6.7</v>
      </c>
      <c r="C447" s="1">
        <v>4.3464334999999998</v>
      </c>
      <c r="D447" s="1">
        <v>12</v>
      </c>
      <c r="E447" s="1">
        <f t="shared" si="67"/>
        <v>0</v>
      </c>
      <c r="F447" s="1">
        <f t="shared" si="68"/>
        <v>0</v>
      </c>
      <c r="G447" s="1">
        <f t="shared" si="69"/>
        <v>1</v>
      </c>
      <c r="H447" s="1">
        <f t="shared" si="70"/>
        <v>0</v>
      </c>
      <c r="I447" s="1">
        <f t="shared" si="71"/>
        <v>1</v>
      </c>
      <c r="K447" s="1" t="s">
        <v>148</v>
      </c>
      <c r="L447" s="1">
        <v>7.1</v>
      </c>
      <c r="M447" s="1">
        <v>6</v>
      </c>
      <c r="N447" s="1">
        <v>12</v>
      </c>
      <c r="O447" s="1">
        <f t="shared" si="77"/>
        <v>0</v>
      </c>
      <c r="P447" s="1">
        <f t="shared" si="72"/>
        <v>0</v>
      </c>
      <c r="Q447" s="1">
        <f t="shared" si="76"/>
        <v>0</v>
      </c>
      <c r="R447" s="1">
        <f t="shared" si="73"/>
        <v>1</v>
      </c>
      <c r="S447" s="1">
        <f t="shared" si="74"/>
        <v>1</v>
      </c>
      <c r="T447" s="1" t="b">
        <f t="shared" si="75"/>
        <v>0</v>
      </c>
    </row>
    <row r="448" spans="1:20" x14ac:dyDescent="0.25">
      <c r="A448" s="1" t="s">
        <v>148</v>
      </c>
      <c r="B448" s="1">
        <v>7.1</v>
      </c>
      <c r="C448" s="1">
        <v>6.3534593199999989</v>
      </c>
      <c r="D448" s="1">
        <v>12</v>
      </c>
      <c r="E448" s="1">
        <f t="shared" si="67"/>
        <v>0</v>
      </c>
      <c r="F448" s="1">
        <f t="shared" si="68"/>
        <v>0</v>
      </c>
      <c r="G448" s="1">
        <f t="shared" si="69"/>
        <v>1</v>
      </c>
      <c r="H448" s="1">
        <f t="shared" si="70"/>
        <v>0</v>
      </c>
      <c r="I448" s="1">
        <f t="shared" si="71"/>
        <v>1</v>
      </c>
      <c r="K448" s="1" t="s">
        <v>155</v>
      </c>
      <c r="L448" s="1">
        <v>8.5</v>
      </c>
      <c r="M448" s="1">
        <v>6</v>
      </c>
      <c r="N448" s="1">
        <v>12</v>
      </c>
      <c r="O448" s="1">
        <f t="shared" si="77"/>
        <v>0</v>
      </c>
      <c r="P448" s="1">
        <f t="shared" si="72"/>
        <v>0</v>
      </c>
      <c r="Q448" s="1">
        <f t="shared" si="76"/>
        <v>0</v>
      </c>
      <c r="R448" s="1">
        <f t="shared" si="73"/>
        <v>1</v>
      </c>
      <c r="S448" s="1">
        <f t="shared" si="74"/>
        <v>1</v>
      </c>
      <c r="T448" s="1" t="b">
        <f t="shared" si="75"/>
        <v>0</v>
      </c>
    </row>
    <row r="449" spans="1:20" x14ac:dyDescent="0.25">
      <c r="A449" s="1" t="s">
        <v>137</v>
      </c>
      <c r="B449" s="1">
        <v>5.3</v>
      </c>
      <c r="C449" s="1">
        <v>4.7740277799999999</v>
      </c>
      <c r="D449" s="1">
        <v>12</v>
      </c>
      <c r="E449" s="1">
        <f t="shared" si="67"/>
        <v>0</v>
      </c>
      <c r="F449" s="1">
        <f t="shared" si="68"/>
        <v>0</v>
      </c>
      <c r="G449" s="1">
        <f t="shared" si="69"/>
        <v>1</v>
      </c>
      <c r="H449" s="1">
        <f t="shared" si="70"/>
        <v>0</v>
      </c>
      <c r="I449" s="1">
        <f t="shared" si="71"/>
        <v>1</v>
      </c>
      <c r="K449" s="1" t="s">
        <v>59</v>
      </c>
      <c r="L449" s="1">
        <v>6.7</v>
      </c>
      <c r="M449" s="1">
        <v>4</v>
      </c>
      <c r="N449" s="1">
        <v>12</v>
      </c>
      <c r="O449" s="1">
        <f t="shared" si="77"/>
        <v>0</v>
      </c>
      <c r="P449" s="1">
        <f t="shared" si="72"/>
        <v>0</v>
      </c>
      <c r="Q449" s="1">
        <f t="shared" si="76"/>
        <v>0</v>
      </c>
      <c r="R449" s="1">
        <f t="shared" si="73"/>
        <v>1</v>
      </c>
      <c r="S449" s="1">
        <f t="shared" si="74"/>
        <v>1</v>
      </c>
      <c r="T449" s="1" t="b">
        <f t="shared" si="75"/>
        <v>0</v>
      </c>
    </row>
    <row r="450" spans="1:20" x14ac:dyDescent="0.25">
      <c r="A450" s="1" t="s">
        <v>192</v>
      </c>
      <c r="B450" s="1">
        <v>5.6</v>
      </c>
      <c r="C450" s="1">
        <v>4.4093139599999978</v>
      </c>
      <c r="D450" s="1">
        <v>12</v>
      </c>
      <c r="E450" s="1">
        <f t="shared" si="67"/>
        <v>0</v>
      </c>
      <c r="F450" s="1">
        <f t="shared" si="68"/>
        <v>0</v>
      </c>
      <c r="G450" s="1">
        <f t="shared" si="69"/>
        <v>1</v>
      </c>
      <c r="H450" s="1">
        <f t="shared" si="70"/>
        <v>0</v>
      </c>
      <c r="I450" s="1">
        <f t="shared" si="71"/>
        <v>1</v>
      </c>
      <c r="K450" s="1" t="s">
        <v>148</v>
      </c>
      <c r="L450" s="1">
        <v>7.1</v>
      </c>
      <c r="M450" s="1">
        <v>6</v>
      </c>
      <c r="N450" s="1">
        <v>12</v>
      </c>
      <c r="O450" s="1">
        <f t="shared" si="77"/>
        <v>0</v>
      </c>
      <c r="P450" s="1">
        <f t="shared" si="72"/>
        <v>0</v>
      </c>
      <c r="Q450" s="1">
        <f t="shared" si="76"/>
        <v>0</v>
      </c>
      <c r="R450" s="1">
        <f t="shared" si="73"/>
        <v>1</v>
      </c>
      <c r="S450" s="1">
        <f t="shared" si="74"/>
        <v>1</v>
      </c>
      <c r="T450" s="1" t="b">
        <f t="shared" si="75"/>
        <v>0</v>
      </c>
    </row>
    <row r="451" spans="1:20" x14ac:dyDescent="0.25">
      <c r="A451" s="1" t="s">
        <v>155</v>
      </c>
      <c r="B451" s="1">
        <v>8.5</v>
      </c>
      <c r="C451" s="1">
        <v>4.6252796199999988</v>
      </c>
      <c r="D451" s="1">
        <v>12</v>
      </c>
      <c r="E451" s="1">
        <f t="shared" ref="E451:E514" si="78">IF(AND((10&gt;D451),(D451&gt;C451),(C451&gt;2)),1,0)</f>
        <v>0</v>
      </c>
      <c r="F451" s="1">
        <f t="shared" ref="F451:F514" si="79">IF(AND((D451&lt;C451),(D451&gt;2),(C451&lt;10)),1,0)</f>
        <v>0</v>
      </c>
      <c r="G451" s="1">
        <f t="shared" ref="G451:G514" si="80">IF(D451&gt;=10,1,0)</f>
        <v>1</v>
      </c>
      <c r="H451" s="1">
        <f t="shared" ref="H451:H514" si="81">IF(D451&lt;=2,1,0)</f>
        <v>0</v>
      </c>
      <c r="I451" s="1">
        <f t="shared" ref="I451:I514" si="82">SUM(E451:H451)</f>
        <v>1</v>
      </c>
      <c r="K451" s="1" t="s">
        <v>137</v>
      </c>
      <c r="L451" s="1">
        <v>5.3</v>
      </c>
      <c r="M451" s="1">
        <v>5</v>
      </c>
      <c r="N451" s="1">
        <v>12</v>
      </c>
      <c r="O451" s="1">
        <f t="shared" si="77"/>
        <v>0</v>
      </c>
      <c r="P451" s="1">
        <f t="shared" ref="P451:P514" si="83">IF(AND((N451&lt;M451),(N451&gt;2),(M451&lt;10)),1,0)</f>
        <v>0</v>
      </c>
      <c r="Q451" s="1">
        <f t="shared" si="76"/>
        <v>0</v>
      </c>
      <c r="R451" s="1">
        <f t="shared" ref="R451:R514" si="84">IF(N451&gt;=10,1,0)</f>
        <v>1</v>
      </c>
      <c r="S451" s="1">
        <f t="shared" ref="S451:S514" si="85">SUM(O451:R451)</f>
        <v>1</v>
      </c>
      <c r="T451" s="1" t="b">
        <f t="shared" si="75"/>
        <v>0</v>
      </c>
    </row>
    <row r="452" spans="1:20" x14ac:dyDescent="0.25">
      <c r="A452" s="1" t="s">
        <v>118</v>
      </c>
      <c r="B452" s="1">
        <v>6.2</v>
      </c>
      <c r="C452" s="1">
        <v>5.4786170700000012</v>
      </c>
      <c r="D452" s="1">
        <v>12</v>
      </c>
      <c r="E452" s="1">
        <f t="shared" si="78"/>
        <v>0</v>
      </c>
      <c r="F452" s="1">
        <f t="shared" si="79"/>
        <v>0</v>
      </c>
      <c r="G452" s="1">
        <f t="shared" si="80"/>
        <v>1</v>
      </c>
      <c r="H452" s="1">
        <f t="shared" si="81"/>
        <v>0</v>
      </c>
      <c r="I452" s="1">
        <f t="shared" si="82"/>
        <v>1</v>
      </c>
      <c r="K452" s="1" t="s">
        <v>192</v>
      </c>
      <c r="L452" s="1">
        <v>5.6</v>
      </c>
      <c r="M452" s="1">
        <v>4</v>
      </c>
      <c r="N452" s="1">
        <v>12</v>
      </c>
      <c r="O452" s="1">
        <f t="shared" si="77"/>
        <v>0</v>
      </c>
      <c r="P452" s="1">
        <f t="shared" si="83"/>
        <v>0</v>
      </c>
      <c r="Q452" s="1">
        <f t="shared" si="76"/>
        <v>0</v>
      </c>
      <c r="R452" s="1">
        <f t="shared" si="84"/>
        <v>1</v>
      </c>
      <c r="S452" s="1">
        <f t="shared" si="85"/>
        <v>1</v>
      </c>
      <c r="T452" s="1" t="b">
        <f t="shared" ref="T452:T515" si="86">EXACT(M452,N452)</f>
        <v>0</v>
      </c>
    </row>
    <row r="453" spans="1:20" x14ac:dyDescent="0.25">
      <c r="A453" s="1" t="s">
        <v>148</v>
      </c>
      <c r="B453" s="1">
        <v>7.1</v>
      </c>
      <c r="C453" s="1">
        <v>5.93940058</v>
      </c>
      <c r="D453" s="1">
        <v>12</v>
      </c>
      <c r="E453" s="1">
        <f t="shared" si="78"/>
        <v>0</v>
      </c>
      <c r="F453" s="1">
        <f t="shared" si="79"/>
        <v>0</v>
      </c>
      <c r="G453" s="1">
        <f t="shared" si="80"/>
        <v>1</v>
      </c>
      <c r="H453" s="1">
        <f t="shared" si="81"/>
        <v>0</v>
      </c>
      <c r="I453" s="1">
        <f t="shared" si="82"/>
        <v>1</v>
      </c>
      <c r="K453" s="1" t="s">
        <v>155</v>
      </c>
      <c r="L453" s="1">
        <v>8.5</v>
      </c>
      <c r="M453" s="1">
        <v>5</v>
      </c>
      <c r="N453" s="1">
        <v>12</v>
      </c>
      <c r="O453" s="1">
        <f t="shared" si="77"/>
        <v>0</v>
      </c>
      <c r="P453" s="1">
        <f t="shared" si="83"/>
        <v>0</v>
      </c>
      <c r="Q453" s="1">
        <f t="shared" si="76"/>
        <v>0</v>
      </c>
      <c r="R453" s="1">
        <f t="shared" si="84"/>
        <v>1</v>
      </c>
      <c r="S453" s="1">
        <f t="shared" si="85"/>
        <v>1</v>
      </c>
      <c r="T453" s="1" t="b">
        <f t="shared" si="86"/>
        <v>0</v>
      </c>
    </row>
    <row r="454" spans="1:20" x14ac:dyDescent="0.25">
      <c r="A454" s="1" t="s">
        <v>165</v>
      </c>
      <c r="B454" s="1">
        <v>7.1</v>
      </c>
      <c r="C454" s="1">
        <v>5.5611361599999984</v>
      </c>
      <c r="D454" s="1">
        <v>12</v>
      </c>
      <c r="E454" s="1">
        <f t="shared" si="78"/>
        <v>0</v>
      </c>
      <c r="F454" s="1">
        <f t="shared" si="79"/>
        <v>0</v>
      </c>
      <c r="G454" s="1">
        <f t="shared" si="80"/>
        <v>1</v>
      </c>
      <c r="H454" s="1">
        <f t="shared" si="81"/>
        <v>0</v>
      </c>
      <c r="I454" s="1">
        <f t="shared" si="82"/>
        <v>1</v>
      </c>
      <c r="K454" s="1" t="s">
        <v>118</v>
      </c>
      <c r="L454" s="1">
        <v>6.2</v>
      </c>
      <c r="M454" s="1">
        <v>5</v>
      </c>
      <c r="N454" s="1">
        <v>12</v>
      </c>
      <c r="O454" s="1">
        <f t="shared" si="77"/>
        <v>0</v>
      </c>
      <c r="P454" s="1">
        <f t="shared" si="83"/>
        <v>0</v>
      </c>
      <c r="Q454" s="1">
        <f t="shared" si="76"/>
        <v>0</v>
      </c>
      <c r="R454" s="1">
        <f t="shared" si="84"/>
        <v>1</v>
      </c>
      <c r="S454" s="1">
        <f t="shared" si="85"/>
        <v>1</v>
      </c>
      <c r="T454" s="1" t="b">
        <f t="shared" si="86"/>
        <v>0</v>
      </c>
    </row>
    <row r="455" spans="1:20" x14ac:dyDescent="0.25">
      <c r="A455" s="1" t="s">
        <v>171</v>
      </c>
      <c r="B455" s="1">
        <v>4.7</v>
      </c>
      <c r="C455" s="1">
        <v>3.8399487999999988</v>
      </c>
      <c r="D455" s="1">
        <v>12</v>
      </c>
      <c r="E455" s="1">
        <f t="shared" si="78"/>
        <v>0</v>
      </c>
      <c r="F455" s="1">
        <f t="shared" si="79"/>
        <v>0</v>
      </c>
      <c r="G455" s="1">
        <f t="shared" si="80"/>
        <v>1</v>
      </c>
      <c r="H455" s="1">
        <f t="shared" si="81"/>
        <v>0</v>
      </c>
      <c r="I455" s="1">
        <f t="shared" si="82"/>
        <v>1</v>
      </c>
      <c r="K455" s="1" t="s">
        <v>148</v>
      </c>
      <c r="L455" s="1">
        <v>7.1</v>
      </c>
      <c r="M455" s="1">
        <v>6</v>
      </c>
      <c r="N455" s="1">
        <v>12</v>
      </c>
      <c r="O455" s="1">
        <f t="shared" si="77"/>
        <v>0</v>
      </c>
      <c r="P455" s="1">
        <f t="shared" si="83"/>
        <v>0</v>
      </c>
      <c r="Q455" s="1">
        <f t="shared" si="76"/>
        <v>0</v>
      </c>
      <c r="R455" s="1">
        <f t="shared" si="84"/>
        <v>1</v>
      </c>
      <c r="S455" s="1">
        <f t="shared" si="85"/>
        <v>1</v>
      </c>
      <c r="T455" s="1" t="b">
        <f t="shared" si="86"/>
        <v>0</v>
      </c>
    </row>
    <row r="456" spans="1:20" x14ac:dyDescent="0.25">
      <c r="A456" s="1" t="s">
        <v>92</v>
      </c>
      <c r="B456" s="1">
        <v>5.4</v>
      </c>
      <c r="C456" s="1">
        <v>4.5229333500000006</v>
      </c>
      <c r="D456" s="1">
        <v>12</v>
      </c>
      <c r="E456" s="1">
        <f t="shared" si="78"/>
        <v>0</v>
      </c>
      <c r="F456" s="1">
        <f t="shared" si="79"/>
        <v>0</v>
      </c>
      <c r="G456" s="1">
        <f t="shared" si="80"/>
        <v>1</v>
      </c>
      <c r="H456" s="1">
        <f t="shared" si="81"/>
        <v>0</v>
      </c>
      <c r="I456" s="1">
        <f t="shared" si="82"/>
        <v>1</v>
      </c>
      <c r="K456" s="1" t="s">
        <v>165</v>
      </c>
      <c r="L456" s="1">
        <v>7.1</v>
      </c>
      <c r="M456" s="1">
        <v>6</v>
      </c>
      <c r="N456" s="1">
        <v>12</v>
      </c>
      <c r="O456" s="1">
        <f t="shared" si="77"/>
        <v>0</v>
      </c>
      <c r="P456" s="1">
        <f t="shared" si="83"/>
        <v>0</v>
      </c>
      <c r="Q456" s="1">
        <f t="shared" si="76"/>
        <v>0</v>
      </c>
      <c r="R456" s="1">
        <f t="shared" si="84"/>
        <v>1</v>
      </c>
      <c r="S456" s="1">
        <f t="shared" si="85"/>
        <v>1</v>
      </c>
      <c r="T456" s="1" t="b">
        <f t="shared" si="86"/>
        <v>0</v>
      </c>
    </row>
    <row r="457" spans="1:20" x14ac:dyDescent="0.25">
      <c r="A457" s="1" t="s">
        <v>139</v>
      </c>
      <c r="B457" s="1">
        <v>4.4000000000000004</v>
      </c>
      <c r="C457" s="1">
        <v>4.3169068999999993</v>
      </c>
      <c r="D457" s="1">
        <v>12</v>
      </c>
      <c r="E457" s="1">
        <f t="shared" si="78"/>
        <v>0</v>
      </c>
      <c r="F457" s="1">
        <f t="shared" si="79"/>
        <v>0</v>
      </c>
      <c r="G457" s="1">
        <f t="shared" si="80"/>
        <v>1</v>
      </c>
      <c r="H457" s="1">
        <f t="shared" si="81"/>
        <v>0</v>
      </c>
      <c r="I457" s="1">
        <f t="shared" si="82"/>
        <v>1</v>
      </c>
      <c r="K457" s="1" t="s">
        <v>171</v>
      </c>
      <c r="L457" s="1">
        <v>4.7</v>
      </c>
      <c r="M457" s="1">
        <v>4</v>
      </c>
      <c r="N457" s="1">
        <v>12</v>
      </c>
      <c r="O457" s="1">
        <f t="shared" si="77"/>
        <v>0</v>
      </c>
      <c r="P457" s="1">
        <f t="shared" si="83"/>
        <v>0</v>
      </c>
      <c r="Q457" s="1">
        <f t="shared" si="76"/>
        <v>0</v>
      </c>
      <c r="R457" s="1">
        <f t="shared" si="84"/>
        <v>1</v>
      </c>
      <c r="S457" s="1">
        <f t="shared" si="85"/>
        <v>1</v>
      </c>
      <c r="T457" s="1" t="b">
        <f t="shared" si="86"/>
        <v>0</v>
      </c>
    </row>
    <row r="458" spans="1:20" x14ac:dyDescent="0.25">
      <c r="A458" s="1" t="s">
        <v>81</v>
      </c>
      <c r="B458" s="1">
        <v>4.5999999999999996</v>
      </c>
      <c r="C458" s="1">
        <v>4.4846168999999998</v>
      </c>
      <c r="D458" s="1">
        <v>12</v>
      </c>
      <c r="E458" s="1">
        <f t="shared" si="78"/>
        <v>0</v>
      </c>
      <c r="F458" s="1">
        <f t="shared" si="79"/>
        <v>0</v>
      </c>
      <c r="G458" s="1">
        <f t="shared" si="80"/>
        <v>1</v>
      </c>
      <c r="H458" s="1">
        <f t="shared" si="81"/>
        <v>0</v>
      </c>
      <c r="I458" s="1">
        <f t="shared" si="82"/>
        <v>1</v>
      </c>
      <c r="K458" s="1" t="s">
        <v>92</v>
      </c>
      <c r="L458" s="1">
        <v>5.4</v>
      </c>
      <c r="M458" s="1">
        <v>5</v>
      </c>
      <c r="N458" s="1">
        <v>12</v>
      </c>
      <c r="O458" s="1">
        <f t="shared" si="77"/>
        <v>0</v>
      </c>
      <c r="P458" s="1">
        <f t="shared" si="83"/>
        <v>0</v>
      </c>
      <c r="Q458" s="1">
        <f t="shared" si="76"/>
        <v>0</v>
      </c>
      <c r="R458" s="1">
        <f t="shared" si="84"/>
        <v>1</v>
      </c>
      <c r="S458" s="1">
        <f t="shared" si="85"/>
        <v>1</v>
      </c>
      <c r="T458" s="1" t="b">
        <f t="shared" si="86"/>
        <v>0</v>
      </c>
    </row>
    <row r="459" spans="1:20" x14ac:dyDescent="0.25">
      <c r="A459" s="1" t="s">
        <v>72</v>
      </c>
      <c r="B459" s="1">
        <v>5.0999999999999996</v>
      </c>
      <c r="C459" s="1">
        <v>3.65414818</v>
      </c>
      <c r="D459" s="1">
        <v>12</v>
      </c>
      <c r="E459" s="1">
        <f t="shared" si="78"/>
        <v>0</v>
      </c>
      <c r="F459" s="1">
        <f t="shared" si="79"/>
        <v>0</v>
      </c>
      <c r="G459" s="1">
        <f t="shared" si="80"/>
        <v>1</v>
      </c>
      <c r="H459" s="1">
        <f t="shared" si="81"/>
        <v>0</v>
      </c>
      <c r="I459" s="1">
        <f t="shared" si="82"/>
        <v>1</v>
      </c>
      <c r="K459" s="1" t="s">
        <v>139</v>
      </c>
      <c r="L459" s="1">
        <v>4.4000000000000004</v>
      </c>
      <c r="M459" s="1">
        <v>4</v>
      </c>
      <c r="N459" s="1">
        <v>12</v>
      </c>
      <c r="O459" s="1">
        <f t="shared" si="77"/>
        <v>0</v>
      </c>
      <c r="P459" s="1">
        <f t="shared" si="83"/>
        <v>0</v>
      </c>
      <c r="Q459" s="1">
        <f t="shared" si="76"/>
        <v>0</v>
      </c>
      <c r="R459" s="1">
        <f t="shared" si="84"/>
        <v>1</v>
      </c>
      <c r="S459" s="1">
        <f t="shared" si="85"/>
        <v>1</v>
      </c>
      <c r="T459" s="1" t="b">
        <f t="shared" si="86"/>
        <v>0</v>
      </c>
    </row>
    <row r="460" spans="1:20" x14ac:dyDescent="0.25">
      <c r="A460" s="1" t="s">
        <v>134</v>
      </c>
      <c r="B460" s="1">
        <v>6.3</v>
      </c>
      <c r="C460" s="1">
        <v>3.6668214000000008</v>
      </c>
      <c r="D460" s="1">
        <v>12</v>
      </c>
      <c r="E460" s="1">
        <f t="shared" si="78"/>
        <v>0</v>
      </c>
      <c r="F460" s="1">
        <f t="shared" si="79"/>
        <v>0</v>
      </c>
      <c r="G460" s="1">
        <f t="shared" si="80"/>
        <v>1</v>
      </c>
      <c r="H460" s="1">
        <f t="shared" si="81"/>
        <v>0</v>
      </c>
      <c r="I460" s="1">
        <f t="shared" si="82"/>
        <v>1</v>
      </c>
      <c r="K460" s="1" t="s">
        <v>81</v>
      </c>
      <c r="L460" s="1">
        <v>4.5999999999999996</v>
      </c>
      <c r="M460" s="1">
        <v>4</v>
      </c>
      <c r="N460" s="1">
        <v>12</v>
      </c>
      <c r="O460" s="1">
        <f t="shared" si="77"/>
        <v>0</v>
      </c>
      <c r="P460" s="1">
        <f t="shared" si="83"/>
        <v>0</v>
      </c>
      <c r="Q460" s="1">
        <f t="shared" si="76"/>
        <v>0</v>
      </c>
      <c r="R460" s="1">
        <f t="shared" si="84"/>
        <v>1</v>
      </c>
      <c r="S460" s="1">
        <f t="shared" si="85"/>
        <v>1</v>
      </c>
      <c r="T460" s="1" t="b">
        <f t="shared" si="86"/>
        <v>0</v>
      </c>
    </row>
    <row r="461" spans="1:20" x14ac:dyDescent="0.25">
      <c r="A461" s="1" t="s">
        <v>75</v>
      </c>
      <c r="B461" s="1">
        <v>4.3</v>
      </c>
      <c r="C461" s="1">
        <v>4.28571233</v>
      </c>
      <c r="D461" s="1">
        <v>11</v>
      </c>
      <c r="E461" s="1">
        <f t="shared" si="78"/>
        <v>0</v>
      </c>
      <c r="F461" s="1">
        <f t="shared" si="79"/>
        <v>0</v>
      </c>
      <c r="G461" s="1">
        <f t="shared" si="80"/>
        <v>1</v>
      </c>
      <c r="H461" s="1">
        <f t="shared" si="81"/>
        <v>0</v>
      </c>
      <c r="I461" s="1">
        <f t="shared" si="82"/>
        <v>1</v>
      </c>
      <c r="K461" s="1" t="s">
        <v>72</v>
      </c>
      <c r="L461" s="1">
        <v>5.0999999999999996</v>
      </c>
      <c r="M461" s="1">
        <v>4</v>
      </c>
      <c r="N461" s="1">
        <v>12</v>
      </c>
      <c r="O461" s="1">
        <f t="shared" si="77"/>
        <v>0</v>
      </c>
      <c r="P461" s="1">
        <f t="shared" si="83"/>
        <v>0</v>
      </c>
      <c r="Q461" s="1">
        <f t="shared" si="76"/>
        <v>0</v>
      </c>
      <c r="R461" s="1">
        <f t="shared" si="84"/>
        <v>1</v>
      </c>
      <c r="S461" s="1">
        <f t="shared" si="85"/>
        <v>1</v>
      </c>
      <c r="T461" s="1" t="b">
        <f t="shared" si="86"/>
        <v>0</v>
      </c>
    </row>
    <row r="462" spans="1:20" x14ac:dyDescent="0.25">
      <c r="A462" s="1" t="s">
        <v>86</v>
      </c>
      <c r="B462" s="1">
        <v>4.3</v>
      </c>
      <c r="C462" s="1">
        <v>3.8600419399999986</v>
      </c>
      <c r="D462" s="1">
        <v>11</v>
      </c>
      <c r="E462" s="1">
        <f t="shared" si="78"/>
        <v>0</v>
      </c>
      <c r="F462" s="1">
        <f t="shared" si="79"/>
        <v>0</v>
      </c>
      <c r="G462" s="1">
        <f t="shared" si="80"/>
        <v>1</v>
      </c>
      <c r="H462" s="1">
        <f t="shared" si="81"/>
        <v>0</v>
      </c>
      <c r="I462" s="1">
        <f t="shared" si="82"/>
        <v>1</v>
      </c>
      <c r="K462" s="1" t="s">
        <v>134</v>
      </c>
      <c r="L462" s="1">
        <v>6.3</v>
      </c>
      <c r="M462" s="1">
        <v>4</v>
      </c>
      <c r="N462" s="1">
        <v>12</v>
      </c>
      <c r="O462" s="1">
        <f t="shared" si="77"/>
        <v>0</v>
      </c>
      <c r="P462" s="1">
        <f t="shared" si="83"/>
        <v>0</v>
      </c>
      <c r="Q462" s="1">
        <f t="shared" si="76"/>
        <v>0</v>
      </c>
      <c r="R462" s="1">
        <f t="shared" si="84"/>
        <v>1</v>
      </c>
      <c r="S462" s="1">
        <f t="shared" si="85"/>
        <v>1</v>
      </c>
      <c r="T462" s="1" t="b">
        <f t="shared" si="86"/>
        <v>0</v>
      </c>
    </row>
    <row r="463" spans="1:20" x14ac:dyDescent="0.25">
      <c r="A463" s="1" t="s">
        <v>178</v>
      </c>
      <c r="B463" s="1">
        <v>5.3</v>
      </c>
      <c r="C463" s="1">
        <v>3.9844820399999996</v>
      </c>
      <c r="D463" s="1">
        <v>11</v>
      </c>
      <c r="E463" s="1">
        <f t="shared" si="78"/>
        <v>0</v>
      </c>
      <c r="F463" s="1">
        <f t="shared" si="79"/>
        <v>0</v>
      </c>
      <c r="G463" s="1">
        <f t="shared" si="80"/>
        <v>1</v>
      </c>
      <c r="H463" s="1">
        <f t="shared" si="81"/>
        <v>0</v>
      </c>
      <c r="I463" s="1">
        <f t="shared" si="82"/>
        <v>1</v>
      </c>
      <c r="K463" s="1" t="s">
        <v>75</v>
      </c>
      <c r="L463" s="1">
        <v>4.3</v>
      </c>
      <c r="M463" s="1">
        <v>4</v>
      </c>
      <c r="N463" s="1">
        <v>11</v>
      </c>
      <c r="O463" s="1">
        <f t="shared" si="77"/>
        <v>0</v>
      </c>
      <c r="P463" s="1">
        <f t="shared" si="83"/>
        <v>0</v>
      </c>
      <c r="Q463" s="1">
        <f t="shared" ref="Q463:Q526" si="87">IF(N463&lt;=2,1,0)</f>
        <v>0</v>
      </c>
      <c r="R463" s="1">
        <f t="shared" si="84"/>
        <v>1</v>
      </c>
      <c r="S463" s="1">
        <f t="shared" si="85"/>
        <v>1</v>
      </c>
      <c r="T463" s="1" t="b">
        <f t="shared" si="86"/>
        <v>0</v>
      </c>
    </row>
    <row r="464" spans="1:20" x14ac:dyDescent="0.25">
      <c r="A464" s="1" t="s">
        <v>155</v>
      </c>
      <c r="B464" s="1">
        <v>8.5</v>
      </c>
      <c r="C464" s="1">
        <v>4.4185597399999992</v>
      </c>
      <c r="D464" s="1">
        <v>11</v>
      </c>
      <c r="E464" s="1">
        <f t="shared" si="78"/>
        <v>0</v>
      </c>
      <c r="F464" s="1">
        <f t="shared" si="79"/>
        <v>0</v>
      </c>
      <c r="G464" s="1">
        <f t="shared" si="80"/>
        <v>1</v>
      </c>
      <c r="H464" s="1">
        <f t="shared" si="81"/>
        <v>0</v>
      </c>
      <c r="I464" s="1">
        <f t="shared" si="82"/>
        <v>1</v>
      </c>
      <c r="K464" s="1" t="s">
        <v>86</v>
      </c>
      <c r="L464" s="1">
        <v>4.3</v>
      </c>
      <c r="M464" s="1">
        <v>4</v>
      </c>
      <c r="N464" s="1">
        <v>11</v>
      </c>
      <c r="O464" s="1">
        <f t="shared" si="77"/>
        <v>0</v>
      </c>
      <c r="P464" s="1">
        <f t="shared" si="83"/>
        <v>0</v>
      </c>
      <c r="Q464" s="1">
        <f t="shared" si="87"/>
        <v>0</v>
      </c>
      <c r="R464" s="1">
        <f t="shared" si="84"/>
        <v>1</v>
      </c>
      <c r="S464" s="1">
        <f t="shared" si="85"/>
        <v>1</v>
      </c>
      <c r="T464" s="1" t="b">
        <f t="shared" si="86"/>
        <v>0</v>
      </c>
    </row>
    <row r="465" spans="1:20" x14ac:dyDescent="0.25">
      <c r="A465" s="1" t="s">
        <v>60</v>
      </c>
      <c r="B465" s="1">
        <v>5.3</v>
      </c>
      <c r="C465" s="1">
        <v>4.4955410599999981</v>
      </c>
      <c r="D465" s="1">
        <v>11</v>
      </c>
      <c r="E465" s="1">
        <f t="shared" si="78"/>
        <v>0</v>
      </c>
      <c r="F465" s="1">
        <f t="shared" si="79"/>
        <v>0</v>
      </c>
      <c r="G465" s="1">
        <f t="shared" si="80"/>
        <v>1</v>
      </c>
      <c r="H465" s="1">
        <f t="shared" si="81"/>
        <v>0</v>
      </c>
      <c r="I465" s="1">
        <f t="shared" si="82"/>
        <v>1</v>
      </c>
      <c r="K465" s="1" t="s">
        <v>178</v>
      </c>
      <c r="L465" s="1">
        <v>5.3</v>
      </c>
      <c r="M465" s="1">
        <v>4</v>
      </c>
      <c r="N465" s="1">
        <v>11</v>
      </c>
      <c r="O465" s="1">
        <f t="shared" ref="O465:O528" si="88">IF(AND((10&gt;N465),(N465&gt;=M465),(M465&gt;=2)),1,0)</f>
        <v>0</v>
      </c>
      <c r="P465" s="1">
        <f t="shared" si="83"/>
        <v>0</v>
      </c>
      <c r="Q465" s="1">
        <f t="shared" si="87"/>
        <v>0</v>
      </c>
      <c r="R465" s="1">
        <f t="shared" si="84"/>
        <v>1</v>
      </c>
      <c r="S465" s="1">
        <f t="shared" si="85"/>
        <v>1</v>
      </c>
      <c r="T465" s="1" t="b">
        <f t="shared" si="86"/>
        <v>0</v>
      </c>
    </row>
    <row r="466" spans="1:20" x14ac:dyDescent="0.25">
      <c r="A466" s="1" t="s">
        <v>180</v>
      </c>
      <c r="B466" s="1">
        <v>5</v>
      </c>
      <c r="C466" s="1">
        <v>3.9287618799999988</v>
      </c>
      <c r="D466" s="1">
        <v>11</v>
      </c>
      <c r="E466" s="1">
        <f t="shared" si="78"/>
        <v>0</v>
      </c>
      <c r="F466" s="1">
        <f t="shared" si="79"/>
        <v>0</v>
      </c>
      <c r="G466" s="1">
        <f t="shared" si="80"/>
        <v>1</v>
      </c>
      <c r="H466" s="1">
        <f t="shared" si="81"/>
        <v>0</v>
      </c>
      <c r="I466" s="1">
        <f t="shared" si="82"/>
        <v>1</v>
      </c>
      <c r="K466" s="1" t="s">
        <v>155</v>
      </c>
      <c r="L466" s="1">
        <v>8.5</v>
      </c>
      <c r="M466" s="1">
        <v>4</v>
      </c>
      <c r="N466" s="1">
        <v>11</v>
      </c>
      <c r="O466" s="1">
        <f t="shared" si="88"/>
        <v>0</v>
      </c>
      <c r="P466" s="1">
        <f t="shared" si="83"/>
        <v>0</v>
      </c>
      <c r="Q466" s="1">
        <f t="shared" si="87"/>
        <v>0</v>
      </c>
      <c r="R466" s="1">
        <f t="shared" si="84"/>
        <v>1</v>
      </c>
      <c r="S466" s="1">
        <f t="shared" si="85"/>
        <v>1</v>
      </c>
      <c r="T466" s="1" t="b">
        <f t="shared" si="86"/>
        <v>0</v>
      </c>
    </row>
    <row r="467" spans="1:20" x14ac:dyDescent="0.25">
      <c r="A467" s="1" t="s">
        <v>148</v>
      </c>
      <c r="B467" s="1">
        <v>7.1</v>
      </c>
      <c r="C467" s="1">
        <v>5.0464073399999991</v>
      </c>
      <c r="D467" s="1">
        <v>11</v>
      </c>
      <c r="E467" s="1">
        <f t="shared" si="78"/>
        <v>0</v>
      </c>
      <c r="F467" s="1">
        <f t="shared" si="79"/>
        <v>0</v>
      </c>
      <c r="G467" s="1">
        <f t="shared" si="80"/>
        <v>1</v>
      </c>
      <c r="H467" s="1">
        <f t="shared" si="81"/>
        <v>0</v>
      </c>
      <c r="I467" s="1">
        <f t="shared" si="82"/>
        <v>1</v>
      </c>
      <c r="K467" s="1" t="s">
        <v>60</v>
      </c>
      <c r="L467" s="1">
        <v>5.3</v>
      </c>
      <c r="M467" s="1">
        <v>4</v>
      </c>
      <c r="N467" s="1">
        <v>11</v>
      </c>
      <c r="O467" s="1">
        <f t="shared" si="88"/>
        <v>0</v>
      </c>
      <c r="P467" s="1">
        <f t="shared" si="83"/>
        <v>0</v>
      </c>
      <c r="Q467" s="1">
        <f t="shared" si="87"/>
        <v>0</v>
      </c>
      <c r="R467" s="1">
        <f t="shared" si="84"/>
        <v>1</v>
      </c>
      <c r="S467" s="1">
        <f t="shared" si="85"/>
        <v>1</v>
      </c>
      <c r="T467" s="1" t="b">
        <f t="shared" si="86"/>
        <v>0</v>
      </c>
    </row>
    <row r="468" spans="1:20" x14ac:dyDescent="0.25">
      <c r="A468" s="1" t="s">
        <v>140</v>
      </c>
      <c r="B468" s="1">
        <v>4.9000000000000004</v>
      </c>
      <c r="C468" s="1">
        <v>3.4301538199999992</v>
      </c>
      <c r="D468" s="1">
        <v>10</v>
      </c>
      <c r="E468" s="1">
        <f t="shared" si="78"/>
        <v>0</v>
      </c>
      <c r="F468" s="1">
        <f t="shared" si="79"/>
        <v>0</v>
      </c>
      <c r="G468" s="1">
        <f t="shared" si="80"/>
        <v>1</v>
      </c>
      <c r="H468" s="1">
        <f t="shared" si="81"/>
        <v>0</v>
      </c>
      <c r="I468" s="1">
        <f t="shared" si="82"/>
        <v>1</v>
      </c>
      <c r="K468" s="1" t="s">
        <v>180</v>
      </c>
      <c r="L468" s="1">
        <v>5</v>
      </c>
      <c r="M468" s="1">
        <v>4</v>
      </c>
      <c r="N468" s="1">
        <v>11</v>
      </c>
      <c r="O468" s="1">
        <f t="shared" si="88"/>
        <v>0</v>
      </c>
      <c r="P468" s="1">
        <f t="shared" si="83"/>
        <v>0</v>
      </c>
      <c r="Q468" s="1">
        <f t="shared" si="87"/>
        <v>0</v>
      </c>
      <c r="R468" s="1">
        <f t="shared" si="84"/>
        <v>1</v>
      </c>
      <c r="S468" s="1">
        <f t="shared" si="85"/>
        <v>1</v>
      </c>
      <c r="T468" s="1" t="b">
        <f t="shared" si="86"/>
        <v>0</v>
      </c>
    </row>
    <row r="469" spans="1:20" x14ac:dyDescent="0.25">
      <c r="A469" s="1" t="s">
        <v>154</v>
      </c>
      <c r="B469" s="1">
        <v>5.7</v>
      </c>
      <c r="C469" s="1">
        <v>3.9490029799999982</v>
      </c>
      <c r="D469" s="1">
        <v>10</v>
      </c>
      <c r="E469" s="1">
        <f t="shared" si="78"/>
        <v>0</v>
      </c>
      <c r="F469" s="1">
        <f t="shared" si="79"/>
        <v>0</v>
      </c>
      <c r="G469" s="1">
        <f t="shared" si="80"/>
        <v>1</v>
      </c>
      <c r="H469" s="1">
        <f t="shared" si="81"/>
        <v>0</v>
      </c>
      <c r="I469" s="1">
        <f t="shared" si="82"/>
        <v>1</v>
      </c>
      <c r="K469" s="1" t="s">
        <v>148</v>
      </c>
      <c r="L469" s="1">
        <v>7.1</v>
      </c>
      <c r="M469" s="1">
        <v>5</v>
      </c>
      <c r="N469" s="1">
        <v>11</v>
      </c>
      <c r="O469" s="1">
        <f t="shared" si="88"/>
        <v>0</v>
      </c>
      <c r="P469" s="1">
        <f t="shared" si="83"/>
        <v>0</v>
      </c>
      <c r="Q469" s="1">
        <f t="shared" si="87"/>
        <v>0</v>
      </c>
      <c r="R469" s="1">
        <f t="shared" si="84"/>
        <v>1</v>
      </c>
      <c r="S469" s="1">
        <f t="shared" si="85"/>
        <v>1</v>
      </c>
      <c r="T469" s="1" t="b">
        <f t="shared" si="86"/>
        <v>0</v>
      </c>
    </row>
    <row r="470" spans="1:20" x14ac:dyDescent="0.25">
      <c r="A470" s="1" t="s">
        <v>150</v>
      </c>
      <c r="B470" s="1">
        <v>5.7</v>
      </c>
      <c r="C470" s="1">
        <v>4.2672888100000002</v>
      </c>
      <c r="D470" s="1">
        <v>10</v>
      </c>
      <c r="E470" s="1">
        <f t="shared" si="78"/>
        <v>0</v>
      </c>
      <c r="F470" s="1">
        <f t="shared" si="79"/>
        <v>0</v>
      </c>
      <c r="G470" s="1">
        <f t="shared" si="80"/>
        <v>1</v>
      </c>
      <c r="H470" s="1">
        <f t="shared" si="81"/>
        <v>0</v>
      </c>
      <c r="I470" s="1">
        <f t="shared" si="82"/>
        <v>1</v>
      </c>
      <c r="K470" s="1" t="s">
        <v>140</v>
      </c>
      <c r="L470" s="1">
        <v>4.9000000000000004</v>
      </c>
      <c r="M470" s="1">
        <v>3</v>
      </c>
      <c r="N470" s="1">
        <v>10</v>
      </c>
      <c r="O470" s="1">
        <f t="shared" si="88"/>
        <v>0</v>
      </c>
      <c r="P470" s="1">
        <f t="shared" si="83"/>
        <v>0</v>
      </c>
      <c r="Q470" s="1">
        <f t="shared" si="87"/>
        <v>0</v>
      </c>
      <c r="R470" s="1">
        <f t="shared" si="84"/>
        <v>1</v>
      </c>
      <c r="S470" s="1">
        <f t="shared" si="85"/>
        <v>1</v>
      </c>
      <c r="T470" s="1" t="b">
        <f t="shared" si="86"/>
        <v>0</v>
      </c>
    </row>
    <row r="471" spans="1:20" x14ac:dyDescent="0.25">
      <c r="A471" s="1" t="s">
        <v>155</v>
      </c>
      <c r="B471" s="1">
        <v>8.5</v>
      </c>
      <c r="C471" s="1">
        <v>6.0257810000000003</v>
      </c>
      <c r="D471" s="1">
        <v>10</v>
      </c>
      <c r="E471" s="1">
        <f t="shared" si="78"/>
        <v>0</v>
      </c>
      <c r="F471" s="1">
        <f t="shared" si="79"/>
        <v>0</v>
      </c>
      <c r="G471" s="1">
        <f t="shared" si="80"/>
        <v>1</v>
      </c>
      <c r="H471" s="1">
        <f t="shared" si="81"/>
        <v>0</v>
      </c>
      <c r="I471" s="1">
        <f t="shared" si="82"/>
        <v>1</v>
      </c>
      <c r="K471" s="1" t="s">
        <v>154</v>
      </c>
      <c r="L471" s="1">
        <v>5.7</v>
      </c>
      <c r="M471" s="1">
        <v>4</v>
      </c>
      <c r="N471" s="1">
        <v>10</v>
      </c>
      <c r="O471" s="1">
        <f t="shared" si="88"/>
        <v>0</v>
      </c>
      <c r="P471" s="1">
        <f t="shared" si="83"/>
        <v>0</v>
      </c>
      <c r="Q471" s="1">
        <f t="shared" si="87"/>
        <v>0</v>
      </c>
      <c r="R471" s="1">
        <f t="shared" si="84"/>
        <v>1</v>
      </c>
      <c r="S471" s="1">
        <f t="shared" si="85"/>
        <v>1</v>
      </c>
      <c r="T471" s="1" t="b">
        <f t="shared" si="86"/>
        <v>0</v>
      </c>
    </row>
    <row r="472" spans="1:20" x14ac:dyDescent="0.25">
      <c r="A472" s="1" t="s">
        <v>174</v>
      </c>
      <c r="B472" s="1">
        <v>3.9</v>
      </c>
      <c r="C472" s="1">
        <v>5.1758192000000003</v>
      </c>
      <c r="D472" s="1">
        <v>10</v>
      </c>
      <c r="E472" s="1">
        <f t="shared" si="78"/>
        <v>0</v>
      </c>
      <c r="F472" s="1">
        <f t="shared" si="79"/>
        <v>0</v>
      </c>
      <c r="G472" s="1">
        <f t="shared" si="80"/>
        <v>1</v>
      </c>
      <c r="H472" s="1">
        <f t="shared" si="81"/>
        <v>0</v>
      </c>
      <c r="I472" s="1">
        <f t="shared" si="82"/>
        <v>1</v>
      </c>
      <c r="K472" s="1" t="s">
        <v>150</v>
      </c>
      <c r="L472" s="1">
        <v>5.7</v>
      </c>
      <c r="M472" s="1">
        <v>4</v>
      </c>
      <c r="N472" s="1">
        <v>10</v>
      </c>
      <c r="O472" s="1">
        <f t="shared" si="88"/>
        <v>0</v>
      </c>
      <c r="P472" s="1">
        <f t="shared" si="83"/>
        <v>0</v>
      </c>
      <c r="Q472" s="1">
        <f t="shared" si="87"/>
        <v>0</v>
      </c>
      <c r="R472" s="1">
        <f t="shared" si="84"/>
        <v>1</v>
      </c>
      <c r="S472" s="1">
        <f t="shared" si="85"/>
        <v>1</v>
      </c>
      <c r="T472" s="1" t="b">
        <f t="shared" si="86"/>
        <v>0</v>
      </c>
    </row>
    <row r="473" spans="1:20" x14ac:dyDescent="0.25">
      <c r="A473" s="1" t="s">
        <v>122</v>
      </c>
      <c r="B473" s="1">
        <v>4.5</v>
      </c>
      <c r="C473" s="1">
        <v>3.7817433599999983</v>
      </c>
      <c r="D473" s="1">
        <v>10</v>
      </c>
      <c r="E473" s="1">
        <f t="shared" si="78"/>
        <v>0</v>
      </c>
      <c r="F473" s="1">
        <f t="shared" si="79"/>
        <v>0</v>
      </c>
      <c r="G473" s="1">
        <f t="shared" si="80"/>
        <v>1</v>
      </c>
      <c r="H473" s="1">
        <f t="shared" si="81"/>
        <v>0</v>
      </c>
      <c r="I473" s="1">
        <f t="shared" si="82"/>
        <v>1</v>
      </c>
      <c r="K473" s="1" t="s">
        <v>155</v>
      </c>
      <c r="L473" s="1">
        <v>8.5</v>
      </c>
      <c r="M473" s="1">
        <v>6</v>
      </c>
      <c r="N473" s="1">
        <v>10</v>
      </c>
      <c r="O473" s="1">
        <f t="shared" si="88"/>
        <v>0</v>
      </c>
      <c r="P473" s="1">
        <f t="shared" si="83"/>
        <v>0</v>
      </c>
      <c r="Q473" s="1">
        <f t="shared" si="87"/>
        <v>0</v>
      </c>
      <c r="R473" s="1">
        <f t="shared" si="84"/>
        <v>1</v>
      </c>
      <c r="S473" s="1">
        <f t="shared" si="85"/>
        <v>1</v>
      </c>
      <c r="T473" s="1" t="b">
        <f t="shared" si="86"/>
        <v>0</v>
      </c>
    </row>
    <row r="474" spans="1:20" x14ac:dyDescent="0.25">
      <c r="A474" s="1" t="s">
        <v>149</v>
      </c>
      <c r="B474" s="1">
        <v>4.4000000000000004</v>
      </c>
      <c r="C474" s="1">
        <v>3.5839955200000002</v>
      </c>
      <c r="D474" s="1">
        <v>10</v>
      </c>
      <c r="E474" s="1">
        <f t="shared" si="78"/>
        <v>0</v>
      </c>
      <c r="F474" s="1">
        <f t="shared" si="79"/>
        <v>0</v>
      </c>
      <c r="G474" s="1">
        <f t="shared" si="80"/>
        <v>1</v>
      </c>
      <c r="H474" s="1">
        <f t="shared" si="81"/>
        <v>0</v>
      </c>
      <c r="I474" s="1">
        <f t="shared" si="82"/>
        <v>1</v>
      </c>
      <c r="K474" s="1" t="s">
        <v>174</v>
      </c>
      <c r="L474" s="1">
        <v>3.9</v>
      </c>
      <c r="M474" s="1">
        <v>5</v>
      </c>
      <c r="N474" s="1">
        <v>10</v>
      </c>
      <c r="O474" s="1">
        <f t="shared" si="88"/>
        <v>0</v>
      </c>
      <c r="P474" s="1">
        <f t="shared" si="83"/>
        <v>0</v>
      </c>
      <c r="Q474" s="1">
        <f t="shared" si="87"/>
        <v>0</v>
      </c>
      <c r="R474" s="1">
        <f t="shared" si="84"/>
        <v>1</v>
      </c>
      <c r="S474" s="1">
        <f t="shared" si="85"/>
        <v>1</v>
      </c>
      <c r="T474" s="1" t="b">
        <f t="shared" si="86"/>
        <v>0</v>
      </c>
    </row>
    <row r="475" spans="1:20" x14ac:dyDescent="0.25">
      <c r="A475" s="1" t="s">
        <v>193</v>
      </c>
      <c r="B475" s="1">
        <v>4.3</v>
      </c>
      <c r="C475" s="1">
        <v>2.9229210700000001</v>
      </c>
      <c r="D475" s="1">
        <v>10</v>
      </c>
      <c r="E475" s="1">
        <f t="shared" si="78"/>
        <v>0</v>
      </c>
      <c r="F475" s="1">
        <f t="shared" si="79"/>
        <v>0</v>
      </c>
      <c r="G475" s="1">
        <f t="shared" si="80"/>
        <v>1</v>
      </c>
      <c r="H475" s="1">
        <f t="shared" si="81"/>
        <v>0</v>
      </c>
      <c r="I475" s="1">
        <f t="shared" si="82"/>
        <v>1</v>
      </c>
      <c r="K475" s="1" t="s">
        <v>122</v>
      </c>
      <c r="L475" s="1">
        <v>4.5</v>
      </c>
      <c r="M475" s="1">
        <v>4</v>
      </c>
      <c r="N475" s="1">
        <v>10</v>
      </c>
      <c r="O475" s="1">
        <f t="shared" si="88"/>
        <v>0</v>
      </c>
      <c r="P475" s="1">
        <f t="shared" si="83"/>
        <v>0</v>
      </c>
      <c r="Q475" s="1">
        <f t="shared" si="87"/>
        <v>0</v>
      </c>
      <c r="R475" s="1">
        <f t="shared" si="84"/>
        <v>1</v>
      </c>
      <c r="S475" s="1">
        <f t="shared" si="85"/>
        <v>1</v>
      </c>
      <c r="T475" s="1" t="b">
        <f t="shared" si="86"/>
        <v>0</v>
      </c>
    </row>
    <row r="476" spans="1:20" x14ac:dyDescent="0.25">
      <c r="A476" s="1" t="s">
        <v>109</v>
      </c>
      <c r="B476" s="1">
        <v>5.7</v>
      </c>
      <c r="C476" s="1">
        <v>5.0277502499999986</v>
      </c>
      <c r="D476" s="1">
        <v>10</v>
      </c>
      <c r="E476" s="1">
        <f t="shared" si="78"/>
        <v>0</v>
      </c>
      <c r="F476" s="1">
        <f t="shared" si="79"/>
        <v>0</v>
      </c>
      <c r="G476" s="1">
        <f t="shared" si="80"/>
        <v>1</v>
      </c>
      <c r="H476" s="1">
        <f t="shared" si="81"/>
        <v>0</v>
      </c>
      <c r="I476" s="1">
        <f t="shared" si="82"/>
        <v>1</v>
      </c>
      <c r="K476" s="1" t="s">
        <v>149</v>
      </c>
      <c r="L476" s="1">
        <v>4.4000000000000004</v>
      </c>
      <c r="M476" s="1">
        <v>4</v>
      </c>
      <c r="N476" s="1">
        <v>10</v>
      </c>
      <c r="O476" s="1">
        <f t="shared" si="88"/>
        <v>0</v>
      </c>
      <c r="P476" s="1">
        <f t="shared" si="83"/>
        <v>0</v>
      </c>
      <c r="Q476" s="1">
        <f t="shared" si="87"/>
        <v>0</v>
      </c>
      <c r="R476" s="1">
        <f t="shared" si="84"/>
        <v>1</v>
      </c>
      <c r="S476" s="1">
        <f t="shared" si="85"/>
        <v>1</v>
      </c>
      <c r="T476" s="1" t="b">
        <f t="shared" si="86"/>
        <v>0</v>
      </c>
    </row>
    <row r="477" spans="1:20" x14ac:dyDescent="0.25">
      <c r="A477" s="1" t="s">
        <v>155</v>
      </c>
      <c r="B477" s="1">
        <v>8.5</v>
      </c>
      <c r="C477" s="1">
        <v>4.73849594</v>
      </c>
      <c r="D477" s="1">
        <v>10</v>
      </c>
      <c r="E477" s="1">
        <f t="shared" si="78"/>
        <v>0</v>
      </c>
      <c r="F477" s="1">
        <f t="shared" si="79"/>
        <v>0</v>
      </c>
      <c r="G477" s="1">
        <f t="shared" si="80"/>
        <v>1</v>
      </c>
      <c r="H477" s="1">
        <f t="shared" si="81"/>
        <v>0</v>
      </c>
      <c r="I477" s="1">
        <f t="shared" si="82"/>
        <v>1</v>
      </c>
      <c r="K477" s="1" t="s">
        <v>193</v>
      </c>
      <c r="L477" s="1">
        <v>4.3</v>
      </c>
      <c r="M477" s="1">
        <v>3</v>
      </c>
      <c r="N477" s="1">
        <v>10</v>
      </c>
      <c r="O477" s="1">
        <f t="shared" si="88"/>
        <v>0</v>
      </c>
      <c r="P477" s="1">
        <f t="shared" si="83"/>
        <v>0</v>
      </c>
      <c r="Q477" s="1">
        <f t="shared" si="87"/>
        <v>0</v>
      </c>
      <c r="R477" s="1">
        <f t="shared" si="84"/>
        <v>1</v>
      </c>
      <c r="S477" s="1">
        <f t="shared" si="85"/>
        <v>1</v>
      </c>
      <c r="T477" s="1" t="b">
        <f t="shared" si="86"/>
        <v>0</v>
      </c>
    </row>
    <row r="478" spans="1:20" x14ac:dyDescent="0.25">
      <c r="A478" s="1" t="s">
        <v>93</v>
      </c>
      <c r="B478" s="1">
        <v>4.5</v>
      </c>
      <c r="C478" s="1">
        <v>-3.9403969999997068E-2</v>
      </c>
      <c r="D478" s="1">
        <v>2</v>
      </c>
      <c r="E478" s="1">
        <f t="shared" si="78"/>
        <v>0</v>
      </c>
      <c r="F478" s="1">
        <f t="shared" si="79"/>
        <v>0</v>
      </c>
      <c r="G478" s="1">
        <f t="shared" si="80"/>
        <v>0</v>
      </c>
      <c r="H478" s="1">
        <f t="shared" si="81"/>
        <v>1</v>
      </c>
      <c r="I478" s="1">
        <f t="shared" si="82"/>
        <v>1</v>
      </c>
      <c r="K478" s="1" t="s">
        <v>109</v>
      </c>
      <c r="L478" s="1">
        <v>5.7</v>
      </c>
      <c r="M478" s="1">
        <v>5</v>
      </c>
      <c r="N478" s="1">
        <v>10</v>
      </c>
      <c r="O478" s="1">
        <f t="shared" si="88"/>
        <v>0</v>
      </c>
      <c r="P478" s="1">
        <f t="shared" si="83"/>
        <v>0</v>
      </c>
      <c r="Q478" s="1">
        <f t="shared" si="87"/>
        <v>0</v>
      </c>
      <c r="R478" s="1">
        <f t="shared" si="84"/>
        <v>1</v>
      </c>
      <c r="S478" s="1">
        <f t="shared" si="85"/>
        <v>1</v>
      </c>
      <c r="T478" s="1" t="b">
        <f t="shared" si="86"/>
        <v>0</v>
      </c>
    </row>
    <row r="479" spans="1:20" x14ac:dyDescent="0.25">
      <c r="A479" s="1" t="s">
        <v>117</v>
      </c>
      <c r="B479" s="1">
        <v>4.5999999999999996</v>
      </c>
      <c r="C479" s="1">
        <v>0.17438358999999959</v>
      </c>
      <c r="D479" s="1">
        <v>2</v>
      </c>
      <c r="E479" s="1">
        <f t="shared" si="78"/>
        <v>0</v>
      </c>
      <c r="F479" s="1">
        <f t="shared" si="79"/>
        <v>0</v>
      </c>
      <c r="G479" s="1">
        <f t="shared" si="80"/>
        <v>0</v>
      </c>
      <c r="H479" s="1">
        <f t="shared" si="81"/>
        <v>1</v>
      </c>
      <c r="I479" s="1">
        <f t="shared" si="82"/>
        <v>1</v>
      </c>
      <c r="K479" s="1" t="s">
        <v>155</v>
      </c>
      <c r="L479" s="1">
        <v>8.5</v>
      </c>
      <c r="M479" s="1">
        <v>5</v>
      </c>
      <c r="N479" s="1">
        <v>10</v>
      </c>
      <c r="O479" s="1">
        <f t="shared" si="88"/>
        <v>0</v>
      </c>
      <c r="P479" s="1">
        <f t="shared" si="83"/>
        <v>0</v>
      </c>
      <c r="Q479" s="1">
        <f t="shared" si="87"/>
        <v>0</v>
      </c>
      <c r="R479" s="1">
        <f t="shared" si="84"/>
        <v>1</v>
      </c>
      <c r="S479" s="1">
        <f t="shared" si="85"/>
        <v>1</v>
      </c>
      <c r="T479" s="1" t="b">
        <f t="shared" si="86"/>
        <v>0</v>
      </c>
    </row>
    <row r="480" spans="1:20" x14ac:dyDescent="0.25">
      <c r="A480" s="1" t="s">
        <v>189</v>
      </c>
      <c r="B480" s="1">
        <v>4.4000000000000004</v>
      </c>
      <c r="C480" s="1">
        <v>1.7142887999999992</v>
      </c>
      <c r="D480" s="1">
        <v>2</v>
      </c>
      <c r="E480" s="1">
        <f t="shared" si="78"/>
        <v>0</v>
      </c>
      <c r="F480" s="1">
        <f t="shared" si="79"/>
        <v>0</v>
      </c>
      <c r="G480" s="1">
        <f t="shared" si="80"/>
        <v>0</v>
      </c>
      <c r="H480" s="1">
        <f t="shared" si="81"/>
        <v>1</v>
      </c>
      <c r="I480" s="1">
        <f t="shared" si="82"/>
        <v>1</v>
      </c>
      <c r="K480" s="1" t="s">
        <v>155</v>
      </c>
      <c r="L480" s="1">
        <v>8.5</v>
      </c>
      <c r="M480" s="1">
        <v>5</v>
      </c>
      <c r="N480" s="1">
        <v>4</v>
      </c>
      <c r="O480" s="1">
        <f t="shared" si="88"/>
        <v>0</v>
      </c>
      <c r="P480" s="1">
        <f t="shared" si="83"/>
        <v>1</v>
      </c>
      <c r="Q480" s="1">
        <f t="shared" si="87"/>
        <v>0</v>
      </c>
      <c r="R480" s="1">
        <f t="shared" si="84"/>
        <v>0</v>
      </c>
      <c r="S480" s="1">
        <f t="shared" si="85"/>
        <v>1</v>
      </c>
      <c r="T480" s="1" t="b">
        <f t="shared" si="86"/>
        <v>0</v>
      </c>
    </row>
    <row r="481" spans="1:20" x14ac:dyDescent="0.25">
      <c r="A481" s="1" t="s">
        <v>149</v>
      </c>
      <c r="B481" s="1">
        <v>4.4000000000000004</v>
      </c>
      <c r="C481" s="1">
        <v>0.72237107999999917</v>
      </c>
      <c r="D481" s="1">
        <v>2</v>
      </c>
      <c r="E481" s="1">
        <f t="shared" si="78"/>
        <v>0</v>
      </c>
      <c r="F481" s="1">
        <f t="shared" si="79"/>
        <v>0</v>
      </c>
      <c r="G481" s="1">
        <f t="shared" si="80"/>
        <v>0</v>
      </c>
      <c r="H481" s="1">
        <f t="shared" si="81"/>
        <v>1</v>
      </c>
      <c r="I481" s="1">
        <f t="shared" si="82"/>
        <v>1</v>
      </c>
      <c r="K481" s="1" t="s">
        <v>105</v>
      </c>
      <c r="L481" s="1">
        <v>4.4000000000000004</v>
      </c>
      <c r="M481" s="1">
        <v>5</v>
      </c>
      <c r="N481" s="1">
        <v>4</v>
      </c>
      <c r="O481" s="1">
        <f t="shared" si="88"/>
        <v>0</v>
      </c>
      <c r="P481" s="1">
        <f t="shared" si="83"/>
        <v>1</v>
      </c>
      <c r="Q481" s="1">
        <f t="shared" si="87"/>
        <v>0</v>
      </c>
      <c r="R481" s="1">
        <f t="shared" si="84"/>
        <v>0</v>
      </c>
      <c r="S481" s="1">
        <f t="shared" si="85"/>
        <v>1</v>
      </c>
      <c r="T481" s="1" t="b">
        <f t="shared" si="86"/>
        <v>0</v>
      </c>
    </row>
    <row r="482" spans="1:20" x14ac:dyDescent="0.25">
      <c r="A482" s="1" t="s">
        <v>102</v>
      </c>
      <c r="B482" s="1">
        <v>4.3</v>
      </c>
      <c r="C482" s="1">
        <v>1.7951787999999995</v>
      </c>
      <c r="D482" s="1">
        <v>2</v>
      </c>
      <c r="E482" s="1">
        <f t="shared" si="78"/>
        <v>0</v>
      </c>
      <c r="F482" s="1">
        <f t="shared" si="79"/>
        <v>0</v>
      </c>
      <c r="G482" s="1">
        <f t="shared" si="80"/>
        <v>0</v>
      </c>
      <c r="H482" s="1">
        <f t="shared" si="81"/>
        <v>1</v>
      </c>
      <c r="I482" s="1">
        <f t="shared" si="82"/>
        <v>1</v>
      </c>
      <c r="K482" s="1" t="s">
        <v>73</v>
      </c>
      <c r="L482" s="1">
        <v>4.3</v>
      </c>
      <c r="M482" s="1">
        <v>6</v>
      </c>
      <c r="N482" s="1">
        <v>4</v>
      </c>
      <c r="O482" s="1">
        <f t="shared" si="88"/>
        <v>0</v>
      </c>
      <c r="P482" s="1">
        <f t="shared" si="83"/>
        <v>1</v>
      </c>
      <c r="Q482" s="1">
        <f t="shared" si="87"/>
        <v>0</v>
      </c>
      <c r="R482" s="1">
        <f t="shared" si="84"/>
        <v>0</v>
      </c>
      <c r="S482" s="1">
        <f t="shared" si="85"/>
        <v>1</v>
      </c>
      <c r="T482" s="1" t="b">
        <f t="shared" si="86"/>
        <v>0</v>
      </c>
    </row>
    <row r="483" spans="1:20" x14ac:dyDescent="0.25">
      <c r="A483" s="1" t="s">
        <v>69</v>
      </c>
      <c r="B483" s="1">
        <v>4.4000000000000004</v>
      </c>
      <c r="C483" s="1">
        <v>4.1798340000000005</v>
      </c>
      <c r="D483" s="1">
        <v>2</v>
      </c>
      <c r="E483" s="1">
        <f t="shared" si="78"/>
        <v>0</v>
      </c>
      <c r="F483" s="1">
        <f t="shared" si="79"/>
        <v>0</v>
      </c>
      <c r="G483" s="1">
        <f t="shared" si="80"/>
        <v>0</v>
      </c>
      <c r="H483" s="1">
        <f t="shared" si="81"/>
        <v>1</v>
      </c>
      <c r="I483" s="1">
        <f t="shared" si="82"/>
        <v>1</v>
      </c>
      <c r="K483" s="1" t="s">
        <v>155</v>
      </c>
      <c r="L483" s="1">
        <v>8.5</v>
      </c>
      <c r="M483" s="1">
        <v>5</v>
      </c>
      <c r="N483" s="1">
        <v>4</v>
      </c>
      <c r="O483" s="1">
        <f t="shared" si="88"/>
        <v>0</v>
      </c>
      <c r="P483" s="1">
        <f t="shared" si="83"/>
        <v>1</v>
      </c>
      <c r="Q483" s="1">
        <f t="shared" si="87"/>
        <v>0</v>
      </c>
      <c r="R483" s="1">
        <f t="shared" si="84"/>
        <v>0</v>
      </c>
      <c r="S483" s="1">
        <f t="shared" si="85"/>
        <v>1</v>
      </c>
      <c r="T483" s="1" t="b">
        <f t="shared" si="86"/>
        <v>0</v>
      </c>
    </row>
    <row r="484" spans="1:20" x14ac:dyDescent="0.25">
      <c r="A484" s="1" t="s">
        <v>77</v>
      </c>
      <c r="B484" s="1">
        <v>4.7</v>
      </c>
      <c r="C484" s="1">
        <v>3.84533098</v>
      </c>
      <c r="D484" s="1">
        <v>2</v>
      </c>
      <c r="E484" s="1">
        <f t="shared" si="78"/>
        <v>0</v>
      </c>
      <c r="F484" s="1">
        <f t="shared" si="79"/>
        <v>0</v>
      </c>
      <c r="G484" s="1">
        <f t="shared" si="80"/>
        <v>0</v>
      </c>
      <c r="H484" s="1">
        <f t="shared" si="81"/>
        <v>1</v>
      </c>
      <c r="I484" s="1">
        <f t="shared" si="82"/>
        <v>1</v>
      </c>
      <c r="K484" s="1" t="s">
        <v>165</v>
      </c>
      <c r="L484" s="1">
        <v>7.1</v>
      </c>
      <c r="M484" s="1">
        <v>4</v>
      </c>
      <c r="N484" s="1">
        <v>3</v>
      </c>
      <c r="O484" s="1">
        <f t="shared" si="88"/>
        <v>0</v>
      </c>
      <c r="P484" s="1">
        <f t="shared" si="83"/>
        <v>1</v>
      </c>
      <c r="Q484" s="1">
        <f t="shared" si="87"/>
        <v>0</v>
      </c>
      <c r="R484" s="1">
        <f t="shared" si="84"/>
        <v>0</v>
      </c>
      <c r="S484" s="1">
        <f t="shared" si="85"/>
        <v>1</v>
      </c>
      <c r="T484" s="1" t="b">
        <f t="shared" si="86"/>
        <v>0</v>
      </c>
    </row>
    <row r="485" spans="1:20" x14ac:dyDescent="0.25">
      <c r="A485" s="1" t="s">
        <v>85</v>
      </c>
      <c r="B485" s="1">
        <v>4.8</v>
      </c>
      <c r="C485" s="1">
        <v>4.632923899999998</v>
      </c>
      <c r="D485" s="1">
        <v>2</v>
      </c>
      <c r="E485" s="1">
        <f t="shared" si="78"/>
        <v>0</v>
      </c>
      <c r="F485" s="1">
        <f t="shared" si="79"/>
        <v>0</v>
      </c>
      <c r="G485" s="1">
        <f t="shared" si="80"/>
        <v>0</v>
      </c>
      <c r="H485" s="1">
        <f t="shared" si="81"/>
        <v>1</v>
      </c>
      <c r="I485" s="1">
        <f t="shared" si="82"/>
        <v>1</v>
      </c>
      <c r="K485" s="1" t="s">
        <v>103</v>
      </c>
      <c r="L485" s="1">
        <v>4.2</v>
      </c>
      <c r="M485" s="1">
        <v>4</v>
      </c>
      <c r="N485" s="1">
        <v>3</v>
      </c>
      <c r="O485" s="1">
        <f t="shared" si="88"/>
        <v>0</v>
      </c>
      <c r="P485" s="1">
        <f t="shared" si="83"/>
        <v>1</v>
      </c>
      <c r="Q485" s="1">
        <f t="shared" si="87"/>
        <v>0</v>
      </c>
      <c r="R485" s="1">
        <f t="shared" si="84"/>
        <v>0</v>
      </c>
      <c r="S485" s="1">
        <f t="shared" si="85"/>
        <v>1</v>
      </c>
      <c r="T485" s="1" t="b">
        <f t="shared" si="86"/>
        <v>0</v>
      </c>
    </row>
    <row r="486" spans="1:20" x14ac:dyDescent="0.25">
      <c r="A486" s="1" t="s">
        <v>59</v>
      </c>
      <c r="B486" s="1">
        <v>6.7</v>
      </c>
      <c r="C486" s="1">
        <v>4.9304199999999989</v>
      </c>
      <c r="D486" s="1">
        <v>2</v>
      </c>
      <c r="E486" s="1">
        <f t="shared" si="78"/>
        <v>0</v>
      </c>
      <c r="F486" s="1">
        <f t="shared" si="79"/>
        <v>0</v>
      </c>
      <c r="G486" s="1">
        <f t="shared" si="80"/>
        <v>0</v>
      </c>
      <c r="H486" s="1">
        <f t="shared" si="81"/>
        <v>1</v>
      </c>
      <c r="I486" s="1">
        <f t="shared" si="82"/>
        <v>1</v>
      </c>
      <c r="K486" s="1" t="s">
        <v>133</v>
      </c>
      <c r="L486" s="1">
        <v>4.5999999999999996</v>
      </c>
      <c r="M486" s="1">
        <v>4</v>
      </c>
      <c r="N486" s="1">
        <v>3</v>
      </c>
      <c r="O486" s="1">
        <f t="shared" si="88"/>
        <v>0</v>
      </c>
      <c r="P486" s="1">
        <f t="shared" si="83"/>
        <v>1</v>
      </c>
      <c r="Q486" s="1">
        <f t="shared" si="87"/>
        <v>0</v>
      </c>
      <c r="R486" s="1">
        <f t="shared" si="84"/>
        <v>0</v>
      </c>
      <c r="S486" s="1">
        <f t="shared" si="85"/>
        <v>1</v>
      </c>
      <c r="T486" s="1" t="b">
        <f t="shared" si="86"/>
        <v>0</v>
      </c>
    </row>
    <row r="487" spans="1:20" x14ac:dyDescent="0.25">
      <c r="A487" s="1" t="s">
        <v>61</v>
      </c>
      <c r="B487" s="1">
        <v>4.7</v>
      </c>
      <c r="C487" s="1">
        <v>3.2421420399999992</v>
      </c>
      <c r="D487" s="1">
        <v>2</v>
      </c>
      <c r="E487" s="1">
        <f t="shared" si="78"/>
        <v>0</v>
      </c>
      <c r="F487" s="1">
        <f t="shared" si="79"/>
        <v>0</v>
      </c>
      <c r="G487" s="1">
        <f t="shared" si="80"/>
        <v>0</v>
      </c>
      <c r="H487" s="1">
        <f t="shared" si="81"/>
        <v>1</v>
      </c>
      <c r="I487" s="1">
        <f t="shared" si="82"/>
        <v>1</v>
      </c>
      <c r="K487" s="1" t="s">
        <v>160</v>
      </c>
      <c r="L487" s="1">
        <v>3.9</v>
      </c>
      <c r="M487" s="1">
        <v>4</v>
      </c>
      <c r="N487" s="1">
        <v>3</v>
      </c>
      <c r="O487" s="1">
        <f t="shared" si="88"/>
        <v>0</v>
      </c>
      <c r="P487" s="1">
        <f t="shared" si="83"/>
        <v>1</v>
      </c>
      <c r="Q487" s="1">
        <f t="shared" si="87"/>
        <v>0</v>
      </c>
      <c r="R487" s="1">
        <f t="shared" si="84"/>
        <v>0</v>
      </c>
      <c r="S487" s="1">
        <f t="shared" si="85"/>
        <v>1</v>
      </c>
      <c r="T487" s="1" t="b">
        <f t="shared" si="86"/>
        <v>0</v>
      </c>
    </row>
    <row r="488" spans="1:20" x14ac:dyDescent="0.25">
      <c r="A488" s="1" t="s">
        <v>71</v>
      </c>
      <c r="B488" s="1">
        <v>4.3</v>
      </c>
      <c r="C488" s="1">
        <v>3.4899031599999986</v>
      </c>
      <c r="D488" s="1">
        <v>2</v>
      </c>
      <c r="E488" s="1">
        <f t="shared" si="78"/>
        <v>0</v>
      </c>
      <c r="F488" s="1">
        <f t="shared" si="79"/>
        <v>0</v>
      </c>
      <c r="G488" s="1">
        <f t="shared" si="80"/>
        <v>0</v>
      </c>
      <c r="H488" s="1">
        <f t="shared" si="81"/>
        <v>1</v>
      </c>
      <c r="I488" s="1">
        <f t="shared" si="82"/>
        <v>1</v>
      </c>
      <c r="K488" s="1" t="s">
        <v>66</v>
      </c>
      <c r="L488" s="1">
        <v>4.8</v>
      </c>
      <c r="M488" s="1">
        <v>4</v>
      </c>
      <c r="N488" s="1">
        <v>3</v>
      </c>
      <c r="O488" s="1">
        <f t="shared" si="88"/>
        <v>0</v>
      </c>
      <c r="P488" s="1">
        <f t="shared" si="83"/>
        <v>1</v>
      </c>
      <c r="Q488" s="1">
        <f t="shared" si="87"/>
        <v>0</v>
      </c>
      <c r="R488" s="1">
        <f t="shared" si="84"/>
        <v>0</v>
      </c>
      <c r="S488" s="1">
        <f t="shared" si="85"/>
        <v>1</v>
      </c>
      <c r="T488" s="1" t="b">
        <f t="shared" si="86"/>
        <v>0</v>
      </c>
    </row>
    <row r="489" spans="1:20" x14ac:dyDescent="0.25">
      <c r="A489" s="1" t="s">
        <v>73</v>
      </c>
      <c r="B489" s="1">
        <v>4.3</v>
      </c>
      <c r="C489" s="1">
        <v>3.3671060999999995</v>
      </c>
      <c r="D489" s="1">
        <v>2</v>
      </c>
      <c r="E489" s="1">
        <f t="shared" si="78"/>
        <v>0</v>
      </c>
      <c r="F489" s="1">
        <f t="shared" si="79"/>
        <v>0</v>
      </c>
      <c r="G489" s="1">
        <f t="shared" si="80"/>
        <v>0</v>
      </c>
      <c r="H489" s="1">
        <f t="shared" si="81"/>
        <v>1</v>
      </c>
      <c r="I489" s="1">
        <f t="shared" si="82"/>
        <v>1</v>
      </c>
      <c r="K489" s="1" t="s">
        <v>182</v>
      </c>
      <c r="L489" s="1">
        <v>5.0999999999999996</v>
      </c>
      <c r="M489" s="1">
        <v>4</v>
      </c>
      <c r="N489" s="1">
        <v>2.5</v>
      </c>
      <c r="O489" s="1">
        <f t="shared" si="88"/>
        <v>0</v>
      </c>
      <c r="P489" s="1">
        <f t="shared" si="83"/>
        <v>1</v>
      </c>
      <c r="Q489" s="1">
        <f t="shared" si="87"/>
        <v>0</v>
      </c>
      <c r="R489" s="1">
        <f t="shared" si="84"/>
        <v>0</v>
      </c>
      <c r="S489" s="1">
        <f t="shared" si="85"/>
        <v>1</v>
      </c>
      <c r="T489" s="1" t="b">
        <f t="shared" si="86"/>
        <v>0</v>
      </c>
    </row>
    <row r="490" spans="1:20" x14ac:dyDescent="0.25">
      <c r="A490" s="1" t="s">
        <v>74</v>
      </c>
      <c r="B490" s="1">
        <v>4.4000000000000004</v>
      </c>
      <c r="C490" s="1">
        <v>3.3609114199999999</v>
      </c>
      <c r="D490" s="1">
        <v>2</v>
      </c>
      <c r="E490" s="1">
        <f t="shared" si="78"/>
        <v>0</v>
      </c>
      <c r="F490" s="1">
        <f t="shared" si="79"/>
        <v>0</v>
      </c>
      <c r="G490" s="1">
        <f t="shared" si="80"/>
        <v>0</v>
      </c>
      <c r="H490" s="1">
        <f t="shared" si="81"/>
        <v>1</v>
      </c>
      <c r="I490" s="1">
        <f t="shared" si="82"/>
        <v>1</v>
      </c>
      <c r="K490" s="1" t="s">
        <v>69</v>
      </c>
      <c r="L490" s="1">
        <v>4.4000000000000004</v>
      </c>
      <c r="M490" s="1">
        <v>4</v>
      </c>
      <c r="N490" s="1">
        <v>2</v>
      </c>
      <c r="O490" s="1">
        <f t="shared" si="88"/>
        <v>0</v>
      </c>
      <c r="P490" s="1">
        <f t="shared" si="83"/>
        <v>0</v>
      </c>
      <c r="Q490" s="1">
        <f t="shared" si="87"/>
        <v>1</v>
      </c>
      <c r="R490" s="1">
        <f t="shared" si="84"/>
        <v>0</v>
      </c>
      <c r="S490" s="1">
        <f t="shared" si="85"/>
        <v>1</v>
      </c>
      <c r="T490" s="1" t="b">
        <f t="shared" si="86"/>
        <v>0</v>
      </c>
    </row>
    <row r="491" spans="1:20" x14ac:dyDescent="0.25">
      <c r="A491" s="1" t="s">
        <v>76</v>
      </c>
      <c r="B491" s="1">
        <v>4.9000000000000004</v>
      </c>
      <c r="C491" s="1">
        <v>2.3667440400000017</v>
      </c>
      <c r="D491" s="1">
        <v>2</v>
      </c>
      <c r="E491" s="1">
        <f t="shared" si="78"/>
        <v>0</v>
      </c>
      <c r="F491" s="1">
        <f t="shared" si="79"/>
        <v>0</v>
      </c>
      <c r="G491" s="1">
        <f t="shared" si="80"/>
        <v>0</v>
      </c>
      <c r="H491" s="1">
        <f t="shared" si="81"/>
        <v>1</v>
      </c>
      <c r="I491" s="1">
        <f t="shared" si="82"/>
        <v>1</v>
      </c>
      <c r="K491" s="1" t="s">
        <v>77</v>
      </c>
      <c r="L491" s="1">
        <v>4.7</v>
      </c>
      <c r="M491" s="1">
        <v>4</v>
      </c>
      <c r="N491" s="1">
        <v>2</v>
      </c>
      <c r="O491" s="1">
        <f t="shared" si="88"/>
        <v>0</v>
      </c>
      <c r="P491" s="1">
        <f t="shared" si="83"/>
        <v>0</v>
      </c>
      <c r="Q491" s="1">
        <f t="shared" si="87"/>
        <v>1</v>
      </c>
      <c r="R491" s="1">
        <f t="shared" si="84"/>
        <v>0</v>
      </c>
      <c r="S491" s="1">
        <f t="shared" si="85"/>
        <v>1</v>
      </c>
      <c r="T491" s="1" t="b">
        <f t="shared" si="86"/>
        <v>0</v>
      </c>
    </row>
    <row r="492" spans="1:20" x14ac:dyDescent="0.25">
      <c r="A492" s="1" t="s">
        <v>80</v>
      </c>
      <c r="B492" s="1">
        <v>4.9000000000000004</v>
      </c>
      <c r="C492" s="1">
        <v>4.3450131999999995</v>
      </c>
      <c r="D492" s="1">
        <v>2</v>
      </c>
      <c r="E492" s="1">
        <f t="shared" si="78"/>
        <v>0</v>
      </c>
      <c r="F492" s="1">
        <f t="shared" si="79"/>
        <v>0</v>
      </c>
      <c r="G492" s="1">
        <f t="shared" si="80"/>
        <v>0</v>
      </c>
      <c r="H492" s="1">
        <f t="shared" si="81"/>
        <v>1</v>
      </c>
      <c r="I492" s="1">
        <f t="shared" si="82"/>
        <v>1</v>
      </c>
      <c r="K492" s="1" t="s">
        <v>85</v>
      </c>
      <c r="L492" s="1">
        <v>4.8</v>
      </c>
      <c r="M492" s="1">
        <v>5</v>
      </c>
      <c r="N492" s="1">
        <v>2</v>
      </c>
      <c r="O492" s="1">
        <f t="shared" si="88"/>
        <v>0</v>
      </c>
      <c r="P492" s="1">
        <f t="shared" si="83"/>
        <v>0</v>
      </c>
      <c r="Q492" s="1">
        <f t="shared" si="87"/>
        <v>1</v>
      </c>
      <c r="R492" s="1">
        <f t="shared" si="84"/>
        <v>0</v>
      </c>
      <c r="S492" s="1">
        <f t="shared" si="85"/>
        <v>1</v>
      </c>
      <c r="T492" s="1" t="b">
        <f t="shared" si="86"/>
        <v>0</v>
      </c>
    </row>
    <row r="493" spans="1:20" x14ac:dyDescent="0.25">
      <c r="A493" s="1" t="s">
        <v>93</v>
      </c>
      <c r="B493" s="1">
        <v>4.5</v>
      </c>
      <c r="C493" s="1">
        <v>3.5080918799999998</v>
      </c>
      <c r="D493" s="1">
        <v>2</v>
      </c>
      <c r="E493" s="1">
        <f t="shared" si="78"/>
        <v>0</v>
      </c>
      <c r="F493" s="1">
        <f t="shared" si="79"/>
        <v>0</v>
      </c>
      <c r="G493" s="1">
        <f t="shared" si="80"/>
        <v>0</v>
      </c>
      <c r="H493" s="1">
        <f t="shared" si="81"/>
        <v>1</v>
      </c>
      <c r="I493" s="1">
        <f t="shared" si="82"/>
        <v>1</v>
      </c>
      <c r="K493" s="1" t="s">
        <v>59</v>
      </c>
      <c r="L493" s="1">
        <v>6.7</v>
      </c>
      <c r="M493" s="1">
        <v>5</v>
      </c>
      <c r="N493" s="1">
        <v>2</v>
      </c>
      <c r="O493" s="1">
        <f t="shared" si="88"/>
        <v>0</v>
      </c>
      <c r="P493" s="1">
        <f t="shared" si="83"/>
        <v>0</v>
      </c>
      <c r="Q493" s="1">
        <f t="shared" si="87"/>
        <v>1</v>
      </c>
      <c r="R493" s="1">
        <f t="shared" si="84"/>
        <v>0</v>
      </c>
      <c r="S493" s="1">
        <f t="shared" si="85"/>
        <v>1</v>
      </c>
      <c r="T493" s="1" t="b">
        <f t="shared" si="86"/>
        <v>0</v>
      </c>
    </row>
    <row r="494" spans="1:20" x14ac:dyDescent="0.25">
      <c r="A494" s="1" t="s">
        <v>101</v>
      </c>
      <c r="B494" s="1">
        <v>4.9000000000000004</v>
      </c>
      <c r="C494" s="1">
        <v>5.2085377999999993</v>
      </c>
      <c r="D494" s="1">
        <v>2</v>
      </c>
      <c r="E494" s="1">
        <f t="shared" si="78"/>
        <v>0</v>
      </c>
      <c r="F494" s="1">
        <f t="shared" si="79"/>
        <v>0</v>
      </c>
      <c r="G494" s="1">
        <f t="shared" si="80"/>
        <v>0</v>
      </c>
      <c r="H494" s="1">
        <f t="shared" si="81"/>
        <v>1</v>
      </c>
      <c r="I494" s="1">
        <f t="shared" si="82"/>
        <v>1</v>
      </c>
      <c r="K494" s="1" t="s">
        <v>61</v>
      </c>
      <c r="L494" s="1">
        <v>4.7</v>
      </c>
      <c r="M494" s="1">
        <v>3</v>
      </c>
      <c r="N494" s="1">
        <v>2</v>
      </c>
      <c r="O494" s="1">
        <f t="shared" si="88"/>
        <v>0</v>
      </c>
      <c r="P494" s="1">
        <f t="shared" si="83"/>
        <v>0</v>
      </c>
      <c r="Q494" s="1">
        <f t="shared" si="87"/>
        <v>1</v>
      </c>
      <c r="R494" s="1">
        <f t="shared" si="84"/>
        <v>0</v>
      </c>
      <c r="S494" s="1">
        <f t="shared" si="85"/>
        <v>1</v>
      </c>
      <c r="T494" s="1" t="b">
        <f t="shared" si="86"/>
        <v>0</v>
      </c>
    </row>
    <row r="495" spans="1:20" x14ac:dyDescent="0.25">
      <c r="A495" s="1" t="s">
        <v>102</v>
      </c>
      <c r="B495" s="1">
        <v>4.3</v>
      </c>
      <c r="C495" s="1">
        <v>3.5569775199999998</v>
      </c>
      <c r="D495" s="1">
        <v>2</v>
      </c>
      <c r="E495" s="1">
        <f t="shared" si="78"/>
        <v>0</v>
      </c>
      <c r="F495" s="1">
        <f t="shared" si="79"/>
        <v>0</v>
      </c>
      <c r="G495" s="1">
        <f t="shared" si="80"/>
        <v>0</v>
      </c>
      <c r="H495" s="1">
        <f t="shared" si="81"/>
        <v>1</v>
      </c>
      <c r="I495" s="1">
        <f t="shared" si="82"/>
        <v>1</v>
      </c>
      <c r="K495" s="1" t="s">
        <v>71</v>
      </c>
      <c r="L495" s="1">
        <v>4.3</v>
      </c>
      <c r="M495" s="1">
        <v>3</v>
      </c>
      <c r="N495" s="1">
        <v>2</v>
      </c>
      <c r="O495" s="1">
        <f t="shared" si="88"/>
        <v>0</v>
      </c>
      <c r="P495" s="1">
        <f t="shared" si="83"/>
        <v>0</v>
      </c>
      <c r="Q495" s="1">
        <f t="shared" si="87"/>
        <v>1</v>
      </c>
      <c r="R495" s="1">
        <f t="shared" si="84"/>
        <v>0</v>
      </c>
      <c r="S495" s="1">
        <f t="shared" si="85"/>
        <v>1</v>
      </c>
      <c r="T495" s="1" t="b">
        <f t="shared" si="86"/>
        <v>0</v>
      </c>
    </row>
    <row r="496" spans="1:20" x14ac:dyDescent="0.25">
      <c r="A496" s="1" t="s">
        <v>103</v>
      </c>
      <c r="B496" s="1">
        <v>4.2</v>
      </c>
      <c r="C496" s="1">
        <v>4.2552036799999993</v>
      </c>
      <c r="D496" s="1">
        <v>2</v>
      </c>
      <c r="E496" s="1">
        <f t="shared" si="78"/>
        <v>0</v>
      </c>
      <c r="F496" s="1">
        <f t="shared" si="79"/>
        <v>0</v>
      </c>
      <c r="G496" s="1">
        <f t="shared" si="80"/>
        <v>0</v>
      </c>
      <c r="H496" s="1">
        <f t="shared" si="81"/>
        <v>1</v>
      </c>
      <c r="I496" s="1">
        <f t="shared" si="82"/>
        <v>1</v>
      </c>
      <c r="K496" s="1" t="s">
        <v>73</v>
      </c>
      <c r="L496" s="1">
        <v>4.3</v>
      </c>
      <c r="M496" s="1">
        <v>3</v>
      </c>
      <c r="N496" s="1">
        <v>2</v>
      </c>
      <c r="O496" s="1">
        <f t="shared" si="88"/>
        <v>0</v>
      </c>
      <c r="P496" s="1">
        <f t="shared" si="83"/>
        <v>0</v>
      </c>
      <c r="Q496" s="1">
        <f t="shared" si="87"/>
        <v>1</v>
      </c>
      <c r="R496" s="1">
        <f t="shared" si="84"/>
        <v>0</v>
      </c>
      <c r="S496" s="1">
        <f t="shared" si="85"/>
        <v>1</v>
      </c>
      <c r="T496" s="1" t="b">
        <f t="shared" si="86"/>
        <v>0</v>
      </c>
    </row>
    <row r="497" spans="1:20" x14ac:dyDescent="0.25">
      <c r="A497" s="1" t="s">
        <v>112</v>
      </c>
      <c r="B497" s="1">
        <v>4.9000000000000004</v>
      </c>
      <c r="C497" s="1">
        <v>3.2564603199999991</v>
      </c>
      <c r="D497" s="1">
        <v>2</v>
      </c>
      <c r="E497" s="1">
        <f t="shared" si="78"/>
        <v>0</v>
      </c>
      <c r="F497" s="1">
        <f t="shared" si="79"/>
        <v>0</v>
      </c>
      <c r="G497" s="1">
        <f t="shared" si="80"/>
        <v>0</v>
      </c>
      <c r="H497" s="1">
        <f t="shared" si="81"/>
        <v>1</v>
      </c>
      <c r="I497" s="1">
        <f t="shared" si="82"/>
        <v>1</v>
      </c>
      <c r="K497" s="1" t="s">
        <v>74</v>
      </c>
      <c r="L497" s="1">
        <v>4.4000000000000004</v>
      </c>
      <c r="M497" s="1">
        <v>3</v>
      </c>
      <c r="N497" s="1">
        <v>2</v>
      </c>
      <c r="O497" s="1">
        <f t="shared" si="88"/>
        <v>0</v>
      </c>
      <c r="P497" s="1">
        <f t="shared" si="83"/>
        <v>0</v>
      </c>
      <c r="Q497" s="1">
        <f t="shared" si="87"/>
        <v>1</v>
      </c>
      <c r="R497" s="1">
        <f t="shared" si="84"/>
        <v>0</v>
      </c>
      <c r="S497" s="1">
        <f t="shared" si="85"/>
        <v>1</v>
      </c>
      <c r="T497" s="1" t="b">
        <f t="shared" si="86"/>
        <v>0</v>
      </c>
    </row>
    <row r="498" spans="1:20" x14ac:dyDescent="0.25">
      <c r="A498" s="1" t="s">
        <v>114</v>
      </c>
      <c r="B498" s="1">
        <v>4.5</v>
      </c>
      <c r="C498" s="1">
        <v>3.8955417199999993</v>
      </c>
      <c r="D498" s="1">
        <v>2</v>
      </c>
      <c r="E498" s="1">
        <f t="shared" si="78"/>
        <v>0</v>
      </c>
      <c r="F498" s="1">
        <f t="shared" si="79"/>
        <v>0</v>
      </c>
      <c r="G498" s="1">
        <f t="shared" si="80"/>
        <v>0</v>
      </c>
      <c r="H498" s="1">
        <f t="shared" si="81"/>
        <v>1</v>
      </c>
      <c r="I498" s="1">
        <f t="shared" si="82"/>
        <v>1</v>
      </c>
      <c r="K498" s="1" t="s">
        <v>80</v>
      </c>
      <c r="L498" s="1">
        <v>4.9000000000000004</v>
      </c>
      <c r="M498" s="1">
        <v>4</v>
      </c>
      <c r="N498" s="1">
        <v>2</v>
      </c>
      <c r="O498" s="1">
        <f t="shared" si="88"/>
        <v>0</v>
      </c>
      <c r="P498" s="1">
        <f t="shared" si="83"/>
        <v>0</v>
      </c>
      <c r="Q498" s="1">
        <f t="shared" si="87"/>
        <v>1</v>
      </c>
      <c r="R498" s="1">
        <f t="shared" si="84"/>
        <v>0</v>
      </c>
      <c r="S498" s="1">
        <f t="shared" si="85"/>
        <v>1</v>
      </c>
      <c r="T498" s="1" t="b">
        <f t="shared" si="86"/>
        <v>0</v>
      </c>
    </row>
    <row r="499" spans="1:20" x14ac:dyDescent="0.25">
      <c r="A499" s="1" t="s">
        <v>122</v>
      </c>
      <c r="B499" s="1">
        <v>4.5</v>
      </c>
      <c r="C499" s="1">
        <v>3.1075648400000002</v>
      </c>
      <c r="D499" s="1">
        <v>2</v>
      </c>
      <c r="E499" s="1">
        <f t="shared" si="78"/>
        <v>0</v>
      </c>
      <c r="F499" s="1">
        <f t="shared" si="79"/>
        <v>0</v>
      </c>
      <c r="G499" s="1">
        <f t="shared" si="80"/>
        <v>0</v>
      </c>
      <c r="H499" s="1">
        <f t="shared" si="81"/>
        <v>1</v>
      </c>
      <c r="I499" s="1">
        <f t="shared" si="82"/>
        <v>1</v>
      </c>
      <c r="K499" s="1" t="s">
        <v>93</v>
      </c>
      <c r="L499" s="1">
        <v>4.5</v>
      </c>
      <c r="M499" s="1">
        <v>4</v>
      </c>
      <c r="N499" s="1">
        <v>2</v>
      </c>
      <c r="O499" s="1">
        <f t="shared" si="88"/>
        <v>0</v>
      </c>
      <c r="P499" s="1">
        <f t="shared" si="83"/>
        <v>0</v>
      </c>
      <c r="Q499" s="1">
        <f t="shared" si="87"/>
        <v>1</v>
      </c>
      <c r="R499" s="1">
        <f t="shared" si="84"/>
        <v>0</v>
      </c>
      <c r="S499" s="1">
        <f t="shared" si="85"/>
        <v>1</v>
      </c>
      <c r="T499" s="1" t="b">
        <f t="shared" si="86"/>
        <v>0</v>
      </c>
    </row>
    <row r="500" spans="1:20" x14ac:dyDescent="0.25">
      <c r="A500" s="1" t="s">
        <v>139</v>
      </c>
      <c r="B500" s="1">
        <v>4.4000000000000004</v>
      </c>
      <c r="C500" s="1">
        <v>3.430214139999999</v>
      </c>
      <c r="D500" s="1">
        <v>2</v>
      </c>
      <c r="E500" s="1">
        <f t="shared" si="78"/>
        <v>0</v>
      </c>
      <c r="F500" s="1">
        <f t="shared" si="79"/>
        <v>0</v>
      </c>
      <c r="G500" s="1">
        <f t="shared" si="80"/>
        <v>0</v>
      </c>
      <c r="H500" s="1">
        <f t="shared" si="81"/>
        <v>1</v>
      </c>
      <c r="I500" s="1">
        <f t="shared" si="82"/>
        <v>1</v>
      </c>
      <c r="K500" s="1" t="s">
        <v>101</v>
      </c>
      <c r="L500" s="1">
        <v>4.9000000000000004</v>
      </c>
      <c r="M500" s="1">
        <v>5</v>
      </c>
      <c r="N500" s="1">
        <v>2</v>
      </c>
      <c r="O500" s="1">
        <f t="shared" si="88"/>
        <v>0</v>
      </c>
      <c r="P500" s="1">
        <f t="shared" si="83"/>
        <v>0</v>
      </c>
      <c r="Q500" s="1">
        <f t="shared" si="87"/>
        <v>1</v>
      </c>
      <c r="R500" s="1">
        <f t="shared" si="84"/>
        <v>0</v>
      </c>
      <c r="S500" s="1">
        <f t="shared" si="85"/>
        <v>1</v>
      </c>
      <c r="T500" s="1" t="b">
        <f t="shared" si="86"/>
        <v>0</v>
      </c>
    </row>
    <row r="501" spans="1:20" x14ac:dyDescent="0.25">
      <c r="A501" s="1" t="s">
        <v>141</v>
      </c>
      <c r="B501" s="1">
        <v>4.7</v>
      </c>
      <c r="C501" s="1">
        <v>3.6861771999999995</v>
      </c>
      <c r="D501" s="1">
        <v>2</v>
      </c>
      <c r="E501" s="1">
        <f t="shared" si="78"/>
        <v>0</v>
      </c>
      <c r="F501" s="1">
        <f t="shared" si="79"/>
        <v>0</v>
      </c>
      <c r="G501" s="1">
        <f t="shared" si="80"/>
        <v>0</v>
      </c>
      <c r="H501" s="1">
        <f t="shared" si="81"/>
        <v>1</v>
      </c>
      <c r="I501" s="1">
        <f t="shared" si="82"/>
        <v>1</v>
      </c>
      <c r="K501" s="1" t="s">
        <v>102</v>
      </c>
      <c r="L501" s="1">
        <v>4.3</v>
      </c>
      <c r="M501" s="1">
        <v>4</v>
      </c>
      <c r="N501" s="1">
        <v>2</v>
      </c>
      <c r="O501" s="1">
        <f t="shared" si="88"/>
        <v>0</v>
      </c>
      <c r="P501" s="1">
        <f t="shared" si="83"/>
        <v>0</v>
      </c>
      <c r="Q501" s="1">
        <f t="shared" si="87"/>
        <v>1</v>
      </c>
      <c r="R501" s="1">
        <f t="shared" si="84"/>
        <v>0</v>
      </c>
      <c r="S501" s="1">
        <f t="shared" si="85"/>
        <v>1</v>
      </c>
      <c r="T501" s="1" t="b">
        <f t="shared" si="86"/>
        <v>0</v>
      </c>
    </row>
    <row r="502" spans="1:20" x14ac:dyDescent="0.25">
      <c r="A502" s="1" t="s">
        <v>143</v>
      </c>
      <c r="B502" s="1">
        <v>4.5999999999999996</v>
      </c>
      <c r="C502" s="1">
        <v>4.2020200999999995</v>
      </c>
      <c r="D502" s="1">
        <v>2</v>
      </c>
      <c r="E502" s="1">
        <f t="shared" si="78"/>
        <v>0</v>
      </c>
      <c r="F502" s="1">
        <f t="shared" si="79"/>
        <v>0</v>
      </c>
      <c r="G502" s="1">
        <f t="shared" si="80"/>
        <v>0</v>
      </c>
      <c r="H502" s="1">
        <f t="shared" si="81"/>
        <v>1</v>
      </c>
      <c r="I502" s="1">
        <f t="shared" si="82"/>
        <v>1</v>
      </c>
      <c r="K502" s="1" t="s">
        <v>103</v>
      </c>
      <c r="L502" s="1">
        <v>4.2</v>
      </c>
      <c r="M502" s="1">
        <v>4</v>
      </c>
      <c r="N502" s="1">
        <v>2</v>
      </c>
      <c r="O502" s="1">
        <f t="shared" si="88"/>
        <v>0</v>
      </c>
      <c r="P502" s="1">
        <f t="shared" si="83"/>
        <v>0</v>
      </c>
      <c r="Q502" s="1">
        <f t="shared" si="87"/>
        <v>1</v>
      </c>
      <c r="R502" s="1">
        <f t="shared" si="84"/>
        <v>0</v>
      </c>
      <c r="S502" s="1">
        <f t="shared" si="85"/>
        <v>1</v>
      </c>
      <c r="T502" s="1" t="b">
        <f t="shared" si="86"/>
        <v>0</v>
      </c>
    </row>
    <row r="503" spans="1:20" x14ac:dyDescent="0.25">
      <c r="A503" s="1" t="s">
        <v>150</v>
      </c>
      <c r="B503" s="1">
        <v>5.7</v>
      </c>
      <c r="C503" s="1">
        <v>4.0796254999999997</v>
      </c>
      <c r="D503" s="1">
        <v>2</v>
      </c>
      <c r="E503" s="1">
        <f t="shared" si="78"/>
        <v>0</v>
      </c>
      <c r="F503" s="1">
        <f t="shared" si="79"/>
        <v>0</v>
      </c>
      <c r="G503" s="1">
        <f t="shared" si="80"/>
        <v>0</v>
      </c>
      <c r="H503" s="1">
        <f t="shared" si="81"/>
        <v>1</v>
      </c>
      <c r="I503" s="1">
        <f t="shared" si="82"/>
        <v>1</v>
      </c>
      <c r="K503" s="1" t="s">
        <v>112</v>
      </c>
      <c r="L503" s="1">
        <v>4.9000000000000004</v>
      </c>
      <c r="M503" s="1">
        <v>3</v>
      </c>
      <c r="N503" s="1">
        <v>2</v>
      </c>
      <c r="O503" s="1">
        <f t="shared" si="88"/>
        <v>0</v>
      </c>
      <c r="P503" s="1">
        <f t="shared" si="83"/>
        <v>0</v>
      </c>
      <c r="Q503" s="1">
        <f t="shared" si="87"/>
        <v>1</v>
      </c>
      <c r="R503" s="1">
        <f t="shared" si="84"/>
        <v>0</v>
      </c>
      <c r="S503" s="1">
        <f t="shared" si="85"/>
        <v>1</v>
      </c>
      <c r="T503" s="1" t="b">
        <f t="shared" si="86"/>
        <v>0</v>
      </c>
    </row>
    <row r="504" spans="1:20" x14ac:dyDescent="0.25">
      <c r="A504" s="1" t="s">
        <v>151</v>
      </c>
      <c r="B504" s="1">
        <v>4.3</v>
      </c>
      <c r="C504" s="1">
        <v>2.971490479999999</v>
      </c>
      <c r="D504" s="1">
        <v>2</v>
      </c>
      <c r="E504" s="1">
        <f t="shared" si="78"/>
        <v>0</v>
      </c>
      <c r="F504" s="1">
        <f t="shared" si="79"/>
        <v>0</v>
      </c>
      <c r="G504" s="1">
        <f t="shared" si="80"/>
        <v>0</v>
      </c>
      <c r="H504" s="1">
        <f t="shared" si="81"/>
        <v>1</v>
      </c>
      <c r="I504" s="1">
        <f t="shared" si="82"/>
        <v>1</v>
      </c>
      <c r="K504" s="1" t="s">
        <v>114</v>
      </c>
      <c r="L504" s="1">
        <v>4.5</v>
      </c>
      <c r="M504" s="1">
        <v>4</v>
      </c>
      <c r="N504" s="1">
        <v>2</v>
      </c>
      <c r="O504" s="1">
        <f t="shared" si="88"/>
        <v>0</v>
      </c>
      <c r="P504" s="1">
        <f t="shared" si="83"/>
        <v>0</v>
      </c>
      <c r="Q504" s="1">
        <f t="shared" si="87"/>
        <v>1</v>
      </c>
      <c r="R504" s="1">
        <f t="shared" si="84"/>
        <v>0</v>
      </c>
      <c r="S504" s="1">
        <f t="shared" si="85"/>
        <v>1</v>
      </c>
      <c r="T504" s="1" t="b">
        <f t="shared" si="86"/>
        <v>0</v>
      </c>
    </row>
    <row r="505" spans="1:20" x14ac:dyDescent="0.25">
      <c r="A505" s="1" t="s">
        <v>153</v>
      </c>
      <c r="B505" s="1">
        <v>3.8</v>
      </c>
      <c r="C505" s="1">
        <v>3.6811026999999998</v>
      </c>
      <c r="D505" s="1">
        <v>2</v>
      </c>
      <c r="E505" s="1">
        <f t="shared" si="78"/>
        <v>0</v>
      </c>
      <c r="F505" s="1">
        <f t="shared" si="79"/>
        <v>0</v>
      </c>
      <c r="G505" s="1">
        <f t="shared" si="80"/>
        <v>0</v>
      </c>
      <c r="H505" s="1">
        <f t="shared" si="81"/>
        <v>1</v>
      </c>
      <c r="I505" s="1">
        <f t="shared" si="82"/>
        <v>1</v>
      </c>
      <c r="K505" s="1" t="s">
        <v>122</v>
      </c>
      <c r="L505" s="1">
        <v>4.5</v>
      </c>
      <c r="M505" s="1">
        <v>3</v>
      </c>
      <c r="N505" s="1">
        <v>2</v>
      </c>
      <c r="O505" s="1">
        <f t="shared" si="88"/>
        <v>0</v>
      </c>
      <c r="P505" s="1">
        <f t="shared" si="83"/>
        <v>0</v>
      </c>
      <c r="Q505" s="1">
        <f t="shared" si="87"/>
        <v>1</v>
      </c>
      <c r="R505" s="1">
        <f t="shared" si="84"/>
        <v>0</v>
      </c>
      <c r="S505" s="1">
        <f t="shared" si="85"/>
        <v>1</v>
      </c>
      <c r="T505" s="1" t="b">
        <f t="shared" si="86"/>
        <v>0</v>
      </c>
    </row>
    <row r="506" spans="1:20" x14ac:dyDescent="0.25">
      <c r="A506" s="1" t="s">
        <v>154</v>
      </c>
      <c r="B506" s="1">
        <v>5.7</v>
      </c>
      <c r="C506" s="1">
        <v>5.4976604399999998</v>
      </c>
      <c r="D506" s="1">
        <v>2</v>
      </c>
      <c r="E506" s="1">
        <f t="shared" si="78"/>
        <v>0</v>
      </c>
      <c r="F506" s="1">
        <f t="shared" si="79"/>
        <v>0</v>
      </c>
      <c r="G506" s="1">
        <f t="shared" si="80"/>
        <v>0</v>
      </c>
      <c r="H506" s="1">
        <f t="shared" si="81"/>
        <v>1</v>
      </c>
      <c r="I506" s="1">
        <f t="shared" si="82"/>
        <v>1</v>
      </c>
      <c r="K506" s="1" t="s">
        <v>139</v>
      </c>
      <c r="L506" s="1">
        <v>4.4000000000000004</v>
      </c>
      <c r="M506" s="1">
        <v>3</v>
      </c>
      <c r="N506" s="1">
        <v>2</v>
      </c>
      <c r="O506" s="1">
        <f t="shared" si="88"/>
        <v>0</v>
      </c>
      <c r="P506" s="1">
        <f t="shared" si="83"/>
        <v>0</v>
      </c>
      <c r="Q506" s="1">
        <f t="shared" si="87"/>
        <v>1</v>
      </c>
      <c r="R506" s="1">
        <f t="shared" si="84"/>
        <v>0</v>
      </c>
      <c r="S506" s="1">
        <f t="shared" si="85"/>
        <v>1</v>
      </c>
      <c r="T506" s="1" t="b">
        <f t="shared" si="86"/>
        <v>0</v>
      </c>
    </row>
    <row r="507" spans="1:20" x14ac:dyDescent="0.25">
      <c r="A507" s="1" t="s">
        <v>157</v>
      </c>
      <c r="B507" s="1">
        <v>4.4000000000000004</v>
      </c>
      <c r="C507" s="1">
        <v>3.4974065999999988</v>
      </c>
      <c r="D507" s="1">
        <v>2</v>
      </c>
      <c r="E507" s="1">
        <f t="shared" si="78"/>
        <v>0</v>
      </c>
      <c r="F507" s="1">
        <f t="shared" si="79"/>
        <v>0</v>
      </c>
      <c r="G507" s="1">
        <f t="shared" si="80"/>
        <v>0</v>
      </c>
      <c r="H507" s="1">
        <f t="shared" si="81"/>
        <v>1</v>
      </c>
      <c r="I507" s="1">
        <f t="shared" si="82"/>
        <v>1</v>
      </c>
      <c r="K507" s="1" t="s">
        <v>141</v>
      </c>
      <c r="L507" s="1">
        <v>4.7</v>
      </c>
      <c r="M507" s="1">
        <v>4</v>
      </c>
      <c r="N507" s="1">
        <v>2</v>
      </c>
      <c r="O507" s="1">
        <f t="shared" si="88"/>
        <v>0</v>
      </c>
      <c r="P507" s="1">
        <f t="shared" si="83"/>
        <v>0</v>
      </c>
      <c r="Q507" s="1">
        <f t="shared" si="87"/>
        <v>1</v>
      </c>
      <c r="R507" s="1">
        <f t="shared" si="84"/>
        <v>0</v>
      </c>
      <c r="S507" s="1">
        <f t="shared" si="85"/>
        <v>1</v>
      </c>
      <c r="T507" s="1" t="b">
        <f t="shared" si="86"/>
        <v>0</v>
      </c>
    </row>
    <row r="508" spans="1:20" x14ac:dyDescent="0.25">
      <c r="A508" s="1" t="s">
        <v>160</v>
      </c>
      <c r="B508" s="1">
        <v>3.9</v>
      </c>
      <c r="C508" s="1">
        <v>4.0912019999999991</v>
      </c>
      <c r="D508" s="1">
        <v>2</v>
      </c>
      <c r="E508" s="1">
        <f t="shared" si="78"/>
        <v>0</v>
      </c>
      <c r="F508" s="1">
        <f t="shared" si="79"/>
        <v>0</v>
      </c>
      <c r="G508" s="1">
        <f t="shared" si="80"/>
        <v>0</v>
      </c>
      <c r="H508" s="1">
        <f t="shared" si="81"/>
        <v>1</v>
      </c>
      <c r="I508" s="1">
        <f t="shared" si="82"/>
        <v>1</v>
      </c>
      <c r="K508" s="1" t="s">
        <v>143</v>
      </c>
      <c r="L508" s="1">
        <v>4.5999999999999996</v>
      </c>
      <c r="M508" s="1">
        <v>4</v>
      </c>
      <c r="N508" s="1">
        <v>2</v>
      </c>
      <c r="O508" s="1">
        <f t="shared" si="88"/>
        <v>0</v>
      </c>
      <c r="P508" s="1">
        <f t="shared" si="83"/>
        <v>0</v>
      </c>
      <c r="Q508" s="1">
        <f t="shared" si="87"/>
        <v>1</v>
      </c>
      <c r="R508" s="1">
        <f t="shared" si="84"/>
        <v>0</v>
      </c>
      <c r="S508" s="1">
        <f t="shared" si="85"/>
        <v>1</v>
      </c>
      <c r="T508" s="1" t="b">
        <f t="shared" si="86"/>
        <v>0</v>
      </c>
    </row>
    <row r="509" spans="1:20" x14ac:dyDescent="0.25">
      <c r="A509" s="1" t="s">
        <v>162</v>
      </c>
      <c r="B509" s="1">
        <v>5.5</v>
      </c>
      <c r="C509" s="1">
        <v>3.1066019799999989</v>
      </c>
      <c r="D509" s="1">
        <v>2</v>
      </c>
      <c r="E509" s="1">
        <f t="shared" si="78"/>
        <v>0</v>
      </c>
      <c r="F509" s="1">
        <f t="shared" si="79"/>
        <v>0</v>
      </c>
      <c r="G509" s="1">
        <f t="shared" si="80"/>
        <v>0</v>
      </c>
      <c r="H509" s="1">
        <f t="shared" si="81"/>
        <v>1</v>
      </c>
      <c r="I509" s="1">
        <f t="shared" si="82"/>
        <v>1</v>
      </c>
      <c r="K509" s="1" t="s">
        <v>150</v>
      </c>
      <c r="L509" s="1">
        <v>5.7</v>
      </c>
      <c r="M509" s="1">
        <v>4</v>
      </c>
      <c r="N509" s="1">
        <v>2</v>
      </c>
      <c r="O509" s="1">
        <f t="shared" si="88"/>
        <v>0</v>
      </c>
      <c r="P509" s="1">
        <f t="shared" si="83"/>
        <v>0</v>
      </c>
      <c r="Q509" s="1">
        <f t="shared" si="87"/>
        <v>1</v>
      </c>
      <c r="R509" s="1">
        <f t="shared" si="84"/>
        <v>0</v>
      </c>
      <c r="S509" s="1">
        <f t="shared" si="85"/>
        <v>1</v>
      </c>
      <c r="T509" s="1" t="b">
        <f t="shared" si="86"/>
        <v>0</v>
      </c>
    </row>
    <row r="510" spans="1:20" x14ac:dyDescent="0.25">
      <c r="A510" s="1" t="s">
        <v>99</v>
      </c>
      <c r="B510" s="1">
        <v>4.9000000000000004</v>
      </c>
      <c r="C510" s="1">
        <v>3.5072340499999983</v>
      </c>
      <c r="D510" s="1">
        <v>2</v>
      </c>
      <c r="E510" s="1">
        <f t="shared" si="78"/>
        <v>0</v>
      </c>
      <c r="F510" s="1">
        <f t="shared" si="79"/>
        <v>0</v>
      </c>
      <c r="G510" s="1">
        <f t="shared" si="80"/>
        <v>0</v>
      </c>
      <c r="H510" s="1">
        <f t="shared" si="81"/>
        <v>1</v>
      </c>
      <c r="I510" s="1">
        <f t="shared" si="82"/>
        <v>1</v>
      </c>
      <c r="K510" s="1" t="s">
        <v>151</v>
      </c>
      <c r="L510" s="1">
        <v>4.3</v>
      </c>
      <c r="M510" s="1">
        <v>3</v>
      </c>
      <c r="N510" s="1">
        <v>2</v>
      </c>
      <c r="O510" s="1">
        <f t="shared" si="88"/>
        <v>0</v>
      </c>
      <c r="P510" s="1">
        <f t="shared" si="83"/>
        <v>0</v>
      </c>
      <c r="Q510" s="1">
        <f t="shared" si="87"/>
        <v>1</v>
      </c>
      <c r="R510" s="1">
        <f t="shared" si="84"/>
        <v>0</v>
      </c>
      <c r="S510" s="1">
        <f t="shared" si="85"/>
        <v>1</v>
      </c>
      <c r="T510" s="1" t="b">
        <f t="shared" si="86"/>
        <v>0</v>
      </c>
    </row>
    <row r="511" spans="1:20" x14ac:dyDescent="0.25">
      <c r="A511" s="1" t="s">
        <v>170</v>
      </c>
      <c r="B511" s="1">
        <v>5.3</v>
      </c>
      <c r="C511" s="1">
        <v>3.782537</v>
      </c>
      <c r="D511" s="1">
        <v>2</v>
      </c>
      <c r="E511" s="1">
        <f t="shared" si="78"/>
        <v>0</v>
      </c>
      <c r="F511" s="1">
        <f t="shared" si="79"/>
        <v>0</v>
      </c>
      <c r="G511" s="1">
        <f t="shared" si="80"/>
        <v>0</v>
      </c>
      <c r="H511" s="1">
        <f t="shared" si="81"/>
        <v>1</v>
      </c>
      <c r="I511" s="1">
        <f t="shared" si="82"/>
        <v>1</v>
      </c>
      <c r="K511" s="1" t="s">
        <v>153</v>
      </c>
      <c r="L511" s="1">
        <v>3.8</v>
      </c>
      <c r="M511" s="1">
        <v>4</v>
      </c>
      <c r="N511" s="1">
        <v>2</v>
      </c>
      <c r="O511" s="1">
        <f t="shared" si="88"/>
        <v>0</v>
      </c>
      <c r="P511" s="1">
        <f t="shared" si="83"/>
        <v>0</v>
      </c>
      <c r="Q511" s="1">
        <f t="shared" si="87"/>
        <v>1</v>
      </c>
      <c r="R511" s="1">
        <f t="shared" si="84"/>
        <v>0</v>
      </c>
      <c r="S511" s="1">
        <f t="shared" si="85"/>
        <v>1</v>
      </c>
      <c r="T511" s="1" t="b">
        <f t="shared" si="86"/>
        <v>0</v>
      </c>
    </row>
    <row r="512" spans="1:20" x14ac:dyDescent="0.25">
      <c r="A512" s="1" t="s">
        <v>65</v>
      </c>
      <c r="B512" s="1">
        <v>5.0999999999999996</v>
      </c>
      <c r="C512" s="1">
        <v>3.2226756799999996</v>
      </c>
      <c r="D512" s="1">
        <v>2</v>
      </c>
      <c r="E512" s="1">
        <f t="shared" si="78"/>
        <v>0</v>
      </c>
      <c r="F512" s="1">
        <f t="shared" si="79"/>
        <v>0</v>
      </c>
      <c r="G512" s="1">
        <f t="shared" si="80"/>
        <v>0</v>
      </c>
      <c r="H512" s="1">
        <f t="shared" si="81"/>
        <v>1</v>
      </c>
      <c r="I512" s="1">
        <f t="shared" si="82"/>
        <v>1</v>
      </c>
      <c r="K512" s="1" t="s">
        <v>154</v>
      </c>
      <c r="L512" s="1">
        <v>5.7</v>
      </c>
      <c r="M512" s="1">
        <v>5</v>
      </c>
      <c r="N512" s="1">
        <v>2</v>
      </c>
      <c r="O512" s="1">
        <f t="shared" si="88"/>
        <v>0</v>
      </c>
      <c r="P512" s="1">
        <f t="shared" si="83"/>
        <v>0</v>
      </c>
      <c r="Q512" s="1">
        <f t="shared" si="87"/>
        <v>1</v>
      </c>
      <c r="R512" s="1">
        <f t="shared" si="84"/>
        <v>0</v>
      </c>
      <c r="S512" s="1">
        <f t="shared" si="85"/>
        <v>1</v>
      </c>
      <c r="T512" s="1" t="b">
        <f t="shared" si="86"/>
        <v>0</v>
      </c>
    </row>
    <row r="513" spans="1:20" x14ac:dyDescent="0.25">
      <c r="A513" s="1" t="s">
        <v>93</v>
      </c>
      <c r="B513" s="1">
        <v>4.5</v>
      </c>
      <c r="C513" s="1">
        <v>4.5193816900000003</v>
      </c>
      <c r="D513" s="1">
        <v>2</v>
      </c>
      <c r="E513" s="1">
        <f t="shared" si="78"/>
        <v>0</v>
      </c>
      <c r="F513" s="1">
        <f t="shared" si="79"/>
        <v>0</v>
      </c>
      <c r="G513" s="1">
        <f t="shared" si="80"/>
        <v>0</v>
      </c>
      <c r="H513" s="1">
        <f t="shared" si="81"/>
        <v>1</v>
      </c>
      <c r="I513" s="1">
        <f t="shared" si="82"/>
        <v>1</v>
      </c>
      <c r="K513" s="1" t="s">
        <v>157</v>
      </c>
      <c r="L513" s="1">
        <v>4.4000000000000004</v>
      </c>
      <c r="M513" s="1">
        <v>3</v>
      </c>
      <c r="N513" s="1">
        <v>2</v>
      </c>
      <c r="O513" s="1">
        <f t="shared" si="88"/>
        <v>0</v>
      </c>
      <c r="P513" s="1">
        <f t="shared" si="83"/>
        <v>0</v>
      </c>
      <c r="Q513" s="1">
        <f t="shared" si="87"/>
        <v>1</v>
      </c>
      <c r="R513" s="1">
        <f t="shared" si="84"/>
        <v>0</v>
      </c>
      <c r="S513" s="1">
        <f t="shared" si="85"/>
        <v>1</v>
      </c>
      <c r="T513" s="1" t="b">
        <f t="shared" si="86"/>
        <v>0</v>
      </c>
    </row>
    <row r="514" spans="1:20" x14ac:dyDescent="0.25">
      <c r="A514" s="1" t="s">
        <v>104</v>
      </c>
      <c r="B514" s="1">
        <v>5.4</v>
      </c>
      <c r="C514" s="1">
        <v>4.293257279999998</v>
      </c>
      <c r="D514" s="1">
        <v>2</v>
      </c>
      <c r="E514" s="1">
        <f t="shared" si="78"/>
        <v>0</v>
      </c>
      <c r="F514" s="1">
        <f t="shared" si="79"/>
        <v>0</v>
      </c>
      <c r="G514" s="1">
        <f t="shared" si="80"/>
        <v>0</v>
      </c>
      <c r="H514" s="1">
        <f t="shared" si="81"/>
        <v>1</v>
      </c>
      <c r="I514" s="1">
        <f t="shared" si="82"/>
        <v>1</v>
      </c>
      <c r="K514" s="1" t="s">
        <v>160</v>
      </c>
      <c r="L514" s="1">
        <v>3.9</v>
      </c>
      <c r="M514" s="1">
        <v>4</v>
      </c>
      <c r="N514" s="1">
        <v>2</v>
      </c>
      <c r="O514" s="1">
        <f t="shared" si="88"/>
        <v>0</v>
      </c>
      <c r="P514" s="1">
        <f t="shared" si="83"/>
        <v>0</v>
      </c>
      <c r="Q514" s="1">
        <f t="shared" si="87"/>
        <v>1</v>
      </c>
      <c r="R514" s="1">
        <f t="shared" si="84"/>
        <v>0</v>
      </c>
      <c r="S514" s="1">
        <f t="shared" si="85"/>
        <v>1</v>
      </c>
      <c r="T514" s="1" t="b">
        <f t="shared" si="86"/>
        <v>0</v>
      </c>
    </row>
    <row r="515" spans="1:20" x14ac:dyDescent="0.25">
      <c r="A515" s="1" t="s">
        <v>117</v>
      </c>
      <c r="B515" s="1">
        <v>4.5999999999999996</v>
      </c>
      <c r="C515" s="1">
        <v>4.0901865999999991</v>
      </c>
      <c r="D515" s="1">
        <v>2</v>
      </c>
      <c r="E515" s="1">
        <f t="shared" ref="E515:E578" si="89">IF(AND((10&gt;D515),(D515&gt;C515),(C515&gt;2)),1,0)</f>
        <v>0</v>
      </c>
      <c r="F515" s="1">
        <f t="shared" ref="F515:F578" si="90">IF(AND((D515&lt;C515),(D515&gt;2),(C515&lt;10)),1,0)</f>
        <v>0</v>
      </c>
      <c r="G515" s="1">
        <f t="shared" ref="G515:G578" si="91">IF(D515&gt;=10,1,0)</f>
        <v>0</v>
      </c>
      <c r="H515" s="1">
        <f t="shared" ref="H515:H578" si="92">IF(D515&lt;=2,1,0)</f>
        <v>1</v>
      </c>
      <c r="I515" s="1">
        <f t="shared" ref="I515:I578" si="93">SUM(E515:H515)</f>
        <v>1</v>
      </c>
      <c r="K515" s="1" t="s">
        <v>162</v>
      </c>
      <c r="L515" s="1">
        <v>5.5</v>
      </c>
      <c r="M515" s="1">
        <v>3</v>
      </c>
      <c r="N515" s="1">
        <v>2</v>
      </c>
      <c r="O515" s="1">
        <f t="shared" si="88"/>
        <v>0</v>
      </c>
      <c r="P515" s="1">
        <f t="shared" ref="P515:P578" si="94">IF(AND((N515&lt;M515),(N515&gt;2),(M515&lt;10)),1,0)</f>
        <v>0</v>
      </c>
      <c r="Q515" s="1">
        <f t="shared" si="87"/>
        <v>1</v>
      </c>
      <c r="R515" s="1">
        <f t="shared" ref="R515:R578" si="95">IF(N515&gt;=10,1,0)</f>
        <v>0</v>
      </c>
      <c r="S515" s="1">
        <f t="shared" ref="S515:S578" si="96">SUM(O515:R515)</f>
        <v>1</v>
      </c>
      <c r="T515" s="1" t="b">
        <f t="shared" si="86"/>
        <v>0</v>
      </c>
    </row>
    <row r="516" spans="1:20" x14ac:dyDescent="0.25">
      <c r="A516" s="1" t="s">
        <v>122</v>
      </c>
      <c r="B516" s="1">
        <v>4.5</v>
      </c>
      <c r="C516" s="1">
        <v>3.5553953699999989</v>
      </c>
      <c r="D516" s="1">
        <v>2</v>
      </c>
      <c r="E516" s="1">
        <f t="shared" si="89"/>
        <v>0</v>
      </c>
      <c r="F516" s="1">
        <f t="shared" si="90"/>
        <v>0</v>
      </c>
      <c r="G516" s="1">
        <f t="shared" si="91"/>
        <v>0</v>
      </c>
      <c r="H516" s="1">
        <f t="shared" si="92"/>
        <v>1</v>
      </c>
      <c r="I516" s="1">
        <f t="shared" si="93"/>
        <v>1</v>
      </c>
      <c r="K516" s="1" t="s">
        <v>99</v>
      </c>
      <c r="L516" s="1">
        <v>4.9000000000000004</v>
      </c>
      <c r="M516" s="1">
        <v>4</v>
      </c>
      <c r="N516" s="1">
        <v>2</v>
      </c>
      <c r="O516" s="1">
        <f t="shared" si="88"/>
        <v>0</v>
      </c>
      <c r="P516" s="1">
        <f t="shared" si="94"/>
        <v>0</v>
      </c>
      <c r="Q516" s="1">
        <f t="shared" si="87"/>
        <v>1</v>
      </c>
      <c r="R516" s="1">
        <f t="shared" si="95"/>
        <v>0</v>
      </c>
      <c r="S516" s="1">
        <f t="shared" si="96"/>
        <v>1</v>
      </c>
      <c r="T516" s="1" t="b">
        <f t="shared" ref="T516:T579" si="97">EXACT(M516,N516)</f>
        <v>0</v>
      </c>
    </row>
    <row r="517" spans="1:20" x14ac:dyDescent="0.25">
      <c r="A517" s="1" t="s">
        <v>132</v>
      </c>
      <c r="B517" s="1">
        <v>5.0999999999999996</v>
      </c>
      <c r="C517" s="1">
        <v>4.6091251300000007</v>
      </c>
      <c r="D517" s="1">
        <v>2</v>
      </c>
      <c r="E517" s="1">
        <f t="shared" si="89"/>
        <v>0</v>
      </c>
      <c r="F517" s="1">
        <f t="shared" si="90"/>
        <v>0</v>
      </c>
      <c r="G517" s="1">
        <f t="shared" si="91"/>
        <v>0</v>
      </c>
      <c r="H517" s="1">
        <f t="shared" si="92"/>
        <v>1</v>
      </c>
      <c r="I517" s="1">
        <f t="shared" si="93"/>
        <v>1</v>
      </c>
      <c r="K517" s="1" t="s">
        <v>170</v>
      </c>
      <c r="L517" s="1">
        <v>5.3</v>
      </c>
      <c r="M517" s="1">
        <v>4</v>
      </c>
      <c r="N517" s="1">
        <v>2</v>
      </c>
      <c r="O517" s="1">
        <f t="shared" si="88"/>
        <v>0</v>
      </c>
      <c r="P517" s="1">
        <f t="shared" si="94"/>
        <v>0</v>
      </c>
      <c r="Q517" s="1">
        <f t="shared" si="87"/>
        <v>1</v>
      </c>
      <c r="R517" s="1">
        <f t="shared" si="95"/>
        <v>0</v>
      </c>
      <c r="S517" s="1">
        <f t="shared" si="96"/>
        <v>1</v>
      </c>
      <c r="T517" s="1" t="b">
        <f t="shared" si="97"/>
        <v>0</v>
      </c>
    </row>
    <row r="518" spans="1:20" x14ac:dyDescent="0.25">
      <c r="A518" s="1" t="s">
        <v>140</v>
      </c>
      <c r="B518" s="1">
        <v>4.9000000000000004</v>
      </c>
      <c r="C518" s="1">
        <v>2.929673020000001</v>
      </c>
      <c r="D518" s="1">
        <v>2</v>
      </c>
      <c r="E518" s="1">
        <f t="shared" si="89"/>
        <v>0</v>
      </c>
      <c r="F518" s="1">
        <f t="shared" si="90"/>
        <v>0</v>
      </c>
      <c r="G518" s="1">
        <f t="shared" si="91"/>
        <v>0</v>
      </c>
      <c r="H518" s="1">
        <f t="shared" si="92"/>
        <v>1</v>
      </c>
      <c r="I518" s="1">
        <f t="shared" si="93"/>
        <v>1</v>
      </c>
      <c r="K518" s="1" t="s">
        <v>65</v>
      </c>
      <c r="L518" s="1">
        <v>5.0999999999999996</v>
      </c>
      <c r="M518" s="1">
        <v>3</v>
      </c>
      <c r="N518" s="1">
        <v>2</v>
      </c>
      <c r="O518" s="1">
        <f t="shared" si="88"/>
        <v>0</v>
      </c>
      <c r="P518" s="1">
        <f t="shared" si="94"/>
        <v>0</v>
      </c>
      <c r="Q518" s="1">
        <f t="shared" si="87"/>
        <v>1</v>
      </c>
      <c r="R518" s="1">
        <f t="shared" si="95"/>
        <v>0</v>
      </c>
      <c r="S518" s="1">
        <f t="shared" si="96"/>
        <v>1</v>
      </c>
      <c r="T518" s="1" t="b">
        <f t="shared" si="97"/>
        <v>0</v>
      </c>
    </row>
    <row r="519" spans="1:20" x14ac:dyDescent="0.25">
      <c r="A519" s="1" t="s">
        <v>172</v>
      </c>
      <c r="B519" s="1">
        <v>4.2</v>
      </c>
      <c r="C519" s="1">
        <v>4.3800167799999983</v>
      </c>
      <c r="D519" s="1">
        <v>2</v>
      </c>
      <c r="E519" s="1">
        <f t="shared" si="89"/>
        <v>0</v>
      </c>
      <c r="F519" s="1">
        <f t="shared" si="90"/>
        <v>0</v>
      </c>
      <c r="G519" s="1">
        <f t="shared" si="91"/>
        <v>0</v>
      </c>
      <c r="H519" s="1">
        <f t="shared" si="92"/>
        <v>1</v>
      </c>
      <c r="I519" s="1">
        <f t="shared" si="93"/>
        <v>1</v>
      </c>
      <c r="K519" s="1" t="s">
        <v>93</v>
      </c>
      <c r="L519" s="1">
        <v>4.5</v>
      </c>
      <c r="M519" s="1">
        <v>5</v>
      </c>
      <c r="N519" s="1">
        <v>2</v>
      </c>
      <c r="O519" s="1">
        <f t="shared" si="88"/>
        <v>0</v>
      </c>
      <c r="P519" s="1">
        <f t="shared" si="94"/>
        <v>0</v>
      </c>
      <c r="Q519" s="1">
        <f t="shared" si="87"/>
        <v>1</v>
      </c>
      <c r="R519" s="1">
        <f t="shared" si="95"/>
        <v>0</v>
      </c>
      <c r="S519" s="1">
        <f t="shared" si="96"/>
        <v>1</v>
      </c>
      <c r="T519" s="1" t="b">
        <f t="shared" si="97"/>
        <v>0</v>
      </c>
    </row>
    <row r="520" spans="1:20" x14ac:dyDescent="0.25">
      <c r="A520" s="1" t="s">
        <v>175</v>
      </c>
      <c r="B520" s="1">
        <v>3.9</v>
      </c>
      <c r="C520" s="1">
        <v>2.5682373599999977</v>
      </c>
      <c r="D520" s="1">
        <v>2</v>
      </c>
      <c r="E520" s="1">
        <f t="shared" si="89"/>
        <v>0</v>
      </c>
      <c r="F520" s="1">
        <f t="shared" si="90"/>
        <v>0</v>
      </c>
      <c r="G520" s="1">
        <f t="shared" si="91"/>
        <v>0</v>
      </c>
      <c r="H520" s="1">
        <f t="shared" si="92"/>
        <v>1</v>
      </c>
      <c r="I520" s="1">
        <f t="shared" si="93"/>
        <v>1</v>
      </c>
      <c r="K520" s="1" t="s">
        <v>104</v>
      </c>
      <c r="L520" s="1">
        <v>5.4</v>
      </c>
      <c r="M520" s="1">
        <v>4</v>
      </c>
      <c r="N520" s="1">
        <v>2</v>
      </c>
      <c r="O520" s="1">
        <f t="shared" si="88"/>
        <v>0</v>
      </c>
      <c r="P520" s="1">
        <f t="shared" si="94"/>
        <v>0</v>
      </c>
      <c r="Q520" s="1">
        <f t="shared" si="87"/>
        <v>1</v>
      </c>
      <c r="R520" s="1">
        <f t="shared" si="95"/>
        <v>0</v>
      </c>
      <c r="S520" s="1">
        <f t="shared" si="96"/>
        <v>1</v>
      </c>
      <c r="T520" s="1" t="b">
        <f t="shared" si="97"/>
        <v>0</v>
      </c>
    </row>
    <row r="521" spans="1:20" x14ac:dyDescent="0.25">
      <c r="A521" s="1" t="s">
        <v>182</v>
      </c>
      <c r="B521" s="1">
        <v>5.0999999999999996</v>
      </c>
      <c r="C521" s="1">
        <v>3.6050381800000002</v>
      </c>
      <c r="D521" s="1">
        <v>2</v>
      </c>
      <c r="E521" s="1">
        <f t="shared" si="89"/>
        <v>0</v>
      </c>
      <c r="F521" s="1">
        <f t="shared" si="90"/>
        <v>0</v>
      </c>
      <c r="G521" s="1">
        <f t="shared" si="91"/>
        <v>0</v>
      </c>
      <c r="H521" s="1">
        <f t="shared" si="92"/>
        <v>1</v>
      </c>
      <c r="I521" s="1">
        <f t="shared" si="93"/>
        <v>1</v>
      </c>
      <c r="K521" s="1" t="s">
        <v>117</v>
      </c>
      <c r="L521" s="1">
        <v>4.5999999999999996</v>
      </c>
      <c r="M521" s="1">
        <v>4</v>
      </c>
      <c r="N521" s="1">
        <v>2</v>
      </c>
      <c r="O521" s="1">
        <f t="shared" si="88"/>
        <v>0</v>
      </c>
      <c r="P521" s="1">
        <f t="shared" si="94"/>
        <v>0</v>
      </c>
      <c r="Q521" s="1">
        <f t="shared" si="87"/>
        <v>1</v>
      </c>
      <c r="R521" s="1">
        <f t="shared" si="95"/>
        <v>0</v>
      </c>
      <c r="S521" s="1">
        <f t="shared" si="96"/>
        <v>1</v>
      </c>
      <c r="T521" s="1" t="b">
        <f t="shared" si="97"/>
        <v>0</v>
      </c>
    </row>
    <row r="522" spans="1:20" x14ac:dyDescent="0.25">
      <c r="A522" s="1" t="s">
        <v>142</v>
      </c>
      <c r="B522" s="1">
        <v>4.4000000000000004</v>
      </c>
      <c r="C522" s="1">
        <v>3.4122863499999982</v>
      </c>
      <c r="D522" s="1">
        <v>2</v>
      </c>
      <c r="E522" s="1">
        <f t="shared" si="89"/>
        <v>0</v>
      </c>
      <c r="F522" s="1">
        <f t="shared" si="90"/>
        <v>0</v>
      </c>
      <c r="G522" s="1">
        <f t="shared" si="91"/>
        <v>0</v>
      </c>
      <c r="H522" s="1">
        <f t="shared" si="92"/>
        <v>1</v>
      </c>
      <c r="I522" s="1">
        <f t="shared" si="93"/>
        <v>1</v>
      </c>
      <c r="K522" s="1" t="s">
        <v>122</v>
      </c>
      <c r="L522" s="1">
        <v>4.5</v>
      </c>
      <c r="M522" s="1">
        <v>4</v>
      </c>
      <c r="N522" s="1">
        <v>2</v>
      </c>
      <c r="O522" s="1">
        <f t="shared" si="88"/>
        <v>0</v>
      </c>
      <c r="P522" s="1">
        <f t="shared" si="94"/>
        <v>0</v>
      </c>
      <c r="Q522" s="1">
        <f t="shared" si="87"/>
        <v>1</v>
      </c>
      <c r="R522" s="1">
        <f t="shared" si="95"/>
        <v>0</v>
      </c>
      <c r="S522" s="1">
        <f t="shared" si="96"/>
        <v>1</v>
      </c>
      <c r="T522" s="1" t="b">
        <f t="shared" si="97"/>
        <v>0</v>
      </c>
    </row>
    <row r="523" spans="1:20" x14ac:dyDescent="0.25">
      <c r="A523" s="1" t="s">
        <v>65</v>
      </c>
      <c r="B523" s="1">
        <v>5.0999999999999996</v>
      </c>
      <c r="C523" s="1">
        <v>3.1080971599999985</v>
      </c>
      <c r="D523" s="1">
        <v>2</v>
      </c>
      <c r="E523" s="1">
        <f t="shared" si="89"/>
        <v>0</v>
      </c>
      <c r="F523" s="1">
        <f t="shared" si="90"/>
        <v>0</v>
      </c>
      <c r="G523" s="1">
        <f t="shared" si="91"/>
        <v>0</v>
      </c>
      <c r="H523" s="1">
        <f t="shared" si="92"/>
        <v>1</v>
      </c>
      <c r="I523" s="1">
        <f t="shared" si="93"/>
        <v>1</v>
      </c>
      <c r="K523" s="1" t="s">
        <v>132</v>
      </c>
      <c r="L523" s="1">
        <v>5.0999999999999996</v>
      </c>
      <c r="M523" s="1">
        <v>5</v>
      </c>
      <c r="N523" s="1">
        <v>2</v>
      </c>
      <c r="O523" s="1">
        <f t="shared" si="88"/>
        <v>0</v>
      </c>
      <c r="P523" s="1">
        <f t="shared" si="94"/>
        <v>0</v>
      </c>
      <c r="Q523" s="1">
        <f t="shared" si="87"/>
        <v>1</v>
      </c>
      <c r="R523" s="1">
        <f t="shared" si="95"/>
        <v>0</v>
      </c>
      <c r="S523" s="1">
        <f t="shared" si="96"/>
        <v>1</v>
      </c>
      <c r="T523" s="1" t="b">
        <f t="shared" si="97"/>
        <v>0</v>
      </c>
    </row>
    <row r="524" spans="1:20" x14ac:dyDescent="0.25">
      <c r="A524" s="1" t="s">
        <v>162</v>
      </c>
      <c r="B524" s="1">
        <v>5.5</v>
      </c>
      <c r="C524" s="1">
        <v>3.2732611899999995</v>
      </c>
      <c r="D524" s="1">
        <v>2</v>
      </c>
      <c r="E524" s="1">
        <f t="shared" si="89"/>
        <v>0</v>
      </c>
      <c r="F524" s="1">
        <f t="shared" si="90"/>
        <v>0</v>
      </c>
      <c r="G524" s="1">
        <f t="shared" si="91"/>
        <v>0</v>
      </c>
      <c r="H524" s="1">
        <f t="shared" si="92"/>
        <v>1</v>
      </c>
      <c r="I524" s="1">
        <f t="shared" si="93"/>
        <v>1</v>
      </c>
      <c r="K524" s="1" t="s">
        <v>140</v>
      </c>
      <c r="L524" s="1">
        <v>4.9000000000000004</v>
      </c>
      <c r="M524" s="1">
        <v>3</v>
      </c>
      <c r="N524" s="1">
        <v>2</v>
      </c>
      <c r="O524" s="1">
        <f t="shared" si="88"/>
        <v>0</v>
      </c>
      <c r="P524" s="1">
        <f t="shared" si="94"/>
        <v>0</v>
      </c>
      <c r="Q524" s="1">
        <f t="shared" si="87"/>
        <v>1</v>
      </c>
      <c r="R524" s="1">
        <f t="shared" si="95"/>
        <v>0</v>
      </c>
      <c r="S524" s="1">
        <f t="shared" si="96"/>
        <v>1</v>
      </c>
      <c r="T524" s="1" t="b">
        <f t="shared" si="97"/>
        <v>0</v>
      </c>
    </row>
    <row r="525" spans="1:20" x14ac:dyDescent="0.25">
      <c r="A525" s="1" t="s">
        <v>71</v>
      </c>
      <c r="B525" s="1">
        <v>4.3</v>
      </c>
      <c r="C525" s="1">
        <v>3.3293606999999987</v>
      </c>
      <c r="D525" s="1">
        <v>2</v>
      </c>
      <c r="E525" s="1">
        <f t="shared" si="89"/>
        <v>0</v>
      </c>
      <c r="F525" s="1">
        <f t="shared" si="90"/>
        <v>0</v>
      </c>
      <c r="G525" s="1">
        <f t="shared" si="91"/>
        <v>0</v>
      </c>
      <c r="H525" s="1">
        <f t="shared" si="92"/>
        <v>1</v>
      </c>
      <c r="I525" s="1">
        <f t="shared" si="93"/>
        <v>1</v>
      </c>
      <c r="K525" s="1" t="s">
        <v>172</v>
      </c>
      <c r="L525" s="1">
        <v>4.2</v>
      </c>
      <c r="M525" s="1">
        <v>4</v>
      </c>
      <c r="N525" s="1">
        <v>2</v>
      </c>
      <c r="O525" s="1">
        <f t="shared" si="88"/>
        <v>0</v>
      </c>
      <c r="P525" s="1">
        <f t="shared" si="94"/>
        <v>0</v>
      </c>
      <c r="Q525" s="1">
        <f t="shared" si="87"/>
        <v>1</v>
      </c>
      <c r="R525" s="1">
        <f t="shared" si="95"/>
        <v>0</v>
      </c>
      <c r="S525" s="1">
        <f t="shared" si="96"/>
        <v>1</v>
      </c>
      <c r="T525" s="1" t="b">
        <f t="shared" si="97"/>
        <v>0</v>
      </c>
    </row>
    <row r="526" spans="1:20" x14ac:dyDescent="0.25">
      <c r="A526" s="1" t="s">
        <v>74</v>
      </c>
      <c r="B526" s="1">
        <v>4.4000000000000004</v>
      </c>
      <c r="C526" s="1">
        <v>3.2453397799999992</v>
      </c>
      <c r="D526" s="1">
        <v>2</v>
      </c>
      <c r="E526" s="1">
        <f t="shared" si="89"/>
        <v>0</v>
      </c>
      <c r="F526" s="1">
        <f t="shared" si="90"/>
        <v>0</v>
      </c>
      <c r="G526" s="1">
        <f t="shared" si="91"/>
        <v>0</v>
      </c>
      <c r="H526" s="1">
        <f t="shared" si="92"/>
        <v>1</v>
      </c>
      <c r="I526" s="1">
        <f t="shared" si="93"/>
        <v>1</v>
      </c>
      <c r="K526" s="1" t="s">
        <v>175</v>
      </c>
      <c r="L526" s="1">
        <v>3.9</v>
      </c>
      <c r="M526" s="1">
        <v>3</v>
      </c>
      <c r="N526" s="1">
        <v>2</v>
      </c>
      <c r="O526" s="1">
        <f t="shared" si="88"/>
        <v>0</v>
      </c>
      <c r="P526" s="1">
        <f t="shared" si="94"/>
        <v>0</v>
      </c>
      <c r="Q526" s="1">
        <f t="shared" si="87"/>
        <v>1</v>
      </c>
      <c r="R526" s="1">
        <f t="shared" si="95"/>
        <v>0</v>
      </c>
      <c r="S526" s="1">
        <f t="shared" si="96"/>
        <v>1</v>
      </c>
      <c r="T526" s="1" t="b">
        <f t="shared" si="97"/>
        <v>0</v>
      </c>
    </row>
    <row r="527" spans="1:20" x14ac:dyDescent="0.25">
      <c r="A527" s="1" t="s">
        <v>76</v>
      </c>
      <c r="B527" s="1">
        <v>4.9000000000000004</v>
      </c>
      <c r="C527" s="1">
        <v>3.2102778800000005</v>
      </c>
      <c r="D527" s="1">
        <v>2</v>
      </c>
      <c r="E527" s="1">
        <f t="shared" si="89"/>
        <v>0</v>
      </c>
      <c r="F527" s="1">
        <f t="shared" si="90"/>
        <v>0</v>
      </c>
      <c r="G527" s="1">
        <f t="shared" si="91"/>
        <v>0</v>
      </c>
      <c r="H527" s="1">
        <f t="shared" si="92"/>
        <v>1</v>
      </c>
      <c r="I527" s="1">
        <f t="shared" si="93"/>
        <v>1</v>
      </c>
      <c r="K527" s="1" t="s">
        <v>182</v>
      </c>
      <c r="L527" s="1">
        <v>5.0999999999999996</v>
      </c>
      <c r="M527" s="1">
        <v>4</v>
      </c>
      <c r="N527" s="1">
        <v>2</v>
      </c>
      <c r="O527" s="1">
        <f t="shared" si="88"/>
        <v>0</v>
      </c>
      <c r="P527" s="1">
        <f t="shared" si="94"/>
        <v>0</v>
      </c>
      <c r="Q527" s="1">
        <f t="shared" ref="Q527:Q590" si="98">IF(N527&lt;=2,1,0)</f>
        <v>1</v>
      </c>
      <c r="R527" s="1">
        <f t="shared" si="95"/>
        <v>0</v>
      </c>
      <c r="S527" s="1">
        <f t="shared" si="96"/>
        <v>1</v>
      </c>
      <c r="T527" s="1" t="b">
        <f t="shared" si="97"/>
        <v>0</v>
      </c>
    </row>
    <row r="528" spans="1:20" x14ac:dyDescent="0.25">
      <c r="A528" s="1" t="s">
        <v>84</v>
      </c>
      <c r="B528" s="1">
        <v>5</v>
      </c>
      <c r="C528" s="1">
        <v>4.533238599999998</v>
      </c>
      <c r="D528" s="1">
        <v>2</v>
      </c>
      <c r="E528" s="1">
        <f t="shared" si="89"/>
        <v>0</v>
      </c>
      <c r="F528" s="1">
        <f t="shared" si="90"/>
        <v>0</v>
      </c>
      <c r="G528" s="1">
        <f t="shared" si="91"/>
        <v>0</v>
      </c>
      <c r="H528" s="1">
        <f t="shared" si="92"/>
        <v>1</v>
      </c>
      <c r="I528" s="1">
        <f t="shared" si="93"/>
        <v>1</v>
      </c>
      <c r="K528" s="1" t="s">
        <v>142</v>
      </c>
      <c r="L528" s="1">
        <v>4.4000000000000004</v>
      </c>
      <c r="M528" s="1">
        <v>3</v>
      </c>
      <c r="N528" s="1">
        <v>2</v>
      </c>
      <c r="O528" s="1">
        <f t="shared" si="88"/>
        <v>0</v>
      </c>
      <c r="P528" s="1">
        <f t="shared" si="94"/>
        <v>0</v>
      </c>
      <c r="Q528" s="1">
        <f t="shared" si="98"/>
        <v>1</v>
      </c>
      <c r="R528" s="1">
        <f t="shared" si="95"/>
        <v>0</v>
      </c>
      <c r="S528" s="1">
        <f t="shared" si="96"/>
        <v>1</v>
      </c>
      <c r="T528" s="1" t="b">
        <f t="shared" si="97"/>
        <v>0</v>
      </c>
    </row>
    <row r="529" spans="1:20" x14ac:dyDescent="0.25">
      <c r="A529" s="1" t="s">
        <v>100</v>
      </c>
      <c r="B529" s="1">
        <v>4.8</v>
      </c>
      <c r="C529" s="1">
        <v>2.9284176499999997</v>
      </c>
      <c r="D529" s="1">
        <v>2</v>
      </c>
      <c r="E529" s="1">
        <f t="shared" si="89"/>
        <v>0</v>
      </c>
      <c r="F529" s="1">
        <f t="shared" si="90"/>
        <v>0</v>
      </c>
      <c r="G529" s="1">
        <f t="shared" si="91"/>
        <v>0</v>
      </c>
      <c r="H529" s="1">
        <f t="shared" si="92"/>
        <v>1</v>
      </c>
      <c r="I529" s="1">
        <f t="shared" si="93"/>
        <v>1</v>
      </c>
      <c r="K529" s="1" t="s">
        <v>65</v>
      </c>
      <c r="L529" s="1">
        <v>5.0999999999999996</v>
      </c>
      <c r="M529" s="1">
        <v>3</v>
      </c>
      <c r="N529" s="1">
        <v>2</v>
      </c>
      <c r="O529" s="1">
        <f t="shared" ref="O529:O592" si="99">IF(AND((10&gt;N529),(N529&gt;=M529),(M529&gt;=2)),1,0)</f>
        <v>0</v>
      </c>
      <c r="P529" s="1">
        <f t="shared" si="94"/>
        <v>0</v>
      </c>
      <c r="Q529" s="1">
        <f t="shared" si="98"/>
        <v>1</v>
      </c>
      <c r="R529" s="1">
        <f t="shared" si="95"/>
        <v>0</v>
      </c>
      <c r="S529" s="1">
        <f t="shared" si="96"/>
        <v>1</v>
      </c>
      <c r="T529" s="1" t="b">
        <f t="shared" si="97"/>
        <v>0</v>
      </c>
    </row>
    <row r="530" spans="1:20" x14ac:dyDescent="0.25">
      <c r="A530" s="1" t="s">
        <v>104</v>
      </c>
      <c r="B530" s="1">
        <v>5.4</v>
      </c>
      <c r="C530" s="1">
        <v>3.1781126800000008</v>
      </c>
      <c r="D530" s="1">
        <v>2</v>
      </c>
      <c r="E530" s="1">
        <f t="shared" si="89"/>
        <v>0</v>
      </c>
      <c r="F530" s="1">
        <f t="shared" si="90"/>
        <v>0</v>
      </c>
      <c r="G530" s="1">
        <f t="shared" si="91"/>
        <v>0</v>
      </c>
      <c r="H530" s="1">
        <f t="shared" si="92"/>
        <v>1</v>
      </c>
      <c r="I530" s="1">
        <f t="shared" si="93"/>
        <v>1</v>
      </c>
      <c r="K530" s="1" t="s">
        <v>162</v>
      </c>
      <c r="L530" s="1">
        <v>5.5</v>
      </c>
      <c r="M530" s="1">
        <v>3</v>
      </c>
      <c r="N530" s="1">
        <v>2</v>
      </c>
      <c r="O530" s="1">
        <f t="shared" si="99"/>
        <v>0</v>
      </c>
      <c r="P530" s="1">
        <f t="shared" si="94"/>
        <v>0</v>
      </c>
      <c r="Q530" s="1">
        <f t="shared" si="98"/>
        <v>1</v>
      </c>
      <c r="R530" s="1">
        <f t="shared" si="95"/>
        <v>0</v>
      </c>
      <c r="S530" s="1">
        <f t="shared" si="96"/>
        <v>1</v>
      </c>
      <c r="T530" s="1" t="b">
        <f t="shared" si="97"/>
        <v>0</v>
      </c>
    </row>
    <row r="531" spans="1:20" x14ac:dyDescent="0.25">
      <c r="A531" s="1" t="s">
        <v>105</v>
      </c>
      <c r="B531" s="1">
        <v>4.4000000000000004</v>
      </c>
      <c r="C531" s="1">
        <v>3.2861577999999985</v>
      </c>
      <c r="D531" s="1">
        <v>2</v>
      </c>
      <c r="E531" s="1">
        <f t="shared" si="89"/>
        <v>0</v>
      </c>
      <c r="F531" s="1">
        <f t="shared" si="90"/>
        <v>0</v>
      </c>
      <c r="G531" s="1">
        <f t="shared" si="91"/>
        <v>0</v>
      </c>
      <c r="H531" s="1">
        <f t="shared" si="92"/>
        <v>1</v>
      </c>
      <c r="I531" s="1">
        <f t="shared" si="93"/>
        <v>1</v>
      </c>
      <c r="K531" s="1" t="s">
        <v>71</v>
      </c>
      <c r="L531" s="1">
        <v>4.3</v>
      </c>
      <c r="M531" s="1">
        <v>3</v>
      </c>
      <c r="N531" s="1">
        <v>2</v>
      </c>
      <c r="O531" s="1">
        <f t="shared" si="99"/>
        <v>0</v>
      </c>
      <c r="P531" s="1">
        <f t="shared" si="94"/>
        <v>0</v>
      </c>
      <c r="Q531" s="1">
        <f t="shared" si="98"/>
        <v>1</v>
      </c>
      <c r="R531" s="1">
        <f t="shared" si="95"/>
        <v>0</v>
      </c>
      <c r="S531" s="1">
        <f t="shared" si="96"/>
        <v>1</v>
      </c>
      <c r="T531" s="1" t="b">
        <f t="shared" si="97"/>
        <v>0</v>
      </c>
    </row>
    <row r="532" spans="1:20" x14ac:dyDescent="0.25">
      <c r="A532" s="1" t="s">
        <v>108</v>
      </c>
      <c r="B532" s="1">
        <v>4.4000000000000004</v>
      </c>
      <c r="C532" s="1">
        <v>2.9084936599999982</v>
      </c>
      <c r="D532" s="1">
        <v>2</v>
      </c>
      <c r="E532" s="1">
        <f t="shared" si="89"/>
        <v>0</v>
      </c>
      <c r="F532" s="1">
        <f t="shared" si="90"/>
        <v>0</v>
      </c>
      <c r="G532" s="1">
        <f t="shared" si="91"/>
        <v>0</v>
      </c>
      <c r="H532" s="1">
        <f t="shared" si="92"/>
        <v>1</v>
      </c>
      <c r="I532" s="1">
        <f t="shared" si="93"/>
        <v>1</v>
      </c>
      <c r="K532" s="1" t="s">
        <v>74</v>
      </c>
      <c r="L532" s="1">
        <v>4.4000000000000004</v>
      </c>
      <c r="M532" s="1">
        <v>3</v>
      </c>
      <c r="N532" s="1">
        <v>2</v>
      </c>
      <c r="O532" s="1">
        <f t="shared" si="99"/>
        <v>0</v>
      </c>
      <c r="P532" s="1">
        <f t="shared" si="94"/>
        <v>0</v>
      </c>
      <c r="Q532" s="1">
        <f t="shared" si="98"/>
        <v>1</v>
      </c>
      <c r="R532" s="1">
        <f t="shared" si="95"/>
        <v>0</v>
      </c>
      <c r="S532" s="1">
        <f t="shared" si="96"/>
        <v>1</v>
      </c>
      <c r="T532" s="1" t="b">
        <f t="shared" si="97"/>
        <v>0</v>
      </c>
    </row>
    <row r="533" spans="1:20" x14ac:dyDescent="0.25">
      <c r="A533" s="1" t="s">
        <v>129</v>
      </c>
      <c r="B533" s="1">
        <v>4.8</v>
      </c>
      <c r="C533" s="1">
        <v>3.7738979999999986</v>
      </c>
      <c r="D533" s="1">
        <v>2</v>
      </c>
      <c r="E533" s="1">
        <f t="shared" si="89"/>
        <v>0</v>
      </c>
      <c r="F533" s="1">
        <f t="shared" si="90"/>
        <v>0</v>
      </c>
      <c r="G533" s="1">
        <f t="shared" si="91"/>
        <v>0</v>
      </c>
      <c r="H533" s="1">
        <f t="shared" si="92"/>
        <v>1</v>
      </c>
      <c r="I533" s="1">
        <f t="shared" si="93"/>
        <v>1</v>
      </c>
      <c r="K533" s="1" t="s">
        <v>76</v>
      </c>
      <c r="L533" s="1">
        <v>4.9000000000000004</v>
      </c>
      <c r="M533" s="1">
        <v>3</v>
      </c>
      <c r="N533" s="1">
        <v>2</v>
      </c>
      <c r="O533" s="1">
        <f t="shared" si="99"/>
        <v>0</v>
      </c>
      <c r="P533" s="1">
        <f t="shared" si="94"/>
        <v>0</v>
      </c>
      <c r="Q533" s="1">
        <f t="shared" si="98"/>
        <v>1</v>
      </c>
      <c r="R533" s="1">
        <f t="shared" si="95"/>
        <v>0</v>
      </c>
      <c r="S533" s="1">
        <f t="shared" si="96"/>
        <v>1</v>
      </c>
      <c r="T533" s="1" t="b">
        <f t="shared" si="97"/>
        <v>0</v>
      </c>
    </row>
    <row r="534" spans="1:20" x14ac:dyDescent="0.25">
      <c r="A534" s="1" t="s">
        <v>139</v>
      </c>
      <c r="B534" s="1">
        <v>4.4000000000000004</v>
      </c>
      <c r="C534" s="1">
        <v>3.6669355599999989</v>
      </c>
      <c r="D534" s="1">
        <v>2</v>
      </c>
      <c r="E534" s="1">
        <f t="shared" si="89"/>
        <v>0</v>
      </c>
      <c r="F534" s="1">
        <f t="shared" si="90"/>
        <v>0</v>
      </c>
      <c r="G534" s="1">
        <f t="shared" si="91"/>
        <v>0</v>
      </c>
      <c r="H534" s="1">
        <f t="shared" si="92"/>
        <v>1</v>
      </c>
      <c r="I534" s="1">
        <f t="shared" si="93"/>
        <v>1</v>
      </c>
      <c r="K534" s="1" t="s">
        <v>84</v>
      </c>
      <c r="L534" s="1">
        <v>5</v>
      </c>
      <c r="M534" s="1">
        <v>5</v>
      </c>
      <c r="N534" s="1">
        <v>2</v>
      </c>
      <c r="O534" s="1">
        <f t="shared" si="99"/>
        <v>0</v>
      </c>
      <c r="P534" s="1">
        <f t="shared" si="94"/>
        <v>0</v>
      </c>
      <c r="Q534" s="1">
        <f t="shared" si="98"/>
        <v>1</v>
      </c>
      <c r="R534" s="1">
        <f t="shared" si="95"/>
        <v>0</v>
      </c>
      <c r="S534" s="1">
        <f t="shared" si="96"/>
        <v>1</v>
      </c>
      <c r="T534" s="1" t="b">
        <f t="shared" si="97"/>
        <v>0</v>
      </c>
    </row>
    <row r="535" spans="1:20" x14ac:dyDescent="0.25">
      <c r="A535" s="1" t="s">
        <v>151</v>
      </c>
      <c r="B535" s="1">
        <v>4.3</v>
      </c>
      <c r="C535" s="1">
        <v>2.9910636599999991</v>
      </c>
      <c r="D535" s="1">
        <v>2</v>
      </c>
      <c r="E535" s="1">
        <f t="shared" si="89"/>
        <v>0</v>
      </c>
      <c r="F535" s="1">
        <f t="shared" si="90"/>
        <v>0</v>
      </c>
      <c r="G535" s="1">
        <f t="shared" si="91"/>
        <v>0</v>
      </c>
      <c r="H535" s="1">
        <f t="shared" si="92"/>
        <v>1</v>
      </c>
      <c r="I535" s="1">
        <f t="shared" si="93"/>
        <v>1</v>
      </c>
      <c r="K535" s="1" t="s">
        <v>100</v>
      </c>
      <c r="L535" s="1">
        <v>4.8</v>
      </c>
      <c r="M535" s="1">
        <v>3</v>
      </c>
      <c r="N535" s="1">
        <v>2</v>
      </c>
      <c r="O535" s="1">
        <f t="shared" si="99"/>
        <v>0</v>
      </c>
      <c r="P535" s="1">
        <f t="shared" si="94"/>
        <v>0</v>
      </c>
      <c r="Q535" s="1">
        <f t="shared" si="98"/>
        <v>1</v>
      </c>
      <c r="R535" s="1">
        <f t="shared" si="95"/>
        <v>0</v>
      </c>
      <c r="S535" s="1">
        <f t="shared" si="96"/>
        <v>1</v>
      </c>
      <c r="T535" s="1" t="b">
        <f t="shared" si="97"/>
        <v>0</v>
      </c>
    </row>
    <row r="536" spans="1:20" x14ac:dyDescent="0.25">
      <c r="A536" s="1" t="s">
        <v>184</v>
      </c>
      <c r="B536" s="1">
        <v>5.4</v>
      </c>
      <c r="C536" s="1">
        <v>3.0035807999999995</v>
      </c>
      <c r="D536" s="1">
        <v>2</v>
      </c>
      <c r="E536" s="1">
        <f t="shared" si="89"/>
        <v>0</v>
      </c>
      <c r="F536" s="1">
        <f t="shared" si="90"/>
        <v>0</v>
      </c>
      <c r="G536" s="1">
        <f t="shared" si="91"/>
        <v>0</v>
      </c>
      <c r="H536" s="1">
        <f t="shared" si="92"/>
        <v>1</v>
      </c>
      <c r="I536" s="1">
        <f t="shared" si="93"/>
        <v>1</v>
      </c>
      <c r="K536" s="1" t="s">
        <v>104</v>
      </c>
      <c r="L536" s="1">
        <v>5.4</v>
      </c>
      <c r="M536" s="1">
        <v>3</v>
      </c>
      <c r="N536" s="1">
        <v>2</v>
      </c>
      <c r="O536" s="1">
        <f t="shared" si="99"/>
        <v>0</v>
      </c>
      <c r="P536" s="1">
        <f t="shared" si="94"/>
        <v>0</v>
      </c>
      <c r="Q536" s="1">
        <f t="shared" si="98"/>
        <v>1</v>
      </c>
      <c r="R536" s="1">
        <f t="shared" si="95"/>
        <v>0</v>
      </c>
      <c r="S536" s="1">
        <f t="shared" si="96"/>
        <v>1</v>
      </c>
      <c r="T536" s="1" t="b">
        <f t="shared" si="97"/>
        <v>0</v>
      </c>
    </row>
    <row r="537" spans="1:20" x14ac:dyDescent="0.25">
      <c r="A537" s="1" t="s">
        <v>66</v>
      </c>
      <c r="B537" s="1">
        <v>4.8</v>
      </c>
      <c r="C537" s="1">
        <v>3.5922333200000001</v>
      </c>
      <c r="D537" s="1">
        <v>2</v>
      </c>
      <c r="E537" s="1">
        <f t="shared" si="89"/>
        <v>0</v>
      </c>
      <c r="F537" s="1">
        <f t="shared" si="90"/>
        <v>0</v>
      </c>
      <c r="G537" s="1">
        <f t="shared" si="91"/>
        <v>0</v>
      </c>
      <c r="H537" s="1">
        <f t="shared" si="92"/>
        <v>1</v>
      </c>
      <c r="I537" s="1">
        <f t="shared" si="93"/>
        <v>1</v>
      </c>
      <c r="K537" s="1" t="s">
        <v>105</v>
      </c>
      <c r="L537" s="1">
        <v>4.4000000000000004</v>
      </c>
      <c r="M537" s="1">
        <v>3</v>
      </c>
      <c r="N537" s="1">
        <v>2</v>
      </c>
      <c r="O537" s="1">
        <f t="shared" si="99"/>
        <v>0</v>
      </c>
      <c r="P537" s="1">
        <f t="shared" si="94"/>
        <v>0</v>
      </c>
      <c r="Q537" s="1">
        <f t="shared" si="98"/>
        <v>1</v>
      </c>
      <c r="R537" s="1">
        <f t="shared" si="95"/>
        <v>0</v>
      </c>
      <c r="S537" s="1">
        <f t="shared" si="96"/>
        <v>1</v>
      </c>
      <c r="T537" s="1" t="b">
        <f t="shared" si="97"/>
        <v>0</v>
      </c>
    </row>
    <row r="538" spans="1:20" x14ac:dyDescent="0.25">
      <c r="A538" s="1" t="s">
        <v>188</v>
      </c>
      <c r="B538" s="1">
        <v>4.3</v>
      </c>
      <c r="C538" s="1">
        <v>3.723253399999999</v>
      </c>
      <c r="D538" s="1">
        <v>2</v>
      </c>
      <c r="E538" s="1">
        <f t="shared" si="89"/>
        <v>0</v>
      </c>
      <c r="F538" s="1">
        <f t="shared" si="90"/>
        <v>0</v>
      </c>
      <c r="G538" s="1">
        <f t="shared" si="91"/>
        <v>0</v>
      </c>
      <c r="H538" s="1">
        <f t="shared" si="92"/>
        <v>1</v>
      </c>
      <c r="I538" s="1">
        <f t="shared" si="93"/>
        <v>1</v>
      </c>
      <c r="K538" s="1" t="s">
        <v>108</v>
      </c>
      <c r="L538" s="1">
        <v>4.4000000000000004</v>
      </c>
      <c r="M538" s="1">
        <v>3</v>
      </c>
      <c r="N538" s="1">
        <v>2</v>
      </c>
      <c r="O538" s="1">
        <f t="shared" si="99"/>
        <v>0</v>
      </c>
      <c r="P538" s="1">
        <f t="shared" si="94"/>
        <v>0</v>
      </c>
      <c r="Q538" s="1">
        <f t="shared" si="98"/>
        <v>1</v>
      </c>
      <c r="R538" s="1">
        <f t="shared" si="95"/>
        <v>0</v>
      </c>
      <c r="S538" s="1">
        <f t="shared" si="96"/>
        <v>1</v>
      </c>
      <c r="T538" s="1" t="b">
        <f t="shared" si="97"/>
        <v>0</v>
      </c>
    </row>
    <row r="539" spans="1:20" x14ac:dyDescent="0.25">
      <c r="A539" s="1" t="s">
        <v>149</v>
      </c>
      <c r="B539" s="1">
        <v>4.4000000000000004</v>
      </c>
      <c r="C539" s="1">
        <v>2.2429814000000001</v>
      </c>
      <c r="D539" s="1">
        <v>2</v>
      </c>
      <c r="E539" s="1">
        <f t="shared" si="89"/>
        <v>0</v>
      </c>
      <c r="F539" s="1">
        <f t="shared" si="90"/>
        <v>0</v>
      </c>
      <c r="G539" s="1">
        <f t="shared" si="91"/>
        <v>0</v>
      </c>
      <c r="H539" s="1">
        <f t="shared" si="92"/>
        <v>1</v>
      </c>
      <c r="I539" s="1">
        <f t="shared" si="93"/>
        <v>1</v>
      </c>
      <c r="K539" s="1" t="s">
        <v>129</v>
      </c>
      <c r="L539" s="1">
        <v>4.8</v>
      </c>
      <c r="M539" s="1">
        <v>4</v>
      </c>
      <c r="N539" s="1">
        <v>2</v>
      </c>
      <c r="O539" s="1">
        <f t="shared" si="99"/>
        <v>0</v>
      </c>
      <c r="P539" s="1">
        <f t="shared" si="94"/>
        <v>0</v>
      </c>
      <c r="Q539" s="1">
        <f t="shared" si="98"/>
        <v>1</v>
      </c>
      <c r="R539" s="1">
        <f t="shared" si="95"/>
        <v>0</v>
      </c>
      <c r="S539" s="1">
        <f t="shared" si="96"/>
        <v>1</v>
      </c>
      <c r="T539" s="1" t="b">
        <f t="shared" si="97"/>
        <v>0</v>
      </c>
    </row>
    <row r="540" spans="1:20" x14ac:dyDescent="0.25">
      <c r="A540" s="1" t="s">
        <v>62</v>
      </c>
      <c r="B540" s="1">
        <v>4.5</v>
      </c>
      <c r="C540" s="1">
        <v>3.44830528</v>
      </c>
      <c r="D540" s="1">
        <v>2</v>
      </c>
      <c r="E540" s="1">
        <f t="shared" si="89"/>
        <v>0</v>
      </c>
      <c r="F540" s="1">
        <f t="shared" si="90"/>
        <v>0</v>
      </c>
      <c r="G540" s="1">
        <f t="shared" si="91"/>
        <v>0</v>
      </c>
      <c r="H540" s="1">
        <f t="shared" si="92"/>
        <v>1</v>
      </c>
      <c r="I540" s="1">
        <f t="shared" si="93"/>
        <v>1</v>
      </c>
      <c r="K540" s="1" t="s">
        <v>139</v>
      </c>
      <c r="L540" s="1">
        <v>4.4000000000000004</v>
      </c>
      <c r="M540" s="1">
        <v>4</v>
      </c>
      <c r="N540" s="1">
        <v>2</v>
      </c>
      <c r="O540" s="1">
        <f t="shared" si="99"/>
        <v>0</v>
      </c>
      <c r="P540" s="1">
        <f t="shared" si="94"/>
        <v>0</v>
      </c>
      <c r="Q540" s="1">
        <f t="shared" si="98"/>
        <v>1</v>
      </c>
      <c r="R540" s="1">
        <f t="shared" si="95"/>
        <v>0</v>
      </c>
      <c r="S540" s="1">
        <f t="shared" si="96"/>
        <v>1</v>
      </c>
      <c r="T540" s="1" t="b">
        <f t="shared" si="97"/>
        <v>0</v>
      </c>
    </row>
    <row r="541" spans="1:20" x14ac:dyDescent="0.25">
      <c r="A541" s="1" t="s">
        <v>64</v>
      </c>
      <c r="B541" s="1">
        <v>4.5</v>
      </c>
      <c r="C541" s="1">
        <v>4.019410839999999</v>
      </c>
      <c r="D541" s="1">
        <v>2</v>
      </c>
      <c r="E541" s="1">
        <f t="shared" si="89"/>
        <v>0</v>
      </c>
      <c r="F541" s="1">
        <f t="shared" si="90"/>
        <v>0</v>
      </c>
      <c r="G541" s="1">
        <f t="shared" si="91"/>
        <v>0</v>
      </c>
      <c r="H541" s="1">
        <f t="shared" si="92"/>
        <v>1</v>
      </c>
      <c r="I541" s="1">
        <f t="shared" si="93"/>
        <v>1</v>
      </c>
      <c r="K541" s="1" t="s">
        <v>151</v>
      </c>
      <c r="L541" s="1">
        <v>4.3</v>
      </c>
      <c r="M541" s="1">
        <v>3</v>
      </c>
      <c r="N541" s="1">
        <v>2</v>
      </c>
      <c r="O541" s="1">
        <f t="shared" si="99"/>
        <v>0</v>
      </c>
      <c r="P541" s="1">
        <f t="shared" si="94"/>
        <v>0</v>
      </c>
      <c r="Q541" s="1">
        <f t="shared" si="98"/>
        <v>1</v>
      </c>
      <c r="R541" s="1">
        <f t="shared" si="95"/>
        <v>0</v>
      </c>
      <c r="S541" s="1">
        <f t="shared" si="96"/>
        <v>1</v>
      </c>
      <c r="T541" s="1" t="b">
        <f t="shared" si="97"/>
        <v>0</v>
      </c>
    </row>
    <row r="542" spans="1:20" x14ac:dyDescent="0.25">
      <c r="A542" s="1" t="s">
        <v>65</v>
      </c>
      <c r="B542" s="1">
        <v>5.0999999999999996</v>
      </c>
      <c r="C542" s="1">
        <v>4.3199182099999982</v>
      </c>
      <c r="D542" s="1">
        <v>2</v>
      </c>
      <c r="E542" s="1">
        <f t="shared" si="89"/>
        <v>0</v>
      </c>
      <c r="F542" s="1">
        <f t="shared" si="90"/>
        <v>0</v>
      </c>
      <c r="G542" s="1">
        <f t="shared" si="91"/>
        <v>0</v>
      </c>
      <c r="H542" s="1">
        <f t="shared" si="92"/>
        <v>1</v>
      </c>
      <c r="I542" s="1">
        <f t="shared" si="93"/>
        <v>1</v>
      </c>
      <c r="K542" s="1" t="s">
        <v>184</v>
      </c>
      <c r="L542" s="1">
        <v>5.4</v>
      </c>
      <c r="M542" s="1">
        <v>3</v>
      </c>
      <c r="N542" s="1">
        <v>2</v>
      </c>
      <c r="O542" s="1">
        <f t="shared" si="99"/>
        <v>0</v>
      </c>
      <c r="P542" s="1">
        <f t="shared" si="94"/>
        <v>0</v>
      </c>
      <c r="Q542" s="1">
        <f t="shared" si="98"/>
        <v>1</v>
      </c>
      <c r="R542" s="1">
        <f t="shared" si="95"/>
        <v>0</v>
      </c>
      <c r="S542" s="1">
        <f t="shared" si="96"/>
        <v>1</v>
      </c>
      <c r="T542" s="1" t="b">
        <f t="shared" si="97"/>
        <v>0</v>
      </c>
    </row>
    <row r="543" spans="1:20" x14ac:dyDescent="0.25">
      <c r="A543" s="1" t="s">
        <v>162</v>
      </c>
      <c r="B543" s="1">
        <v>5.5</v>
      </c>
      <c r="C543" s="1">
        <v>3.9412686099999981</v>
      </c>
      <c r="D543" s="1">
        <v>2</v>
      </c>
      <c r="E543" s="1">
        <f t="shared" si="89"/>
        <v>0</v>
      </c>
      <c r="F543" s="1">
        <f t="shared" si="90"/>
        <v>0</v>
      </c>
      <c r="G543" s="1">
        <f t="shared" si="91"/>
        <v>0</v>
      </c>
      <c r="H543" s="1">
        <f t="shared" si="92"/>
        <v>1</v>
      </c>
      <c r="I543" s="1">
        <f t="shared" si="93"/>
        <v>1</v>
      </c>
      <c r="K543" s="1" t="s">
        <v>66</v>
      </c>
      <c r="L543" s="1">
        <v>4.8</v>
      </c>
      <c r="M543" s="1">
        <v>4</v>
      </c>
      <c r="N543" s="1">
        <v>2</v>
      </c>
      <c r="O543" s="1">
        <f t="shared" si="99"/>
        <v>0</v>
      </c>
      <c r="P543" s="1">
        <f t="shared" si="94"/>
        <v>0</v>
      </c>
      <c r="Q543" s="1">
        <f t="shared" si="98"/>
        <v>1</v>
      </c>
      <c r="R543" s="1">
        <f t="shared" si="95"/>
        <v>0</v>
      </c>
      <c r="S543" s="1">
        <f t="shared" si="96"/>
        <v>1</v>
      </c>
      <c r="T543" s="1" t="b">
        <f t="shared" si="97"/>
        <v>0</v>
      </c>
    </row>
    <row r="544" spans="1:20" x14ac:dyDescent="0.25">
      <c r="A544" s="1" t="s">
        <v>171</v>
      </c>
      <c r="B544" s="1">
        <v>4.7</v>
      </c>
      <c r="C544" s="1">
        <v>3.9504639999999993</v>
      </c>
      <c r="D544" s="1">
        <v>2</v>
      </c>
      <c r="E544" s="1">
        <f t="shared" si="89"/>
        <v>0</v>
      </c>
      <c r="F544" s="1">
        <f t="shared" si="90"/>
        <v>0</v>
      </c>
      <c r="G544" s="1">
        <f t="shared" si="91"/>
        <v>0</v>
      </c>
      <c r="H544" s="1">
        <f t="shared" si="92"/>
        <v>1</v>
      </c>
      <c r="I544" s="1">
        <f t="shared" si="93"/>
        <v>1</v>
      </c>
      <c r="K544" s="1" t="s">
        <v>188</v>
      </c>
      <c r="L544" s="1">
        <v>4.3</v>
      </c>
      <c r="M544" s="1">
        <v>4</v>
      </c>
      <c r="N544" s="1">
        <v>2</v>
      </c>
      <c r="O544" s="1">
        <f t="shared" si="99"/>
        <v>0</v>
      </c>
      <c r="P544" s="1">
        <f t="shared" si="94"/>
        <v>0</v>
      </c>
      <c r="Q544" s="1">
        <f t="shared" si="98"/>
        <v>1</v>
      </c>
      <c r="R544" s="1">
        <f t="shared" si="95"/>
        <v>0</v>
      </c>
      <c r="S544" s="1">
        <f t="shared" si="96"/>
        <v>1</v>
      </c>
      <c r="T544" s="1" t="b">
        <f t="shared" si="97"/>
        <v>0</v>
      </c>
    </row>
    <row r="545" spans="1:20" x14ac:dyDescent="0.25">
      <c r="A545" s="1" t="s">
        <v>72</v>
      </c>
      <c r="B545" s="1">
        <v>5.0999999999999996</v>
      </c>
      <c r="C545" s="1">
        <v>3.3371144399999988</v>
      </c>
      <c r="D545" s="1">
        <v>2</v>
      </c>
      <c r="E545" s="1">
        <f t="shared" si="89"/>
        <v>0</v>
      </c>
      <c r="F545" s="1">
        <f t="shared" si="90"/>
        <v>0</v>
      </c>
      <c r="G545" s="1">
        <f t="shared" si="91"/>
        <v>0</v>
      </c>
      <c r="H545" s="1">
        <f t="shared" si="92"/>
        <v>1</v>
      </c>
      <c r="I545" s="1">
        <f t="shared" si="93"/>
        <v>1</v>
      </c>
      <c r="K545" s="1" t="s">
        <v>62</v>
      </c>
      <c r="L545" s="1">
        <v>4.5</v>
      </c>
      <c r="M545" s="1">
        <v>3</v>
      </c>
      <c r="N545" s="1">
        <v>2</v>
      </c>
      <c r="O545" s="1">
        <f t="shared" si="99"/>
        <v>0</v>
      </c>
      <c r="P545" s="1">
        <f t="shared" si="94"/>
        <v>0</v>
      </c>
      <c r="Q545" s="1">
        <f t="shared" si="98"/>
        <v>1</v>
      </c>
      <c r="R545" s="1">
        <f t="shared" si="95"/>
        <v>0</v>
      </c>
      <c r="S545" s="1">
        <f t="shared" si="96"/>
        <v>1</v>
      </c>
      <c r="T545" s="1" t="b">
        <f t="shared" si="97"/>
        <v>0</v>
      </c>
    </row>
    <row r="546" spans="1:20" x14ac:dyDescent="0.25">
      <c r="A546" s="1" t="s">
        <v>163</v>
      </c>
      <c r="B546" s="1">
        <v>5.6</v>
      </c>
      <c r="C546" s="1">
        <v>2.4793544999999981</v>
      </c>
      <c r="D546" s="1">
        <v>2</v>
      </c>
      <c r="E546" s="1">
        <f t="shared" si="89"/>
        <v>0</v>
      </c>
      <c r="F546" s="1">
        <f t="shared" si="90"/>
        <v>0</v>
      </c>
      <c r="G546" s="1">
        <f t="shared" si="91"/>
        <v>0</v>
      </c>
      <c r="H546" s="1">
        <f t="shared" si="92"/>
        <v>1</v>
      </c>
      <c r="I546" s="1">
        <f t="shared" si="93"/>
        <v>1</v>
      </c>
      <c r="K546" s="1" t="s">
        <v>64</v>
      </c>
      <c r="L546" s="1">
        <v>4.5</v>
      </c>
      <c r="M546" s="1">
        <v>4</v>
      </c>
      <c r="N546" s="1">
        <v>2</v>
      </c>
      <c r="O546" s="1">
        <f t="shared" si="99"/>
        <v>0</v>
      </c>
      <c r="P546" s="1">
        <f t="shared" si="94"/>
        <v>0</v>
      </c>
      <c r="Q546" s="1">
        <f t="shared" si="98"/>
        <v>1</v>
      </c>
      <c r="R546" s="1">
        <f t="shared" si="95"/>
        <v>0</v>
      </c>
      <c r="S546" s="1">
        <f t="shared" si="96"/>
        <v>1</v>
      </c>
      <c r="T546" s="1" t="b">
        <f t="shared" si="97"/>
        <v>0</v>
      </c>
    </row>
    <row r="547" spans="1:20" x14ac:dyDescent="0.25">
      <c r="A547" s="1" t="s">
        <v>88</v>
      </c>
      <c r="B547" s="1">
        <v>4.5</v>
      </c>
      <c r="C547" s="1">
        <v>3.1906681199999998</v>
      </c>
      <c r="D547" s="1">
        <v>2</v>
      </c>
      <c r="E547" s="1">
        <f t="shared" si="89"/>
        <v>0</v>
      </c>
      <c r="F547" s="1">
        <f t="shared" si="90"/>
        <v>0</v>
      </c>
      <c r="G547" s="1">
        <f t="shared" si="91"/>
        <v>0</v>
      </c>
      <c r="H547" s="1">
        <f t="shared" si="92"/>
        <v>1</v>
      </c>
      <c r="I547" s="1">
        <f t="shared" si="93"/>
        <v>1</v>
      </c>
      <c r="K547" s="1" t="s">
        <v>65</v>
      </c>
      <c r="L547" s="1">
        <v>5.0999999999999996</v>
      </c>
      <c r="M547" s="1">
        <v>4</v>
      </c>
      <c r="N547" s="1">
        <v>2</v>
      </c>
      <c r="O547" s="1">
        <f t="shared" si="99"/>
        <v>0</v>
      </c>
      <c r="P547" s="1">
        <f t="shared" si="94"/>
        <v>0</v>
      </c>
      <c r="Q547" s="1">
        <f t="shared" si="98"/>
        <v>1</v>
      </c>
      <c r="R547" s="1">
        <f t="shared" si="95"/>
        <v>0</v>
      </c>
      <c r="S547" s="1">
        <f t="shared" si="96"/>
        <v>1</v>
      </c>
      <c r="T547" s="1" t="b">
        <f t="shared" si="97"/>
        <v>0</v>
      </c>
    </row>
    <row r="548" spans="1:20" x14ac:dyDescent="0.25">
      <c r="A548" s="1" t="s">
        <v>96</v>
      </c>
      <c r="B548" s="1">
        <v>4.9000000000000004</v>
      </c>
      <c r="C548" s="1">
        <v>3.0316360000000002</v>
      </c>
      <c r="D548" s="1">
        <v>2</v>
      </c>
      <c r="E548" s="1">
        <f t="shared" si="89"/>
        <v>0</v>
      </c>
      <c r="F548" s="1">
        <f t="shared" si="90"/>
        <v>0</v>
      </c>
      <c r="G548" s="1">
        <f t="shared" si="91"/>
        <v>0</v>
      </c>
      <c r="H548" s="1">
        <f t="shared" si="92"/>
        <v>1</v>
      </c>
      <c r="I548" s="1">
        <f t="shared" si="93"/>
        <v>1</v>
      </c>
      <c r="K548" s="1" t="s">
        <v>162</v>
      </c>
      <c r="L548" s="1">
        <v>5.5</v>
      </c>
      <c r="M548" s="1">
        <v>4</v>
      </c>
      <c r="N548" s="1">
        <v>2</v>
      </c>
      <c r="O548" s="1">
        <f t="shared" si="99"/>
        <v>0</v>
      </c>
      <c r="P548" s="1">
        <f t="shared" si="94"/>
        <v>0</v>
      </c>
      <c r="Q548" s="1">
        <f t="shared" si="98"/>
        <v>1</v>
      </c>
      <c r="R548" s="1">
        <f t="shared" si="95"/>
        <v>0</v>
      </c>
      <c r="S548" s="1">
        <f t="shared" si="96"/>
        <v>1</v>
      </c>
      <c r="T548" s="1" t="b">
        <f t="shared" si="97"/>
        <v>0</v>
      </c>
    </row>
    <row r="549" spans="1:20" x14ac:dyDescent="0.25">
      <c r="A549" s="1" t="s">
        <v>97</v>
      </c>
      <c r="B549" s="1">
        <v>4.5</v>
      </c>
      <c r="C549" s="1">
        <v>4.0390718599999982</v>
      </c>
      <c r="D549" s="1">
        <v>2</v>
      </c>
      <c r="E549" s="1">
        <f t="shared" si="89"/>
        <v>0</v>
      </c>
      <c r="F549" s="1">
        <f t="shared" si="90"/>
        <v>0</v>
      </c>
      <c r="G549" s="1">
        <f t="shared" si="91"/>
        <v>0</v>
      </c>
      <c r="H549" s="1">
        <f t="shared" si="92"/>
        <v>1</v>
      </c>
      <c r="I549" s="1">
        <f t="shared" si="93"/>
        <v>1</v>
      </c>
      <c r="K549" s="1" t="s">
        <v>171</v>
      </c>
      <c r="L549" s="1">
        <v>4.7</v>
      </c>
      <c r="M549" s="1">
        <v>4</v>
      </c>
      <c r="N549" s="1">
        <v>2</v>
      </c>
      <c r="O549" s="1">
        <f t="shared" si="99"/>
        <v>0</v>
      </c>
      <c r="P549" s="1">
        <f t="shared" si="94"/>
        <v>0</v>
      </c>
      <c r="Q549" s="1">
        <f t="shared" si="98"/>
        <v>1</v>
      </c>
      <c r="R549" s="1">
        <f t="shared" si="95"/>
        <v>0</v>
      </c>
      <c r="S549" s="1">
        <f t="shared" si="96"/>
        <v>1</v>
      </c>
      <c r="T549" s="1" t="b">
        <f t="shared" si="97"/>
        <v>0</v>
      </c>
    </row>
    <row r="550" spans="1:20" x14ac:dyDescent="0.25">
      <c r="A550" s="1" t="s">
        <v>106</v>
      </c>
      <c r="B550" s="1">
        <v>4.3</v>
      </c>
      <c r="C550" s="1">
        <v>3.5558965199999992</v>
      </c>
      <c r="D550" s="1">
        <v>2</v>
      </c>
      <c r="E550" s="1">
        <f t="shared" si="89"/>
        <v>0</v>
      </c>
      <c r="F550" s="1">
        <f t="shared" si="90"/>
        <v>0</v>
      </c>
      <c r="G550" s="1">
        <f t="shared" si="91"/>
        <v>0</v>
      </c>
      <c r="H550" s="1">
        <f t="shared" si="92"/>
        <v>1</v>
      </c>
      <c r="I550" s="1">
        <f t="shared" si="93"/>
        <v>1</v>
      </c>
      <c r="K550" s="1" t="s">
        <v>72</v>
      </c>
      <c r="L550" s="1">
        <v>5.0999999999999996</v>
      </c>
      <c r="M550" s="1">
        <v>3</v>
      </c>
      <c r="N550" s="1">
        <v>2</v>
      </c>
      <c r="O550" s="1">
        <f t="shared" si="99"/>
        <v>0</v>
      </c>
      <c r="P550" s="1">
        <f t="shared" si="94"/>
        <v>0</v>
      </c>
      <c r="Q550" s="1">
        <f t="shared" si="98"/>
        <v>1</v>
      </c>
      <c r="R550" s="1">
        <f t="shared" si="95"/>
        <v>0</v>
      </c>
      <c r="S550" s="1">
        <f t="shared" si="96"/>
        <v>1</v>
      </c>
      <c r="T550" s="1" t="b">
        <f t="shared" si="97"/>
        <v>0</v>
      </c>
    </row>
    <row r="551" spans="1:20" x14ac:dyDescent="0.25">
      <c r="A551" s="1" t="s">
        <v>124</v>
      </c>
      <c r="B551" s="1">
        <v>4.5</v>
      </c>
      <c r="C551" s="1">
        <v>3.1437872999999983</v>
      </c>
      <c r="D551" s="1">
        <v>2</v>
      </c>
      <c r="E551" s="1">
        <f t="shared" si="89"/>
        <v>0</v>
      </c>
      <c r="F551" s="1">
        <f t="shared" si="90"/>
        <v>0</v>
      </c>
      <c r="G551" s="1">
        <f t="shared" si="91"/>
        <v>0</v>
      </c>
      <c r="H551" s="1">
        <f t="shared" si="92"/>
        <v>1</v>
      </c>
      <c r="I551" s="1">
        <f t="shared" si="93"/>
        <v>1</v>
      </c>
      <c r="K551" s="1" t="s">
        <v>88</v>
      </c>
      <c r="L551" s="1">
        <v>4.5</v>
      </c>
      <c r="M551" s="1">
        <v>3</v>
      </c>
      <c r="N551" s="1">
        <v>2</v>
      </c>
      <c r="O551" s="1">
        <f t="shared" si="99"/>
        <v>0</v>
      </c>
      <c r="P551" s="1">
        <f t="shared" si="94"/>
        <v>0</v>
      </c>
      <c r="Q551" s="1">
        <f t="shared" si="98"/>
        <v>1</v>
      </c>
      <c r="R551" s="1">
        <f t="shared" si="95"/>
        <v>0</v>
      </c>
      <c r="S551" s="1">
        <f t="shared" si="96"/>
        <v>1</v>
      </c>
      <c r="T551" s="1" t="b">
        <f t="shared" si="97"/>
        <v>0</v>
      </c>
    </row>
    <row r="552" spans="1:20" x14ac:dyDescent="0.25">
      <c r="A552" s="1" t="s">
        <v>178</v>
      </c>
      <c r="B552" s="1">
        <v>5.3</v>
      </c>
      <c r="C552" s="1">
        <v>3.0412376499999985</v>
      </c>
      <c r="D552" s="1">
        <v>2</v>
      </c>
      <c r="E552" s="1">
        <f t="shared" si="89"/>
        <v>0</v>
      </c>
      <c r="F552" s="1">
        <f t="shared" si="90"/>
        <v>0</v>
      </c>
      <c r="G552" s="1">
        <f t="shared" si="91"/>
        <v>0</v>
      </c>
      <c r="H552" s="1">
        <f t="shared" si="92"/>
        <v>1</v>
      </c>
      <c r="I552" s="1">
        <f t="shared" si="93"/>
        <v>1</v>
      </c>
      <c r="K552" s="1" t="s">
        <v>96</v>
      </c>
      <c r="L552" s="1">
        <v>4.9000000000000004</v>
      </c>
      <c r="M552" s="1">
        <v>3</v>
      </c>
      <c r="N552" s="1">
        <v>2</v>
      </c>
      <c r="O552" s="1">
        <f t="shared" si="99"/>
        <v>0</v>
      </c>
      <c r="P552" s="1">
        <f t="shared" si="94"/>
        <v>0</v>
      </c>
      <c r="Q552" s="1">
        <f t="shared" si="98"/>
        <v>1</v>
      </c>
      <c r="R552" s="1">
        <f t="shared" si="95"/>
        <v>0</v>
      </c>
      <c r="S552" s="1">
        <f t="shared" si="96"/>
        <v>1</v>
      </c>
      <c r="T552" s="1" t="b">
        <f t="shared" si="97"/>
        <v>0</v>
      </c>
    </row>
    <row r="553" spans="1:20" x14ac:dyDescent="0.25">
      <c r="A553" s="1" t="s">
        <v>129</v>
      </c>
      <c r="B553" s="1">
        <v>4.8</v>
      </c>
      <c r="C553" s="1">
        <v>3.1941587999999994</v>
      </c>
      <c r="D553" s="1">
        <v>2</v>
      </c>
      <c r="E553" s="1">
        <f t="shared" si="89"/>
        <v>0</v>
      </c>
      <c r="F553" s="1">
        <f t="shared" si="90"/>
        <v>0</v>
      </c>
      <c r="G553" s="1">
        <f t="shared" si="91"/>
        <v>0</v>
      </c>
      <c r="H553" s="1">
        <f t="shared" si="92"/>
        <v>1</v>
      </c>
      <c r="I553" s="1">
        <f t="shared" si="93"/>
        <v>1</v>
      </c>
      <c r="K553" s="1" t="s">
        <v>97</v>
      </c>
      <c r="L553" s="1">
        <v>4.5</v>
      </c>
      <c r="M553" s="1">
        <v>4</v>
      </c>
      <c r="N553" s="1">
        <v>2</v>
      </c>
      <c r="O553" s="1">
        <f t="shared" si="99"/>
        <v>0</v>
      </c>
      <c r="P553" s="1">
        <f t="shared" si="94"/>
        <v>0</v>
      </c>
      <c r="Q553" s="1">
        <f t="shared" si="98"/>
        <v>1</v>
      </c>
      <c r="R553" s="1">
        <f t="shared" si="95"/>
        <v>0</v>
      </c>
      <c r="S553" s="1">
        <f t="shared" si="96"/>
        <v>1</v>
      </c>
      <c r="T553" s="1" t="b">
        <f t="shared" si="97"/>
        <v>0</v>
      </c>
    </row>
    <row r="554" spans="1:20" x14ac:dyDescent="0.25">
      <c r="A554" s="1" t="s">
        <v>130</v>
      </c>
      <c r="B554" s="1">
        <v>4.0999999999999996</v>
      </c>
      <c r="C554" s="1">
        <v>3.8379014999999983</v>
      </c>
      <c r="D554" s="1">
        <v>2</v>
      </c>
      <c r="E554" s="1">
        <f t="shared" si="89"/>
        <v>0</v>
      </c>
      <c r="F554" s="1">
        <f t="shared" si="90"/>
        <v>0</v>
      </c>
      <c r="G554" s="1">
        <f t="shared" si="91"/>
        <v>0</v>
      </c>
      <c r="H554" s="1">
        <f t="shared" si="92"/>
        <v>1</v>
      </c>
      <c r="I554" s="1">
        <f t="shared" si="93"/>
        <v>1</v>
      </c>
      <c r="K554" s="1" t="s">
        <v>106</v>
      </c>
      <c r="L554" s="1">
        <v>4.3</v>
      </c>
      <c r="M554" s="1">
        <v>4</v>
      </c>
      <c r="N554" s="1">
        <v>2</v>
      </c>
      <c r="O554" s="1">
        <f t="shared" si="99"/>
        <v>0</v>
      </c>
      <c r="P554" s="1">
        <f t="shared" si="94"/>
        <v>0</v>
      </c>
      <c r="Q554" s="1">
        <f t="shared" si="98"/>
        <v>1</v>
      </c>
      <c r="R554" s="1">
        <f t="shared" si="95"/>
        <v>0</v>
      </c>
      <c r="S554" s="1">
        <f t="shared" si="96"/>
        <v>1</v>
      </c>
      <c r="T554" s="1" t="b">
        <f t="shared" si="97"/>
        <v>0</v>
      </c>
    </row>
    <row r="555" spans="1:20" x14ac:dyDescent="0.25">
      <c r="A555" s="1" t="s">
        <v>137</v>
      </c>
      <c r="B555" s="1">
        <v>5.3</v>
      </c>
      <c r="C555" s="1">
        <v>2.8586973699999998</v>
      </c>
      <c r="D555" s="1">
        <v>2</v>
      </c>
      <c r="E555" s="1">
        <f t="shared" si="89"/>
        <v>0</v>
      </c>
      <c r="F555" s="1">
        <f t="shared" si="90"/>
        <v>0</v>
      </c>
      <c r="G555" s="1">
        <f t="shared" si="91"/>
        <v>0</v>
      </c>
      <c r="H555" s="1">
        <f t="shared" si="92"/>
        <v>1</v>
      </c>
      <c r="I555" s="1">
        <f t="shared" si="93"/>
        <v>1</v>
      </c>
      <c r="K555" s="1" t="s">
        <v>124</v>
      </c>
      <c r="L555" s="1">
        <v>4.5</v>
      </c>
      <c r="M555" s="1">
        <v>3</v>
      </c>
      <c r="N555" s="1">
        <v>2</v>
      </c>
      <c r="O555" s="1">
        <f t="shared" si="99"/>
        <v>0</v>
      </c>
      <c r="P555" s="1">
        <f t="shared" si="94"/>
        <v>0</v>
      </c>
      <c r="Q555" s="1">
        <f t="shared" si="98"/>
        <v>1</v>
      </c>
      <c r="R555" s="1">
        <f t="shared" si="95"/>
        <v>0</v>
      </c>
      <c r="S555" s="1">
        <f t="shared" si="96"/>
        <v>1</v>
      </c>
      <c r="T555" s="1" t="b">
        <f t="shared" si="97"/>
        <v>0</v>
      </c>
    </row>
    <row r="556" spans="1:20" x14ac:dyDescent="0.25">
      <c r="A556" s="1" t="s">
        <v>138</v>
      </c>
      <c r="B556" s="1">
        <v>4.7</v>
      </c>
      <c r="C556" s="1">
        <v>3.8332783199999994</v>
      </c>
      <c r="D556" s="1">
        <v>2</v>
      </c>
      <c r="E556" s="1">
        <f t="shared" si="89"/>
        <v>0</v>
      </c>
      <c r="F556" s="1">
        <f t="shared" si="90"/>
        <v>0</v>
      </c>
      <c r="G556" s="1">
        <f t="shared" si="91"/>
        <v>0</v>
      </c>
      <c r="H556" s="1">
        <f t="shared" si="92"/>
        <v>1</v>
      </c>
      <c r="I556" s="1">
        <f t="shared" si="93"/>
        <v>1</v>
      </c>
      <c r="K556" s="1" t="s">
        <v>178</v>
      </c>
      <c r="L556" s="1">
        <v>5.3</v>
      </c>
      <c r="M556" s="1">
        <v>3</v>
      </c>
      <c r="N556" s="1">
        <v>2</v>
      </c>
      <c r="O556" s="1">
        <f t="shared" si="99"/>
        <v>0</v>
      </c>
      <c r="P556" s="1">
        <f t="shared" si="94"/>
        <v>0</v>
      </c>
      <c r="Q556" s="1">
        <f t="shared" si="98"/>
        <v>1</v>
      </c>
      <c r="R556" s="1">
        <f t="shared" si="95"/>
        <v>0</v>
      </c>
      <c r="S556" s="1">
        <f t="shared" si="96"/>
        <v>1</v>
      </c>
      <c r="T556" s="1" t="b">
        <f t="shared" si="97"/>
        <v>0</v>
      </c>
    </row>
    <row r="557" spans="1:20" x14ac:dyDescent="0.25">
      <c r="A557" s="1" t="s">
        <v>142</v>
      </c>
      <c r="B557" s="1">
        <v>4.4000000000000004</v>
      </c>
      <c r="C557" s="1">
        <v>3.9635415199999997</v>
      </c>
      <c r="D557" s="1">
        <v>2</v>
      </c>
      <c r="E557" s="1">
        <f t="shared" si="89"/>
        <v>0</v>
      </c>
      <c r="F557" s="1">
        <f t="shared" si="90"/>
        <v>0</v>
      </c>
      <c r="G557" s="1">
        <f t="shared" si="91"/>
        <v>0</v>
      </c>
      <c r="H557" s="1">
        <f t="shared" si="92"/>
        <v>1</v>
      </c>
      <c r="I557" s="1">
        <f t="shared" si="93"/>
        <v>1</v>
      </c>
      <c r="K557" s="1" t="s">
        <v>129</v>
      </c>
      <c r="L557" s="1">
        <v>4.8</v>
      </c>
      <c r="M557" s="1">
        <v>3</v>
      </c>
      <c r="N557" s="1">
        <v>2</v>
      </c>
      <c r="O557" s="1">
        <f t="shared" si="99"/>
        <v>0</v>
      </c>
      <c r="P557" s="1">
        <f t="shared" si="94"/>
        <v>0</v>
      </c>
      <c r="Q557" s="1">
        <f t="shared" si="98"/>
        <v>1</v>
      </c>
      <c r="R557" s="1">
        <f t="shared" si="95"/>
        <v>0</v>
      </c>
      <c r="S557" s="1">
        <f t="shared" si="96"/>
        <v>1</v>
      </c>
      <c r="T557" s="1" t="b">
        <f t="shared" si="97"/>
        <v>0</v>
      </c>
    </row>
    <row r="558" spans="1:20" x14ac:dyDescent="0.25">
      <c r="A558" s="1" t="s">
        <v>150</v>
      </c>
      <c r="B558" s="1">
        <v>5.7</v>
      </c>
      <c r="C558" s="1">
        <v>3.5849252100000002</v>
      </c>
      <c r="D558" s="1">
        <v>2</v>
      </c>
      <c r="E558" s="1">
        <f t="shared" si="89"/>
        <v>0</v>
      </c>
      <c r="F558" s="1">
        <f t="shared" si="90"/>
        <v>0</v>
      </c>
      <c r="G558" s="1">
        <f t="shared" si="91"/>
        <v>0</v>
      </c>
      <c r="H558" s="1">
        <f t="shared" si="92"/>
        <v>1</v>
      </c>
      <c r="I558" s="1">
        <f t="shared" si="93"/>
        <v>1</v>
      </c>
      <c r="K558" s="1" t="s">
        <v>130</v>
      </c>
      <c r="L558" s="1">
        <v>4.0999999999999996</v>
      </c>
      <c r="M558" s="1">
        <v>4</v>
      </c>
      <c r="N558" s="1">
        <v>2</v>
      </c>
      <c r="O558" s="1">
        <f t="shared" si="99"/>
        <v>0</v>
      </c>
      <c r="P558" s="1">
        <f t="shared" si="94"/>
        <v>0</v>
      </c>
      <c r="Q558" s="1">
        <f t="shared" si="98"/>
        <v>1</v>
      </c>
      <c r="R558" s="1">
        <f t="shared" si="95"/>
        <v>0</v>
      </c>
      <c r="S558" s="1">
        <f t="shared" si="96"/>
        <v>1</v>
      </c>
      <c r="T558" s="1" t="b">
        <f t="shared" si="97"/>
        <v>0</v>
      </c>
    </row>
    <row r="559" spans="1:20" x14ac:dyDescent="0.25">
      <c r="A559" s="1" t="s">
        <v>152</v>
      </c>
      <c r="B559" s="1">
        <v>4.5</v>
      </c>
      <c r="C559" s="1">
        <v>3.1288098599999983</v>
      </c>
      <c r="D559" s="1">
        <v>2</v>
      </c>
      <c r="E559" s="1">
        <f t="shared" si="89"/>
        <v>0</v>
      </c>
      <c r="F559" s="1">
        <f t="shared" si="90"/>
        <v>0</v>
      </c>
      <c r="G559" s="1">
        <f t="shared" si="91"/>
        <v>0</v>
      </c>
      <c r="H559" s="1">
        <f t="shared" si="92"/>
        <v>1</v>
      </c>
      <c r="I559" s="1">
        <f t="shared" si="93"/>
        <v>1</v>
      </c>
      <c r="K559" s="1" t="s">
        <v>137</v>
      </c>
      <c r="L559" s="1">
        <v>5.3</v>
      </c>
      <c r="M559" s="1">
        <v>3</v>
      </c>
      <c r="N559" s="1">
        <v>2</v>
      </c>
      <c r="O559" s="1">
        <f t="shared" si="99"/>
        <v>0</v>
      </c>
      <c r="P559" s="1">
        <f t="shared" si="94"/>
        <v>0</v>
      </c>
      <c r="Q559" s="1">
        <f t="shared" si="98"/>
        <v>1</v>
      </c>
      <c r="R559" s="1">
        <f t="shared" si="95"/>
        <v>0</v>
      </c>
      <c r="S559" s="1">
        <f t="shared" si="96"/>
        <v>1</v>
      </c>
      <c r="T559" s="1" t="b">
        <f t="shared" si="97"/>
        <v>0</v>
      </c>
    </row>
    <row r="560" spans="1:20" x14ac:dyDescent="0.25">
      <c r="A560" s="1" t="s">
        <v>107</v>
      </c>
      <c r="B560" s="1">
        <v>4.8</v>
      </c>
      <c r="C560" s="1">
        <v>3.0205249999999997</v>
      </c>
      <c r="D560" s="1">
        <v>2</v>
      </c>
      <c r="E560" s="1">
        <f t="shared" si="89"/>
        <v>0</v>
      </c>
      <c r="F560" s="1">
        <f t="shared" si="90"/>
        <v>0</v>
      </c>
      <c r="G560" s="1">
        <f t="shared" si="91"/>
        <v>0</v>
      </c>
      <c r="H560" s="1">
        <f t="shared" si="92"/>
        <v>1</v>
      </c>
      <c r="I560" s="1">
        <f t="shared" si="93"/>
        <v>1</v>
      </c>
      <c r="K560" s="1" t="s">
        <v>138</v>
      </c>
      <c r="L560" s="1">
        <v>4.7</v>
      </c>
      <c r="M560" s="1">
        <v>4</v>
      </c>
      <c r="N560" s="1">
        <v>2</v>
      </c>
      <c r="O560" s="1">
        <f t="shared" si="99"/>
        <v>0</v>
      </c>
      <c r="P560" s="1">
        <f t="shared" si="94"/>
        <v>0</v>
      </c>
      <c r="Q560" s="1">
        <f t="shared" si="98"/>
        <v>1</v>
      </c>
      <c r="R560" s="1">
        <f t="shared" si="95"/>
        <v>0</v>
      </c>
      <c r="S560" s="1">
        <f t="shared" si="96"/>
        <v>1</v>
      </c>
      <c r="T560" s="1" t="b">
        <f t="shared" si="97"/>
        <v>0</v>
      </c>
    </row>
    <row r="561" spans="1:20" x14ac:dyDescent="0.25">
      <c r="A561" s="1" t="s">
        <v>65</v>
      </c>
      <c r="B561" s="1">
        <v>5.0999999999999996</v>
      </c>
      <c r="C561" s="1">
        <v>4.227763379999999</v>
      </c>
      <c r="D561" s="1">
        <v>2</v>
      </c>
      <c r="E561" s="1">
        <f t="shared" si="89"/>
        <v>0</v>
      </c>
      <c r="F561" s="1">
        <f t="shared" si="90"/>
        <v>0</v>
      </c>
      <c r="G561" s="1">
        <f t="shared" si="91"/>
        <v>0</v>
      </c>
      <c r="H561" s="1">
        <f t="shared" si="92"/>
        <v>1</v>
      </c>
      <c r="I561" s="1">
        <f t="shared" si="93"/>
        <v>1</v>
      </c>
      <c r="K561" s="1" t="s">
        <v>142</v>
      </c>
      <c r="L561" s="1">
        <v>4.4000000000000004</v>
      </c>
      <c r="M561" s="1">
        <v>4</v>
      </c>
      <c r="N561" s="1">
        <v>2</v>
      </c>
      <c r="O561" s="1">
        <f t="shared" si="99"/>
        <v>0</v>
      </c>
      <c r="P561" s="1">
        <f t="shared" si="94"/>
        <v>0</v>
      </c>
      <c r="Q561" s="1">
        <f t="shared" si="98"/>
        <v>1</v>
      </c>
      <c r="R561" s="1">
        <f t="shared" si="95"/>
        <v>0</v>
      </c>
      <c r="S561" s="1">
        <f t="shared" si="96"/>
        <v>1</v>
      </c>
      <c r="T561" s="1" t="b">
        <f t="shared" si="97"/>
        <v>0</v>
      </c>
    </row>
    <row r="562" spans="1:20" x14ac:dyDescent="0.25">
      <c r="A562" s="1" t="s">
        <v>162</v>
      </c>
      <c r="B562" s="1">
        <v>5.5</v>
      </c>
      <c r="C562" s="1">
        <v>3.5254356399999991</v>
      </c>
      <c r="D562" s="1">
        <v>2</v>
      </c>
      <c r="E562" s="1">
        <f t="shared" si="89"/>
        <v>0</v>
      </c>
      <c r="F562" s="1">
        <f t="shared" si="90"/>
        <v>0</v>
      </c>
      <c r="G562" s="1">
        <f t="shared" si="91"/>
        <v>0</v>
      </c>
      <c r="H562" s="1">
        <f t="shared" si="92"/>
        <v>1</v>
      </c>
      <c r="I562" s="1">
        <f t="shared" si="93"/>
        <v>1</v>
      </c>
      <c r="K562" s="1" t="s">
        <v>150</v>
      </c>
      <c r="L562" s="1">
        <v>5.7</v>
      </c>
      <c r="M562" s="1">
        <v>4</v>
      </c>
      <c r="N562" s="1">
        <v>2</v>
      </c>
      <c r="O562" s="1">
        <f t="shared" si="99"/>
        <v>0</v>
      </c>
      <c r="P562" s="1">
        <f t="shared" si="94"/>
        <v>0</v>
      </c>
      <c r="Q562" s="1">
        <f t="shared" si="98"/>
        <v>1</v>
      </c>
      <c r="R562" s="1">
        <f t="shared" si="95"/>
        <v>0</v>
      </c>
      <c r="S562" s="1">
        <f t="shared" si="96"/>
        <v>1</v>
      </c>
      <c r="T562" s="1" t="b">
        <f t="shared" si="97"/>
        <v>0</v>
      </c>
    </row>
    <row r="563" spans="1:20" x14ac:dyDescent="0.25">
      <c r="A563" s="1" t="s">
        <v>71</v>
      </c>
      <c r="B563" s="1">
        <v>4.3</v>
      </c>
      <c r="C563" s="1">
        <v>3.0865942999999998</v>
      </c>
      <c r="D563" s="1">
        <v>2</v>
      </c>
      <c r="E563" s="1">
        <f t="shared" si="89"/>
        <v>0</v>
      </c>
      <c r="F563" s="1">
        <f t="shared" si="90"/>
        <v>0</v>
      </c>
      <c r="G563" s="1">
        <f t="shared" si="91"/>
        <v>0</v>
      </c>
      <c r="H563" s="1">
        <f t="shared" si="92"/>
        <v>1</v>
      </c>
      <c r="I563" s="1">
        <f t="shared" si="93"/>
        <v>1</v>
      </c>
      <c r="K563" s="1" t="s">
        <v>152</v>
      </c>
      <c r="L563" s="1">
        <v>4.5</v>
      </c>
      <c r="M563" s="1">
        <v>3</v>
      </c>
      <c r="N563" s="1">
        <v>2</v>
      </c>
      <c r="O563" s="1">
        <f t="shared" si="99"/>
        <v>0</v>
      </c>
      <c r="P563" s="1">
        <f t="shared" si="94"/>
        <v>0</v>
      </c>
      <c r="Q563" s="1">
        <f t="shared" si="98"/>
        <v>1</v>
      </c>
      <c r="R563" s="1">
        <f t="shared" si="95"/>
        <v>0</v>
      </c>
      <c r="S563" s="1">
        <f t="shared" si="96"/>
        <v>1</v>
      </c>
      <c r="T563" s="1" t="b">
        <f t="shared" si="97"/>
        <v>0</v>
      </c>
    </row>
    <row r="564" spans="1:20" x14ac:dyDescent="0.25">
      <c r="A564" s="1" t="s">
        <v>77</v>
      </c>
      <c r="B564" s="1">
        <v>4.7</v>
      </c>
      <c r="C564" s="1">
        <v>4.0211732100000006</v>
      </c>
      <c r="D564" s="1">
        <v>2</v>
      </c>
      <c r="E564" s="1">
        <f t="shared" si="89"/>
        <v>0</v>
      </c>
      <c r="F564" s="1">
        <f t="shared" si="90"/>
        <v>0</v>
      </c>
      <c r="G564" s="1">
        <f t="shared" si="91"/>
        <v>0</v>
      </c>
      <c r="H564" s="1">
        <f t="shared" si="92"/>
        <v>1</v>
      </c>
      <c r="I564" s="1">
        <f t="shared" si="93"/>
        <v>1</v>
      </c>
      <c r="K564" s="1" t="s">
        <v>107</v>
      </c>
      <c r="L564" s="1">
        <v>4.8</v>
      </c>
      <c r="M564" s="1">
        <v>3</v>
      </c>
      <c r="N564" s="1">
        <v>2</v>
      </c>
      <c r="O564" s="1">
        <f t="shared" si="99"/>
        <v>0</v>
      </c>
      <c r="P564" s="1">
        <f t="shared" si="94"/>
        <v>0</v>
      </c>
      <c r="Q564" s="1">
        <f t="shared" si="98"/>
        <v>1</v>
      </c>
      <c r="R564" s="1">
        <f t="shared" si="95"/>
        <v>0</v>
      </c>
      <c r="S564" s="1">
        <f t="shared" si="96"/>
        <v>1</v>
      </c>
      <c r="T564" s="1" t="b">
        <f t="shared" si="97"/>
        <v>0</v>
      </c>
    </row>
    <row r="565" spans="1:20" x14ac:dyDescent="0.25">
      <c r="A565" s="1" t="s">
        <v>84</v>
      </c>
      <c r="B565" s="1">
        <v>5</v>
      </c>
      <c r="C565" s="1">
        <v>4.53961697</v>
      </c>
      <c r="D565" s="1">
        <v>2</v>
      </c>
      <c r="E565" s="1">
        <f t="shared" si="89"/>
        <v>0</v>
      </c>
      <c r="F565" s="1">
        <f t="shared" si="90"/>
        <v>0</v>
      </c>
      <c r="G565" s="1">
        <f t="shared" si="91"/>
        <v>0</v>
      </c>
      <c r="H565" s="1">
        <f t="shared" si="92"/>
        <v>1</v>
      </c>
      <c r="I565" s="1">
        <f t="shared" si="93"/>
        <v>1</v>
      </c>
      <c r="K565" s="1" t="s">
        <v>65</v>
      </c>
      <c r="L565" s="1">
        <v>5.0999999999999996</v>
      </c>
      <c r="M565" s="1">
        <v>4</v>
      </c>
      <c r="N565" s="1">
        <v>2</v>
      </c>
      <c r="O565" s="1">
        <f t="shared" si="99"/>
        <v>0</v>
      </c>
      <c r="P565" s="1">
        <f t="shared" si="94"/>
        <v>0</v>
      </c>
      <c r="Q565" s="1">
        <f t="shared" si="98"/>
        <v>1</v>
      </c>
      <c r="R565" s="1">
        <f t="shared" si="95"/>
        <v>0</v>
      </c>
      <c r="S565" s="1">
        <f t="shared" si="96"/>
        <v>1</v>
      </c>
      <c r="T565" s="1" t="b">
        <f t="shared" si="97"/>
        <v>0</v>
      </c>
    </row>
    <row r="566" spans="1:20" x14ac:dyDescent="0.25">
      <c r="A566" s="1" t="s">
        <v>85</v>
      </c>
      <c r="B566" s="1">
        <v>4.8</v>
      </c>
      <c r="C566" s="1">
        <v>3.7254485200000005</v>
      </c>
      <c r="D566" s="1">
        <v>2</v>
      </c>
      <c r="E566" s="1">
        <f t="shared" si="89"/>
        <v>0</v>
      </c>
      <c r="F566" s="1">
        <f t="shared" si="90"/>
        <v>0</v>
      </c>
      <c r="G566" s="1">
        <f t="shared" si="91"/>
        <v>0</v>
      </c>
      <c r="H566" s="1">
        <f t="shared" si="92"/>
        <v>1</v>
      </c>
      <c r="I566" s="1">
        <f t="shared" si="93"/>
        <v>1</v>
      </c>
      <c r="K566" s="1" t="s">
        <v>162</v>
      </c>
      <c r="L566" s="1">
        <v>5.5</v>
      </c>
      <c r="M566" s="1">
        <v>4</v>
      </c>
      <c r="N566" s="1">
        <v>2</v>
      </c>
      <c r="O566" s="1">
        <f t="shared" si="99"/>
        <v>0</v>
      </c>
      <c r="P566" s="1">
        <f t="shared" si="94"/>
        <v>0</v>
      </c>
      <c r="Q566" s="1">
        <f t="shared" si="98"/>
        <v>1</v>
      </c>
      <c r="R566" s="1">
        <f t="shared" si="95"/>
        <v>0</v>
      </c>
      <c r="S566" s="1">
        <f t="shared" si="96"/>
        <v>1</v>
      </c>
      <c r="T566" s="1" t="b">
        <f t="shared" si="97"/>
        <v>0</v>
      </c>
    </row>
    <row r="567" spans="1:20" x14ac:dyDescent="0.25">
      <c r="A567" s="1" t="s">
        <v>87</v>
      </c>
      <c r="B567" s="1">
        <v>5</v>
      </c>
      <c r="C567" s="1">
        <v>3.20378016</v>
      </c>
      <c r="D567" s="1">
        <v>2</v>
      </c>
      <c r="E567" s="1">
        <f t="shared" si="89"/>
        <v>0</v>
      </c>
      <c r="F567" s="1">
        <f t="shared" si="90"/>
        <v>0</v>
      </c>
      <c r="G567" s="1">
        <f t="shared" si="91"/>
        <v>0</v>
      </c>
      <c r="H567" s="1">
        <f t="shared" si="92"/>
        <v>1</v>
      </c>
      <c r="I567" s="1">
        <f t="shared" si="93"/>
        <v>1</v>
      </c>
      <c r="K567" s="1" t="s">
        <v>71</v>
      </c>
      <c r="L567" s="1">
        <v>4.3</v>
      </c>
      <c r="M567" s="1">
        <v>3</v>
      </c>
      <c r="N567" s="1">
        <v>2</v>
      </c>
      <c r="O567" s="1">
        <f t="shared" si="99"/>
        <v>0</v>
      </c>
      <c r="P567" s="1">
        <f t="shared" si="94"/>
        <v>0</v>
      </c>
      <c r="Q567" s="1">
        <f t="shared" si="98"/>
        <v>1</v>
      </c>
      <c r="R567" s="1">
        <f t="shared" si="95"/>
        <v>0</v>
      </c>
      <c r="S567" s="1">
        <f t="shared" si="96"/>
        <v>1</v>
      </c>
      <c r="T567" s="1" t="b">
        <f t="shared" si="97"/>
        <v>0</v>
      </c>
    </row>
    <row r="568" spans="1:20" x14ac:dyDescent="0.25">
      <c r="A568" s="1" t="s">
        <v>89</v>
      </c>
      <c r="B568" s="1">
        <v>6.2</v>
      </c>
      <c r="C568" s="1">
        <v>3.877820959999998</v>
      </c>
      <c r="D568" s="1">
        <v>2</v>
      </c>
      <c r="E568" s="1">
        <f t="shared" si="89"/>
        <v>0</v>
      </c>
      <c r="F568" s="1">
        <f t="shared" si="90"/>
        <v>0</v>
      </c>
      <c r="G568" s="1">
        <f t="shared" si="91"/>
        <v>0</v>
      </c>
      <c r="H568" s="1">
        <f t="shared" si="92"/>
        <v>1</v>
      </c>
      <c r="I568" s="1">
        <f t="shared" si="93"/>
        <v>1</v>
      </c>
      <c r="K568" s="1" t="s">
        <v>77</v>
      </c>
      <c r="L568" s="1">
        <v>4.7</v>
      </c>
      <c r="M568" s="1">
        <v>4</v>
      </c>
      <c r="N568" s="1">
        <v>2</v>
      </c>
      <c r="O568" s="1">
        <f t="shared" si="99"/>
        <v>0</v>
      </c>
      <c r="P568" s="1">
        <f t="shared" si="94"/>
        <v>0</v>
      </c>
      <c r="Q568" s="1">
        <f t="shared" si="98"/>
        <v>1</v>
      </c>
      <c r="R568" s="1">
        <f t="shared" si="95"/>
        <v>0</v>
      </c>
      <c r="S568" s="1">
        <f t="shared" si="96"/>
        <v>1</v>
      </c>
      <c r="T568" s="1" t="b">
        <f t="shared" si="97"/>
        <v>0</v>
      </c>
    </row>
    <row r="569" spans="1:20" x14ac:dyDescent="0.25">
      <c r="A569" s="1" t="s">
        <v>172</v>
      </c>
      <c r="B569" s="1">
        <v>4.2</v>
      </c>
      <c r="C569" s="1">
        <v>5.4647287599999999</v>
      </c>
      <c r="D569" s="1">
        <v>2</v>
      </c>
      <c r="E569" s="1">
        <f t="shared" si="89"/>
        <v>0</v>
      </c>
      <c r="F569" s="1">
        <f t="shared" si="90"/>
        <v>0</v>
      </c>
      <c r="G569" s="1">
        <f t="shared" si="91"/>
        <v>0</v>
      </c>
      <c r="H569" s="1">
        <f t="shared" si="92"/>
        <v>1</v>
      </c>
      <c r="I569" s="1">
        <f t="shared" si="93"/>
        <v>1</v>
      </c>
      <c r="K569" s="1" t="s">
        <v>84</v>
      </c>
      <c r="L569" s="1">
        <v>5</v>
      </c>
      <c r="M569" s="1">
        <v>5</v>
      </c>
      <c r="N569" s="1">
        <v>2</v>
      </c>
      <c r="O569" s="1">
        <f t="shared" si="99"/>
        <v>0</v>
      </c>
      <c r="P569" s="1">
        <f t="shared" si="94"/>
        <v>0</v>
      </c>
      <c r="Q569" s="1">
        <f t="shared" si="98"/>
        <v>1</v>
      </c>
      <c r="R569" s="1">
        <f t="shared" si="95"/>
        <v>0</v>
      </c>
      <c r="S569" s="1">
        <f t="shared" si="96"/>
        <v>1</v>
      </c>
      <c r="T569" s="1" t="b">
        <f t="shared" si="97"/>
        <v>0</v>
      </c>
    </row>
    <row r="570" spans="1:20" x14ac:dyDescent="0.25">
      <c r="A570" s="1" t="s">
        <v>92</v>
      </c>
      <c r="B570" s="1">
        <v>5.4</v>
      </c>
      <c r="C570" s="1">
        <v>3.962909879999998</v>
      </c>
      <c r="D570" s="1">
        <v>2</v>
      </c>
      <c r="E570" s="1">
        <f t="shared" si="89"/>
        <v>0</v>
      </c>
      <c r="F570" s="1">
        <f t="shared" si="90"/>
        <v>0</v>
      </c>
      <c r="G570" s="1">
        <f t="shared" si="91"/>
        <v>0</v>
      </c>
      <c r="H570" s="1">
        <f t="shared" si="92"/>
        <v>1</v>
      </c>
      <c r="I570" s="1">
        <f t="shared" si="93"/>
        <v>1</v>
      </c>
      <c r="K570" s="1" t="s">
        <v>85</v>
      </c>
      <c r="L570" s="1">
        <v>4.8</v>
      </c>
      <c r="M570" s="1">
        <v>4</v>
      </c>
      <c r="N570" s="1">
        <v>2</v>
      </c>
      <c r="O570" s="1">
        <f t="shared" si="99"/>
        <v>0</v>
      </c>
      <c r="P570" s="1">
        <f t="shared" si="94"/>
        <v>0</v>
      </c>
      <c r="Q570" s="1">
        <f t="shared" si="98"/>
        <v>1</v>
      </c>
      <c r="R570" s="1">
        <f t="shared" si="95"/>
        <v>0</v>
      </c>
      <c r="S570" s="1">
        <f t="shared" si="96"/>
        <v>1</v>
      </c>
      <c r="T570" s="1" t="b">
        <f t="shared" si="97"/>
        <v>0</v>
      </c>
    </row>
    <row r="571" spans="1:20" x14ac:dyDescent="0.25">
      <c r="A571" s="1" t="s">
        <v>93</v>
      </c>
      <c r="B571" s="1">
        <v>4.5</v>
      </c>
      <c r="C571" s="1">
        <v>3.3029365999999989</v>
      </c>
      <c r="D571" s="1">
        <v>2</v>
      </c>
      <c r="E571" s="1">
        <f t="shared" si="89"/>
        <v>0</v>
      </c>
      <c r="F571" s="1">
        <f t="shared" si="90"/>
        <v>0</v>
      </c>
      <c r="G571" s="1">
        <f t="shared" si="91"/>
        <v>0</v>
      </c>
      <c r="H571" s="1">
        <f t="shared" si="92"/>
        <v>1</v>
      </c>
      <c r="I571" s="1">
        <f t="shared" si="93"/>
        <v>1</v>
      </c>
      <c r="K571" s="1" t="s">
        <v>87</v>
      </c>
      <c r="L571" s="1">
        <v>5</v>
      </c>
      <c r="M571" s="1">
        <v>3</v>
      </c>
      <c r="N571" s="1">
        <v>2</v>
      </c>
      <c r="O571" s="1">
        <f t="shared" si="99"/>
        <v>0</v>
      </c>
      <c r="P571" s="1">
        <f t="shared" si="94"/>
        <v>0</v>
      </c>
      <c r="Q571" s="1">
        <f t="shared" si="98"/>
        <v>1</v>
      </c>
      <c r="R571" s="1">
        <f t="shared" si="95"/>
        <v>0</v>
      </c>
      <c r="S571" s="1">
        <f t="shared" si="96"/>
        <v>1</v>
      </c>
      <c r="T571" s="1" t="b">
        <f t="shared" si="97"/>
        <v>0</v>
      </c>
    </row>
    <row r="572" spans="1:20" x14ac:dyDescent="0.25">
      <c r="A572" s="1" t="s">
        <v>99</v>
      </c>
      <c r="B572" s="1">
        <v>4.9000000000000004</v>
      </c>
      <c r="C572" s="1">
        <v>3.3991045999999994</v>
      </c>
      <c r="D572" s="1">
        <v>2</v>
      </c>
      <c r="E572" s="1">
        <f t="shared" si="89"/>
        <v>0</v>
      </c>
      <c r="F572" s="1">
        <f t="shared" si="90"/>
        <v>0</v>
      </c>
      <c r="G572" s="1">
        <f t="shared" si="91"/>
        <v>0</v>
      </c>
      <c r="H572" s="1">
        <f t="shared" si="92"/>
        <v>1</v>
      </c>
      <c r="I572" s="1">
        <f t="shared" si="93"/>
        <v>1</v>
      </c>
      <c r="K572" s="1" t="s">
        <v>89</v>
      </c>
      <c r="L572" s="1">
        <v>6.2</v>
      </c>
      <c r="M572" s="1">
        <v>4</v>
      </c>
      <c r="N572" s="1">
        <v>2</v>
      </c>
      <c r="O572" s="1">
        <f t="shared" si="99"/>
        <v>0</v>
      </c>
      <c r="P572" s="1">
        <f t="shared" si="94"/>
        <v>0</v>
      </c>
      <c r="Q572" s="1">
        <f t="shared" si="98"/>
        <v>1</v>
      </c>
      <c r="R572" s="1">
        <f t="shared" si="95"/>
        <v>0</v>
      </c>
      <c r="S572" s="1">
        <f t="shared" si="96"/>
        <v>1</v>
      </c>
      <c r="T572" s="1" t="b">
        <f t="shared" si="97"/>
        <v>0</v>
      </c>
    </row>
    <row r="573" spans="1:20" x14ac:dyDescent="0.25">
      <c r="A573" s="1" t="s">
        <v>114</v>
      </c>
      <c r="B573" s="1">
        <v>4.5</v>
      </c>
      <c r="C573" s="1">
        <v>3.620534559999999</v>
      </c>
      <c r="D573" s="1">
        <v>2</v>
      </c>
      <c r="E573" s="1">
        <f t="shared" si="89"/>
        <v>0</v>
      </c>
      <c r="F573" s="1">
        <f t="shared" si="90"/>
        <v>0</v>
      </c>
      <c r="G573" s="1">
        <f t="shared" si="91"/>
        <v>0</v>
      </c>
      <c r="H573" s="1">
        <f t="shared" si="92"/>
        <v>1</v>
      </c>
      <c r="I573" s="1">
        <f t="shared" si="93"/>
        <v>1</v>
      </c>
      <c r="K573" s="1" t="s">
        <v>172</v>
      </c>
      <c r="L573" s="1">
        <v>4.2</v>
      </c>
      <c r="M573" s="1">
        <v>5</v>
      </c>
      <c r="N573" s="1">
        <v>2</v>
      </c>
      <c r="O573" s="1">
        <f t="shared" si="99"/>
        <v>0</v>
      </c>
      <c r="P573" s="1">
        <f t="shared" si="94"/>
        <v>0</v>
      </c>
      <c r="Q573" s="1">
        <f t="shared" si="98"/>
        <v>1</v>
      </c>
      <c r="R573" s="1">
        <f t="shared" si="95"/>
        <v>0</v>
      </c>
      <c r="S573" s="1">
        <f t="shared" si="96"/>
        <v>1</v>
      </c>
      <c r="T573" s="1" t="b">
        <f t="shared" si="97"/>
        <v>0</v>
      </c>
    </row>
    <row r="574" spans="1:20" x14ac:dyDescent="0.25">
      <c r="A574" s="1" t="s">
        <v>115</v>
      </c>
      <c r="B574" s="1">
        <v>4.9000000000000004</v>
      </c>
      <c r="C574" s="1">
        <v>3.5753355600000005</v>
      </c>
      <c r="D574" s="1">
        <v>2</v>
      </c>
      <c r="E574" s="1">
        <f t="shared" si="89"/>
        <v>0</v>
      </c>
      <c r="F574" s="1">
        <f t="shared" si="90"/>
        <v>0</v>
      </c>
      <c r="G574" s="1">
        <f t="shared" si="91"/>
        <v>0</v>
      </c>
      <c r="H574" s="1">
        <f t="shared" si="92"/>
        <v>1</v>
      </c>
      <c r="I574" s="1">
        <f t="shared" si="93"/>
        <v>1</v>
      </c>
      <c r="K574" s="1" t="s">
        <v>92</v>
      </c>
      <c r="L574" s="1">
        <v>5.4</v>
      </c>
      <c r="M574" s="1">
        <v>4</v>
      </c>
      <c r="N574" s="1">
        <v>2</v>
      </c>
      <c r="O574" s="1">
        <f t="shared" si="99"/>
        <v>0</v>
      </c>
      <c r="P574" s="1">
        <f t="shared" si="94"/>
        <v>0</v>
      </c>
      <c r="Q574" s="1">
        <f t="shared" si="98"/>
        <v>1</v>
      </c>
      <c r="R574" s="1">
        <f t="shared" si="95"/>
        <v>0</v>
      </c>
      <c r="S574" s="1">
        <f t="shared" si="96"/>
        <v>1</v>
      </c>
      <c r="T574" s="1" t="b">
        <f t="shared" si="97"/>
        <v>0</v>
      </c>
    </row>
    <row r="575" spans="1:20" x14ac:dyDescent="0.25">
      <c r="A575" s="1" t="s">
        <v>122</v>
      </c>
      <c r="B575" s="1">
        <v>4.5</v>
      </c>
      <c r="C575" s="1">
        <v>2.8322561999999998</v>
      </c>
      <c r="D575" s="1">
        <v>2</v>
      </c>
      <c r="E575" s="1">
        <f t="shared" si="89"/>
        <v>0</v>
      </c>
      <c r="F575" s="1">
        <f t="shared" si="90"/>
        <v>0</v>
      </c>
      <c r="G575" s="1">
        <f t="shared" si="91"/>
        <v>0</v>
      </c>
      <c r="H575" s="1">
        <f t="shared" si="92"/>
        <v>1</v>
      </c>
      <c r="I575" s="1">
        <f t="shared" si="93"/>
        <v>1</v>
      </c>
      <c r="K575" s="1" t="s">
        <v>93</v>
      </c>
      <c r="L575" s="1">
        <v>4.5</v>
      </c>
      <c r="M575" s="1">
        <v>3</v>
      </c>
      <c r="N575" s="1">
        <v>2</v>
      </c>
      <c r="O575" s="1">
        <f t="shared" si="99"/>
        <v>0</v>
      </c>
      <c r="P575" s="1">
        <f t="shared" si="94"/>
        <v>0</v>
      </c>
      <c r="Q575" s="1">
        <f t="shared" si="98"/>
        <v>1</v>
      </c>
      <c r="R575" s="1">
        <f t="shared" si="95"/>
        <v>0</v>
      </c>
      <c r="S575" s="1">
        <f t="shared" si="96"/>
        <v>1</v>
      </c>
      <c r="T575" s="1" t="b">
        <f t="shared" si="97"/>
        <v>0</v>
      </c>
    </row>
    <row r="576" spans="1:20" x14ac:dyDescent="0.25">
      <c r="A576" s="1" t="s">
        <v>177</v>
      </c>
      <c r="B576" s="1">
        <v>4.8</v>
      </c>
      <c r="C576" s="1">
        <v>3.3596685900000005</v>
      </c>
      <c r="D576" s="1">
        <v>2</v>
      </c>
      <c r="E576" s="1">
        <f t="shared" si="89"/>
        <v>0</v>
      </c>
      <c r="F576" s="1">
        <f t="shared" si="90"/>
        <v>0</v>
      </c>
      <c r="G576" s="1">
        <f t="shared" si="91"/>
        <v>0</v>
      </c>
      <c r="H576" s="1">
        <f t="shared" si="92"/>
        <v>1</v>
      </c>
      <c r="I576" s="1">
        <f t="shared" si="93"/>
        <v>1</v>
      </c>
      <c r="K576" s="1" t="s">
        <v>99</v>
      </c>
      <c r="L576" s="1">
        <v>4.9000000000000004</v>
      </c>
      <c r="M576" s="1">
        <v>3</v>
      </c>
      <c r="N576" s="1">
        <v>2</v>
      </c>
      <c r="O576" s="1">
        <f t="shared" si="99"/>
        <v>0</v>
      </c>
      <c r="P576" s="1">
        <f t="shared" si="94"/>
        <v>0</v>
      </c>
      <c r="Q576" s="1">
        <f t="shared" si="98"/>
        <v>1</v>
      </c>
      <c r="R576" s="1">
        <f t="shared" si="95"/>
        <v>0</v>
      </c>
      <c r="S576" s="1">
        <f t="shared" si="96"/>
        <v>1</v>
      </c>
      <c r="T576" s="1" t="b">
        <f t="shared" si="97"/>
        <v>0</v>
      </c>
    </row>
    <row r="577" spans="1:20" x14ac:dyDescent="0.25">
      <c r="A577" s="1" t="s">
        <v>180</v>
      </c>
      <c r="B577" s="1">
        <v>5</v>
      </c>
      <c r="C577" s="1">
        <v>3.3129738799999986</v>
      </c>
      <c r="D577" s="1">
        <v>2</v>
      </c>
      <c r="E577" s="1">
        <f t="shared" si="89"/>
        <v>0</v>
      </c>
      <c r="F577" s="1">
        <f t="shared" si="90"/>
        <v>0</v>
      </c>
      <c r="G577" s="1">
        <f t="shared" si="91"/>
        <v>0</v>
      </c>
      <c r="H577" s="1">
        <f t="shared" si="92"/>
        <v>1</v>
      </c>
      <c r="I577" s="1">
        <f t="shared" si="93"/>
        <v>1</v>
      </c>
      <c r="K577" s="1" t="s">
        <v>114</v>
      </c>
      <c r="L577" s="1">
        <v>4.5</v>
      </c>
      <c r="M577" s="1">
        <v>4</v>
      </c>
      <c r="N577" s="1">
        <v>2</v>
      </c>
      <c r="O577" s="1">
        <f t="shared" si="99"/>
        <v>0</v>
      </c>
      <c r="P577" s="1">
        <f t="shared" si="94"/>
        <v>0</v>
      </c>
      <c r="Q577" s="1">
        <f t="shared" si="98"/>
        <v>1</v>
      </c>
      <c r="R577" s="1">
        <f t="shared" si="95"/>
        <v>0</v>
      </c>
      <c r="S577" s="1">
        <f t="shared" si="96"/>
        <v>1</v>
      </c>
      <c r="T577" s="1" t="b">
        <f t="shared" si="97"/>
        <v>0</v>
      </c>
    </row>
    <row r="578" spans="1:20" x14ac:dyDescent="0.25">
      <c r="A578" s="1" t="s">
        <v>132</v>
      </c>
      <c r="B578" s="1">
        <v>5.0999999999999996</v>
      </c>
      <c r="C578" s="1">
        <v>3.5216570199999997</v>
      </c>
      <c r="D578" s="1">
        <v>2</v>
      </c>
      <c r="E578" s="1">
        <f t="shared" si="89"/>
        <v>0</v>
      </c>
      <c r="F578" s="1">
        <f t="shared" si="90"/>
        <v>0</v>
      </c>
      <c r="G578" s="1">
        <f t="shared" si="91"/>
        <v>0</v>
      </c>
      <c r="H578" s="1">
        <f t="shared" si="92"/>
        <v>1</v>
      </c>
      <c r="I578" s="1">
        <f t="shared" si="93"/>
        <v>1</v>
      </c>
      <c r="K578" s="1" t="s">
        <v>115</v>
      </c>
      <c r="L578" s="1">
        <v>4.9000000000000004</v>
      </c>
      <c r="M578" s="1">
        <v>4</v>
      </c>
      <c r="N578" s="1">
        <v>2</v>
      </c>
      <c r="O578" s="1">
        <f t="shared" si="99"/>
        <v>0</v>
      </c>
      <c r="P578" s="1">
        <f t="shared" si="94"/>
        <v>0</v>
      </c>
      <c r="Q578" s="1">
        <f t="shared" si="98"/>
        <v>1</v>
      </c>
      <c r="R578" s="1">
        <f t="shared" si="95"/>
        <v>0</v>
      </c>
      <c r="S578" s="1">
        <f t="shared" si="96"/>
        <v>1</v>
      </c>
      <c r="T578" s="1" t="b">
        <f t="shared" si="97"/>
        <v>0</v>
      </c>
    </row>
    <row r="579" spans="1:20" x14ac:dyDescent="0.25">
      <c r="A579" s="1" t="s">
        <v>141</v>
      </c>
      <c r="B579" s="1">
        <v>4.7</v>
      </c>
      <c r="C579" s="1">
        <v>3.3312264999999996</v>
      </c>
      <c r="D579" s="1">
        <v>2</v>
      </c>
      <c r="E579" s="1">
        <f t="shared" ref="E579:E642" si="100">IF(AND((10&gt;D579),(D579&gt;C579),(C579&gt;2)),1,0)</f>
        <v>0</v>
      </c>
      <c r="F579" s="1">
        <f t="shared" ref="F579:F642" si="101">IF(AND((D579&lt;C579),(D579&gt;2),(C579&lt;10)),1,0)</f>
        <v>0</v>
      </c>
      <c r="G579" s="1">
        <f t="shared" ref="G579:G642" si="102">IF(D579&gt;=10,1,0)</f>
        <v>0</v>
      </c>
      <c r="H579" s="1">
        <f t="shared" ref="H579:H642" si="103">IF(D579&lt;=2,1,0)</f>
        <v>1</v>
      </c>
      <c r="I579" s="1">
        <f t="shared" ref="I579:I642" si="104">SUM(E579:H579)</f>
        <v>1</v>
      </c>
      <c r="K579" s="1" t="s">
        <v>122</v>
      </c>
      <c r="L579" s="1">
        <v>4.5</v>
      </c>
      <c r="M579" s="1">
        <v>3</v>
      </c>
      <c r="N579" s="1">
        <v>2</v>
      </c>
      <c r="O579" s="1">
        <f t="shared" si="99"/>
        <v>0</v>
      </c>
      <c r="P579" s="1">
        <f t="shared" ref="P579:P642" si="105">IF(AND((N579&lt;M579),(N579&gt;2),(M579&lt;10)),1,0)</f>
        <v>0</v>
      </c>
      <c r="Q579" s="1">
        <f t="shared" si="98"/>
        <v>1</v>
      </c>
      <c r="R579" s="1">
        <f t="shared" ref="R579:R642" si="106">IF(N579&gt;=10,1,0)</f>
        <v>0</v>
      </c>
      <c r="S579" s="1">
        <f t="shared" ref="S579:S642" si="107">SUM(O579:R579)</f>
        <v>1</v>
      </c>
      <c r="T579" s="1" t="b">
        <f t="shared" si="97"/>
        <v>0</v>
      </c>
    </row>
    <row r="580" spans="1:20" x14ac:dyDescent="0.25">
      <c r="A580" s="1" t="s">
        <v>185</v>
      </c>
      <c r="B580" s="1">
        <v>4.5</v>
      </c>
      <c r="C580" s="1">
        <v>3.4276336999999995</v>
      </c>
      <c r="D580" s="1">
        <v>2</v>
      </c>
      <c r="E580" s="1">
        <f t="shared" si="100"/>
        <v>0</v>
      </c>
      <c r="F580" s="1">
        <f t="shared" si="101"/>
        <v>0</v>
      </c>
      <c r="G580" s="1">
        <f t="shared" si="102"/>
        <v>0</v>
      </c>
      <c r="H580" s="1">
        <f t="shared" si="103"/>
        <v>1</v>
      </c>
      <c r="I580" s="1">
        <f t="shared" si="104"/>
        <v>1</v>
      </c>
      <c r="K580" s="1" t="s">
        <v>177</v>
      </c>
      <c r="L580" s="1">
        <v>4.8</v>
      </c>
      <c r="M580" s="1">
        <v>3</v>
      </c>
      <c r="N580" s="1">
        <v>2</v>
      </c>
      <c r="O580" s="1">
        <f t="shared" si="99"/>
        <v>0</v>
      </c>
      <c r="P580" s="1">
        <f t="shared" si="105"/>
        <v>0</v>
      </c>
      <c r="Q580" s="1">
        <f t="shared" si="98"/>
        <v>1</v>
      </c>
      <c r="R580" s="1">
        <f t="shared" si="106"/>
        <v>0</v>
      </c>
      <c r="S580" s="1">
        <f t="shared" si="107"/>
        <v>1</v>
      </c>
      <c r="T580" s="1" t="b">
        <f t="shared" ref="T580:T643" si="108">EXACT(M580,N580)</f>
        <v>0</v>
      </c>
    </row>
    <row r="581" spans="1:20" x14ac:dyDescent="0.25">
      <c r="A581" s="1" t="s">
        <v>93</v>
      </c>
      <c r="B581" s="1">
        <v>4.5</v>
      </c>
      <c r="C581" s="1">
        <v>2.9971399400000007</v>
      </c>
      <c r="D581" s="1">
        <v>2</v>
      </c>
      <c r="E581" s="1">
        <f t="shared" si="100"/>
        <v>0</v>
      </c>
      <c r="F581" s="1">
        <f t="shared" si="101"/>
        <v>0</v>
      </c>
      <c r="G581" s="1">
        <f t="shared" si="102"/>
        <v>0</v>
      </c>
      <c r="H581" s="1">
        <f t="shared" si="103"/>
        <v>1</v>
      </c>
      <c r="I581" s="1">
        <f t="shared" si="104"/>
        <v>1</v>
      </c>
      <c r="K581" s="1" t="s">
        <v>180</v>
      </c>
      <c r="L581" s="1">
        <v>5</v>
      </c>
      <c r="M581" s="1">
        <v>3</v>
      </c>
      <c r="N581" s="1">
        <v>2</v>
      </c>
      <c r="O581" s="1">
        <f t="shared" si="99"/>
        <v>0</v>
      </c>
      <c r="P581" s="1">
        <f t="shared" si="105"/>
        <v>0</v>
      </c>
      <c r="Q581" s="1">
        <f t="shared" si="98"/>
        <v>1</v>
      </c>
      <c r="R581" s="1">
        <f t="shared" si="106"/>
        <v>0</v>
      </c>
      <c r="S581" s="1">
        <f t="shared" si="107"/>
        <v>1</v>
      </c>
      <c r="T581" s="1" t="b">
        <f t="shared" si="108"/>
        <v>0</v>
      </c>
    </row>
    <row r="582" spans="1:20" x14ac:dyDescent="0.25">
      <c r="A582" s="1" t="s">
        <v>107</v>
      </c>
      <c r="B582" s="1">
        <v>4.8</v>
      </c>
      <c r="C582" s="1">
        <v>2.9924922999999999</v>
      </c>
      <c r="D582" s="1">
        <v>2</v>
      </c>
      <c r="E582" s="1">
        <f t="shared" si="100"/>
        <v>0</v>
      </c>
      <c r="F582" s="1">
        <f t="shared" si="101"/>
        <v>0</v>
      </c>
      <c r="G582" s="1">
        <f t="shared" si="102"/>
        <v>0</v>
      </c>
      <c r="H582" s="1">
        <f t="shared" si="103"/>
        <v>1</v>
      </c>
      <c r="I582" s="1">
        <f t="shared" si="104"/>
        <v>1</v>
      </c>
      <c r="K582" s="1" t="s">
        <v>132</v>
      </c>
      <c r="L582" s="1">
        <v>5.0999999999999996</v>
      </c>
      <c r="M582" s="1">
        <v>4</v>
      </c>
      <c r="N582" s="1">
        <v>2</v>
      </c>
      <c r="O582" s="1">
        <f t="shared" si="99"/>
        <v>0</v>
      </c>
      <c r="P582" s="1">
        <f t="shared" si="105"/>
        <v>0</v>
      </c>
      <c r="Q582" s="1">
        <f t="shared" si="98"/>
        <v>1</v>
      </c>
      <c r="R582" s="1">
        <f t="shared" si="106"/>
        <v>0</v>
      </c>
      <c r="S582" s="1">
        <f t="shared" si="107"/>
        <v>1</v>
      </c>
      <c r="T582" s="1" t="b">
        <f t="shared" si="108"/>
        <v>0</v>
      </c>
    </row>
    <row r="583" spans="1:20" x14ac:dyDescent="0.25">
      <c r="A583" s="1" t="s">
        <v>115</v>
      </c>
      <c r="B583" s="1">
        <v>4.9000000000000004</v>
      </c>
      <c r="C583" s="1">
        <v>2.9373603499999992</v>
      </c>
      <c r="D583" s="1">
        <v>2</v>
      </c>
      <c r="E583" s="1">
        <f t="shared" si="100"/>
        <v>0</v>
      </c>
      <c r="F583" s="1">
        <f t="shared" si="101"/>
        <v>0</v>
      </c>
      <c r="G583" s="1">
        <f t="shared" si="102"/>
        <v>0</v>
      </c>
      <c r="H583" s="1">
        <f t="shared" si="103"/>
        <v>1</v>
      </c>
      <c r="I583" s="1">
        <f t="shared" si="104"/>
        <v>1</v>
      </c>
      <c r="K583" s="1" t="s">
        <v>141</v>
      </c>
      <c r="L583" s="1">
        <v>4.7</v>
      </c>
      <c r="M583" s="1">
        <v>3</v>
      </c>
      <c r="N583" s="1">
        <v>2</v>
      </c>
      <c r="O583" s="1">
        <f t="shared" si="99"/>
        <v>0</v>
      </c>
      <c r="P583" s="1">
        <f t="shared" si="105"/>
        <v>0</v>
      </c>
      <c r="Q583" s="1">
        <f t="shared" si="98"/>
        <v>1</v>
      </c>
      <c r="R583" s="1">
        <f t="shared" si="106"/>
        <v>0</v>
      </c>
      <c r="S583" s="1">
        <f t="shared" si="107"/>
        <v>1</v>
      </c>
      <c r="T583" s="1" t="b">
        <f t="shared" si="108"/>
        <v>0</v>
      </c>
    </row>
    <row r="584" spans="1:20" x14ac:dyDescent="0.25">
      <c r="A584" s="1" t="s">
        <v>117</v>
      </c>
      <c r="B584" s="1">
        <v>4.5999999999999996</v>
      </c>
      <c r="C584" s="1">
        <v>4.3363208100000001</v>
      </c>
      <c r="D584" s="1">
        <v>2</v>
      </c>
      <c r="E584" s="1">
        <f t="shared" si="100"/>
        <v>0</v>
      </c>
      <c r="F584" s="1">
        <f t="shared" si="101"/>
        <v>0</v>
      </c>
      <c r="G584" s="1">
        <f t="shared" si="102"/>
        <v>0</v>
      </c>
      <c r="H584" s="1">
        <f t="shared" si="103"/>
        <v>1</v>
      </c>
      <c r="I584" s="1">
        <f t="shared" si="104"/>
        <v>1</v>
      </c>
      <c r="K584" s="1" t="s">
        <v>185</v>
      </c>
      <c r="L584" s="1">
        <v>4.5</v>
      </c>
      <c r="M584" s="1">
        <v>3</v>
      </c>
      <c r="N584" s="1">
        <v>2</v>
      </c>
      <c r="O584" s="1">
        <f t="shared" si="99"/>
        <v>0</v>
      </c>
      <c r="P584" s="1">
        <f t="shared" si="105"/>
        <v>0</v>
      </c>
      <c r="Q584" s="1">
        <f t="shared" si="98"/>
        <v>1</v>
      </c>
      <c r="R584" s="1">
        <f t="shared" si="106"/>
        <v>0</v>
      </c>
      <c r="S584" s="1">
        <f t="shared" si="107"/>
        <v>1</v>
      </c>
      <c r="T584" s="1" t="b">
        <f t="shared" si="108"/>
        <v>0</v>
      </c>
    </row>
    <row r="585" spans="1:20" x14ac:dyDescent="0.25">
      <c r="A585" s="1" t="s">
        <v>122</v>
      </c>
      <c r="B585" s="1">
        <v>4.5</v>
      </c>
      <c r="C585" s="1">
        <v>2.3810722200000005</v>
      </c>
      <c r="D585" s="1">
        <v>2</v>
      </c>
      <c r="E585" s="1">
        <f t="shared" si="100"/>
        <v>0</v>
      </c>
      <c r="F585" s="1">
        <f t="shared" si="101"/>
        <v>0</v>
      </c>
      <c r="G585" s="1">
        <f t="shared" si="102"/>
        <v>0</v>
      </c>
      <c r="H585" s="1">
        <f t="shared" si="103"/>
        <v>1</v>
      </c>
      <c r="I585" s="1">
        <f t="shared" si="104"/>
        <v>1</v>
      </c>
      <c r="K585" s="1" t="s">
        <v>93</v>
      </c>
      <c r="L585" s="1">
        <v>4.5</v>
      </c>
      <c r="M585" s="1">
        <v>3</v>
      </c>
      <c r="N585" s="1">
        <v>2</v>
      </c>
      <c r="O585" s="1">
        <f t="shared" si="99"/>
        <v>0</v>
      </c>
      <c r="P585" s="1">
        <f t="shared" si="105"/>
        <v>0</v>
      </c>
      <c r="Q585" s="1">
        <f t="shared" si="98"/>
        <v>1</v>
      </c>
      <c r="R585" s="1">
        <f t="shared" si="106"/>
        <v>0</v>
      </c>
      <c r="S585" s="1">
        <f t="shared" si="107"/>
        <v>1</v>
      </c>
      <c r="T585" s="1" t="b">
        <f t="shared" si="108"/>
        <v>0</v>
      </c>
    </row>
    <row r="586" spans="1:20" x14ac:dyDescent="0.25">
      <c r="A586" s="1" t="s">
        <v>177</v>
      </c>
      <c r="B586" s="1">
        <v>4.8</v>
      </c>
      <c r="C586" s="1">
        <v>3.1455904299999995</v>
      </c>
      <c r="D586" s="1">
        <v>2</v>
      </c>
      <c r="E586" s="1">
        <f t="shared" si="100"/>
        <v>0</v>
      </c>
      <c r="F586" s="1">
        <f t="shared" si="101"/>
        <v>0</v>
      </c>
      <c r="G586" s="1">
        <f t="shared" si="102"/>
        <v>0</v>
      </c>
      <c r="H586" s="1">
        <f t="shared" si="103"/>
        <v>1</v>
      </c>
      <c r="I586" s="1">
        <f t="shared" si="104"/>
        <v>1</v>
      </c>
      <c r="K586" s="1" t="s">
        <v>107</v>
      </c>
      <c r="L586" s="1">
        <v>4.8</v>
      </c>
      <c r="M586" s="1">
        <v>3</v>
      </c>
      <c r="N586" s="1">
        <v>2</v>
      </c>
      <c r="O586" s="1">
        <f t="shared" si="99"/>
        <v>0</v>
      </c>
      <c r="P586" s="1">
        <f t="shared" si="105"/>
        <v>0</v>
      </c>
      <c r="Q586" s="1">
        <f t="shared" si="98"/>
        <v>1</v>
      </c>
      <c r="R586" s="1">
        <f t="shared" si="106"/>
        <v>0</v>
      </c>
      <c r="S586" s="1">
        <f t="shared" si="107"/>
        <v>1</v>
      </c>
      <c r="T586" s="1" t="b">
        <f t="shared" si="108"/>
        <v>0</v>
      </c>
    </row>
    <row r="587" spans="1:20" x14ac:dyDescent="0.25">
      <c r="A587" s="1" t="s">
        <v>132</v>
      </c>
      <c r="B587" s="1">
        <v>5.0999999999999996</v>
      </c>
      <c r="C587" s="1">
        <v>2.9426491999999995</v>
      </c>
      <c r="D587" s="1">
        <v>2</v>
      </c>
      <c r="E587" s="1">
        <f t="shared" si="100"/>
        <v>0</v>
      </c>
      <c r="F587" s="1">
        <f t="shared" si="101"/>
        <v>0</v>
      </c>
      <c r="G587" s="1">
        <f t="shared" si="102"/>
        <v>0</v>
      </c>
      <c r="H587" s="1">
        <f t="shared" si="103"/>
        <v>1</v>
      </c>
      <c r="I587" s="1">
        <f t="shared" si="104"/>
        <v>1</v>
      </c>
      <c r="K587" s="1" t="s">
        <v>115</v>
      </c>
      <c r="L587" s="1">
        <v>4.9000000000000004</v>
      </c>
      <c r="M587" s="1">
        <v>3</v>
      </c>
      <c r="N587" s="1">
        <v>2</v>
      </c>
      <c r="O587" s="1">
        <f t="shared" si="99"/>
        <v>0</v>
      </c>
      <c r="P587" s="1">
        <f t="shared" si="105"/>
        <v>0</v>
      </c>
      <c r="Q587" s="1">
        <f t="shared" si="98"/>
        <v>1</v>
      </c>
      <c r="R587" s="1">
        <f t="shared" si="106"/>
        <v>0</v>
      </c>
      <c r="S587" s="1">
        <f t="shared" si="107"/>
        <v>1</v>
      </c>
      <c r="T587" s="1" t="b">
        <f t="shared" si="108"/>
        <v>0</v>
      </c>
    </row>
    <row r="588" spans="1:20" x14ac:dyDescent="0.25">
      <c r="A588" s="1" t="s">
        <v>139</v>
      </c>
      <c r="B588" s="1">
        <v>4.4000000000000004</v>
      </c>
      <c r="C588" s="1">
        <v>3.4925968999999997</v>
      </c>
      <c r="D588" s="1">
        <v>2</v>
      </c>
      <c r="E588" s="1">
        <f t="shared" si="100"/>
        <v>0</v>
      </c>
      <c r="F588" s="1">
        <f t="shared" si="101"/>
        <v>0</v>
      </c>
      <c r="G588" s="1">
        <f t="shared" si="102"/>
        <v>0</v>
      </c>
      <c r="H588" s="1">
        <f t="shared" si="103"/>
        <v>1</v>
      </c>
      <c r="I588" s="1">
        <f t="shared" si="104"/>
        <v>1</v>
      </c>
      <c r="K588" s="1" t="s">
        <v>117</v>
      </c>
      <c r="L588" s="1">
        <v>4.5999999999999996</v>
      </c>
      <c r="M588" s="1">
        <v>4</v>
      </c>
      <c r="N588" s="1">
        <v>2</v>
      </c>
      <c r="O588" s="1">
        <f t="shared" si="99"/>
        <v>0</v>
      </c>
      <c r="P588" s="1">
        <f t="shared" si="105"/>
        <v>0</v>
      </c>
      <c r="Q588" s="1">
        <f t="shared" si="98"/>
        <v>1</v>
      </c>
      <c r="R588" s="1">
        <f t="shared" si="106"/>
        <v>0</v>
      </c>
      <c r="S588" s="1">
        <f t="shared" si="107"/>
        <v>1</v>
      </c>
      <c r="T588" s="1" t="b">
        <f t="shared" si="108"/>
        <v>0</v>
      </c>
    </row>
    <row r="589" spans="1:20" x14ac:dyDescent="0.25">
      <c r="A589" s="1" t="s">
        <v>95</v>
      </c>
      <c r="B589" s="1">
        <v>5.2</v>
      </c>
      <c r="C589" s="1">
        <v>4.379332139999998</v>
      </c>
      <c r="D589" s="1">
        <v>2</v>
      </c>
      <c r="E589" s="1">
        <f t="shared" si="100"/>
        <v>0</v>
      </c>
      <c r="F589" s="1">
        <f t="shared" si="101"/>
        <v>0</v>
      </c>
      <c r="G589" s="1">
        <f t="shared" si="102"/>
        <v>0</v>
      </c>
      <c r="H589" s="1">
        <f t="shared" si="103"/>
        <v>1</v>
      </c>
      <c r="I589" s="1">
        <f t="shared" si="104"/>
        <v>1</v>
      </c>
      <c r="K589" s="1" t="s">
        <v>177</v>
      </c>
      <c r="L589" s="1">
        <v>4.8</v>
      </c>
      <c r="M589" s="1">
        <v>3</v>
      </c>
      <c r="N589" s="1">
        <v>2</v>
      </c>
      <c r="O589" s="1">
        <f t="shared" si="99"/>
        <v>0</v>
      </c>
      <c r="P589" s="1">
        <f t="shared" si="105"/>
        <v>0</v>
      </c>
      <c r="Q589" s="1">
        <f t="shared" si="98"/>
        <v>1</v>
      </c>
      <c r="R589" s="1">
        <f t="shared" si="106"/>
        <v>0</v>
      </c>
      <c r="S589" s="1">
        <f t="shared" si="107"/>
        <v>1</v>
      </c>
      <c r="T589" s="1" t="b">
        <f t="shared" si="108"/>
        <v>0</v>
      </c>
    </row>
    <row r="590" spans="1:20" x14ac:dyDescent="0.25">
      <c r="A590" s="1" t="s">
        <v>179</v>
      </c>
      <c r="B590" s="1">
        <v>5.4</v>
      </c>
      <c r="C590" s="1">
        <v>2.9863615999999986</v>
      </c>
      <c r="D590" s="1">
        <v>2</v>
      </c>
      <c r="E590" s="1">
        <f t="shared" si="100"/>
        <v>0</v>
      </c>
      <c r="F590" s="1">
        <f t="shared" si="101"/>
        <v>0</v>
      </c>
      <c r="G590" s="1">
        <f t="shared" si="102"/>
        <v>0</v>
      </c>
      <c r="H590" s="1">
        <f t="shared" si="103"/>
        <v>1</v>
      </c>
      <c r="I590" s="1">
        <f t="shared" si="104"/>
        <v>1</v>
      </c>
      <c r="K590" s="1" t="s">
        <v>132</v>
      </c>
      <c r="L590" s="1">
        <v>5.0999999999999996</v>
      </c>
      <c r="M590" s="1">
        <v>3</v>
      </c>
      <c r="N590" s="1">
        <v>2</v>
      </c>
      <c r="O590" s="1">
        <f t="shared" si="99"/>
        <v>0</v>
      </c>
      <c r="P590" s="1">
        <f t="shared" si="105"/>
        <v>0</v>
      </c>
      <c r="Q590" s="1">
        <f t="shared" si="98"/>
        <v>1</v>
      </c>
      <c r="R590" s="1">
        <f t="shared" si="106"/>
        <v>0</v>
      </c>
      <c r="S590" s="1">
        <f t="shared" si="107"/>
        <v>1</v>
      </c>
      <c r="T590" s="1" t="b">
        <f t="shared" si="108"/>
        <v>0</v>
      </c>
    </row>
    <row r="591" spans="1:20" x14ac:dyDescent="0.25">
      <c r="A591" s="1" t="s">
        <v>153</v>
      </c>
      <c r="B591" s="1">
        <v>3.8</v>
      </c>
      <c r="C591" s="1">
        <v>3.3452781999999992</v>
      </c>
      <c r="D591" s="1">
        <v>2</v>
      </c>
      <c r="E591" s="1">
        <f t="shared" si="100"/>
        <v>0</v>
      </c>
      <c r="F591" s="1">
        <f t="shared" si="101"/>
        <v>0</v>
      </c>
      <c r="G591" s="1">
        <f t="shared" si="102"/>
        <v>0</v>
      </c>
      <c r="H591" s="1">
        <f t="shared" si="103"/>
        <v>1</v>
      </c>
      <c r="I591" s="1">
        <f t="shared" si="104"/>
        <v>1</v>
      </c>
      <c r="K591" s="1" t="s">
        <v>139</v>
      </c>
      <c r="L591" s="1">
        <v>4.4000000000000004</v>
      </c>
      <c r="M591" s="1">
        <v>3</v>
      </c>
      <c r="N591" s="1">
        <v>2</v>
      </c>
      <c r="O591" s="1">
        <f t="shared" si="99"/>
        <v>0</v>
      </c>
      <c r="P591" s="1">
        <f t="shared" si="105"/>
        <v>0</v>
      </c>
      <c r="Q591" s="1">
        <f t="shared" ref="Q591:Q654" si="109">IF(N591&lt;=2,1,0)</f>
        <v>1</v>
      </c>
      <c r="R591" s="1">
        <f t="shared" si="106"/>
        <v>0</v>
      </c>
      <c r="S591" s="1">
        <f t="shared" si="107"/>
        <v>1</v>
      </c>
      <c r="T591" s="1" t="b">
        <f t="shared" si="108"/>
        <v>0</v>
      </c>
    </row>
    <row r="592" spans="1:20" x14ac:dyDescent="0.25">
      <c r="A592" s="1" t="s">
        <v>62</v>
      </c>
      <c r="B592" s="1">
        <v>4.5</v>
      </c>
      <c r="C592" s="1">
        <v>2.65156261</v>
      </c>
      <c r="D592" s="1">
        <v>2</v>
      </c>
      <c r="E592" s="1">
        <f t="shared" si="100"/>
        <v>0</v>
      </c>
      <c r="F592" s="1">
        <f t="shared" si="101"/>
        <v>0</v>
      </c>
      <c r="G592" s="1">
        <f t="shared" si="102"/>
        <v>0</v>
      </c>
      <c r="H592" s="1">
        <f t="shared" si="103"/>
        <v>1</v>
      </c>
      <c r="I592" s="1">
        <f t="shared" si="104"/>
        <v>1</v>
      </c>
      <c r="K592" s="1" t="s">
        <v>95</v>
      </c>
      <c r="L592" s="1">
        <v>5.2</v>
      </c>
      <c r="M592" s="1">
        <v>4</v>
      </c>
      <c r="N592" s="1">
        <v>2</v>
      </c>
      <c r="O592" s="1">
        <f t="shared" si="99"/>
        <v>0</v>
      </c>
      <c r="P592" s="1">
        <f t="shared" si="105"/>
        <v>0</v>
      </c>
      <c r="Q592" s="1">
        <f t="shared" si="109"/>
        <v>1</v>
      </c>
      <c r="R592" s="1">
        <f t="shared" si="106"/>
        <v>0</v>
      </c>
      <c r="S592" s="1">
        <f t="shared" si="107"/>
        <v>1</v>
      </c>
      <c r="T592" s="1" t="b">
        <f t="shared" si="108"/>
        <v>0</v>
      </c>
    </row>
    <row r="593" spans="1:20" x14ac:dyDescent="0.25">
      <c r="A593" s="1" t="s">
        <v>171</v>
      </c>
      <c r="B593" s="1">
        <v>4.7</v>
      </c>
      <c r="C593" s="1">
        <v>3.3649364199999989</v>
      </c>
      <c r="D593" s="1">
        <v>2</v>
      </c>
      <c r="E593" s="1">
        <f t="shared" si="100"/>
        <v>0</v>
      </c>
      <c r="F593" s="1">
        <f t="shared" si="101"/>
        <v>0</v>
      </c>
      <c r="G593" s="1">
        <f t="shared" si="102"/>
        <v>0</v>
      </c>
      <c r="H593" s="1">
        <f t="shared" si="103"/>
        <v>1</v>
      </c>
      <c r="I593" s="1">
        <f t="shared" si="104"/>
        <v>1</v>
      </c>
      <c r="K593" s="1" t="s">
        <v>179</v>
      </c>
      <c r="L593" s="1">
        <v>5.4</v>
      </c>
      <c r="M593" s="1">
        <v>3</v>
      </c>
      <c r="N593" s="1">
        <v>2</v>
      </c>
      <c r="O593" s="1">
        <f t="shared" ref="O593:O656" si="110">IF(AND((10&gt;N593),(N593&gt;=M593),(M593&gt;=2)),1,0)</f>
        <v>0</v>
      </c>
      <c r="P593" s="1">
        <f t="shared" si="105"/>
        <v>0</v>
      </c>
      <c r="Q593" s="1">
        <f t="shared" si="109"/>
        <v>1</v>
      </c>
      <c r="R593" s="1">
        <f t="shared" si="106"/>
        <v>0</v>
      </c>
      <c r="S593" s="1">
        <f t="shared" si="107"/>
        <v>1</v>
      </c>
      <c r="T593" s="1" t="b">
        <f t="shared" si="108"/>
        <v>0</v>
      </c>
    </row>
    <row r="594" spans="1:20" x14ac:dyDescent="0.25">
      <c r="A594" s="1" t="s">
        <v>82</v>
      </c>
      <c r="B594" s="1">
        <v>4.3</v>
      </c>
      <c r="C594" s="1">
        <v>3.6307201999999994</v>
      </c>
      <c r="D594" s="1">
        <v>2</v>
      </c>
      <c r="E594" s="1">
        <f t="shared" si="100"/>
        <v>0</v>
      </c>
      <c r="F594" s="1">
        <f t="shared" si="101"/>
        <v>0</v>
      </c>
      <c r="G594" s="1">
        <f t="shared" si="102"/>
        <v>0</v>
      </c>
      <c r="H594" s="1">
        <f t="shared" si="103"/>
        <v>1</v>
      </c>
      <c r="I594" s="1">
        <f t="shared" si="104"/>
        <v>1</v>
      </c>
      <c r="K594" s="1" t="s">
        <v>153</v>
      </c>
      <c r="L594" s="1">
        <v>3.8</v>
      </c>
      <c r="M594" s="1">
        <v>3</v>
      </c>
      <c r="N594" s="1">
        <v>2</v>
      </c>
      <c r="O594" s="1">
        <f t="shared" si="110"/>
        <v>0</v>
      </c>
      <c r="P594" s="1">
        <f t="shared" si="105"/>
        <v>0</v>
      </c>
      <c r="Q594" s="1">
        <f t="shared" si="109"/>
        <v>1</v>
      </c>
      <c r="R594" s="1">
        <f t="shared" si="106"/>
        <v>0</v>
      </c>
      <c r="S594" s="1">
        <f t="shared" si="107"/>
        <v>1</v>
      </c>
      <c r="T594" s="1" t="b">
        <f t="shared" si="108"/>
        <v>0</v>
      </c>
    </row>
    <row r="595" spans="1:20" x14ac:dyDescent="0.25">
      <c r="A595" s="1" t="s">
        <v>85</v>
      </c>
      <c r="B595" s="1">
        <v>4.8</v>
      </c>
      <c r="C595" s="1">
        <v>3.01688242</v>
      </c>
      <c r="D595" s="1">
        <v>2</v>
      </c>
      <c r="E595" s="1">
        <f t="shared" si="100"/>
        <v>0</v>
      </c>
      <c r="F595" s="1">
        <f t="shared" si="101"/>
        <v>0</v>
      </c>
      <c r="G595" s="1">
        <f t="shared" si="102"/>
        <v>0</v>
      </c>
      <c r="H595" s="1">
        <f t="shared" si="103"/>
        <v>1</v>
      </c>
      <c r="I595" s="1">
        <f t="shared" si="104"/>
        <v>1</v>
      </c>
      <c r="K595" s="1" t="s">
        <v>62</v>
      </c>
      <c r="L595" s="1">
        <v>4.5</v>
      </c>
      <c r="M595" s="1">
        <v>3</v>
      </c>
      <c r="N595" s="1">
        <v>2</v>
      </c>
      <c r="O595" s="1">
        <f t="shared" si="110"/>
        <v>0</v>
      </c>
      <c r="P595" s="1">
        <f t="shared" si="105"/>
        <v>0</v>
      </c>
      <c r="Q595" s="1">
        <f t="shared" si="109"/>
        <v>1</v>
      </c>
      <c r="R595" s="1">
        <f t="shared" si="106"/>
        <v>0</v>
      </c>
      <c r="S595" s="1">
        <f t="shared" si="107"/>
        <v>1</v>
      </c>
      <c r="T595" s="1" t="b">
        <f t="shared" si="108"/>
        <v>0</v>
      </c>
    </row>
    <row r="596" spans="1:20" x14ac:dyDescent="0.25">
      <c r="A596" s="1" t="s">
        <v>92</v>
      </c>
      <c r="B596" s="1">
        <v>5.4</v>
      </c>
      <c r="C596" s="1">
        <v>3.2733195599999982</v>
      </c>
      <c r="D596" s="1">
        <v>2</v>
      </c>
      <c r="E596" s="1">
        <f t="shared" si="100"/>
        <v>0</v>
      </c>
      <c r="F596" s="1">
        <f t="shared" si="101"/>
        <v>0</v>
      </c>
      <c r="G596" s="1">
        <f t="shared" si="102"/>
        <v>0</v>
      </c>
      <c r="H596" s="1">
        <f t="shared" si="103"/>
        <v>1</v>
      </c>
      <c r="I596" s="1">
        <f t="shared" si="104"/>
        <v>1</v>
      </c>
      <c r="K596" s="1" t="s">
        <v>171</v>
      </c>
      <c r="L596" s="1">
        <v>4.7</v>
      </c>
      <c r="M596" s="1">
        <v>3</v>
      </c>
      <c r="N596" s="1">
        <v>2</v>
      </c>
      <c r="O596" s="1">
        <f t="shared" si="110"/>
        <v>0</v>
      </c>
      <c r="P596" s="1">
        <f t="shared" si="105"/>
        <v>0</v>
      </c>
      <c r="Q596" s="1">
        <f t="shared" si="109"/>
        <v>1</v>
      </c>
      <c r="R596" s="1">
        <f t="shared" si="106"/>
        <v>0</v>
      </c>
      <c r="S596" s="1">
        <f t="shared" si="107"/>
        <v>1</v>
      </c>
      <c r="T596" s="1" t="b">
        <f t="shared" si="108"/>
        <v>0</v>
      </c>
    </row>
    <row r="597" spans="1:20" x14ac:dyDescent="0.25">
      <c r="A597" s="1" t="s">
        <v>175</v>
      </c>
      <c r="B597" s="1">
        <v>3.9</v>
      </c>
      <c r="C597" s="1">
        <v>2.7726500599999993</v>
      </c>
      <c r="D597" s="1">
        <v>2</v>
      </c>
      <c r="E597" s="1">
        <f t="shared" si="100"/>
        <v>0</v>
      </c>
      <c r="F597" s="1">
        <f t="shared" si="101"/>
        <v>0</v>
      </c>
      <c r="G597" s="1">
        <f t="shared" si="102"/>
        <v>0</v>
      </c>
      <c r="H597" s="1">
        <f t="shared" si="103"/>
        <v>1</v>
      </c>
      <c r="I597" s="1">
        <f t="shared" si="104"/>
        <v>1</v>
      </c>
      <c r="K597" s="1" t="s">
        <v>82</v>
      </c>
      <c r="L597" s="1">
        <v>4.3</v>
      </c>
      <c r="M597" s="1">
        <v>4</v>
      </c>
      <c r="N597" s="1">
        <v>2</v>
      </c>
      <c r="O597" s="1">
        <f t="shared" si="110"/>
        <v>0</v>
      </c>
      <c r="P597" s="1">
        <f t="shared" si="105"/>
        <v>0</v>
      </c>
      <c r="Q597" s="1">
        <f t="shared" si="109"/>
        <v>1</v>
      </c>
      <c r="R597" s="1">
        <f t="shared" si="106"/>
        <v>0</v>
      </c>
      <c r="S597" s="1">
        <f t="shared" si="107"/>
        <v>1</v>
      </c>
      <c r="T597" s="1" t="b">
        <f t="shared" si="108"/>
        <v>0</v>
      </c>
    </row>
    <row r="598" spans="1:20" x14ac:dyDescent="0.25">
      <c r="A598" s="1" t="s">
        <v>167</v>
      </c>
      <c r="B598" s="1">
        <v>4.5</v>
      </c>
      <c r="C598" s="1">
        <v>4.8707845399999981</v>
      </c>
      <c r="D598" s="1">
        <v>2</v>
      </c>
      <c r="E598" s="1">
        <f t="shared" si="100"/>
        <v>0</v>
      </c>
      <c r="F598" s="1">
        <f t="shared" si="101"/>
        <v>0</v>
      </c>
      <c r="G598" s="1">
        <f t="shared" si="102"/>
        <v>0</v>
      </c>
      <c r="H598" s="1">
        <f t="shared" si="103"/>
        <v>1</v>
      </c>
      <c r="I598" s="1">
        <f t="shared" si="104"/>
        <v>1</v>
      </c>
      <c r="K598" s="1" t="s">
        <v>85</v>
      </c>
      <c r="L598" s="1">
        <v>4.8</v>
      </c>
      <c r="M598" s="1">
        <v>3</v>
      </c>
      <c r="N598" s="1">
        <v>2</v>
      </c>
      <c r="O598" s="1">
        <f t="shared" si="110"/>
        <v>0</v>
      </c>
      <c r="P598" s="1">
        <f t="shared" si="105"/>
        <v>0</v>
      </c>
      <c r="Q598" s="1">
        <f t="shared" si="109"/>
        <v>1</v>
      </c>
      <c r="R598" s="1">
        <f t="shared" si="106"/>
        <v>0</v>
      </c>
      <c r="S598" s="1">
        <f t="shared" si="107"/>
        <v>1</v>
      </c>
      <c r="T598" s="1" t="b">
        <f t="shared" si="108"/>
        <v>0</v>
      </c>
    </row>
    <row r="599" spans="1:20" x14ac:dyDescent="0.25">
      <c r="A599" s="1" t="s">
        <v>109</v>
      </c>
      <c r="B599" s="1">
        <v>5.7</v>
      </c>
      <c r="C599" s="1">
        <v>3.9111429599999985</v>
      </c>
      <c r="D599" s="1">
        <v>2</v>
      </c>
      <c r="E599" s="1">
        <f t="shared" si="100"/>
        <v>0</v>
      </c>
      <c r="F599" s="1">
        <f t="shared" si="101"/>
        <v>0</v>
      </c>
      <c r="G599" s="1">
        <f t="shared" si="102"/>
        <v>0</v>
      </c>
      <c r="H599" s="1">
        <f t="shared" si="103"/>
        <v>1</v>
      </c>
      <c r="I599" s="1">
        <f t="shared" si="104"/>
        <v>1</v>
      </c>
      <c r="K599" s="1" t="s">
        <v>92</v>
      </c>
      <c r="L599" s="1">
        <v>5.4</v>
      </c>
      <c r="M599" s="1">
        <v>3</v>
      </c>
      <c r="N599" s="1">
        <v>2</v>
      </c>
      <c r="O599" s="1">
        <f t="shared" si="110"/>
        <v>0</v>
      </c>
      <c r="P599" s="1">
        <f t="shared" si="105"/>
        <v>0</v>
      </c>
      <c r="Q599" s="1">
        <f t="shared" si="109"/>
        <v>1</v>
      </c>
      <c r="R599" s="1">
        <f t="shared" si="106"/>
        <v>0</v>
      </c>
      <c r="S599" s="1">
        <f t="shared" si="107"/>
        <v>1</v>
      </c>
      <c r="T599" s="1" t="b">
        <f t="shared" si="108"/>
        <v>0</v>
      </c>
    </row>
    <row r="600" spans="1:20" x14ac:dyDescent="0.25">
      <c r="A600" s="1" t="s">
        <v>124</v>
      </c>
      <c r="B600" s="1">
        <v>4.5</v>
      </c>
      <c r="C600" s="1">
        <v>4.5615567999999991</v>
      </c>
      <c r="D600" s="1">
        <v>2</v>
      </c>
      <c r="E600" s="1">
        <f t="shared" si="100"/>
        <v>0</v>
      </c>
      <c r="F600" s="1">
        <f t="shared" si="101"/>
        <v>0</v>
      </c>
      <c r="G600" s="1">
        <f t="shared" si="102"/>
        <v>0</v>
      </c>
      <c r="H600" s="1">
        <f t="shared" si="103"/>
        <v>1</v>
      </c>
      <c r="I600" s="1">
        <f t="shared" si="104"/>
        <v>1</v>
      </c>
      <c r="K600" s="1" t="s">
        <v>175</v>
      </c>
      <c r="L600" s="1">
        <v>3.9</v>
      </c>
      <c r="M600" s="1">
        <v>3</v>
      </c>
      <c r="N600" s="1">
        <v>2</v>
      </c>
      <c r="O600" s="1">
        <f t="shared" si="110"/>
        <v>0</v>
      </c>
      <c r="P600" s="1">
        <f t="shared" si="105"/>
        <v>0</v>
      </c>
      <c r="Q600" s="1">
        <f t="shared" si="109"/>
        <v>1</v>
      </c>
      <c r="R600" s="1">
        <f t="shared" si="106"/>
        <v>0</v>
      </c>
      <c r="S600" s="1">
        <f t="shared" si="107"/>
        <v>1</v>
      </c>
      <c r="T600" s="1" t="b">
        <f t="shared" si="108"/>
        <v>0</v>
      </c>
    </row>
    <row r="601" spans="1:20" x14ac:dyDescent="0.25">
      <c r="A601" s="1" t="s">
        <v>178</v>
      </c>
      <c r="B601" s="1">
        <v>5.3</v>
      </c>
      <c r="C601" s="1">
        <v>3.3348409099999992</v>
      </c>
      <c r="D601" s="1">
        <v>2</v>
      </c>
      <c r="E601" s="1">
        <f t="shared" si="100"/>
        <v>0</v>
      </c>
      <c r="F601" s="1">
        <f t="shared" si="101"/>
        <v>0</v>
      </c>
      <c r="G601" s="1">
        <f t="shared" si="102"/>
        <v>0</v>
      </c>
      <c r="H601" s="1">
        <f t="shared" si="103"/>
        <v>1</v>
      </c>
      <c r="I601" s="1">
        <f t="shared" si="104"/>
        <v>1</v>
      </c>
      <c r="K601" s="1" t="s">
        <v>167</v>
      </c>
      <c r="L601" s="1">
        <v>4.5</v>
      </c>
      <c r="M601" s="1">
        <v>5</v>
      </c>
      <c r="N601" s="1">
        <v>2</v>
      </c>
      <c r="O601" s="1">
        <f t="shared" si="110"/>
        <v>0</v>
      </c>
      <c r="P601" s="1">
        <f t="shared" si="105"/>
        <v>0</v>
      </c>
      <c r="Q601" s="1">
        <f t="shared" si="109"/>
        <v>1</v>
      </c>
      <c r="R601" s="1">
        <f t="shared" si="106"/>
        <v>0</v>
      </c>
      <c r="S601" s="1">
        <f t="shared" si="107"/>
        <v>1</v>
      </c>
      <c r="T601" s="1" t="b">
        <f t="shared" si="108"/>
        <v>0</v>
      </c>
    </row>
    <row r="602" spans="1:20" x14ac:dyDescent="0.25">
      <c r="A602" s="1" t="s">
        <v>180</v>
      </c>
      <c r="B602" s="1">
        <v>5</v>
      </c>
      <c r="C602" s="1">
        <v>4.2943490199999976</v>
      </c>
      <c r="D602" s="1">
        <v>2</v>
      </c>
      <c r="E602" s="1">
        <f t="shared" si="100"/>
        <v>0</v>
      </c>
      <c r="F602" s="1">
        <f t="shared" si="101"/>
        <v>0</v>
      </c>
      <c r="G602" s="1">
        <f t="shared" si="102"/>
        <v>0</v>
      </c>
      <c r="H602" s="1">
        <f t="shared" si="103"/>
        <v>1</v>
      </c>
      <c r="I602" s="1">
        <f t="shared" si="104"/>
        <v>1</v>
      </c>
      <c r="K602" s="1" t="s">
        <v>109</v>
      </c>
      <c r="L602" s="1">
        <v>5.7</v>
      </c>
      <c r="M602" s="1">
        <v>4</v>
      </c>
      <c r="N602" s="1">
        <v>2</v>
      </c>
      <c r="O602" s="1">
        <f t="shared" si="110"/>
        <v>0</v>
      </c>
      <c r="P602" s="1">
        <f t="shared" si="105"/>
        <v>0</v>
      </c>
      <c r="Q602" s="1">
        <f t="shared" si="109"/>
        <v>1</v>
      </c>
      <c r="R602" s="1">
        <f t="shared" si="106"/>
        <v>0</v>
      </c>
      <c r="S602" s="1">
        <f t="shared" si="107"/>
        <v>1</v>
      </c>
      <c r="T602" s="1" t="b">
        <f t="shared" si="108"/>
        <v>0</v>
      </c>
    </row>
    <row r="603" spans="1:20" x14ac:dyDescent="0.25">
      <c r="A603" s="1" t="s">
        <v>133</v>
      </c>
      <c r="B603" s="1">
        <v>4.5999999999999996</v>
      </c>
      <c r="C603" s="1">
        <v>3.6176699599999989</v>
      </c>
      <c r="D603" s="1">
        <v>2</v>
      </c>
      <c r="E603" s="1">
        <f t="shared" si="100"/>
        <v>0</v>
      </c>
      <c r="F603" s="1">
        <f t="shared" si="101"/>
        <v>0</v>
      </c>
      <c r="G603" s="1">
        <f t="shared" si="102"/>
        <v>0</v>
      </c>
      <c r="H603" s="1">
        <f t="shared" si="103"/>
        <v>1</v>
      </c>
      <c r="I603" s="1">
        <f t="shared" si="104"/>
        <v>1</v>
      </c>
      <c r="K603" s="1" t="s">
        <v>124</v>
      </c>
      <c r="L603" s="1">
        <v>4.5</v>
      </c>
      <c r="M603" s="1">
        <v>5</v>
      </c>
      <c r="N603" s="1">
        <v>2</v>
      </c>
      <c r="O603" s="1">
        <f t="shared" si="110"/>
        <v>0</v>
      </c>
      <c r="P603" s="1">
        <f t="shared" si="105"/>
        <v>0</v>
      </c>
      <c r="Q603" s="1">
        <f t="shared" si="109"/>
        <v>1</v>
      </c>
      <c r="R603" s="1">
        <f t="shared" si="106"/>
        <v>0</v>
      </c>
      <c r="S603" s="1">
        <f t="shared" si="107"/>
        <v>1</v>
      </c>
      <c r="T603" s="1" t="b">
        <f t="shared" si="108"/>
        <v>0</v>
      </c>
    </row>
    <row r="604" spans="1:20" x14ac:dyDescent="0.25">
      <c r="A604" s="1" t="s">
        <v>134</v>
      </c>
      <c r="B604" s="1">
        <v>6.3</v>
      </c>
      <c r="C604" s="1">
        <v>3.8658449999999993</v>
      </c>
      <c r="D604" s="1">
        <v>2</v>
      </c>
      <c r="E604" s="1">
        <f t="shared" si="100"/>
        <v>0</v>
      </c>
      <c r="F604" s="1">
        <f t="shared" si="101"/>
        <v>0</v>
      </c>
      <c r="G604" s="1">
        <f t="shared" si="102"/>
        <v>0</v>
      </c>
      <c r="H604" s="1">
        <f t="shared" si="103"/>
        <v>1</v>
      </c>
      <c r="I604" s="1">
        <f t="shared" si="104"/>
        <v>1</v>
      </c>
      <c r="K604" s="1" t="s">
        <v>178</v>
      </c>
      <c r="L604" s="1">
        <v>5.3</v>
      </c>
      <c r="M604" s="1">
        <v>3</v>
      </c>
      <c r="N604" s="1">
        <v>2</v>
      </c>
      <c r="O604" s="1">
        <f t="shared" si="110"/>
        <v>0</v>
      </c>
      <c r="P604" s="1">
        <f t="shared" si="105"/>
        <v>0</v>
      </c>
      <c r="Q604" s="1">
        <f t="shared" si="109"/>
        <v>1</v>
      </c>
      <c r="R604" s="1">
        <f t="shared" si="106"/>
        <v>0</v>
      </c>
      <c r="S604" s="1">
        <f t="shared" si="107"/>
        <v>1</v>
      </c>
      <c r="T604" s="1" t="b">
        <f t="shared" si="108"/>
        <v>0</v>
      </c>
    </row>
    <row r="605" spans="1:20" x14ac:dyDescent="0.25">
      <c r="A605" s="1" t="s">
        <v>139</v>
      </c>
      <c r="B605" s="1">
        <v>4.4000000000000004</v>
      </c>
      <c r="C605" s="1">
        <v>3.5735890999999986</v>
      </c>
      <c r="D605" s="1">
        <v>2</v>
      </c>
      <c r="E605" s="1">
        <f t="shared" si="100"/>
        <v>0</v>
      </c>
      <c r="F605" s="1">
        <f t="shared" si="101"/>
        <v>0</v>
      </c>
      <c r="G605" s="1">
        <f t="shared" si="102"/>
        <v>0</v>
      </c>
      <c r="H605" s="1">
        <f t="shared" si="103"/>
        <v>1</v>
      </c>
      <c r="I605" s="1">
        <f t="shared" si="104"/>
        <v>1</v>
      </c>
      <c r="K605" s="1" t="s">
        <v>180</v>
      </c>
      <c r="L605" s="1">
        <v>5</v>
      </c>
      <c r="M605" s="1">
        <v>4</v>
      </c>
      <c r="N605" s="1">
        <v>2</v>
      </c>
      <c r="O605" s="1">
        <f t="shared" si="110"/>
        <v>0</v>
      </c>
      <c r="P605" s="1">
        <f t="shared" si="105"/>
        <v>0</v>
      </c>
      <c r="Q605" s="1">
        <f t="shared" si="109"/>
        <v>1</v>
      </c>
      <c r="R605" s="1">
        <f t="shared" si="106"/>
        <v>0</v>
      </c>
      <c r="S605" s="1">
        <f t="shared" si="107"/>
        <v>1</v>
      </c>
      <c r="T605" s="1" t="b">
        <f t="shared" si="108"/>
        <v>0</v>
      </c>
    </row>
    <row r="606" spans="1:20" x14ac:dyDescent="0.25">
      <c r="A606" s="1" t="s">
        <v>141</v>
      </c>
      <c r="B606" s="1">
        <v>4.7</v>
      </c>
      <c r="C606" s="1">
        <v>3.3470799400000004</v>
      </c>
      <c r="D606" s="1">
        <v>2</v>
      </c>
      <c r="E606" s="1">
        <f t="shared" si="100"/>
        <v>0</v>
      </c>
      <c r="F606" s="1">
        <f t="shared" si="101"/>
        <v>0</v>
      </c>
      <c r="G606" s="1">
        <f t="shared" si="102"/>
        <v>0</v>
      </c>
      <c r="H606" s="1">
        <f t="shared" si="103"/>
        <v>1</v>
      </c>
      <c r="I606" s="1">
        <f t="shared" si="104"/>
        <v>1</v>
      </c>
      <c r="K606" s="1" t="s">
        <v>133</v>
      </c>
      <c r="L606" s="1">
        <v>4.5999999999999996</v>
      </c>
      <c r="M606" s="1">
        <v>4</v>
      </c>
      <c r="N606" s="1">
        <v>2</v>
      </c>
      <c r="O606" s="1">
        <f t="shared" si="110"/>
        <v>0</v>
      </c>
      <c r="P606" s="1">
        <f t="shared" si="105"/>
        <v>0</v>
      </c>
      <c r="Q606" s="1">
        <f t="shared" si="109"/>
        <v>1</v>
      </c>
      <c r="R606" s="1">
        <f t="shared" si="106"/>
        <v>0</v>
      </c>
      <c r="S606" s="1">
        <f t="shared" si="107"/>
        <v>1</v>
      </c>
      <c r="T606" s="1" t="b">
        <f t="shared" si="108"/>
        <v>0</v>
      </c>
    </row>
    <row r="607" spans="1:20" x14ac:dyDescent="0.25">
      <c r="A607" s="1" t="s">
        <v>142</v>
      </c>
      <c r="B607" s="1">
        <v>4.4000000000000004</v>
      </c>
      <c r="C607" s="1">
        <v>3.2952167199999995</v>
      </c>
      <c r="D607" s="1">
        <v>2</v>
      </c>
      <c r="E607" s="1">
        <f t="shared" si="100"/>
        <v>0</v>
      </c>
      <c r="F607" s="1">
        <f t="shared" si="101"/>
        <v>0</v>
      </c>
      <c r="G607" s="1">
        <f t="shared" si="102"/>
        <v>0</v>
      </c>
      <c r="H607" s="1">
        <f t="shared" si="103"/>
        <v>1</v>
      </c>
      <c r="I607" s="1">
        <f t="shared" si="104"/>
        <v>1</v>
      </c>
      <c r="K607" s="1" t="s">
        <v>134</v>
      </c>
      <c r="L607" s="1">
        <v>6.3</v>
      </c>
      <c r="M607" s="1">
        <v>4</v>
      </c>
      <c r="N607" s="1">
        <v>2</v>
      </c>
      <c r="O607" s="1">
        <f t="shared" si="110"/>
        <v>0</v>
      </c>
      <c r="P607" s="1">
        <f t="shared" si="105"/>
        <v>0</v>
      </c>
      <c r="Q607" s="1">
        <f t="shared" si="109"/>
        <v>1</v>
      </c>
      <c r="R607" s="1">
        <f t="shared" si="106"/>
        <v>0</v>
      </c>
      <c r="S607" s="1">
        <f t="shared" si="107"/>
        <v>1</v>
      </c>
      <c r="T607" s="1" t="b">
        <f t="shared" si="108"/>
        <v>0</v>
      </c>
    </row>
    <row r="608" spans="1:20" x14ac:dyDescent="0.25">
      <c r="A608" s="1" t="s">
        <v>170</v>
      </c>
      <c r="B608" s="1">
        <v>5.3</v>
      </c>
      <c r="C608" s="1">
        <v>3.3423633599999989</v>
      </c>
      <c r="D608" s="1">
        <v>2</v>
      </c>
      <c r="E608" s="1">
        <f t="shared" si="100"/>
        <v>0</v>
      </c>
      <c r="F608" s="1">
        <f t="shared" si="101"/>
        <v>0</v>
      </c>
      <c r="G608" s="1">
        <f t="shared" si="102"/>
        <v>0</v>
      </c>
      <c r="H608" s="1">
        <f t="shared" si="103"/>
        <v>1</v>
      </c>
      <c r="I608" s="1">
        <f t="shared" si="104"/>
        <v>1</v>
      </c>
      <c r="K608" s="1" t="s">
        <v>139</v>
      </c>
      <c r="L608" s="1">
        <v>4.4000000000000004</v>
      </c>
      <c r="M608" s="1">
        <v>4</v>
      </c>
      <c r="N608" s="1">
        <v>2</v>
      </c>
      <c r="O608" s="1">
        <f t="shared" si="110"/>
        <v>0</v>
      </c>
      <c r="P608" s="1">
        <f t="shared" si="105"/>
        <v>0</v>
      </c>
      <c r="Q608" s="1">
        <f t="shared" si="109"/>
        <v>1</v>
      </c>
      <c r="R608" s="1">
        <f t="shared" si="106"/>
        <v>0</v>
      </c>
      <c r="S608" s="1">
        <f t="shared" si="107"/>
        <v>1</v>
      </c>
      <c r="T608" s="1" t="b">
        <f t="shared" si="108"/>
        <v>0</v>
      </c>
    </row>
    <row r="609" spans="1:20" x14ac:dyDescent="0.25">
      <c r="A609" s="1" t="s">
        <v>137</v>
      </c>
      <c r="B609" s="1">
        <v>5.3</v>
      </c>
      <c r="C609" s="1">
        <v>4.2911693799999995</v>
      </c>
      <c r="D609" s="1">
        <v>2</v>
      </c>
      <c r="E609" s="1">
        <f t="shared" si="100"/>
        <v>0</v>
      </c>
      <c r="F609" s="1">
        <f t="shared" si="101"/>
        <v>0</v>
      </c>
      <c r="G609" s="1">
        <f t="shared" si="102"/>
        <v>0</v>
      </c>
      <c r="H609" s="1">
        <f t="shared" si="103"/>
        <v>1</v>
      </c>
      <c r="I609" s="1">
        <f t="shared" si="104"/>
        <v>1</v>
      </c>
      <c r="K609" s="1" t="s">
        <v>141</v>
      </c>
      <c r="L609" s="1">
        <v>4.7</v>
      </c>
      <c r="M609" s="1">
        <v>3</v>
      </c>
      <c r="N609" s="1">
        <v>2</v>
      </c>
      <c r="O609" s="1">
        <f t="shared" si="110"/>
        <v>0</v>
      </c>
      <c r="P609" s="1">
        <f t="shared" si="105"/>
        <v>0</v>
      </c>
      <c r="Q609" s="1">
        <f t="shared" si="109"/>
        <v>1</v>
      </c>
      <c r="R609" s="1">
        <f t="shared" si="106"/>
        <v>0</v>
      </c>
      <c r="S609" s="1">
        <f t="shared" si="107"/>
        <v>1</v>
      </c>
      <c r="T609" s="1" t="b">
        <f t="shared" si="108"/>
        <v>0</v>
      </c>
    </row>
    <row r="610" spans="1:20" x14ac:dyDescent="0.25">
      <c r="A610" s="1" t="s">
        <v>184</v>
      </c>
      <c r="B610" s="1">
        <v>5.4</v>
      </c>
      <c r="C610" s="1">
        <v>2.647506799999999</v>
      </c>
      <c r="D610" s="1">
        <v>2</v>
      </c>
      <c r="E610" s="1">
        <f t="shared" si="100"/>
        <v>0</v>
      </c>
      <c r="F610" s="1">
        <f t="shared" si="101"/>
        <v>0</v>
      </c>
      <c r="G610" s="1">
        <f t="shared" si="102"/>
        <v>0</v>
      </c>
      <c r="H610" s="1">
        <f t="shared" si="103"/>
        <v>1</v>
      </c>
      <c r="I610" s="1">
        <f t="shared" si="104"/>
        <v>1</v>
      </c>
      <c r="K610" s="1" t="s">
        <v>142</v>
      </c>
      <c r="L610" s="1">
        <v>4.4000000000000004</v>
      </c>
      <c r="M610" s="1">
        <v>3</v>
      </c>
      <c r="N610" s="1">
        <v>2</v>
      </c>
      <c r="O610" s="1">
        <f t="shared" si="110"/>
        <v>0</v>
      </c>
      <c r="P610" s="1">
        <f t="shared" si="105"/>
        <v>0</v>
      </c>
      <c r="Q610" s="1">
        <f t="shared" si="109"/>
        <v>1</v>
      </c>
      <c r="R610" s="1">
        <f t="shared" si="106"/>
        <v>0</v>
      </c>
      <c r="S610" s="1">
        <f t="shared" si="107"/>
        <v>1</v>
      </c>
      <c r="T610" s="1" t="b">
        <f t="shared" si="108"/>
        <v>0</v>
      </c>
    </row>
    <row r="611" spans="1:20" x14ac:dyDescent="0.25">
      <c r="A611" s="1" t="s">
        <v>96</v>
      </c>
      <c r="B611" s="1">
        <v>4.9000000000000004</v>
      </c>
      <c r="C611" s="1">
        <v>2.534593000000001</v>
      </c>
      <c r="D611" s="1">
        <v>2</v>
      </c>
      <c r="E611" s="1">
        <f t="shared" si="100"/>
        <v>0</v>
      </c>
      <c r="F611" s="1">
        <f t="shared" si="101"/>
        <v>0</v>
      </c>
      <c r="G611" s="1">
        <f t="shared" si="102"/>
        <v>0</v>
      </c>
      <c r="H611" s="1">
        <f t="shared" si="103"/>
        <v>1</v>
      </c>
      <c r="I611" s="1">
        <f t="shared" si="104"/>
        <v>1</v>
      </c>
      <c r="K611" s="1" t="s">
        <v>170</v>
      </c>
      <c r="L611" s="1">
        <v>5.3</v>
      </c>
      <c r="M611" s="1">
        <v>3</v>
      </c>
      <c r="N611" s="1">
        <v>2</v>
      </c>
      <c r="O611" s="1">
        <f t="shared" si="110"/>
        <v>0</v>
      </c>
      <c r="P611" s="1">
        <f t="shared" si="105"/>
        <v>0</v>
      </c>
      <c r="Q611" s="1">
        <f t="shared" si="109"/>
        <v>1</v>
      </c>
      <c r="R611" s="1">
        <f t="shared" si="106"/>
        <v>0</v>
      </c>
      <c r="S611" s="1">
        <f t="shared" si="107"/>
        <v>1</v>
      </c>
      <c r="T611" s="1" t="b">
        <f t="shared" si="108"/>
        <v>0</v>
      </c>
    </row>
    <row r="612" spans="1:20" x14ac:dyDescent="0.25">
      <c r="A612" s="1" t="s">
        <v>146</v>
      </c>
      <c r="B612" s="1">
        <v>4.3</v>
      </c>
      <c r="C612" s="1">
        <v>3.2469833599999984</v>
      </c>
      <c r="D612" s="1">
        <v>2</v>
      </c>
      <c r="E612" s="1">
        <f t="shared" si="100"/>
        <v>0</v>
      </c>
      <c r="F612" s="1">
        <f t="shared" si="101"/>
        <v>0</v>
      </c>
      <c r="G612" s="1">
        <f t="shared" si="102"/>
        <v>0</v>
      </c>
      <c r="H612" s="1">
        <f t="shared" si="103"/>
        <v>1</v>
      </c>
      <c r="I612" s="1">
        <f t="shared" si="104"/>
        <v>1</v>
      </c>
      <c r="K612" s="1" t="s">
        <v>137</v>
      </c>
      <c r="L612" s="1">
        <v>5.3</v>
      </c>
      <c r="M612" s="1">
        <v>4</v>
      </c>
      <c r="N612" s="1">
        <v>2</v>
      </c>
      <c r="O612" s="1">
        <f t="shared" si="110"/>
        <v>0</v>
      </c>
      <c r="P612" s="1">
        <f t="shared" si="105"/>
        <v>0</v>
      </c>
      <c r="Q612" s="1">
        <f t="shared" si="109"/>
        <v>1</v>
      </c>
      <c r="R612" s="1">
        <f t="shared" si="106"/>
        <v>0</v>
      </c>
      <c r="S612" s="1">
        <f t="shared" si="107"/>
        <v>1</v>
      </c>
      <c r="T612" s="1" t="b">
        <f t="shared" si="108"/>
        <v>0</v>
      </c>
    </row>
    <row r="613" spans="1:20" x14ac:dyDescent="0.25">
      <c r="A613" s="1" t="s">
        <v>82</v>
      </c>
      <c r="B613" s="1">
        <v>4.3</v>
      </c>
      <c r="C613" s="1">
        <v>3.2997055</v>
      </c>
      <c r="D613" s="1">
        <v>2</v>
      </c>
      <c r="E613" s="1">
        <f t="shared" si="100"/>
        <v>0</v>
      </c>
      <c r="F613" s="1">
        <f t="shared" si="101"/>
        <v>0</v>
      </c>
      <c r="G613" s="1">
        <f t="shared" si="102"/>
        <v>0</v>
      </c>
      <c r="H613" s="1">
        <f t="shared" si="103"/>
        <v>1</v>
      </c>
      <c r="I613" s="1">
        <f t="shared" si="104"/>
        <v>1</v>
      </c>
      <c r="K613" s="1" t="s">
        <v>184</v>
      </c>
      <c r="L613" s="1">
        <v>5.4</v>
      </c>
      <c r="M613" s="1">
        <v>3</v>
      </c>
      <c r="N613" s="1">
        <v>2</v>
      </c>
      <c r="O613" s="1">
        <f t="shared" si="110"/>
        <v>0</v>
      </c>
      <c r="P613" s="1">
        <f t="shared" si="105"/>
        <v>0</v>
      </c>
      <c r="Q613" s="1">
        <f t="shared" si="109"/>
        <v>1</v>
      </c>
      <c r="R613" s="1">
        <f t="shared" si="106"/>
        <v>0</v>
      </c>
      <c r="S613" s="1">
        <f t="shared" si="107"/>
        <v>1</v>
      </c>
      <c r="T613" s="1" t="b">
        <f t="shared" si="108"/>
        <v>0</v>
      </c>
    </row>
    <row r="614" spans="1:20" x14ac:dyDescent="0.25">
      <c r="A614" s="1" t="s">
        <v>85</v>
      </c>
      <c r="B614" s="1">
        <v>4.8</v>
      </c>
      <c r="C614" s="1">
        <v>2.968816079999999</v>
      </c>
      <c r="D614" s="1">
        <v>2</v>
      </c>
      <c r="E614" s="1">
        <f t="shared" si="100"/>
        <v>0</v>
      </c>
      <c r="F614" s="1">
        <f t="shared" si="101"/>
        <v>0</v>
      </c>
      <c r="G614" s="1">
        <f t="shared" si="102"/>
        <v>0</v>
      </c>
      <c r="H614" s="1">
        <f t="shared" si="103"/>
        <v>1</v>
      </c>
      <c r="I614" s="1">
        <f t="shared" si="104"/>
        <v>1</v>
      </c>
      <c r="K614" s="1" t="s">
        <v>96</v>
      </c>
      <c r="L614" s="1">
        <v>4.9000000000000004</v>
      </c>
      <c r="M614" s="1">
        <v>3</v>
      </c>
      <c r="N614" s="1">
        <v>2</v>
      </c>
      <c r="O614" s="1">
        <f t="shared" si="110"/>
        <v>0</v>
      </c>
      <c r="P614" s="1">
        <f t="shared" si="105"/>
        <v>0</v>
      </c>
      <c r="Q614" s="1">
        <f t="shared" si="109"/>
        <v>1</v>
      </c>
      <c r="R614" s="1">
        <f t="shared" si="106"/>
        <v>0</v>
      </c>
      <c r="S614" s="1">
        <f t="shared" si="107"/>
        <v>1</v>
      </c>
      <c r="T614" s="1" t="b">
        <f t="shared" si="108"/>
        <v>0</v>
      </c>
    </row>
    <row r="615" spans="1:20" x14ac:dyDescent="0.25">
      <c r="A615" s="1" t="s">
        <v>167</v>
      </c>
      <c r="B615" s="1">
        <v>4.5</v>
      </c>
      <c r="C615" s="1">
        <v>4.53845118</v>
      </c>
      <c r="D615" s="1">
        <v>2</v>
      </c>
      <c r="E615" s="1">
        <f t="shared" si="100"/>
        <v>0</v>
      </c>
      <c r="F615" s="1">
        <f t="shared" si="101"/>
        <v>0</v>
      </c>
      <c r="G615" s="1">
        <f t="shared" si="102"/>
        <v>0</v>
      </c>
      <c r="H615" s="1">
        <f t="shared" si="103"/>
        <v>1</v>
      </c>
      <c r="I615" s="1">
        <f t="shared" si="104"/>
        <v>1</v>
      </c>
      <c r="K615" s="1" t="s">
        <v>146</v>
      </c>
      <c r="L615" s="1">
        <v>4.3</v>
      </c>
      <c r="M615" s="1">
        <v>3</v>
      </c>
      <c r="N615" s="1">
        <v>2</v>
      </c>
      <c r="O615" s="1">
        <f t="shared" si="110"/>
        <v>0</v>
      </c>
      <c r="P615" s="1">
        <f t="shared" si="105"/>
        <v>0</v>
      </c>
      <c r="Q615" s="1">
        <f t="shared" si="109"/>
        <v>1</v>
      </c>
      <c r="R615" s="1">
        <f t="shared" si="106"/>
        <v>0</v>
      </c>
      <c r="S615" s="1">
        <f t="shared" si="107"/>
        <v>1</v>
      </c>
      <c r="T615" s="1" t="b">
        <f t="shared" si="108"/>
        <v>0</v>
      </c>
    </row>
    <row r="616" spans="1:20" x14ac:dyDescent="0.25">
      <c r="A616" s="1" t="s">
        <v>139</v>
      </c>
      <c r="B616" s="1">
        <v>4.4000000000000004</v>
      </c>
      <c r="C616" s="1">
        <v>3.9593106099999997</v>
      </c>
      <c r="D616" s="1">
        <v>2</v>
      </c>
      <c r="E616" s="1">
        <f t="shared" si="100"/>
        <v>0</v>
      </c>
      <c r="F616" s="1">
        <f t="shared" si="101"/>
        <v>0</v>
      </c>
      <c r="G616" s="1">
        <f t="shared" si="102"/>
        <v>0</v>
      </c>
      <c r="H616" s="1">
        <f t="shared" si="103"/>
        <v>1</v>
      </c>
      <c r="I616" s="1">
        <f t="shared" si="104"/>
        <v>1</v>
      </c>
      <c r="K616" s="1" t="s">
        <v>82</v>
      </c>
      <c r="L616" s="1">
        <v>4.3</v>
      </c>
      <c r="M616" s="1">
        <v>3</v>
      </c>
      <c r="N616" s="1">
        <v>2</v>
      </c>
      <c r="O616" s="1">
        <f t="shared" si="110"/>
        <v>0</v>
      </c>
      <c r="P616" s="1">
        <f t="shared" si="105"/>
        <v>0</v>
      </c>
      <c r="Q616" s="1">
        <f t="shared" si="109"/>
        <v>1</v>
      </c>
      <c r="R616" s="1">
        <f t="shared" si="106"/>
        <v>0</v>
      </c>
      <c r="S616" s="1">
        <f t="shared" si="107"/>
        <v>1</v>
      </c>
      <c r="T616" s="1" t="b">
        <f t="shared" si="108"/>
        <v>0</v>
      </c>
    </row>
    <row r="617" spans="1:20" x14ac:dyDescent="0.25">
      <c r="A617" s="1" t="s">
        <v>141</v>
      </c>
      <c r="B617" s="1">
        <v>4.7</v>
      </c>
      <c r="C617" s="1">
        <v>2.8651339</v>
      </c>
      <c r="D617" s="1">
        <v>2</v>
      </c>
      <c r="E617" s="1">
        <f t="shared" si="100"/>
        <v>0</v>
      </c>
      <c r="F617" s="1">
        <f t="shared" si="101"/>
        <v>0</v>
      </c>
      <c r="G617" s="1">
        <f t="shared" si="102"/>
        <v>0</v>
      </c>
      <c r="H617" s="1">
        <f t="shared" si="103"/>
        <v>1</v>
      </c>
      <c r="I617" s="1">
        <f t="shared" si="104"/>
        <v>1</v>
      </c>
      <c r="K617" s="1" t="s">
        <v>85</v>
      </c>
      <c r="L617" s="1">
        <v>4.8</v>
      </c>
      <c r="M617" s="1">
        <v>3</v>
      </c>
      <c r="N617" s="1">
        <v>2</v>
      </c>
      <c r="O617" s="1">
        <f t="shared" si="110"/>
        <v>0</v>
      </c>
      <c r="P617" s="1">
        <f t="shared" si="105"/>
        <v>0</v>
      </c>
      <c r="Q617" s="1">
        <f t="shared" si="109"/>
        <v>1</v>
      </c>
      <c r="R617" s="1">
        <f t="shared" si="106"/>
        <v>0</v>
      </c>
      <c r="S617" s="1">
        <f t="shared" si="107"/>
        <v>1</v>
      </c>
      <c r="T617" s="1" t="b">
        <f t="shared" si="108"/>
        <v>0</v>
      </c>
    </row>
    <row r="618" spans="1:20" x14ac:dyDescent="0.25">
      <c r="A618" s="1" t="s">
        <v>76</v>
      </c>
      <c r="B618" s="1">
        <v>4.9000000000000004</v>
      </c>
      <c r="C618" s="1">
        <v>2.8854253599999993</v>
      </c>
      <c r="D618" s="1">
        <v>2</v>
      </c>
      <c r="E618" s="1">
        <f t="shared" si="100"/>
        <v>0</v>
      </c>
      <c r="F618" s="1">
        <f t="shared" si="101"/>
        <v>0</v>
      </c>
      <c r="G618" s="1">
        <f t="shared" si="102"/>
        <v>0</v>
      </c>
      <c r="H618" s="1">
        <f t="shared" si="103"/>
        <v>1</v>
      </c>
      <c r="I618" s="1">
        <f t="shared" si="104"/>
        <v>1</v>
      </c>
      <c r="K618" s="1" t="s">
        <v>167</v>
      </c>
      <c r="L618" s="1">
        <v>4.5</v>
      </c>
      <c r="M618" s="1">
        <v>5</v>
      </c>
      <c r="N618" s="1">
        <v>2</v>
      </c>
      <c r="O618" s="1">
        <f t="shared" si="110"/>
        <v>0</v>
      </c>
      <c r="P618" s="1">
        <f t="shared" si="105"/>
        <v>0</v>
      </c>
      <c r="Q618" s="1">
        <f t="shared" si="109"/>
        <v>1</v>
      </c>
      <c r="R618" s="1">
        <f t="shared" si="106"/>
        <v>0</v>
      </c>
      <c r="S618" s="1">
        <f t="shared" si="107"/>
        <v>1</v>
      </c>
      <c r="T618" s="1" t="b">
        <f t="shared" si="108"/>
        <v>0</v>
      </c>
    </row>
    <row r="619" spans="1:20" x14ac:dyDescent="0.25">
      <c r="A619" s="1" t="s">
        <v>87</v>
      </c>
      <c r="B619" s="1">
        <v>5</v>
      </c>
      <c r="C619" s="1">
        <v>3.2229002999999987</v>
      </c>
      <c r="D619" s="1">
        <v>2</v>
      </c>
      <c r="E619" s="1">
        <f t="shared" si="100"/>
        <v>0</v>
      </c>
      <c r="F619" s="1">
        <f t="shared" si="101"/>
        <v>0</v>
      </c>
      <c r="G619" s="1">
        <f t="shared" si="102"/>
        <v>0</v>
      </c>
      <c r="H619" s="1">
        <f t="shared" si="103"/>
        <v>1</v>
      </c>
      <c r="I619" s="1">
        <f t="shared" si="104"/>
        <v>1</v>
      </c>
      <c r="K619" s="1" t="s">
        <v>139</v>
      </c>
      <c r="L619" s="1">
        <v>4.4000000000000004</v>
      </c>
      <c r="M619" s="1">
        <v>4</v>
      </c>
      <c r="N619" s="1">
        <v>2</v>
      </c>
      <c r="O619" s="1">
        <f t="shared" si="110"/>
        <v>0</v>
      </c>
      <c r="P619" s="1">
        <f t="shared" si="105"/>
        <v>0</v>
      </c>
      <c r="Q619" s="1">
        <f t="shared" si="109"/>
        <v>1</v>
      </c>
      <c r="R619" s="1">
        <f t="shared" si="106"/>
        <v>0</v>
      </c>
      <c r="S619" s="1">
        <f t="shared" si="107"/>
        <v>1</v>
      </c>
      <c r="T619" s="1" t="b">
        <f t="shared" si="108"/>
        <v>0</v>
      </c>
    </row>
    <row r="620" spans="1:20" x14ac:dyDescent="0.25">
      <c r="A620" s="1" t="s">
        <v>166</v>
      </c>
      <c r="B620" s="1">
        <v>4.3</v>
      </c>
      <c r="C620" s="1">
        <v>3.9986527599999975</v>
      </c>
      <c r="D620" s="1">
        <v>2</v>
      </c>
      <c r="E620" s="1">
        <f t="shared" si="100"/>
        <v>0</v>
      </c>
      <c r="F620" s="1">
        <f t="shared" si="101"/>
        <v>0</v>
      </c>
      <c r="G620" s="1">
        <f t="shared" si="102"/>
        <v>0</v>
      </c>
      <c r="H620" s="1">
        <f t="shared" si="103"/>
        <v>1</v>
      </c>
      <c r="I620" s="1">
        <f t="shared" si="104"/>
        <v>1</v>
      </c>
      <c r="K620" s="1" t="s">
        <v>141</v>
      </c>
      <c r="L620" s="1">
        <v>4.7</v>
      </c>
      <c r="M620" s="1">
        <v>3</v>
      </c>
      <c r="N620" s="1">
        <v>2</v>
      </c>
      <c r="O620" s="1">
        <f t="shared" si="110"/>
        <v>0</v>
      </c>
      <c r="P620" s="1">
        <f t="shared" si="105"/>
        <v>0</v>
      </c>
      <c r="Q620" s="1">
        <f t="shared" si="109"/>
        <v>1</v>
      </c>
      <c r="R620" s="1">
        <f t="shared" si="106"/>
        <v>0</v>
      </c>
      <c r="S620" s="1">
        <f t="shared" si="107"/>
        <v>1</v>
      </c>
      <c r="T620" s="1" t="b">
        <f t="shared" si="108"/>
        <v>0</v>
      </c>
    </row>
    <row r="621" spans="1:20" x14ac:dyDescent="0.25">
      <c r="A621" s="1" t="s">
        <v>102</v>
      </c>
      <c r="B621" s="1">
        <v>4.3</v>
      </c>
      <c r="C621" s="1">
        <v>3.6963926999999988</v>
      </c>
      <c r="D621" s="1">
        <v>2</v>
      </c>
      <c r="E621" s="1">
        <f t="shared" si="100"/>
        <v>0</v>
      </c>
      <c r="F621" s="1">
        <f t="shared" si="101"/>
        <v>0</v>
      </c>
      <c r="G621" s="1">
        <f t="shared" si="102"/>
        <v>0</v>
      </c>
      <c r="H621" s="1">
        <f t="shared" si="103"/>
        <v>1</v>
      </c>
      <c r="I621" s="1">
        <f t="shared" si="104"/>
        <v>1</v>
      </c>
      <c r="K621" s="1" t="s">
        <v>76</v>
      </c>
      <c r="L621" s="1">
        <v>4.9000000000000004</v>
      </c>
      <c r="M621" s="1">
        <v>3</v>
      </c>
      <c r="N621" s="1">
        <v>2</v>
      </c>
      <c r="O621" s="1">
        <f t="shared" si="110"/>
        <v>0</v>
      </c>
      <c r="P621" s="1">
        <f t="shared" si="105"/>
        <v>0</v>
      </c>
      <c r="Q621" s="1">
        <f t="shared" si="109"/>
        <v>1</v>
      </c>
      <c r="R621" s="1">
        <f t="shared" si="106"/>
        <v>0</v>
      </c>
      <c r="S621" s="1">
        <f t="shared" si="107"/>
        <v>1</v>
      </c>
      <c r="T621" s="1" t="b">
        <f t="shared" si="108"/>
        <v>0</v>
      </c>
    </row>
    <row r="622" spans="1:20" x14ac:dyDescent="0.25">
      <c r="A622" s="1" t="s">
        <v>148</v>
      </c>
      <c r="B622" s="1">
        <v>7.1</v>
      </c>
      <c r="C622" s="1">
        <v>5.5792021199999997</v>
      </c>
      <c r="D622" s="1">
        <v>2</v>
      </c>
      <c r="E622" s="1">
        <f t="shared" si="100"/>
        <v>0</v>
      </c>
      <c r="F622" s="1">
        <f t="shared" si="101"/>
        <v>0</v>
      </c>
      <c r="G622" s="1">
        <f t="shared" si="102"/>
        <v>0</v>
      </c>
      <c r="H622" s="1">
        <f t="shared" si="103"/>
        <v>1</v>
      </c>
      <c r="I622" s="1">
        <f t="shared" si="104"/>
        <v>1</v>
      </c>
      <c r="K622" s="1" t="s">
        <v>87</v>
      </c>
      <c r="L622" s="1">
        <v>5</v>
      </c>
      <c r="M622" s="1">
        <v>3</v>
      </c>
      <c r="N622" s="1">
        <v>2</v>
      </c>
      <c r="O622" s="1">
        <f t="shared" si="110"/>
        <v>0</v>
      </c>
      <c r="P622" s="1">
        <f t="shared" si="105"/>
        <v>0</v>
      </c>
      <c r="Q622" s="1">
        <f t="shared" si="109"/>
        <v>1</v>
      </c>
      <c r="R622" s="1">
        <f t="shared" si="106"/>
        <v>0</v>
      </c>
      <c r="S622" s="1">
        <f t="shared" si="107"/>
        <v>1</v>
      </c>
      <c r="T622" s="1" t="b">
        <f t="shared" si="108"/>
        <v>0</v>
      </c>
    </row>
    <row r="623" spans="1:20" x14ac:dyDescent="0.25">
      <c r="A623" s="1" t="s">
        <v>71</v>
      </c>
      <c r="B623" s="1">
        <v>4.3</v>
      </c>
      <c r="C623" s="1">
        <v>3.4403024999999983</v>
      </c>
      <c r="D623" s="1">
        <v>2</v>
      </c>
      <c r="E623" s="1">
        <f t="shared" si="100"/>
        <v>0</v>
      </c>
      <c r="F623" s="1">
        <f t="shared" si="101"/>
        <v>0</v>
      </c>
      <c r="G623" s="1">
        <f t="shared" si="102"/>
        <v>0</v>
      </c>
      <c r="H623" s="1">
        <f t="shared" si="103"/>
        <v>1</v>
      </c>
      <c r="I623" s="1">
        <f t="shared" si="104"/>
        <v>1</v>
      </c>
      <c r="K623" s="1" t="s">
        <v>166</v>
      </c>
      <c r="L623" s="1">
        <v>4.3</v>
      </c>
      <c r="M623" s="1">
        <v>4</v>
      </c>
      <c r="N623" s="1">
        <v>2</v>
      </c>
      <c r="O623" s="1">
        <f t="shared" si="110"/>
        <v>0</v>
      </c>
      <c r="P623" s="1">
        <f t="shared" si="105"/>
        <v>0</v>
      </c>
      <c r="Q623" s="1">
        <f t="shared" si="109"/>
        <v>1</v>
      </c>
      <c r="R623" s="1">
        <f t="shared" si="106"/>
        <v>0</v>
      </c>
      <c r="S623" s="1">
        <f t="shared" si="107"/>
        <v>1</v>
      </c>
      <c r="T623" s="1" t="b">
        <f t="shared" si="108"/>
        <v>0</v>
      </c>
    </row>
    <row r="624" spans="1:20" x14ac:dyDescent="0.25">
      <c r="A624" s="1" t="s">
        <v>160</v>
      </c>
      <c r="B624" s="1">
        <v>3.9</v>
      </c>
      <c r="C624" s="1">
        <v>3.1589903400000003</v>
      </c>
      <c r="D624" s="1">
        <v>2</v>
      </c>
      <c r="E624" s="1">
        <f t="shared" si="100"/>
        <v>0</v>
      </c>
      <c r="F624" s="1">
        <f t="shared" si="101"/>
        <v>0</v>
      </c>
      <c r="G624" s="1">
        <f t="shared" si="102"/>
        <v>0</v>
      </c>
      <c r="H624" s="1">
        <f t="shared" si="103"/>
        <v>1</v>
      </c>
      <c r="I624" s="1">
        <f t="shared" si="104"/>
        <v>1</v>
      </c>
      <c r="K624" s="1" t="s">
        <v>102</v>
      </c>
      <c r="L624" s="1">
        <v>4.3</v>
      </c>
      <c r="M624" s="1">
        <v>4</v>
      </c>
      <c r="N624" s="1">
        <v>2</v>
      </c>
      <c r="O624" s="1">
        <f t="shared" si="110"/>
        <v>0</v>
      </c>
      <c r="P624" s="1">
        <f t="shared" si="105"/>
        <v>0</v>
      </c>
      <c r="Q624" s="1">
        <f t="shared" si="109"/>
        <v>1</v>
      </c>
      <c r="R624" s="1">
        <f t="shared" si="106"/>
        <v>0</v>
      </c>
      <c r="S624" s="1">
        <f t="shared" si="107"/>
        <v>1</v>
      </c>
      <c r="T624" s="1" t="b">
        <f t="shared" si="108"/>
        <v>0</v>
      </c>
    </row>
    <row r="625" spans="1:20" x14ac:dyDescent="0.25">
      <c r="A625" s="1" t="s">
        <v>95</v>
      </c>
      <c r="B625" s="1">
        <v>5.2</v>
      </c>
      <c r="C625" s="1">
        <v>3.1197389799999984</v>
      </c>
      <c r="D625" s="1">
        <v>2</v>
      </c>
      <c r="E625" s="1">
        <f t="shared" si="100"/>
        <v>0</v>
      </c>
      <c r="F625" s="1">
        <f t="shared" si="101"/>
        <v>0</v>
      </c>
      <c r="G625" s="1">
        <f t="shared" si="102"/>
        <v>0</v>
      </c>
      <c r="H625" s="1">
        <f t="shared" si="103"/>
        <v>1</v>
      </c>
      <c r="I625" s="1">
        <f t="shared" si="104"/>
        <v>1</v>
      </c>
      <c r="K625" s="1" t="s">
        <v>148</v>
      </c>
      <c r="L625" s="1">
        <v>7.1</v>
      </c>
      <c r="M625" s="1">
        <v>6</v>
      </c>
      <c r="N625" s="1">
        <v>2</v>
      </c>
      <c r="O625" s="1">
        <f t="shared" si="110"/>
        <v>0</v>
      </c>
      <c r="P625" s="1">
        <f t="shared" si="105"/>
        <v>0</v>
      </c>
      <c r="Q625" s="1">
        <f t="shared" si="109"/>
        <v>1</v>
      </c>
      <c r="R625" s="1">
        <f t="shared" si="106"/>
        <v>0</v>
      </c>
      <c r="S625" s="1">
        <f t="shared" si="107"/>
        <v>1</v>
      </c>
      <c r="T625" s="1" t="b">
        <f t="shared" si="108"/>
        <v>0</v>
      </c>
    </row>
    <row r="626" spans="1:20" x14ac:dyDescent="0.25">
      <c r="A626" s="1" t="s">
        <v>196</v>
      </c>
      <c r="B626" s="1">
        <v>4.4000000000000004</v>
      </c>
      <c r="C626" s="1">
        <v>4.1804479999999993</v>
      </c>
      <c r="D626" s="1">
        <v>2</v>
      </c>
      <c r="E626" s="1">
        <f t="shared" si="100"/>
        <v>0</v>
      </c>
      <c r="F626" s="1">
        <f t="shared" si="101"/>
        <v>0</v>
      </c>
      <c r="G626" s="1">
        <f t="shared" si="102"/>
        <v>0</v>
      </c>
      <c r="H626" s="1">
        <f t="shared" si="103"/>
        <v>1</v>
      </c>
      <c r="I626" s="1">
        <f t="shared" si="104"/>
        <v>1</v>
      </c>
      <c r="K626" s="1" t="s">
        <v>71</v>
      </c>
      <c r="L626" s="1">
        <v>4.3</v>
      </c>
      <c r="M626" s="1">
        <v>3</v>
      </c>
      <c r="N626" s="1">
        <v>2</v>
      </c>
      <c r="O626" s="1">
        <f t="shared" si="110"/>
        <v>0</v>
      </c>
      <c r="P626" s="1">
        <f t="shared" si="105"/>
        <v>0</v>
      </c>
      <c r="Q626" s="1">
        <f t="shared" si="109"/>
        <v>1</v>
      </c>
      <c r="R626" s="1">
        <f t="shared" si="106"/>
        <v>0</v>
      </c>
      <c r="S626" s="1">
        <f t="shared" si="107"/>
        <v>1</v>
      </c>
      <c r="T626" s="1" t="b">
        <f t="shared" si="108"/>
        <v>0</v>
      </c>
    </row>
    <row r="627" spans="1:20" x14ac:dyDescent="0.25">
      <c r="A627" s="1" t="s">
        <v>100</v>
      </c>
      <c r="B627" s="1">
        <v>4.8</v>
      </c>
      <c r="C627" s="1">
        <v>3.780667049999999</v>
      </c>
      <c r="D627" s="1">
        <v>2</v>
      </c>
      <c r="E627" s="1">
        <f t="shared" si="100"/>
        <v>0</v>
      </c>
      <c r="F627" s="1">
        <f t="shared" si="101"/>
        <v>0</v>
      </c>
      <c r="G627" s="1">
        <f t="shared" si="102"/>
        <v>0</v>
      </c>
      <c r="H627" s="1">
        <f t="shared" si="103"/>
        <v>1</v>
      </c>
      <c r="I627" s="1">
        <f t="shared" si="104"/>
        <v>1</v>
      </c>
      <c r="K627" s="1" t="s">
        <v>160</v>
      </c>
      <c r="L627" s="1">
        <v>3.9</v>
      </c>
      <c r="M627" s="1">
        <v>3</v>
      </c>
      <c r="N627" s="1">
        <v>2</v>
      </c>
      <c r="O627" s="1">
        <f t="shared" si="110"/>
        <v>0</v>
      </c>
      <c r="P627" s="1">
        <f t="shared" si="105"/>
        <v>0</v>
      </c>
      <c r="Q627" s="1">
        <f t="shared" si="109"/>
        <v>1</v>
      </c>
      <c r="R627" s="1">
        <f t="shared" si="106"/>
        <v>0</v>
      </c>
      <c r="S627" s="1">
        <f t="shared" si="107"/>
        <v>1</v>
      </c>
      <c r="T627" s="1" t="b">
        <f t="shared" si="108"/>
        <v>0</v>
      </c>
    </row>
    <row r="628" spans="1:20" x14ac:dyDescent="0.25">
      <c r="A628" s="1" t="s">
        <v>125</v>
      </c>
      <c r="B628" s="1">
        <v>4.4000000000000004</v>
      </c>
      <c r="C628" s="1">
        <v>4.0586440000000001</v>
      </c>
      <c r="D628" s="1">
        <v>2</v>
      </c>
      <c r="E628" s="1">
        <f t="shared" si="100"/>
        <v>0</v>
      </c>
      <c r="F628" s="1">
        <f t="shared" si="101"/>
        <v>0</v>
      </c>
      <c r="G628" s="1">
        <f t="shared" si="102"/>
        <v>0</v>
      </c>
      <c r="H628" s="1">
        <f t="shared" si="103"/>
        <v>1</v>
      </c>
      <c r="I628" s="1">
        <f t="shared" si="104"/>
        <v>1</v>
      </c>
      <c r="K628" s="1" t="s">
        <v>95</v>
      </c>
      <c r="L628" s="1">
        <v>5.2</v>
      </c>
      <c r="M628" s="1">
        <v>3</v>
      </c>
      <c r="N628" s="1">
        <v>2</v>
      </c>
      <c r="O628" s="1">
        <f t="shared" si="110"/>
        <v>0</v>
      </c>
      <c r="P628" s="1">
        <f t="shared" si="105"/>
        <v>0</v>
      </c>
      <c r="Q628" s="1">
        <f t="shared" si="109"/>
        <v>1</v>
      </c>
      <c r="R628" s="1">
        <f t="shared" si="106"/>
        <v>0</v>
      </c>
      <c r="S628" s="1">
        <f t="shared" si="107"/>
        <v>1</v>
      </c>
      <c r="T628" s="1" t="b">
        <f t="shared" si="108"/>
        <v>0</v>
      </c>
    </row>
    <row r="629" spans="1:20" x14ac:dyDescent="0.25">
      <c r="A629" s="1" t="s">
        <v>130</v>
      </c>
      <c r="B629" s="1">
        <v>4.0999999999999996</v>
      </c>
      <c r="C629" s="1">
        <v>4.0755946499999993</v>
      </c>
      <c r="D629" s="1">
        <v>2</v>
      </c>
      <c r="E629" s="1">
        <f t="shared" si="100"/>
        <v>0</v>
      </c>
      <c r="F629" s="1">
        <f t="shared" si="101"/>
        <v>0</v>
      </c>
      <c r="G629" s="1">
        <f t="shared" si="102"/>
        <v>0</v>
      </c>
      <c r="H629" s="1">
        <f t="shared" si="103"/>
        <v>1</v>
      </c>
      <c r="I629" s="1">
        <f t="shared" si="104"/>
        <v>1</v>
      </c>
      <c r="K629" s="1" t="s">
        <v>196</v>
      </c>
      <c r="L629" s="1">
        <v>4.4000000000000004</v>
      </c>
      <c r="M629" s="1">
        <v>4</v>
      </c>
      <c r="N629" s="1">
        <v>2</v>
      </c>
      <c r="O629" s="1">
        <f t="shared" si="110"/>
        <v>0</v>
      </c>
      <c r="P629" s="1">
        <f t="shared" si="105"/>
        <v>0</v>
      </c>
      <c r="Q629" s="1">
        <f t="shared" si="109"/>
        <v>1</v>
      </c>
      <c r="R629" s="1">
        <f t="shared" si="106"/>
        <v>0</v>
      </c>
      <c r="S629" s="1">
        <f t="shared" si="107"/>
        <v>1</v>
      </c>
      <c r="T629" s="1" t="b">
        <f t="shared" si="108"/>
        <v>0</v>
      </c>
    </row>
    <row r="630" spans="1:20" x14ac:dyDescent="0.25">
      <c r="A630" s="1" t="s">
        <v>143</v>
      </c>
      <c r="B630" s="1">
        <v>4.5999999999999996</v>
      </c>
      <c r="C630" s="1">
        <v>4.5471136599999982</v>
      </c>
      <c r="D630" s="1">
        <v>2</v>
      </c>
      <c r="E630" s="1">
        <f t="shared" si="100"/>
        <v>0</v>
      </c>
      <c r="F630" s="1">
        <f t="shared" si="101"/>
        <v>0</v>
      </c>
      <c r="G630" s="1">
        <f t="shared" si="102"/>
        <v>0</v>
      </c>
      <c r="H630" s="1">
        <f t="shared" si="103"/>
        <v>1</v>
      </c>
      <c r="I630" s="1">
        <f t="shared" si="104"/>
        <v>1</v>
      </c>
      <c r="K630" s="1" t="s">
        <v>100</v>
      </c>
      <c r="L630" s="1">
        <v>4.8</v>
      </c>
      <c r="M630" s="1">
        <v>4</v>
      </c>
      <c r="N630" s="1">
        <v>2</v>
      </c>
      <c r="O630" s="1">
        <f t="shared" si="110"/>
        <v>0</v>
      </c>
      <c r="P630" s="1">
        <f t="shared" si="105"/>
        <v>0</v>
      </c>
      <c r="Q630" s="1">
        <f t="shared" si="109"/>
        <v>1</v>
      </c>
      <c r="R630" s="1">
        <f t="shared" si="106"/>
        <v>0</v>
      </c>
      <c r="S630" s="1">
        <f t="shared" si="107"/>
        <v>1</v>
      </c>
      <c r="T630" s="1" t="b">
        <f t="shared" si="108"/>
        <v>0</v>
      </c>
    </row>
    <row r="631" spans="1:20" x14ac:dyDescent="0.25">
      <c r="A631" s="1" t="s">
        <v>161</v>
      </c>
      <c r="B631" s="1">
        <v>4.2</v>
      </c>
      <c r="C631" s="1">
        <v>3.9160579999999983</v>
      </c>
      <c r="D631" s="1">
        <v>2</v>
      </c>
      <c r="E631" s="1">
        <f t="shared" si="100"/>
        <v>0</v>
      </c>
      <c r="F631" s="1">
        <f t="shared" si="101"/>
        <v>0</v>
      </c>
      <c r="G631" s="1">
        <f t="shared" si="102"/>
        <v>0</v>
      </c>
      <c r="H631" s="1">
        <f t="shared" si="103"/>
        <v>1</v>
      </c>
      <c r="I631" s="1">
        <f t="shared" si="104"/>
        <v>1</v>
      </c>
      <c r="K631" s="1" t="s">
        <v>125</v>
      </c>
      <c r="L631" s="1">
        <v>4.4000000000000004</v>
      </c>
      <c r="M631" s="1">
        <v>4</v>
      </c>
      <c r="N631" s="1">
        <v>2</v>
      </c>
      <c r="O631" s="1">
        <f t="shared" si="110"/>
        <v>0</v>
      </c>
      <c r="P631" s="1">
        <f t="shared" si="105"/>
        <v>0</v>
      </c>
      <c r="Q631" s="1">
        <f t="shared" si="109"/>
        <v>1</v>
      </c>
      <c r="R631" s="1">
        <f t="shared" si="106"/>
        <v>0</v>
      </c>
      <c r="S631" s="1">
        <f t="shared" si="107"/>
        <v>1</v>
      </c>
      <c r="T631" s="1" t="b">
        <f t="shared" si="108"/>
        <v>0</v>
      </c>
    </row>
    <row r="632" spans="1:20" x14ac:dyDescent="0.25">
      <c r="A632" s="1" t="s">
        <v>163</v>
      </c>
      <c r="B632" s="1">
        <v>5.6</v>
      </c>
      <c r="C632" s="1">
        <v>3.8455377000000004</v>
      </c>
      <c r="D632" s="1">
        <v>2</v>
      </c>
      <c r="E632" s="1">
        <f t="shared" si="100"/>
        <v>0</v>
      </c>
      <c r="F632" s="1">
        <f t="shared" si="101"/>
        <v>0</v>
      </c>
      <c r="G632" s="1">
        <f t="shared" si="102"/>
        <v>0</v>
      </c>
      <c r="H632" s="1">
        <f t="shared" si="103"/>
        <v>1</v>
      </c>
      <c r="I632" s="1">
        <f t="shared" si="104"/>
        <v>1</v>
      </c>
      <c r="K632" s="1" t="s">
        <v>130</v>
      </c>
      <c r="L632" s="1">
        <v>4.0999999999999996</v>
      </c>
      <c r="M632" s="1">
        <v>4</v>
      </c>
      <c r="N632" s="1">
        <v>2</v>
      </c>
      <c r="O632" s="1">
        <f t="shared" si="110"/>
        <v>0</v>
      </c>
      <c r="P632" s="1">
        <f t="shared" si="105"/>
        <v>0</v>
      </c>
      <c r="Q632" s="1">
        <f t="shared" si="109"/>
        <v>1</v>
      </c>
      <c r="R632" s="1">
        <f t="shared" si="106"/>
        <v>0</v>
      </c>
      <c r="S632" s="1">
        <f t="shared" si="107"/>
        <v>1</v>
      </c>
      <c r="T632" s="1" t="b">
        <f t="shared" si="108"/>
        <v>0</v>
      </c>
    </row>
    <row r="633" spans="1:20" x14ac:dyDescent="0.25">
      <c r="A633" s="1" t="s">
        <v>74</v>
      </c>
      <c r="B633" s="1">
        <v>4.4000000000000004</v>
      </c>
      <c r="C633" s="1">
        <v>3.7795667599999998</v>
      </c>
      <c r="D633" s="1">
        <v>2</v>
      </c>
      <c r="E633" s="1">
        <f t="shared" si="100"/>
        <v>0</v>
      </c>
      <c r="F633" s="1">
        <f t="shared" si="101"/>
        <v>0</v>
      </c>
      <c r="G633" s="1">
        <f t="shared" si="102"/>
        <v>0</v>
      </c>
      <c r="H633" s="1">
        <f t="shared" si="103"/>
        <v>1</v>
      </c>
      <c r="I633" s="1">
        <f t="shared" si="104"/>
        <v>1</v>
      </c>
      <c r="K633" s="1" t="s">
        <v>143</v>
      </c>
      <c r="L633" s="1">
        <v>4.5999999999999996</v>
      </c>
      <c r="M633" s="1">
        <v>5</v>
      </c>
      <c r="N633" s="1">
        <v>2</v>
      </c>
      <c r="O633" s="1">
        <f t="shared" si="110"/>
        <v>0</v>
      </c>
      <c r="P633" s="1">
        <f t="shared" si="105"/>
        <v>0</v>
      </c>
      <c r="Q633" s="1">
        <f t="shared" si="109"/>
        <v>1</v>
      </c>
      <c r="R633" s="1">
        <f t="shared" si="106"/>
        <v>0</v>
      </c>
      <c r="S633" s="1">
        <f t="shared" si="107"/>
        <v>1</v>
      </c>
      <c r="T633" s="1" t="b">
        <f t="shared" si="108"/>
        <v>0</v>
      </c>
    </row>
    <row r="634" spans="1:20" x14ac:dyDescent="0.25">
      <c r="A634" s="1" t="s">
        <v>77</v>
      </c>
      <c r="B634" s="1">
        <v>4.7</v>
      </c>
      <c r="C634" s="1">
        <v>3.6475700999999989</v>
      </c>
      <c r="D634" s="1">
        <v>2</v>
      </c>
      <c r="E634" s="1">
        <f t="shared" si="100"/>
        <v>0</v>
      </c>
      <c r="F634" s="1">
        <f t="shared" si="101"/>
        <v>0</v>
      </c>
      <c r="G634" s="1">
        <f t="shared" si="102"/>
        <v>0</v>
      </c>
      <c r="H634" s="1">
        <f t="shared" si="103"/>
        <v>1</v>
      </c>
      <c r="I634" s="1">
        <f t="shared" si="104"/>
        <v>1</v>
      </c>
      <c r="K634" s="1" t="s">
        <v>161</v>
      </c>
      <c r="L634" s="1">
        <v>4.2</v>
      </c>
      <c r="M634" s="1">
        <v>4</v>
      </c>
      <c r="N634" s="1">
        <v>2</v>
      </c>
      <c r="O634" s="1">
        <f t="shared" si="110"/>
        <v>0</v>
      </c>
      <c r="P634" s="1">
        <f t="shared" si="105"/>
        <v>0</v>
      </c>
      <c r="Q634" s="1">
        <f t="shared" si="109"/>
        <v>1</v>
      </c>
      <c r="R634" s="1">
        <f t="shared" si="106"/>
        <v>0</v>
      </c>
      <c r="S634" s="1">
        <f t="shared" si="107"/>
        <v>1</v>
      </c>
      <c r="T634" s="1" t="b">
        <f t="shared" si="108"/>
        <v>0</v>
      </c>
    </row>
    <row r="635" spans="1:20" x14ac:dyDescent="0.25">
      <c r="A635" s="1" t="s">
        <v>80</v>
      </c>
      <c r="B635" s="1">
        <v>4.9000000000000004</v>
      </c>
      <c r="C635" s="1">
        <v>3.5049630599999992</v>
      </c>
      <c r="D635" s="1">
        <v>2</v>
      </c>
      <c r="E635" s="1">
        <f t="shared" si="100"/>
        <v>0</v>
      </c>
      <c r="F635" s="1">
        <f t="shared" si="101"/>
        <v>0</v>
      </c>
      <c r="G635" s="1">
        <f t="shared" si="102"/>
        <v>0</v>
      </c>
      <c r="H635" s="1">
        <f t="shared" si="103"/>
        <v>1</v>
      </c>
      <c r="I635" s="1">
        <f t="shared" si="104"/>
        <v>1</v>
      </c>
      <c r="K635" s="1" t="s">
        <v>163</v>
      </c>
      <c r="L635" s="1">
        <v>5.6</v>
      </c>
      <c r="M635" s="1">
        <v>4</v>
      </c>
      <c r="N635" s="1">
        <v>2</v>
      </c>
      <c r="O635" s="1">
        <f t="shared" si="110"/>
        <v>0</v>
      </c>
      <c r="P635" s="1">
        <f t="shared" si="105"/>
        <v>0</v>
      </c>
      <c r="Q635" s="1">
        <f t="shared" si="109"/>
        <v>1</v>
      </c>
      <c r="R635" s="1">
        <f t="shared" si="106"/>
        <v>0</v>
      </c>
      <c r="S635" s="1">
        <f t="shared" si="107"/>
        <v>1</v>
      </c>
      <c r="T635" s="1" t="b">
        <f t="shared" si="108"/>
        <v>0</v>
      </c>
    </row>
    <row r="636" spans="1:20" x14ac:dyDescent="0.25">
      <c r="A636" s="1" t="s">
        <v>82</v>
      </c>
      <c r="B636" s="1">
        <v>4.3</v>
      </c>
      <c r="C636" s="1">
        <v>2.7672097999999998</v>
      </c>
      <c r="D636" s="1">
        <v>2</v>
      </c>
      <c r="E636" s="1">
        <f t="shared" si="100"/>
        <v>0</v>
      </c>
      <c r="F636" s="1">
        <f t="shared" si="101"/>
        <v>0</v>
      </c>
      <c r="G636" s="1">
        <f t="shared" si="102"/>
        <v>0</v>
      </c>
      <c r="H636" s="1">
        <f t="shared" si="103"/>
        <v>1</v>
      </c>
      <c r="I636" s="1">
        <f t="shared" si="104"/>
        <v>1</v>
      </c>
      <c r="K636" s="1" t="s">
        <v>74</v>
      </c>
      <c r="L636" s="1">
        <v>4.4000000000000004</v>
      </c>
      <c r="M636" s="1">
        <v>4</v>
      </c>
      <c r="N636" s="1">
        <v>2</v>
      </c>
      <c r="O636" s="1">
        <f t="shared" si="110"/>
        <v>0</v>
      </c>
      <c r="P636" s="1">
        <f t="shared" si="105"/>
        <v>0</v>
      </c>
      <c r="Q636" s="1">
        <f t="shared" si="109"/>
        <v>1</v>
      </c>
      <c r="R636" s="1">
        <f t="shared" si="106"/>
        <v>0</v>
      </c>
      <c r="S636" s="1">
        <f t="shared" si="107"/>
        <v>1</v>
      </c>
      <c r="T636" s="1" t="b">
        <f t="shared" si="108"/>
        <v>0</v>
      </c>
    </row>
    <row r="637" spans="1:20" x14ac:dyDescent="0.25">
      <c r="A637" s="1" t="s">
        <v>85</v>
      </c>
      <c r="B637" s="1">
        <v>4.8</v>
      </c>
      <c r="C637" s="1">
        <v>3.0247886599999987</v>
      </c>
      <c r="D637" s="1">
        <v>2</v>
      </c>
      <c r="E637" s="1">
        <f t="shared" si="100"/>
        <v>0</v>
      </c>
      <c r="F637" s="1">
        <f t="shared" si="101"/>
        <v>0</v>
      </c>
      <c r="G637" s="1">
        <f t="shared" si="102"/>
        <v>0</v>
      </c>
      <c r="H637" s="1">
        <f t="shared" si="103"/>
        <v>1</v>
      </c>
      <c r="I637" s="1">
        <f t="shared" si="104"/>
        <v>1</v>
      </c>
      <c r="K637" s="1" t="s">
        <v>77</v>
      </c>
      <c r="L637" s="1">
        <v>4.7</v>
      </c>
      <c r="M637" s="1">
        <v>4</v>
      </c>
      <c r="N637" s="1">
        <v>2</v>
      </c>
      <c r="O637" s="1">
        <f t="shared" si="110"/>
        <v>0</v>
      </c>
      <c r="P637" s="1">
        <f t="shared" si="105"/>
        <v>0</v>
      </c>
      <c r="Q637" s="1">
        <f t="shared" si="109"/>
        <v>1</v>
      </c>
      <c r="R637" s="1">
        <f t="shared" si="106"/>
        <v>0</v>
      </c>
      <c r="S637" s="1">
        <f t="shared" si="107"/>
        <v>1</v>
      </c>
      <c r="T637" s="1" t="b">
        <f t="shared" si="108"/>
        <v>0</v>
      </c>
    </row>
    <row r="638" spans="1:20" x14ac:dyDescent="0.25">
      <c r="A638" s="1" t="s">
        <v>89</v>
      </c>
      <c r="B638" s="1">
        <v>6.2</v>
      </c>
      <c r="C638" s="1">
        <v>4.6284003</v>
      </c>
      <c r="D638" s="1">
        <v>2</v>
      </c>
      <c r="E638" s="1">
        <f t="shared" si="100"/>
        <v>0</v>
      </c>
      <c r="F638" s="1">
        <f t="shared" si="101"/>
        <v>0</v>
      </c>
      <c r="G638" s="1">
        <f t="shared" si="102"/>
        <v>0</v>
      </c>
      <c r="H638" s="1">
        <f t="shared" si="103"/>
        <v>1</v>
      </c>
      <c r="I638" s="1">
        <f t="shared" si="104"/>
        <v>1</v>
      </c>
      <c r="K638" s="1" t="s">
        <v>80</v>
      </c>
      <c r="L638" s="1">
        <v>4.9000000000000004</v>
      </c>
      <c r="M638" s="1">
        <v>4</v>
      </c>
      <c r="N638" s="1">
        <v>2</v>
      </c>
      <c r="O638" s="1">
        <f t="shared" si="110"/>
        <v>0</v>
      </c>
      <c r="P638" s="1">
        <f t="shared" si="105"/>
        <v>0</v>
      </c>
      <c r="Q638" s="1">
        <f t="shared" si="109"/>
        <v>1</v>
      </c>
      <c r="R638" s="1">
        <f t="shared" si="106"/>
        <v>0</v>
      </c>
      <c r="S638" s="1">
        <f t="shared" si="107"/>
        <v>1</v>
      </c>
      <c r="T638" s="1" t="b">
        <f t="shared" si="108"/>
        <v>0</v>
      </c>
    </row>
    <row r="639" spans="1:20" x14ac:dyDescent="0.25">
      <c r="A639" s="1" t="s">
        <v>91</v>
      </c>
      <c r="B639" s="1">
        <v>4.9000000000000004</v>
      </c>
      <c r="C639" s="1">
        <v>2.7392282900000002</v>
      </c>
      <c r="D639" s="1">
        <v>2</v>
      </c>
      <c r="E639" s="1">
        <f t="shared" si="100"/>
        <v>0</v>
      </c>
      <c r="F639" s="1">
        <f t="shared" si="101"/>
        <v>0</v>
      </c>
      <c r="G639" s="1">
        <f t="shared" si="102"/>
        <v>0</v>
      </c>
      <c r="H639" s="1">
        <f t="shared" si="103"/>
        <v>1</v>
      </c>
      <c r="I639" s="1">
        <f t="shared" si="104"/>
        <v>1</v>
      </c>
      <c r="K639" s="1" t="s">
        <v>82</v>
      </c>
      <c r="L639" s="1">
        <v>4.3</v>
      </c>
      <c r="M639" s="1">
        <v>3</v>
      </c>
      <c r="N639" s="1">
        <v>2</v>
      </c>
      <c r="O639" s="1">
        <f t="shared" si="110"/>
        <v>0</v>
      </c>
      <c r="P639" s="1">
        <f t="shared" si="105"/>
        <v>0</v>
      </c>
      <c r="Q639" s="1">
        <f t="shared" si="109"/>
        <v>1</v>
      </c>
      <c r="R639" s="1">
        <f t="shared" si="106"/>
        <v>0</v>
      </c>
      <c r="S639" s="1">
        <f t="shared" si="107"/>
        <v>1</v>
      </c>
      <c r="T639" s="1" t="b">
        <f t="shared" si="108"/>
        <v>0</v>
      </c>
    </row>
    <row r="640" spans="1:20" x14ac:dyDescent="0.25">
      <c r="A640" s="1" t="s">
        <v>98</v>
      </c>
      <c r="B640" s="1">
        <v>5</v>
      </c>
      <c r="C640" s="1">
        <v>3.7575956599999976</v>
      </c>
      <c r="D640" s="1">
        <v>2</v>
      </c>
      <c r="E640" s="1">
        <f t="shared" si="100"/>
        <v>0</v>
      </c>
      <c r="F640" s="1">
        <f t="shared" si="101"/>
        <v>0</v>
      </c>
      <c r="G640" s="1">
        <f t="shared" si="102"/>
        <v>0</v>
      </c>
      <c r="H640" s="1">
        <f t="shared" si="103"/>
        <v>1</v>
      </c>
      <c r="I640" s="1">
        <f t="shared" si="104"/>
        <v>1</v>
      </c>
      <c r="K640" s="1" t="s">
        <v>85</v>
      </c>
      <c r="L640" s="1">
        <v>4.8</v>
      </c>
      <c r="M640" s="1">
        <v>3</v>
      </c>
      <c r="N640" s="1">
        <v>2</v>
      </c>
      <c r="O640" s="1">
        <f t="shared" si="110"/>
        <v>0</v>
      </c>
      <c r="P640" s="1">
        <f t="shared" si="105"/>
        <v>0</v>
      </c>
      <c r="Q640" s="1">
        <f t="shared" si="109"/>
        <v>1</v>
      </c>
      <c r="R640" s="1">
        <f t="shared" si="106"/>
        <v>0</v>
      </c>
      <c r="S640" s="1">
        <f t="shared" si="107"/>
        <v>1</v>
      </c>
      <c r="T640" s="1" t="b">
        <f t="shared" si="108"/>
        <v>0</v>
      </c>
    </row>
    <row r="641" spans="1:20" x14ac:dyDescent="0.25">
      <c r="A641" s="1" t="s">
        <v>105</v>
      </c>
      <c r="B641" s="1">
        <v>4.4000000000000004</v>
      </c>
      <c r="C641" s="1">
        <v>2.7264025399999992</v>
      </c>
      <c r="D641" s="1">
        <v>2</v>
      </c>
      <c r="E641" s="1">
        <f t="shared" si="100"/>
        <v>0</v>
      </c>
      <c r="F641" s="1">
        <f t="shared" si="101"/>
        <v>0</v>
      </c>
      <c r="G641" s="1">
        <f t="shared" si="102"/>
        <v>0</v>
      </c>
      <c r="H641" s="1">
        <f t="shared" si="103"/>
        <v>1</v>
      </c>
      <c r="I641" s="1">
        <f t="shared" si="104"/>
        <v>1</v>
      </c>
      <c r="K641" s="1" t="s">
        <v>89</v>
      </c>
      <c r="L641" s="1">
        <v>6.2</v>
      </c>
      <c r="M641" s="1">
        <v>5</v>
      </c>
      <c r="N641" s="1">
        <v>2</v>
      </c>
      <c r="O641" s="1">
        <f t="shared" si="110"/>
        <v>0</v>
      </c>
      <c r="P641" s="1">
        <f t="shared" si="105"/>
        <v>0</v>
      </c>
      <c r="Q641" s="1">
        <f t="shared" si="109"/>
        <v>1</v>
      </c>
      <c r="R641" s="1">
        <f t="shared" si="106"/>
        <v>0</v>
      </c>
      <c r="S641" s="1">
        <f t="shared" si="107"/>
        <v>1</v>
      </c>
      <c r="T641" s="1" t="b">
        <f t="shared" si="108"/>
        <v>0</v>
      </c>
    </row>
    <row r="642" spans="1:20" x14ac:dyDescent="0.25">
      <c r="A642" s="1" t="s">
        <v>167</v>
      </c>
      <c r="B642" s="1">
        <v>4.5</v>
      </c>
      <c r="C642" s="1">
        <v>4.2540916099999979</v>
      </c>
      <c r="D642" s="1">
        <v>2</v>
      </c>
      <c r="E642" s="1">
        <f t="shared" si="100"/>
        <v>0</v>
      </c>
      <c r="F642" s="1">
        <f t="shared" si="101"/>
        <v>0</v>
      </c>
      <c r="G642" s="1">
        <f t="shared" si="102"/>
        <v>0</v>
      </c>
      <c r="H642" s="1">
        <f t="shared" si="103"/>
        <v>1</v>
      </c>
      <c r="I642" s="1">
        <f t="shared" si="104"/>
        <v>1</v>
      </c>
      <c r="K642" s="1" t="s">
        <v>91</v>
      </c>
      <c r="L642" s="1">
        <v>4.9000000000000004</v>
      </c>
      <c r="M642" s="1">
        <v>3</v>
      </c>
      <c r="N642" s="1">
        <v>2</v>
      </c>
      <c r="O642" s="1">
        <f t="shared" si="110"/>
        <v>0</v>
      </c>
      <c r="P642" s="1">
        <f t="shared" si="105"/>
        <v>0</v>
      </c>
      <c r="Q642" s="1">
        <f t="shared" si="109"/>
        <v>1</v>
      </c>
      <c r="R642" s="1">
        <f t="shared" si="106"/>
        <v>0</v>
      </c>
      <c r="S642" s="1">
        <f t="shared" si="107"/>
        <v>1</v>
      </c>
      <c r="T642" s="1" t="b">
        <f t="shared" si="108"/>
        <v>0</v>
      </c>
    </row>
    <row r="643" spans="1:20" x14ac:dyDescent="0.25">
      <c r="A643" s="1" t="s">
        <v>195</v>
      </c>
      <c r="B643" s="1">
        <v>4.5</v>
      </c>
      <c r="C643" s="1">
        <v>4.6529805599999987</v>
      </c>
      <c r="D643" s="1">
        <v>2</v>
      </c>
      <c r="E643" s="1">
        <f t="shared" ref="E643:E706" si="111">IF(AND((10&gt;D643),(D643&gt;C643),(C643&gt;2)),1,0)</f>
        <v>0</v>
      </c>
      <c r="F643" s="1">
        <f t="shared" ref="F643:F706" si="112">IF(AND((D643&lt;C643),(D643&gt;2),(C643&lt;10)),1,0)</f>
        <v>0</v>
      </c>
      <c r="G643" s="1">
        <f t="shared" ref="G643:G706" si="113">IF(D643&gt;=10,1,0)</f>
        <v>0</v>
      </c>
      <c r="H643" s="1">
        <f t="shared" ref="H643:H706" si="114">IF(D643&lt;=2,1,0)</f>
        <v>1</v>
      </c>
      <c r="I643" s="1">
        <f t="shared" ref="I643:I706" si="115">SUM(E643:H643)</f>
        <v>1</v>
      </c>
      <c r="K643" s="1" t="s">
        <v>98</v>
      </c>
      <c r="L643" s="1">
        <v>5</v>
      </c>
      <c r="M643" s="1">
        <v>4</v>
      </c>
      <c r="N643" s="1">
        <v>2</v>
      </c>
      <c r="O643" s="1">
        <f t="shared" si="110"/>
        <v>0</v>
      </c>
      <c r="P643" s="1">
        <f t="shared" ref="P643:P706" si="116">IF(AND((N643&lt;M643),(N643&gt;2),(M643&lt;10)),1,0)</f>
        <v>0</v>
      </c>
      <c r="Q643" s="1">
        <f t="shared" si="109"/>
        <v>1</v>
      </c>
      <c r="R643" s="1">
        <f t="shared" ref="R643:R706" si="117">IF(N643&gt;=10,1,0)</f>
        <v>0</v>
      </c>
      <c r="S643" s="1">
        <f t="shared" ref="S643:S706" si="118">SUM(O643:R643)</f>
        <v>1</v>
      </c>
      <c r="T643" s="1" t="b">
        <f t="shared" si="108"/>
        <v>0</v>
      </c>
    </row>
    <row r="644" spans="1:20" x14ac:dyDescent="0.25">
      <c r="A644" s="1" t="s">
        <v>110</v>
      </c>
      <c r="B644" s="1">
        <v>4.3</v>
      </c>
      <c r="C644" s="1">
        <v>3.4526148199999995</v>
      </c>
      <c r="D644" s="1">
        <v>2</v>
      </c>
      <c r="E644" s="1">
        <f t="shared" si="111"/>
        <v>0</v>
      </c>
      <c r="F644" s="1">
        <f t="shared" si="112"/>
        <v>0</v>
      </c>
      <c r="G644" s="1">
        <f t="shared" si="113"/>
        <v>0</v>
      </c>
      <c r="H644" s="1">
        <f t="shared" si="114"/>
        <v>1</v>
      </c>
      <c r="I644" s="1">
        <f t="shared" si="115"/>
        <v>1</v>
      </c>
      <c r="K644" s="1" t="s">
        <v>105</v>
      </c>
      <c r="L644" s="1">
        <v>4.4000000000000004</v>
      </c>
      <c r="M644" s="1">
        <v>3</v>
      </c>
      <c r="N644" s="1">
        <v>2</v>
      </c>
      <c r="O644" s="1">
        <f t="shared" si="110"/>
        <v>0</v>
      </c>
      <c r="P644" s="1">
        <f t="shared" si="116"/>
        <v>0</v>
      </c>
      <c r="Q644" s="1">
        <f t="shared" si="109"/>
        <v>1</v>
      </c>
      <c r="R644" s="1">
        <f t="shared" si="117"/>
        <v>0</v>
      </c>
      <c r="S644" s="1">
        <f t="shared" si="118"/>
        <v>1</v>
      </c>
      <c r="T644" s="1" t="b">
        <f t="shared" ref="T644:T707" si="119">EXACT(M644,N644)</f>
        <v>0</v>
      </c>
    </row>
    <row r="645" spans="1:20" x14ac:dyDescent="0.25">
      <c r="A645" s="1" t="s">
        <v>179</v>
      </c>
      <c r="B645" s="1">
        <v>5.4</v>
      </c>
      <c r="C645" s="1">
        <v>3.8494424599999997</v>
      </c>
      <c r="D645" s="1">
        <v>2</v>
      </c>
      <c r="E645" s="1">
        <f t="shared" si="111"/>
        <v>0</v>
      </c>
      <c r="F645" s="1">
        <f t="shared" si="112"/>
        <v>0</v>
      </c>
      <c r="G645" s="1">
        <f t="shared" si="113"/>
        <v>0</v>
      </c>
      <c r="H645" s="1">
        <f t="shared" si="114"/>
        <v>1</v>
      </c>
      <c r="I645" s="1">
        <f t="shared" si="115"/>
        <v>1</v>
      </c>
      <c r="K645" s="1" t="s">
        <v>167</v>
      </c>
      <c r="L645" s="1">
        <v>4.5</v>
      </c>
      <c r="M645" s="1">
        <v>4</v>
      </c>
      <c r="N645" s="1">
        <v>2</v>
      </c>
      <c r="O645" s="1">
        <f t="shared" si="110"/>
        <v>0</v>
      </c>
      <c r="P645" s="1">
        <f t="shared" si="116"/>
        <v>0</v>
      </c>
      <c r="Q645" s="1">
        <f t="shared" si="109"/>
        <v>1</v>
      </c>
      <c r="R645" s="1">
        <f t="shared" si="117"/>
        <v>0</v>
      </c>
      <c r="S645" s="1">
        <f t="shared" si="118"/>
        <v>1</v>
      </c>
      <c r="T645" s="1" t="b">
        <f t="shared" si="119"/>
        <v>0</v>
      </c>
    </row>
    <row r="646" spans="1:20" x14ac:dyDescent="0.25">
      <c r="A646" s="1" t="s">
        <v>129</v>
      </c>
      <c r="B646" s="1">
        <v>4.8</v>
      </c>
      <c r="C646" s="1">
        <v>3.4660489599999988</v>
      </c>
      <c r="D646" s="1">
        <v>2</v>
      </c>
      <c r="E646" s="1">
        <f t="shared" si="111"/>
        <v>0</v>
      </c>
      <c r="F646" s="1">
        <f t="shared" si="112"/>
        <v>0</v>
      </c>
      <c r="G646" s="1">
        <f t="shared" si="113"/>
        <v>0</v>
      </c>
      <c r="H646" s="1">
        <f t="shared" si="114"/>
        <v>1</v>
      </c>
      <c r="I646" s="1">
        <f t="shared" si="115"/>
        <v>1</v>
      </c>
      <c r="K646" s="1" t="s">
        <v>195</v>
      </c>
      <c r="L646" s="1">
        <v>4.5</v>
      </c>
      <c r="M646" s="1">
        <v>5</v>
      </c>
      <c r="N646" s="1">
        <v>2</v>
      </c>
      <c r="O646" s="1">
        <f t="shared" si="110"/>
        <v>0</v>
      </c>
      <c r="P646" s="1">
        <f t="shared" si="116"/>
        <v>0</v>
      </c>
      <c r="Q646" s="1">
        <f t="shared" si="109"/>
        <v>1</v>
      </c>
      <c r="R646" s="1">
        <f t="shared" si="117"/>
        <v>0</v>
      </c>
      <c r="S646" s="1">
        <f t="shared" si="118"/>
        <v>1</v>
      </c>
      <c r="T646" s="1" t="b">
        <f t="shared" si="119"/>
        <v>0</v>
      </c>
    </row>
    <row r="647" spans="1:20" x14ac:dyDescent="0.25">
      <c r="A647" s="1" t="s">
        <v>182</v>
      </c>
      <c r="B647" s="1">
        <v>5.0999999999999996</v>
      </c>
      <c r="C647" s="1">
        <v>4.4709628799999992</v>
      </c>
      <c r="D647" s="1">
        <v>2</v>
      </c>
      <c r="E647" s="1">
        <f t="shared" si="111"/>
        <v>0</v>
      </c>
      <c r="F647" s="1">
        <f t="shared" si="112"/>
        <v>0</v>
      </c>
      <c r="G647" s="1">
        <f t="shared" si="113"/>
        <v>0</v>
      </c>
      <c r="H647" s="1">
        <f t="shared" si="114"/>
        <v>1</v>
      </c>
      <c r="I647" s="1">
        <f t="shared" si="115"/>
        <v>1</v>
      </c>
      <c r="K647" s="1" t="s">
        <v>110</v>
      </c>
      <c r="L647" s="1">
        <v>4.3</v>
      </c>
      <c r="M647" s="1">
        <v>3</v>
      </c>
      <c r="N647" s="1">
        <v>2</v>
      </c>
      <c r="O647" s="1">
        <f t="shared" si="110"/>
        <v>0</v>
      </c>
      <c r="P647" s="1">
        <f t="shared" si="116"/>
        <v>0</v>
      </c>
      <c r="Q647" s="1">
        <f t="shared" si="109"/>
        <v>1</v>
      </c>
      <c r="R647" s="1">
        <f t="shared" si="117"/>
        <v>0</v>
      </c>
      <c r="S647" s="1">
        <f t="shared" si="118"/>
        <v>1</v>
      </c>
      <c r="T647" s="1" t="b">
        <f t="shared" si="119"/>
        <v>0</v>
      </c>
    </row>
    <row r="648" spans="1:20" x14ac:dyDescent="0.25">
      <c r="A648" s="1" t="s">
        <v>139</v>
      </c>
      <c r="B648" s="1">
        <v>4.4000000000000004</v>
      </c>
      <c r="C648" s="1">
        <v>3.9203582499999978</v>
      </c>
      <c r="D648" s="1">
        <v>2</v>
      </c>
      <c r="E648" s="1">
        <f t="shared" si="111"/>
        <v>0</v>
      </c>
      <c r="F648" s="1">
        <f t="shared" si="112"/>
        <v>0</v>
      </c>
      <c r="G648" s="1">
        <f t="shared" si="113"/>
        <v>0</v>
      </c>
      <c r="H648" s="1">
        <f t="shared" si="114"/>
        <v>1</v>
      </c>
      <c r="I648" s="1">
        <f t="shared" si="115"/>
        <v>1</v>
      </c>
      <c r="K648" s="1" t="s">
        <v>179</v>
      </c>
      <c r="L648" s="1">
        <v>5.4</v>
      </c>
      <c r="M648" s="1">
        <v>4</v>
      </c>
      <c r="N648" s="1">
        <v>2</v>
      </c>
      <c r="O648" s="1">
        <f t="shared" si="110"/>
        <v>0</v>
      </c>
      <c r="P648" s="1">
        <f t="shared" si="116"/>
        <v>0</v>
      </c>
      <c r="Q648" s="1">
        <f t="shared" si="109"/>
        <v>1</v>
      </c>
      <c r="R648" s="1">
        <f t="shared" si="117"/>
        <v>0</v>
      </c>
      <c r="S648" s="1">
        <f t="shared" si="118"/>
        <v>1</v>
      </c>
      <c r="T648" s="1" t="b">
        <f t="shared" si="119"/>
        <v>0</v>
      </c>
    </row>
    <row r="649" spans="1:20" x14ac:dyDescent="0.25">
      <c r="A649" s="1" t="s">
        <v>192</v>
      </c>
      <c r="B649" s="1">
        <v>5.6</v>
      </c>
      <c r="C649" s="1">
        <v>4.5639336099999985</v>
      </c>
      <c r="D649" s="1">
        <v>2</v>
      </c>
      <c r="E649" s="1">
        <f t="shared" si="111"/>
        <v>0</v>
      </c>
      <c r="F649" s="1">
        <f t="shared" si="112"/>
        <v>0</v>
      </c>
      <c r="G649" s="1">
        <f t="shared" si="113"/>
        <v>0</v>
      </c>
      <c r="H649" s="1">
        <f t="shared" si="114"/>
        <v>1</v>
      </c>
      <c r="I649" s="1">
        <f t="shared" si="115"/>
        <v>1</v>
      </c>
      <c r="K649" s="1" t="s">
        <v>129</v>
      </c>
      <c r="L649" s="1">
        <v>4.8</v>
      </c>
      <c r="M649" s="1">
        <v>3</v>
      </c>
      <c r="N649" s="1">
        <v>2</v>
      </c>
      <c r="O649" s="1">
        <f t="shared" si="110"/>
        <v>0</v>
      </c>
      <c r="P649" s="1">
        <f t="shared" si="116"/>
        <v>0</v>
      </c>
      <c r="Q649" s="1">
        <f t="shared" si="109"/>
        <v>1</v>
      </c>
      <c r="R649" s="1">
        <f t="shared" si="117"/>
        <v>0</v>
      </c>
      <c r="S649" s="1">
        <f t="shared" si="118"/>
        <v>1</v>
      </c>
      <c r="T649" s="1" t="b">
        <f t="shared" si="119"/>
        <v>0</v>
      </c>
    </row>
    <row r="650" spans="1:20" x14ac:dyDescent="0.25">
      <c r="A650" s="1" t="s">
        <v>146</v>
      </c>
      <c r="B650" s="1">
        <v>4.3</v>
      </c>
      <c r="C650" s="1">
        <v>2.5546690999999986</v>
      </c>
      <c r="D650" s="1">
        <v>2</v>
      </c>
      <c r="E650" s="1">
        <f t="shared" si="111"/>
        <v>0</v>
      </c>
      <c r="F650" s="1">
        <f t="shared" si="112"/>
        <v>0</v>
      </c>
      <c r="G650" s="1">
        <f t="shared" si="113"/>
        <v>0</v>
      </c>
      <c r="H650" s="1">
        <f t="shared" si="114"/>
        <v>1</v>
      </c>
      <c r="I650" s="1">
        <f t="shared" si="115"/>
        <v>1</v>
      </c>
      <c r="K650" s="1" t="s">
        <v>182</v>
      </c>
      <c r="L650" s="1">
        <v>5.0999999999999996</v>
      </c>
      <c r="M650" s="1">
        <v>4</v>
      </c>
      <c r="N650" s="1">
        <v>2</v>
      </c>
      <c r="O650" s="1">
        <f t="shared" si="110"/>
        <v>0</v>
      </c>
      <c r="P650" s="1">
        <f t="shared" si="116"/>
        <v>0</v>
      </c>
      <c r="Q650" s="1">
        <f t="shared" si="109"/>
        <v>1</v>
      </c>
      <c r="R650" s="1">
        <f t="shared" si="117"/>
        <v>0</v>
      </c>
      <c r="S650" s="1">
        <f t="shared" si="118"/>
        <v>1</v>
      </c>
      <c r="T650" s="1" t="b">
        <f t="shared" si="119"/>
        <v>0</v>
      </c>
    </row>
    <row r="651" spans="1:20" x14ac:dyDescent="0.25">
      <c r="A651" s="1" t="s">
        <v>170</v>
      </c>
      <c r="B651" s="1">
        <v>5.3</v>
      </c>
      <c r="C651" s="1">
        <v>3.1356445599999994</v>
      </c>
      <c r="D651" s="1">
        <v>2</v>
      </c>
      <c r="E651" s="1">
        <f t="shared" si="111"/>
        <v>0</v>
      </c>
      <c r="F651" s="1">
        <f t="shared" si="112"/>
        <v>0</v>
      </c>
      <c r="G651" s="1">
        <f t="shared" si="113"/>
        <v>0</v>
      </c>
      <c r="H651" s="1">
        <f t="shared" si="114"/>
        <v>1</v>
      </c>
      <c r="I651" s="1">
        <f t="shared" si="115"/>
        <v>1</v>
      </c>
      <c r="K651" s="1" t="s">
        <v>139</v>
      </c>
      <c r="L651" s="1">
        <v>4.4000000000000004</v>
      </c>
      <c r="M651" s="1">
        <v>4</v>
      </c>
      <c r="N651" s="1">
        <v>2</v>
      </c>
      <c r="O651" s="1">
        <f t="shared" si="110"/>
        <v>0</v>
      </c>
      <c r="P651" s="1">
        <f t="shared" si="116"/>
        <v>0</v>
      </c>
      <c r="Q651" s="1">
        <f t="shared" si="109"/>
        <v>1</v>
      </c>
      <c r="R651" s="1">
        <f t="shared" si="117"/>
        <v>0</v>
      </c>
      <c r="S651" s="1">
        <f t="shared" si="118"/>
        <v>1</v>
      </c>
      <c r="T651" s="1" t="b">
        <f t="shared" si="119"/>
        <v>0</v>
      </c>
    </row>
    <row r="652" spans="1:20" x14ac:dyDescent="0.25">
      <c r="A652" s="1" t="s">
        <v>147</v>
      </c>
      <c r="B652" s="1">
        <v>5.0999999999999996</v>
      </c>
      <c r="C652" s="1">
        <v>3.7489543499999987</v>
      </c>
      <c r="D652" s="1">
        <v>2</v>
      </c>
      <c r="E652" s="1">
        <f t="shared" si="111"/>
        <v>0</v>
      </c>
      <c r="F652" s="1">
        <f t="shared" si="112"/>
        <v>0</v>
      </c>
      <c r="G652" s="1">
        <f t="shared" si="113"/>
        <v>0</v>
      </c>
      <c r="H652" s="1">
        <f t="shared" si="114"/>
        <v>1</v>
      </c>
      <c r="I652" s="1">
        <f t="shared" si="115"/>
        <v>1</v>
      </c>
      <c r="K652" s="1" t="s">
        <v>192</v>
      </c>
      <c r="L652" s="1">
        <v>5.6</v>
      </c>
      <c r="M652" s="1">
        <v>5</v>
      </c>
      <c r="N652" s="1">
        <v>2</v>
      </c>
      <c r="O652" s="1">
        <f t="shared" si="110"/>
        <v>0</v>
      </c>
      <c r="P652" s="1">
        <f t="shared" si="116"/>
        <v>0</v>
      </c>
      <c r="Q652" s="1">
        <f t="shared" si="109"/>
        <v>1</v>
      </c>
      <c r="R652" s="1">
        <f t="shared" si="117"/>
        <v>0</v>
      </c>
      <c r="S652" s="1">
        <f t="shared" si="118"/>
        <v>1</v>
      </c>
      <c r="T652" s="1" t="b">
        <f t="shared" si="119"/>
        <v>0</v>
      </c>
    </row>
    <row r="653" spans="1:20" x14ac:dyDescent="0.25">
      <c r="A653" s="1" t="s">
        <v>196</v>
      </c>
      <c r="B653" s="1">
        <v>4.4000000000000004</v>
      </c>
      <c r="C653" s="1">
        <v>3.0706086999999993</v>
      </c>
      <c r="D653" s="1">
        <v>2</v>
      </c>
      <c r="E653" s="1">
        <f t="shared" si="111"/>
        <v>0</v>
      </c>
      <c r="F653" s="1">
        <f t="shared" si="112"/>
        <v>0</v>
      </c>
      <c r="G653" s="1">
        <f t="shared" si="113"/>
        <v>0</v>
      </c>
      <c r="H653" s="1">
        <f t="shared" si="114"/>
        <v>1</v>
      </c>
      <c r="I653" s="1">
        <f t="shared" si="115"/>
        <v>1</v>
      </c>
      <c r="K653" s="1" t="s">
        <v>146</v>
      </c>
      <c r="L653" s="1">
        <v>4.3</v>
      </c>
      <c r="M653" s="1">
        <v>3</v>
      </c>
      <c r="N653" s="1">
        <v>2</v>
      </c>
      <c r="O653" s="1">
        <f t="shared" si="110"/>
        <v>0</v>
      </c>
      <c r="P653" s="1">
        <f t="shared" si="116"/>
        <v>0</v>
      </c>
      <c r="Q653" s="1">
        <f t="shared" si="109"/>
        <v>1</v>
      </c>
      <c r="R653" s="1">
        <f t="shared" si="117"/>
        <v>0</v>
      </c>
      <c r="S653" s="1">
        <f t="shared" si="118"/>
        <v>1</v>
      </c>
      <c r="T653" s="1" t="b">
        <f t="shared" si="119"/>
        <v>0</v>
      </c>
    </row>
    <row r="654" spans="1:20" x14ac:dyDescent="0.25">
      <c r="A654" s="1" t="s">
        <v>102</v>
      </c>
      <c r="B654" s="1">
        <v>4.3</v>
      </c>
      <c r="C654" s="1">
        <v>3.7181499399999991</v>
      </c>
      <c r="D654" s="1">
        <v>2</v>
      </c>
      <c r="E654" s="1">
        <f t="shared" si="111"/>
        <v>0</v>
      </c>
      <c r="F654" s="1">
        <f t="shared" si="112"/>
        <v>0</v>
      </c>
      <c r="G654" s="1">
        <f t="shared" si="113"/>
        <v>0</v>
      </c>
      <c r="H654" s="1">
        <f t="shared" si="114"/>
        <v>1</v>
      </c>
      <c r="I654" s="1">
        <f t="shared" si="115"/>
        <v>1</v>
      </c>
      <c r="K654" s="1" t="s">
        <v>170</v>
      </c>
      <c r="L654" s="1">
        <v>5.3</v>
      </c>
      <c r="M654" s="1">
        <v>3</v>
      </c>
      <c r="N654" s="1">
        <v>2</v>
      </c>
      <c r="O654" s="1">
        <f t="shared" si="110"/>
        <v>0</v>
      </c>
      <c r="P654" s="1">
        <f t="shared" si="116"/>
        <v>0</v>
      </c>
      <c r="Q654" s="1">
        <f t="shared" si="109"/>
        <v>1</v>
      </c>
      <c r="R654" s="1">
        <f t="shared" si="117"/>
        <v>0</v>
      </c>
      <c r="S654" s="1">
        <f t="shared" si="118"/>
        <v>1</v>
      </c>
      <c r="T654" s="1" t="b">
        <f t="shared" si="119"/>
        <v>0</v>
      </c>
    </row>
    <row r="655" spans="1:20" x14ac:dyDescent="0.25">
      <c r="A655" s="1" t="s">
        <v>125</v>
      </c>
      <c r="B655" s="1">
        <v>4.4000000000000004</v>
      </c>
      <c r="C655" s="1">
        <v>2.5091267999999993</v>
      </c>
      <c r="D655" s="1">
        <v>2</v>
      </c>
      <c r="E655" s="1">
        <f t="shared" si="111"/>
        <v>0</v>
      </c>
      <c r="F655" s="1">
        <f t="shared" si="112"/>
        <v>0</v>
      </c>
      <c r="G655" s="1">
        <f t="shared" si="113"/>
        <v>0</v>
      </c>
      <c r="H655" s="1">
        <f t="shared" si="114"/>
        <v>1</v>
      </c>
      <c r="I655" s="1">
        <f t="shared" si="115"/>
        <v>1</v>
      </c>
      <c r="K655" s="1" t="s">
        <v>147</v>
      </c>
      <c r="L655" s="1">
        <v>5.0999999999999996</v>
      </c>
      <c r="M655" s="1">
        <v>4</v>
      </c>
      <c r="N655" s="1">
        <v>2</v>
      </c>
      <c r="O655" s="1">
        <f t="shared" si="110"/>
        <v>0</v>
      </c>
      <c r="P655" s="1">
        <f t="shared" si="116"/>
        <v>0</v>
      </c>
      <c r="Q655" s="1">
        <f t="shared" ref="Q655:Q718" si="120">IF(N655&lt;=2,1,0)</f>
        <v>1</v>
      </c>
      <c r="R655" s="1">
        <f t="shared" si="117"/>
        <v>0</v>
      </c>
      <c r="S655" s="1">
        <f t="shared" si="118"/>
        <v>1</v>
      </c>
      <c r="T655" s="1" t="b">
        <f t="shared" si="119"/>
        <v>0</v>
      </c>
    </row>
    <row r="656" spans="1:20" x14ac:dyDescent="0.25">
      <c r="A656" s="1" t="s">
        <v>135</v>
      </c>
      <c r="B656" s="1">
        <v>4.9000000000000004</v>
      </c>
      <c r="C656" s="1">
        <v>2.2859038700000007</v>
      </c>
      <c r="D656" s="1">
        <v>2</v>
      </c>
      <c r="E656" s="1">
        <f t="shared" si="111"/>
        <v>0</v>
      </c>
      <c r="F656" s="1">
        <f t="shared" si="112"/>
        <v>0</v>
      </c>
      <c r="G656" s="1">
        <f t="shared" si="113"/>
        <v>0</v>
      </c>
      <c r="H656" s="1">
        <f t="shared" si="114"/>
        <v>1</v>
      </c>
      <c r="I656" s="1">
        <f t="shared" si="115"/>
        <v>1</v>
      </c>
      <c r="K656" s="1" t="s">
        <v>196</v>
      </c>
      <c r="L656" s="1">
        <v>4.4000000000000004</v>
      </c>
      <c r="M656" s="1">
        <v>3</v>
      </c>
      <c r="N656" s="1">
        <v>2</v>
      </c>
      <c r="O656" s="1">
        <f t="shared" si="110"/>
        <v>0</v>
      </c>
      <c r="P656" s="1">
        <f t="shared" si="116"/>
        <v>0</v>
      </c>
      <c r="Q656" s="1">
        <f t="shared" si="120"/>
        <v>1</v>
      </c>
      <c r="R656" s="1">
        <f t="shared" si="117"/>
        <v>0</v>
      </c>
      <c r="S656" s="1">
        <f t="shared" si="118"/>
        <v>1</v>
      </c>
      <c r="T656" s="1" t="b">
        <f t="shared" si="119"/>
        <v>0</v>
      </c>
    </row>
    <row r="657" spans="1:20" x14ac:dyDescent="0.25">
      <c r="A657" s="1" t="s">
        <v>184</v>
      </c>
      <c r="B657" s="1">
        <v>5.4</v>
      </c>
      <c r="C657" s="1">
        <v>2.1114866599999988</v>
      </c>
      <c r="D657" s="1">
        <v>2</v>
      </c>
      <c r="E657" s="1">
        <f t="shared" si="111"/>
        <v>0</v>
      </c>
      <c r="F657" s="1">
        <f t="shared" si="112"/>
        <v>0</v>
      </c>
      <c r="G657" s="1">
        <f t="shared" si="113"/>
        <v>0</v>
      </c>
      <c r="H657" s="1">
        <f t="shared" si="114"/>
        <v>1</v>
      </c>
      <c r="I657" s="1">
        <f t="shared" si="115"/>
        <v>1</v>
      </c>
      <c r="K657" s="1" t="s">
        <v>102</v>
      </c>
      <c r="L657" s="1">
        <v>4.3</v>
      </c>
      <c r="M657" s="1">
        <v>4</v>
      </c>
      <c r="N657" s="1">
        <v>2</v>
      </c>
      <c r="O657" s="1">
        <f t="shared" ref="O657:O720" si="121">IF(AND((10&gt;N657),(N657&gt;=M657),(M657&gt;=2)),1,0)</f>
        <v>0</v>
      </c>
      <c r="P657" s="1">
        <f t="shared" si="116"/>
        <v>0</v>
      </c>
      <c r="Q657" s="1">
        <f t="shared" si="120"/>
        <v>1</v>
      </c>
      <c r="R657" s="1">
        <f t="shared" si="117"/>
        <v>0</v>
      </c>
      <c r="S657" s="1">
        <f t="shared" si="118"/>
        <v>1</v>
      </c>
      <c r="T657" s="1" t="b">
        <f t="shared" si="119"/>
        <v>0</v>
      </c>
    </row>
    <row r="658" spans="1:20" x14ac:dyDescent="0.25">
      <c r="A658" s="1" t="s">
        <v>116</v>
      </c>
      <c r="B658" s="1">
        <v>4</v>
      </c>
      <c r="C658" s="1">
        <v>3.2833805199999997</v>
      </c>
      <c r="D658" s="1">
        <v>2</v>
      </c>
      <c r="E658" s="1">
        <f t="shared" si="111"/>
        <v>0</v>
      </c>
      <c r="F658" s="1">
        <f t="shared" si="112"/>
        <v>0</v>
      </c>
      <c r="G658" s="1">
        <f t="shared" si="113"/>
        <v>0</v>
      </c>
      <c r="H658" s="1">
        <f t="shared" si="114"/>
        <v>1</v>
      </c>
      <c r="I658" s="1">
        <f t="shared" si="115"/>
        <v>1</v>
      </c>
      <c r="K658" s="1" t="s">
        <v>125</v>
      </c>
      <c r="L658" s="1">
        <v>4.4000000000000004</v>
      </c>
      <c r="M658" s="1">
        <v>3</v>
      </c>
      <c r="N658" s="1">
        <v>2</v>
      </c>
      <c r="O658" s="1">
        <f t="shared" si="121"/>
        <v>0</v>
      </c>
      <c r="P658" s="1">
        <f t="shared" si="116"/>
        <v>0</v>
      </c>
      <c r="Q658" s="1">
        <f t="shared" si="120"/>
        <v>1</v>
      </c>
      <c r="R658" s="1">
        <f t="shared" si="117"/>
        <v>0</v>
      </c>
      <c r="S658" s="1">
        <f t="shared" si="118"/>
        <v>1</v>
      </c>
      <c r="T658" s="1" t="b">
        <f t="shared" si="119"/>
        <v>0</v>
      </c>
    </row>
    <row r="659" spans="1:20" x14ac:dyDescent="0.25">
      <c r="A659" s="1" t="s">
        <v>181</v>
      </c>
      <c r="B659" s="1">
        <v>4.5</v>
      </c>
      <c r="C659" s="1">
        <v>3.8391747400000003</v>
      </c>
      <c r="D659" s="1">
        <v>2</v>
      </c>
      <c r="E659" s="1">
        <f t="shared" si="111"/>
        <v>0</v>
      </c>
      <c r="F659" s="1">
        <f t="shared" si="112"/>
        <v>0</v>
      </c>
      <c r="G659" s="1">
        <f t="shared" si="113"/>
        <v>0</v>
      </c>
      <c r="H659" s="1">
        <f t="shared" si="114"/>
        <v>1</v>
      </c>
      <c r="I659" s="1">
        <f t="shared" si="115"/>
        <v>1</v>
      </c>
      <c r="K659" s="1" t="s">
        <v>116</v>
      </c>
      <c r="L659" s="1">
        <v>4</v>
      </c>
      <c r="M659" s="1">
        <v>3</v>
      </c>
      <c r="N659" s="1">
        <v>2</v>
      </c>
      <c r="O659" s="1">
        <f t="shared" si="121"/>
        <v>0</v>
      </c>
      <c r="P659" s="1">
        <f t="shared" si="116"/>
        <v>0</v>
      </c>
      <c r="Q659" s="1">
        <f t="shared" si="120"/>
        <v>1</v>
      </c>
      <c r="R659" s="1">
        <f t="shared" si="117"/>
        <v>0</v>
      </c>
      <c r="S659" s="1">
        <f t="shared" si="118"/>
        <v>1</v>
      </c>
      <c r="T659" s="1" t="b">
        <f t="shared" si="119"/>
        <v>0</v>
      </c>
    </row>
    <row r="660" spans="1:20" x14ac:dyDescent="0.25">
      <c r="A660" s="1" t="s">
        <v>137</v>
      </c>
      <c r="B660" s="1">
        <v>5.3</v>
      </c>
      <c r="C660" s="1">
        <v>2.8233310699999992</v>
      </c>
      <c r="D660" s="1">
        <v>2</v>
      </c>
      <c r="E660" s="1">
        <f t="shared" si="111"/>
        <v>0</v>
      </c>
      <c r="F660" s="1">
        <f t="shared" si="112"/>
        <v>0</v>
      </c>
      <c r="G660" s="1">
        <f t="shared" si="113"/>
        <v>0</v>
      </c>
      <c r="H660" s="1">
        <f t="shared" si="114"/>
        <v>1</v>
      </c>
      <c r="I660" s="1">
        <f t="shared" si="115"/>
        <v>1</v>
      </c>
      <c r="K660" s="1" t="s">
        <v>181</v>
      </c>
      <c r="L660" s="1">
        <v>4.5</v>
      </c>
      <c r="M660" s="1">
        <v>4</v>
      </c>
      <c r="N660" s="1">
        <v>2</v>
      </c>
      <c r="O660" s="1">
        <f t="shared" si="121"/>
        <v>0</v>
      </c>
      <c r="P660" s="1">
        <f t="shared" si="116"/>
        <v>0</v>
      </c>
      <c r="Q660" s="1">
        <f t="shared" si="120"/>
        <v>1</v>
      </c>
      <c r="R660" s="1">
        <f t="shared" si="117"/>
        <v>0</v>
      </c>
      <c r="S660" s="1">
        <f t="shared" si="118"/>
        <v>1</v>
      </c>
      <c r="T660" s="1" t="b">
        <f t="shared" si="119"/>
        <v>0</v>
      </c>
    </row>
    <row r="661" spans="1:20" x14ac:dyDescent="0.25">
      <c r="A661" s="1" t="s">
        <v>146</v>
      </c>
      <c r="B661" s="1">
        <v>4.3</v>
      </c>
      <c r="C661" s="1">
        <v>2.7255720999999991</v>
      </c>
      <c r="D661" s="1">
        <v>2</v>
      </c>
      <c r="E661" s="1">
        <f t="shared" si="111"/>
        <v>0</v>
      </c>
      <c r="F661" s="1">
        <f t="shared" si="112"/>
        <v>0</v>
      </c>
      <c r="G661" s="1">
        <f t="shared" si="113"/>
        <v>0</v>
      </c>
      <c r="H661" s="1">
        <f t="shared" si="114"/>
        <v>1</v>
      </c>
      <c r="I661" s="1">
        <f t="shared" si="115"/>
        <v>1</v>
      </c>
      <c r="K661" s="1" t="s">
        <v>137</v>
      </c>
      <c r="L661" s="1">
        <v>5.3</v>
      </c>
      <c r="M661" s="1">
        <v>3</v>
      </c>
      <c r="N661" s="1">
        <v>2</v>
      </c>
      <c r="O661" s="1">
        <f t="shared" si="121"/>
        <v>0</v>
      </c>
      <c r="P661" s="1">
        <f t="shared" si="116"/>
        <v>0</v>
      </c>
      <c r="Q661" s="1">
        <f t="shared" si="120"/>
        <v>1</v>
      </c>
      <c r="R661" s="1">
        <f t="shared" si="117"/>
        <v>0</v>
      </c>
      <c r="S661" s="1">
        <f t="shared" si="118"/>
        <v>1</v>
      </c>
      <c r="T661" s="1" t="b">
        <f t="shared" si="119"/>
        <v>0</v>
      </c>
    </row>
    <row r="662" spans="1:20" x14ac:dyDescent="0.25">
      <c r="A662" s="1" t="s">
        <v>199</v>
      </c>
      <c r="B662" s="1">
        <v>5</v>
      </c>
      <c r="C662" s="1">
        <v>3.8167977999999998</v>
      </c>
      <c r="D662" s="1">
        <v>2</v>
      </c>
      <c r="E662" s="1">
        <f t="shared" si="111"/>
        <v>0</v>
      </c>
      <c r="F662" s="1">
        <f t="shared" si="112"/>
        <v>0</v>
      </c>
      <c r="G662" s="1">
        <f t="shared" si="113"/>
        <v>0</v>
      </c>
      <c r="H662" s="1">
        <f t="shared" si="114"/>
        <v>1</v>
      </c>
      <c r="I662" s="1">
        <f t="shared" si="115"/>
        <v>1</v>
      </c>
      <c r="K662" s="1" t="s">
        <v>146</v>
      </c>
      <c r="L662" s="1">
        <v>4.3</v>
      </c>
      <c r="M662" s="1">
        <v>3</v>
      </c>
      <c r="N662" s="1">
        <v>2</v>
      </c>
      <c r="O662" s="1">
        <f t="shared" si="121"/>
        <v>0</v>
      </c>
      <c r="P662" s="1">
        <f t="shared" si="116"/>
        <v>0</v>
      </c>
      <c r="Q662" s="1">
        <f t="shared" si="120"/>
        <v>1</v>
      </c>
      <c r="R662" s="1">
        <f t="shared" si="117"/>
        <v>0</v>
      </c>
      <c r="S662" s="1">
        <f t="shared" si="118"/>
        <v>1</v>
      </c>
      <c r="T662" s="1" t="b">
        <f t="shared" si="119"/>
        <v>0</v>
      </c>
    </row>
    <row r="663" spans="1:20" x14ac:dyDescent="0.25">
      <c r="A663" s="1" t="s">
        <v>200</v>
      </c>
      <c r="B663" s="1">
        <v>4.4000000000000004</v>
      </c>
      <c r="C663" s="1">
        <v>4.2160253999999995</v>
      </c>
      <c r="D663" s="1">
        <v>2</v>
      </c>
      <c r="E663" s="1">
        <f t="shared" si="111"/>
        <v>0</v>
      </c>
      <c r="F663" s="1">
        <f t="shared" si="112"/>
        <v>0</v>
      </c>
      <c r="G663" s="1">
        <f t="shared" si="113"/>
        <v>0</v>
      </c>
      <c r="H663" s="1">
        <f t="shared" si="114"/>
        <v>1</v>
      </c>
      <c r="I663" s="1">
        <f t="shared" si="115"/>
        <v>1</v>
      </c>
      <c r="K663" s="1" t="s">
        <v>199</v>
      </c>
      <c r="L663" s="1">
        <v>5</v>
      </c>
      <c r="M663" s="1">
        <v>4</v>
      </c>
      <c r="N663" s="1">
        <v>2</v>
      </c>
      <c r="O663" s="1">
        <f t="shared" si="121"/>
        <v>0</v>
      </c>
      <c r="P663" s="1">
        <f t="shared" si="116"/>
        <v>0</v>
      </c>
      <c r="Q663" s="1">
        <f t="shared" si="120"/>
        <v>1</v>
      </c>
      <c r="R663" s="1">
        <f t="shared" si="117"/>
        <v>0</v>
      </c>
      <c r="S663" s="1">
        <f t="shared" si="118"/>
        <v>1</v>
      </c>
      <c r="T663" s="1" t="b">
        <f t="shared" si="119"/>
        <v>0</v>
      </c>
    </row>
    <row r="664" spans="1:20" x14ac:dyDescent="0.25">
      <c r="A664" s="1" t="s">
        <v>112</v>
      </c>
      <c r="B664" s="1">
        <v>4.9000000000000004</v>
      </c>
      <c r="C664" s="1">
        <v>3.3598662699999999</v>
      </c>
      <c r="D664" s="1">
        <v>2</v>
      </c>
      <c r="E664" s="1">
        <f t="shared" si="111"/>
        <v>0</v>
      </c>
      <c r="F664" s="1">
        <f t="shared" si="112"/>
        <v>0</v>
      </c>
      <c r="G664" s="1">
        <f t="shared" si="113"/>
        <v>0</v>
      </c>
      <c r="H664" s="1">
        <f t="shared" si="114"/>
        <v>1</v>
      </c>
      <c r="I664" s="1">
        <f t="shared" si="115"/>
        <v>1</v>
      </c>
      <c r="K664" s="1" t="s">
        <v>200</v>
      </c>
      <c r="L664" s="1">
        <v>4.4000000000000004</v>
      </c>
      <c r="M664" s="1">
        <v>4</v>
      </c>
      <c r="N664" s="1">
        <v>2</v>
      </c>
      <c r="O664" s="1">
        <f t="shared" si="121"/>
        <v>0</v>
      </c>
      <c r="P664" s="1">
        <f t="shared" si="116"/>
        <v>0</v>
      </c>
      <c r="Q664" s="1">
        <f t="shared" si="120"/>
        <v>1</v>
      </c>
      <c r="R664" s="1">
        <f t="shared" si="117"/>
        <v>0</v>
      </c>
      <c r="S664" s="1">
        <f t="shared" si="118"/>
        <v>1</v>
      </c>
      <c r="T664" s="1" t="b">
        <f t="shared" si="119"/>
        <v>0</v>
      </c>
    </row>
    <row r="665" spans="1:20" x14ac:dyDescent="0.25">
      <c r="A665" s="1" t="s">
        <v>134</v>
      </c>
      <c r="B665" s="1">
        <v>6.3</v>
      </c>
      <c r="C665" s="1">
        <v>3.6113571999999987</v>
      </c>
      <c r="D665" s="1">
        <v>2</v>
      </c>
      <c r="E665" s="1">
        <f t="shared" si="111"/>
        <v>0</v>
      </c>
      <c r="F665" s="1">
        <f t="shared" si="112"/>
        <v>0</v>
      </c>
      <c r="G665" s="1">
        <f t="shared" si="113"/>
        <v>0</v>
      </c>
      <c r="H665" s="1">
        <f t="shared" si="114"/>
        <v>1</v>
      </c>
      <c r="I665" s="1">
        <f t="shared" si="115"/>
        <v>1</v>
      </c>
      <c r="K665" s="1" t="s">
        <v>112</v>
      </c>
      <c r="L665" s="1">
        <v>4.9000000000000004</v>
      </c>
      <c r="M665" s="1">
        <v>3</v>
      </c>
      <c r="N665" s="1">
        <v>2</v>
      </c>
      <c r="O665" s="1">
        <f t="shared" si="121"/>
        <v>0</v>
      </c>
      <c r="P665" s="1">
        <f t="shared" si="116"/>
        <v>0</v>
      </c>
      <c r="Q665" s="1">
        <f t="shared" si="120"/>
        <v>1</v>
      </c>
      <c r="R665" s="1">
        <f t="shared" si="117"/>
        <v>0</v>
      </c>
      <c r="S665" s="1">
        <f t="shared" si="118"/>
        <v>1</v>
      </c>
      <c r="T665" s="1" t="b">
        <f t="shared" si="119"/>
        <v>0</v>
      </c>
    </row>
    <row r="666" spans="1:20" x14ac:dyDescent="0.25">
      <c r="A666" s="1" t="s">
        <v>145</v>
      </c>
      <c r="B666" s="1">
        <v>4.7</v>
      </c>
      <c r="C666" s="1">
        <v>4.1820377999999998</v>
      </c>
      <c r="D666" s="1">
        <v>2</v>
      </c>
      <c r="E666" s="1">
        <f t="shared" si="111"/>
        <v>0</v>
      </c>
      <c r="F666" s="1">
        <f t="shared" si="112"/>
        <v>0</v>
      </c>
      <c r="G666" s="1">
        <f t="shared" si="113"/>
        <v>0</v>
      </c>
      <c r="H666" s="1">
        <f t="shared" si="114"/>
        <v>1</v>
      </c>
      <c r="I666" s="1">
        <f t="shared" si="115"/>
        <v>1</v>
      </c>
      <c r="K666" s="1" t="s">
        <v>134</v>
      </c>
      <c r="L666" s="1">
        <v>6.3</v>
      </c>
      <c r="M666" s="1">
        <v>4</v>
      </c>
      <c r="N666" s="1">
        <v>2</v>
      </c>
      <c r="O666" s="1">
        <f t="shared" si="121"/>
        <v>0</v>
      </c>
      <c r="P666" s="1">
        <f t="shared" si="116"/>
        <v>0</v>
      </c>
      <c r="Q666" s="1">
        <f t="shared" si="120"/>
        <v>1</v>
      </c>
      <c r="R666" s="1">
        <f t="shared" si="117"/>
        <v>0</v>
      </c>
      <c r="S666" s="1">
        <f t="shared" si="118"/>
        <v>1</v>
      </c>
      <c r="T666" s="1" t="b">
        <f t="shared" si="119"/>
        <v>0</v>
      </c>
    </row>
    <row r="667" spans="1:20" x14ac:dyDescent="0.25">
      <c r="A667" s="1" t="s">
        <v>65</v>
      </c>
      <c r="B667" s="1">
        <v>5.0999999999999996</v>
      </c>
      <c r="C667" s="1">
        <v>3.5434900999999996</v>
      </c>
      <c r="D667" s="1">
        <v>2</v>
      </c>
      <c r="E667" s="1">
        <f t="shared" si="111"/>
        <v>0</v>
      </c>
      <c r="F667" s="1">
        <f t="shared" si="112"/>
        <v>0</v>
      </c>
      <c r="G667" s="1">
        <f t="shared" si="113"/>
        <v>0</v>
      </c>
      <c r="H667" s="1">
        <f t="shared" si="114"/>
        <v>1</v>
      </c>
      <c r="I667" s="1">
        <f t="shared" si="115"/>
        <v>1</v>
      </c>
      <c r="K667" s="1" t="s">
        <v>145</v>
      </c>
      <c r="L667" s="1">
        <v>4.7</v>
      </c>
      <c r="M667" s="1">
        <v>4</v>
      </c>
      <c r="N667" s="1">
        <v>2</v>
      </c>
      <c r="O667" s="1">
        <f t="shared" si="121"/>
        <v>0</v>
      </c>
      <c r="P667" s="1">
        <f t="shared" si="116"/>
        <v>0</v>
      </c>
      <c r="Q667" s="1">
        <f t="shared" si="120"/>
        <v>1</v>
      </c>
      <c r="R667" s="1">
        <f t="shared" si="117"/>
        <v>0</v>
      </c>
      <c r="S667" s="1">
        <f t="shared" si="118"/>
        <v>1</v>
      </c>
      <c r="T667" s="1" t="b">
        <f t="shared" si="119"/>
        <v>0</v>
      </c>
    </row>
    <row r="668" spans="1:20" x14ac:dyDescent="0.25">
      <c r="A668" s="1" t="s">
        <v>67</v>
      </c>
      <c r="B668" s="1">
        <v>5.4</v>
      </c>
      <c r="C668" s="1">
        <v>5.2247972399999991</v>
      </c>
      <c r="D668" s="1">
        <v>2</v>
      </c>
      <c r="E668" s="1">
        <f t="shared" si="111"/>
        <v>0</v>
      </c>
      <c r="F668" s="1">
        <f t="shared" si="112"/>
        <v>0</v>
      </c>
      <c r="G668" s="1">
        <f t="shared" si="113"/>
        <v>0</v>
      </c>
      <c r="H668" s="1">
        <f t="shared" si="114"/>
        <v>1</v>
      </c>
      <c r="I668" s="1">
        <f t="shared" si="115"/>
        <v>1</v>
      </c>
      <c r="K668" s="1" t="s">
        <v>65</v>
      </c>
      <c r="L668" s="1">
        <v>5.0999999999999996</v>
      </c>
      <c r="M668" s="1">
        <v>4</v>
      </c>
      <c r="N668" s="1">
        <v>2</v>
      </c>
      <c r="O668" s="1">
        <f t="shared" si="121"/>
        <v>0</v>
      </c>
      <c r="P668" s="1">
        <f t="shared" si="116"/>
        <v>0</v>
      </c>
      <c r="Q668" s="1">
        <f t="shared" si="120"/>
        <v>1</v>
      </c>
      <c r="R668" s="1">
        <f t="shared" si="117"/>
        <v>0</v>
      </c>
      <c r="S668" s="1">
        <f t="shared" si="118"/>
        <v>1</v>
      </c>
      <c r="T668" s="1" t="b">
        <f t="shared" si="119"/>
        <v>0</v>
      </c>
    </row>
    <row r="669" spans="1:20" x14ac:dyDescent="0.25">
      <c r="A669" s="1" t="s">
        <v>89</v>
      </c>
      <c r="B669" s="1">
        <v>6.2</v>
      </c>
      <c r="C669" s="1">
        <v>4.2079669799999984</v>
      </c>
      <c r="D669" s="1">
        <v>2</v>
      </c>
      <c r="E669" s="1">
        <f t="shared" si="111"/>
        <v>0</v>
      </c>
      <c r="F669" s="1">
        <f t="shared" si="112"/>
        <v>0</v>
      </c>
      <c r="G669" s="1">
        <f t="shared" si="113"/>
        <v>0</v>
      </c>
      <c r="H669" s="1">
        <f t="shared" si="114"/>
        <v>1</v>
      </c>
      <c r="I669" s="1">
        <f t="shared" si="115"/>
        <v>1</v>
      </c>
      <c r="K669" s="1" t="s">
        <v>67</v>
      </c>
      <c r="L669" s="1">
        <v>5.4</v>
      </c>
      <c r="M669" s="1">
        <v>5</v>
      </c>
      <c r="N669" s="1">
        <v>2</v>
      </c>
      <c r="O669" s="1">
        <f t="shared" si="121"/>
        <v>0</v>
      </c>
      <c r="P669" s="1">
        <f t="shared" si="116"/>
        <v>0</v>
      </c>
      <c r="Q669" s="1">
        <f t="shared" si="120"/>
        <v>1</v>
      </c>
      <c r="R669" s="1">
        <f t="shared" si="117"/>
        <v>0</v>
      </c>
      <c r="S669" s="1">
        <f t="shared" si="118"/>
        <v>1</v>
      </c>
      <c r="T669" s="1" t="b">
        <f t="shared" si="119"/>
        <v>0</v>
      </c>
    </row>
    <row r="670" spans="1:20" x14ac:dyDescent="0.25">
      <c r="A670" s="1" t="s">
        <v>98</v>
      </c>
      <c r="B670" s="1">
        <v>5</v>
      </c>
      <c r="C670" s="1">
        <v>3.9232524799999999</v>
      </c>
      <c r="D670" s="1">
        <v>2</v>
      </c>
      <c r="E670" s="1">
        <f t="shared" si="111"/>
        <v>0</v>
      </c>
      <c r="F670" s="1">
        <f t="shared" si="112"/>
        <v>0</v>
      </c>
      <c r="G670" s="1">
        <f t="shared" si="113"/>
        <v>0</v>
      </c>
      <c r="H670" s="1">
        <f t="shared" si="114"/>
        <v>1</v>
      </c>
      <c r="I670" s="1">
        <f t="shared" si="115"/>
        <v>1</v>
      </c>
      <c r="K670" s="1" t="s">
        <v>89</v>
      </c>
      <c r="L670" s="1">
        <v>6.2</v>
      </c>
      <c r="M670" s="1">
        <v>4</v>
      </c>
      <c r="N670" s="1">
        <v>2</v>
      </c>
      <c r="O670" s="1">
        <f t="shared" si="121"/>
        <v>0</v>
      </c>
      <c r="P670" s="1">
        <f t="shared" si="116"/>
        <v>0</v>
      </c>
      <c r="Q670" s="1">
        <f t="shared" si="120"/>
        <v>1</v>
      </c>
      <c r="R670" s="1">
        <f t="shared" si="117"/>
        <v>0</v>
      </c>
      <c r="S670" s="1">
        <f t="shared" si="118"/>
        <v>1</v>
      </c>
      <c r="T670" s="1" t="b">
        <f t="shared" si="119"/>
        <v>0</v>
      </c>
    </row>
    <row r="671" spans="1:20" x14ac:dyDescent="0.25">
      <c r="A671" s="1" t="s">
        <v>107</v>
      </c>
      <c r="B671" s="1">
        <v>4.8</v>
      </c>
      <c r="C671" s="1">
        <v>3.9252816000000013</v>
      </c>
      <c r="D671" s="1">
        <v>2</v>
      </c>
      <c r="E671" s="1">
        <f t="shared" si="111"/>
        <v>0</v>
      </c>
      <c r="F671" s="1">
        <f t="shared" si="112"/>
        <v>0</v>
      </c>
      <c r="G671" s="1">
        <f t="shared" si="113"/>
        <v>0</v>
      </c>
      <c r="H671" s="1">
        <f t="shared" si="114"/>
        <v>1</v>
      </c>
      <c r="I671" s="1">
        <f t="shared" si="115"/>
        <v>1</v>
      </c>
      <c r="K671" s="1" t="s">
        <v>98</v>
      </c>
      <c r="L671" s="1">
        <v>5</v>
      </c>
      <c r="M671" s="1">
        <v>4</v>
      </c>
      <c r="N671" s="1">
        <v>2</v>
      </c>
      <c r="O671" s="1">
        <f t="shared" si="121"/>
        <v>0</v>
      </c>
      <c r="P671" s="1">
        <f t="shared" si="116"/>
        <v>0</v>
      </c>
      <c r="Q671" s="1">
        <f t="shared" si="120"/>
        <v>1</v>
      </c>
      <c r="R671" s="1">
        <f t="shared" si="117"/>
        <v>0</v>
      </c>
      <c r="S671" s="1">
        <f t="shared" si="118"/>
        <v>1</v>
      </c>
      <c r="T671" s="1" t="b">
        <f t="shared" si="119"/>
        <v>0</v>
      </c>
    </row>
    <row r="672" spans="1:20" x14ac:dyDescent="0.25">
      <c r="A672" s="1" t="s">
        <v>115</v>
      </c>
      <c r="B672" s="1">
        <v>4.9000000000000004</v>
      </c>
      <c r="C672" s="1">
        <v>2.8631100199999984</v>
      </c>
      <c r="D672" s="1">
        <v>2</v>
      </c>
      <c r="E672" s="1">
        <f t="shared" si="111"/>
        <v>0</v>
      </c>
      <c r="F672" s="1">
        <f t="shared" si="112"/>
        <v>0</v>
      </c>
      <c r="G672" s="1">
        <f t="shared" si="113"/>
        <v>0</v>
      </c>
      <c r="H672" s="1">
        <f t="shared" si="114"/>
        <v>1</v>
      </c>
      <c r="I672" s="1">
        <f t="shared" si="115"/>
        <v>1</v>
      </c>
      <c r="K672" s="1" t="s">
        <v>107</v>
      </c>
      <c r="L672" s="1">
        <v>4.8</v>
      </c>
      <c r="M672" s="1">
        <v>4</v>
      </c>
      <c r="N672" s="1">
        <v>2</v>
      </c>
      <c r="O672" s="1">
        <f t="shared" si="121"/>
        <v>0</v>
      </c>
      <c r="P672" s="1">
        <f t="shared" si="116"/>
        <v>0</v>
      </c>
      <c r="Q672" s="1">
        <f t="shared" si="120"/>
        <v>1</v>
      </c>
      <c r="R672" s="1">
        <f t="shared" si="117"/>
        <v>0</v>
      </c>
      <c r="S672" s="1">
        <f t="shared" si="118"/>
        <v>1</v>
      </c>
      <c r="T672" s="1" t="b">
        <f t="shared" si="119"/>
        <v>0</v>
      </c>
    </row>
    <row r="673" spans="1:20" x14ac:dyDescent="0.25">
      <c r="A673" s="1" t="s">
        <v>137</v>
      </c>
      <c r="B673" s="1">
        <v>5.3</v>
      </c>
      <c r="C673" s="1">
        <v>3.5492063399999996</v>
      </c>
      <c r="D673" s="1">
        <v>2</v>
      </c>
      <c r="E673" s="1">
        <f t="shared" si="111"/>
        <v>0</v>
      </c>
      <c r="F673" s="1">
        <f t="shared" si="112"/>
        <v>0</v>
      </c>
      <c r="G673" s="1">
        <f t="shared" si="113"/>
        <v>0</v>
      </c>
      <c r="H673" s="1">
        <f t="shared" si="114"/>
        <v>1</v>
      </c>
      <c r="I673" s="1">
        <f t="shared" si="115"/>
        <v>1</v>
      </c>
      <c r="K673" s="1" t="s">
        <v>115</v>
      </c>
      <c r="L673" s="1">
        <v>4.9000000000000004</v>
      </c>
      <c r="M673" s="1">
        <v>3</v>
      </c>
      <c r="N673" s="1">
        <v>2</v>
      </c>
      <c r="O673" s="1">
        <f t="shared" si="121"/>
        <v>0</v>
      </c>
      <c r="P673" s="1">
        <f t="shared" si="116"/>
        <v>0</v>
      </c>
      <c r="Q673" s="1">
        <f t="shared" si="120"/>
        <v>1</v>
      </c>
      <c r="R673" s="1">
        <f t="shared" si="117"/>
        <v>0</v>
      </c>
      <c r="S673" s="1">
        <f t="shared" si="118"/>
        <v>1</v>
      </c>
      <c r="T673" s="1" t="b">
        <f t="shared" si="119"/>
        <v>0</v>
      </c>
    </row>
    <row r="674" spans="1:20" x14ac:dyDescent="0.25">
      <c r="A674" s="1" t="s">
        <v>140</v>
      </c>
      <c r="B674" s="1">
        <v>4.9000000000000004</v>
      </c>
      <c r="C674" s="1">
        <v>3.445051439999999</v>
      </c>
      <c r="D674" s="1">
        <v>2</v>
      </c>
      <c r="E674" s="1">
        <f t="shared" si="111"/>
        <v>0</v>
      </c>
      <c r="F674" s="1">
        <f t="shared" si="112"/>
        <v>0</v>
      </c>
      <c r="G674" s="1">
        <f t="shared" si="113"/>
        <v>0</v>
      </c>
      <c r="H674" s="1">
        <f t="shared" si="114"/>
        <v>1</v>
      </c>
      <c r="I674" s="1">
        <f t="shared" si="115"/>
        <v>1</v>
      </c>
      <c r="K674" s="1" t="s">
        <v>137</v>
      </c>
      <c r="L674" s="1">
        <v>5.3</v>
      </c>
      <c r="M674" s="1">
        <v>4</v>
      </c>
      <c r="N674" s="1">
        <v>2</v>
      </c>
      <c r="O674" s="1">
        <f t="shared" si="121"/>
        <v>0</v>
      </c>
      <c r="P674" s="1">
        <f t="shared" si="116"/>
        <v>0</v>
      </c>
      <c r="Q674" s="1">
        <f t="shared" si="120"/>
        <v>1</v>
      </c>
      <c r="R674" s="1">
        <f t="shared" si="117"/>
        <v>0</v>
      </c>
      <c r="S674" s="1">
        <f t="shared" si="118"/>
        <v>1</v>
      </c>
      <c r="T674" s="1" t="b">
        <f t="shared" si="119"/>
        <v>0</v>
      </c>
    </row>
    <row r="675" spans="1:20" x14ac:dyDescent="0.25">
      <c r="A675" s="1" t="s">
        <v>161</v>
      </c>
      <c r="B675" s="1">
        <v>4.2</v>
      </c>
      <c r="C675" s="1">
        <v>4.1466083999999981</v>
      </c>
      <c r="D675" s="1">
        <v>2</v>
      </c>
      <c r="E675" s="1">
        <f t="shared" si="111"/>
        <v>0</v>
      </c>
      <c r="F675" s="1">
        <f t="shared" si="112"/>
        <v>0</v>
      </c>
      <c r="G675" s="1">
        <f t="shared" si="113"/>
        <v>0</v>
      </c>
      <c r="H675" s="1">
        <f t="shared" si="114"/>
        <v>1</v>
      </c>
      <c r="I675" s="1">
        <f t="shared" si="115"/>
        <v>1</v>
      </c>
      <c r="K675" s="1" t="s">
        <v>140</v>
      </c>
      <c r="L675" s="1">
        <v>4.9000000000000004</v>
      </c>
      <c r="M675" s="1">
        <v>3</v>
      </c>
      <c r="N675" s="1">
        <v>2</v>
      </c>
      <c r="O675" s="1">
        <f t="shared" si="121"/>
        <v>0</v>
      </c>
      <c r="P675" s="1">
        <f t="shared" si="116"/>
        <v>0</v>
      </c>
      <c r="Q675" s="1">
        <f t="shared" si="120"/>
        <v>1</v>
      </c>
      <c r="R675" s="1">
        <f t="shared" si="117"/>
        <v>0</v>
      </c>
      <c r="S675" s="1">
        <f t="shared" si="118"/>
        <v>1</v>
      </c>
      <c r="T675" s="1" t="b">
        <f t="shared" si="119"/>
        <v>0</v>
      </c>
    </row>
    <row r="676" spans="1:20" x14ac:dyDescent="0.25">
      <c r="A676" s="1" t="s">
        <v>193</v>
      </c>
      <c r="B676" s="1">
        <v>4.3</v>
      </c>
      <c r="C676" s="1">
        <v>4.0588523399999996</v>
      </c>
      <c r="D676" s="1">
        <v>2</v>
      </c>
      <c r="E676" s="1">
        <f t="shared" si="111"/>
        <v>0</v>
      </c>
      <c r="F676" s="1">
        <f t="shared" si="112"/>
        <v>0</v>
      </c>
      <c r="G676" s="1">
        <f t="shared" si="113"/>
        <v>0</v>
      </c>
      <c r="H676" s="1">
        <f t="shared" si="114"/>
        <v>1</v>
      </c>
      <c r="I676" s="1">
        <f t="shared" si="115"/>
        <v>1</v>
      </c>
      <c r="K676" s="1" t="s">
        <v>161</v>
      </c>
      <c r="L676" s="1">
        <v>4.2</v>
      </c>
      <c r="M676" s="1">
        <v>4</v>
      </c>
      <c r="N676" s="1">
        <v>2</v>
      </c>
      <c r="O676" s="1">
        <f t="shared" si="121"/>
        <v>0</v>
      </c>
      <c r="P676" s="1">
        <f t="shared" si="116"/>
        <v>0</v>
      </c>
      <c r="Q676" s="1">
        <f t="shared" si="120"/>
        <v>1</v>
      </c>
      <c r="R676" s="1">
        <f t="shared" si="117"/>
        <v>0</v>
      </c>
      <c r="S676" s="1">
        <f t="shared" si="118"/>
        <v>1</v>
      </c>
      <c r="T676" s="1" t="b">
        <f t="shared" si="119"/>
        <v>0</v>
      </c>
    </row>
    <row r="677" spans="1:20" x14ac:dyDescent="0.25">
      <c r="A677" s="1" t="s">
        <v>101</v>
      </c>
      <c r="B677" s="1">
        <v>4.9000000000000004</v>
      </c>
      <c r="C677" s="1">
        <v>4.3941337999999988</v>
      </c>
      <c r="D677" s="1">
        <v>2</v>
      </c>
      <c r="E677" s="1">
        <f t="shared" si="111"/>
        <v>0</v>
      </c>
      <c r="F677" s="1">
        <f t="shared" si="112"/>
        <v>0</v>
      </c>
      <c r="G677" s="1">
        <f t="shared" si="113"/>
        <v>0</v>
      </c>
      <c r="H677" s="1">
        <f t="shared" si="114"/>
        <v>1</v>
      </c>
      <c r="I677" s="1">
        <f t="shared" si="115"/>
        <v>1</v>
      </c>
      <c r="K677" s="1" t="s">
        <v>193</v>
      </c>
      <c r="L677" s="1">
        <v>4.3</v>
      </c>
      <c r="M677" s="1">
        <v>4</v>
      </c>
      <c r="N677" s="1">
        <v>2</v>
      </c>
      <c r="O677" s="1">
        <f t="shared" si="121"/>
        <v>0</v>
      </c>
      <c r="P677" s="1">
        <f t="shared" si="116"/>
        <v>0</v>
      </c>
      <c r="Q677" s="1">
        <f t="shared" si="120"/>
        <v>1</v>
      </c>
      <c r="R677" s="1">
        <f t="shared" si="117"/>
        <v>0</v>
      </c>
      <c r="S677" s="1">
        <f t="shared" si="118"/>
        <v>1</v>
      </c>
      <c r="T677" s="1" t="b">
        <f t="shared" si="119"/>
        <v>0</v>
      </c>
    </row>
    <row r="678" spans="1:20" x14ac:dyDescent="0.25">
      <c r="A678" s="1" t="s">
        <v>138</v>
      </c>
      <c r="B678" s="1">
        <v>4.7</v>
      </c>
      <c r="C678" s="1">
        <v>2.8483730599999992</v>
      </c>
      <c r="D678" s="1">
        <v>2</v>
      </c>
      <c r="E678" s="1">
        <f t="shared" si="111"/>
        <v>0</v>
      </c>
      <c r="F678" s="1">
        <f t="shared" si="112"/>
        <v>0</v>
      </c>
      <c r="G678" s="1">
        <f t="shared" si="113"/>
        <v>0</v>
      </c>
      <c r="H678" s="1">
        <f t="shared" si="114"/>
        <v>1</v>
      </c>
      <c r="I678" s="1">
        <f t="shared" si="115"/>
        <v>1</v>
      </c>
      <c r="K678" s="1" t="s">
        <v>101</v>
      </c>
      <c r="L678" s="1">
        <v>4.9000000000000004</v>
      </c>
      <c r="M678" s="1">
        <v>4</v>
      </c>
      <c r="N678" s="1">
        <v>2</v>
      </c>
      <c r="O678" s="1">
        <f t="shared" si="121"/>
        <v>0</v>
      </c>
      <c r="P678" s="1">
        <f t="shared" si="116"/>
        <v>0</v>
      </c>
      <c r="Q678" s="1">
        <f t="shared" si="120"/>
        <v>1</v>
      </c>
      <c r="R678" s="1">
        <f t="shared" si="117"/>
        <v>0</v>
      </c>
      <c r="S678" s="1">
        <f t="shared" si="118"/>
        <v>1</v>
      </c>
      <c r="T678" s="1" t="b">
        <f t="shared" si="119"/>
        <v>0</v>
      </c>
    </row>
    <row r="679" spans="1:20" x14ac:dyDescent="0.25">
      <c r="A679" s="1" t="s">
        <v>156</v>
      </c>
      <c r="B679" s="1">
        <v>4.7</v>
      </c>
      <c r="C679" s="1">
        <v>2.9986628</v>
      </c>
      <c r="D679" s="1">
        <v>2</v>
      </c>
      <c r="E679" s="1">
        <f t="shared" si="111"/>
        <v>0</v>
      </c>
      <c r="F679" s="1">
        <f t="shared" si="112"/>
        <v>0</v>
      </c>
      <c r="G679" s="1">
        <f t="shared" si="113"/>
        <v>0</v>
      </c>
      <c r="H679" s="1">
        <f t="shared" si="114"/>
        <v>1</v>
      </c>
      <c r="I679" s="1">
        <f t="shared" si="115"/>
        <v>1</v>
      </c>
      <c r="K679" s="1" t="s">
        <v>138</v>
      </c>
      <c r="L679" s="1">
        <v>4.7</v>
      </c>
      <c r="M679" s="1">
        <v>3</v>
      </c>
      <c r="N679" s="1">
        <v>2</v>
      </c>
      <c r="O679" s="1">
        <f t="shared" si="121"/>
        <v>0</v>
      </c>
      <c r="P679" s="1">
        <f t="shared" si="116"/>
        <v>0</v>
      </c>
      <c r="Q679" s="1">
        <f t="shared" si="120"/>
        <v>1</v>
      </c>
      <c r="R679" s="1">
        <f t="shared" si="117"/>
        <v>0</v>
      </c>
      <c r="S679" s="1">
        <f t="shared" si="118"/>
        <v>1</v>
      </c>
      <c r="T679" s="1" t="b">
        <f t="shared" si="119"/>
        <v>0</v>
      </c>
    </row>
    <row r="680" spans="1:20" x14ac:dyDescent="0.25">
      <c r="A680" s="1" t="s">
        <v>184</v>
      </c>
      <c r="B680" s="1">
        <v>5.4</v>
      </c>
      <c r="C680" s="1">
        <v>3.3022759999999991</v>
      </c>
      <c r="D680" s="1">
        <v>2</v>
      </c>
      <c r="E680" s="1">
        <f t="shared" si="111"/>
        <v>0</v>
      </c>
      <c r="F680" s="1">
        <f t="shared" si="112"/>
        <v>0</v>
      </c>
      <c r="G680" s="1">
        <f t="shared" si="113"/>
        <v>0</v>
      </c>
      <c r="H680" s="1">
        <f t="shared" si="114"/>
        <v>1</v>
      </c>
      <c r="I680" s="1">
        <f t="shared" si="115"/>
        <v>1</v>
      </c>
      <c r="K680" s="1" t="s">
        <v>156</v>
      </c>
      <c r="L680" s="1">
        <v>4.7</v>
      </c>
      <c r="M680" s="1">
        <v>3</v>
      </c>
      <c r="N680" s="1">
        <v>2</v>
      </c>
      <c r="O680" s="1">
        <f t="shared" si="121"/>
        <v>0</v>
      </c>
      <c r="P680" s="1">
        <f t="shared" si="116"/>
        <v>0</v>
      </c>
      <c r="Q680" s="1">
        <f t="shared" si="120"/>
        <v>1</v>
      </c>
      <c r="R680" s="1">
        <f t="shared" si="117"/>
        <v>0</v>
      </c>
      <c r="S680" s="1">
        <f t="shared" si="118"/>
        <v>1</v>
      </c>
      <c r="T680" s="1" t="b">
        <f t="shared" si="119"/>
        <v>0</v>
      </c>
    </row>
    <row r="681" spans="1:20" x14ac:dyDescent="0.25">
      <c r="A681" s="1" t="s">
        <v>86</v>
      </c>
      <c r="B681" s="1">
        <v>4.3</v>
      </c>
      <c r="C681" s="1">
        <v>3.2597143800000001</v>
      </c>
      <c r="D681" s="1">
        <v>2</v>
      </c>
      <c r="E681" s="1">
        <f t="shared" si="111"/>
        <v>0</v>
      </c>
      <c r="F681" s="1">
        <f t="shared" si="112"/>
        <v>0</v>
      </c>
      <c r="G681" s="1">
        <f t="shared" si="113"/>
        <v>0</v>
      </c>
      <c r="H681" s="1">
        <f t="shared" si="114"/>
        <v>1</v>
      </c>
      <c r="I681" s="1">
        <f t="shared" si="115"/>
        <v>1</v>
      </c>
      <c r="K681" s="1" t="s">
        <v>184</v>
      </c>
      <c r="L681" s="1">
        <v>5.4</v>
      </c>
      <c r="M681" s="1">
        <v>3</v>
      </c>
      <c r="N681" s="1">
        <v>2</v>
      </c>
      <c r="O681" s="1">
        <f t="shared" si="121"/>
        <v>0</v>
      </c>
      <c r="P681" s="1">
        <f t="shared" si="116"/>
        <v>0</v>
      </c>
      <c r="Q681" s="1">
        <f t="shared" si="120"/>
        <v>1</v>
      </c>
      <c r="R681" s="1">
        <f t="shared" si="117"/>
        <v>0</v>
      </c>
      <c r="S681" s="1">
        <f t="shared" si="118"/>
        <v>1</v>
      </c>
      <c r="T681" s="1" t="b">
        <f t="shared" si="119"/>
        <v>0</v>
      </c>
    </row>
    <row r="682" spans="1:20" x14ac:dyDescent="0.25">
      <c r="A682" s="1" t="s">
        <v>89</v>
      </c>
      <c r="B682" s="1">
        <v>6.2</v>
      </c>
      <c r="C682" s="1">
        <v>3.9285556399999999</v>
      </c>
      <c r="D682" s="1">
        <v>2</v>
      </c>
      <c r="E682" s="1">
        <f t="shared" si="111"/>
        <v>0</v>
      </c>
      <c r="F682" s="1">
        <f t="shared" si="112"/>
        <v>0</v>
      </c>
      <c r="G682" s="1">
        <f t="shared" si="113"/>
        <v>0</v>
      </c>
      <c r="H682" s="1">
        <f t="shared" si="114"/>
        <v>1</v>
      </c>
      <c r="I682" s="1">
        <f t="shared" si="115"/>
        <v>1</v>
      </c>
      <c r="K682" s="1" t="s">
        <v>86</v>
      </c>
      <c r="L682" s="1">
        <v>4.3</v>
      </c>
      <c r="M682" s="1">
        <v>3</v>
      </c>
      <c r="N682" s="1">
        <v>2</v>
      </c>
      <c r="O682" s="1">
        <f t="shared" si="121"/>
        <v>0</v>
      </c>
      <c r="P682" s="1">
        <f t="shared" si="116"/>
        <v>0</v>
      </c>
      <c r="Q682" s="1">
        <f t="shared" si="120"/>
        <v>1</v>
      </c>
      <c r="R682" s="1">
        <f t="shared" si="117"/>
        <v>0</v>
      </c>
      <c r="S682" s="1">
        <f t="shared" si="118"/>
        <v>1</v>
      </c>
      <c r="T682" s="1" t="b">
        <f t="shared" si="119"/>
        <v>0</v>
      </c>
    </row>
    <row r="683" spans="1:20" x14ac:dyDescent="0.25">
      <c r="A683" s="1" t="s">
        <v>97</v>
      </c>
      <c r="B683" s="1">
        <v>4.5</v>
      </c>
      <c r="C683" s="1">
        <v>3.7776337599999983</v>
      </c>
      <c r="D683" s="1">
        <v>2</v>
      </c>
      <c r="E683" s="1">
        <f t="shared" si="111"/>
        <v>0</v>
      </c>
      <c r="F683" s="1">
        <f t="shared" si="112"/>
        <v>0</v>
      </c>
      <c r="G683" s="1">
        <f t="shared" si="113"/>
        <v>0</v>
      </c>
      <c r="H683" s="1">
        <f t="shared" si="114"/>
        <v>1</v>
      </c>
      <c r="I683" s="1">
        <f t="shared" si="115"/>
        <v>1</v>
      </c>
      <c r="K683" s="1" t="s">
        <v>89</v>
      </c>
      <c r="L683" s="1">
        <v>6.2</v>
      </c>
      <c r="M683" s="1">
        <v>4</v>
      </c>
      <c r="N683" s="1">
        <v>2</v>
      </c>
      <c r="O683" s="1">
        <f t="shared" si="121"/>
        <v>0</v>
      </c>
      <c r="P683" s="1">
        <f t="shared" si="116"/>
        <v>0</v>
      </c>
      <c r="Q683" s="1">
        <f t="shared" si="120"/>
        <v>1</v>
      </c>
      <c r="R683" s="1">
        <f t="shared" si="117"/>
        <v>0</v>
      </c>
      <c r="S683" s="1">
        <f t="shared" si="118"/>
        <v>1</v>
      </c>
      <c r="T683" s="1" t="b">
        <f t="shared" si="119"/>
        <v>0</v>
      </c>
    </row>
    <row r="684" spans="1:20" x14ac:dyDescent="0.25">
      <c r="A684" s="1" t="s">
        <v>111</v>
      </c>
      <c r="B684" s="1">
        <v>4.5</v>
      </c>
      <c r="C684" s="1">
        <v>3.2383953599999984</v>
      </c>
      <c r="D684" s="1">
        <v>2</v>
      </c>
      <c r="E684" s="1">
        <f t="shared" si="111"/>
        <v>0</v>
      </c>
      <c r="F684" s="1">
        <f t="shared" si="112"/>
        <v>0</v>
      </c>
      <c r="G684" s="1">
        <f t="shared" si="113"/>
        <v>0</v>
      </c>
      <c r="H684" s="1">
        <f t="shared" si="114"/>
        <v>1</v>
      </c>
      <c r="I684" s="1">
        <f t="shared" si="115"/>
        <v>1</v>
      </c>
      <c r="K684" s="1" t="s">
        <v>97</v>
      </c>
      <c r="L684" s="1">
        <v>4.5</v>
      </c>
      <c r="M684" s="1">
        <v>4</v>
      </c>
      <c r="N684" s="1">
        <v>2</v>
      </c>
      <c r="O684" s="1">
        <f t="shared" si="121"/>
        <v>0</v>
      </c>
      <c r="P684" s="1">
        <f t="shared" si="116"/>
        <v>0</v>
      </c>
      <c r="Q684" s="1">
        <f t="shared" si="120"/>
        <v>1</v>
      </c>
      <c r="R684" s="1">
        <f t="shared" si="117"/>
        <v>0</v>
      </c>
      <c r="S684" s="1">
        <f t="shared" si="118"/>
        <v>1</v>
      </c>
      <c r="T684" s="1" t="b">
        <f t="shared" si="119"/>
        <v>0</v>
      </c>
    </row>
    <row r="685" spans="1:20" x14ac:dyDescent="0.25">
      <c r="A685" s="1" t="s">
        <v>116</v>
      </c>
      <c r="B685" s="1">
        <v>4</v>
      </c>
      <c r="C685" s="1">
        <v>3.0133537599999993</v>
      </c>
      <c r="D685" s="1">
        <v>2</v>
      </c>
      <c r="E685" s="1">
        <f t="shared" si="111"/>
        <v>0</v>
      </c>
      <c r="F685" s="1">
        <f t="shared" si="112"/>
        <v>0</v>
      </c>
      <c r="G685" s="1">
        <f t="shared" si="113"/>
        <v>0</v>
      </c>
      <c r="H685" s="1">
        <f t="shared" si="114"/>
        <v>1</v>
      </c>
      <c r="I685" s="1">
        <f t="shared" si="115"/>
        <v>1</v>
      </c>
      <c r="K685" s="1" t="s">
        <v>111</v>
      </c>
      <c r="L685" s="1">
        <v>4.5</v>
      </c>
      <c r="M685" s="1">
        <v>3</v>
      </c>
      <c r="N685" s="1">
        <v>2</v>
      </c>
      <c r="O685" s="1">
        <f t="shared" si="121"/>
        <v>0</v>
      </c>
      <c r="P685" s="1">
        <f t="shared" si="116"/>
        <v>0</v>
      </c>
      <c r="Q685" s="1">
        <f t="shared" si="120"/>
        <v>1</v>
      </c>
      <c r="R685" s="1">
        <f t="shared" si="117"/>
        <v>0</v>
      </c>
      <c r="S685" s="1">
        <f t="shared" si="118"/>
        <v>1</v>
      </c>
      <c r="T685" s="1" t="b">
        <f t="shared" si="119"/>
        <v>0</v>
      </c>
    </row>
    <row r="686" spans="1:20" x14ac:dyDescent="0.25">
      <c r="A686" s="1" t="s">
        <v>123</v>
      </c>
      <c r="B686" s="1">
        <v>4.4000000000000004</v>
      </c>
      <c r="C686" s="1">
        <v>2.7058241200000008</v>
      </c>
      <c r="D686" s="1">
        <v>2</v>
      </c>
      <c r="E686" s="1">
        <f t="shared" si="111"/>
        <v>0</v>
      </c>
      <c r="F686" s="1">
        <f t="shared" si="112"/>
        <v>0</v>
      </c>
      <c r="G686" s="1">
        <f t="shared" si="113"/>
        <v>0</v>
      </c>
      <c r="H686" s="1">
        <f t="shared" si="114"/>
        <v>1</v>
      </c>
      <c r="I686" s="1">
        <f t="shared" si="115"/>
        <v>1</v>
      </c>
      <c r="K686" s="1" t="s">
        <v>116</v>
      </c>
      <c r="L686" s="1">
        <v>4</v>
      </c>
      <c r="M686" s="1">
        <v>3</v>
      </c>
      <c r="N686" s="1">
        <v>2</v>
      </c>
      <c r="O686" s="1">
        <f t="shared" si="121"/>
        <v>0</v>
      </c>
      <c r="P686" s="1">
        <f t="shared" si="116"/>
        <v>0</v>
      </c>
      <c r="Q686" s="1">
        <f t="shared" si="120"/>
        <v>1</v>
      </c>
      <c r="R686" s="1">
        <f t="shared" si="117"/>
        <v>0</v>
      </c>
      <c r="S686" s="1">
        <f t="shared" si="118"/>
        <v>1</v>
      </c>
      <c r="T686" s="1" t="b">
        <f t="shared" si="119"/>
        <v>0</v>
      </c>
    </row>
    <row r="687" spans="1:20" x14ac:dyDescent="0.25">
      <c r="A687" s="1" t="s">
        <v>125</v>
      </c>
      <c r="B687" s="1">
        <v>4.4000000000000004</v>
      </c>
      <c r="C687" s="1">
        <v>2.9588702599999976</v>
      </c>
      <c r="D687" s="1">
        <v>2</v>
      </c>
      <c r="E687" s="1">
        <f t="shared" si="111"/>
        <v>0</v>
      </c>
      <c r="F687" s="1">
        <f t="shared" si="112"/>
        <v>0</v>
      </c>
      <c r="G687" s="1">
        <f t="shared" si="113"/>
        <v>0</v>
      </c>
      <c r="H687" s="1">
        <f t="shared" si="114"/>
        <v>1</v>
      </c>
      <c r="I687" s="1">
        <f t="shared" si="115"/>
        <v>1</v>
      </c>
      <c r="K687" s="1" t="s">
        <v>123</v>
      </c>
      <c r="L687" s="1">
        <v>4.4000000000000004</v>
      </c>
      <c r="M687" s="1">
        <v>3</v>
      </c>
      <c r="N687" s="1">
        <v>2</v>
      </c>
      <c r="O687" s="1">
        <f t="shared" si="121"/>
        <v>0</v>
      </c>
      <c r="P687" s="1">
        <f t="shared" si="116"/>
        <v>0</v>
      </c>
      <c r="Q687" s="1">
        <f t="shared" si="120"/>
        <v>1</v>
      </c>
      <c r="R687" s="1">
        <f t="shared" si="117"/>
        <v>0</v>
      </c>
      <c r="S687" s="1">
        <f t="shared" si="118"/>
        <v>1</v>
      </c>
      <c r="T687" s="1" t="b">
        <f t="shared" si="119"/>
        <v>0</v>
      </c>
    </row>
    <row r="688" spans="1:20" x14ac:dyDescent="0.25">
      <c r="A688" s="1" t="s">
        <v>129</v>
      </c>
      <c r="B688" s="1">
        <v>4.8</v>
      </c>
      <c r="C688" s="1">
        <v>4.3489985999999989</v>
      </c>
      <c r="D688" s="1">
        <v>2</v>
      </c>
      <c r="E688" s="1">
        <f t="shared" si="111"/>
        <v>0</v>
      </c>
      <c r="F688" s="1">
        <f t="shared" si="112"/>
        <v>0</v>
      </c>
      <c r="G688" s="1">
        <f t="shared" si="113"/>
        <v>0</v>
      </c>
      <c r="H688" s="1">
        <f t="shared" si="114"/>
        <v>1</v>
      </c>
      <c r="I688" s="1">
        <f t="shared" si="115"/>
        <v>1</v>
      </c>
      <c r="K688" s="1" t="s">
        <v>125</v>
      </c>
      <c r="L688" s="1">
        <v>4.4000000000000004</v>
      </c>
      <c r="M688" s="1">
        <v>3</v>
      </c>
      <c r="N688" s="1">
        <v>2</v>
      </c>
      <c r="O688" s="1">
        <f t="shared" si="121"/>
        <v>0</v>
      </c>
      <c r="P688" s="1">
        <f t="shared" si="116"/>
        <v>0</v>
      </c>
      <c r="Q688" s="1">
        <f t="shared" si="120"/>
        <v>1</v>
      </c>
      <c r="R688" s="1">
        <f t="shared" si="117"/>
        <v>0</v>
      </c>
      <c r="S688" s="1">
        <f t="shared" si="118"/>
        <v>1</v>
      </c>
      <c r="T688" s="1" t="b">
        <f t="shared" si="119"/>
        <v>0</v>
      </c>
    </row>
    <row r="689" spans="1:20" x14ac:dyDescent="0.25">
      <c r="A689" s="1" t="s">
        <v>135</v>
      </c>
      <c r="B689" s="1">
        <v>4.9000000000000004</v>
      </c>
      <c r="C689" s="1">
        <v>3.0891395199999994</v>
      </c>
      <c r="D689" s="1">
        <v>2</v>
      </c>
      <c r="E689" s="1">
        <f t="shared" si="111"/>
        <v>0</v>
      </c>
      <c r="F689" s="1">
        <f t="shared" si="112"/>
        <v>0</v>
      </c>
      <c r="G689" s="1">
        <f t="shared" si="113"/>
        <v>0</v>
      </c>
      <c r="H689" s="1">
        <f t="shared" si="114"/>
        <v>1</v>
      </c>
      <c r="I689" s="1">
        <f t="shared" si="115"/>
        <v>1</v>
      </c>
      <c r="K689" s="1" t="s">
        <v>129</v>
      </c>
      <c r="L689" s="1">
        <v>4.8</v>
      </c>
      <c r="M689" s="1">
        <v>4</v>
      </c>
      <c r="N689" s="1">
        <v>2</v>
      </c>
      <c r="O689" s="1">
        <f t="shared" si="121"/>
        <v>0</v>
      </c>
      <c r="P689" s="1">
        <f t="shared" si="116"/>
        <v>0</v>
      </c>
      <c r="Q689" s="1">
        <f t="shared" si="120"/>
        <v>1</v>
      </c>
      <c r="R689" s="1">
        <f t="shared" si="117"/>
        <v>0</v>
      </c>
      <c r="S689" s="1">
        <f t="shared" si="118"/>
        <v>1</v>
      </c>
      <c r="T689" s="1" t="b">
        <f t="shared" si="119"/>
        <v>0</v>
      </c>
    </row>
    <row r="690" spans="1:20" x14ac:dyDescent="0.25">
      <c r="A690" s="1" t="s">
        <v>182</v>
      </c>
      <c r="B690" s="1">
        <v>5.0999999999999996</v>
      </c>
      <c r="C690" s="1">
        <v>3.8246626399999997</v>
      </c>
      <c r="D690" s="1">
        <v>2</v>
      </c>
      <c r="E690" s="1">
        <f t="shared" si="111"/>
        <v>0</v>
      </c>
      <c r="F690" s="1">
        <f t="shared" si="112"/>
        <v>0</v>
      </c>
      <c r="G690" s="1">
        <f t="shared" si="113"/>
        <v>0</v>
      </c>
      <c r="H690" s="1">
        <f t="shared" si="114"/>
        <v>1</v>
      </c>
      <c r="I690" s="1">
        <f t="shared" si="115"/>
        <v>1</v>
      </c>
      <c r="K690" s="1" t="s">
        <v>135</v>
      </c>
      <c r="L690" s="1">
        <v>4.9000000000000004</v>
      </c>
      <c r="M690" s="1">
        <v>3</v>
      </c>
      <c r="N690" s="1">
        <v>2</v>
      </c>
      <c r="O690" s="1">
        <f t="shared" si="121"/>
        <v>0</v>
      </c>
      <c r="P690" s="1">
        <f t="shared" si="116"/>
        <v>0</v>
      </c>
      <c r="Q690" s="1">
        <f t="shared" si="120"/>
        <v>1</v>
      </c>
      <c r="R690" s="1">
        <f t="shared" si="117"/>
        <v>0</v>
      </c>
      <c r="S690" s="1">
        <f t="shared" si="118"/>
        <v>1</v>
      </c>
      <c r="T690" s="1" t="b">
        <f t="shared" si="119"/>
        <v>0</v>
      </c>
    </row>
    <row r="691" spans="1:20" x14ac:dyDescent="0.25">
      <c r="A691" s="1" t="s">
        <v>148</v>
      </c>
      <c r="B691" s="1">
        <v>7.1</v>
      </c>
      <c r="C691" s="1">
        <v>5.1535083999999998</v>
      </c>
      <c r="D691" s="1">
        <v>2</v>
      </c>
      <c r="E691" s="1">
        <f t="shared" si="111"/>
        <v>0</v>
      </c>
      <c r="F691" s="1">
        <f t="shared" si="112"/>
        <v>0</v>
      </c>
      <c r="G691" s="1">
        <f t="shared" si="113"/>
        <v>0</v>
      </c>
      <c r="H691" s="1">
        <f t="shared" si="114"/>
        <v>1</v>
      </c>
      <c r="I691" s="1">
        <f t="shared" si="115"/>
        <v>1</v>
      </c>
      <c r="K691" s="1" t="s">
        <v>182</v>
      </c>
      <c r="L691" s="1">
        <v>5.0999999999999996</v>
      </c>
      <c r="M691" s="1">
        <v>4</v>
      </c>
      <c r="N691" s="1">
        <v>2</v>
      </c>
      <c r="O691" s="1">
        <f t="shared" si="121"/>
        <v>0</v>
      </c>
      <c r="P691" s="1">
        <f t="shared" si="116"/>
        <v>0</v>
      </c>
      <c r="Q691" s="1">
        <f t="shared" si="120"/>
        <v>1</v>
      </c>
      <c r="R691" s="1">
        <f t="shared" si="117"/>
        <v>0</v>
      </c>
      <c r="S691" s="1">
        <f t="shared" si="118"/>
        <v>1</v>
      </c>
      <c r="T691" s="1" t="b">
        <f t="shared" si="119"/>
        <v>0</v>
      </c>
    </row>
    <row r="692" spans="1:20" x14ac:dyDescent="0.25">
      <c r="A692" s="1" t="s">
        <v>155</v>
      </c>
      <c r="B692" s="1">
        <v>8.5</v>
      </c>
      <c r="C692" s="1">
        <v>5.26329402</v>
      </c>
      <c r="D692" s="1">
        <v>2</v>
      </c>
      <c r="E692" s="1">
        <f t="shared" si="111"/>
        <v>0</v>
      </c>
      <c r="F692" s="1">
        <f t="shared" si="112"/>
        <v>0</v>
      </c>
      <c r="G692" s="1">
        <f t="shared" si="113"/>
        <v>0</v>
      </c>
      <c r="H692" s="1">
        <f t="shared" si="114"/>
        <v>1</v>
      </c>
      <c r="I692" s="1">
        <f t="shared" si="115"/>
        <v>1</v>
      </c>
      <c r="K692" s="1" t="s">
        <v>148</v>
      </c>
      <c r="L692" s="1">
        <v>7.1</v>
      </c>
      <c r="M692" s="1">
        <v>5</v>
      </c>
      <c r="N692" s="1">
        <v>2</v>
      </c>
      <c r="O692" s="1">
        <f t="shared" si="121"/>
        <v>0</v>
      </c>
      <c r="P692" s="1">
        <f t="shared" si="116"/>
        <v>0</v>
      </c>
      <c r="Q692" s="1">
        <f t="shared" si="120"/>
        <v>1</v>
      </c>
      <c r="R692" s="1">
        <f t="shared" si="117"/>
        <v>0</v>
      </c>
      <c r="S692" s="1">
        <f t="shared" si="118"/>
        <v>1</v>
      </c>
      <c r="T692" s="1" t="b">
        <f t="shared" si="119"/>
        <v>0</v>
      </c>
    </row>
    <row r="693" spans="1:20" x14ac:dyDescent="0.25">
      <c r="A693" s="1" t="s">
        <v>159</v>
      </c>
      <c r="B693" s="1">
        <v>4.3</v>
      </c>
      <c r="C693" s="1">
        <v>4.0810664399999981</v>
      </c>
      <c r="D693" s="1">
        <v>2</v>
      </c>
      <c r="E693" s="1">
        <f t="shared" si="111"/>
        <v>0</v>
      </c>
      <c r="F693" s="1">
        <f t="shared" si="112"/>
        <v>0</v>
      </c>
      <c r="G693" s="1">
        <f t="shared" si="113"/>
        <v>0</v>
      </c>
      <c r="H693" s="1">
        <f t="shared" si="114"/>
        <v>1</v>
      </c>
      <c r="I693" s="1">
        <f t="shared" si="115"/>
        <v>1</v>
      </c>
      <c r="K693" s="1" t="s">
        <v>155</v>
      </c>
      <c r="L693" s="1">
        <v>8.5</v>
      </c>
      <c r="M693" s="1">
        <v>5</v>
      </c>
      <c r="N693" s="1">
        <v>2</v>
      </c>
      <c r="O693" s="1">
        <f t="shared" si="121"/>
        <v>0</v>
      </c>
      <c r="P693" s="1">
        <f t="shared" si="116"/>
        <v>0</v>
      </c>
      <c r="Q693" s="1">
        <f t="shared" si="120"/>
        <v>1</v>
      </c>
      <c r="R693" s="1">
        <f t="shared" si="117"/>
        <v>0</v>
      </c>
      <c r="S693" s="1">
        <f t="shared" si="118"/>
        <v>1</v>
      </c>
      <c r="T693" s="1" t="b">
        <f t="shared" si="119"/>
        <v>0</v>
      </c>
    </row>
    <row r="694" spans="1:20" x14ac:dyDescent="0.25">
      <c r="A694" s="1" t="s">
        <v>74</v>
      </c>
      <c r="B694" s="1">
        <v>4.4000000000000004</v>
      </c>
      <c r="C694" s="1">
        <v>2.8652971999999988</v>
      </c>
      <c r="D694" s="1">
        <v>2</v>
      </c>
      <c r="E694" s="1">
        <f t="shared" si="111"/>
        <v>0</v>
      </c>
      <c r="F694" s="1">
        <f t="shared" si="112"/>
        <v>0</v>
      </c>
      <c r="G694" s="1">
        <f t="shared" si="113"/>
        <v>0</v>
      </c>
      <c r="H694" s="1">
        <f t="shared" si="114"/>
        <v>1</v>
      </c>
      <c r="I694" s="1">
        <f t="shared" si="115"/>
        <v>1</v>
      </c>
      <c r="K694" s="1" t="s">
        <v>159</v>
      </c>
      <c r="L694" s="1">
        <v>4.3</v>
      </c>
      <c r="M694" s="1">
        <v>4</v>
      </c>
      <c r="N694" s="1">
        <v>2</v>
      </c>
      <c r="O694" s="1">
        <f t="shared" si="121"/>
        <v>0</v>
      </c>
      <c r="P694" s="1">
        <f t="shared" si="116"/>
        <v>0</v>
      </c>
      <c r="Q694" s="1">
        <f t="shared" si="120"/>
        <v>1</v>
      </c>
      <c r="R694" s="1">
        <f t="shared" si="117"/>
        <v>0</v>
      </c>
      <c r="S694" s="1">
        <f t="shared" si="118"/>
        <v>1</v>
      </c>
      <c r="T694" s="1" t="b">
        <f t="shared" si="119"/>
        <v>0</v>
      </c>
    </row>
    <row r="695" spans="1:20" x14ac:dyDescent="0.25">
      <c r="A695" s="1" t="s">
        <v>105</v>
      </c>
      <c r="B695" s="1">
        <v>4.4000000000000004</v>
      </c>
      <c r="C695" s="1">
        <v>4.2616028999999989</v>
      </c>
      <c r="D695" s="1">
        <v>2</v>
      </c>
      <c r="E695" s="1">
        <f t="shared" si="111"/>
        <v>0</v>
      </c>
      <c r="F695" s="1">
        <f t="shared" si="112"/>
        <v>0</v>
      </c>
      <c r="G695" s="1">
        <f t="shared" si="113"/>
        <v>0</v>
      </c>
      <c r="H695" s="1">
        <f t="shared" si="114"/>
        <v>1</v>
      </c>
      <c r="I695" s="1">
        <f t="shared" si="115"/>
        <v>1</v>
      </c>
      <c r="K695" s="1" t="s">
        <v>74</v>
      </c>
      <c r="L695" s="1">
        <v>4.4000000000000004</v>
      </c>
      <c r="M695" s="1">
        <v>3</v>
      </c>
      <c r="N695" s="1">
        <v>2</v>
      </c>
      <c r="O695" s="1">
        <f t="shared" si="121"/>
        <v>0</v>
      </c>
      <c r="P695" s="1">
        <f t="shared" si="116"/>
        <v>0</v>
      </c>
      <c r="Q695" s="1">
        <f t="shared" si="120"/>
        <v>1</v>
      </c>
      <c r="R695" s="1">
        <f t="shared" si="117"/>
        <v>0</v>
      </c>
      <c r="S695" s="1">
        <f t="shared" si="118"/>
        <v>1</v>
      </c>
      <c r="T695" s="1" t="b">
        <f t="shared" si="119"/>
        <v>0</v>
      </c>
    </row>
    <row r="696" spans="1:20" x14ac:dyDescent="0.25">
      <c r="A696" s="1" t="s">
        <v>109</v>
      </c>
      <c r="B696" s="1">
        <v>5.7</v>
      </c>
      <c r="C696" s="1">
        <v>4.2666604499999989</v>
      </c>
      <c r="D696" s="1">
        <v>2</v>
      </c>
      <c r="E696" s="1">
        <f t="shared" si="111"/>
        <v>0</v>
      </c>
      <c r="F696" s="1">
        <f t="shared" si="112"/>
        <v>0</v>
      </c>
      <c r="G696" s="1">
        <f t="shared" si="113"/>
        <v>0</v>
      </c>
      <c r="H696" s="1">
        <f t="shared" si="114"/>
        <v>1</v>
      </c>
      <c r="I696" s="1">
        <f t="shared" si="115"/>
        <v>1</v>
      </c>
      <c r="K696" s="1" t="s">
        <v>105</v>
      </c>
      <c r="L696" s="1">
        <v>4.4000000000000004</v>
      </c>
      <c r="M696" s="1">
        <v>4</v>
      </c>
      <c r="N696" s="1">
        <v>2</v>
      </c>
      <c r="O696" s="1">
        <f t="shared" si="121"/>
        <v>0</v>
      </c>
      <c r="P696" s="1">
        <f t="shared" si="116"/>
        <v>0</v>
      </c>
      <c r="Q696" s="1">
        <f t="shared" si="120"/>
        <v>1</v>
      </c>
      <c r="R696" s="1">
        <f t="shared" si="117"/>
        <v>0</v>
      </c>
      <c r="S696" s="1">
        <f t="shared" si="118"/>
        <v>1</v>
      </c>
      <c r="T696" s="1" t="b">
        <f t="shared" si="119"/>
        <v>0</v>
      </c>
    </row>
    <row r="697" spans="1:20" x14ac:dyDescent="0.25">
      <c r="A697" s="1" t="s">
        <v>61</v>
      </c>
      <c r="B697" s="1">
        <v>4.7</v>
      </c>
      <c r="C697" s="1">
        <v>2.7586551899999994</v>
      </c>
      <c r="D697" s="1">
        <v>2</v>
      </c>
      <c r="E697" s="1">
        <f t="shared" si="111"/>
        <v>0</v>
      </c>
      <c r="F697" s="1">
        <f t="shared" si="112"/>
        <v>0</v>
      </c>
      <c r="G697" s="1">
        <f t="shared" si="113"/>
        <v>0</v>
      </c>
      <c r="H697" s="1">
        <f t="shared" si="114"/>
        <v>1</v>
      </c>
      <c r="I697" s="1">
        <f t="shared" si="115"/>
        <v>1</v>
      </c>
      <c r="K697" s="1" t="s">
        <v>109</v>
      </c>
      <c r="L697" s="1">
        <v>5.7</v>
      </c>
      <c r="M697" s="1">
        <v>4</v>
      </c>
      <c r="N697" s="1">
        <v>2</v>
      </c>
      <c r="O697" s="1">
        <f t="shared" si="121"/>
        <v>0</v>
      </c>
      <c r="P697" s="1">
        <f t="shared" si="116"/>
        <v>0</v>
      </c>
      <c r="Q697" s="1">
        <f t="shared" si="120"/>
        <v>1</v>
      </c>
      <c r="R697" s="1">
        <f t="shared" si="117"/>
        <v>0</v>
      </c>
      <c r="S697" s="1">
        <f t="shared" si="118"/>
        <v>1</v>
      </c>
      <c r="T697" s="1" t="b">
        <f t="shared" si="119"/>
        <v>0</v>
      </c>
    </row>
    <row r="698" spans="1:20" x14ac:dyDescent="0.25">
      <c r="A698" s="1" t="s">
        <v>66</v>
      </c>
      <c r="B698" s="1">
        <v>4.8</v>
      </c>
      <c r="C698" s="1">
        <v>3.696984800000001</v>
      </c>
      <c r="D698" s="1">
        <v>2</v>
      </c>
      <c r="E698" s="1">
        <f t="shared" si="111"/>
        <v>0</v>
      </c>
      <c r="F698" s="1">
        <f t="shared" si="112"/>
        <v>0</v>
      </c>
      <c r="G698" s="1">
        <f t="shared" si="113"/>
        <v>0</v>
      </c>
      <c r="H698" s="1">
        <f t="shared" si="114"/>
        <v>1</v>
      </c>
      <c r="I698" s="1">
        <f t="shared" si="115"/>
        <v>1</v>
      </c>
      <c r="K698" s="1" t="s">
        <v>61</v>
      </c>
      <c r="L698" s="1">
        <v>4.7</v>
      </c>
      <c r="M698" s="1">
        <v>3</v>
      </c>
      <c r="N698" s="1">
        <v>2</v>
      </c>
      <c r="O698" s="1">
        <f t="shared" si="121"/>
        <v>0</v>
      </c>
      <c r="P698" s="1">
        <f t="shared" si="116"/>
        <v>0</v>
      </c>
      <c r="Q698" s="1">
        <f t="shared" si="120"/>
        <v>1</v>
      </c>
      <c r="R698" s="1">
        <f t="shared" si="117"/>
        <v>0</v>
      </c>
      <c r="S698" s="1">
        <f t="shared" si="118"/>
        <v>1</v>
      </c>
      <c r="T698" s="1" t="b">
        <f t="shared" si="119"/>
        <v>0</v>
      </c>
    </row>
    <row r="699" spans="1:20" x14ac:dyDescent="0.25">
      <c r="A699" s="1" t="s">
        <v>161</v>
      </c>
      <c r="B699" s="1">
        <v>4.2</v>
      </c>
      <c r="C699" s="1">
        <v>3.7814763100000004</v>
      </c>
      <c r="D699" s="1">
        <v>2</v>
      </c>
      <c r="E699" s="1">
        <f t="shared" si="111"/>
        <v>0</v>
      </c>
      <c r="F699" s="1">
        <f t="shared" si="112"/>
        <v>0</v>
      </c>
      <c r="G699" s="1">
        <f t="shared" si="113"/>
        <v>0</v>
      </c>
      <c r="H699" s="1">
        <f t="shared" si="114"/>
        <v>1</v>
      </c>
      <c r="I699" s="1">
        <f t="shared" si="115"/>
        <v>1</v>
      </c>
      <c r="K699" s="1" t="s">
        <v>66</v>
      </c>
      <c r="L699" s="1">
        <v>4.8</v>
      </c>
      <c r="M699" s="1">
        <v>4</v>
      </c>
      <c r="N699" s="1">
        <v>2</v>
      </c>
      <c r="O699" s="1">
        <f t="shared" si="121"/>
        <v>0</v>
      </c>
      <c r="P699" s="1">
        <f t="shared" si="116"/>
        <v>0</v>
      </c>
      <c r="Q699" s="1">
        <f t="shared" si="120"/>
        <v>1</v>
      </c>
      <c r="R699" s="1">
        <f t="shared" si="117"/>
        <v>0</v>
      </c>
      <c r="S699" s="1">
        <f t="shared" si="118"/>
        <v>1</v>
      </c>
      <c r="T699" s="1" t="b">
        <f t="shared" si="119"/>
        <v>0</v>
      </c>
    </row>
    <row r="700" spans="1:20" x14ac:dyDescent="0.25">
      <c r="A700" s="1" t="s">
        <v>193</v>
      </c>
      <c r="B700" s="1">
        <v>4.3</v>
      </c>
      <c r="C700" s="1">
        <v>3.5351468799999997</v>
      </c>
      <c r="D700" s="1">
        <v>2</v>
      </c>
      <c r="E700" s="1">
        <f t="shared" si="111"/>
        <v>0</v>
      </c>
      <c r="F700" s="1">
        <f t="shared" si="112"/>
        <v>0</v>
      </c>
      <c r="G700" s="1">
        <f t="shared" si="113"/>
        <v>0</v>
      </c>
      <c r="H700" s="1">
        <f t="shared" si="114"/>
        <v>1</v>
      </c>
      <c r="I700" s="1">
        <f t="shared" si="115"/>
        <v>1</v>
      </c>
      <c r="K700" s="1" t="s">
        <v>161</v>
      </c>
      <c r="L700" s="1">
        <v>4.2</v>
      </c>
      <c r="M700" s="1">
        <v>4</v>
      </c>
      <c r="N700" s="1">
        <v>2</v>
      </c>
      <c r="O700" s="1">
        <f t="shared" si="121"/>
        <v>0</v>
      </c>
      <c r="P700" s="1">
        <f t="shared" si="116"/>
        <v>0</v>
      </c>
      <c r="Q700" s="1">
        <f t="shared" si="120"/>
        <v>1</v>
      </c>
      <c r="R700" s="1">
        <f t="shared" si="117"/>
        <v>0</v>
      </c>
      <c r="S700" s="1">
        <f t="shared" si="118"/>
        <v>1</v>
      </c>
      <c r="T700" s="1" t="b">
        <f t="shared" si="119"/>
        <v>0</v>
      </c>
    </row>
    <row r="701" spans="1:20" x14ac:dyDescent="0.25">
      <c r="A701" s="1" t="s">
        <v>85</v>
      </c>
      <c r="B701" s="1">
        <v>4.8</v>
      </c>
      <c r="C701" s="1">
        <v>4.2245355699999978</v>
      </c>
      <c r="D701" s="1">
        <v>2</v>
      </c>
      <c r="E701" s="1">
        <f t="shared" si="111"/>
        <v>0</v>
      </c>
      <c r="F701" s="1">
        <f t="shared" si="112"/>
        <v>0</v>
      </c>
      <c r="G701" s="1">
        <f t="shared" si="113"/>
        <v>0</v>
      </c>
      <c r="H701" s="1">
        <f t="shared" si="114"/>
        <v>1</v>
      </c>
      <c r="I701" s="1">
        <f t="shared" si="115"/>
        <v>1</v>
      </c>
      <c r="K701" s="1" t="s">
        <v>193</v>
      </c>
      <c r="L701" s="1">
        <v>4.3</v>
      </c>
      <c r="M701" s="1">
        <v>4</v>
      </c>
      <c r="N701" s="1">
        <v>2</v>
      </c>
      <c r="O701" s="1">
        <f t="shared" si="121"/>
        <v>0</v>
      </c>
      <c r="P701" s="1">
        <f t="shared" si="116"/>
        <v>0</v>
      </c>
      <c r="Q701" s="1">
        <f t="shared" si="120"/>
        <v>1</v>
      </c>
      <c r="R701" s="1">
        <f t="shared" si="117"/>
        <v>0</v>
      </c>
      <c r="S701" s="1">
        <f t="shared" si="118"/>
        <v>1</v>
      </c>
      <c r="T701" s="1" t="b">
        <f t="shared" si="119"/>
        <v>0</v>
      </c>
    </row>
    <row r="702" spans="1:20" x14ac:dyDescent="0.25">
      <c r="A702" s="1" t="s">
        <v>87</v>
      </c>
      <c r="B702" s="1">
        <v>5</v>
      </c>
      <c r="C702" s="1">
        <v>4.0698575199999985</v>
      </c>
      <c r="D702" s="1">
        <v>2</v>
      </c>
      <c r="E702" s="1">
        <f t="shared" si="111"/>
        <v>0</v>
      </c>
      <c r="F702" s="1">
        <f t="shared" si="112"/>
        <v>0</v>
      </c>
      <c r="G702" s="1">
        <f t="shared" si="113"/>
        <v>0</v>
      </c>
      <c r="H702" s="1">
        <f t="shared" si="114"/>
        <v>1</v>
      </c>
      <c r="I702" s="1">
        <f t="shared" si="115"/>
        <v>1</v>
      </c>
      <c r="K702" s="1" t="s">
        <v>85</v>
      </c>
      <c r="L702" s="1">
        <v>4.8</v>
      </c>
      <c r="M702" s="1">
        <v>4</v>
      </c>
      <c r="N702" s="1">
        <v>2</v>
      </c>
      <c r="O702" s="1">
        <f t="shared" si="121"/>
        <v>0</v>
      </c>
      <c r="P702" s="1">
        <f t="shared" si="116"/>
        <v>0</v>
      </c>
      <c r="Q702" s="1">
        <f t="shared" si="120"/>
        <v>1</v>
      </c>
      <c r="R702" s="1">
        <f t="shared" si="117"/>
        <v>0</v>
      </c>
      <c r="S702" s="1">
        <f t="shared" si="118"/>
        <v>1</v>
      </c>
      <c r="T702" s="1" t="b">
        <f t="shared" si="119"/>
        <v>0</v>
      </c>
    </row>
    <row r="703" spans="1:20" x14ac:dyDescent="0.25">
      <c r="A703" s="1" t="s">
        <v>97</v>
      </c>
      <c r="B703" s="1">
        <v>4.5</v>
      </c>
      <c r="C703" s="1">
        <v>4.0866109899999996</v>
      </c>
      <c r="D703" s="1">
        <v>2</v>
      </c>
      <c r="E703" s="1">
        <f t="shared" si="111"/>
        <v>0</v>
      </c>
      <c r="F703" s="1">
        <f t="shared" si="112"/>
        <v>0</v>
      </c>
      <c r="G703" s="1">
        <f t="shared" si="113"/>
        <v>0</v>
      </c>
      <c r="H703" s="1">
        <f t="shared" si="114"/>
        <v>1</v>
      </c>
      <c r="I703" s="1">
        <f t="shared" si="115"/>
        <v>1</v>
      </c>
      <c r="K703" s="1" t="s">
        <v>87</v>
      </c>
      <c r="L703" s="1">
        <v>5</v>
      </c>
      <c r="M703" s="1">
        <v>4</v>
      </c>
      <c r="N703" s="1">
        <v>2</v>
      </c>
      <c r="O703" s="1">
        <f t="shared" si="121"/>
        <v>0</v>
      </c>
      <c r="P703" s="1">
        <f t="shared" si="116"/>
        <v>0</v>
      </c>
      <c r="Q703" s="1">
        <f t="shared" si="120"/>
        <v>1</v>
      </c>
      <c r="R703" s="1">
        <f t="shared" si="117"/>
        <v>0</v>
      </c>
      <c r="S703" s="1">
        <f t="shared" si="118"/>
        <v>1</v>
      </c>
      <c r="T703" s="1" t="b">
        <f t="shared" si="119"/>
        <v>0</v>
      </c>
    </row>
    <row r="704" spans="1:20" x14ac:dyDescent="0.25">
      <c r="A704" s="1" t="s">
        <v>98</v>
      </c>
      <c r="B704" s="1">
        <v>5</v>
      </c>
      <c r="C704" s="1">
        <v>3.6703151999999992</v>
      </c>
      <c r="D704" s="1">
        <v>2</v>
      </c>
      <c r="E704" s="1">
        <f t="shared" si="111"/>
        <v>0</v>
      </c>
      <c r="F704" s="1">
        <f t="shared" si="112"/>
        <v>0</v>
      </c>
      <c r="G704" s="1">
        <f t="shared" si="113"/>
        <v>0</v>
      </c>
      <c r="H704" s="1">
        <f t="shared" si="114"/>
        <v>1</v>
      </c>
      <c r="I704" s="1">
        <f t="shared" si="115"/>
        <v>1</v>
      </c>
      <c r="K704" s="1" t="s">
        <v>97</v>
      </c>
      <c r="L704" s="1">
        <v>4.5</v>
      </c>
      <c r="M704" s="1">
        <v>4</v>
      </c>
      <c r="N704" s="1">
        <v>2</v>
      </c>
      <c r="O704" s="1">
        <f t="shared" si="121"/>
        <v>0</v>
      </c>
      <c r="P704" s="1">
        <f t="shared" si="116"/>
        <v>0</v>
      </c>
      <c r="Q704" s="1">
        <f t="shared" si="120"/>
        <v>1</v>
      </c>
      <c r="R704" s="1">
        <f t="shared" si="117"/>
        <v>0</v>
      </c>
      <c r="S704" s="1">
        <f t="shared" si="118"/>
        <v>1</v>
      </c>
      <c r="T704" s="1" t="b">
        <f t="shared" si="119"/>
        <v>0</v>
      </c>
    </row>
    <row r="705" spans="1:20" x14ac:dyDescent="0.25">
      <c r="A705" s="1" t="s">
        <v>197</v>
      </c>
      <c r="B705" s="1">
        <v>4.4000000000000004</v>
      </c>
      <c r="C705" s="1">
        <v>3.8644262</v>
      </c>
      <c r="D705" s="1">
        <v>2</v>
      </c>
      <c r="E705" s="1">
        <f t="shared" si="111"/>
        <v>0</v>
      </c>
      <c r="F705" s="1">
        <f t="shared" si="112"/>
        <v>0</v>
      </c>
      <c r="G705" s="1">
        <f t="shared" si="113"/>
        <v>0</v>
      </c>
      <c r="H705" s="1">
        <f t="shared" si="114"/>
        <v>1</v>
      </c>
      <c r="I705" s="1">
        <f t="shared" si="115"/>
        <v>1</v>
      </c>
      <c r="K705" s="1" t="s">
        <v>98</v>
      </c>
      <c r="L705" s="1">
        <v>5</v>
      </c>
      <c r="M705" s="1">
        <v>4</v>
      </c>
      <c r="N705" s="1">
        <v>2</v>
      </c>
      <c r="O705" s="1">
        <f t="shared" si="121"/>
        <v>0</v>
      </c>
      <c r="P705" s="1">
        <f t="shared" si="116"/>
        <v>0</v>
      </c>
      <c r="Q705" s="1">
        <f t="shared" si="120"/>
        <v>1</v>
      </c>
      <c r="R705" s="1">
        <f t="shared" si="117"/>
        <v>0</v>
      </c>
      <c r="S705" s="1">
        <f t="shared" si="118"/>
        <v>1</v>
      </c>
      <c r="T705" s="1" t="b">
        <f t="shared" si="119"/>
        <v>0</v>
      </c>
    </row>
    <row r="706" spans="1:20" x14ac:dyDescent="0.25">
      <c r="A706" s="1" t="s">
        <v>106</v>
      </c>
      <c r="B706" s="1">
        <v>4.3</v>
      </c>
      <c r="C706" s="1">
        <v>4.111713759999998</v>
      </c>
      <c r="D706" s="1">
        <v>2</v>
      </c>
      <c r="E706" s="1">
        <f t="shared" si="111"/>
        <v>0</v>
      </c>
      <c r="F706" s="1">
        <f t="shared" si="112"/>
        <v>0</v>
      </c>
      <c r="G706" s="1">
        <f t="shared" si="113"/>
        <v>0</v>
      </c>
      <c r="H706" s="1">
        <f t="shared" si="114"/>
        <v>1</v>
      </c>
      <c r="I706" s="1">
        <f t="shared" si="115"/>
        <v>1</v>
      </c>
      <c r="K706" s="1" t="s">
        <v>197</v>
      </c>
      <c r="L706" s="1">
        <v>4.4000000000000004</v>
      </c>
      <c r="M706" s="1">
        <v>4</v>
      </c>
      <c r="N706" s="1">
        <v>2</v>
      </c>
      <c r="O706" s="1">
        <f t="shared" si="121"/>
        <v>0</v>
      </c>
      <c r="P706" s="1">
        <f t="shared" si="116"/>
        <v>0</v>
      </c>
      <c r="Q706" s="1">
        <f t="shared" si="120"/>
        <v>1</v>
      </c>
      <c r="R706" s="1">
        <f t="shared" si="117"/>
        <v>0</v>
      </c>
      <c r="S706" s="1">
        <f t="shared" si="118"/>
        <v>1</v>
      </c>
      <c r="T706" s="1" t="b">
        <f t="shared" si="119"/>
        <v>0</v>
      </c>
    </row>
    <row r="707" spans="1:20" x14ac:dyDescent="0.25">
      <c r="A707" s="1" t="s">
        <v>195</v>
      </c>
      <c r="B707" s="1">
        <v>4.5</v>
      </c>
      <c r="C707" s="1">
        <v>4.2845090700000013</v>
      </c>
      <c r="D707" s="1">
        <v>2</v>
      </c>
      <c r="E707" s="1">
        <f t="shared" ref="E707:E770" si="122">IF(AND((10&gt;D707),(D707&gt;C707),(C707&gt;2)),1,0)</f>
        <v>0</v>
      </c>
      <c r="F707" s="1">
        <f t="shared" ref="F707:F770" si="123">IF(AND((D707&lt;C707),(D707&gt;2),(C707&lt;10)),1,0)</f>
        <v>0</v>
      </c>
      <c r="G707" s="1">
        <f t="shared" ref="G707:G770" si="124">IF(D707&gt;=10,1,0)</f>
        <v>0</v>
      </c>
      <c r="H707" s="1">
        <f t="shared" ref="H707:H770" si="125">IF(D707&lt;=2,1,0)</f>
        <v>1</v>
      </c>
      <c r="I707" s="1">
        <f t="shared" ref="I707:I770" si="126">SUM(E707:H707)</f>
        <v>1</v>
      </c>
      <c r="K707" s="1" t="s">
        <v>106</v>
      </c>
      <c r="L707" s="1">
        <v>4.3</v>
      </c>
      <c r="M707" s="1">
        <v>4</v>
      </c>
      <c r="N707" s="1">
        <v>2</v>
      </c>
      <c r="O707" s="1">
        <f t="shared" si="121"/>
        <v>0</v>
      </c>
      <c r="P707" s="1">
        <f t="shared" ref="P707:P770" si="127">IF(AND((N707&lt;M707),(N707&gt;2),(M707&lt;10)),1,0)</f>
        <v>0</v>
      </c>
      <c r="Q707" s="1">
        <f t="shared" si="120"/>
        <v>1</v>
      </c>
      <c r="R707" s="1">
        <f t="shared" ref="R707:R770" si="128">IF(N707&gt;=10,1,0)</f>
        <v>0</v>
      </c>
      <c r="S707" s="1">
        <f t="shared" ref="S707:S770" si="129">SUM(O707:R707)</f>
        <v>1</v>
      </c>
      <c r="T707" s="1" t="b">
        <f t="shared" si="119"/>
        <v>0</v>
      </c>
    </row>
    <row r="708" spans="1:20" x14ac:dyDescent="0.25">
      <c r="A708" s="1" t="s">
        <v>111</v>
      </c>
      <c r="B708" s="1">
        <v>4.5</v>
      </c>
      <c r="C708" s="1">
        <v>3.5097079599999979</v>
      </c>
      <c r="D708" s="1">
        <v>2</v>
      </c>
      <c r="E708" s="1">
        <f t="shared" si="122"/>
        <v>0</v>
      </c>
      <c r="F708" s="1">
        <f t="shared" si="123"/>
        <v>0</v>
      </c>
      <c r="G708" s="1">
        <f t="shared" si="124"/>
        <v>0</v>
      </c>
      <c r="H708" s="1">
        <f t="shared" si="125"/>
        <v>1</v>
      </c>
      <c r="I708" s="1">
        <f t="shared" si="126"/>
        <v>1</v>
      </c>
      <c r="K708" s="1" t="s">
        <v>195</v>
      </c>
      <c r="L708" s="1">
        <v>4.5</v>
      </c>
      <c r="M708" s="1">
        <v>4</v>
      </c>
      <c r="N708" s="1">
        <v>2</v>
      </c>
      <c r="O708" s="1">
        <f t="shared" si="121"/>
        <v>0</v>
      </c>
      <c r="P708" s="1">
        <f t="shared" si="127"/>
        <v>0</v>
      </c>
      <c r="Q708" s="1">
        <f t="shared" si="120"/>
        <v>1</v>
      </c>
      <c r="R708" s="1">
        <f t="shared" si="128"/>
        <v>0</v>
      </c>
      <c r="S708" s="1">
        <f t="shared" si="129"/>
        <v>1</v>
      </c>
      <c r="T708" s="1" t="b">
        <f t="shared" ref="T708:T771" si="130">EXACT(M708,N708)</f>
        <v>0</v>
      </c>
    </row>
    <row r="709" spans="1:20" x14ac:dyDescent="0.25">
      <c r="A709" s="1" t="s">
        <v>114</v>
      </c>
      <c r="B709" s="1">
        <v>4.5</v>
      </c>
      <c r="C709" s="1">
        <v>3.4959356799999979</v>
      </c>
      <c r="D709" s="1">
        <v>2</v>
      </c>
      <c r="E709" s="1">
        <f t="shared" si="122"/>
        <v>0</v>
      </c>
      <c r="F709" s="1">
        <f t="shared" si="123"/>
        <v>0</v>
      </c>
      <c r="G709" s="1">
        <f t="shared" si="124"/>
        <v>0</v>
      </c>
      <c r="H709" s="1">
        <f t="shared" si="125"/>
        <v>1</v>
      </c>
      <c r="I709" s="1">
        <f t="shared" si="126"/>
        <v>1</v>
      </c>
      <c r="K709" s="1" t="s">
        <v>111</v>
      </c>
      <c r="L709" s="1">
        <v>4.5</v>
      </c>
      <c r="M709" s="1">
        <v>4</v>
      </c>
      <c r="N709" s="1">
        <v>2</v>
      </c>
      <c r="O709" s="1">
        <f t="shared" si="121"/>
        <v>0</v>
      </c>
      <c r="P709" s="1">
        <f t="shared" si="127"/>
        <v>0</v>
      </c>
      <c r="Q709" s="1">
        <f t="shared" si="120"/>
        <v>1</v>
      </c>
      <c r="R709" s="1">
        <f t="shared" si="128"/>
        <v>0</v>
      </c>
      <c r="S709" s="1">
        <f t="shared" si="129"/>
        <v>1</v>
      </c>
      <c r="T709" s="1" t="b">
        <f t="shared" si="130"/>
        <v>0</v>
      </c>
    </row>
    <row r="710" spans="1:20" x14ac:dyDescent="0.25">
      <c r="A710" s="1" t="s">
        <v>115</v>
      </c>
      <c r="B710" s="1">
        <v>4.9000000000000004</v>
      </c>
      <c r="C710" s="1">
        <v>3.2324652899999986</v>
      </c>
      <c r="D710" s="1">
        <v>2</v>
      </c>
      <c r="E710" s="1">
        <f t="shared" si="122"/>
        <v>0</v>
      </c>
      <c r="F710" s="1">
        <f t="shared" si="123"/>
        <v>0</v>
      </c>
      <c r="G710" s="1">
        <f t="shared" si="124"/>
        <v>0</v>
      </c>
      <c r="H710" s="1">
        <f t="shared" si="125"/>
        <v>1</v>
      </c>
      <c r="I710" s="1">
        <f t="shared" si="126"/>
        <v>1</v>
      </c>
      <c r="K710" s="1" t="s">
        <v>114</v>
      </c>
      <c r="L710" s="1">
        <v>4.5</v>
      </c>
      <c r="M710" s="1">
        <v>3</v>
      </c>
      <c r="N710" s="1">
        <v>2</v>
      </c>
      <c r="O710" s="1">
        <f t="shared" si="121"/>
        <v>0</v>
      </c>
      <c r="P710" s="1">
        <f t="shared" si="127"/>
        <v>0</v>
      </c>
      <c r="Q710" s="1">
        <f t="shared" si="120"/>
        <v>1</v>
      </c>
      <c r="R710" s="1">
        <f t="shared" si="128"/>
        <v>0</v>
      </c>
      <c r="S710" s="1">
        <f t="shared" si="129"/>
        <v>1</v>
      </c>
      <c r="T710" s="1" t="b">
        <f t="shared" si="130"/>
        <v>0</v>
      </c>
    </row>
    <row r="711" spans="1:20" x14ac:dyDescent="0.25">
      <c r="A711" s="1" t="s">
        <v>134</v>
      </c>
      <c r="B711" s="1">
        <v>6.3</v>
      </c>
      <c r="C711" s="1">
        <v>3.5858814600000009</v>
      </c>
      <c r="D711" s="1">
        <v>2</v>
      </c>
      <c r="E711" s="1">
        <f t="shared" si="122"/>
        <v>0</v>
      </c>
      <c r="F711" s="1">
        <f t="shared" si="123"/>
        <v>0</v>
      </c>
      <c r="G711" s="1">
        <f t="shared" si="124"/>
        <v>0</v>
      </c>
      <c r="H711" s="1">
        <f t="shared" si="125"/>
        <v>1</v>
      </c>
      <c r="I711" s="1">
        <f t="shared" si="126"/>
        <v>1</v>
      </c>
      <c r="K711" s="1" t="s">
        <v>115</v>
      </c>
      <c r="L711" s="1">
        <v>4.9000000000000004</v>
      </c>
      <c r="M711" s="1">
        <v>3</v>
      </c>
      <c r="N711" s="1">
        <v>2</v>
      </c>
      <c r="O711" s="1">
        <f t="shared" si="121"/>
        <v>0</v>
      </c>
      <c r="P711" s="1">
        <f t="shared" si="127"/>
        <v>0</v>
      </c>
      <c r="Q711" s="1">
        <f t="shared" si="120"/>
        <v>1</v>
      </c>
      <c r="R711" s="1">
        <f t="shared" si="128"/>
        <v>0</v>
      </c>
      <c r="S711" s="1">
        <f t="shared" si="129"/>
        <v>1</v>
      </c>
      <c r="T711" s="1" t="b">
        <f t="shared" si="130"/>
        <v>0</v>
      </c>
    </row>
    <row r="712" spans="1:20" x14ac:dyDescent="0.25">
      <c r="A712" s="1" t="s">
        <v>182</v>
      </c>
      <c r="B712" s="1">
        <v>5.0999999999999996</v>
      </c>
      <c r="C712" s="1">
        <v>4.0989174399999984</v>
      </c>
      <c r="D712" s="1">
        <v>2</v>
      </c>
      <c r="E712" s="1">
        <f t="shared" si="122"/>
        <v>0</v>
      </c>
      <c r="F712" s="1">
        <f t="shared" si="123"/>
        <v>0</v>
      </c>
      <c r="G712" s="1">
        <f t="shared" si="124"/>
        <v>0</v>
      </c>
      <c r="H712" s="1">
        <f t="shared" si="125"/>
        <v>1</v>
      </c>
      <c r="I712" s="1">
        <f t="shared" si="126"/>
        <v>1</v>
      </c>
      <c r="K712" s="1" t="s">
        <v>134</v>
      </c>
      <c r="L712" s="1">
        <v>6.3</v>
      </c>
      <c r="M712" s="1">
        <v>4</v>
      </c>
      <c r="N712" s="1">
        <v>2</v>
      </c>
      <c r="O712" s="1">
        <f t="shared" si="121"/>
        <v>0</v>
      </c>
      <c r="P712" s="1">
        <f t="shared" si="127"/>
        <v>0</v>
      </c>
      <c r="Q712" s="1">
        <f t="shared" si="120"/>
        <v>1</v>
      </c>
      <c r="R712" s="1">
        <f t="shared" si="128"/>
        <v>0</v>
      </c>
      <c r="S712" s="1">
        <f t="shared" si="129"/>
        <v>1</v>
      </c>
      <c r="T712" s="1" t="b">
        <f t="shared" si="130"/>
        <v>0</v>
      </c>
    </row>
    <row r="713" spans="1:20" x14ac:dyDescent="0.25">
      <c r="A713" s="1" t="s">
        <v>140</v>
      </c>
      <c r="B713" s="1">
        <v>4.9000000000000004</v>
      </c>
      <c r="C713" s="1">
        <v>3.7760649899999992</v>
      </c>
      <c r="D713" s="1">
        <v>2</v>
      </c>
      <c r="E713" s="1">
        <f t="shared" si="122"/>
        <v>0</v>
      </c>
      <c r="F713" s="1">
        <f t="shared" si="123"/>
        <v>0</v>
      </c>
      <c r="G713" s="1">
        <f t="shared" si="124"/>
        <v>0</v>
      </c>
      <c r="H713" s="1">
        <f t="shared" si="125"/>
        <v>1</v>
      </c>
      <c r="I713" s="1">
        <f t="shared" si="126"/>
        <v>1</v>
      </c>
      <c r="K713" s="1" t="s">
        <v>182</v>
      </c>
      <c r="L713" s="1">
        <v>5.0999999999999996</v>
      </c>
      <c r="M713" s="1">
        <v>4</v>
      </c>
      <c r="N713" s="1">
        <v>2</v>
      </c>
      <c r="O713" s="1">
        <f t="shared" si="121"/>
        <v>0</v>
      </c>
      <c r="P713" s="1">
        <f t="shared" si="127"/>
        <v>0</v>
      </c>
      <c r="Q713" s="1">
        <f t="shared" si="120"/>
        <v>1</v>
      </c>
      <c r="R713" s="1">
        <f t="shared" si="128"/>
        <v>0</v>
      </c>
      <c r="S713" s="1">
        <f t="shared" si="129"/>
        <v>1</v>
      </c>
      <c r="T713" s="1" t="b">
        <f t="shared" si="130"/>
        <v>0</v>
      </c>
    </row>
    <row r="714" spans="1:20" x14ac:dyDescent="0.25">
      <c r="A714" s="1" t="s">
        <v>141</v>
      </c>
      <c r="B714" s="1">
        <v>4.7</v>
      </c>
      <c r="C714" s="1">
        <v>3.4713758199999996</v>
      </c>
      <c r="D714" s="1">
        <v>2</v>
      </c>
      <c r="E714" s="1">
        <f t="shared" si="122"/>
        <v>0</v>
      </c>
      <c r="F714" s="1">
        <f t="shared" si="123"/>
        <v>0</v>
      </c>
      <c r="G714" s="1">
        <f t="shared" si="124"/>
        <v>0</v>
      </c>
      <c r="H714" s="1">
        <f t="shared" si="125"/>
        <v>1</v>
      </c>
      <c r="I714" s="1">
        <f t="shared" si="126"/>
        <v>1</v>
      </c>
      <c r="K714" s="1" t="s">
        <v>140</v>
      </c>
      <c r="L714" s="1">
        <v>4.9000000000000004</v>
      </c>
      <c r="M714" s="1">
        <v>4</v>
      </c>
      <c r="N714" s="1">
        <v>2</v>
      </c>
      <c r="O714" s="1">
        <f t="shared" si="121"/>
        <v>0</v>
      </c>
      <c r="P714" s="1">
        <f t="shared" si="127"/>
        <v>0</v>
      </c>
      <c r="Q714" s="1">
        <f t="shared" si="120"/>
        <v>1</v>
      </c>
      <c r="R714" s="1">
        <f t="shared" si="128"/>
        <v>0</v>
      </c>
      <c r="S714" s="1">
        <f t="shared" si="129"/>
        <v>1</v>
      </c>
      <c r="T714" s="1" t="b">
        <f t="shared" si="130"/>
        <v>0</v>
      </c>
    </row>
    <row r="715" spans="1:20" x14ac:dyDescent="0.25">
      <c r="A715" s="1" t="s">
        <v>147</v>
      </c>
      <c r="B715" s="1">
        <v>5.0999999999999996</v>
      </c>
      <c r="C715" s="1">
        <v>4.1407726599999979</v>
      </c>
      <c r="D715" s="1">
        <v>2</v>
      </c>
      <c r="E715" s="1">
        <f t="shared" si="122"/>
        <v>0</v>
      </c>
      <c r="F715" s="1">
        <f t="shared" si="123"/>
        <v>0</v>
      </c>
      <c r="G715" s="1">
        <f t="shared" si="124"/>
        <v>0</v>
      </c>
      <c r="H715" s="1">
        <f t="shared" si="125"/>
        <v>1</v>
      </c>
      <c r="I715" s="1">
        <f t="shared" si="126"/>
        <v>1</v>
      </c>
      <c r="K715" s="1" t="s">
        <v>141</v>
      </c>
      <c r="L715" s="1">
        <v>4.7</v>
      </c>
      <c r="M715" s="1">
        <v>3</v>
      </c>
      <c r="N715" s="1">
        <v>2</v>
      </c>
      <c r="O715" s="1">
        <f t="shared" si="121"/>
        <v>0</v>
      </c>
      <c r="P715" s="1">
        <f t="shared" si="127"/>
        <v>0</v>
      </c>
      <c r="Q715" s="1">
        <f t="shared" si="120"/>
        <v>1</v>
      </c>
      <c r="R715" s="1">
        <f t="shared" si="128"/>
        <v>0</v>
      </c>
      <c r="S715" s="1">
        <f t="shared" si="129"/>
        <v>1</v>
      </c>
      <c r="T715" s="1" t="b">
        <f t="shared" si="130"/>
        <v>0</v>
      </c>
    </row>
    <row r="716" spans="1:20" x14ac:dyDescent="0.25">
      <c r="A716" s="1" t="s">
        <v>148</v>
      </c>
      <c r="B716" s="1">
        <v>7.1</v>
      </c>
      <c r="C716" s="1">
        <v>4.742469719999999</v>
      </c>
      <c r="D716" s="1">
        <v>2</v>
      </c>
      <c r="E716" s="1">
        <f t="shared" si="122"/>
        <v>0</v>
      </c>
      <c r="F716" s="1">
        <f t="shared" si="123"/>
        <v>0</v>
      </c>
      <c r="G716" s="1">
        <f t="shared" si="124"/>
        <v>0</v>
      </c>
      <c r="H716" s="1">
        <f t="shared" si="125"/>
        <v>1</v>
      </c>
      <c r="I716" s="1">
        <f t="shared" si="126"/>
        <v>1</v>
      </c>
      <c r="K716" s="1" t="s">
        <v>147</v>
      </c>
      <c r="L716" s="1">
        <v>5.0999999999999996</v>
      </c>
      <c r="M716" s="1">
        <v>4</v>
      </c>
      <c r="N716" s="1">
        <v>2</v>
      </c>
      <c r="O716" s="1">
        <f t="shared" si="121"/>
        <v>0</v>
      </c>
      <c r="P716" s="1">
        <f t="shared" si="127"/>
        <v>0</v>
      </c>
      <c r="Q716" s="1">
        <f t="shared" si="120"/>
        <v>1</v>
      </c>
      <c r="R716" s="1">
        <f t="shared" si="128"/>
        <v>0</v>
      </c>
      <c r="S716" s="1">
        <f t="shared" si="129"/>
        <v>1</v>
      </c>
      <c r="T716" s="1" t="b">
        <f t="shared" si="130"/>
        <v>0</v>
      </c>
    </row>
    <row r="717" spans="1:20" x14ac:dyDescent="0.25">
      <c r="A717" s="1" t="s">
        <v>64</v>
      </c>
      <c r="B717" s="1">
        <v>4.5</v>
      </c>
      <c r="C717" s="1">
        <v>3.4559630999999986</v>
      </c>
      <c r="D717" s="1">
        <v>2</v>
      </c>
      <c r="E717" s="1">
        <f t="shared" si="122"/>
        <v>0</v>
      </c>
      <c r="F717" s="1">
        <f t="shared" si="123"/>
        <v>0</v>
      </c>
      <c r="G717" s="1">
        <f t="shared" si="124"/>
        <v>0</v>
      </c>
      <c r="H717" s="1">
        <f t="shared" si="125"/>
        <v>1</v>
      </c>
      <c r="I717" s="1">
        <f t="shared" si="126"/>
        <v>1</v>
      </c>
      <c r="K717" s="1" t="s">
        <v>148</v>
      </c>
      <c r="L717" s="1">
        <v>7.1</v>
      </c>
      <c r="M717" s="1">
        <v>5</v>
      </c>
      <c r="N717" s="1">
        <v>2</v>
      </c>
      <c r="O717" s="1">
        <f t="shared" si="121"/>
        <v>0</v>
      </c>
      <c r="P717" s="1">
        <f t="shared" si="127"/>
        <v>0</v>
      </c>
      <c r="Q717" s="1">
        <f t="shared" si="120"/>
        <v>1</v>
      </c>
      <c r="R717" s="1">
        <f t="shared" si="128"/>
        <v>0</v>
      </c>
      <c r="S717" s="1">
        <f t="shared" si="129"/>
        <v>1</v>
      </c>
      <c r="T717" s="1" t="b">
        <f t="shared" si="130"/>
        <v>0</v>
      </c>
    </row>
    <row r="718" spans="1:20" x14ac:dyDescent="0.25">
      <c r="A718" s="1" t="s">
        <v>77</v>
      </c>
      <c r="B718" s="1">
        <v>4.7</v>
      </c>
      <c r="C718" s="1">
        <v>3.293518199999999</v>
      </c>
      <c r="D718" s="1">
        <v>2</v>
      </c>
      <c r="E718" s="1">
        <f t="shared" si="122"/>
        <v>0</v>
      </c>
      <c r="F718" s="1">
        <f t="shared" si="123"/>
        <v>0</v>
      </c>
      <c r="G718" s="1">
        <f t="shared" si="124"/>
        <v>0</v>
      </c>
      <c r="H718" s="1">
        <f t="shared" si="125"/>
        <v>1</v>
      </c>
      <c r="I718" s="1">
        <f t="shared" si="126"/>
        <v>1</v>
      </c>
      <c r="K718" s="1" t="s">
        <v>64</v>
      </c>
      <c r="L718" s="1">
        <v>4.5</v>
      </c>
      <c r="M718" s="1">
        <v>3</v>
      </c>
      <c r="N718" s="1">
        <v>2</v>
      </c>
      <c r="O718" s="1">
        <f t="shared" si="121"/>
        <v>0</v>
      </c>
      <c r="P718" s="1">
        <f t="shared" si="127"/>
        <v>0</v>
      </c>
      <c r="Q718" s="1">
        <f t="shared" si="120"/>
        <v>1</v>
      </c>
      <c r="R718" s="1">
        <f t="shared" si="128"/>
        <v>0</v>
      </c>
      <c r="S718" s="1">
        <f t="shared" si="129"/>
        <v>1</v>
      </c>
      <c r="T718" s="1" t="b">
        <f t="shared" si="130"/>
        <v>0</v>
      </c>
    </row>
    <row r="719" spans="1:20" x14ac:dyDescent="0.25">
      <c r="A719" s="1" t="s">
        <v>203</v>
      </c>
      <c r="B719" s="1">
        <v>4.3</v>
      </c>
      <c r="C719" s="1">
        <v>3.8515542000000011</v>
      </c>
      <c r="D719" s="1">
        <v>2</v>
      </c>
      <c r="E719" s="1">
        <f t="shared" si="122"/>
        <v>0</v>
      </c>
      <c r="F719" s="1">
        <f t="shared" si="123"/>
        <v>0</v>
      </c>
      <c r="G719" s="1">
        <f t="shared" si="124"/>
        <v>0</v>
      </c>
      <c r="H719" s="1">
        <f t="shared" si="125"/>
        <v>1</v>
      </c>
      <c r="I719" s="1">
        <f t="shared" si="126"/>
        <v>1</v>
      </c>
      <c r="K719" s="1" t="s">
        <v>77</v>
      </c>
      <c r="L719" s="1">
        <v>4.7</v>
      </c>
      <c r="M719" s="1">
        <v>3</v>
      </c>
      <c r="N719" s="1">
        <v>2</v>
      </c>
      <c r="O719" s="1">
        <f t="shared" si="121"/>
        <v>0</v>
      </c>
      <c r="P719" s="1">
        <f t="shared" si="127"/>
        <v>0</v>
      </c>
      <c r="Q719" s="1">
        <f t="shared" ref="Q719:Q782" si="131">IF(N719&lt;=2,1,0)</f>
        <v>1</v>
      </c>
      <c r="R719" s="1">
        <f t="shared" si="128"/>
        <v>0</v>
      </c>
      <c r="S719" s="1">
        <f t="shared" si="129"/>
        <v>1</v>
      </c>
      <c r="T719" s="1" t="b">
        <f t="shared" si="130"/>
        <v>0</v>
      </c>
    </row>
    <row r="720" spans="1:20" x14ac:dyDescent="0.25">
      <c r="A720" s="1" t="s">
        <v>173</v>
      </c>
      <c r="B720" s="1">
        <v>4.3</v>
      </c>
      <c r="C720" s="1">
        <v>3.2622157799999991</v>
      </c>
      <c r="D720" s="1">
        <v>2</v>
      </c>
      <c r="E720" s="1">
        <f t="shared" si="122"/>
        <v>0</v>
      </c>
      <c r="F720" s="1">
        <f t="shared" si="123"/>
        <v>0</v>
      </c>
      <c r="G720" s="1">
        <f t="shared" si="124"/>
        <v>0</v>
      </c>
      <c r="H720" s="1">
        <f t="shared" si="125"/>
        <v>1</v>
      </c>
      <c r="I720" s="1">
        <f t="shared" si="126"/>
        <v>1</v>
      </c>
      <c r="K720" s="1" t="s">
        <v>203</v>
      </c>
      <c r="L720" s="1">
        <v>4.3</v>
      </c>
      <c r="M720" s="1">
        <v>4</v>
      </c>
      <c r="N720" s="1">
        <v>2</v>
      </c>
      <c r="O720" s="1">
        <f t="shared" si="121"/>
        <v>0</v>
      </c>
      <c r="P720" s="1">
        <f t="shared" si="127"/>
        <v>0</v>
      </c>
      <c r="Q720" s="1">
        <f t="shared" si="131"/>
        <v>1</v>
      </c>
      <c r="R720" s="1">
        <f t="shared" si="128"/>
        <v>0</v>
      </c>
      <c r="S720" s="1">
        <f t="shared" si="129"/>
        <v>1</v>
      </c>
      <c r="T720" s="1" t="b">
        <f t="shared" si="130"/>
        <v>0</v>
      </c>
    </row>
    <row r="721" spans="1:20" x14ac:dyDescent="0.25">
      <c r="A721" s="1" t="s">
        <v>126</v>
      </c>
      <c r="B721" s="1">
        <v>4.4000000000000004</v>
      </c>
      <c r="C721" s="1">
        <v>4.5191944700000004</v>
      </c>
      <c r="D721" s="1">
        <v>2</v>
      </c>
      <c r="E721" s="1">
        <f t="shared" si="122"/>
        <v>0</v>
      </c>
      <c r="F721" s="1">
        <f t="shared" si="123"/>
        <v>0</v>
      </c>
      <c r="G721" s="1">
        <f t="shared" si="124"/>
        <v>0</v>
      </c>
      <c r="H721" s="1">
        <f t="shared" si="125"/>
        <v>1</v>
      </c>
      <c r="I721" s="1">
        <f t="shared" si="126"/>
        <v>1</v>
      </c>
      <c r="K721" s="1" t="s">
        <v>173</v>
      </c>
      <c r="L721" s="1">
        <v>4.3</v>
      </c>
      <c r="M721" s="1">
        <v>3</v>
      </c>
      <c r="N721" s="1">
        <v>2</v>
      </c>
      <c r="O721" s="1">
        <f t="shared" ref="O721:O784" si="132">IF(AND((10&gt;N721),(N721&gt;=M721),(M721&gt;=2)),1,0)</f>
        <v>0</v>
      </c>
      <c r="P721" s="1">
        <f t="shared" si="127"/>
        <v>0</v>
      </c>
      <c r="Q721" s="1">
        <f t="shared" si="131"/>
        <v>1</v>
      </c>
      <c r="R721" s="1">
        <f t="shared" si="128"/>
        <v>0</v>
      </c>
      <c r="S721" s="1">
        <f t="shared" si="129"/>
        <v>1</v>
      </c>
      <c r="T721" s="1" t="b">
        <f t="shared" si="130"/>
        <v>0</v>
      </c>
    </row>
    <row r="722" spans="1:20" x14ac:dyDescent="0.25">
      <c r="A722" s="1" t="s">
        <v>150</v>
      </c>
      <c r="B722" s="1">
        <v>5.7</v>
      </c>
      <c r="C722" s="1">
        <v>4.30353941</v>
      </c>
      <c r="D722" s="1">
        <v>2</v>
      </c>
      <c r="E722" s="1">
        <f t="shared" si="122"/>
        <v>0</v>
      </c>
      <c r="F722" s="1">
        <f t="shared" si="123"/>
        <v>0</v>
      </c>
      <c r="G722" s="1">
        <f t="shared" si="124"/>
        <v>0</v>
      </c>
      <c r="H722" s="1">
        <f t="shared" si="125"/>
        <v>1</v>
      </c>
      <c r="I722" s="1">
        <f t="shared" si="126"/>
        <v>1</v>
      </c>
      <c r="K722" s="1" t="s">
        <v>126</v>
      </c>
      <c r="L722" s="1">
        <v>4.4000000000000004</v>
      </c>
      <c r="M722" s="1">
        <v>5</v>
      </c>
      <c r="N722" s="1">
        <v>2</v>
      </c>
      <c r="O722" s="1">
        <f t="shared" si="132"/>
        <v>0</v>
      </c>
      <c r="P722" s="1">
        <f t="shared" si="127"/>
        <v>0</v>
      </c>
      <c r="Q722" s="1">
        <f t="shared" si="131"/>
        <v>1</v>
      </c>
      <c r="R722" s="1">
        <f t="shared" si="128"/>
        <v>0</v>
      </c>
      <c r="S722" s="1">
        <f t="shared" si="129"/>
        <v>1</v>
      </c>
      <c r="T722" s="1" t="b">
        <f t="shared" si="130"/>
        <v>0</v>
      </c>
    </row>
    <row r="723" spans="1:20" x14ac:dyDescent="0.25">
      <c r="A723" s="1" t="s">
        <v>61</v>
      </c>
      <c r="B723" s="1">
        <v>4.7</v>
      </c>
      <c r="C723" s="1">
        <v>3.6666610000000008</v>
      </c>
      <c r="D723" s="1">
        <v>2</v>
      </c>
      <c r="E723" s="1">
        <f t="shared" si="122"/>
        <v>0</v>
      </c>
      <c r="F723" s="1">
        <f t="shared" si="123"/>
        <v>0</v>
      </c>
      <c r="G723" s="1">
        <f t="shared" si="124"/>
        <v>0</v>
      </c>
      <c r="H723" s="1">
        <f t="shared" si="125"/>
        <v>1</v>
      </c>
      <c r="I723" s="1">
        <f t="shared" si="126"/>
        <v>1</v>
      </c>
      <c r="K723" s="1" t="s">
        <v>150</v>
      </c>
      <c r="L723" s="1">
        <v>5.7</v>
      </c>
      <c r="M723" s="1">
        <v>4</v>
      </c>
      <c r="N723" s="1">
        <v>2</v>
      </c>
      <c r="O723" s="1">
        <f t="shared" si="132"/>
        <v>0</v>
      </c>
      <c r="P723" s="1">
        <f t="shared" si="127"/>
        <v>0</v>
      </c>
      <c r="Q723" s="1">
        <f t="shared" si="131"/>
        <v>1</v>
      </c>
      <c r="R723" s="1">
        <f t="shared" si="128"/>
        <v>0</v>
      </c>
      <c r="S723" s="1">
        <f t="shared" si="129"/>
        <v>1</v>
      </c>
      <c r="T723" s="1" t="b">
        <f t="shared" si="130"/>
        <v>0</v>
      </c>
    </row>
    <row r="724" spans="1:20" x14ac:dyDescent="0.25">
      <c r="A724" s="1" t="s">
        <v>85</v>
      </c>
      <c r="B724" s="1">
        <v>4.8</v>
      </c>
      <c r="C724" s="1">
        <v>3.7991719899999996</v>
      </c>
      <c r="D724" s="1">
        <v>2</v>
      </c>
      <c r="E724" s="1">
        <f t="shared" si="122"/>
        <v>0</v>
      </c>
      <c r="F724" s="1">
        <f t="shared" si="123"/>
        <v>0</v>
      </c>
      <c r="G724" s="1">
        <f t="shared" si="124"/>
        <v>0</v>
      </c>
      <c r="H724" s="1">
        <f t="shared" si="125"/>
        <v>1</v>
      </c>
      <c r="I724" s="1">
        <f t="shared" si="126"/>
        <v>1</v>
      </c>
      <c r="K724" s="1" t="s">
        <v>61</v>
      </c>
      <c r="L724" s="1">
        <v>4.7</v>
      </c>
      <c r="M724" s="1">
        <v>4</v>
      </c>
      <c r="N724" s="1">
        <v>2</v>
      </c>
      <c r="O724" s="1">
        <f t="shared" si="132"/>
        <v>0</v>
      </c>
      <c r="P724" s="1">
        <f t="shared" si="127"/>
        <v>0</v>
      </c>
      <c r="Q724" s="1">
        <f t="shared" si="131"/>
        <v>1</v>
      </c>
      <c r="R724" s="1">
        <f t="shared" si="128"/>
        <v>0</v>
      </c>
      <c r="S724" s="1">
        <f t="shared" si="129"/>
        <v>1</v>
      </c>
      <c r="T724" s="1" t="b">
        <f t="shared" si="130"/>
        <v>0</v>
      </c>
    </row>
    <row r="725" spans="1:20" x14ac:dyDescent="0.25">
      <c r="A725" s="1" t="s">
        <v>87</v>
      </c>
      <c r="B725" s="1">
        <v>5</v>
      </c>
      <c r="C725" s="1">
        <v>3.3703420799999999</v>
      </c>
      <c r="D725" s="1">
        <v>2</v>
      </c>
      <c r="E725" s="1">
        <f t="shared" si="122"/>
        <v>0</v>
      </c>
      <c r="F725" s="1">
        <f t="shared" si="123"/>
        <v>0</v>
      </c>
      <c r="G725" s="1">
        <f t="shared" si="124"/>
        <v>0</v>
      </c>
      <c r="H725" s="1">
        <f t="shared" si="125"/>
        <v>1</v>
      </c>
      <c r="I725" s="1">
        <f t="shared" si="126"/>
        <v>1</v>
      </c>
      <c r="K725" s="1" t="s">
        <v>85</v>
      </c>
      <c r="L725" s="1">
        <v>4.8</v>
      </c>
      <c r="M725" s="1">
        <v>4</v>
      </c>
      <c r="N725" s="1">
        <v>2</v>
      </c>
      <c r="O725" s="1">
        <f t="shared" si="132"/>
        <v>0</v>
      </c>
      <c r="P725" s="1">
        <f t="shared" si="127"/>
        <v>0</v>
      </c>
      <c r="Q725" s="1">
        <f t="shared" si="131"/>
        <v>1</v>
      </c>
      <c r="R725" s="1">
        <f t="shared" si="128"/>
        <v>0</v>
      </c>
      <c r="S725" s="1">
        <f t="shared" si="129"/>
        <v>1</v>
      </c>
      <c r="T725" s="1" t="b">
        <f t="shared" si="130"/>
        <v>0</v>
      </c>
    </row>
    <row r="726" spans="1:20" x14ac:dyDescent="0.25">
      <c r="A726" s="1" t="s">
        <v>97</v>
      </c>
      <c r="B726" s="1">
        <v>4.5</v>
      </c>
      <c r="C726" s="1">
        <v>4.0810854100000009</v>
      </c>
      <c r="D726" s="1">
        <v>2</v>
      </c>
      <c r="E726" s="1">
        <f t="shared" si="122"/>
        <v>0</v>
      </c>
      <c r="F726" s="1">
        <f t="shared" si="123"/>
        <v>0</v>
      </c>
      <c r="G726" s="1">
        <f t="shared" si="124"/>
        <v>0</v>
      </c>
      <c r="H726" s="1">
        <f t="shared" si="125"/>
        <v>1</v>
      </c>
      <c r="I726" s="1">
        <f t="shared" si="126"/>
        <v>1</v>
      </c>
      <c r="K726" s="1" t="s">
        <v>87</v>
      </c>
      <c r="L726" s="1">
        <v>5</v>
      </c>
      <c r="M726" s="1">
        <v>3</v>
      </c>
      <c r="N726" s="1">
        <v>2</v>
      </c>
      <c r="O726" s="1">
        <f t="shared" si="132"/>
        <v>0</v>
      </c>
      <c r="P726" s="1">
        <f t="shared" si="127"/>
        <v>0</v>
      </c>
      <c r="Q726" s="1">
        <f t="shared" si="131"/>
        <v>1</v>
      </c>
      <c r="R726" s="1">
        <f t="shared" si="128"/>
        <v>0</v>
      </c>
      <c r="S726" s="1">
        <f t="shared" si="129"/>
        <v>1</v>
      </c>
      <c r="T726" s="1" t="b">
        <f t="shared" si="130"/>
        <v>0</v>
      </c>
    </row>
    <row r="727" spans="1:20" x14ac:dyDescent="0.25">
      <c r="A727" s="1" t="s">
        <v>98</v>
      </c>
      <c r="B727" s="1">
        <v>5</v>
      </c>
      <c r="C727" s="1">
        <v>3.6663500599999987</v>
      </c>
      <c r="D727" s="1">
        <v>2</v>
      </c>
      <c r="E727" s="1">
        <f t="shared" si="122"/>
        <v>0</v>
      </c>
      <c r="F727" s="1">
        <f t="shared" si="123"/>
        <v>0</v>
      </c>
      <c r="G727" s="1">
        <f t="shared" si="124"/>
        <v>0</v>
      </c>
      <c r="H727" s="1">
        <f t="shared" si="125"/>
        <v>1</v>
      </c>
      <c r="I727" s="1">
        <f t="shared" si="126"/>
        <v>1</v>
      </c>
      <c r="K727" s="1" t="s">
        <v>97</v>
      </c>
      <c r="L727" s="1">
        <v>4.5</v>
      </c>
      <c r="M727" s="1">
        <v>4</v>
      </c>
      <c r="N727" s="1">
        <v>2</v>
      </c>
      <c r="O727" s="1">
        <f t="shared" si="132"/>
        <v>0</v>
      </c>
      <c r="P727" s="1">
        <f t="shared" si="127"/>
        <v>0</v>
      </c>
      <c r="Q727" s="1">
        <f t="shared" si="131"/>
        <v>1</v>
      </c>
      <c r="R727" s="1">
        <f t="shared" si="128"/>
        <v>0</v>
      </c>
      <c r="S727" s="1">
        <f t="shared" si="129"/>
        <v>1</v>
      </c>
      <c r="T727" s="1" t="b">
        <f t="shared" si="130"/>
        <v>0</v>
      </c>
    </row>
    <row r="728" spans="1:20" x14ac:dyDescent="0.25">
      <c r="A728" s="1" t="s">
        <v>111</v>
      </c>
      <c r="B728" s="1">
        <v>4.5</v>
      </c>
      <c r="C728" s="1">
        <v>3.253295679999999</v>
      </c>
      <c r="D728" s="1">
        <v>2</v>
      </c>
      <c r="E728" s="1">
        <f t="shared" si="122"/>
        <v>0</v>
      </c>
      <c r="F728" s="1">
        <f t="shared" si="123"/>
        <v>0</v>
      </c>
      <c r="G728" s="1">
        <f t="shared" si="124"/>
        <v>0</v>
      </c>
      <c r="H728" s="1">
        <f t="shared" si="125"/>
        <v>1</v>
      </c>
      <c r="I728" s="1">
        <f t="shared" si="126"/>
        <v>1</v>
      </c>
      <c r="K728" s="1" t="s">
        <v>98</v>
      </c>
      <c r="L728" s="1">
        <v>5</v>
      </c>
      <c r="M728" s="1">
        <v>4</v>
      </c>
      <c r="N728" s="1">
        <v>2</v>
      </c>
      <c r="O728" s="1">
        <f t="shared" si="132"/>
        <v>0</v>
      </c>
      <c r="P728" s="1">
        <f t="shared" si="127"/>
        <v>0</v>
      </c>
      <c r="Q728" s="1">
        <f t="shared" si="131"/>
        <v>1</v>
      </c>
      <c r="R728" s="1">
        <f t="shared" si="128"/>
        <v>0</v>
      </c>
      <c r="S728" s="1">
        <f t="shared" si="129"/>
        <v>1</v>
      </c>
      <c r="T728" s="1" t="b">
        <f t="shared" si="130"/>
        <v>0</v>
      </c>
    </row>
    <row r="729" spans="1:20" x14ac:dyDescent="0.25">
      <c r="A729" s="1" t="s">
        <v>112</v>
      </c>
      <c r="B729" s="1">
        <v>4.9000000000000004</v>
      </c>
      <c r="C729" s="1">
        <v>2.2349492200000003</v>
      </c>
      <c r="D729" s="1">
        <v>2</v>
      </c>
      <c r="E729" s="1">
        <f t="shared" si="122"/>
        <v>0</v>
      </c>
      <c r="F729" s="1">
        <f t="shared" si="123"/>
        <v>0</v>
      </c>
      <c r="G729" s="1">
        <f t="shared" si="124"/>
        <v>0</v>
      </c>
      <c r="H729" s="1">
        <f t="shared" si="125"/>
        <v>1</v>
      </c>
      <c r="I729" s="1">
        <f t="shared" si="126"/>
        <v>1</v>
      </c>
      <c r="K729" s="1" t="s">
        <v>111</v>
      </c>
      <c r="L729" s="1">
        <v>4.5</v>
      </c>
      <c r="M729" s="1">
        <v>3</v>
      </c>
      <c r="N729" s="1">
        <v>2</v>
      </c>
      <c r="O729" s="1">
        <f t="shared" si="132"/>
        <v>0</v>
      </c>
      <c r="P729" s="1">
        <f t="shared" si="127"/>
        <v>0</v>
      </c>
      <c r="Q729" s="1">
        <f t="shared" si="131"/>
        <v>1</v>
      </c>
      <c r="R729" s="1">
        <f t="shared" si="128"/>
        <v>0</v>
      </c>
      <c r="S729" s="1">
        <f t="shared" si="129"/>
        <v>1</v>
      </c>
      <c r="T729" s="1" t="b">
        <f t="shared" si="130"/>
        <v>0</v>
      </c>
    </row>
    <row r="730" spans="1:20" x14ac:dyDescent="0.25">
      <c r="A730" s="1" t="s">
        <v>114</v>
      </c>
      <c r="B730" s="1">
        <v>4.5</v>
      </c>
      <c r="C730" s="1">
        <v>2.9223158399999996</v>
      </c>
      <c r="D730" s="1">
        <v>2</v>
      </c>
      <c r="E730" s="1">
        <f t="shared" si="122"/>
        <v>0</v>
      </c>
      <c r="F730" s="1">
        <f t="shared" si="123"/>
        <v>0</v>
      </c>
      <c r="G730" s="1">
        <f t="shared" si="124"/>
        <v>0</v>
      </c>
      <c r="H730" s="1">
        <f t="shared" si="125"/>
        <v>1</v>
      </c>
      <c r="I730" s="1">
        <f t="shared" si="126"/>
        <v>1</v>
      </c>
      <c r="K730" s="1" t="s">
        <v>114</v>
      </c>
      <c r="L730" s="1">
        <v>4.5</v>
      </c>
      <c r="M730" s="1">
        <v>3</v>
      </c>
      <c r="N730" s="1">
        <v>2</v>
      </c>
      <c r="O730" s="1">
        <f t="shared" si="132"/>
        <v>0</v>
      </c>
      <c r="P730" s="1">
        <f t="shared" si="127"/>
        <v>0</v>
      </c>
      <c r="Q730" s="1">
        <f t="shared" si="131"/>
        <v>1</v>
      </c>
      <c r="R730" s="1">
        <f t="shared" si="128"/>
        <v>0</v>
      </c>
      <c r="S730" s="1">
        <f t="shared" si="129"/>
        <v>1</v>
      </c>
      <c r="T730" s="1" t="b">
        <f t="shared" si="130"/>
        <v>0</v>
      </c>
    </row>
    <row r="731" spans="1:20" x14ac:dyDescent="0.25">
      <c r="A731" s="1" t="s">
        <v>122</v>
      </c>
      <c r="B731" s="1">
        <v>4.5</v>
      </c>
      <c r="C731" s="1">
        <v>3.5080718999999991</v>
      </c>
      <c r="D731" s="1">
        <v>2</v>
      </c>
      <c r="E731" s="1">
        <f t="shared" si="122"/>
        <v>0</v>
      </c>
      <c r="F731" s="1">
        <f t="shared" si="123"/>
        <v>0</v>
      </c>
      <c r="G731" s="1">
        <f t="shared" si="124"/>
        <v>0</v>
      </c>
      <c r="H731" s="1">
        <f t="shared" si="125"/>
        <v>1</v>
      </c>
      <c r="I731" s="1">
        <f t="shared" si="126"/>
        <v>1</v>
      </c>
      <c r="K731" s="1" t="s">
        <v>122</v>
      </c>
      <c r="L731" s="1">
        <v>4.5</v>
      </c>
      <c r="M731" s="1">
        <v>4</v>
      </c>
      <c r="N731" s="1">
        <v>2</v>
      </c>
      <c r="O731" s="1">
        <f t="shared" si="132"/>
        <v>0</v>
      </c>
      <c r="P731" s="1">
        <f t="shared" si="127"/>
        <v>0</v>
      </c>
      <c r="Q731" s="1">
        <f t="shared" si="131"/>
        <v>1</v>
      </c>
      <c r="R731" s="1">
        <f t="shared" si="128"/>
        <v>0</v>
      </c>
      <c r="S731" s="1">
        <f t="shared" si="129"/>
        <v>1</v>
      </c>
      <c r="T731" s="1" t="b">
        <f t="shared" si="130"/>
        <v>0</v>
      </c>
    </row>
    <row r="732" spans="1:20" x14ac:dyDescent="0.25">
      <c r="A732" s="1" t="s">
        <v>124</v>
      </c>
      <c r="B732" s="1">
        <v>4.5</v>
      </c>
      <c r="C732" s="1">
        <v>3.3190179999999994</v>
      </c>
      <c r="D732" s="1">
        <v>2</v>
      </c>
      <c r="E732" s="1">
        <f t="shared" si="122"/>
        <v>0</v>
      </c>
      <c r="F732" s="1">
        <f t="shared" si="123"/>
        <v>0</v>
      </c>
      <c r="G732" s="1">
        <f t="shared" si="124"/>
        <v>0</v>
      </c>
      <c r="H732" s="1">
        <f t="shared" si="125"/>
        <v>1</v>
      </c>
      <c r="I732" s="1">
        <f t="shared" si="126"/>
        <v>1</v>
      </c>
      <c r="K732" s="1" t="s">
        <v>124</v>
      </c>
      <c r="L732" s="1">
        <v>4.5</v>
      </c>
      <c r="M732" s="1">
        <v>3</v>
      </c>
      <c r="N732" s="1">
        <v>2</v>
      </c>
      <c r="O732" s="1">
        <f t="shared" si="132"/>
        <v>0</v>
      </c>
      <c r="P732" s="1">
        <f t="shared" si="127"/>
        <v>0</v>
      </c>
      <c r="Q732" s="1">
        <f t="shared" si="131"/>
        <v>1</v>
      </c>
      <c r="R732" s="1">
        <f t="shared" si="128"/>
        <v>0</v>
      </c>
      <c r="S732" s="1">
        <f t="shared" si="129"/>
        <v>1</v>
      </c>
      <c r="T732" s="1" t="b">
        <f t="shared" si="130"/>
        <v>0</v>
      </c>
    </row>
    <row r="733" spans="1:20" x14ac:dyDescent="0.25">
      <c r="A733" s="1" t="s">
        <v>141</v>
      </c>
      <c r="B733" s="1">
        <v>4.7</v>
      </c>
      <c r="C733" s="1">
        <v>3.2159870999999995</v>
      </c>
      <c r="D733" s="1">
        <v>2</v>
      </c>
      <c r="E733" s="1">
        <f t="shared" si="122"/>
        <v>0</v>
      </c>
      <c r="F733" s="1">
        <f t="shared" si="123"/>
        <v>0</v>
      </c>
      <c r="G733" s="1">
        <f t="shared" si="124"/>
        <v>0</v>
      </c>
      <c r="H733" s="1">
        <f t="shared" si="125"/>
        <v>1</v>
      </c>
      <c r="I733" s="1">
        <f t="shared" si="126"/>
        <v>1</v>
      </c>
      <c r="K733" s="1" t="s">
        <v>141</v>
      </c>
      <c r="L733" s="1">
        <v>4.7</v>
      </c>
      <c r="M733" s="1">
        <v>3</v>
      </c>
      <c r="N733" s="1">
        <v>2</v>
      </c>
      <c r="O733" s="1">
        <f t="shared" si="132"/>
        <v>0</v>
      </c>
      <c r="P733" s="1">
        <f t="shared" si="127"/>
        <v>0</v>
      </c>
      <c r="Q733" s="1">
        <f t="shared" si="131"/>
        <v>1</v>
      </c>
      <c r="R733" s="1">
        <f t="shared" si="128"/>
        <v>0</v>
      </c>
      <c r="S733" s="1">
        <f t="shared" si="129"/>
        <v>1</v>
      </c>
      <c r="T733" s="1" t="b">
        <f t="shared" si="130"/>
        <v>0</v>
      </c>
    </row>
    <row r="734" spans="1:20" x14ac:dyDescent="0.25">
      <c r="A734" s="1" t="s">
        <v>147</v>
      </c>
      <c r="B734" s="1">
        <v>5.0999999999999996</v>
      </c>
      <c r="C734" s="1">
        <v>3.6619403699999986</v>
      </c>
      <c r="D734" s="1">
        <v>2</v>
      </c>
      <c r="E734" s="1">
        <f t="shared" si="122"/>
        <v>0</v>
      </c>
      <c r="F734" s="1">
        <f t="shared" si="123"/>
        <v>0</v>
      </c>
      <c r="G734" s="1">
        <f t="shared" si="124"/>
        <v>0</v>
      </c>
      <c r="H734" s="1">
        <f t="shared" si="125"/>
        <v>1</v>
      </c>
      <c r="I734" s="1">
        <f t="shared" si="126"/>
        <v>1</v>
      </c>
      <c r="K734" s="1" t="s">
        <v>147</v>
      </c>
      <c r="L734" s="1">
        <v>5.0999999999999996</v>
      </c>
      <c r="M734" s="1">
        <v>4</v>
      </c>
      <c r="N734" s="1">
        <v>2</v>
      </c>
      <c r="O734" s="1">
        <f t="shared" si="132"/>
        <v>0</v>
      </c>
      <c r="P734" s="1">
        <f t="shared" si="127"/>
        <v>0</v>
      </c>
      <c r="Q734" s="1">
        <f t="shared" si="131"/>
        <v>1</v>
      </c>
      <c r="R734" s="1">
        <f t="shared" si="128"/>
        <v>0</v>
      </c>
      <c r="S734" s="1">
        <f t="shared" si="129"/>
        <v>1</v>
      </c>
      <c r="T734" s="1" t="b">
        <f t="shared" si="130"/>
        <v>0</v>
      </c>
    </row>
    <row r="735" spans="1:20" x14ac:dyDescent="0.25">
      <c r="A735" s="1" t="s">
        <v>158</v>
      </c>
      <c r="B735" s="1">
        <v>4.3</v>
      </c>
      <c r="C735" s="1">
        <v>4.8432602199999994</v>
      </c>
      <c r="D735" s="1">
        <v>2</v>
      </c>
      <c r="E735" s="1">
        <f t="shared" si="122"/>
        <v>0</v>
      </c>
      <c r="F735" s="1">
        <f t="shared" si="123"/>
        <v>0</v>
      </c>
      <c r="G735" s="1">
        <f t="shared" si="124"/>
        <v>0</v>
      </c>
      <c r="H735" s="1">
        <f t="shared" si="125"/>
        <v>1</v>
      </c>
      <c r="I735" s="1">
        <f t="shared" si="126"/>
        <v>1</v>
      </c>
      <c r="K735" s="1" t="s">
        <v>158</v>
      </c>
      <c r="L735" s="1">
        <v>4.3</v>
      </c>
      <c r="M735" s="1">
        <v>5</v>
      </c>
      <c r="N735" s="1">
        <v>2</v>
      </c>
      <c r="O735" s="1">
        <f t="shared" si="132"/>
        <v>0</v>
      </c>
      <c r="P735" s="1">
        <f t="shared" si="127"/>
        <v>0</v>
      </c>
      <c r="Q735" s="1">
        <f t="shared" si="131"/>
        <v>1</v>
      </c>
      <c r="R735" s="1">
        <f t="shared" si="128"/>
        <v>0</v>
      </c>
      <c r="S735" s="1">
        <f t="shared" si="129"/>
        <v>1</v>
      </c>
      <c r="T735" s="1" t="b">
        <f t="shared" si="130"/>
        <v>0</v>
      </c>
    </row>
    <row r="736" spans="1:20" x14ac:dyDescent="0.25">
      <c r="A736" s="1" t="s">
        <v>159</v>
      </c>
      <c r="B736" s="1">
        <v>4.3</v>
      </c>
      <c r="C736" s="1">
        <v>4.8988436799999979</v>
      </c>
      <c r="D736" s="1">
        <v>2</v>
      </c>
      <c r="E736" s="1">
        <f t="shared" si="122"/>
        <v>0</v>
      </c>
      <c r="F736" s="1">
        <f t="shared" si="123"/>
        <v>0</v>
      </c>
      <c r="G736" s="1">
        <f t="shared" si="124"/>
        <v>0</v>
      </c>
      <c r="H736" s="1">
        <f t="shared" si="125"/>
        <v>1</v>
      </c>
      <c r="I736" s="1">
        <f t="shared" si="126"/>
        <v>1</v>
      </c>
      <c r="K736" s="1" t="s">
        <v>159</v>
      </c>
      <c r="L736" s="1">
        <v>4.3</v>
      </c>
      <c r="M736" s="1">
        <v>5</v>
      </c>
      <c r="N736" s="1">
        <v>2</v>
      </c>
      <c r="O736" s="1">
        <f t="shared" si="132"/>
        <v>0</v>
      </c>
      <c r="P736" s="1">
        <f t="shared" si="127"/>
        <v>0</v>
      </c>
      <c r="Q736" s="1">
        <f t="shared" si="131"/>
        <v>1</v>
      </c>
      <c r="R736" s="1">
        <f t="shared" si="128"/>
        <v>0</v>
      </c>
      <c r="S736" s="1">
        <f t="shared" si="129"/>
        <v>1</v>
      </c>
      <c r="T736" s="1" t="b">
        <f t="shared" si="130"/>
        <v>0</v>
      </c>
    </row>
    <row r="737" spans="1:20" x14ac:dyDescent="0.25">
      <c r="A737" s="1" t="s">
        <v>161</v>
      </c>
      <c r="B737" s="1">
        <v>4.2</v>
      </c>
      <c r="C737" s="1">
        <v>4.4108464199999995</v>
      </c>
      <c r="D737" s="1">
        <v>2</v>
      </c>
      <c r="E737" s="1">
        <f t="shared" si="122"/>
        <v>0</v>
      </c>
      <c r="F737" s="1">
        <f t="shared" si="123"/>
        <v>0</v>
      </c>
      <c r="G737" s="1">
        <f t="shared" si="124"/>
        <v>0</v>
      </c>
      <c r="H737" s="1">
        <f t="shared" si="125"/>
        <v>1</v>
      </c>
      <c r="I737" s="1">
        <f t="shared" si="126"/>
        <v>1</v>
      </c>
      <c r="K737" s="1" t="s">
        <v>161</v>
      </c>
      <c r="L737" s="1">
        <v>4.2</v>
      </c>
      <c r="M737" s="1">
        <v>4</v>
      </c>
      <c r="N737" s="1">
        <v>2</v>
      </c>
      <c r="O737" s="1">
        <f t="shared" si="132"/>
        <v>0</v>
      </c>
      <c r="P737" s="1">
        <f t="shared" si="127"/>
        <v>0</v>
      </c>
      <c r="Q737" s="1">
        <f t="shared" si="131"/>
        <v>1</v>
      </c>
      <c r="R737" s="1">
        <f t="shared" si="128"/>
        <v>0</v>
      </c>
      <c r="S737" s="1">
        <f t="shared" si="129"/>
        <v>1</v>
      </c>
      <c r="T737" s="1" t="b">
        <f t="shared" si="130"/>
        <v>0</v>
      </c>
    </row>
    <row r="738" spans="1:20" x14ac:dyDescent="0.25">
      <c r="A738" s="1" t="s">
        <v>195</v>
      </c>
      <c r="B738" s="1">
        <v>4.5</v>
      </c>
      <c r="C738" s="1">
        <v>3.4973606199999994</v>
      </c>
      <c r="D738" s="1">
        <v>2</v>
      </c>
      <c r="E738" s="1">
        <f t="shared" si="122"/>
        <v>0</v>
      </c>
      <c r="F738" s="1">
        <f t="shared" si="123"/>
        <v>0</v>
      </c>
      <c r="G738" s="1">
        <f t="shared" si="124"/>
        <v>0</v>
      </c>
      <c r="H738" s="1">
        <f t="shared" si="125"/>
        <v>1</v>
      </c>
      <c r="I738" s="1">
        <f t="shared" si="126"/>
        <v>1</v>
      </c>
      <c r="K738" s="1" t="s">
        <v>195</v>
      </c>
      <c r="L738" s="1">
        <v>4.5</v>
      </c>
      <c r="M738" s="1">
        <v>3</v>
      </c>
      <c r="N738" s="1">
        <v>2</v>
      </c>
      <c r="O738" s="1">
        <f t="shared" si="132"/>
        <v>0</v>
      </c>
      <c r="P738" s="1">
        <f t="shared" si="127"/>
        <v>0</v>
      </c>
      <c r="Q738" s="1">
        <f t="shared" si="131"/>
        <v>1</v>
      </c>
      <c r="R738" s="1">
        <f t="shared" si="128"/>
        <v>0</v>
      </c>
      <c r="S738" s="1">
        <f t="shared" si="129"/>
        <v>1</v>
      </c>
      <c r="T738" s="1" t="b">
        <f t="shared" si="130"/>
        <v>0</v>
      </c>
    </row>
    <row r="739" spans="1:20" x14ac:dyDescent="0.25">
      <c r="A739" s="1" t="s">
        <v>182</v>
      </c>
      <c r="B739" s="1">
        <v>5.0999999999999996</v>
      </c>
      <c r="C739" s="1">
        <v>3.8698069999999989</v>
      </c>
      <c r="D739" s="1">
        <v>2</v>
      </c>
      <c r="E739" s="1">
        <f t="shared" si="122"/>
        <v>0</v>
      </c>
      <c r="F739" s="1">
        <f t="shared" si="123"/>
        <v>0</v>
      </c>
      <c r="G739" s="1">
        <f t="shared" si="124"/>
        <v>0</v>
      </c>
      <c r="H739" s="1">
        <f t="shared" si="125"/>
        <v>1</v>
      </c>
      <c r="I739" s="1">
        <f t="shared" si="126"/>
        <v>1</v>
      </c>
      <c r="K739" s="1" t="s">
        <v>182</v>
      </c>
      <c r="L739" s="1">
        <v>5.0999999999999996</v>
      </c>
      <c r="M739" s="1">
        <v>4</v>
      </c>
      <c r="N739" s="1">
        <v>2</v>
      </c>
      <c r="O739" s="1">
        <f t="shared" si="132"/>
        <v>0</v>
      </c>
      <c r="P739" s="1">
        <f t="shared" si="127"/>
        <v>0</v>
      </c>
      <c r="Q739" s="1">
        <f t="shared" si="131"/>
        <v>1</v>
      </c>
      <c r="R739" s="1">
        <f t="shared" si="128"/>
        <v>0</v>
      </c>
      <c r="S739" s="1">
        <f t="shared" si="129"/>
        <v>1</v>
      </c>
      <c r="T739" s="1" t="b">
        <f t="shared" si="130"/>
        <v>0</v>
      </c>
    </row>
    <row r="740" spans="1:20" x14ac:dyDescent="0.25">
      <c r="A740" s="1" t="s">
        <v>150</v>
      </c>
      <c r="B740" s="1">
        <v>5.7</v>
      </c>
      <c r="C740" s="1">
        <v>3.5134922599999991</v>
      </c>
      <c r="D740" s="1">
        <v>2</v>
      </c>
      <c r="E740" s="1">
        <f t="shared" si="122"/>
        <v>0</v>
      </c>
      <c r="F740" s="1">
        <f t="shared" si="123"/>
        <v>0</v>
      </c>
      <c r="G740" s="1">
        <f t="shared" si="124"/>
        <v>0</v>
      </c>
      <c r="H740" s="1">
        <f t="shared" si="125"/>
        <v>1</v>
      </c>
      <c r="I740" s="1">
        <f t="shared" si="126"/>
        <v>1</v>
      </c>
      <c r="K740" s="1" t="s">
        <v>150</v>
      </c>
      <c r="L740" s="1">
        <v>5.7</v>
      </c>
      <c r="M740" s="1">
        <v>4</v>
      </c>
      <c r="N740" s="1">
        <v>2</v>
      </c>
      <c r="O740" s="1">
        <f t="shared" si="132"/>
        <v>0</v>
      </c>
      <c r="P740" s="1">
        <f t="shared" si="127"/>
        <v>0</v>
      </c>
      <c r="Q740" s="1">
        <f t="shared" si="131"/>
        <v>1</v>
      </c>
      <c r="R740" s="1">
        <f t="shared" si="128"/>
        <v>0</v>
      </c>
      <c r="S740" s="1">
        <f t="shared" si="129"/>
        <v>1</v>
      </c>
      <c r="T740" s="1" t="b">
        <f t="shared" si="130"/>
        <v>0</v>
      </c>
    </row>
    <row r="741" spans="1:20" x14ac:dyDescent="0.25">
      <c r="A741" s="1" t="s">
        <v>163</v>
      </c>
      <c r="B741" s="1">
        <v>5.6</v>
      </c>
      <c r="C741" s="1">
        <v>2.6356092300000005</v>
      </c>
      <c r="D741" s="1">
        <v>2</v>
      </c>
      <c r="E741" s="1">
        <f t="shared" si="122"/>
        <v>0</v>
      </c>
      <c r="F741" s="1">
        <f t="shared" si="123"/>
        <v>0</v>
      </c>
      <c r="G741" s="1">
        <f t="shared" si="124"/>
        <v>0</v>
      </c>
      <c r="H741" s="1">
        <f t="shared" si="125"/>
        <v>1</v>
      </c>
      <c r="I741" s="1">
        <f t="shared" si="126"/>
        <v>1</v>
      </c>
      <c r="K741" s="1" t="s">
        <v>163</v>
      </c>
      <c r="L741" s="1">
        <v>5.6</v>
      </c>
      <c r="M741" s="1">
        <v>3</v>
      </c>
      <c r="N741" s="1">
        <v>2</v>
      </c>
      <c r="O741" s="1">
        <f t="shared" si="132"/>
        <v>0</v>
      </c>
      <c r="P741" s="1">
        <f t="shared" si="127"/>
        <v>0</v>
      </c>
      <c r="Q741" s="1">
        <f t="shared" si="131"/>
        <v>1</v>
      </c>
      <c r="R741" s="1">
        <f t="shared" si="128"/>
        <v>0</v>
      </c>
      <c r="S741" s="1">
        <f t="shared" si="129"/>
        <v>1</v>
      </c>
      <c r="T741" s="1" t="b">
        <f t="shared" si="130"/>
        <v>0</v>
      </c>
    </row>
    <row r="742" spans="1:20" x14ac:dyDescent="0.25">
      <c r="A742" s="1" t="s">
        <v>89</v>
      </c>
      <c r="B742" s="1">
        <v>6.2</v>
      </c>
      <c r="C742" s="1">
        <v>2.1651111199999988</v>
      </c>
      <c r="D742" s="1">
        <v>2</v>
      </c>
      <c r="E742" s="1">
        <f t="shared" si="122"/>
        <v>0</v>
      </c>
      <c r="F742" s="1">
        <f t="shared" si="123"/>
        <v>0</v>
      </c>
      <c r="G742" s="1">
        <f t="shared" si="124"/>
        <v>0</v>
      </c>
      <c r="H742" s="1">
        <f t="shared" si="125"/>
        <v>1</v>
      </c>
      <c r="I742" s="1">
        <f t="shared" si="126"/>
        <v>1</v>
      </c>
      <c r="K742" s="1" t="s">
        <v>165</v>
      </c>
      <c r="L742" s="1">
        <v>7.1</v>
      </c>
      <c r="M742" s="1">
        <v>5</v>
      </c>
      <c r="N742" s="1">
        <v>2</v>
      </c>
      <c r="O742" s="1">
        <f t="shared" si="132"/>
        <v>0</v>
      </c>
      <c r="P742" s="1">
        <f t="shared" si="127"/>
        <v>0</v>
      </c>
      <c r="Q742" s="1">
        <f t="shared" si="131"/>
        <v>1</v>
      </c>
      <c r="R742" s="1">
        <f t="shared" si="128"/>
        <v>0</v>
      </c>
      <c r="S742" s="1">
        <f t="shared" si="129"/>
        <v>1</v>
      </c>
      <c r="T742" s="1" t="b">
        <f t="shared" si="130"/>
        <v>0</v>
      </c>
    </row>
    <row r="743" spans="1:20" x14ac:dyDescent="0.25">
      <c r="A743" s="1" t="s">
        <v>165</v>
      </c>
      <c r="B743" s="1">
        <v>7.1</v>
      </c>
      <c r="C743" s="1">
        <v>5.1430970800000013</v>
      </c>
      <c r="D743" s="1">
        <v>2</v>
      </c>
      <c r="E743" s="1">
        <f t="shared" si="122"/>
        <v>0</v>
      </c>
      <c r="F743" s="1">
        <f t="shared" si="123"/>
        <v>0</v>
      </c>
      <c r="G743" s="1">
        <f t="shared" si="124"/>
        <v>0</v>
      </c>
      <c r="H743" s="1">
        <f t="shared" si="125"/>
        <v>1</v>
      </c>
      <c r="I743" s="1">
        <f t="shared" si="126"/>
        <v>1</v>
      </c>
      <c r="K743" s="1" t="s">
        <v>101</v>
      </c>
      <c r="L743" s="1">
        <v>4.9000000000000004</v>
      </c>
      <c r="M743" s="1">
        <v>4</v>
      </c>
      <c r="N743" s="1">
        <v>2</v>
      </c>
      <c r="O743" s="1">
        <f t="shared" si="132"/>
        <v>0</v>
      </c>
      <c r="P743" s="1">
        <f t="shared" si="127"/>
        <v>0</v>
      </c>
      <c r="Q743" s="1">
        <f t="shared" si="131"/>
        <v>1</v>
      </c>
      <c r="R743" s="1">
        <f t="shared" si="128"/>
        <v>0</v>
      </c>
      <c r="S743" s="1">
        <f t="shared" si="129"/>
        <v>1</v>
      </c>
      <c r="T743" s="1" t="b">
        <f t="shared" si="130"/>
        <v>0</v>
      </c>
    </row>
    <row r="744" spans="1:20" x14ac:dyDescent="0.25">
      <c r="A744" s="1" t="s">
        <v>101</v>
      </c>
      <c r="B744" s="1">
        <v>4.9000000000000004</v>
      </c>
      <c r="C744" s="1">
        <v>4.1831524199999999</v>
      </c>
      <c r="D744" s="1">
        <v>2</v>
      </c>
      <c r="E744" s="1">
        <f t="shared" si="122"/>
        <v>0</v>
      </c>
      <c r="F744" s="1">
        <f t="shared" si="123"/>
        <v>0</v>
      </c>
      <c r="G744" s="1">
        <f t="shared" si="124"/>
        <v>0</v>
      </c>
      <c r="H744" s="1">
        <f t="shared" si="125"/>
        <v>1</v>
      </c>
      <c r="I744" s="1">
        <f t="shared" si="126"/>
        <v>1</v>
      </c>
      <c r="K744" s="1" t="s">
        <v>115</v>
      </c>
      <c r="L744" s="1">
        <v>4.9000000000000004</v>
      </c>
      <c r="M744" s="1">
        <v>3</v>
      </c>
      <c r="N744" s="1">
        <v>2</v>
      </c>
      <c r="O744" s="1">
        <f t="shared" si="132"/>
        <v>0</v>
      </c>
      <c r="P744" s="1">
        <f t="shared" si="127"/>
        <v>0</v>
      </c>
      <c r="Q744" s="1">
        <f t="shared" si="131"/>
        <v>1</v>
      </c>
      <c r="R744" s="1">
        <f t="shared" si="128"/>
        <v>0</v>
      </c>
      <c r="S744" s="1">
        <f t="shared" si="129"/>
        <v>1</v>
      </c>
      <c r="T744" s="1" t="b">
        <f t="shared" si="130"/>
        <v>0</v>
      </c>
    </row>
    <row r="745" spans="1:20" x14ac:dyDescent="0.25">
      <c r="A745" s="1" t="s">
        <v>115</v>
      </c>
      <c r="B745" s="1">
        <v>4.9000000000000004</v>
      </c>
      <c r="C745" s="1">
        <v>2.9161445599999998</v>
      </c>
      <c r="D745" s="1">
        <v>2</v>
      </c>
      <c r="E745" s="1">
        <f t="shared" si="122"/>
        <v>0</v>
      </c>
      <c r="F745" s="1">
        <f t="shared" si="123"/>
        <v>0</v>
      </c>
      <c r="G745" s="1">
        <f t="shared" si="124"/>
        <v>0</v>
      </c>
      <c r="H745" s="1">
        <f t="shared" si="125"/>
        <v>1</v>
      </c>
      <c r="I745" s="1">
        <f t="shared" si="126"/>
        <v>1</v>
      </c>
      <c r="K745" s="1" t="s">
        <v>177</v>
      </c>
      <c r="L745" s="1">
        <v>4.8</v>
      </c>
      <c r="M745" s="1">
        <v>3</v>
      </c>
      <c r="N745" s="1">
        <v>2</v>
      </c>
      <c r="O745" s="1">
        <f t="shared" si="132"/>
        <v>0</v>
      </c>
      <c r="P745" s="1">
        <f t="shared" si="127"/>
        <v>0</v>
      </c>
      <c r="Q745" s="1">
        <f t="shared" si="131"/>
        <v>1</v>
      </c>
      <c r="R745" s="1">
        <f t="shared" si="128"/>
        <v>0</v>
      </c>
      <c r="S745" s="1">
        <f t="shared" si="129"/>
        <v>1</v>
      </c>
      <c r="T745" s="1" t="b">
        <f t="shared" si="130"/>
        <v>0</v>
      </c>
    </row>
    <row r="746" spans="1:20" x14ac:dyDescent="0.25">
      <c r="A746" s="1" t="s">
        <v>177</v>
      </c>
      <c r="B746" s="1">
        <v>4.8</v>
      </c>
      <c r="C746" s="1">
        <v>2.9597553700000003</v>
      </c>
      <c r="D746" s="1">
        <v>2</v>
      </c>
      <c r="E746" s="1">
        <f t="shared" si="122"/>
        <v>0</v>
      </c>
      <c r="F746" s="1">
        <f t="shared" si="123"/>
        <v>0</v>
      </c>
      <c r="G746" s="1">
        <f t="shared" si="124"/>
        <v>0</v>
      </c>
      <c r="H746" s="1">
        <f t="shared" si="125"/>
        <v>1</v>
      </c>
      <c r="I746" s="1">
        <f t="shared" si="126"/>
        <v>1</v>
      </c>
      <c r="K746" s="1" t="s">
        <v>62</v>
      </c>
      <c r="L746" s="1">
        <v>4.5</v>
      </c>
      <c r="M746" s="1">
        <v>4</v>
      </c>
      <c r="N746" s="1">
        <v>2</v>
      </c>
      <c r="O746" s="1">
        <f t="shared" si="132"/>
        <v>0</v>
      </c>
      <c r="P746" s="1">
        <f t="shared" si="127"/>
        <v>0</v>
      </c>
      <c r="Q746" s="1">
        <f t="shared" si="131"/>
        <v>1</v>
      </c>
      <c r="R746" s="1">
        <f t="shared" si="128"/>
        <v>0</v>
      </c>
      <c r="S746" s="1">
        <f t="shared" si="129"/>
        <v>1</v>
      </c>
      <c r="T746" s="1" t="b">
        <f t="shared" si="130"/>
        <v>0</v>
      </c>
    </row>
    <row r="747" spans="1:20" x14ac:dyDescent="0.25">
      <c r="A747" s="1" t="s">
        <v>62</v>
      </c>
      <c r="B747" s="1">
        <v>4.5</v>
      </c>
      <c r="C747" s="1">
        <v>4.1000866999999985</v>
      </c>
      <c r="D747" s="1">
        <v>2</v>
      </c>
      <c r="E747" s="1">
        <f t="shared" si="122"/>
        <v>0</v>
      </c>
      <c r="F747" s="1">
        <f t="shared" si="123"/>
        <v>0</v>
      </c>
      <c r="G747" s="1">
        <f t="shared" si="124"/>
        <v>0</v>
      </c>
      <c r="H747" s="1">
        <f t="shared" si="125"/>
        <v>1</v>
      </c>
      <c r="I747" s="1">
        <f t="shared" si="126"/>
        <v>1</v>
      </c>
      <c r="K747" s="1" t="s">
        <v>72</v>
      </c>
      <c r="L747" s="1">
        <v>5.0999999999999996</v>
      </c>
      <c r="M747" s="1">
        <v>4</v>
      </c>
      <c r="N747" s="1">
        <v>2</v>
      </c>
      <c r="O747" s="1">
        <f t="shared" si="132"/>
        <v>0</v>
      </c>
      <c r="P747" s="1">
        <f t="shared" si="127"/>
        <v>0</v>
      </c>
      <c r="Q747" s="1">
        <f t="shared" si="131"/>
        <v>1</v>
      </c>
      <c r="R747" s="1">
        <f t="shared" si="128"/>
        <v>0</v>
      </c>
      <c r="S747" s="1">
        <f t="shared" si="129"/>
        <v>1</v>
      </c>
      <c r="T747" s="1" t="b">
        <f t="shared" si="130"/>
        <v>0</v>
      </c>
    </row>
    <row r="748" spans="1:20" x14ac:dyDescent="0.25">
      <c r="A748" s="1" t="s">
        <v>72</v>
      </c>
      <c r="B748" s="1">
        <v>5.0999999999999996</v>
      </c>
      <c r="C748" s="1">
        <v>3.6014518200000003</v>
      </c>
      <c r="D748" s="1">
        <v>2</v>
      </c>
      <c r="E748" s="1">
        <f t="shared" si="122"/>
        <v>0</v>
      </c>
      <c r="F748" s="1">
        <f t="shared" si="123"/>
        <v>0</v>
      </c>
      <c r="G748" s="1">
        <f t="shared" si="124"/>
        <v>0</v>
      </c>
      <c r="H748" s="1">
        <f t="shared" si="125"/>
        <v>1</v>
      </c>
      <c r="I748" s="1">
        <f t="shared" si="126"/>
        <v>1</v>
      </c>
      <c r="K748" s="1" t="s">
        <v>101</v>
      </c>
      <c r="L748" s="1">
        <v>4.9000000000000004</v>
      </c>
      <c r="M748" s="1">
        <v>5</v>
      </c>
      <c r="N748" s="1">
        <v>2</v>
      </c>
      <c r="O748" s="1">
        <f t="shared" si="132"/>
        <v>0</v>
      </c>
      <c r="P748" s="1">
        <f t="shared" si="127"/>
        <v>0</v>
      </c>
      <c r="Q748" s="1">
        <f t="shared" si="131"/>
        <v>1</v>
      </c>
      <c r="R748" s="1">
        <f t="shared" si="128"/>
        <v>0</v>
      </c>
      <c r="S748" s="1">
        <f t="shared" si="129"/>
        <v>1</v>
      </c>
      <c r="T748" s="1" t="b">
        <f t="shared" si="130"/>
        <v>0</v>
      </c>
    </row>
    <row r="749" spans="1:20" x14ac:dyDescent="0.25">
      <c r="A749" s="1" t="s">
        <v>101</v>
      </c>
      <c r="B749" s="1">
        <v>4.9000000000000004</v>
      </c>
      <c r="C749" s="1">
        <v>4.7040642599999973</v>
      </c>
      <c r="D749" s="1">
        <v>2</v>
      </c>
      <c r="E749" s="1">
        <f t="shared" si="122"/>
        <v>0</v>
      </c>
      <c r="F749" s="1">
        <f t="shared" si="123"/>
        <v>0</v>
      </c>
      <c r="G749" s="1">
        <f t="shared" si="124"/>
        <v>0</v>
      </c>
      <c r="H749" s="1">
        <f t="shared" si="125"/>
        <v>1</v>
      </c>
      <c r="I749" s="1">
        <f t="shared" si="126"/>
        <v>1</v>
      </c>
      <c r="K749" s="1" t="s">
        <v>178</v>
      </c>
      <c r="L749" s="1">
        <v>5.3</v>
      </c>
      <c r="M749" s="1">
        <v>4</v>
      </c>
      <c r="N749" s="1">
        <v>2</v>
      </c>
      <c r="O749" s="1">
        <f t="shared" si="132"/>
        <v>0</v>
      </c>
      <c r="P749" s="1">
        <f t="shared" si="127"/>
        <v>0</v>
      </c>
      <c r="Q749" s="1">
        <f t="shared" si="131"/>
        <v>1</v>
      </c>
      <c r="R749" s="1">
        <f t="shared" si="128"/>
        <v>0</v>
      </c>
      <c r="S749" s="1">
        <f t="shared" si="129"/>
        <v>1</v>
      </c>
      <c r="T749" s="1" t="b">
        <f t="shared" si="130"/>
        <v>0</v>
      </c>
    </row>
    <row r="750" spans="1:20" x14ac:dyDescent="0.25">
      <c r="A750" s="1" t="s">
        <v>178</v>
      </c>
      <c r="B750" s="1">
        <v>5.3</v>
      </c>
      <c r="C750" s="1">
        <v>3.6257568300000007</v>
      </c>
      <c r="D750" s="1">
        <v>2</v>
      </c>
      <c r="E750" s="1">
        <f t="shared" si="122"/>
        <v>0</v>
      </c>
      <c r="F750" s="1">
        <f t="shared" si="123"/>
        <v>0</v>
      </c>
      <c r="G750" s="1">
        <f t="shared" si="124"/>
        <v>0</v>
      </c>
      <c r="H750" s="1">
        <f t="shared" si="125"/>
        <v>1</v>
      </c>
      <c r="I750" s="1">
        <f t="shared" si="126"/>
        <v>1</v>
      </c>
      <c r="K750" s="1" t="s">
        <v>89</v>
      </c>
      <c r="L750" s="1">
        <v>6.2</v>
      </c>
      <c r="M750" s="1">
        <v>5</v>
      </c>
      <c r="N750" s="1">
        <v>2</v>
      </c>
      <c r="O750" s="1">
        <f t="shared" si="132"/>
        <v>0</v>
      </c>
      <c r="P750" s="1">
        <f t="shared" si="127"/>
        <v>0</v>
      </c>
      <c r="Q750" s="1">
        <f t="shared" si="131"/>
        <v>1</v>
      </c>
      <c r="R750" s="1">
        <f t="shared" si="128"/>
        <v>0</v>
      </c>
      <c r="S750" s="1">
        <f t="shared" si="129"/>
        <v>1</v>
      </c>
      <c r="T750" s="1" t="b">
        <f t="shared" si="130"/>
        <v>0</v>
      </c>
    </row>
    <row r="751" spans="1:20" x14ac:dyDescent="0.25">
      <c r="A751" s="1" t="s">
        <v>86</v>
      </c>
      <c r="B751" s="1">
        <v>4.3</v>
      </c>
      <c r="C751" s="1">
        <v>2.0176894699999997</v>
      </c>
      <c r="D751" s="1">
        <v>2</v>
      </c>
      <c r="E751" s="1">
        <f t="shared" si="122"/>
        <v>0</v>
      </c>
      <c r="F751" s="1">
        <f t="shared" si="123"/>
        <v>0</v>
      </c>
      <c r="G751" s="1">
        <f t="shared" si="124"/>
        <v>0</v>
      </c>
      <c r="H751" s="1">
        <f t="shared" si="125"/>
        <v>1</v>
      </c>
      <c r="I751" s="1">
        <f t="shared" si="126"/>
        <v>1</v>
      </c>
      <c r="K751" s="1" t="s">
        <v>108</v>
      </c>
      <c r="L751" s="1">
        <v>4.4000000000000004</v>
      </c>
      <c r="M751" s="1">
        <v>3</v>
      </c>
      <c r="N751" s="1">
        <v>2</v>
      </c>
      <c r="O751" s="1">
        <f t="shared" si="132"/>
        <v>0</v>
      </c>
      <c r="P751" s="1">
        <f t="shared" si="127"/>
        <v>0</v>
      </c>
      <c r="Q751" s="1">
        <f t="shared" si="131"/>
        <v>1</v>
      </c>
      <c r="R751" s="1">
        <f t="shared" si="128"/>
        <v>0</v>
      </c>
      <c r="S751" s="1">
        <f t="shared" si="129"/>
        <v>1</v>
      </c>
      <c r="T751" s="1" t="b">
        <f t="shared" si="130"/>
        <v>0</v>
      </c>
    </row>
    <row r="752" spans="1:20" x14ac:dyDescent="0.25">
      <c r="A752" s="1" t="s">
        <v>89</v>
      </c>
      <c r="B752" s="1">
        <v>6.2</v>
      </c>
      <c r="C752" s="1">
        <v>4.9961284999999993</v>
      </c>
      <c r="D752" s="1">
        <v>2</v>
      </c>
      <c r="E752" s="1">
        <f t="shared" si="122"/>
        <v>0</v>
      </c>
      <c r="F752" s="1">
        <f t="shared" si="123"/>
        <v>0</v>
      </c>
      <c r="G752" s="1">
        <f t="shared" si="124"/>
        <v>0</v>
      </c>
      <c r="H752" s="1">
        <f t="shared" si="125"/>
        <v>1</v>
      </c>
      <c r="I752" s="1">
        <f t="shared" si="126"/>
        <v>1</v>
      </c>
      <c r="K752" s="1" t="s">
        <v>70</v>
      </c>
      <c r="L752" s="1">
        <v>3.7</v>
      </c>
      <c r="M752" s="1">
        <v>4</v>
      </c>
      <c r="N752" s="1">
        <v>2</v>
      </c>
      <c r="O752" s="1">
        <f t="shared" si="132"/>
        <v>0</v>
      </c>
      <c r="P752" s="1">
        <f t="shared" si="127"/>
        <v>0</v>
      </c>
      <c r="Q752" s="1">
        <f t="shared" si="131"/>
        <v>1</v>
      </c>
      <c r="R752" s="1">
        <f t="shared" si="128"/>
        <v>0</v>
      </c>
      <c r="S752" s="1">
        <f t="shared" si="129"/>
        <v>1</v>
      </c>
      <c r="T752" s="1" t="b">
        <f t="shared" si="130"/>
        <v>0</v>
      </c>
    </row>
    <row r="753" spans="1:20" x14ac:dyDescent="0.25">
      <c r="A753" s="1" t="s">
        <v>108</v>
      </c>
      <c r="B753" s="1">
        <v>4.4000000000000004</v>
      </c>
      <c r="C753" s="1">
        <v>2.6764524000000001</v>
      </c>
      <c r="D753" s="1">
        <v>2</v>
      </c>
      <c r="E753" s="1">
        <f t="shared" si="122"/>
        <v>0</v>
      </c>
      <c r="F753" s="1">
        <f t="shared" si="123"/>
        <v>0</v>
      </c>
      <c r="G753" s="1">
        <f t="shared" si="124"/>
        <v>0</v>
      </c>
      <c r="H753" s="1">
        <f t="shared" si="125"/>
        <v>1</v>
      </c>
      <c r="I753" s="1">
        <f t="shared" si="126"/>
        <v>1</v>
      </c>
      <c r="K753" s="1" t="s">
        <v>207</v>
      </c>
      <c r="L753" s="1">
        <v>4.4000000000000004</v>
      </c>
      <c r="M753" s="1">
        <v>3</v>
      </c>
      <c r="N753" s="1">
        <v>2</v>
      </c>
      <c r="O753" s="1">
        <f t="shared" si="132"/>
        <v>0</v>
      </c>
      <c r="P753" s="1">
        <f t="shared" si="127"/>
        <v>0</v>
      </c>
      <c r="Q753" s="1">
        <f t="shared" si="131"/>
        <v>1</v>
      </c>
      <c r="R753" s="1">
        <f t="shared" si="128"/>
        <v>0</v>
      </c>
      <c r="S753" s="1">
        <f t="shared" si="129"/>
        <v>1</v>
      </c>
      <c r="T753" s="1" t="b">
        <f t="shared" si="130"/>
        <v>0</v>
      </c>
    </row>
    <row r="754" spans="1:20" x14ac:dyDescent="0.25">
      <c r="A754" s="1" t="s">
        <v>70</v>
      </c>
      <c r="B754" s="1">
        <v>3.7</v>
      </c>
      <c r="C754" s="1">
        <v>3.7965783999999991</v>
      </c>
      <c r="D754" s="1">
        <v>2</v>
      </c>
      <c r="E754" s="1">
        <f t="shared" si="122"/>
        <v>0</v>
      </c>
      <c r="F754" s="1">
        <f t="shared" si="123"/>
        <v>0</v>
      </c>
      <c r="G754" s="1">
        <f t="shared" si="124"/>
        <v>0</v>
      </c>
      <c r="H754" s="1">
        <f t="shared" si="125"/>
        <v>1</v>
      </c>
      <c r="I754" s="1">
        <f t="shared" si="126"/>
        <v>1</v>
      </c>
      <c r="K754" s="1" t="s">
        <v>79</v>
      </c>
      <c r="L754" s="1">
        <v>4.3</v>
      </c>
      <c r="M754" s="1">
        <v>4</v>
      </c>
      <c r="N754" s="1">
        <v>2</v>
      </c>
      <c r="O754" s="1">
        <f t="shared" si="132"/>
        <v>0</v>
      </c>
      <c r="P754" s="1">
        <f t="shared" si="127"/>
        <v>0</v>
      </c>
      <c r="Q754" s="1">
        <f t="shared" si="131"/>
        <v>1</v>
      </c>
      <c r="R754" s="1">
        <f t="shared" si="128"/>
        <v>0</v>
      </c>
      <c r="S754" s="1">
        <f t="shared" si="129"/>
        <v>1</v>
      </c>
      <c r="T754" s="1" t="b">
        <f t="shared" si="130"/>
        <v>0</v>
      </c>
    </row>
    <row r="755" spans="1:20" x14ac:dyDescent="0.25">
      <c r="A755" s="1" t="s">
        <v>207</v>
      </c>
      <c r="B755" s="1">
        <v>4.4000000000000004</v>
      </c>
      <c r="C755" s="1">
        <v>3.1893874000000006</v>
      </c>
      <c r="D755" s="1">
        <v>2</v>
      </c>
      <c r="E755" s="1">
        <f t="shared" si="122"/>
        <v>0</v>
      </c>
      <c r="F755" s="1">
        <f t="shared" si="123"/>
        <v>0</v>
      </c>
      <c r="G755" s="1">
        <f t="shared" si="124"/>
        <v>0</v>
      </c>
      <c r="H755" s="1">
        <f t="shared" si="125"/>
        <v>1</v>
      </c>
      <c r="I755" s="1">
        <f t="shared" si="126"/>
        <v>1</v>
      </c>
      <c r="K755" s="1" t="s">
        <v>104</v>
      </c>
      <c r="L755" s="1">
        <v>5.4</v>
      </c>
      <c r="M755" s="1">
        <v>4</v>
      </c>
      <c r="N755" s="1">
        <v>2</v>
      </c>
      <c r="O755" s="1">
        <f t="shared" si="132"/>
        <v>0</v>
      </c>
      <c r="P755" s="1">
        <f t="shared" si="127"/>
        <v>0</v>
      </c>
      <c r="Q755" s="1">
        <f t="shared" si="131"/>
        <v>1</v>
      </c>
      <c r="R755" s="1">
        <f t="shared" si="128"/>
        <v>0</v>
      </c>
      <c r="S755" s="1">
        <f t="shared" si="129"/>
        <v>1</v>
      </c>
      <c r="T755" s="1" t="b">
        <f t="shared" si="130"/>
        <v>0</v>
      </c>
    </row>
    <row r="756" spans="1:20" x14ac:dyDescent="0.25">
      <c r="A756" s="1" t="s">
        <v>79</v>
      </c>
      <c r="B756" s="1">
        <v>4.3</v>
      </c>
      <c r="C756" s="1">
        <v>4.0606259799999993</v>
      </c>
      <c r="D756" s="1">
        <v>2</v>
      </c>
      <c r="E756" s="1">
        <f t="shared" si="122"/>
        <v>0</v>
      </c>
      <c r="F756" s="1">
        <f t="shared" si="123"/>
        <v>0</v>
      </c>
      <c r="G756" s="1">
        <f t="shared" si="124"/>
        <v>0</v>
      </c>
      <c r="H756" s="1">
        <f t="shared" si="125"/>
        <v>1</v>
      </c>
      <c r="I756" s="1">
        <f t="shared" si="126"/>
        <v>1</v>
      </c>
      <c r="K756" s="1" t="s">
        <v>195</v>
      </c>
      <c r="L756" s="1">
        <v>4.5</v>
      </c>
      <c r="M756" s="1">
        <v>3</v>
      </c>
      <c r="N756" s="1">
        <v>2</v>
      </c>
      <c r="O756" s="1">
        <f t="shared" si="132"/>
        <v>0</v>
      </c>
      <c r="P756" s="1">
        <f t="shared" si="127"/>
        <v>0</v>
      </c>
      <c r="Q756" s="1">
        <f t="shared" si="131"/>
        <v>1</v>
      </c>
      <c r="R756" s="1">
        <f t="shared" si="128"/>
        <v>0</v>
      </c>
      <c r="S756" s="1">
        <f t="shared" si="129"/>
        <v>1</v>
      </c>
      <c r="T756" s="1" t="b">
        <f t="shared" si="130"/>
        <v>0</v>
      </c>
    </row>
    <row r="757" spans="1:20" x14ac:dyDescent="0.25">
      <c r="A757" s="1" t="s">
        <v>104</v>
      </c>
      <c r="B757" s="1">
        <v>5.4</v>
      </c>
      <c r="C757" s="1">
        <v>3.5866610199999984</v>
      </c>
      <c r="D757" s="1">
        <v>2</v>
      </c>
      <c r="E757" s="1">
        <f t="shared" si="122"/>
        <v>0</v>
      </c>
      <c r="F757" s="1">
        <f t="shared" si="123"/>
        <v>0</v>
      </c>
      <c r="G757" s="1">
        <f t="shared" si="124"/>
        <v>0</v>
      </c>
      <c r="H757" s="1">
        <f t="shared" si="125"/>
        <v>1</v>
      </c>
      <c r="I757" s="1">
        <f t="shared" si="126"/>
        <v>1</v>
      </c>
      <c r="K757" s="1" t="s">
        <v>204</v>
      </c>
      <c r="L757" s="1">
        <v>4.3</v>
      </c>
      <c r="M757" s="1">
        <v>3</v>
      </c>
      <c r="N757" s="1">
        <v>2</v>
      </c>
      <c r="O757" s="1">
        <f t="shared" si="132"/>
        <v>0</v>
      </c>
      <c r="P757" s="1">
        <f t="shared" si="127"/>
        <v>0</v>
      </c>
      <c r="Q757" s="1">
        <f t="shared" si="131"/>
        <v>1</v>
      </c>
      <c r="R757" s="1">
        <f t="shared" si="128"/>
        <v>0</v>
      </c>
      <c r="S757" s="1">
        <f t="shared" si="129"/>
        <v>1</v>
      </c>
      <c r="T757" s="1" t="b">
        <f t="shared" si="130"/>
        <v>0</v>
      </c>
    </row>
    <row r="758" spans="1:20" x14ac:dyDescent="0.25">
      <c r="A758" s="1" t="s">
        <v>195</v>
      </c>
      <c r="B758" s="1">
        <v>4.5</v>
      </c>
      <c r="C758" s="1">
        <v>2.8644109999999983</v>
      </c>
      <c r="D758" s="1">
        <v>2</v>
      </c>
      <c r="E758" s="1">
        <f t="shared" si="122"/>
        <v>0</v>
      </c>
      <c r="F758" s="1">
        <f t="shared" si="123"/>
        <v>0</v>
      </c>
      <c r="G758" s="1">
        <f t="shared" si="124"/>
        <v>0</v>
      </c>
      <c r="H758" s="1">
        <f t="shared" si="125"/>
        <v>1</v>
      </c>
      <c r="I758" s="1">
        <f t="shared" si="126"/>
        <v>1</v>
      </c>
      <c r="K758" s="1" t="s">
        <v>181</v>
      </c>
      <c r="L758" s="1">
        <v>4.5</v>
      </c>
      <c r="M758" s="1">
        <v>5</v>
      </c>
      <c r="N758" s="1">
        <v>2</v>
      </c>
      <c r="O758" s="1">
        <f t="shared" si="132"/>
        <v>0</v>
      </c>
      <c r="P758" s="1">
        <f t="shared" si="127"/>
        <v>0</v>
      </c>
      <c r="Q758" s="1">
        <f t="shared" si="131"/>
        <v>1</v>
      </c>
      <c r="R758" s="1">
        <f t="shared" si="128"/>
        <v>0</v>
      </c>
      <c r="S758" s="1">
        <f t="shared" si="129"/>
        <v>1</v>
      </c>
      <c r="T758" s="1" t="b">
        <f t="shared" si="130"/>
        <v>0</v>
      </c>
    </row>
    <row r="759" spans="1:20" x14ac:dyDescent="0.25">
      <c r="A759" s="1" t="s">
        <v>204</v>
      </c>
      <c r="B759" s="1">
        <v>4.3</v>
      </c>
      <c r="C759" s="1">
        <v>2.7855955999999984</v>
      </c>
      <c r="D759" s="1">
        <v>2</v>
      </c>
      <c r="E759" s="1">
        <f t="shared" si="122"/>
        <v>0</v>
      </c>
      <c r="F759" s="1">
        <f t="shared" si="123"/>
        <v>0</v>
      </c>
      <c r="G759" s="1">
        <f t="shared" si="124"/>
        <v>0</v>
      </c>
      <c r="H759" s="1">
        <f t="shared" si="125"/>
        <v>1</v>
      </c>
      <c r="I759" s="1">
        <f t="shared" si="126"/>
        <v>1</v>
      </c>
      <c r="K759" s="1" t="s">
        <v>138</v>
      </c>
      <c r="L759" s="1">
        <v>4.7</v>
      </c>
      <c r="M759" s="1">
        <v>4</v>
      </c>
      <c r="N759" s="1">
        <v>2</v>
      </c>
      <c r="O759" s="1">
        <f t="shared" si="132"/>
        <v>0</v>
      </c>
      <c r="P759" s="1">
        <f t="shared" si="127"/>
        <v>0</v>
      </c>
      <c r="Q759" s="1">
        <f t="shared" si="131"/>
        <v>1</v>
      </c>
      <c r="R759" s="1">
        <f t="shared" si="128"/>
        <v>0</v>
      </c>
      <c r="S759" s="1">
        <f t="shared" si="129"/>
        <v>1</v>
      </c>
      <c r="T759" s="1" t="b">
        <f t="shared" si="130"/>
        <v>0</v>
      </c>
    </row>
    <row r="760" spans="1:20" x14ac:dyDescent="0.25">
      <c r="A760" s="1" t="s">
        <v>181</v>
      </c>
      <c r="B760" s="1">
        <v>4.5</v>
      </c>
      <c r="C760" s="1">
        <v>4.6200122499999994</v>
      </c>
      <c r="D760" s="1">
        <v>2</v>
      </c>
      <c r="E760" s="1">
        <f t="shared" si="122"/>
        <v>0</v>
      </c>
      <c r="F760" s="1">
        <f t="shared" si="123"/>
        <v>0</v>
      </c>
      <c r="G760" s="1">
        <f t="shared" si="124"/>
        <v>0</v>
      </c>
      <c r="H760" s="1">
        <f t="shared" si="125"/>
        <v>1</v>
      </c>
      <c r="I760" s="1">
        <f t="shared" si="126"/>
        <v>1</v>
      </c>
      <c r="K760" s="1" t="s">
        <v>150</v>
      </c>
      <c r="L760" s="1">
        <v>5.7</v>
      </c>
      <c r="M760" s="1">
        <v>5</v>
      </c>
      <c r="N760" s="1">
        <v>2</v>
      </c>
      <c r="O760" s="1">
        <f t="shared" si="132"/>
        <v>0</v>
      </c>
      <c r="P760" s="1">
        <f t="shared" si="127"/>
        <v>0</v>
      </c>
      <c r="Q760" s="1">
        <f t="shared" si="131"/>
        <v>1</v>
      </c>
      <c r="R760" s="1">
        <f t="shared" si="128"/>
        <v>0</v>
      </c>
      <c r="S760" s="1">
        <f t="shared" si="129"/>
        <v>1</v>
      </c>
      <c r="T760" s="1" t="b">
        <f t="shared" si="130"/>
        <v>0</v>
      </c>
    </row>
    <row r="761" spans="1:20" x14ac:dyDescent="0.25">
      <c r="A761" s="1" t="s">
        <v>138</v>
      </c>
      <c r="B761" s="1">
        <v>4.7</v>
      </c>
      <c r="C761" s="1">
        <v>3.8898607999999992</v>
      </c>
      <c r="D761" s="1">
        <v>2</v>
      </c>
      <c r="E761" s="1">
        <f t="shared" si="122"/>
        <v>0</v>
      </c>
      <c r="F761" s="1">
        <f t="shared" si="123"/>
        <v>0</v>
      </c>
      <c r="G761" s="1">
        <f t="shared" si="124"/>
        <v>0</v>
      </c>
      <c r="H761" s="1">
        <f t="shared" si="125"/>
        <v>1</v>
      </c>
      <c r="I761" s="1">
        <f t="shared" si="126"/>
        <v>1</v>
      </c>
      <c r="K761" s="1" t="s">
        <v>155</v>
      </c>
      <c r="L761" s="1">
        <v>8.5</v>
      </c>
      <c r="M761" s="1">
        <v>6</v>
      </c>
      <c r="N761" s="1">
        <v>2</v>
      </c>
      <c r="O761" s="1">
        <f t="shared" si="132"/>
        <v>0</v>
      </c>
      <c r="P761" s="1">
        <f t="shared" si="127"/>
        <v>0</v>
      </c>
      <c r="Q761" s="1">
        <f t="shared" si="131"/>
        <v>1</v>
      </c>
      <c r="R761" s="1">
        <f t="shared" si="128"/>
        <v>0</v>
      </c>
      <c r="S761" s="1">
        <f t="shared" si="129"/>
        <v>1</v>
      </c>
      <c r="T761" s="1" t="b">
        <f t="shared" si="130"/>
        <v>0</v>
      </c>
    </row>
    <row r="762" spans="1:20" x14ac:dyDescent="0.25">
      <c r="A762" s="1" t="s">
        <v>150</v>
      </c>
      <c r="B762" s="1">
        <v>5.7</v>
      </c>
      <c r="C762" s="1">
        <v>4.509331379999999</v>
      </c>
      <c r="D762" s="1">
        <v>2</v>
      </c>
      <c r="E762" s="1">
        <f t="shared" si="122"/>
        <v>0</v>
      </c>
      <c r="F762" s="1">
        <f t="shared" si="123"/>
        <v>0</v>
      </c>
      <c r="G762" s="1">
        <f t="shared" si="124"/>
        <v>0</v>
      </c>
      <c r="H762" s="1">
        <f t="shared" si="125"/>
        <v>1</v>
      </c>
      <c r="I762" s="1">
        <f t="shared" si="126"/>
        <v>1</v>
      </c>
      <c r="K762" s="1" t="s">
        <v>81</v>
      </c>
      <c r="L762" s="1">
        <v>4.5999999999999996</v>
      </c>
      <c r="M762" s="1">
        <v>4</v>
      </c>
      <c r="N762" s="1">
        <v>2</v>
      </c>
      <c r="O762" s="1">
        <f t="shared" si="132"/>
        <v>0</v>
      </c>
      <c r="P762" s="1">
        <f t="shared" si="127"/>
        <v>0</v>
      </c>
      <c r="Q762" s="1">
        <f t="shared" si="131"/>
        <v>1</v>
      </c>
      <c r="R762" s="1">
        <f t="shared" si="128"/>
        <v>0</v>
      </c>
      <c r="S762" s="1">
        <f t="shared" si="129"/>
        <v>1</v>
      </c>
      <c r="T762" s="1" t="b">
        <f t="shared" si="130"/>
        <v>0</v>
      </c>
    </row>
    <row r="763" spans="1:20" x14ac:dyDescent="0.25">
      <c r="A763" s="1" t="s">
        <v>155</v>
      </c>
      <c r="B763" s="1">
        <v>8.5</v>
      </c>
      <c r="C763" s="1">
        <v>6.1597987699999992</v>
      </c>
      <c r="D763" s="1">
        <v>2</v>
      </c>
      <c r="E763" s="1">
        <f t="shared" si="122"/>
        <v>0</v>
      </c>
      <c r="F763" s="1">
        <f t="shared" si="123"/>
        <v>0</v>
      </c>
      <c r="G763" s="1">
        <f t="shared" si="124"/>
        <v>0</v>
      </c>
      <c r="H763" s="1">
        <f t="shared" si="125"/>
        <v>1</v>
      </c>
      <c r="I763" s="1">
        <f t="shared" si="126"/>
        <v>1</v>
      </c>
      <c r="K763" s="1" t="s">
        <v>180</v>
      </c>
      <c r="L763" s="1">
        <v>5</v>
      </c>
      <c r="M763" s="1">
        <v>5</v>
      </c>
      <c r="N763" s="1">
        <v>2</v>
      </c>
      <c r="O763" s="1">
        <f t="shared" si="132"/>
        <v>0</v>
      </c>
      <c r="P763" s="1">
        <f t="shared" si="127"/>
        <v>0</v>
      </c>
      <c r="Q763" s="1">
        <f t="shared" si="131"/>
        <v>1</v>
      </c>
      <c r="R763" s="1">
        <f t="shared" si="128"/>
        <v>0</v>
      </c>
      <c r="S763" s="1">
        <f t="shared" si="129"/>
        <v>1</v>
      </c>
      <c r="T763" s="1" t="b">
        <f t="shared" si="130"/>
        <v>0</v>
      </c>
    </row>
    <row r="764" spans="1:20" x14ac:dyDescent="0.25">
      <c r="A764" s="1" t="s">
        <v>81</v>
      </c>
      <c r="B764" s="1">
        <v>4.5999999999999996</v>
      </c>
      <c r="C764" s="1">
        <v>4.3446453600000003</v>
      </c>
      <c r="D764" s="1">
        <v>2</v>
      </c>
      <c r="E764" s="1">
        <f t="shared" si="122"/>
        <v>0</v>
      </c>
      <c r="F764" s="1">
        <f t="shared" si="123"/>
        <v>0</v>
      </c>
      <c r="G764" s="1">
        <f t="shared" si="124"/>
        <v>0</v>
      </c>
      <c r="H764" s="1">
        <f t="shared" si="125"/>
        <v>1</v>
      </c>
      <c r="I764" s="1">
        <f t="shared" si="126"/>
        <v>1</v>
      </c>
      <c r="K764" s="1" t="s">
        <v>133</v>
      </c>
      <c r="L764" s="1">
        <v>4.5999999999999996</v>
      </c>
      <c r="M764" s="1">
        <v>4</v>
      </c>
      <c r="N764" s="1">
        <v>2</v>
      </c>
      <c r="O764" s="1">
        <f t="shared" si="132"/>
        <v>0</v>
      </c>
      <c r="P764" s="1">
        <f t="shared" si="127"/>
        <v>0</v>
      </c>
      <c r="Q764" s="1">
        <f t="shared" si="131"/>
        <v>1</v>
      </c>
      <c r="R764" s="1">
        <f t="shared" si="128"/>
        <v>0</v>
      </c>
      <c r="S764" s="1">
        <f t="shared" si="129"/>
        <v>1</v>
      </c>
      <c r="T764" s="1" t="b">
        <f t="shared" si="130"/>
        <v>0</v>
      </c>
    </row>
    <row r="765" spans="1:20" x14ac:dyDescent="0.25">
      <c r="A765" s="1" t="s">
        <v>180</v>
      </c>
      <c r="B765" s="1">
        <v>5</v>
      </c>
      <c r="C765" s="1">
        <v>4.8193165299999992</v>
      </c>
      <c r="D765" s="1">
        <v>2</v>
      </c>
      <c r="E765" s="1">
        <f t="shared" si="122"/>
        <v>0</v>
      </c>
      <c r="F765" s="1">
        <f t="shared" si="123"/>
        <v>0</v>
      </c>
      <c r="G765" s="1">
        <f t="shared" si="124"/>
        <v>0</v>
      </c>
      <c r="H765" s="1">
        <f t="shared" si="125"/>
        <v>1</v>
      </c>
      <c r="I765" s="1">
        <f t="shared" si="126"/>
        <v>1</v>
      </c>
      <c r="K765" s="1" t="s">
        <v>154</v>
      </c>
      <c r="L765" s="1">
        <v>5.7</v>
      </c>
      <c r="M765" s="1">
        <v>4</v>
      </c>
      <c r="N765" s="1">
        <v>2</v>
      </c>
      <c r="O765" s="1">
        <f t="shared" si="132"/>
        <v>0</v>
      </c>
      <c r="P765" s="1">
        <f t="shared" si="127"/>
        <v>0</v>
      </c>
      <c r="Q765" s="1">
        <f t="shared" si="131"/>
        <v>1</v>
      </c>
      <c r="R765" s="1">
        <f t="shared" si="128"/>
        <v>0</v>
      </c>
      <c r="S765" s="1">
        <f t="shared" si="129"/>
        <v>1</v>
      </c>
      <c r="T765" s="1" t="b">
        <f t="shared" si="130"/>
        <v>0</v>
      </c>
    </row>
    <row r="766" spans="1:20" x14ac:dyDescent="0.25">
      <c r="A766" s="1" t="s">
        <v>133</v>
      </c>
      <c r="B766" s="1">
        <v>4.5999999999999996</v>
      </c>
      <c r="C766" s="1">
        <v>3.9224234999999985</v>
      </c>
      <c r="D766" s="1">
        <v>2</v>
      </c>
      <c r="E766" s="1">
        <f t="shared" si="122"/>
        <v>0</v>
      </c>
      <c r="F766" s="1">
        <f t="shared" si="123"/>
        <v>0</v>
      </c>
      <c r="G766" s="1">
        <f t="shared" si="124"/>
        <v>0</v>
      </c>
      <c r="H766" s="1">
        <f t="shared" si="125"/>
        <v>1</v>
      </c>
      <c r="I766" s="1">
        <f t="shared" si="126"/>
        <v>1</v>
      </c>
      <c r="K766" s="1" t="s">
        <v>65</v>
      </c>
      <c r="L766" s="1">
        <v>5.0999999999999996</v>
      </c>
      <c r="M766" s="1">
        <v>3</v>
      </c>
      <c r="N766" s="1">
        <v>2</v>
      </c>
      <c r="O766" s="1">
        <f t="shared" si="132"/>
        <v>0</v>
      </c>
      <c r="P766" s="1">
        <f t="shared" si="127"/>
        <v>0</v>
      </c>
      <c r="Q766" s="1">
        <f t="shared" si="131"/>
        <v>1</v>
      </c>
      <c r="R766" s="1">
        <f t="shared" si="128"/>
        <v>0</v>
      </c>
      <c r="S766" s="1">
        <f t="shared" si="129"/>
        <v>1</v>
      </c>
      <c r="T766" s="1" t="b">
        <f t="shared" si="130"/>
        <v>0</v>
      </c>
    </row>
    <row r="767" spans="1:20" x14ac:dyDescent="0.25">
      <c r="A767" s="1" t="s">
        <v>154</v>
      </c>
      <c r="B767" s="1">
        <v>5.7</v>
      </c>
      <c r="C767" s="1">
        <v>4.2686092699999998</v>
      </c>
      <c r="D767" s="1">
        <v>2</v>
      </c>
      <c r="E767" s="1">
        <f t="shared" si="122"/>
        <v>0</v>
      </c>
      <c r="F767" s="1">
        <f t="shared" si="123"/>
        <v>0</v>
      </c>
      <c r="G767" s="1">
        <f t="shared" si="124"/>
        <v>0</v>
      </c>
      <c r="H767" s="1">
        <f t="shared" si="125"/>
        <v>1</v>
      </c>
      <c r="I767" s="1">
        <f t="shared" si="126"/>
        <v>1</v>
      </c>
      <c r="K767" s="1" t="s">
        <v>161</v>
      </c>
      <c r="L767" s="1">
        <v>4.2</v>
      </c>
      <c r="M767" s="1">
        <v>4</v>
      </c>
      <c r="N767" s="1">
        <v>2</v>
      </c>
      <c r="O767" s="1">
        <f t="shared" si="132"/>
        <v>0</v>
      </c>
      <c r="P767" s="1">
        <f t="shared" si="127"/>
        <v>0</v>
      </c>
      <c r="Q767" s="1">
        <f t="shared" si="131"/>
        <v>1</v>
      </c>
      <c r="R767" s="1">
        <f t="shared" si="128"/>
        <v>0</v>
      </c>
      <c r="S767" s="1">
        <f t="shared" si="129"/>
        <v>1</v>
      </c>
      <c r="T767" s="1" t="b">
        <f t="shared" si="130"/>
        <v>0</v>
      </c>
    </row>
    <row r="768" spans="1:20" x14ac:dyDescent="0.25">
      <c r="A768" s="1" t="s">
        <v>65</v>
      </c>
      <c r="B768" s="1">
        <v>5.0999999999999996</v>
      </c>
      <c r="C768" s="1">
        <v>3.1382456399999983</v>
      </c>
      <c r="D768" s="1">
        <v>2</v>
      </c>
      <c r="E768" s="1">
        <f t="shared" si="122"/>
        <v>0</v>
      </c>
      <c r="F768" s="1">
        <f t="shared" si="123"/>
        <v>0</v>
      </c>
      <c r="G768" s="1">
        <f t="shared" si="124"/>
        <v>0</v>
      </c>
      <c r="H768" s="1">
        <f t="shared" si="125"/>
        <v>1</v>
      </c>
      <c r="I768" s="1">
        <f t="shared" si="126"/>
        <v>1</v>
      </c>
      <c r="K768" s="1" t="s">
        <v>164</v>
      </c>
      <c r="L768" s="1">
        <v>4.3</v>
      </c>
      <c r="M768" s="1">
        <v>3</v>
      </c>
      <c r="N768" s="1">
        <v>2</v>
      </c>
      <c r="O768" s="1">
        <f t="shared" si="132"/>
        <v>0</v>
      </c>
      <c r="P768" s="1">
        <f t="shared" si="127"/>
        <v>0</v>
      </c>
      <c r="Q768" s="1">
        <f t="shared" si="131"/>
        <v>1</v>
      </c>
      <c r="R768" s="1">
        <f t="shared" si="128"/>
        <v>0</v>
      </c>
      <c r="S768" s="1">
        <f t="shared" si="129"/>
        <v>1</v>
      </c>
      <c r="T768" s="1" t="b">
        <f t="shared" si="130"/>
        <v>0</v>
      </c>
    </row>
    <row r="769" spans="1:20" x14ac:dyDescent="0.25">
      <c r="A769" s="1" t="s">
        <v>161</v>
      </c>
      <c r="B769" s="1">
        <v>4.2</v>
      </c>
      <c r="C769" s="1">
        <v>3.798313599999998</v>
      </c>
      <c r="D769" s="1">
        <v>2</v>
      </c>
      <c r="E769" s="1">
        <f t="shared" si="122"/>
        <v>0</v>
      </c>
      <c r="F769" s="1">
        <f t="shared" si="123"/>
        <v>0</v>
      </c>
      <c r="G769" s="1">
        <f t="shared" si="124"/>
        <v>0</v>
      </c>
      <c r="H769" s="1">
        <f t="shared" si="125"/>
        <v>1</v>
      </c>
      <c r="I769" s="1">
        <f t="shared" si="126"/>
        <v>1</v>
      </c>
      <c r="K769" s="1" t="s">
        <v>94</v>
      </c>
      <c r="L769" s="1">
        <v>4.8</v>
      </c>
      <c r="M769" s="1">
        <v>4</v>
      </c>
      <c r="N769" s="1">
        <v>2</v>
      </c>
      <c r="O769" s="1">
        <f t="shared" si="132"/>
        <v>0</v>
      </c>
      <c r="P769" s="1">
        <f t="shared" si="127"/>
        <v>0</v>
      </c>
      <c r="Q769" s="1">
        <f t="shared" si="131"/>
        <v>1</v>
      </c>
      <c r="R769" s="1">
        <f t="shared" si="128"/>
        <v>0</v>
      </c>
      <c r="S769" s="1">
        <f t="shared" si="129"/>
        <v>1</v>
      </c>
      <c r="T769" s="1" t="b">
        <f t="shared" si="130"/>
        <v>0</v>
      </c>
    </row>
    <row r="770" spans="1:20" x14ac:dyDescent="0.25">
      <c r="A770" s="1" t="s">
        <v>164</v>
      </c>
      <c r="B770" s="1">
        <v>4.3</v>
      </c>
      <c r="C770" s="1">
        <v>3.4833017800000006</v>
      </c>
      <c r="D770" s="1">
        <v>2</v>
      </c>
      <c r="E770" s="1">
        <f t="shared" si="122"/>
        <v>0</v>
      </c>
      <c r="F770" s="1">
        <f t="shared" si="123"/>
        <v>0</v>
      </c>
      <c r="G770" s="1">
        <f t="shared" si="124"/>
        <v>0</v>
      </c>
      <c r="H770" s="1">
        <f t="shared" si="125"/>
        <v>1</v>
      </c>
      <c r="I770" s="1">
        <f t="shared" si="126"/>
        <v>1</v>
      </c>
      <c r="K770" s="1" t="s">
        <v>146</v>
      </c>
      <c r="L770" s="1">
        <v>4.3</v>
      </c>
      <c r="M770" s="1">
        <v>3</v>
      </c>
      <c r="N770" s="1">
        <v>2</v>
      </c>
      <c r="O770" s="1">
        <f t="shared" si="132"/>
        <v>0</v>
      </c>
      <c r="P770" s="1">
        <f t="shared" si="127"/>
        <v>0</v>
      </c>
      <c r="Q770" s="1">
        <f t="shared" si="131"/>
        <v>1</v>
      </c>
      <c r="R770" s="1">
        <f t="shared" si="128"/>
        <v>0</v>
      </c>
      <c r="S770" s="1">
        <f t="shared" si="129"/>
        <v>1</v>
      </c>
      <c r="T770" s="1" t="b">
        <f t="shared" si="130"/>
        <v>0</v>
      </c>
    </row>
    <row r="771" spans="1:20" x14ac:dyDescent="0.25">
      <c r="A771" s="1" t="s">
        <v>94</v>
      </c>
      <c r="B771" s="1">
        <v>4.8</v>
      </c>
      <c r="C771" s="1">
        <v>3.5827165999999999</v>
      </c>
      <c r="D771" s="1">
        <v>2</v>
      </c>
      <c r="E771" s="1">
        <f t="shared" ref="E771:E834" si="133">IF(AND((10&gt;D771),(D771&gt;C771),(C771&gt;2)),1,0)</f>
        <v>0</v>
      </c>
      <c r="F771" s="1">
        <f t="shared" ref="F771:F834" si="134">IF(AND((D771&lt;C771),(D771&gt;2),(C771&lt;10)),1,0)</f>
        <v>0</v>
      </c>
      <c r="G771" s="1">
        <f t="shared" ref="G771:G834" si="135">IF(D771&gt;=10,1,0)</f>
        <v>0</v>
      </c>
      <c r="H771" s="1">
        <f t="shared" ref="H771:H834" si="136">IF(D771&lt;=2,1,0)</f>
        <v>1</v>
      </c>
      <c r="I771" s="1">
        <f t="shared" ref="I771:I834" si="137">SUM(E771:H771)</f>
        <v>1</v>
      </c>
      <c r="K771" s="1" t="s">
        <v>156</v>
      </c>
      <c r="L771" s="1">
        <v>4.7</v>
      </c>
      <c r="M771" s="1">
        <v>4</v>
      </c>
      <c r="N771" s="1">
        <v>2</v>
      </c>
      <c r="O771" s="1">
        <f t="shared" si="132"/>
        <v>0</v>
      </c>
      <c r="P771" s="1">
        <f t="shared" ref="P771:P834" si="138">IF(AND((N771&lt;M771),(N771&gt;2),(M771&lt;10)),1,0)</f>
        <v>0</v>
      </c>
      <c r="Q771" s="1">
        <f t="shared" si="131"/>
        <v>1</v>
      </c>
      <c r="R771" s="1">
        <f t="shared" ref="R771:R834" si="139">IF(N771&gt;=10,1,0)</f>
        <v>0</v>
      </c>
      <c r="S771" s="1">
        <f t="shared" ref="S771:S834" si="140">SUM(O771:R771)</f>
        <v>1</v>
      </c>
      <c r="T771" s="1" t="b">
        <f t="shared" si="130"/>
        <v>0</v>
      </c>
    </row>
    <row r="772" spans="1:20" x14ac:dyDescent="0.25">
      <c r="A772" s="1" t="s">
        <v>146</v>
      </c>
      <c r="B772" s="1">
        <v>4.3</v>
      </c>
      <c r="C772" s="1">
        <v>2.6013697999999992</v>
      </c>
      <c r="D772" s="1">
        <v>2</v>
      </c>
      <c r="E772" s="1">
        <f t="shared" si="133"/>
        <v>0</v>
      </c>
      <c r="F772" s="1">
        <f t="shared" si="134"/>
        <v>0</v>
      </c>
      <c r="G772" s="1">
        <f t="shared" si="135"/>
        <v>0</v>
      </c>
      <c r="H772" s="1">
        <f t="shared" si="136"/>
        <v>1</v>
      </c>
      <c r="I772" s="1">
        <f t="shared" si="137"/>
        <v>1</v>
      </c>
      <c r="K772" s="1" t="s">
        <v>79</v>
      </c>
      <c r="L772" s="1">
        <v>4.3</v>
      </c>
      <c r="M772" s="1">
        <v>4</v>
      </c>
      <c r="N772" s="1">
        <v>2</v>
      </c>
      <c r="O772" s="1">
        <f t="shared" si="132"/>
        <v>0</v>
      </c>
      <c r="P772" s="1">
        <f t="shared" si="138"/>
        <v>0</v>
      </c>
      <c r="Q772" s="1">
        <f t="shared" si="131"/>
        <v>1</v>
      </c>
      <c r="R772" s="1">
        <f t="shared" si="139"/>
        <v>0</v>
      </c>
      <c r="S772" s="1">
        <f t="shared" si="140"/>
        <v>1</v>
      </c>
      <c r="T772" s="1" t="b">
        <f t="shared" ref="T772:T835" si="141">EXACT(M772,N772)</f>
        <v>0</v>
      </c>
    </row>
    <row r="773" spans="1:20" x14ac:dyDescent="0.25">
      <c r="A773" s="1" t="s">
        <v>156</v>
      </c>
      <c r="B773" s="1">
        <v>4.7</v>
      </c>
      <c r="C773" s="1">
        <v>3.9556352000000001</v>
      </c>
      <c r="D773" s="1">
        <v>2</v>
      </c>
      <c r="E773" s="1">
        <f t="shared" si="133"/>
        <v>0</v>
      </c>
      <c r="F773" s="1">
        <f t="shared" si="134"/>
        <v>0</v>
      </c>
      <c r="G773" s="1">
        <f t="shared" si="135"/>
        <v>0</v>
      </c>
      <c r="H773" s="1">
        <f t="shared" si="136"/>
        <v>1</v>
      </c>
      <c r="I773" s="1">
        <f t="shared" si="137"/>
        <v>1</v>
      </c>
      <c r="K773" s="1" t="s">
        <v>88</v>
      </c>
      <c r="L773" s="1">
        <v>4.5</v>
      </c>
      <c r="M773" s="1">
        <v>3</v>
      </c>
      <c r="N773" s="1">
        <v>2</v>
      </c>
      <c r="O773" s="1">
        <f t="shared" si="132"/>
        <v>0</v>
      </c>
      <c r="P773" s="1">
        <f t="shared" si="138"/>
        <v>0</v>
      </c>
      <c r="Q773" s="1">
        <f t="shared" si="131"/>
        <v>1</v>
      </c>
      <c r="R773" s="1">
        <f t="shared" si="139"/>
        <v>0</v>
      </c>
      <c r="S773" s="1">
        <f t="shared" si="140"/>
        <v>1</v>
      </c>
      <c r="T773" s="1" t="b">
        <f t="shared" si="141"/>
        <v>0</v>
      </c>
    </row>
    <row r="774" spans="1:20" x14ac:dyDescent="0.25">
      <c r="A774" s="1" t="s">
        <v>162</v>
      </c>
      <c r="B774" s="1">
        <v>5.5</v>
      </c>
      <c r="C774" s="1">
        <v>2.4546270999999988</v>
      </c>
      <c r="D774" s="1">
        <v>2</v>
      </c>
      <c r="E774" s="1">
        <f t="shared" si="133"/>
        <v>0</v>
      </c>
      <c r="F774" s="1">
        <f t="shared" si="134"/>
        <v>0</v>
      </c>
      <c r="G774" s="1">
        <f t="shared" si="135"/>
        <v>0</v>
      </c>
      <c r="H774" s="1">
        <f t="shared" si="136"/>
        <v>1</v>
      </c>
      <c r="I774" s="1">
        <f t="shared" si="137"/>
        <v>1</v>
      </c>
      <c r="K774" s="1" t="s">
        <v>134</v>
      </c>
      <c r="L774" s="1">
        <v>6.3</v>
      </c>
      <c r="M774" s="1">
        <v>5</v>
      </c>
      <c r="N774" s="1">
        <v>2</v>
      </c>
      <c r="O774" s="1">
        <f t="shared" si="132"/>
        <v>0</v>
      </c>
      <c r="P774" s="1">
        <f t="shared" si="138"/>
        <v>0</v>
      </c>
      <c r="Q774" s="1">
        <f t="shared" si="131"/>
        <v>1</v>
      </c>
      <c r="R774" s="1">
        <f t="shared" si="139"/>
        <v>0</v>
      </c>
      <c r="S774" s="1">
        <f t="shared" si="140"/>
        <v>1</v>
      </c>
      <c r="T774" s="1" t="b">
        <f t="shared" si="141"/>
        <v>0</v>
      </c>
    </row>
    <row r="775" spans="1:20" x14ac:dyDescent="0.25">
      <c r="A775" s="1" t="s">
        <v>79</v>
      </c>
      <c r="B775" s="1">
        <v>4.3</v>
      </c>
      <c r="C775" s="1">
        <v>4.0228039199999985</v>
      </c>
      <c r="D775" s="1">
        <v>2</v>
      </c>
      <c r="E775" s="1">
        <f t="shared" si="133"/>
        <v>0</v>
      </c>
      <c r="F775" s="1">
        <f t="shared" si="134"/>
        <v>0</v>
      </c>
      <c r="G775" s="1">
        <f t="shared" si="135"/>
        <v>0</v>
      </c>
      <c r="H775" s="1">
        <f t="shared" si="136"/>
        <v>1</v>
      </c>
      <c r="I775" s="1">
        <f t="shared" si="137"/>
        <v>1</v>
      </c>
      <c r="K775" s="1" t="s">
        <v>148</v>
      </c>
      <c r="L775" s="1">
        <v>7.1</v>
      </c>
      <c r="M775" s="1">
        <v>4</v>
      </c>
      <c r="N775" s="1">
        <v>2</v>
      </c>
      <c r="O775" s="1">
        <f t="shared" si="132"/>
        <v>0</v>
      </c>
      <c r="P775" s="1">
        <f t="shared" si="138"/>
        <v>0</v>
      </c>
      <c r="Q775" s="1">
        <f t="shared" si="131"/>
        <v>1</v>
      </c>
      <c r="R775" s="1">
        <f t="shared" si="139"/>
        <v>0</v>
      </c>
      <c r="S775" s="1">
        <f t="shared" si="140"/>
        <v>1</v>
      </c>
      <c r="T775" s="1" t="b">
        <f t="shared" si="141"/>
        <v>0</v>
      </c>
    </row>
    <row r="776" spans="1:20" x14ac:dyDescent="0.25">
      <c r="A776" s="1" t="s">
        <v>88</v>
      </c>
      <c r="B776" s="1">
        <v>4.5</v>
      </c>
      <c r="C776" s="1">
        <v>3.1993423999999999</v>
      </c>
      <c r="D776" s="1">
        <v>2</v>
      </c>
      <c r="E776" s="1">
        <f t="shared" si="133"/>
        <v>0</v>
      </c>
      <c r="F776" s="1">
        <f t="shared" si="134"/>
        <v>0</v>
      </c>
      <c r="G776" s="1">
        <f t="shared" si="135"/>
        <v>0</v>
      </c>
      <c r="H776" s="1">
        <f t="shared" si="136"/>
        <v>1</v>
      </c>
      <c r="I776" s="1">
        <f t="shared" si="137"/>
        <v>1</v>
      </c>
      <c r="K776" s="1" t="s">
        <v>163</v>
      </c>
      <c r="L776" s="1">
        <v>5.6</v>
      </c>
      <c r="M776" s="1">
        <v>4</v>
      </c>
      <c r="N776" s="1">
        <v>2</v>
      </c>
      <c r="O776" s="1">
        <f t="shared" si="132"/>
        <v>0</v>
      </c>
      <c r="P776" s="1">
        <f t="shared" si="138"/>
        <v>0</v>
      </c>
      <c r="Q776" s="1">
        <f t="shared" si="131"/>
        <v>1</v>
      </c>
      <c r="R776" s="1">
        <f t="shared" si="139"/>
        <v>0</v>
      </c>
      <c r="S776" s="1">
        <f t="shared" si="140"/>
        <v>1</v>
      </c>
      <c r="T776" s="1" t="b">
        <f t="shared" si="141"/>
        <v>0</v>
      </c>
    </row>
    <row r="777" spans="1:20" x14ac:dyDescent="0.25">
      <c r="A777" s="1" t="s">
        <v>134</v>
      </c>
      <c r="B777" s="1">
        <v>6.3</v>
      </c>
      <c r="C777" s="1">
        <v>4.563361829999999</v>
      </c>
      <c r="D777" s="1">
        <v>2</v>
      </c>
      <c r="E777" s="1">
        <f t="shared" si="133"/>
        <v>0</v>
      </c>
      <c r="F777" s="1">
        <f t="shared" si="134"/>
        <v>0</v>
      </c>
      <c r="G777" s="1">
        <f t="shared" si="135"/>
        <v>0</v>
      </c>
      <c r="H777" s="1">
        <f t="shared" si="136"/>
        <v>1</v>
      </c>
      <c r="I777" s="1">
        <f t="shared" si="137"/>
        <v>1</v>
      </c>
      <c r="K777" s="1" t="s">
        <v>203</v>
      </c>
      <c r="L777" s="1">
        <v>4.3</v>
      </c>
      <c r="M777" s="1">
        <v>3</v>
      </c>
      <c r="N777" s="1">
        <v>2</v>
      </c>
      <c r="O777" s="1">
        <f t="shared" si="132"/>
        <v>0</v>
      </c>
      <c r="P777" s="1">
        <f t="shared" si="138"/>
        <v>0</v>
      </c>
      <c r="Q777" s="1">
        <f t="shared" si="131"/>
        <v>1</v>
      </c>
      <c r="R777" s="1">
        <f t="shared" si="139"/>
        <v>0</v>
      </c>
      <c r="S777" s="1">
        <f t="shared" si="140"/>
        <v>1</v>
      </c>
      <c r="T777" s="1" t="b">
        <f t="shared" si="141"/>
        <v>0</v>
      </c>
    </row>
    <row r="778" spans="1:20" x14ac:dyDescent="0.25">
      <c r="A778" s="1" t="s">
        <v>148</v>
      </c>
      <c r="B778" s="1">
        <v>7.1</v>
      </c>
      <c r="C778" s="1">
        <v>4.4959982599999995</v>
      </c>
      <c r="D778" s="1">
        <v>2</v>
      </c>
      <c r="E778" s="1">
        <f t="shared" si="133"/>
        <v>0</v>
      </c>
      <c r="F778" s="1">
        <f t="shared" si="134"/>
        <v>0</v>
      </c>
      <c r="G778" s="1">
        <f t="shared" si="135"/>
        <v>0</v>
      </c>
      <c r="H778" s="1">
        <f t="shared" si="136"/>
        <v>1</v>
      </c>
      <c r="I778" s="1">
        <f t="shared" si="137"/>
        <v>1</v>
      </c>
      <c r="K778" s="1" t="s">
        <v>85</v>
      </c>
      <c r="L778" s="1">
        <v>4.8</v>
      </c>
      <c r="M778" s="1">
        <v>5</v>
      </c>
      <c r="N778" s="1">
        <v>2</v>
      </c>
      <c r="O778" s="1">
        <f t="shared" si="132"/>
        <v>0</v>
      </c>
      <c r="P778" s="1">
        <f t="shared" si="138"/>
        <v>0</v>
      </c>
      <c r="Q778" s="1">
        <f t="shared" si="131"/>
        <v>1</v>
      </c>
      <c r="R778" s="1">
        <f t="shared" si="139"/>
        <v>0</v>
      </c>
      <c r="S778" s="1">
        <f t="shared" si="140"/>
        <v>1</v>
      </c>
      <c r="T778" s="1" t="b">
        <f t="shared" si="141"/>
        <v>0</v>
      </c>
    </row>
    <row r="779" spans="1:20" x14ac:dyDescent="0.25">
      <c r="A779" s="1" t="s">
        <v>163</v>
      </c>
      <c r="B779" s="1">
        <v>5.6</v>
      </c>
      <c r="C779" s="1">
        <v>4.0282641999999989</v>
      </c>
      <c r="D779" s="1">
        <v>2</v>
      </c>
      <c r="E779" s="1">
        <f t="shared" si="133"/>
        <v>0</v>
      </c>
      <c r="F779" s="1">
        <f t="shared" si="134"/>
        <v>0</v>
      </c>
      <c r="G779" s="1">
        <f t="shared" si="135"/>
        <v>0</v>
      </c>
      <c r="H779" s="1">
        <f t="shared" si="136"/>
        <v>1</v>
      </c>
      <c r="I779" s="1">
        <f t="shared" si="137"/>
        <v>1</v>
      </c>
      <c r="K779" s="1" t="s">
        <v>123</v>
      </c>
      <c r="L779" s="1">
        <v>4.4000000000000004</v>
      </c>
      <c r="M779" s="1">
        <v>4</v>
      </c>
      <c r="N779" s="1">
        <v>2</v>
      </c>
      <c r="O779" s="1">
        <f t="shared" si="132"/>
        <v>0</v>
      </c>
      <c r="P779" s="1">
        <f t="shared" si="138"/>
        <v>0</v>
      </c>
      <c r="Q779" s="1">
        <f t="shared" si="131"/>
        <v>1</v>
      </c>
      <c r="R779" s="1">
        <f t="shared" si="139"/>
        <v>0</v>
      </c>
      <c r="S779" s="1">
        <f t="shared" si="140"/>
        <v>1</v>
      </c>
      <c r="T779" s="1" t="b">
        <f t="shared" si="141"/>
        <v>0</v>
      </c>
    </row>
    <row r="780" spans="1:20" x14ac:dyDescent="0.25">
      <c r="A780" s="1" t="s">
        <v>203</v>
      </c>
      <c r="B780" s="1">
        <v>4.3</v>
      </c>
      <c r="C780" s="1">
        <v>3.3504739999999984</v>
      </c>
      <c r="D780" s="1">
        <v>2</v>
      </c>
      <c r="E780" s="1">
        <f t="shared" si="133"/>
        <v>0</v>
      </c>
      <c r="F780" s="1">
        <f t="shared" si="134"/>
        <v>0</v>
      </c>
      <c r="G780" s="1">
        <f t="shared" si="135"/>
        <v>0</v>
      </c>
      <c r="H780" s="1">
        <f t="shared" si="136"/>
        <v>1</v>
      </c>
      <c r="I780" s="1">
        <f t="shared" si="137"/>
        <v>1</v>
      </c>
      <c r="K780" s="1" t="s">
        <v>177</v>
      </c>
      <c r="L780" s="1">
        <v>4.8</v>
      </c>
      <c r="M780" s="1">
        <v>3</v>
      </c>
      <c r="N780" s="1">
        <v>2</v>
      </c>
      <c r="O780" s="1">
        <f t="shared" si="132"/>
        <v>0</v>
      </c>
      <c r="P780" s="1">
        <f t="shared" si="138"/>
        <v>0</v>
      </c>
      <c r="Q780" s="1">
        <f t="shared" si="131"/>
        <v>1</v>
      </c>
      <c r="R780" s="1">
        <f t="shared" si="139"/>
        <v>0</v>
      </c>
      <c r="S780" s="1">
        <f t="shared" si="140"/>
        <v>1</v>
      </c>
      <c r="T780" s="1" t="b">
        <f t="shared" si="141"/>
        <v>0</v>
      </c>
    </row>
    <row r="781" spans="1:20" x14ac:dyDescent="0.25">
      <c r="A781" s="1" t="s">
        <v>85</v>
      </c>
      <c r="B781" s="1">
        <v>4.8</v>
      </c>
      <c r="C781" s="1">
        <v>4.7565027899999999</v>
      </c>
      <c r="D781" s="1">
        <v>2</v>
      </c>
      <c r="E781" s="1">
        <f t="shared" si="133"/>
        <v>0</v>
      </c>
      <c r="F781" s="1">
        <f t="shared" si="134"/>
        <v>0</v>
      </c>
      <c r="G781" s="1">
        <f t="shared" si="135"/>
        <v>0</v>
      </c>
      <c r="H781" s="1">
        <f t="shared" si="136"/>
        <v>1</v>
      </c>
      <c r="I781" s="1">
        <f t="shared" si="137"/>
        <v>1</v>
      </c>
      <c r="K781" s="1" t="s">
        <v>64</v>
      </c>
      <c r="L781" s="1">
        <v>4.5</v>
      </c>
      <c r="M781" s="1">
        <v>4</v>
      </c>
      <c r="N781" s="1">
        <v>2</v>
      </c>
      <c r="O781" s="1">
        <f t="shared" si="132"/>
        <v>0</v>
      </c>
      <c r="P781" s="1">
        <f t="shared" si="138"/>
        <v>0</v>
      </c>
      <c r="Q781" s="1">
        <f t="shared" si="131"/>
        <v>1</v>
      </c>
      <c r="R781" s="1">
        <f t="shared" si="139"/>
        <v>0</v>
      </c>
      <c r="S781" s="1">
        <f t="shared" si="140"/>
        <v>1</v>
      </c>
      <c r="T781" s="1" t="b">
        <f t="shared" si="141"/>
        <v>0</v>
      </c>
    </row>
    <row r="782" spans="1:20" x14ac:dyDescent="0.25">
      <c r="A782" s="1" t="s">
        <v>123</v>
      </c>
      <c r="B782" s="1">
        <v>4.4000000000000004</v>
      </c>
      <c r="C782" s="1">
        <v>3.9167367999999989</v>
      </c>
      <c r="D782" s="1">
        <v>2</v>
      </c>
      <c r="E782" s="1">
        <f t="shared" si="133"/>
        <v>0</v>
      </c>
      <c r="F782" s="1">
        <f t="shared" si="134"/>
        <v>0</v>
      </c>
      <c r="G782" s="1">
        <f t="shared" si="135"/>
        <v>0</v>
      </c>
      <c r="H782" s="1">
        <f t="shared" si="136"/>
        <v>1</v>
      </c>
      <c r="I782" s="1">
        <f t="shared" si="137"/>
        <v>1</v>
      </c>
      <c r="K782" s="1" t="s">
        <v>161</v>
      </c>
      <c r="L782" s="1">
        <v>4.2</v>
      </c>
      <c r="M782" s="1">
        <v>4</v>
      </c>
      <c r="N782" s="1">
        <v>2</v>
      </c>
      <c r="O782" s="1">
        <f t="shared" si="132"/>
        <v>0</v>
      </c>
      <c r="P782" s="1">
        <f t="shared" si="138"/>
        <v>0</v>
      </c>
      <c r="Q782" s="1">
        <f t="shared" si="131"/>
        <v>1</v>
      </c>
      <c r="R782" s="1">
        <f t="shared" si="139"/>
        <v>0</v>
      </c>
      <c r="S782" s="1">
        <f t="shared" si="140"/>
        <v>1</v>
      </c>
      <c r="T782" s="1" t="b">
        <f t="shared" si="141"/>
        <v>0</v>
      </c>
    </row>
    <row r="783" spans="1:20" x14ac:dyDescent="0.25">
      <c r="A783" s="1" t="s">
        <v>177</v>
      </c>
      <c r="B783" s="1">
        <v>4.8</v>
      </c>
      <c r="C783" s="1">
        <v>3.2630288399999987</v>
      </c>
      <c r="D783" s="1">
        <v>2</v>
      </c>
      <c r="E783" s="1">
        <f t="shared" si="133"/>
        <v>0</v>
      </c>
      <c r="F783" s="1">
        <f t="shared" si="134"/>
        <v>0</v>
      </c>
      <c r="G783" s="1">
        <f t="shared" si="135"/>
        <v>0</v>
      </c>
      <c r="H783" s="1">
        <f t="shared" si="136"/>
        <v>1</v>
      </c>
      <c r="I783" s="1">
        <f t="shared" si="137"/>
        <v>1</v>
      </c>
      <c r="K783" s="1" t="s">
        <v>97</v>
      </c>
      <c r="L783" s="1">
        <v>4.5</v>
      </c>
      <c r="M783" s="1">
        <v>4</v>
      </c>
      <c r="N783" s="1">
        <v>2</v>
      </c>
      <c r="O783" s="1">
        <f t="shared" si="132"/>
        <v>0</v>
      </c>
      <c r="P783" s="1">
        <f t="shared" si="138"/>
        <v>0</v>
      </c>
      <c r="Q783" s="1">
        <f t="shared" ref="Q783:Q846" si="142">IF(N783&lt;=2,1,0)</f>
        <v>1</v>
      </c>
      <c r="R783" s="1">
        <f t="shared" si="139"/>
        <v>0</v>
      </c>
      <c r="S783" s="1">
        <f t="shared" si="140"/>
        <v>1</v>
      </c>
      <c r="T783" s="1" t="b">
        <f t="shared" si="141"/>
        <v>0</v>
      </c>
    </row>
    <row r="784" spans="1:20" x14ac:dyDescent="0.25">
      <c r="A784" s="1" t="s">
        <v>64</v>
      </c>
      <c r="B784" s="1">
        <v>4.5</v>
      </c>
      <c r="C784" s="1">
        <v>3.763775159999998</v>
      </c>
      <c r="D784" s="1">
        <v>2</v>
      </c>
      <c r="E784" s="1">
        <f t="shared" si="133"/>
        <v>0</v>
      </c>
      <c r="F784" s="1">
        <f t="shared" si="134"/>
        <v>0</v>
      </c>
      <c r="G784" s="1">
        <f t="shared" si="135"/>
        <v>0</v>
      </c>
      <c r="H784" s="1">
        <f t="shared" si="136"/>
        <v>1</v>
      </c>
      <c r="I784" s="1">
        <f t="shared" si="137"/>
        <v>1</v>
      </c>
      <c r="K784" s="1" t="s">
        <v>124</v>
      </c>
      <c r="L784" s="1">
        <v>4.5</v>
      </c>
      <c r="M784" s="1">
        <v>4</v>
      </c>
      <c r="N784" s="1">
        <v>2</v>
      </c>
      <c r="O784" s="1">
        <f t="shared" si="132"/>
        <v>0</v>
      </c>
      <c r="P784" s="1">
        <f t="shared" si="138"/>
        <v>0</v>
      </c>
      <c r="Q784" s="1">
        <f t="shared" si="142"/>
        <v>1</v>
      </c>
      <c r="R784" s="1">
        <f t="shared" si="139"/>
        <v>0</v>
      </c>
      <c r="S784" s="1">
        <f t="shared" si="140"/>
        <v>1</v>
      </c>
      <c r="T784" s="1" t="b">
        <f t="shared" si="141"/>
        <v>0</v>
      </c>
    </row>
    <row r="785" spans="1:20" x14ac:dyDescent="0.25">
      <c r="A785" s="1" t="s">
        <v>161</v>
      </c>
      <c r="B785" s="1">
        <v>4.2</v>
      </c>
      <c r="C785" s="1">
        <v>3.5545713700000001</v>
      </c>
      <c r="D785" s="1">
        <v>2</v>
      </c>
      <c r="E785" s="1">
        <f t="shared" si="133"/>
        <v>0</v>
      </c>
      <c r="F785" s="1">
        <f t="shared" si="134"/>
        <v>0</v>
      </c>
      <c r="G785" s="1">
        <f t="shared" si="135"/>
        <v>0</v>
      </c>
      <c r="H785" s="1">
        <f t="shared" si="136"/>
        <v>1</v>
      </c>
      <c r="I785" s="1">
        <f t="shared" si="137"/>
        <v>1</v>
      </c>
      <c r="K785" s="1" t="s">
        <v>125</v>
      </c>
      <c r="L785" s="1">
        <v>4.4000000000000004</v>
      </c>
      <c r="M785" s="1">
        <v>3</v>
      </c>
      <c r="N785" s="1">
        <v>2</v>
      </c>
      <c r="O785" s="1">
        <f t="shared" ref="O785:O848" si="143">IF(AND((10&gt;N785),(N785&gt;=M785),(M785&gt;=2)),1,0)</f>
        <v>0</v>
      </c>
      <c r="P785" s="1">
        <f t="shared" si="138"/>
        <v>0</v>
      </c>
      <c r="Q785" s="1">
        <f t="shared" si="142"/>
        <v>1</v>
      </c>
      <c r="R785" s="1">
        <f t="shared" si="139"/>
        <v>0</v>
      </c>
      <c r="S785" s="1">
        <f t="shared" si="140"/>
        <v>1</v>
      </c>
      <c r="T785" s="1" t="b">
        <f t="shared" si="141"/>
        <v>0</v>
      </c>
    </row>
    <row r="786" spans="1:20" x14ac:dyDescent="0.25">
      <c r="A786" s="1" t="s">
        <v>97</v>
      </c>
      <c r="B786" s="1">
        <v>4.5</v>
      </c>
      <c r="C786" s="1">
        <v>3.8000511999999986</v>
      </c>
      <c r="D786" s="1">
        <v>2</v>
      </c>
      <c r="E786" s="1">
        <f t="shared" si="133"/>
        <v>0</v>
      </c>
      <c r="F786" s="1">
        <f t="shared" si="134"/>
        <v>0</v>
      </c>
      <c r="G786" s="1">
        <f t="shared" si="135"/>
        <v>0</v>
      </c>
      <c r="H786" s="1">
        <f t="shared" si="136"/>
        <v>1</v>
      </c>
      <c r="I786" s="1">
        <f t="shared" si="137"/>
        <v>1</v>
      </c>
      <c r="K786" s="1" t="s">
        <v>146</v>
      </c>
      <c r="L786" s="1">
        <v>4.3</v>
      </c>
      <c r="M786" s="1">
        <v>3</v>
      </c>
      <c r="N786" s="1">
        <v>2</v>
      </c>
      <c r="O786" s="1">
        <f t="shared" si="143"/>
        <v>0</v>
      </c>
      <c r="P786" s="1">
        <f t="shared" si="138"/>
        <v>0</v>
      </c>
      <c r="Q786" s="1">
        <f t="shared" si="142"/>
        <v>1</v>
      </c>
      <c r="R786" s="1">
        <f t="shared" si="139"/>
        <v>0</v>
      </c>
      <c r="S786" s="1">
        <f t="shared" si="140"/>
        <v>1</v>
      </c>
      <c r="T786" s="1" t="b">
        <f t="shared" si="141"/>
        <v>0</v>
      </c>
    </row>
    <row r="787" spans="1:20" x14ac:dyDescent="0.25">
      <c r="A787" s="1" t="s">
        <v>124</v>
      </c>
      <c r="B787" s="1">
        <v>4.5</v>
      </c>
      <c r="C787" s="1">
        <v>4.0829530999999992</v>
      </c>
      <c r="D787" s="1">
        <v>2</v>
      </c>
      <c r="E787" s="1">
        <f t="shared" si="133"/>
        <v>0</v>
      </c>
      <c r="F787" s="1">
        <f t="shared" si="134"/>
        <v>0</v>
      </c>
      <c r="G787" s="1">
        <f t="shared" si="135"/>
        <v>0</v>
      </c>
      <c r="H787" s="1">
        <f t="shared" si="136"/>
        <v>1</v>
      </c>
      <c r="I787" s="1">
        <f t="shared" si="137"/>
        <v>1</v>
      </c>
      <c r="K787" s="1" t="s">
        <v>150</v>
      </c>
      <c r="L787" s="1">
        <v>5.7</v>
      </c>
      <c r="M787" s="1">
        <v>4</v>
      </c>
      <c r="N787" s="1">
        <v>2</v>
      </c>
      <c r="O787" s="1">
        <f t="shared" si="143"/>
        <v>0</v>
      </c>
      <c r="P787" s="1">
        <f t="shared" si="138"/>
        <v>0</v>
      </c>
      <c r="Q787" s="1">
        <f t="shared" si="142"/>
        <v>1</v>
      </c>
      <c r="R787" s="1">
        <f t="shared" si="139"/>
        <v>0</v>
      </c>
      <c r="S787" s="1">
        <f t="shared" si="140"/>
        <v>1</v>
      </c>
      <c r="T787" s="1" t="b">
        <f t="shared" si="141"/>
        <v>0</v>
      </c>
    </row>
    <row r="788" spans="1:20" x14ac:dyDescent="0.25">
      <c r="A788" s="1" t="s">
        <v>125</v>
      </c>
      <c r="B788" s="1">
        <v>4.4000000000000004</v>
      </c>
      <c r="C788" s="1">
        <v>3.4592052999999994</v>
      </c>
      <c r="D788" s="1">
        <v>2</v>
      </c>
      <c r="E788" s="1">
        <f t="shared" si="133"/>
        <v>0</v>
      </c>
      <c r="F788" s="1">
        <f t="shared" si="134"/>
        <v>0</v>
      </c>
      <c r="G788" s="1">
        <f t="shared" si="135"/>
        <v>0</v>
      </c>
      <c r="H788" s="1">
        <f t="shared" si="136"/>
        <v>1</v>
      </c>
      <c r="I788" s="1">
        <f t="shared" si="137"/>
        <v>1</v>
      </c>
      <c r="K788" s="1" t="s">
        <v>93</v>
      </c>
      <c r="L788" s="1">
        <v>4.5</v>
      </c>
      <c r="M788" s="1">
        <v>0</v>
      </c>
      <c r="N788" s="1">
        <v>2</v>
      </c>
      <c r="O788" s="1">
        <f t="shared" si="143"/>
        <v>0</v>
      </c>
      <c r="P788" s="1">
        <f t="shared" si="138"/>
        <v>0</v>
      </c>
      <c r="Q788" s="1">
        <f t="shared" si="142"/>
        <v>1</v>
      </c>
      <c r="R788" s="1">
        <f t="shared" si="139"/>
        <v>0</v>
      </c>
      <c r="S788" s="1">
        <f t="shared" si="140"/>
        <v>1</v>
      </c>
      <c r="T788" s="1" t="b">
        <f t="shared" si="141"/>
        <v>0</v>
      </c>
    </row>
    <row r="789" spans="1:20" x14ac:dyDescent="0.25">
      <c r="A789" s="1" t="s">
        <v>146</v>
      </c>
      <c r="B789" s="1">
        <v>4.3</v>
      </c>
      <c r="C789" s="1">
        <v>2.5534397999999996</v>
      </c>
      <c r="D789" s="1">
        <v>2</v>
      </c>
      <c r="E789" s="1">
        <f t="shared" si="133"/>
        <v>0</v>
      </c>
      <c r="F789" s="1">
        <f t="shared" si="134"/>
        <v>0</v>
      </c>
      <c r="G789" s="1">
        <f t="shared" si="135"/>
        <v>0</v>
      </c>
      <c r="H789" s="1">
        <f t="shared" si="136"/>
        <v>1</v>
      </c>
      <c r="I789" s="1">
        <f t="shared" si="137"/>
        <v>1</v>
      </c>
      <c r="K789" s="1" t="s">
        <v>117</v>
      </c>
      <c r="L789" s="1">
        <v>4.5999999999999996</v>
      </c>
      <c r="M789" s="1">
        <v>0</v>
      </c>
      <c r="N789" s="1">
        <v>2</v>
      </c>
      <c r="O789" s="1">
        <f t="shared" si="143"/>
        <v>0</v>
      </c>
      <c r="P789" s="1">
        <f t="shared" si="138"/>
        <v>0</v>
      </c>
      <c r="Q789" s="1">
        <f t="shared" si="142"/>
        <v>1</v>
      </c>
      <c r="R789" s="1">
        <f t="shared" si="139"/>
        <v>0</v>
      </c>
      <c r="S789" s="1">
        <f t="shared" si="140"/>
        <v>1</v>
      </c>
      <c r="T789" s="1" t="b">
        <f t="shared" si="141"/>
        <v>0</v>
      </c>
    </row>
    <row r="790" spans="1:20" x14ac:dyDescent="0.25">
      <c r="A790" s="1" t="s">
        <v>150</v>
      </c>
      <c r="B790" s="1">
        <v>5.7</v>
      </c>
      <c r="C790" s="1">
        <v>3.7040402599999993</v>
      </c>
      <c r="D790" s="1">
        <v>2</v>
      </c>
      <c r="E790" s="1">
        <f t="shared" si="133"/>
        <v>0</v>
      </c>
      <c r="F790" s="1">
        <f t="shared" si="134"/>
        <v>0</v>
      </c>
      <c r="G790" s="1">
        <f t="shared" si="135"/>
        <v>0</v>
      </c>
      <c r="H790" s="1">
        <f t="shared" si="136"/>
        <v>1</v>
      </c>
      <c r="I790" s="1">
        <f t="shared" si="137"/>
        <v>1</v>
      </c>
      <c r="K790" s="1" t="s">
        <v>149</v>
      </c>
      <c r="L790" s="1">
        <v>4.4000000000000004</v>
      </c>
      <c r="M790" s="1">
        <v>1</v>
      </c>
      <c r="N790" s="1">
        <v>2</v>
      </c>
      <c r="O790" s="1">
        <f t="shared" si="143"/>
        <v>0</v>
      </c>
      <c r="P790" s="1">
        <f t="shared" si="138"/>
        <v>0</v>
      </c>
      <c r="Q790" s="1">
        <f t="shared" si="142"/>
        <v>1</v>
      </c>
      <c r="R790" s="1">
        <f t="shared" si="139"/>
        <v>0</v>
      </c>
      <c r="S790" s="1">
        <f t="shared" si="140"/>
        <v>1</v>
      </c>
      <c r="T790" s="1" t="b">
        <f t="shared" si="141"/>
        <v>0</v>
      </c>
    </row>
    <row r="791" spans="1:20" x14ac:dyDescent="0.25">
      <c r="A791" s="1" t="s">
        <v>93</v>
      </c>
      <c r="B791" s="1">
        <v>4.5</v>
      </c>
      <c r="C791" s="1">
        <v>1.7840757000000005</v>
      </c>
      <c r="D791" s="1">
        <v>1.5</v>
      </c>
      <c r="E791" s="1">
        <f t="shared" si="133"/>
        <v>0</v>
      </c>
      <c r="F791" s="1">
        <f t="shared" si="134"/>
        <v>0</v>
      </c>
      <c r="G791" s="1">
        <f t="shared" si="135"/>
        <v>0</v>
      </c>
      <c r="H791" s="1">
        <f t="shared" si="136"/>
        <v>1</v>
      </c>
      <c r="I791" s="1">
        <f t="shared" si="137"/>
        <v>1</v>
      </c>
      <c r="K791" s="1" t="s">
        <v>93</v>
      </c>
      <c r="L791" s="1">
        <v>4.5</v>
      </c>
      <c r="M791" s="1">
        <v>2</v>
      </c>
      <c r="N791" s="1">
        <v>1.5</v>
      </c>
      <c r="O791" s="1">
        <f t="shared" si="143"/>
        <v>0</v>
      </c>
      <c r="P791" s="1">
        <f t="shared" si="138"/>
        <v>0</v>
      </c>
      <c r="Q791" s="1">
        <f t="shared" si="142"/>
        <v>1</v>
      </c>
      <c r="R791" s="1">
        <f t="shared" si="139"/>
        <v>0</v>
      </c>
      <c r="S791" s="1">
        <f t="shared" si="140"/>
        <v>1</v>
      </c>
      <c r="T791" s="1" t="b">
        <f t="shared" si="141"/>
        <v>0</v>
      </c>
    </row>
    <row r="792" spans="1:20" x14ac:dyDescent="0.25">
      <c r="A792" s="1" t="s">
        <v>200</v>
      </c>
      <c r="B792" s="1">
        <v>4.4000000000000004</v>
      </c>
      <c r="C792" s="1">
        <v>3.3044828999999991</v>
      </c>
      <c r="D792" s="1">
        <v>1.5</v>
      </c>
      <c r="E792" s="1">
        <f t="shared" si="133"/>
        <v>0</v>
      </c>
      <c r="F792" s="1">
        <f t="shared" si="134"/>
        <v>0</v>
      </c>
      <c r="G792" s="1">
        <f t="shared" si="135"/>
        <v>0</v>
      </c>
      <c r="H792" s="1">
        <f t="shared" si="136"/>
        <v>1</v>
      </c>
      <c r="I792" s="1">
        <f t="shared" si="137"/>
        <v>1</v>
      </c>
      <c r="K792" s="1" t="s">
        <v>200</v>
      </c>
      <c r="L792" s="1">
        <v>4.4000000000000004</v>
      </c>
      <c r="M792" s="1">
        <v>3</v>
      </c>
      <c r="N792" s="1">
        <v>1.5</v>
      </c>
      <c r="O792" s="1">
        <f t="shared" si="143"/>
        <v>0</v>
      </c>
      <c r="P792" s="1">
        <f t="shared" si="138"/>
        <v>0</v>
      </c>
      <c r="Q792" s="1">
        <f t="shared" si="142"/>
        <v>1</v>
      </c>
      <c r="R792" s="1">
        <f t="shared" si="139"/>
        <v>0</v>
      </c>
      <c r="S792" s="1">
        <f t="shared" si="140"/>
        <v>1</v>
      </c>
      <c r="T792" s="1" t="b">
        <f t="shared" si="141"/>
        <v>0</v>
      </c>
    </row>
    <row r="793" spans="1:20" x14ac:dyDescent="0.25">
      <c r="A793" s="1" t="s">
        <v>169</v>
      </c>
      <c r="B793" s="1">
        <v>4.5</v>
      </c>
      <c r="C793" s="1">
        <v>3.7213106499999995</v>
      </c>
      <c r="D793" s="1">
        <v>1.5</v>
      </c>
      <c r="E793" s="1">
        <f t="shared" si="133"/>
        <v>0</v>
      </c>
      <c r="F793" s="1">
        <f t="shared" si="134"/>
        <v>0</v>
      </c>
      <c r="G793" s="1">
        <f t="shared" si="135"/>
        <v>0</v>
      </c>
      <c r="H793" s="1">
        <f t="shared" si="136"/>
        <v>1</v>
      </c>
      <c r="I793" s="1">
        <f t="shared" si="137"/>
        <v>1</v>
      </c>
      <c r="K793" s="1" t="s">
        <v>169</v>
      </c>
      <c r="L793" s="1">
        <v>4.5</v>
      </c>
      <c r="M793" s="1">
        <v>4</v>
      </c>
      <c r="N793" s="1">
        <v>1.5</v>
      </c>
      <c r="O793" s="1">
        <f t="shared" si="143"/>
        <v>0</v>
      </c>
      <c r="P793" s="1">
        <f t="shared" si="138"/>
        <v>0</v>
      </c>
      <c r="Q793" s="1">
        <f t="shared" si="142"/>
        <v>1</v>
      </c>
      <c r="R793" s="1">
        <f t="shared" si="139"/>
        <v>0</v>
      </c>
      <c r="S793" s="1">
        <f t="shared" si="140"/>
        <v>1</v>
      </c>
      <c r="T793" s="1" t="b">
        <f t="shared" si="141"/>
        <v>0</v>
      </c>
    </row>
    <row r="794" spans="1:20" x14ac:dyDescent="0.25">
      <c r="A794" s="1" t="s">
        <v>162</v>
      </c>
      <c r="B794" s="1">
        <v>5.5</v>
      </c>
      <c r="C794" s="1">
        <v>3.2600428999999993</v>
      </c>
      <c r="D794" s="1">
        <v>1.5</v>
      </c>
      <c r="E794" s="1">
        <f t="shared" si="133"/>
        <v>0</v>
      </c>
      <c r="F794" s="1">
        <f t="shared" si="134"/>
        <v>0</v>
      </c>
      <c r="G794" s="1">
        <f t="shared" si="135"/>
        <v>0</v>
      </c>
      <c r="H794" s="1">
        <f t="shared" si="136"/>
        <v>1</v>
      </c>
      <c r="I794" s="1">
        <f t="shared" si="137"/>
        <v>1</v>
      </c>
      <c r="K794" s="1" t="s">
        <v>162</v>
      </c>
      <c r="L794" s="1">
        <v>5.5</v>
      </c>
      <c r="M794" s="1">
        <v>3</v>
      </c>
      <c r="N794" s="1">
        <v>1.5</v>
      </c>
      <c r="O794" s="1">
        <f t="shared" si="143"/>
        <v>0</v>
      </c>
      <c r="P794" s="1">
        <f t="shared" si="138"/>
        <v>0</v>
      </c>
      <c r="Q794" s="1">
        <f t="shared" si="142"/>
        <v>1</v>
      </c>
      <c r="R794" s="1">
        <f t="shared" si="139"/>
        <v>0</v>
      </c>
      <c r="S794" s="1">
        <f t="shared" si="140"/>
        <v>1</v>
      </c>
      <c r="T794" s="1" t="b">
        <f t="shared" si="141"/>
        <v>0</v>
      </c>
    </row>
    <row r="795" spans="1:20" x14ac:dyDescent="0.25">
      <c r="A795" s="1" t="s">
        <v>89</v>
      </c>
      <c r="B795" s="1">
        <v>6.2</v>
      </c>
      <c r="C795" s="1">
        <v>3.1582821599999988</v>
      </c>
      <c r="D795" s="1">
        <v>1.5</v>
      </c>
      <c r="E795" s="1">
        <f t="shared" si="133"/>
        <v>0</v>
      </c>
      <c r="F795" s="1">
        <f t="shared" si="134"/>
        <v>0</v>
      </c>
      <c r="G795" s="1">
        <f t="shared" si="135"/>
        <v>0</v>
      </c>
      <c r="H795" s="1">
        <f t="shared" si="136"/>
        <v>1</v>
      </c>
      <c r="I795" s="1">
        <f t="shared" si="137"/>
        <v>1</v>
      </c>
      <c r="K795" s="1" t="s">
        <v>89</v>
      </c>
      <c r="L795" s="1">
        <v>6.2</v>
      </c>
      <c r="M795" s="1">
        <v>3</v>
      </c>
      <c r="N795" s="1">
        <v>1.5</v>
      </c>
      <c r="O795" s="1">
        <f t="shared" si="143"/>
        <v>0</v>
      </c>
      <c r="P795" s="1">
        <f t="shared" si="138"/>
        <v>0</v>
      </c>
      <c r="Q795" s="1">
        <f t="shared" si="142"/>
        <v>1</v>
      </c>
      <c r="R795" s="1">
        <f t="shared" si="139"/>
        <v>0</v>
      </c>
      <c r="S795" s="1">
        <f t="shared" si="140"/>
        <v>1</v>
      </c>
      <c r="T795" s="1" t="b">
        <f t="shared" si="141"/>
        <v>0</v>
      </c>
    </row>
    <row r="796" spans="1:20" x14ac:dyDescent="0.25">
      <c r="A796" s="1" t="s">
        <v>195</v>
      </c>
      <c r="B796" s="1">
        <v>4.5</v>
      </c>
      <c r="C796" s="1">
        <v>3.5917512100000004</v>
      </c>
      <c r="D796" s="1">
        <v>1.5</v>
      </c>
      <c r="E796" s="1">
        <f t="shared" si="133"/>
        <v>0</v>
      </c>
      <c r="F796" s="1">
        <f t="shared" si="134"/>
        <v>0</v>
      </c>
      <c r="G796" s="1">
        <f t="shared" si="135"/>
        <v>0</v>
      </c>
      <c r="H796" s="1">
        <f t="shared" si="136"/>
        <v>1</v>
      </c>
      <c r="I796" s="1">
        <f t="shared" si="137"/>
        <v>1</v>
      </c>
      <c r="K796" s="1" t="s">
        <v>195</v>
      </c>
      <c r="L796" s="1">
        <v>4.5</v>
      </c>
      <c r="M796" s="1">
        <v>4</v>
      </c>
      <c r="N796" s="1">
        <v>1.5</v>
      </c>
      <c r="O796" s="1">
        <f t="shared" si="143"/>
        <v>0</v>
      </c>
      <c r="P796" s="1">
        <f t="shared" si="138"/>
        <v>0</v>
      </c>
      <c r="Q796" s="1">
        <f t="shared" si="142"/>
        <v>1</v>
      </c>
      <c r="R796" s="1">
        <f t="shared" si="139"/>
        <v>0</v>
      </c>
      <c r="S796" s="1">
        <f t="shared" si="140"/>
        <v>1</v>
      </c>
      <c r="T796" s="1" t="b">
        <f t="shared" si="141"/>
        <v>0</v>
      </c>
    </row>
    <row r="797" spans="1:20" x14ac:dyDescent="0.25">
      <c r="A797" s="1" t="s">
        <v>189</v>
      </c>
      <c r="B797" s="1">
        <v>4.4000000000000004</v>
      </c>
      <c r="C797" s="1">
        <v>2.7584670200000025</v>
      </c>
      <c r="D797" s="1">
        <v>1.5</v>
      </c>
      <c r="E797" s="1">
        <f t="shared" si="133"/>
        <v>0</v>
      </c>
      <c r="F797" s="1">
        <f t="shared" si="134"/>
        <v>0</v>
      </c>
      <c r="G797" s="1">
        <f t="shared" si="135"/>
        <v>0</v>
      </c>
      <c r="H797" s="1">
        <f t="shared" si="136"/>
        <v>1</v>
      </c>
      <c r="I797" s="1">
        <f t="shared" si="137"/>
        <v>1</v>
      </c>
      <c r="K797" s="1" t="s">
        <v>189</v>
      </c>
      <c r="L797" s="1">
        <v>4.4000000000000004</v>
      </c>
      <c r="M797" s="1">
        <v>3</v>
      </c>
      <c r="N797" s="1">
        <v>1.5</v>
      </c>
      <c r="O797" s="1">
        <f t="shared" si="143"/>
        <v>0</v>
      </c>
      <c r="P797" s="1">
        <f t="shared" si="138"/>
        <v>0</v>
      </c>
      <c r="Q797" s="1">
        <f t="shared" si="142"/>
        <v>1</v>
      </c>
      <c r="R797" s="1">
        <f t="shared" si="139"/>
        <v>0</v>
      </c>
      <c r="S797" s="1">
        <f t="shared" si="140"/>
        <v>1</v>
      </c>
      <c r="T797" s="1" t="b">
        <f t="shared" si="141"/>
        <v>0</v>
      </c>
    </row>
    <row r="798" spans="1:20" x14ac:dyDescent="0.25">
      <c r="A798" s="1" t="s">
        <v>66</v>
      </c>
      <c r="B798" s="1">
        <v>4.8</v>
      </c>
      <c r="C798" s="1">
        <v>0.71758071999999895</v>
      </c>
      <c r="D798" s="1">
        <v>1</v>
      </c>
      <c r="E798" s="1">
        <f t="shared" si="133"/>
        <v>0</v>
      </c>
      <c r="F798" s="1">
        <f t="shared" si="134"/>
        <v>0</v>
      </c>
      <c r="G798" s="1">
        <f t="shared" si="135"/>
        <v>0</v>
      </c>
      <c r="H798" s="1">
        <f t="shared" si="136"/>
        <v>1</v>
      </c>
      <c r="I798" s="1">
        <f t="shared" si="137"/>
        <v>1</v>
      </c>
      <c r="K798" s="1" t="s">
        <v>60</v>
      </c>
      <c r="L798" s="1">
        <v>5.3</v>
      </c>
      <c r="M798" s="1">
        <v>4</v>
      </c>
      <c r="N798" s="1">
        <v>1</v>
      </c>
      <c r="O798" s="1">
        <f t="shared" si="143"/>
        <v>0</v>
      </c>
      <c r="P798" s="1">
        <f t="shared" si="138"/>
        <v>0</v>
      </c>
      <c r="Q798" s="1">
        <f t="shared" si="142"/>
        <v>1</v>
      </c>
      <c r="R798" s="1">
        <f t="shared" si="139"/>
        <v>0</v>
      </c>
      <c r="S798" s="1">
        <f t="shared" si="140"/>
        <v>1</v>
      </c>
      <c r="T798" s="1" t="b">
        <f t="shared" si="141"/>
        <v>0</v>
      </c>
    </row>
    <row r="799" spans="1:20" x14ac:dyDescent="0.25">
      <c r="A799" s="1" t="s">
        <v>135</v>
      </c>
      <c r="B799" s="1">
        <v>4.9000000000000004</v>
      </c>
      <c r="C799" s="1">
        <v>-0.1507846300000007</v>
      </c>
      <c r="D799" s="1">
        <v>1</v>
      </c>
      <c r="E799" s="1">
        <f t="shared" si="133"/>
        <v>0</v>
      </c>
      <c r="F799" s="1">
        <f t="shared" si="134"/>
        <v>0</v>
      </c>
      <c r="G799" s="1">
        <f t="shared" si="135"/>
        <v>0</v>
      </c>
      <c r="H799" s="1">
        <f t="shared" si="136"/>
        <v>1</v>
      </c>
      <c r="I799" s="1">
        <f t="shared" si="137"/>
        <v>1</v>
      </c>
      <c r="K799" s="1" t="s">
        <v>67</v>
      </c>
      <c r="L799" s="1">
        <v>5.4</v>
      </c>
      <c r="M799" s="1">
        <v>5</v>
      </c>
      <c r="N799" s="1">
        <v>1</v>
      </c>
      <c r="O799" s="1">
        <f t="shared" si="143"/>
        <v>0</v>
      </c>
      <c r="P799" s="1">
        <f t="shared" si="138"/>
        <v>0</v>
      </c>
      <c r="Q799" s="1">
        <f t="shared" si="142"/>
        <v>1</v>
      </c>
      <c r="R799" s="1">
        <f t="shared" si="139"/>
        <v>0</v>
      </c>
      <c r="S799" s="1">
        <f t="shared" si="140"/>
        <v>1</v>
      </c>
      <c r="T799" s="1" t="b">
        <f t="shared" si="141"/>
        <v>0</v>
      </c>
    </row>
    <row r="800" spans="1:20" x14ac:dyDescent="0.25">
      <c r="A800" s="1" t="s">
        <v>147</v>
      </c>
      <c r="B800" s="1">
        <v>5.0999999999999996</v>
      </c>
      <c r="C800" s="1">
        <v>0.71452201999999887</v>
      </c>
      <c r="D800" s="1">
        <v>1</v>
      </c>
      <c r="E800" s="1">
        <f t="shared" si="133"/>
        <v>0</v>
      </c>
      <c r="F800" s="1">
        <f t="shared" si="134"/>
        <v>0</v>
      </c>
      <c r="G800" s="1">
        <f t="shared" si="135"/>
        <v>0</v>
      </c>
      <c r="H800" s="1">
        <f t="shared" si="136"/>
        <v>1</v>
      </c>
      <c r="I800" s="1">
        <f t="shared" si="137"/>
        <v>1</v>
      </c>
      <c r="K800" s="1" t="s">
        <v>145</v>
      </c>
      <c r="L800" s="1">
        <v>4.7</v>
      </c>
      <c r="M800" s="1">
        <v>3</v>
      </c>
      <c r="N800" s="1">
        <v>1</v>
      </c>
      <c r="O800" s="1">
        <f t="shared" si="143"/>
        <v>0</v>
      </c>
      <c r="P800" s="1">
        <f t="shared" si="138"/>
        <v>0</v>
      </c>
      <c r="Q800" s="1">
        <f t="shared" si="142"/>
        <v>1</v>
      </c>
      <c r="R800" s="1">
        <f t="shared" si="139"/>
        <v>0</v>
      </c>
      <c r="S800" s="1">
        <f t="shared" si="140"/>
        <v>1</v>
      </c>
      <c r="T800" s="1" t="b">
        <f t="shared" si="141"/>
        <v>0</v>
      </c>
    </row>
    <row r="801" spans="1:20" x14ac:dyDescent="0.25">
      <c r="A801" s="1" t="s">
        <v>60</v>
      </c>
      <c r="B801" s="1">
        <v>5.3</v>
      </c>
      <c r="C801" s="1">
        <v>3.8600856000000006</v>
      </c>
      <c r="D801" s="1">
        <v>1</v>
      </c>
      <c r="E801" s="1">
        <f t="shared" si="133"/>
        <v>0</v>
      </c>
      <c r="F801" s="1">
        <f t="shared" si="134"/>
        <v>0</v>
      </c>
      <c r="G801" s="1">
        <f t="shared" si="135"/>
        <v>0</v>
      </c>
      <c r="H801" s="1">
        <f t="shared" si="136"/>
        <v>1</v>
      </c>
      <c r="I801" s="1">
        <f t="shared" si="137"/>
        <v>1</v>
      </c>
      <c r="K801" s="1" t="s">
        <v>63</v>
      </c>
      <c r="L801" s="1">
        <v>4.4000000000000004</v>
      </c>
      <c r="M801" s="1">
        <v>4</v>
      </c>
      <c r="N801" s="1">
        <v>1</v>
      </c>
      <c r="O801" s="1">
        <f t="shared" si="143"/>
        <v>0</v>
      </c>
      <c r="P801" s="1">
        <f t="shared" si="138"/>
        <v>0</v>
      </c>
      <c r="Q801" s="1">
        <f t="shared" si="142"/>
        <v>1</v>
      </c>
      <c r="R801" s="1">
        <f t="shared" si="139"/>
        <v>0</v>
      </c>
      <c r="S801" s="1">
        <f t="shared" si="140"/>
        <v>1</v>
      </c>
      <c r="T801" s="1" t="b">
        <f t="shared" si="141"/>
        <v>0</v>
      </c>
    </row>
    <row r="802" spans="1:20" x14ac:dyDescent="0.25">
      <c r="A802" s="1" t="s">
        <v>67</v>
      </c>
      <c r="B802" s="1">
        <v>5.4</v>
      </c>
      <c r="C802" s="1">
        <v>4.6706236999999993</v>
      </c>
      <c r="D802" s="1">
        <v>1</v>
      </c>
      <c r="E802" s="1">
        <f t="shared" si="133"/>
        <v>0</v>
      </c>
      <c r="F802" s="1">
        <f t="shared" si="134"/>
        <v>0</v>
      </c>
      <c r="G802" s="1">
        <f t="shared" si="135"/>
        <v>0</v>
      </c>
      <c r="H802" s="1">
        <f t="shared" si="136"/>
        <v>1</v>
      </c>
      <c r="I802" s="1">
        <f t="shared" si="137"/>
        <v>1</v>
      </c>
      <c r="K802" s="1" t="s">
        <v>64</v>
      </c>
      <c r="L802" s="1">
        <v>4.5</v>
      </c>
      <c r="M802" s="1">
        <v>3</v>
      </c>
      <c r="N802" s="1">
        <v>1</v>
      </c>
      <c r="O802" s="1">
        <f t="shared" si="143"/>
        <v>0</v>
      </c>
      <c r="P802" s="1">
        <f t="shared" si="138"/>
        <v>0</v>
      </c>
      <c r="Q802" s="1">
        <f t="shared" si="142"/>
        <v>1</v>
      </c>
      <c r="R802" s="1">
        <f t="shared" si="139"/>
        <v>0</v>
      </c>
      <c r="S802" s="1">
        <f t="shared" si="140"/>
        <v>1</v>
      </c>
      <c r="T802" s="1" t="b">
        <f t="shared" si="141"/>
        <v>0</v>
      </c>
    </row>
    <row r="803" spans="1:20" x14ac:dyDescent="0.25">
      <c r="A803" s="1" t="s">
        <v>145</v>
      </c>
      <c r="B803" s="1">
        <v>4.7</v>
      </c>
      <c r="C803" s="1">
        <v>3.0507072699999993</v>
      </c>
      <c r="D803" s="1">
        <v>1</v>
      </c>
      <c r="E803" s="1">
        <f t="shared" si="133"/>
        <v>0</v>
      </c>
      <c r="F803" s="1">
        <f t="shared" si="134"/>
        <v>0</v>
      </c>
      <c r="G803" s="1">
        <f t="shared" si="135"/>
        <v>0</v>
      </c>
      <c r="H803" s="1">
        <f t="shared" si="136"/>
        <v>1</v>
      </c>
      <c r="I803" s="1">
        <f t="shared" si="137"/>
        <v>1</v>
      </c>
      <c r="K803" s="1" t="s">
        <v>70</v>
      </c>
      <c r="L803" s="1">
        <v>3.7</v>
      </c>
      <c r="M803" s="1">
        <v>5</v>
      </c>
      <c r="N803" s="1">
        <v>1</v>
      </c>
      <c r="O803" s="1">
        <f t="shared" si="143"/>
        <v>0</v>
      </c>
      <c r="P803" s="1">
        <f t="shared" si="138"/>
        <v>0</v>
      </c>
      <c r="Q803" s="1">
        <f t="shared" si="142"/>
        <v>1</v>
      </c>
      <c r="R803" s="1">
        <f t="shared" si="139"/>
        <v>0</v>
      </c>
      <c r="S803" s="1">
        <f t="shared" si="140"/>
        <v>1</v>
      </c>
      <c r="T803" s="1" t="b">
        <f t="shared" si="141"/>
        <v>0</v>
      </c>
    </row>
    <row r="804" spans="1:20" x14ac:dyDescent="0.25">
      <c r="A804" s="1" t="s">
        <v>63</v>
      </c>
      <c r="B804" s="1">
        <v>4.4000000000000004</v>
      </c>
      <c r="C804" s="1">
        <v>4.0794190999999991</v>
      </c>
      <c r="D804" s="1">
        <v>1</v>
      </c>
      <c r="E804" s="1">
        <f t="shared" si="133"/>
        <v>0</v>
      </c>
      <c r="F804" s="1">
        <f t="shared" si="134"/>
        <v>0</v>
      </c>
      <c r="G804" s="1">
        <f t="shared" si="135"/>
        <v>0</v>
      </c>
      <c r="H804" s="1">
        <f t="shared" si="136"/>
        <v>1</v>
      </c>
      <c r="I804" s="1">
        <f t="shared" si="137"/>
        <v>1</v>
      </c>
      <c r="K804" s="1" t="s">
        <v>82</v>
      </c>
      <c r="L804" s="1">
        <v>4.3</v>
      </c>
      <c r="M804" s="1">
        <v>4</v>
      </c>
      <c r="N804" s="1">
        <v>1</v>
      </c>
      <c r="O804" s="1">
        <f t="shared" si="143"/>
        <v>0</v>
      </c>
      <c r="P804" s="1">
        <f t="shared" si="138"/>
        <v>0</v>
      </c>
      <c r="Q804" s="1">
        <f t="shared" si="142"/>
        <v>1</v>
      </c>
      <c r="R804" s="1">
        <f t="shared" si="139"/>
        <v>0</v>
      </c>
      <c r="S804" s="1">
        <f t="shared" si="140"/>
        <v>1</v>
      </c>
      <c r="T804" s="1" t="b">
        <f t="shared" si="141"/>
        <v>0</v>
      </c>
    </row>
    <row r="805" spans="1:20" x14ac:dyDescent="0.25">
      <c r="A805" s="1" t="s">
        <v>64</v>
      </c>
      <c r="B805" s="1">
        <v>4.5</v>
      </c>
      <c r="C805" s="1">
        <v>3.4009955400000003</v>
      </c>
      <c r="D805" s="1">
        <v>1</v>
      </c>
      <c r="E805" s="1">
        <f t="shared" si="133"/>
        <v>0</v>
      </c>
      <c r="F805" s="1">
        <f t="shared" si="134"/>
        <v>0</v>
      </c>
      <c r="G805" s="1">
        <f t="shared" si="135"/>
        <v>0</v>
      </c>
      <c r="H805" s="1">
        <f t="shared" si="136"/>
        <v>1</v>
      </c>
      <c r="I805" s="1">
        <f t="shared" si="137"/>
        <v>1</v>
      </c>
      <c r="K805" s="1" t="s">
        <v>83</v>
      </c>
      <c r="L805" s="1">
        <v>4.4000000000000004</v>
      </c>
      <c r="M805" s="1">
        <v>3</v>
      </c>
      <c r="N805" s="1">
        <v>1</v>
      </c>
      <c r="O805" s="1">
        <f t="shared" si="143"/>
        <v>0</v>
      </c>
      <c r="P805" s="1">
        <f t="shared" si="138"/>
        <v>0</v>
      </c>
      <c r="Q805" s="1">
        <f t="shared" si="142"/>
        <v>1</v>
      </c>
      <c r="R805" s="1">
        <f t="shared" si="139"/>
        <v>0</v>
      </c>
      <c r="S805" s="1">
        <f t="shared" si="140"/>
        <v>1</v>
      </c>
      <c r="T805" s="1" t="b">
        <f t="shared" si="141"/>
        <v>0</v>
      </c>
    </row>
    <row r="806" spans="1:20" x14ac:dyDescent="0.25">
      <c r="A806" s="1" t="s">
        <v>70</v>
      </c>
      <c r="B806" s="1">
        <v>3.7</v>
      </c>
      <c r="C806" s="1">
        <v>5.2043885000000012</v>
      </c>
      <c r="D806" s="1">
        <v>1</v>
      </c>
      <c r="E806" s="1">
        <f t="shared" si="133"/>
        <v>0</v>
      </c>
      <c r="F806" s="1">
        <f t="shared" si="134"/>
        <v>0</v>
      </c>
      <c r="G806" s="1">
        <f t="shared" si="135"/>
        <v>0</v>
      </c>
      <c r="H806" s="1">
        <f t="shared" si="136"/>
        <v>1</v>
      </c>
      <c r="I806" s="1">
        <f t="shared" si="137"/>
        <v>1</v>
      </c>
      <c r="K806" s="1" t="s">
        <v>87</v>
      </c>
      <c r="L806" s="1">
        <v>5</v>
      </c>
      <c r="M806" s="1">
        <v>4</v>
      </c>
      <c r="N806" s="1">
        <v>1</v>
      </c>
      <c r="O806" s="1">
        <f t="shared" si="143"/>
        <v>0</v>
      </c>
      <c r="P806" s="1">
        <f t="shared" si="138"/>
        <v>0</v>
      </c>
      <c r="Q806" s="1">
        <f t="shared" si="142"/>
        <v>1</v>
      </c>
      <c r="R806" s="1">
        <f t="shared" si="139"/>
        <v>0</v>
      </c>
      <c r="S806" s="1">
        <f t="shared" si="140"/>
        <v>1</v>
      </c>
      <c r="T806" s="1" t="b">
        <f t="shared" si="141"/>
        <v>0</v>
      </c>
    </row>
    <row r="807" spans="1:20" x14ac:dyDescent="0.25">
      <c r="A807" s="1" t="s">
        <v>82</v>
      </c>
      <c r="B807" s="1">
        <v>4.3</v>
      </c>
      <c r="C807" s="1">
        <v>3.9502944699999993</v>
      </c>
      <c r="D807" s="1">
        <v>1</v>
      </c>
      <c r="E807" s="1">
        <f t="shared" si="133"/>
        <v>0</v>
      </c>
      <c r="F807" s="1">
        <f t="shared" si="134"/>
        <v>0</v>
      </c>
      <c r="G807" s="1">
        <f t="shared" si="135"/>
        <v>0</v>
      </c>
      <c r="H807" s="1">
        <f t="shared" si="136"/>
        <v>1</v>
      </c>
      <c r="I807" s="1">
        <f t="shared" si="137"/>
        <v>1</v>
      </c>
      <c r="K807" s="1" t="s">
        <v>88</v>
      </c>
      <c r="L807" s="1">
        <v>4.5</v>
      </c>
      <c r="M807" s="1">
        <v>2</v>
      </c>
      <c r="N807" s="1">
        <v>1</v>
      </c>
      <c r="O807" s="1">
        <f t="shared" si="143"/>
        <v>0</v>
      </c>
      <c r="P807" s="1">
        <f t="shared" si="138"/>
        <v>0</v>
      </c>
      <c r="Q807" s="1">
        <f t="shared" si="142"/>
        <v>1</v>
      </c>
      <c r="R807" s="1">
        <f t="shared" si="139"/>
        <v>0</v>
      </c>
      <c r="S807" s="1">
        <f t="shared" si="140"/>
        <v>1</v>
      </c>
      <c r="T807" s="1" t="b">
        <f t="shared" si="141"/>
        <v>0</v>
      </c>
    </row>
    <row r="808" spans="1:20" x14ac:dyDescent="0.25">
      <c r="A808" s="1" t="s">
        <v>83</v>
      </c>
      <c r="B808" s="1">
        <v>4.4000000000000004</v>
      </c>
      <c r="C808" s="1">
        <v>2.9075688999999989</v>
      </c>
      <c r="D808" s="1">
        <v>1</v>
      </c>
      <c r="E808" s="1">
        <f t="shared" si="133"/>
        <v>0</v>
      </c>
      <c r="F808" s="1">
        <f t="shared" si="134"/>
        <v>0</v>
      </c>
      <c r="G808" s="1">
        <f t="shared" si="135"/>
        <v>0</v>
      </c>
      <c r="H808" s="1">
        <f t="shared" si="136"/>
        <v>1</v>
      </c>
      <c r="I808" s="1">
        <f t="shared" si="137"/>
        <v>1</v>
      </c>
      <c r="K808" s="1" t="s">
        <v>89</v>
      </c>
      <c r="L808" s="1">
        <v>6.2</v>
      </c>
      <c r="M808" s="1">
        <v>4</v>
      </c>
      <c r="N808" s="1">
        <v>1</v>
      </c>
      <c r="O808" s="1">
        <f t="shared" si="143"/>
        <v>0</v>
      </c>
      <c r="P808" s="1">
        <f t="shared" si="138"/>
        <v>0</v>
      </c>
      <c r="Q808" s="1">
        <f t="shared" si="142"/>
        <v>1</v>
      </c>
      <c r="R808" s="1">
        <f t="shared" si="139"/>
        <v>0</v>
      </c>
      <c r="S808" s="1">
        <f t="shared" si="140"/>
        <v>1</v>
      </c>
      <c r="T808" s="1" t="b">
        <f t="shared" si="141"/>
        <v>0</v>
      </c>
    </row>
    <row r="809" spans="1:20" x14ac:dyDescent="0.25">
      <c r="A809" s="1" t="s">
        <v>87</v>
      </c>
      <c r="B809" s="1">
        <v>5</v>
      </c>
      <c r="C809" s="1">
        <v>4.0463185199999998</v>
      </c>
      <c r="D809" s="1">
        <v>1</v>
      </c>
      <c r="E809" s="1">
        <f t="shared" si="133"/>
        <v>0</v>
      </c>
      <c r="F809" s="1">
        <f t="shared" si="134"/>
        <v>0</v>
      </c>
      <c r="G809" s="1">
        <f t="shared" si="135"/>
        <v>0</v>
      </c>
      <c r="H809" s="1">
        <f t="shared" si="136"/>
        <v>1</v>
      </c>
      <c r="I809" s="1">
        <f t="shared" si="137"/>
        <v>1</v>
      </c>
      <c r="K809" s="1" t="s">
        <v>91</v>
      </c>
      <c r="L809" s="1">
        <v>4.9000000000000004</v>
      </c>
      <c r="M809" s="1">
        <v>4</v>
      </c>
      <c r="N809" s="1">
        <v>1</v>
      </c>
      <c r="O809" s="1">
        <f t="shared" si="143"/>
        <v>0</v>
      </c>
      <c r="P809" s="1">
        <f t="shared" si="138"/>
        <v>0</v>
      </c>
      <c r="Q809" s="1">
        <f t="shared" si="142"/>
        <v>1</v>
      </c>
      <c r="R809" s="1">
        <f t="shared" si="139"/>
        <v>0</v>
      </c>
      <c r="S809" s="1">
        <f t="shared" si="140"/>
        <v>1</v>
      </c>
      <c r="T809" s="1" t="b">
        <f t="shared" si="141"/>
        <v>0</v>
      </c>
    </row>
    <row r="810" spans="1:20" x14ac:dyDescent="0.25">
      <c r="A810" s="1" t="s">
        <v>88</v>
      </c>
      <c r="B810" s="1">
        <v>4.5</v>
      </c>
      <c r="C810" s="1">
        <v>2.1939811399999996</v>
      </c>
      <c r="D810" s="1">
        <v>1</v>
      </c>
      <c r="E810" s="1">
        <f t="shared" si="133"/>
        <v>0</v>
      </c>
      <c r="F810" s="1">
        <f t="shared" si="134"/>
        <v>0</v>
      </c>
      <c r="G810" s="1">
        <f t="shared" si="135"/>
        <v>0</v>
      </c>
      <c r="H810" s="1">
        <f t="shared" si="136"/>
        <v>1</v>
      </c>
      <c r="I810" s="1">
        <f t="shared" si="137"/>
        <v>1</v>
      </c>
      <c r="K810" s="1" t="s">
        <v>96</v>
      </c>
      <c r="L810" s="1">
        <v>4.9000000000000004</v>
      </c>
      <c r="M810" s="1">
        <v>3</v>
      </c>
      <c r="N810" s="1">
        <v>1</v>
      </c>
      <c r="O810" s="1">
        <f t="shared" si="143"/>
        <v>0</v>
      </c>
      <c r="P810" s="1">
        <f t="shared" si="138"/>
        <v>0</v>
      </c>
      <c r="Q810" s="1">
        <f t="shared" si="142"/>
        <v>1</v>
      </c>
      <c r="R810" s="1">
        <f t="shared" si="139"/>
        <v>0</v>
      </c>
      <c r="S810" s="1">
        <f t="shared" si="140"/>
        <v>1</v>
      </c>
      <c r="T810" s="1" t="b">
        <f t="shared" si="141"/>
        <v>0</v>
      </c>
    </row>
    <row r="811" spans="1:20" x14ac:dyDescent="0.25">
      <c r="A811" s="1" t="s">
        <v>89</v>
      </c>
      <c r="B811" s="1">
        <v>6.2</v>
      </c>
      <c r="C811" s="1">
        <v>3.8310828999999988</v>
      </c>
      <c r="D811" s="1">
        <v>1</v>
      </c>
      <c r="E811" s="1">
        <f t="shared" si="133"/>
        <v>0</v>
      </c>
      <c r="F811" s="1">
        <f t="shared" si="134"/>
        <v>0</v>
      </c>
      <c r="G811" s="1">
        <f t="shared" si="135"/>
        <v>0</v>
      </c>
      <c r="H811" s="1">
        <f t="shared" si="136"/>
        <v>1</v>
      </c>
      <c r="I811" s="1">
        <f t="shared" si="137"/>
        <v>1</v>
      </c>
      <c r="K811" s="1" t="s">
        <v>97</v>
      </c>
      <c r="L811" s="1">
        <v>4.5</v>
      </c>
      <c r="M811" s="1">
        <v>3</v>
      </c>
      <c r="N811" s="1">
        <v>1</v>
      </c>
      <c r="O811" s="1">
        <f t="shared" si="143"/>
        <v>0</v>
      </c>
      <c r="P811" s="1">
        <f t="shared" si="138"/>
        <v>0</v>
      </c>
      <c r="Q811" s="1">
        <f t="shared" si="142"/>
        <v>1</v>
      </c>
      <c r="R811" s="1">
        <f t="shared" si="139"/>
        <v>0</v>
      </c>
      <c r="S811" s="1">
        <f t="shared" si="140"/>
        <v>1</v>
      </c>
      <c r="T811" s="1" t="b">
        <f t="shared" si="141"/>
        <v>0</v>
      </c>
    </row>
    <row r="812" spans="1:20" x14ac:dyDescent="0.25">
      <c r="A812" s="1" t="s">
        <v>91</v>
      </c>
      <c r="B812" s="1">
        <v>4.9000000000000004</v>
      </c>
      <c r="C812" s="1">
        <v>4.2574328599999998</v>
      </c>
      <c r="D812" s="1">
        <v>1</v>
      </c>
      <c r="E812" s="1">
        <f t="shared" si="133"/>
        <v>0</v>
      </c>
      <c r="F812" s="1">
        <f t="shared" si="134"/>
        <v>0</v>
      </c>
      <c r="G812" s="1">
        <f t="shared" si="135"/>
        <v>0</v>
      </c>
      <c r="H812" s="1">
        <f t="shared" si="136"/>
        <v>1</v>
      </c>
      <c r="I812" s="1">
        <f t="shared" si="137"/>
        <v>1</v>
      </c>
      <c r="K812" s="1" t="s">
        <v>100</v>
      </c>
      <c r="L812" s="1">
        <v>4.8</v>
      </c>
      <c r="M812" s="1">
        <v>3</v>
      </c>
      <c r="N812" s="1">
        <v>1</v>
      </c>
      <c r="O812" s="1">
        <f t="shared" si="143"/>
        <v>0</v>
      </c>
      <c r="P812" s="1">
        <f t="shared" si="138"/>
        <v>0</v>
      </c>
      <c r="Q812" s="1">
        <f t="shared" si="142"/>
        <v>1</v>
      </c>
      <c r="R812" s="1">
        <f t="shared" si="139"/>
        <v>0</v>
      </c>
      <c r="S812" s="1">
        <f t="shared" si="140"/>
        <v>1</v>
      </c>
      <c r="T812" s="1" t="b">
        <f t="shared" si="141"/>
        <v>0</v>
      </c>
    </row>
    <row r="813" spans="1:20" x14ac:dyDescent="0.25">
      <c r="A813" s="1" t="s">
        <v>96</v>
      </c>
      <c r="B813" s="1">
        <v>4.9000000000000004</v>
      </c>
      <c r="C813" s="1">
        <v>3.2311406999999992</v>
      </c>
      <c r="D813" s="1">
        <v>1</v>
      </c>
      <c r="E813" s="1">
        <f t="shared" si="133"/>
        <v>0</v>
      </c>
      <c r="F813" s="1">
        <f t="shared" si="134"/>
        <v>0</v>
      </c>
      <c r="G813" s="1">
        <f t="shared" si="135"/>
        <v>0</v>
      </c>
      <c r="H813" s="1">
        <f t="shared" si="136"/>
        <v>1</v>
      </c>
      <c r="I813" s="1">
        <f t="shared" si="137"/>
        <v>1</v>
      </c>
      <c r="K813" s="1" t="s">
        <v>106</v>
      </c>
      <c r="L813" s="1">
        <v>4.3</v>
      </c>
      <c r="M813" s="1">
        <v>4</v>
      </c>
      <c r="N813" s="1">
        <v>1</v>
      </c>
      <c r="O813" s="1">
        <f t="shared" si="143"/>
        <v>0</v>
      </c>
      <c r="P813" s="1">
        <f t="shared" si="138"/>
        <v>0</v>
      </c>
      <c r="Q813" s="1">
        <f t="shared" si="142"/>
        <v>1</v>
      </c>
      <c r="R813" s="1">
        <f t="shared" si="139"/>
        <v>0</v>
      </c>
      <c r="S813" s="1">
        <f t="shared" si="140"/>
        <v>1</v>
      </c>
      <c r="T813" s="1" t="b">
        <f t="shared" si="141"/>
        <v>0</v>
      </c>
    </row>
    <row r="814" spans="1:20" x14ac:dyDescent="0.25">
      <c r="A814" s="1" t="s">
        <v>97</v>
      </c>
      <c r="B814" s="1">
        <v>4.5</v>
      </c>
      <c r="C814" s="1">
        <v>3.3865939999999988</v>
      </c>
      <c r="D814" s="1">
        <v>1</v>
      </c>
      <c r="E814" s="1">
        <f t="shared" si="133"/>
        <v>0</v>
      </c>
      <c r="F814" s="1">
        <f t="shared" si="134"/>
        <v>0</v>
      </c>
      <c r="G814" s="1">
        <f t="shared" si="135"/>
        <v>0</v>
      </c>
      <c r="H814" s="1">
        <f t="shared" si="136"/>
        <v>1</v>
      </c>
      <c r="I814" s="1">
        <f t="shared" si="137"/>
        <v>1</v>
      </c>
      <c r="K814" s="1" t="s">
        <v>111</v>
      </c>
      <c r="L814" s="1">
        <v>4.5</v>
      </c>
      <c r="M814" s="1">
        <v>4</v>
      </c>
      <c r="N814" s="1">
        <v>1</v>
      </c>
      <c r="O814" s="1">
        <f t="shared" si="143"/>
        <v>0</v>
      </c>
      <c r="P814" s="1">
        <f t="shared" si="138"/>
        <v>0</v>
      </c>
      <c r="Q814" s="1">
        <f t="shared" si="142"/>
        <v>1</v>
      </c>
      <c r="R814" s="1">
        <f t="shared" si="139"/>
        <v>0</v>
      </c>
      <c r="S814" s="1">
        <f t="shared" si="140"/>
        <v>1</v>
      </c>
      <c r="T814" s="1" t="b">
        <f t="shared" si="141"/>
        <v>0</v>
      </c>
    </row>
    <row r="815" spans="1:20" x14ac:dyDescent="0.25">
      <c r="A815" s="1" t="s">
        <v>100</v>
      </c>
      <c r="B815" s="1">
        <v>4.8</v>
      </c>
      <c r="C815" s="1">
        <v>2.9855655799999989</v>
      </c>
      <c r="D815" s="1">
        <v>1</v>
      </c>
      <c r="E815" s="1">
        <f t="shared" si="133"/>
        <v>0</v>
      </c>
      <c r="F815" s="1">
        <f t="shared" si="134"/>
        <v>0</v>
      </c>
      <c r="G815" s="1">
        <f t="shared" si="135"/>
        <v>0</v>
      </c>
      <c r="H815" s="1">
        <f t="shared" si="136"/>
        <v>1</v>
      </c>
      <c r="I815" s="1">
        <f t="shared" si="137"/>
        <v>1</v>
      </c>
      <c r="K815" s="1" t="s">
        <v>118</v>
      </c>
      <c r="L815" s="1">
        <v>6.2</v>
      </c>
      <c r="M815" s="1">
        <v>4</v>
      </c>
      <c r="N815" s="1">
        <v>1</v>
      </c>
      <c r="O815" s="1">
        <f t="shared" si="143"/>
        <v>0</v>
      </c>
      <c r="P815" s="1">
        <f t="shared" si="138"/>
        <v>0</v>
      </c>
      <c r="Q815" s="1">
        <f t="shared" si="142"/>
        <v>1</v>
      </c>
      <c r="R815" s="1">
        <f t="shared" si="139"/>
        <v>0</v>
      </c>
      <c r="S815" s="1">
        <f t="shared" si="140"/>
        <v>1</v>
      </c>
      <c r="T815" s="1" t="b">
        <f t="shared" si="141"/>
        <v>0</v>
      </c>
    </row>
    <row r="816" spans="1:20" x14ac:dyDescent="0.25">
      <c r="A816" s="1" t="s">
        <v>106</v>
      </c>
      <c r="B816" s="1">
        <v>4.3</v>
      </c>
      <c r="C816" s="1">
        <v>3.8625619999999996</v>
      </c>
      <c r="D816" s="1">
        <v>1</v>
      </c>
      <c r="E816" s="1">
        <f t="shared" si="133"/>
        <v>0</v>
      </c>
      <c r="F816" s="1">
        <f t="shared" si="134"/>
        <v>0</v>
      </c>
      <c r="G816" s="1">
        <f t="shared" si="135"/>
        <v>0</v>
      </c>
      <c r="H816" s="1">
        <f t="shared" si="136"/>
        <v>1</v>
      </c>
      <c r="I816" s="1">
        <f t="shared" si="137"/>
        <v>1</v>
      </c>
      <c r="K816" s="1" t="s">
        <v>123</v>
      </c>
      <c r="L816" s="1">
        <v>4.4000000000000004</v>
      </c>
      <c r="M816" s="1">
        <v>4</v>
      </c>
      <c r="N816" s="1">
        <v>1</v>
      </c>
      <c r="O816" s="1">
        <f t="shared" si="143"/>
        <v>0</v>
      </c>
      <c r="P816" s="1">
        <f t="shared" si="138"/>
        <v>0</v>
      </c>
      <c r="Q816" s="1">
        <f t="shared" si="142"/>
        <v>1</v>
      </c>
      <c r="R816" s="1">
        <f t="shared" si="139"/>
        <v>0</v>
      </c>
      <c r="S816" s="1">
        <f t="shared" si="140"/>
        <v>1</v>
      </c>
      <c r="T816" s="1" t="b">
        <f t="shared" si="141"/>
        <v>0</v>
      </c>
    </row>
    <row r="817" spans="1:20" x14ac:dyDescent="0.25">
      <c r="A817" s="1" t="s">
        <v>111</v>
      </c>
      <c r="B817" s="1">
        <v>4.5</v>
      </c>
      <c r="C817" s="1">
        <v>3.6237017999999983</v>
      </c>
      <c r="D817" s="1">
        <v>1</v>
      </c>
      <c r="E817" s="1">
        <f t="shared" si="133"/>
        <v>0</v>
      </c>
      <c r="F817" s="1">
        <f t="shared" si="134"/>
        <v>0</v>
      </c>
      <c r="G817" s="1">
        <f t="shared" si="135"/>
        <v>0</v>
      </c>
      <c r="H817" s="1">
        <f t="shared" si="136"/>
        <v>1</v>
      </c>
      <c r="I817" s="1">
        <f t="shared" si="137"/>
        <v>1</v>
      </c>
      <c r="K817" s="1" t="s">
        <v>124</v>
      </c>
      <c r="L817" s="1">
        <v>4.5</v>
      </c>
      <c r="M817" s="1">
        <v>3</v>
      </c>
      <c r="N817" s="1">
        <v>1</v>
      </c>
      <c r="O817" s="1">
        <f t="shared" si="143"/>
        <v>0</v>
      </c>
      <c r="P817" s="1">
        <f t="shared" si="138"/>
        <v>0</v>
      </c>
      <c r="Q817" s="1">
        <f t="shared" si="142"/>
        <v>1</v>
      </c>
      <c r="R817" s="1">
        <f t="shared" si="139"/>
        <v>0</v>
      </c>
      <c r="S817" s="1">
        <f t="shared" si="140"/>
        <v>1</v>
      </c>
      <c r="T817" s="1" t="b">
        <f t="shared" si="141"/>
        <v>0</v>
      </c>
    </row>
    <row r="818" spans="1:20" x14ac:dyDescent="0.25">
      <c r="A818" s="1" t="s">
        <v>118</v>
      </c>
      <c r="B818" s="1">
        <v>6.2</v>
      </c>
      <c r="C818" s="1">
        <v>4.0327390700000008</v>
      </c>
      <c r="D818" s="1">
        <v>1</v>
      </c>
      <c r="E818" s="1">
        <f t="shared" si="133"/>
        <v>0</v>
      </c>
      <c r="F818" s="1">
        <f t="shared" si="134"/>
        <v>0</v>
      </c>
      <c r="G818" s="1">
        <f t="shared" si="135"/>
        <v>0</v>
      </c>
      <c r="H818" s="1">
        <f t="shared" si="136"/>
        <v>1</v>
      </c>
      <c r="I818" s="1">
        <f t="shared" si="137"/>
        <v>1</v>
      </c>
      <c r="K818" s="1" t="s">
        <v>125</v>
      </c>
      <c r="L818" s="1">
        <v>4.4000000000000004</v>
      </c>
      <c r="M818" s="1">
        <v>3</v>
      </c>
      <c r="N818" s="1">
        <v>1</v>
      </c>
      <c r="O818" s="1">
        <f t="shared" si="143"/>
        <v>0</v>
      </c>
      <c r="P818" s="1">
        <f t="shared" si="138"/>
        <v>0</v>
      </c>
      <c r="Q818" s="1">
        <f t="shared" si="142"/>
        <v>1</v>
      </c>
      <c r="R818" s="1">
        <f t="shared" si="139"/>
        <v>0</v>
      </c>
      <c r="S818" s="1">
        <f t="shared" si="140"/>
        <v>1</v>
      </c>
      <c r="T818" s="1" t="b">
        <f t="shared" si="141"/>
        <v>0</v>
      </c>
    </row>
    <row r="819" spans="1:20" x14ac:dyDescent="0.25">
      <c r="A819" s="1" t="s">
        <v>123</v>
      </c>
      <c r="B819" s="1">
        <v>4.4000000000000004</v>
      </c>
      <c r="C819" s="1">
        <v>3.7952446000000002</v>
      </c>
      <c r="D819" s="1">
        <v>1</v>
      </c>
      <c r="E819" s="1">
        <f t="shared" si="133"/>
        <v>0</v>
      </c>
      <c r="F819" s="1">
        <f t="shared" si="134"/>
        <v>0</v>
      </c>
      <c r="G819" s="1">
        <f t="shared" si="135"/>
        <v>0</v>
      </c>
      <c r="H819" s="1">
        <f t="shared" si="136"/>
        <v>1</v>
      </c>
      <c r="I819" s="1">
        <f t="shared" si="137"/>
        <v>1</v>
      </c>
      <c r="K819" s="1" t="s">
        <v>128</v>
      </c>
      <c r="L819" s="1">
        <v>4.3</v>
      </c>
      <c r="M819" s="1">
        <v>3</v>
      </c>
      <c r="N819" s="1">
        <v>1</v>
      </c>
      <c r="O819" s="1">
        <f t="shared" si="143"/>
        <v>0</v>
      </c>
      <c r="P819" s="1">
        <f t="shared" si="138"/>
        <v>0</v>
      </c>
      <c r="Q819" s="1">
        <f t="shared" si="142"/>
        <v>1</v>
      </c>
      <c r="R819" s="1">
        <f t="shared" si="139"/>
        <v>0</v>
      </c>
      <c r="S819" s="1">
        <f t="shared" si="140"/>
        <v>1</v>
      </c>
      <c r="T819" s="1" t="b">
        <f t="shared" si="141"/>
        <v>0</v>
      </c>
    </row>
    <row r="820" spans="1:20" x14ac:dyDescent="0.25">
      <c r="A820" s="1" t="s">
        <v>124</v>
      </c>
      <c r="B820" s="1">
        <v>4.5</v>
      </c>
      <c r="C820" s="1">
        <v>3.4297752399999979</v>
      </c>
      <c r="D820" s="1">
        <v>1</v>
      </c>
      <c r="E820" s="1">
        <f t="shared" si="133"/>
        <v>0</v>
      </c>
      <c r="F820" s="1">
        <f t="shared" si="134"/>
        <v>0</v>
      </c>
      <c r="G820" s="1">
        <f t="shared" si="135"/>
        <v>0</v>
      </c>
      <c r="H820" s="1">
        <f t="shared" si="136"/>
        <v>1</v>
      </c>
      <c r="I820" s="1">
        <f t="shared" si="137"/>
        <v>1</v>
      </c>
      <c r="K820" s="1" t="s">
        <v>129</v>
      </c>
      <c r="L820" s="1">
        <v>4.8</v>
      </c>
      <c r="M820" s="1">
        <v>4</v>
      </c>
      <c r="N820" s="1">
        <v>1</v>
      </c>
      <c r="O820" s="1">
        <f t="shared" si="143"/>
        <v>0</v>
      </c>
      <c r="P820" s="1">
        <f t="shared" si="138"/>
        <v>0</v>
      </c>
      <c r="Q820" s="1">
        <f t="shared" si="142"/>
        <v>1</v>
      </c>
      <c r="R820" s="1">
        <f t="shared" si="139"/>
        <v>0</v>
      </c>
      <c r="S820" s="1">
        <f t="shared" si="140"/>
        <v>1</v>
      </c>
      <c r="T820" s="1" t="b">
        <f t="shared" si="141"/>
        <v>0</v>
      </c>
    </row>
    <row r="821" spans="1:20" x14ac:dyDescent="0.25">
      <c r="A821" s="1" t="s">
        <v>125</v>
      </c>
      <c r="B821" s="1">
        <v>4.4000000000000004</v>
      </c>
      <c r="C821" s="1">
        <v>3.3224414200000001</v>
      </c>
      <c r="D821" s="1">
        <v>1</v>
      </c>
      <c r="E821" s="1">
        <f t="shared" si="133"/>
        <v>0</v>
      </c>
      <c r="F821" s="1">
        <f t="shared" si="134"/>
        <v>0</v>
      </c>
      <c r="G821" s="1">
        <f t="shared" si="135"/>
        <v>0</v>
      </c>
      <c r="H821" s="1">
        <f t="shared" si="136"/>
        <v>1</v>
      </c>
      <c r="I821" s="1">
        <f t="shared" si="137"/>
        <v>1</v>
      </c>
      <c r="K821" s="1" t="s">
        <v>130</v>
      </c>
      <c r="L821" s="1">
        <v>4.0999999999999996</v>
      </c>
      <c r="M821" s="1">
        <v>3</v>
      </c>
      <c r="N821" s="1">
        <v>1</v>
      </c>
      <c r="O821" s="1">
        <f t="shared" si="143"/>
        <v>0</v>
      </c>
      <c r="P821" s="1">
        <f t="shared" si="138"/>
        <v>0</v>
      </c>
      <c r="Q821" s="1">
        <f t="shared" si="142"/>
        <v>1</v>
      </c>
      <c r="R821" s="1">
        <f t="shared" si="139"/>
        <v>0</v>
      </c>
      <c r="S821" s="1">
        <f t="shared" si="140"/>
        <v>1</v>
      </c>
      <c r="T821" s="1" t="b">
        <f t="shared" si="141"/>
        <v>0</v>
      </c>
    </row>
    <row r="822" spans="1:20" x14ac:dyDescent="0.25">
      <c r="A822" s="1" t="s">
        <v>128</v>
      </c>
      <c r="B822" s="1">
        <v>4.3</v>
      </c>
      <c r="C822" s="1">
        <v>2.9837838700000003</v>
      </c>
      <c r="D822" s="1">
        <v>1</v>
      </c>
      <c r="E822" s="1">
        <f t="shared" si="133"/>
        <v>0</v>
      </c>
      <c r="F822" s="1">
        <f t="shared" si="134"/>
        <v>0</v>
      </c>
      <c r="G822" s="1">
        <f t="shared" si="135"/>
        <v>0</v>
      </c>
      <c r="H822" s="1">
        <f t="shared" si="136"/>
        <v>1</v>
      </c>
      <c r="I822" s="1">
        <f t="shared" si="137"/>
        <v>1</v>
      </c>
      <c r="K822" s="1" t="s">
        <v>135</v>
      </c>
      <c r="L822" s="1">
        <v>4.9000000000000004</v>
      </c>
      <c r="M822" s="1">
        <v>4</v>
      </c>
      <c r="N822" s="1">
        <v>1</v>
      </c>
      <c r="O822" s="1">
        <f t="shared" si="143"/>
        <v>0</v>
      </c>
      <c r="P822" s="1">
        <f t="shared" si="138"/>
        <v>0</v>
      </c>
      <c r="Q822" s="1">
        <f t="shared" si="142"/>
        <v>1</v>
      </c>
      <c r="R822" s="1">
        <f t="shared" si="139"/>
        <v>0</v>
      </c>
      <c r="S822" s="1">
        <f t="shared" si="140"/>
        <v>1</v>
      </c>
      <c r="T822" s="1" t="b">
        <f t="shared" si="141"/>
        <v>0</v>
      </c>
    </row>
    <row r="823" spans="1:20" x14ac:dyDescent="0.25">
      <c r="A823" s="1" t="s">
        <v>129</v>
      </c>
      <c r="B823" s="1">
        <v>4.8</v>
      </c>
      <c r="C823" s="1">
        <v>3.7039822</v>
      </c>
      <c r="D823" s="1">
        <v>1</v>
      </c>
      <c r="E823" s="1">
        <f t="shared" si="133"/>
        <v>0</v>
      </c>
      <c r="F823" s="1">
        <f t="shared" si="134"/>
        <v>0</v>
      </c>
      <c r="G823" s="1">
        <f t="shared" si="135"/>
        <v>0</v>
      </c>
      <c r="H823" s="1">
        <f t="shared" si="136"/>
        <v>1</v>
      </c>
      <c r="I823" s="1">
        <f t="shared" si="137"/>
        <v>1</v>
      </c>
      <c r="K823" s="1" t="s">
        <v>138</v>
      </c>
      <c r="L823" s="1">
        <v>4.7</v>
      </c>
      <c r="M823" s="1">
        <v>4</v>
      </c>
      <c r="N823" s="1">
        <v>1</v>
      </c>
      <c r="O823" s="1">
        <f t="shared" si="143"/>
        <v>0</v>
      </c>
      <c r="P823" s="1">
        <f t="shared" si="138"/>
        <v>0</v>
      </c>
      <c r="Q823" s="1">
        <f t="shared" si="142"/>
        <v>1</v>
      </c>
      <c r="R823" s="1">
        <f t="shared" si="139"/>
        <v>0</v>
      </c>
      <c r="S823" s="1">
        <f t="shared" si="140"/>
        <v>1</v>
      </c>
      <c r="T823" s="1" t="b">
        <f t="shared" si="141"/>
        <v>0</v>
      </c>
    </row>
    <row r="824" spans="1:20" x14ac:dyDescent="0.25">
      <c r="A824" s="1" t="s">
        <v>130</v>
      </c>
      <c r="B824" s="1">
        <v>4.0999999999999996</v>
      </c>
      <c r="C824" s="1">
        <v>2.9853434200000009</v>
      </c>
      <c r="D824" s="1">
        <v>1</v>
      </c>
      <c r="E824" s="1">
        <f t="shared" si="133"/>
        <v>0</v>
      </c>
      <c r="F824" s="1">
        <f t="shared" si="134"/>
        <v>0</v>
      </c>
      <c r="G824" s="1">
        <f t="shared" si="135"/>
        <v>0</v>
      </c>
      <c r="H824" s="1">
        <f t="shared" si="136"/>
        <v>1</v>
      </c>
      <c r="I824" s="1">
        <f t="shared" si="137"/>
        <v>1</v>
      </c>
      <c r="K824" s="1" t="s">
        <v>146</v>
      </c>
      <c r="L824" s="1">
        <v>4.3</v>
      </c>
      <c r="M824" s="1">
        <v>3</v>
      </c>
      <c r="N824" s="1">
        <v>1</v>
      </c>
      <c r="O824" s="1">
        <f t="shared" si="143"/>
        <v>0</v>
      </c>
      <c r="P824" s="1">
        <f t="shared" si="138"/>
        <v>0</v>
      </c>
      <c r="Q824" s="1">
        <f t="shared" si="142"/>
        <v>1</v>
      </c>
      <c r="R824" s="1">
        <f t="shared" si="139"/>
        <v>0</v>
      </c>
      <c r="S824" s="1">
        <f t="shared" si="140"/>
        <v>1</v>
      </c>
      <c r="T824" s="1" t="b">
        <f t="shared" si="141"/>
        <v>0</v>
      </c>
    </row>
    <row r="825" spans="1:20" x14ac:dyDescent="0.25">
      <c r="A825" s="1" t="s">
        <v>135</v>
      </c>
      <c r="B825" s="1">
        <v>4.9000000000000004</v>
      </c>
      <c r="C825" s="1">
        <v>3.9658146899999989</v>
      </c>
      <c r="D825" s="1">
        <v>1</v>
      </c>
      <c r="E825" s="1">
        <f t="shared" si="133"/>
        <v>0</v>
      </c>
      <c r="F825" s="1">
        <f t="shared" si="134"/>
        <v>0</v>
      </c>
      <c r="G825" s="1">
        <f t="shared" si="135"/>
        <v>0</v>
      </c>
      <c r="H825" s="1">
        <f t="shared" si="136"/>
        <v>1</v>
      </c>
      <c r="I825" s="1">
        <f t="shared" si="137"/>
        <v>1</v>
      </c>
      <c r="K825" s="1" t="s">
        <v>147</v>
      </c>
      <c r="L825" s="1">
        <v>5.0999999999999996</v>
      </c>
      <c r="M825" s="1">
        <v>4</v>
      </c>
      <c r="N825" s="1">
        <v>1</v>
      </c>
      <c r="O825" s="1">
        <f t="shared" si="143"/>
        <v>0</v>
      </c>
      <c r="P825" s="1">
        <f t="shared" si="138"/>
        <v>0</v>
      </c>
      <c r="Q825" s="1">
        <f t="shared" si="142"/>
        <v>1</v>
      </c>
      <c r="R825" s="1">
        <f t="shared" si="139"/>
        <v>0</v>
      </c>
      <c r="S825" s="1">
        <f t="shared" si="140"/>
        <v>1</v>
      </c>
      <c r="T825" s="1" t="b">
        <f t="shared" si="141"/>
        <v>0</v>
      </c>
    </row>
    <row r="826" spans="1:20" x14ac:dyDescent="0.25">
      <c r="A826" s="1" t="s">
        <v>138</v>
      </c>
      <c r="B826" s="1">
        <v>4.7</v>
      </c>
      <c r="C826" s="1">
        <v>4.1878270999999989</v>
      </c>
      <c r="D826" s="1">
        <v>1</v>
      </c>
      <c r="E826" s="1">
        <f t="shared" si="133"/>
        <v>0</v>
      </c>
      <c r="F826" s="1">
        <f t="shared" si="134"/>
        <v>0</v>
      </c>
      <c r="G826" s="1">
        <f t="shared" si="135"/>
        <v>0</v>
      </c>
      <c r="H826" s="1">
        <f t="shared" si="136"/>
        <v>1</v>
      </c>
      <c r="I826" s="1">
        <f t="shared" si="137"/>
        <v>1</v>
      </c>
      <c r="K826" s="1" t="s">
        <v>152</v>
      </c>
      <c r="L826" s="1">
        <v>4.5</v>
      </c>
      <c r="M826" s="1">
        <v>4</v>
      </c>
      <c r="N826" s="1">
        <v>1</v>
      </c>
      <c r="O826" s="1">
        <f t="shared" si="143"/>
        <v>0</v>
      </c>
      <c r="P826" s="1">
        <f t="shared" si="138"/>
        <v>0</v>
      </c>
      <c r="Q826" s="1">
        <f t="shared" si="142"/>
        <v>1</v>
      </c>
      <c r="R826" s="1">
        <f t="shared" si="139"/>
        <v>0</v>
      </c>
      <c r="S826" s="1">
        <f t="shared" si="140"/>
        <v>1</v>
      </c>
      <c r="T826" s="1" t="b">
        <f t="shared" si="141"/>
        <v>0</v>
      </c>
    </row>
    <row r="827" spans="1:20" x14ac:dyDescent="0.25">
      <c r="A827" s="1" t="s">
        <v>146</v>
      </c>
      <c r="B827" s="1">
        <v>4.3</v>
      </c>
      <c r="C827" s="1">
        <v>3.4412829999999994</v>
      </c>
      <c r="D827" s="1">
        <v>1</v>
      </c>
      <c r="E827" s="1">
        <f t="shared" si="133"/>
        <v>0</v>
      </c>
      <c r="F827" s="1">
        <f t="shared" si="134"/>
        <v>0</v>
      </c>
      <c r="G827" s="1">
        <f t="shared" si="135"/>
        <v>0</v>
      </c>
      <c r="H827" s="1">
        <f t="shared" si="136"/>
        <v>1</v>
      </c>
      <c r="I827" s="1">
        <f t="shared" si="137"/>
        <v>1</v>
      </c>
      <c r="K827" s="1" t="s">
        <v>166</v>
      </c>
      <c r="L827" s="1">
        <v>4.3</v>
      </c>
      <c r="M827" s="1">
        <v>4</v>
      </c>
      <c r="N827" s="1">
        <v>1</v>
      </c>
      <c r="O827" s="1">
        <f t="shared" si="143"/>
        <v>0</v>
      </c>
      <c r="P827" s="1">
        <f t="shared" si="138"/>
        <v>0</v>
      </c>
      <c r="Q827" s="1">
        <f t="shared" si="142"/>
        <v>1</v>
      </c>
      <c r="R827" s="1">
        <f t="shared" si="139"/>
        <v>0</v>
      </c>
      <c r="S827" s="1">
        <f t="shared" si="140"/>
        <v>1</v>
      </c>
      <c r="T827" s="1" t="b">
        <f t="shared" si="141"/>
        <v>0</v>
      </c>
    </row>
    <row r="828" spans="1:20" x14ac:dyDescent="0.25">
      <c r="A828" s="1" t="s">
        <v>147</v>
      </c>
      <c r="B828" s="1">
        <v>5.0999999999999996</v>
      </c>
      <c r="C828" s="1">
        <v>3.601627179999999</v>
      </c>
      <c r="D828" s="1">
        <v>1</v>
      </c>
      <c r="E828" s="1">
        <f t="shared" si="133"/>
        <v>0</v>
      </c>
      <c r="F828" s="1">
        <f t="shared" si="134"/>
        <v>0</v>
      </c>
      <c r="G828" s="1">
        <f t="shared" si="135"/>
        <v>0</v>
      </c>
      <c r="H828" s="1">
        <f t="shared" si="136"/>
        <v>1</v>
      </c>
      <c r="I828" s="1">
        <f t="shared" si="137"/>
        <v>1</v>
      </c>
      <c r="K828" s="1" t="s">
        <v>127</v>
      </c>
      <c r="L828" s="1">
        <v>4.7</v>
      </c>
      <c r="M828" s="1">
        <v>3</v>
      </c>
      <c r="N828" s="1">
        <v>1</v>
      </c>
      <c r="O828" s="1">
        <f t="shared" si="143"/>
        <v>0</v>
      </c>
      <c r="P828" s="1">
        <f t="shared" si="138"/>
        <v>0</v>
      </c>
      <c r="Q828" s="1">
        <f t="shared" si="142"/>
        <v>1</v>
      </c>
      <c r="R828" s="1">
        <f t="shared" si="139"/>
        <v>0</v>
      </c>
      <c r="S828" s="1">
        <f t="shared" si="140"/>
        <v>1</v>
      </c>
      <c r="T828" s="1" t="b">
        <f t="shared" si="141"/>
        <v>0</v>
      </c>
    </row>
    <row r="829" spans="1:20" x14ac:dyDescent="0.25">
      <c r="A829" s="1" t="s">
        <v>152</v>
      </c>
      <c r="B829" s="1">
        <v>4.5</v>
      </c>
      <c r="C829" s="1">
        <v>3.5777409199999997</v>
      </c>
      <c r="D829" s="1">
        <v>1</v>
      </c>
      <c r="E829" s="1">
        <f t="shared" si="133"/>
        <v>0</v>
      </c>
      <c r="F829" s="1">
        <f t="shared" si="134"/>
        <v>0</v>
      </c>
      <c r="G829" s="1">
        <f t="shared" si="135"/>
        <v>0</v>
      </c>
      <c r="H829" s="1">
        <f t="shared" si="136"/>
        <v>1</v>
      </c>
      <c r="I829" s="1">
        <f t="shared" si="137"/>
        <v>1</v>
      </c>
      <c r="K829" s="1" t="s">
        <v>63</v>
      </c>
      <c r="L829" s="1">
        <v>4.4000000000000004</v>
      </c>
      <c r="M829" s="1">
        <v>5</v>
      </c>
      <c r="N829" s="1">
        <v>1</v>
      </c>
      <c r="O829" s="1">
        <f t="shared" si="143"/>
        <v>0</v>
      </c>
      <c r="P829" s="1">
        <f t="shared" si="138"/>
        <v>0</v>
      </c>
      <c r="Q829" s="1">
        <f t="shared" si="142"/>
        <v>1</v>
      </c>
      <c r="R829" s="1">
        <f t="shared" si="139"/>
        <v>0</v>
      </c>
      <c r="S829" s="1">
        <f t="shared" si="140"/>
        <v>1</v>
      </c>
      <c r="T829" s="1" t="b">
        <f t="shared" si="141"/>
        <v>0</v>
      </c>
    </row>
    <row r="830" spans="1:20" x14ac:dyDescent="0.25">
      <c r="A830" s="1" t="s">
        <v>166</v>
      </c>
      <c r="B830" s="1">
        <v>4.3</v>
      </c>
      <c r="C830" s="1">
        <v>3.5673217999999998</v>
      </c>
      <c r="D830" s="1">
        <v>1</v>
      </c>
      <c r="E830" s="1">
        <f t="shared" si="133"/>
        <v>0</v>
      </c>
      <c r="F830" s="1">
        <f t="shared" si="134"/>
        <v>0</v>
      </c>
      <c r="G830" s="1">
        <f t="shared" si="135"/>
        <v>0</v>
      </c>
      <c r="H830" s="1">
        <f t="shared" si="136"/>
        <v>1</v>
      </c>
      <c r="I830" s="1">
        <f t="shared" si="137"/>
        <v>1</v>
      </c>
      <c r="K830" s="1" t="s">
        <v>69</v>
      </c>
      <c r="L830" s="1">
        <v>4.4000000000000004</v>
      </c>
      <c r="M830" s="1">
        <v>3</v>
      </c>
      <c r="N830" s="1">
        <v>1</v>
      </c>
      <c r="O830" s="1">
        <f t="shared" si="143"/>
        <v>0</v>
      </c>
      <c r="P830" s="1">
        <f t="shared" si="138"/>
        <v>0</v>
      </c>
      <c r="Q830" s="1">
        <f t="shared" si="142"/>
        <v>1</v>
      </c>
      <c r="R830" s="1">
        <f t="shared" si="139"/>
        <v>0</v>
      </c>
      <c r="S830" s="1">
        <f t="shared" si="140"/>
        <v>1</v>
      </c>
      <c r="T830" s="1" t="b">
        <f t="shared" si="141"/>
        <v>0</v>
      </c>
    </row>
    <row r="831" spans="1:20" x14ac:dyDescent="0.25">
      <c r="A831" s="1" t="s">
        <v>127</v>
      </c>
      <c r="B831" s="1">
        <v>4.7</v>
      </c>
      <c r="C831" s="1">
        <v>3.3926002</v>
      </c>
      <c r="D831" s="1">
        <v>1</v>
      </c>
      <c r="E831" s="1">
        <f t="shared" si="133"/>
        <v>0</v>
      </c>
      <c r="F831" s="1">
        <f t="shared" si="134"/>
        <v>0</v>
      </c>
      <c r="G831" s="1">
        <f t="shared" si="135"/>
        <v>0</v>
      </c>
      <c r="H831" s="1">
        <f t="shared" si="136"/>
        <v>1</v>
      </c>
      <c r="I831" s="1">
        <f t="shared" si="137"/>
        <v>1</v>
      </c>
      <c r="K831" s="1" t="s">
        <v>71</v>
      </c>
      <c r="L831" s="1">
        <v>4.3</v>
      </c>
      <c r="M831" s="1">
        <v>3</v>
      </c>
      <c r="N831" s="1">
        <v>1</v>
      </c>
      <c r="O831" s="1">
        <f t="shared" si="143"/>
        <v>0</v>
      </c>
      <c r="P831" s="1">
        <f t="shared" si="138"/>
        <v>0</v>
      </c>
      <c r="Q831" s="1">
        <f t="shared" si="142"/>
        <v>1</v>
      </c>
      <c r="R831" s="1">
        <f t="shared" si="139"/>
        <v>0</v>
      </c>
      <c r="S831" s="1">
        <f t="shared" si="140"/>
        <v>1</v>
      </c>
      <c r="T831" s="1" t="b">
        <f t="shared" si="141"/>
        <v>0</v>
      </c>
    </row>
    <row r="832" spans="1:20" x14ac:dyDescent="0.25">
      <c r="A832" s="1" t="s">
        <v>63</v>
      </c>
      <c r="B832" s="1">
        <v>4.4000000000000004</v>
      </c>
      <c r="C832" s="1">
        <v>4.5405530999999986</v>
      </c>
      <c r="D832" s="1">
        <v>1</v>
      </c>
      <c r="E832" s="1">
        <f t="shared" si="133"/>
        <v>0</v>
      </c>
      <c r="F832" s="1">
        <f t="shared" si="134"/>
        <v>0</v>
      </c>
      <c r="G832" s="1">
        <f t="shared" si="135"/>
        <v>0</v>
      </c>
      <c r="H832" s="1">
        <f t="shared" si="136"/>
        <v>1</v>
      </c>
      <c r="I832" s="1">
        <f t="shared" si="137"/>
        <v>1</v>
      </c>
      <c r="K832" s="1" t="s">
        <v>74</v>
      </c>
      <c r="L832" s="1">
        <v>4.4000000000000004</v>
      </c>
      <c r="M832" s="1">
        <v>3</v>
      </c>
      <c r="N832" s="1">
        <v>1</v>
      </c>
      <c r="O832" s="1">
        <f t="shared" si="143"/>
        <v>0</v>
      </c>
      <c r="P832" s="1">
        <f t="shared" si="138"/>
        <v>0</v>
      </c>
      <c r="Q832" s="1">
        <f t="shared" si="142"/>
        <v>1</v>
      </c>
      <c r="R832" s="1">
        <f t="shared" si="139"/>
        <v>0</v>
      </c>
      <c r="S832" s="1">
        <f t="shared" si="140"/>
        <v>1</v>
      </c>
      <c r="T832" s="1" t="b">
        <f t="shared" si="141"/>
        <v>0</v>
      </c>
    </row>
    <row r="833" spans="1:20" x14ac:dyDescent="0.25">
      <c r="A833" s="1" t="s">
        <v>69</v>
      </c>
      <c r="B833" s="1">
        <v>4.4000000000000004</v>
      </c>
      <c r="C833" s="1">
        <v>2.9863785800000007</v>
      </c>
      <c r="D833" s="1">
        <v>1</v>
      </c>
      <c r="E833" s="1">
        <f t="shared" si="133"/>
        <v>0</v>
      </c>
      <c r="F833" s="1">
        <f t="shared" si="134"/>
        <v>0</v>
      </c>
      <c r="G833" s="1">
        <f t="shared" si="135"/>
        <v>0</v>
      </c>
      <c r="H833" s="1">
        <f t="shared" si="136"/>
        <v>1</v>
      </c>
      <c r="I833" s="1">
        <f t="shared" si="137"/>
        <v>1</v>
      </c>
      <c r="K833" s="1" t="s">
        <v>76</v>
      </c>
      <c r="L833" s="1">
        <v>4.9000000000000004</v>
      </c>
      <c r="M833" s="1">
        <v>2</v>
      </c>
      <c r="N833" s="1">
        <v>1</v>
      </c>
      <c r="O833" s="1">
        <f t="shared" si="143"/>
        <v>0</v>
      </c>
      <c r="P833" s="1">
        <f t="shared" si="138"/>
        <v>0</v>
      </c>
      <c r="Q833" s="1">
        <f t="shared" si="142"/>
        <v>1</v>
      </c>
      <c r="R833" s="1">
        <f t="shared" si="139"/>
        <v>0</v>
      </c>
      <c r="S833" s="1">
        <f t="shared" si="140"/>
        <v>1</v>
      </c>
      <c r="T833" s="1" t="b">
        <f t="shared" si="141"/>
        <v>0</v>
      </c>
    </row>
    <row r="834" spans="1:20" x14ac:dyDescent="0.25">
      <c r="A834" s="1" t="s">
        <v>71</v>
      </c>
      <c r="B834" s="1">
        <v>4.3</v>
      </c>
      <c r="C834" s="1">
        <v>3.3127673199999998</v>
      </c>
      <c r="D834" s="1">
        <v>1</v>
      </c>
      <c r="E834" s="1">
        <f t="shared" si="133"/>
        <v>0</v>
      </c>
      <c r="F834" s="1">
        <f t="shared" si="134"/>
        <v>0</v>
      </c>
      <c r="G834" s="1">
        <f t="shared" si="135"/>
        <v>0</v>
      </c>
      <c r="H834" s="1">
        <f t="shared" si="136"/>
        <v>1</v>
      </c>
      <c r="I834" s="1">
        <f t="shared" si="137"/>
        <v>1</v>
      </c>
      <c r="K834" s="1" t="s">
        <v>80</v>
      </c>
      <c r="L834" s="1">
        <v>4.9000000000000004</v>
      </c>
      <c r="M834" s="1">
        <v>4</v>
      </c>
      <c r="N834" s="1">
        <v>1</v>
      </c>
      <c r="O834" s="1">
        <f t="shared" si="143"/>
        <v>0</v>
      </c>
      <c r="P834" s="1">
        <f t="shared" si="138"/>
        <v>0</v>
      </c>
      <c r="Q834" s="1">
        <f t="shared" si="142"/>
        <v>1</v>
      </c>
      <c r="R834" s="1">
        <f t="shared" si="139"/>
        <v>0</v>
      </c>
      <c r="S834" s="1">
        <f t="shared" si="140"/>
        <v>1</v>
      </c>
      <c r="T834" s="1" t="b">
        <f t="shared" si="141"/>
        <v>0</v>
      </c>
    </row>
    <row r="835" spans="1:20" x14ac:dyDescent="0.25">
      <c r="A835" s="1" t="s">
        <v>74</v>
      </c>
      <c r="B835" s="1">
        <v>4.4000000000000004</v>
      </c>
      <c r="C835" s="1">
        <v>3.0866587999999995</v>
      </c>
      <c r="D835" s="1">
        <v>1</v>
      </c>
      <c r="E835" s="1">
        <f t="shared" ref="E835:E898" si="144">IF(AND((10&gt;D835),(D835&gt;C835),(C835&gt;2)),1,0)</f>
        <v>0</v>
      </c>
      <c r="F835" s="1">
        <f t="shared" ref="F835:F898" si="145">IF(AND((D835&lt;C835),(D835&gt;2),(C835&lt;10)),1,0)</f>
        <v>0</v>
      </c>
      <c r="G835" s="1">
        <f t="shared" ref="G835:G898" si="146">IF(D835&gt;=10,1,0)</f>
        <v>0</v>
      </c>
      <c r="H835" s="1">
        <f t="shared" ref="H835:H898" si="147">IF(D835&lt;=2,1,0)</f>
        <v>1</v>
      </c>
      <c r="I835" s="1">
        <f t="shared" ref="I835:I898" si="148">SUM(E835:H835)</f>
        <v>1</v>
      </c>
      <c r="K835" s="1" t="s">
        <v>92</v>
      </c>
      <c r="L835" s="1">
        <v>5.4</v>
      </c>
      <c r="M835" s="1">
        <v>4</v>
      </c>
      <c r="N835" s="1">
        <v>1</v>
      </c>
      <c r="O835" s="1">
        <f t="shared" si="143"/>
        <v>0</v>
      </c>
      <c r="P835" s="1">
        <f t="shared" ref="P835:P898" si="149">IF(AND((N835&lt;M835),(N835&gt;2),(M835&lt;10)),1,0)</f>
        <v>0</v>
      </c>
      <c r="Q835" s="1">
        <f t="shared" si="142"/>
        <v>1</v>
      </c>
      <c r="R835" s="1">
        <f t="shared" ref="R835:R898" si="150">IF(N835&gt;=10,1,0)</f>
        <v>0</v>
      </c>
      <c r="S835" s="1">
        <f t="shared" ref="S835:S898" si="151">SUM(O835:R835)</f>
        <v>1</v>
      </c>
      <c r="T835" s="1" t="b">
        <f t="shared" si="141"/>
        <v>0</v>
      </c>
    </row>
    <row r="836" spans="1:20" x14ac:dyDescent="0.25">
      <c r="A836" s="1" t="s">
        <v>76</v>
      </c>
      <c r="B836" s="1">
        <v>4.9000000000000004</v>
      </c>
      <c r="C836" s="1">
        <v>2.4377903699999997</v>
      </c>
      <c r="D836" s="1">
        <v>1</v>
      </c>
      <c r="E836" s="1">
        <f t="shared" si="144"/>
        <v>0</v>
      </c>
      <c r="F836" s="1">
        <f t="shared" si="145"/>
        <v>0</v>
      </c>
      <c r="G836" s="1">
        <f t="shared" si="146"/>
        <v>0</v>
      </c>
      <c r="H836" s="1">
        <f t="shared" si="147"/>
        <v>1</v>
      </c>
      <c r="I836" s="1">
        <f t="shared" si="148"/>
        <v>1</v>
      </c>
      <c r="K836" s="1" t="s">
        <v>105</v>
      </c>
      <c r="L836" s="1">
        <v>4.4000000000000004</v>
      </c>
      <c r="M836" s="1">
        <v>4</v>
      </c>
      <c r="N836" s="1">
        <v>1</v>
      </c>
      <c r="O836" s="1">
        <f t="shared" si="143"/>
        <v>0</v>
      </c>
      <c r="P836" s="1">
        <f t="shared" si="149"/>
        <v>0</v>
      </c>
      <c r="Q836" s="1">
        <f t="shared" si="142"/>
        <v>1</v>
      </c>
      <c r="R836" s="1">
        <f t="shared" si="150"/>
        <v>0</v>
      </c>
      <c r="S836" s="1">
        <f t="shared" si="151"/>
        <v>1</v>
      </c>
      <c r="T836" s="1" t="b">
        <f t="shared" ref="T836:T899" si="152">EXACT(M836,N836)</f>
        <v>0</v>
      </c>
    </row>
    <row r="837" spans="1:20" x14ac:dyDescent="0.25">
      <c r="A837" s="1" t="s">
        <v>80</v>
      </c>
      <c r="B837" s="1">
        <v>4.9000000000000004</v>
      </c>
      <c r="C837" s="1">
        <v>4.3698578999999995</v>
      </c>
      <c r="D837" s="1">
        <v>1</v>
      </c>
      <c r="E837" s="1">
        <f t="shared" si="144"/>
        <v>0</v>
      </c>
      <c r="F837" s="1">
        <f t="shared" si="145"/>
        <v>0</v>
      </c>
      <c r="G837" s="1">
        <f t="shared" si="146"/>
        <v>0</v>
      </c>
      <c r="H837" s="1">
        <f t="shared" si="147"/>
        <v>1</v>
      </c>
      <c r="I837" s="1">
        <f t="shared" si="148"/>
        <v>1</v>
      </c>
      <c r="K837" s="1" t="s">
        <v>112</v>
      </c>
      <c r="L837" s="1">
        <v>4.9000000000000004</v>
      </c>
      <c r="M837" s="1">
        <v>3</v>
      </c>
      <c r="N837" s="1">
        <v>1</v>
      </c>
      <c r="O837" s="1">
        <f t="shared" si="143"/>
        <v>0</v>
      </c>
      <c r="P837" s="1">
        <f t="shared" si="149"/>
        <v>0</v>
      </c>
      <c r="Q837" s="1">
        <f t="shared" si="142"/>
        <v>1</v>
      </c>
      <c r="R837" s="1">
        <f t="shared" si="150"/>
        <v>0</v>
      </c>
      <c r="S837" s="1">
        <f t="shared" si="151"/>
        <v>1</v>
      </c>
      <c r="T837" s="1" t="b">
        <f t="shared" si="152"/>
        <v>0</v>
      </c>
    </row>
    <row r="838" spans="1:20" x14ac:dyDescent="0.25">
      <c r="A838" s="1" t="s">
        <v>92</v>
      </c>
      <c r="B838" s="1">
        <v>5.4</v>
      </c>
      <c r="C838" s="1">
        <v>3.8990230100000001</v>
      </c>
      <c r="D838" s="1">
        <v>1</v>
      </c>
      <c r="E838" s="1">
        <f t="shared" si="144"/>
        <v>0</v>
      </c>
      <c r="F838" s="1">
        <f t="shared" si="145"/>
        <v>0</v>
      </c>
      <c r="G838" s="1">
        <f t="shared" si="146"/>
        <v>0</v>
      </c>
      <c r="H838" s="1">
        <f t="shared" si="147"/>
        <v>1</v>
      </c>
      <c r="I838" s="1">
        <f t="shared" si="148"/>
        <v>1</v>
      </c>
      <c r="K838" s="1" t="s">
        <v>123</v>
      </c>
      <c r="L838" s="1">
        <v>4.4000000000000004</v>
      </c>
      <c r="M838" s="1">
        <v>4</v>
      </c>
      <c r="N838" s="1">
        <v>1</v>
      </c>
      <c r="O838" s="1">
        <f t="shared" si="143"/>
        <v>0</v>
      </c>
      <c r="P838" s="1">
        <f t="shared" si="149"/>
        <v>0</v>
      </c>
      <c r="Q838" s="1">
        <f t="shared" si="142"/>
        <v>1</v>
      </c>
      <c r="R838" s="1">
        <f t="shared" si="150"/>
        <v>0</v>
      </c>
      <c r="S838" s="1">
        <f t="shared" si="151"/>
        <v>1</v>
      </c>
      <c r="T838" s="1" t="b">
        <f t="shared" si="152"/>
        <v>0</v>
      </c>
    </row>
    <row r="839" spans="1:20" x14ac:dyDescent="0.25">
      <c r="A839" s="1" t="s">
        <v>105</v>
      </c>
      <c r="B839" s="1">
        <v>4.4000000000000004</v>
      </c>
      <c r="C839" s="1">
        <v>3.6760497199999991</v>
      </c>
      <c r="D839" s="1">
        <v>1</v>
      </c>
      <c r="E839" s="1">
        <f t="shared" si="144"/>
        <v>0</v>
      </c>
      <c r="F839" s="1">
        <f t="shared" si="145"/>
        <v>0</v>
      </c>
      <c r="G839" s="1">
        <f t="shared" si="146"/>
        <v>0</v>
      </c>
      <c r="H839" s="1">
        <f t="shared" si="147"/>
        <v>1</v>
      </c>
      <c r="I839" s="1">
        <f t="shared" si="148"/>
        <v>1</v>
      </c>
      <c r="K839" s="1" t="s">
        <v>133</v>
      </c>
      <c r="L839" s="1">
        <v>4.5999999999999996</v>
      </c>
      <c r="M839" s="1">
        <v>2</v>
      </c>
      <c r="N839" s="1">
        <v>1</v>
      </c>
      <c r="O839" s="1">
        <f t="shared" si="143"/>
        <v>0</v>
      </c>
      <c r="P839" s="1">
        <f t="shared" si="149"/>
        <v>0</v>
      </c>
      <c r="Q839" s="1">
        <f t="shared" si="142"/>
        <v>1</v>
      </c>
      <c r="R839" s="1">
        <f t="shared" si="150"/>
        <v>0</v>
      </c>
      <c r="S839" s="1">
        <f t="shared" si="151"/>
        <v>1</v>
      </c>
      <c r="T839" s="1" t="b">
        <f t="shared" si="152"/>
        <v>0</v>
      </c>
    </row>
    <row r="840" spans="1:20" x14ac:dyDescent="0.25">
      <c r="A840" s="1" t="s">
        <v>112</v>
      </c>
      <c r="B840" s="1">
        <v>4.9000000000000004</v>
      </c>
      <c r="C840" s="1">
        <v>3.0252751299999998</v>
      </c>
      <c r="D840" s="1">
        <v>1</v>
      </c>
      <c r="E840" s="1">
        <f t="shared" si="144"/>
        <v>0</v>
      </c>
      <c r="F840" s="1">
        <f t="shared" si="145"/>
        <v>0</v>
      </c>
      <c r="G840" s="1">
        <f t="shared" si="146"/>
        <v>0</v>
      </c>
      <c r="H840" s="1">
        <f t="shared" si="147"/>
        <v>1</v>
      </c>
      <c r="I840" s="1">
        <f t="shared" si="148"/>
        <v>1</v>
      </c>
      <c r="K840" s="1" t="s">
        <v>136</v>
      </c>
      <c r="L840" s="1">
        <v>4.2</v>
      </c>
      <c r="M840" s="1">
        <v>3</v>
      </c>
      <c r="N840" s="1">
        <v>1</v>
      </c>
      <c r="O840" s="1">
        <f t="shared" si="143"/>
        <v>0</v>
      </c>
      <c r="P840" s="1">
        <f t="shared" si="149"/>
        <v>0</v>
      </c>
      <c r="Q840" s="1">
        <f t="shared" si="142"/>
        <v>1</v>
      </c>
      <c r="R840" s="1">
        <f t="shared" si="150"/>
        <v>0</v>
      </c>
      <c r="S840" s="1">
        <f t="shared" si="151"/>
        <v>1</v>
      </c>
      <c r="T840" s="1" t="b">
        <f t="shared" si="152"/>
        <v>0</v>
      </c>
    </row>
    <row r="841" spans="1:20" x14ac:dyDescent="0.25">
      <c r="A841" s="1" t="s">
        <v>123</v>
      </c>
      <c r="B841" s="1">
        <v>4.4000000000000004</v>
      </c>
      <c r="C841" s="1">
        <v>3.7014993999999994</v>
      </c>
      <c r="D841" s="1">
        <v>1</v>
      </c>
      <c r="E841" s="1">
        <f t="shared" si="144"/>
        <v>0</v>
      </c>
      <c r="F841" s="1">
        <f t="shared" si="145"/>
        <v>0</v>
      </c>
      <c r="G841" s="1">
        <f t="shared" si="146"/>
        <v>0</v>
      </c>
      <c r="H841" s="1">
        <f t="shared" si="147"/>
        <v>1</v>
      </c>
      <c r="I841" s="1">
        <f t="shared" si="148"/>
        <v>1</v>
      </c>
      <c r="K841" s="1" t="s">
        <v>147</v>
      </c>
      <c r="L841" s="1">
        <v>5.0999999999999996</v>
      </c>
      <c r="M841" s="1">
        <v>4</v>
      </c>
      <c r="N841" s="1">
        <v>1</v>
      </c>
      <c r="O841" s="1">
        <f t="shared" si="143"/>
        <v>0</v>
      </c>
      <c r="P841" s="1">
        <f t="shared" si="149"/>
        <v>0</v>
      </c>
      <c r="Q841" s="1">
        <f t="shared" si="142"/>
        <v>1</v>
      </c>
      <c r="R841" s="1">
        <f t="shared" si="150"/>
        <v>0</v>
      </c>
      <c r="S841" s="1">
        <f t="shared" si="151"/>
        <v>1</v>
      </c>
      <c r="T841" s="1" t="b">
        <f t="shared" si="152"/>
        <v>0</v>
      </c>
    </row>
    <row r="842" spans="1:20" x14ac:dyDescent="0.25">
      <c r="A842" s="1" t="s">
        <v>133</v>
      </c>
      <c r="B842" s="1">
        <v>4.5999999999999996</v>
      </c>
      <c r="C842" s="1">
        <v>2.4514442599999997</v>
      </c>
      <c r="D842" s="1">
        <v>1</v>
      </c>
      <c r="E842" s="1">
        <f t="shared" si="144"/>
        <v>0</v>
      </c>
      <c r="F842" s="1">
        <f t="shared" si="145"/>
        <v>0</v>
      </c>
      <c r="G842" s="1">
        <f t="shared" si="146"/>
        <v>0</v>
      </c>
      <c r="H842" s="1">
        <f t="shared" si="147"/>
        <v>1</v>
      </c>
      <c r="I842" s="1">
        <f t="shared" si="148"/>
        <v>1</v>
      </c>
      <c r="K842" s="1" t="s">
        <v>151</v>
      </c>
      <c r="L842" s="1">
        <v>4.3</v>
      </c>
      <c r="M842" s="1">
        <v>4</v>
      </c>
      <c r="N842" s="1">
        <v>1</v>
      </c>
      <c r="O842" s="1">
        <f t="shared" si="143"/>
        <v>0</v>
      </c>
      <c r="P842" s="1">
        <f t="shared" si="149"/>
        <v>0</v>
      </c>
      <c r="Q842" s="1">
        <f t="shared" si="142"/>
        <v>1</v>
      </c>
      <c r="R842" s="1">
        <f t="shared" si="150"/>
        <v>0</v>
      </c>
      <c r="S842" s="1">
        <f t="shared" si="151"/>
        <v>1</v>
      </c>
      <c r="T842" s="1" t="b">
        <f t="shared" si="152"/>
        <v>0</v>
      </c>
    </row>
    <row r="843" spans="1:20" x14ac:dyDescent="0.25">
      <c r="A843" s="1" t="s">
        <v>136</v>
      </c>
      <c r="B843" s="1">
        <v>4.2</v>
      </c>
      <c r="C843" s="1">
        <v>3.0290085399999995</v>
      </c>
      <c r="D843" s="1">
        <v>1</v>
      </c>
      <c r="E843" s="1">
        <f t="shared" si="144"/>
        <v>0</v>
      </c>
      <c r="F843" s="1">
        <f t="shared" si="145"/>
        <v>0</v>
      </c>
      <c r="G843" s="1">
        <f t="shared" si="146"/>
        <v>0</v>
      </c>
      <c r="H843" s="1">
        <f t="shared" si="147"/>
        <v>1</v>
      </c>
      <c r="I843" s="1">
        <f t="shared" si="148"/>
        <v>1</v>
      </c>
      <c r="K843" s="1" t="s">
        <v>157</v>
      </c>
      <c r="L843" s="1">
        <v>4.4000000000000004</v>
      </c>
      <c r="M843" s="1">
        <v>4</v>
      </c>
      <c r="N843" s="1">
        <v>1</v>
      </c>
      <c r="O843" s="1">
        <f t="shared" si="143"/>
        <v>0</v>
      </c>
      <c r="P843" s="1">
        <f t="shared" si="149"/>
        <v>0</v>
      </c>
      <c r="Q843" s="1">
        <f t="shared" si="142"/>
        <v>1</v>
      </c>
      <c r="R843" s="1">
        <f t="shared" si="150"/>
        <v>0</v>
      </c>
      <c r="S843" s="1">
        <f t="shared" si="151"/>
        <v>1</v>
      </c>
      <c r="T843" s="1" t="b">
        <f t="shared" si="152"/>
        <v>0</v>
      </c>
    </row>
    <row r="844" spans="1:20" x14ac:dyDescent="0.25">
      <c r="A844" s="1" t="s">
        <v>147</v>
      </c>
      <c r="B844" s="1">
        <v>5.0999999999999996</v>
      </c>
      <c r="C844" s="1">
        <v>3.6116046099999997</v>
      </c>
      <c r="D844" s="1">
        <v>1</v>
      </c>
      <c r="E844" s="1">
        <f t="shared" si="144"/>
        <v>0</v>
      </c>
      <c r="F844" s="1">
        <f t="shared" si="145"/>
        <v>0</v>
      </c>
      <c r="G844" s="1">
        <f t="shared" si="146"/>
        <v>0</v>
      </c>
      <c r="H844" s="1">
        <f t="shared" si="147"/>
        <v>1</v>
      </c>
      <c r="I844" s="1">
        <f t="shared" si="148"/>
        <v>1</v>
      </c>
      <c r="K844" s="1" t="s">
        <v>159</v>
      </c>
      <c r="L844" s="1">
        <v>4.3</v>
      </c>
      <c r="M844" s="1">
        <v>4</v>
      </c>
      <c r="N844" s="1">
        <v>1</v>
      </c>
      <c r="O844" s="1">
        <f t="shared" si="143"/>
        <v>0</v>
      </c>
      <c r="P844" s="1">
        <f t="shared" si="149"/>
        <v>0</v>
      </c>
      <c r="Q844" s="1">
        <f t="shared" si="142"/>
        <v>1</v>
      </c>
      <c r="R844" s="1">
        <f t="shared" si="150"/>
        <v>0</v>
      </c>
      <c r="S844" s="1">
        <f t="shared" si="151"/>
        <v>1</v>
      </c>
      <c r="T844" s="1" t="b">
        <f t="shared" si="152"/>
        <v>0</v>
      </c>
    </row>
    <row r="845" spans="1:20" x14ac:dyDescent="0.25">
      <c r="A845" s="1" t="s">
        <v>151</v>
      </c>
      <c r="B845" s="1">
        <v>4.3</v>
      </c>
      <c r="C845" s="1">
        <v>3.5334261699999989</v>
      </c>
      <c r="D845" s="1">
        <v>1</v>
      </c>
      <c r="E845" s="1">
        <f t="shared" si="144"/>
        <v>0</v>
      </c>
      <c r="F845" s="1">
        <f t="shared" si="145"/>
        <v>0</v>
      </c>
      <c r="G845" s="1">
        <f t="shared" si="146"/>
        <v>0</v>
      </c>
      <c r="H845" s="1">
        <f t="shared" si="147"/>
        <v>1</v>
      </c>
      <c r="I845" s="1">
        <f t="shared" si="148"/>
        <v>1</v>
      </c>
      <c r="K845" s="1" t="s">
        <v>61</v>
      </c>
      <c r="L845" s="1">
        <v>4.7</v>
      </c>
      <c r="M845" s="1">
        <v>3</v>
      </c>
      <c r="N845" s="1">
        <v>1</v>
      </c>
      <c r="O845" s="1">
        <f t="shared" si="143"/>
        <v>0</v>
      </c>
      <c r="P845" s="1">
        <f t="shared" si="149"/>
        <v>0</v>
      </c>
      <c r="Q845" s="1">
        <f t="shared" si="142"/>
        <v>1</v>
      </c>
      <c r="R845" s="1">
        <f t="shared" si="150"/>
        <v>0</v>
      </c>
      <c r="S845" s="1">
        <f t="shared" si="151"/>
        <v>1</v>
      </c>
      <c r="T845" s="1" t="b">
        <f t="shared" si="152"/>
        <v>0</v>
      </c>
    </row>
    <row r="846" spans="1:20" x14ac:dyDescent="0.25">
      <c r="A846" s="1" t="s">
        <v>157</v>
      </c>
      <c r="B846" s="1">
        <v>4.4000000000000004</v>
      </c>
      <c r="C846" s="1">
        <v>4.04894234</v>
      </c>
      <c r="D846" s="1">
        <v>1</v>
      </c>
      <c r="E846" s="1">
        <f t="shared" si="144"/>
        <v>0</v>
      </c>
      <c r="F846" s="1">
        <f t="shared" si="145"/>
        <v>0</v>
      </c>
      <c r="G846" s="1">
        <f t="shared" si="146"/>
        <v>0</v>
      </c>
      <c r="H846" s="1">
        <f t="shared" si="147"/>
        <v>1</v>
      </c>
      <c r="I846" s="1">
        <f t="shared" si="148"/>
        <v>1</v>
      </c>
      <c r="K846" s="1" t="s">
        <v>68</v>
      </c>
      <c r="L846" s="1">
        <v>4.7</v>
      </c>
      <c r="M846" s="1">
        <v>3</v>
      </c>
      <c r="N846" s="1">
        <v>1</v>
      </c>
      <c r="O846" s="1">
        <f t="shared" si="143"/>
        <v>0</v>
      </c>
      <c r="P846" s="1">
        <f t="shared" si="149"/>
        <v>0</v>
      </c>
      <c r="Q846" s="1">
        <f t="shared" si="142"/>
        <v>1</v>
      </c>
      <c r="R846" s="1">
        <f t="shared" si="150"/>
        <v>0</v>
      </c>
      <c r="S846" s="1">
        <f t="shared" si="151"/>
        <v>1</v>
      </c>
      <c r="T846" s="1" t="b">
        <f t="shared" si="152"/>
        <v>0</v>
      </c>
    </row>
    <row r="847" spans="1:20" x14ac:dyDescent="0.25">
      <c r="A847" s="1" t="s">
        <v>159</v>
      </c>
      <c r="B847" s="1">
        <v>4.3</v>
      </c>
      <c r="C847" s="1">
        <v>3.7770728199999994</v>
      </c>
      <c r="D847" s="1">
        <v>1</v>
      </c>
      <c r="E847" s="1">
        <f t="shared" si="144"/>
        <v>0</v>
      </c>
      <c r="F847" s="1">
        <f t="shared" si="145"/>
        <v>0</v>
      </c>
      <c r="G847" s="1">
        <f t="shared" si="146"/>
        <v>0</v>
      </c>
      <c r="H847" s="1">
        <f t="shared" si="147"/>
        <v>1</v>
      </c>
      <c r="I847" s="1">
        <f t="shared" si="148"/>
        <v>1</v>
      </c>
      <c r="K847" s="1" t="s">
        <v>81</v>
      </c>
      <c r="L847" s="1">
        <v>4.5999999999999996</v>
      </c>
      <c r="M847" s="1">
        <v>4</v>
      </c>
      <c r="N847" s="1">
        <v>1</v>
      </c>
      <c r="O847" s="1">
        <f t="shared" si="143"/>
        <v>0</v>
      </c>
      <c r="P847" s="1">
        <f t="shared" si="149"/>
        <v>0</v>
      </c>
      <c r="Q847" s="1">
        <f t="shared" ref="Q847:Q910" si="153">IF(N847&lt;=2,1,0)</f>
        <v>1</v>
      </c>
      <c r="R847" s="1">
        <f t="shared" si="150"/>
        <v>0</v>
      </c>
      <c r="S847" s="1">
        <f t="shared" si="151"/>
        <v>1</v>
      </c>
      <c r="T847" s="1" t="b">
        <f t="shared" si="152"/>
        <v>0</v>
      </c>
    </row>
    <row r="848" spans="1:20" x14ac:dyDescent="0.25">
      <c r="A848" s="1" t="s">
        <v>61</v>
      </c>
      <c r="B848" s="1">
        <v>4.7</v>
      </c>
      <c r="C848" s="1">
        <v>3.2809470000000003</v>
      </c>
      <c r="D848" s="1">
        <v>1</v>
      </c>
      <c r="E848" s="1">
        <f t="shared" si="144"/>
        <v>0</v>
      </c>
      <c r="F848" s="1">
        <f t="shared" si="145"/>
        <v>0</v>
      </c>
      <c r="G848" s="1">
        <f t="shared" si="146"/>
        <v>0</v>
      </c>
      <c r="H848" s="1">
        <f t="shared" si="147"/>
        <v>1</v>
      </c>
      <c r="I848" s="1">
        <f t="shared" si="148"/>
        <v>1</v>
      </c>
      <c r="K848" s="1" t="s">
        <v>173</v>
      </c>
      <c r="L848" s="1">
        <v>4.3</v>
      </c>
      <c r="M848" s="1">
        <v>4</v>
      </c>
      <c r="N848" s="1">
        <v>1</v>
      </c>
      <c r="O848" s="1">
        <f t="shared" si="143"/>
        <v>0</v>
      </c>
      <c r="P848" s="1">
        <f t="shared" si="149"/>
        <v>0</v>
      </c>
      <c r="Q848" s="1">
        <f t="shared" si="153"/>
        <v>1</v>
      </c>
      <c r="R848" s="1">
        <f t="shared" si="150"/>
        <v>0</v>
      </c>
      <c r="S848" s="1">
        <f t="shared" si="151"/>
        <v>1</v>
      </c>
      <c r="T848" s="1" t="b">
        <f t="shared" si="152"/>
        <v>0</v>
      </c>
    </row>
    <row r="849" spans="1:20" x14ac:dyDescent="0.25">
      <c r="A849" s="1" t="s">
        <v>68</v>
      </c>
      <c r="B849" s="1">
        <v>4.7</v>
      </c>
      <c r="C849" s="1">
        <v>3.4143248999999996</v>
      </c>
      <c r="D849" s="1">
        <v>1</v>
      </c>
      <c r="E849" s="1">
        <f t="shared" si="144"/>
        <v>0</v>
      </c>
      <c r="F849" s="1">
        <f t="shared" si="145"/>
        <v>0</v>
      </c>
      <c r="G849" s="1">
        <f t="shared" si="146"/>
        <v>0</v>
      </c>
      <c r="H849" s="1">
        <f t="shared" si="147"/>
        <v>1</v>
      </c>
      <c r="I849" s="1">
        <f t="shared" si="148"/>
        <v>1</v>
      </c>
      <c r="K849" s="1" t="s">
        <v>94</v>
      </c>
      <c r="L849" s="1">
        <v>4.8</v>
      </c>
      <c r="M849" s="1">
        <v>3</v>
      </c>
      <c r="N849" s="1">
        <v>1</v>
      </c>
      <c r="O849" s="1">
        <f t="shared" ref="O849:O912" si="154">IF(AND((10&gt;N849),(N849&gt;=M849),(M849&gt;=2)),1,0)</f>
        <v>0</v>
      </c>
      <c r="P849" s="1">
        <f t="shared" si="149"/>
        <v>0</v>
      </c>
      <c r="Q849" s="1">
        <f t="shared" si="153"/>
        <v>1</v>
      </c>
      <c r="R849" s="1">
        <f t="shared" si="150"/>
        <v>0</v>
      </c>
      <c r="S849" s="1">
        <f t="shared" si="151"/>
        <v>1</v>
      </c>
      <c r="T849" s="1" t="b">
        <f t="shared" si="152"/>
        <v>0</v>
      </c>
    </row>
    <row r="850" spans="1:20" x14ac:dyDescent="0.25">
      <c r="A850" s="1" t="s">
        <v>81</v>
      </c>
      <c r="B850" s="1">
        <v>4.5999999999999996</v>
      </c>
      <c r="C850" s="1">
        <v>3.6934466600000002</v>
      </c>
      <c r="D850" s="1">
        <v>1</v>
      </c>
      <c r="E850" s="1">
        <f t="shared" si="144"/>
        <v>0</v>
      </c>
      <c r="F850" s="1">
        <f t="shared" si="145"/>
        <v>0</v>
      </c>
      <c r="G850" s="1">
        <f t="shared" si="146"/>
        <v>0</v>
      </c>
      <c r="H850" s="1">
        <f t="shared" si="147"/>
        <v>1</v>
      </c>
      <c r="I850" s="1">
        <f t="shared" si="148"/>
        <v>1</v>
      </c>
      <c r="K850" s="1" t="s">
        <v>95</v>
      </c>
      <c r="L850" s="1">
        <v>5.2</v>
      </c>
      <c r="M850" s="1">
        <v>3</v>
      </c>
      <c r="N850" s="1">
        <v>1</v>
      </c>
      <c r="O850" s="1">
        <f t="shared" si="154"/>
        <v>0</v>
      </c>
      <c r="P850" s="1">
        <f t="shared" si="149"/>
        <v>0</v>
      </c>
      <c r="Q850" s="1">
        <f t="shared" si="153"/>
        <v>1</v>
      </c>
      <c r="R850" s="1">
        <f t="shared" si="150"/>
        <v>0</v>
      </c>
      <c r="S850" s="1">
        <f t="shared" si="151"/>
        <v>1</v>
      </c>
      <c r="T850" s="1" t="b">
        <f t="shared" si="152"/>
        <v>0</v>
      </c>
    </row>
    <row r="851" spans="1:20" x14ac:dyDescent="0.25">
      <c r="A851" s="1" t="s">
        <v>173</v>
      </c>
      <c r="B851" s="1">
        <v>4.3</v>
      </c>
      <c r="C851" s="1">
        <v>3.7981723999999999</v>
      </c>
      <c r="D851" s="1">
        <v>1</v>
      </c>
      <c r="E851" s="1">
        <f t="shared" si="144"/>
        <v>0</v>
      </c>
      <c r="F851" s="1">
        <f t="shared" si="145"/>
        <v>0</v>
      </c>
      <c r="G851" s="1">
        <f t="shared" si="146"/>
        <v>0</v>
      </c>
      <c r="H851" s="1">
        <f t="shared" si="147"/>
        <v>1</v>
      </c>
      <c r="I851" s="1">
        <f t="shared" si="148"/>
        <v>1</v>
      </c>
      <c r="K851" s="1" t="s">
        <v>99</v>
      </c>
      <c r="L851" s="1">
        <v>4.9000000000000004</v>
      </c>
      <c r="M851" s="1">
        <v>3</v>
      </c>
      <c r="N851" s="1">
        <v>1</v>
      </c>
      <c r="O851" s="1">
        <f t="shared" si="154"/>
        <v>0</v>
      </c>
      <c r="P851" s="1">
        <f t="shared" si="149"/>
        <v>0</v>
      </c>
      <c r="Q851" s="1">
        <f t="shared" si="153"/>
        <v>1</v>
      </c>
      <c r="R851" s="1">
        <f t="shared" si="150"/>
        <v>0</v>
      </c>
      <c r="S851" s="1">
        <f t="shared" si="151"/>
        <v>1</v>
      </c>
      <c r="T851" s="1" t="b">
        <f t="shared" si="152"/>
        <v>0</v>
      </c>
    </row>
    <row r="852" spans="1:20" x14ac:dyDescent="0.25">
      <c r="A852" s="1" t="s">
        <v>94</v>
      </c>
      <c r="B852" s="1">
        <v>4.8</v>
      </c>
      <c r="C852" s="1">
        <v>3.4937000599999979</v>
      </c>
      <c r="D852" s="1">
        <v>1</v>
      </c>
      <c r="E852" s="1">
        <f t="shared" si="144"/>
        <v>0</v>
      </c>
      <c r="F852" s="1">
        <f t="shared" si="145"/>
        <v>0</v>
      </c>
      <c r="G852" s="1">
        <f t="shared" si="146"/>
        <v>0</v>
      </c>
      <c r="H852" s="1">
        <f t="shared" si="147"/>
        <v>1</v>
      </c>
      <c r="I852" s="1">
        <f t="shared" si="148"/>
        <v>1</v>
      </c>
      <c r="K852" s="1" t="s">
        <v>127</v>
      </c>
      <c r="L852" s="1">
        <v>4.7</v>
      </c>
      <c r="M852" s="1">
        <v>4</v>
      </c>
      <c r="N852" s="1">
        <v>1</v>
      </c>
      <c r="O852" s="1">
        <f t="shared" si="154"/>
        <v>0</v>
      </c>
      <c r="P852" s="1">
        <f t="shared" si="149"/>
        <v>0</v>
      </c>
      <c r="Q852" s="1">
        <f t="shared" si="153"/>
        <v>1</v>
      </c>
      <c r="R852" s="1">
        <f t="shared" si="150"/>
        <v>0</v>
      </c>
      <c r="S852" s="1">
        <f t="shared" si="151"/>
        <v>1</v>
      </c>
      <c r="T852" s="1" t="b">
        <f t="shared" si="152"/>
        <v>0</v>
      </c>
    </row>
    <row r="853" spans="1:20" x14ac:dyDescent="0.25">
      <c r="A853" s="1" t="s">
        <v>95</v>
      </c>
      <c r="B853" s="1">
        <v>5.2</v>
      </c>
      <c r="C853" s="1">
        <v>3.4379347599999992</v>
      </c>
      <c r="D853" s="1">
        <v>1</v>
      </c>
      <c r="E853" s="1">
        <f t="shared" si="144"/>
        <v>0</v>
      </c>
      <c r="F853" s="1">
        <f t="shared" si="145"/>
        <v>0</v>
      </c>
      <c r="G853" s="1">
        <f t="shared" si="146"/>
        <v>0</v>
      </c>
      <c r="H853" s="1">
        <f t="shared" si="147"/>
        <v>1</v>
      </c>
      <c r="I853" s="1">
        <f t="shared" si="148"/>
        <v>1</v>
      </c>
      <c r="K853" s="1" t="s">
        <v>180</v>
      </c>
      <c r="L853" s="1">
        <v>5</v>
      </c>
      <c r="M853" s="1">
        <v>4</v>
      </c>
      <c r="N853" s="1">
        <v>1</v>
      </c>
      <c r="O853" s="1">
        <f t="shared" si="154"/>
        <v>0</v>
      </c>
      <c r="P853" s="1">
        <f t="shared" si="149"/>
        <v>0</v>
      </c>
      <c r="Q853" s="1">
        <f t="shared" si="153"/>
        <v>1</v>
      </c>
      <c r="R853" s="1">
        <f t="shared" si="150"/>
        <v>0</v>
      </c>
      <c r="S853" s="1">
        <f t="shared" si="151"/>
        <v>1</v>
      </c>
      <c r="T853" s="1" t="b">
        <f t="shared" si="152"/>
        <v>0</v>
      </c>
    </row>
    <row r="854" spans="1:20" x14ac:dyDescent="0.25">
      <c r="A854" s="1" t="s">
        <v>99</v>
      </c>
      <c r="B854" s="1">
        <v>4.9000000000000004</v>
      </c>
      <c r="C854" s="1">
        <v>3.3512271399999993</v>
      </c>
      <c r="D854" s="1">
        <v>1</v>
      </c>
      <c r="E854" s="1">
        <f t="shared" si="144"/>
        <v>0</v>
      </c>
      <c r="F854" s="1">
        <f t="shared" si="145"/>
        <v>0</v>
      </c>
      <c r="G854" s="1">
        <f t="shared" si="146"/>
        <v>0</v>
      </c>
      <c r="H854" s="1">
        <f t="shared" si="147"/>
        <v>1</v>
      </c>
      <c r="I854" s="1">
        <f t="shared" si="148"/>
        <v>1</v>
      </c>
      <c r="K854" s="1" t="s">
        <v>146</v>
      </c>
      <c r="L854" s="1">
        <v>4.3</v>
      </c>
      <c r="M854" s="1">
        <v>3</v>
      </c>
      <c r="N854" s="1">
        <v>1</v>
      </c>
      <c r="O854" s="1">
        <f t="shared" si="154"/>
        <v>0</v>
      </c>
      <c r="P854" s="1">
        <f t="shared" si="149"/>
        <v>0</v>
      </c>
      <c r="Q854" s="1">
        <f t="shared" si="153"/>
        <v>1</v>
      </c>
      <c r="R854" s="1">
        <f t="shared" si="150"/>
        <v>0</v>
      </c>
      <c r="S854" s="1">
        <f t="shared" si="151"/>
        <v>1</v>
      </c>
      <c r="T854" s="1" t="b">
        <f t="shared" si="152"/>
        <v>0</v>
      </c>
    </row>
    <row r="855" spans="1:20" x14ac:dyDescent="0.25">
      <c r="A855" s="1" t="s">
        <v>127</v>
      </c>
      <c r="B855" s="1">
        <v>4.7</v>
      </c>
      <c r="C855" s="1">
        <v>3.6706433699999992</v>
      </c>
      <c r="D855" s="1">
        <v>1</v>
      </c>
      <c r="E855" s="1">
        <f t="shared" si="144"/>
        <v>0</v>
      </c>
      <c r="F855" s="1">
        <f t="shared" si="145"/>
        <v>0</v>
      </c>
      <c r="G855" s="1">
        <f t="shared" si="146"/>
        <v>0</v>
      </c>
      <c r="H855" s="1">
        <f t="shared" si="147"/>
        <v>1</v>
      </c>
      <c r="I855" s="1">
        <f t="shared" si="148"/>
        <v>1</v>
      </c>
      <c r="K855" s="1" t="s">
        <v>183</v>
      </c>
      <c r="L855" s="1">
        <v>4.5999999999999996</v>
      </c>
      <c r="M855" s="1">
        <v>3</v>
      </c>
      <c r="N855" s="1">
        <v>1</v>
      </c>
      <c r="O855" s="1">
        <f t="shared" si="154"/>
        <v>0</v>
      </c>
      <c r="P855" s="1">
        <f t="shared" si="149"/>
        <v>0</v>
      </c>
      <c r="Q855" s="1">
        <f t="shared" si="153"/>
        <v>1</v>
      </c>
      <c r="R855" s="1">
        <f t="shared" si="150"/>
        <v>0</v>
      </c>
      <c r="S855" s="1">
        <f t="shared" si="151"/>
        <v>1</v>
      </c>
      <c r="T855" s="1" t="b">
        <f t="shared" si="152"/>
        <v>0</v>
      </c>
    </row>
    <row r="856" spans="1:20" x14ac:dyDescent="0.25">
      <c r="A856" s="1" t="s">
        <v>180</v>
      </c>
      <c r="B856" s="1">
        <v>5</v>
      </c>
      <c r="C856" s="1">
        <v>4.1192361999999987</v>
      </c>
      <c r="D856" s="1">
        <v>1</v>
      </c>
      <c r="E856" s="1">
        <f t="shared" si="144"/>
        <v>0</v>
      </c>
      <c r="F856" s="1">
        <f t="shared" si="145"/>
        <v>0</v>
      </c>
      <c r="G856" s="1">
        <f t="shared" si="146"/>
        <v>0</v>
      </c>
      <c r="H856" s="1">
        <f t="shared" si="147"/>
        <v>1</v>
      </c>
      <c r="I856" s="1">
        <f t="shared" si="148"/>
        <v>1</v>
      </c>
      <c r="K856" s="1" t="s">
        <v>161</v>
      </c>
      <c r="L856" s="1">
        <v>4.2</v>
      </c>
      <c r="M856" s="1">
        <v>4</v>
      </c>
      <c r="N856" s="1">
        <v>1</v>
      </c>
      <c r="O856" s="1">
        <f t="shared" si="154"/>
        <v>0</v>
      </c>
      <c r="P856" s="1">
        <f t="shared" si="149"/>
        <v>0</v>
      </c>
      <c r="Q856" s="1">
        <f t="shared" si="153"/>
        <v>1</v>
      </c>
      <c r="R856" s="1">
        <f t="shared" si="150"/>
        <v>0</v>
      </c>
      <c r="S856" s="1">
        <f t="shared" si="151"/>
        <v>1</v>
      </c>
      <c r="T856" s="1" t="b">
        <f t="shared" si="152"/>
        <v>0</v>
      </c>
    </row>
    <row r="857" spans="1:20" x14ac:dyDescent="0.25">
      <c r="A857" s="1" t="s">
        <v>146</v>
      </c>
      <c r="B857" s="1">
        <v>4.3</v>
      </c>
      <c r="C857" s="1">
        <v>2.5697363999999987</v>
      </c>
      <c r="D857" s="1">
        <v>1</v>
      </c>
      <c r="E857" s="1">
        <f t="shared" si="144"/>
        <v>0</v>
      </c>
      <c r="F857" s="1">
        <f t="shared" si="145"/>
        <v>0</v>
      </c>
      <c r="G857" s="1">
        <f t="shared" si="146"/>
        <v>0</v>
      </c>
      <c r="H857" s="1">
        <f t="shared" si="147"/>
        <v>1</v>
      </c>
      <c r="I857" s="1">
        <f t="shared" si="148"/>
        <v>1</v>
      </c>
      <c r="K857" s="1" t="s">
        <v>80</v>
      </c>
      <c r="L857" s="1">
        <v>4.9000000000000004</v>
      </c>
      <c r="M857" s="1">
        <v>4</v>
      </c>
      <c r="N857" s="1">
        <v>1</v>
      </c>
      <c r="O857" s="1">
        <f t="shared" si="154"/>
        <v>0</v>
      </c>
      <c r="P857" s="1">
        <f t="shared" si="149"/>
        <v>0</v>
      </c>
      <c r="Q857" s="1">
        <f t="shared" si="153"/>
        <v>1</v>
      </c>
      <c r="R857" s="1">
        <f t="shared" si="150"/>
        <v>0</v>
      </c>
      <c r="S857" s="1">
        <f t="shared" si="151"/>
        <v>1</v>
      </c>
      <c r="T857" s="1" t="b">
        <f t="shared" si="152"/>
        <v>0</v>
      </c>
    </row>
    <row r="858" spans="1:20" x14ac:dyDescent="0.25">
      <c r="A858" s="1" t="s">
        <v>183</v>
      </c>
      <c r="B858" s="1">
        <v>4.5999999999999996</v>
      </c>
      <c r="C858" s="1">
        <v>2.8275233999999991</v>
      </c>
      <c r="D858" s="1">
        <v>1</v>
      </c>
      <c r="E858" s="1">
        <f t="shared" si="144"/>
        <v>0</v>
      </c>
      <c r="F858" s="1">
        <f t="shared" si="145"/>
        <v>0</v>
      </c>
      <c r="G858" s="1">
        <f t="shared" si="146"/>
        <v>0</v>
      </c>
      <c r="H858" s="1">
        <f t="shared" si="147"/>
        <v>1</v>
      </c>
      <c r="I858" s="1">
        <f t="shared" si="148"/>
        <v>1</v>
      </c>
      <c r="K858" s="1" t="s">
        <v>83</v>
      </c>
      <c r="L858" s="1">
        <v>4.4000000000000004</v>
      </c>
      <c r="M858" s="1">
        <v>3</v>
      </c>
      <c r="N858" s="1">
        <v>1</v>
      </c>
      <c r="O858" s="1">
        <f t="shared" si="154"/>
        <v>0</v>
      </c>
      <c r="P858" s="1">
        <f t="shared" si="149"/>
        <v>0</v>
      </c>
      <c r="Q858" s="1">
        <f t="shared" si="153"/>
        <v>1</v>
      </c>
      <c r="R858" s="1">
        <f t="shared" si="150"/>
        <v>0</v>
      </c>
      <c r="S858" s="1">
        <f t="shared" si="151"/>
        <v>1</v>
      </c>
      <c r="T858" s="1" t="b">
        <f t="shared" si="152"/>
        <v>0</v>
      </c>
    </row>
    <row r="859" spans="1:20" x14ac:dyDescent="0.25">
      <c r="A859" s="1" t="s">
        <v>161</v>
      </c>
      <c r="B859" s="1">
        <v>4.2</v>
      </c>
      <c r="C859" s="1">
        <v>3.9603523799999989</v>
      </c>
      <c r="D859" s="1">
        <v>1</v>
      </c>
      <c r="E859" s="1">
        <f t="shared" si="144"/>
        <v>0</v>
      </c>
      <c r="F859" s="1">
        <f t="shared" si="145"/>
        <v>0</v>
      </c>
      <c r="G859" s="1">
        <f t="shared" si="146"/>
        <v>0</v>
      </c>
      <c r="H859" s="1">
        <f t="shared" si="147"/>
        <v>1</v>
      </c>
      <c r="I859" s="1">
        <f t="shared" si="148"/>
        <v>1</v>
      </c>
      <c r="K859" s="1" t="s">
        <v>85</v>
      </c>
      <c r="L859" s="1">
        <v>4.8</v>
      </c>
      <c r="M859" s="1">
        <v>5</v>
      </c>
      <c r="N859" s="1">
        <v>1</v>
      </c>
      <c r="O859" s="1">
        <f t="shared" si="154"/>
        <v>0</v>
      </c>
      <c r="P859" s="1">
        <f t="shared" si="149"/>
        <v>0</v>
      </c>
      <c r="Q859" s="1">
        <f t="shared" si="153"/>
        <v>1</v>
      </c>
      <c r="R859" s="1">
        <f t="shared" si="150"/>
        <v>0</v>
      </c>
      <c r="S859" s="1">
        <f t="shared" si="151"/>
        <v>1</v>
      </c>
      <c r="T859" s="1" t="b">
        <f t="shared" si="152"/>
        <v>0</v>
      </c>
    </row>
    <row r="860" spans="1:20" x14ac:dyDescent="0.25">
      <c r="A860" s="1" t="s">
        <v>80</v>
      </c>
      <c r="B860" s="1">
        <v>4.9000000000000004</v>
      </c>
      <c r="C860" s="1">
        <v>3.7736200999999991</v>
      </c>
      <c r="D860" s="1">
        <v>1</v>
      </c>
      <c r="E860" s="1">
        <f t="shared" si="144"/>
        <v>0</v>
      </c>
      <c r="F860" s="1">
        <f t="shared" si="145"/>
        <v>0</v>
      </c>
      <c r="G860" s="1">
        <f t="shared" si="146"/>
        <v>0</v>
      </c>
      <c r="H860" s="1">
        <f t="shared" si="147"/>
        <v>1</v>
      </c>
      <c r="I860" s="1">
        <f t="shared" si="148"/>
        <v>1</v>
      </c>
      <c r="K860" s="1" t="s">
        <v>88</v>
      </c>
      <c r="L860" s="1">
        <v>4.5</v>
      </c>
      <c r="M860" s="1">
        <v>3</v>
      </c>
      <c r="N860" s="1">
        <v>1</v>
      </c>
      <c r="O860" s="1">
        <f t="shared" si="154"/>
        <v>0</v>
      </c>
      <c r="P860" s="1">
        <f t="shared" si="149"/>
        <v>0</v>
      </c>
      <c r="Q860" s="1">
        <f t="shared" si="153"/>
        <v>1</v>
      </c>
      <c r="R860" s="1">
        <f t="shared" si="150"/>
        <v>0</v>
      </c>
      <c r="S860" s="1">
        <f t="shared" si="151"/>
        <v>1</v>
      </c>
      <c r="T860" s="1" t="b">
        <f t="shared" si="152"/>
        <v>0</v>
      </c>
    </row>
    <row r="861" spans="1:20" x14ac:dyDescent="0.25">
      <c r="A861" s="1" t="s">
        <v>83</v>
      </c>
      <c r="B861" s="1">
        <v>4.4000000000000004</v>
      </c>
      <c r="C861" s="1">
        <v>3.0241489199999991</v>
      </c>
      <c r="D861" s="1">
        <v>1</v>
      </c>
      <c r="E861" s="1">
        <f t="shared" si="144"/>
        <v>0</v>
      </c>
      <c r="F861" s="1">
        <f t="shared" si="145"/>
        <v>0</v>
      </c>
      <c r="G861" s="1">
        <f t="shared" si="146"/>
        <v>0</v>
      </c>
      <c r="H861" s="1">
        <f t="shared" si="147"/>
        <v>1</v>
      </c>
      <c r="I861" s="1">
        <f t="shared" si="148"/>
        <v>1</v>
      </c>
      <c r="K861" s="1" t="s">
        <v>91</v>
      </c>
      <c r="L861" s="1">
        <v>4.9000000000000004</v>
      </c>
      <c r="M861" s="1">
        <v>5</v>
      </c>
      <c r="N861" s="1">
        <v>1</v>
      </c>
      <c r="O861" s="1">
        <f t="shared" si="154"/>
        <v>0</v>
      </c>
      <c r="P861" s="1">
        <f t="shared" si="149"/>
        <v>0</v>
      </c>
      <c r="Q861" s="1">
        <f t="shared" si="153"/>
        <v>1</v>
      </c>
      <c r="R861" s="1">
        <f t="shared" si="150"/>
        <v>0</v>
      </c>
      <c r="S861" s="1">
        <f t="shared" si="151"/>
        <v>1</v>
      </c>
      <c r="T861" s="1" t="b">
        <f t="shared" si="152"/>
        <v>0</v>
      </c>
    </row>
    <row r="862" spans="1:20" x14ac:dyDescent="0.25">
      <c r="A862" s="1" t="s">
        <v>85</v>
      </c>
      <c r="B862" s="1">
        <v>4.8</v>
      </c>
      <c r="C862" s="1">
        <v>4.6170634700000006</v>
      </c>
      <c r="D862" s="1">
        <v>1</v>
      </c>
      <c r="E862" s="1">
        <f t="shared" si="144"/>
        <v>0</v>
      </c>
      <c r="F862" s="1">
        <f t="shared" si="145"/>
        <v>0</v>
      </c>
      <c r="G862" s="1">
        <f t="shared" si="146"/>
        <v>0</v>
      </c>
      <c r="H862" s="1">
        <f t="shared" si="147"/>
        <v>1</v>
      </c>
      <c r="I862" s="1">
        <f t="shared" si="148"/>
        <v>1</v>
      </c>
      <c r="K862" s="1" t="s">
        <v>92</v>
      </c>
      <c r="L862" s="1">
        <v>5.4</v>
      </c>
      <c r="M862" s="1">
        <v>3</v>
      </c>
      <c r="N862" s="1">
        <v>1</v>
      </c>
      <c r="O862" s="1">
        <f t="shared" si="154"/>
        <v>0</v>
      </c>
      <c r="P862" s="1">
        <f t="shared" si="149"/>
        <v>0</v>
      </c>
      <c r="Q862" s="1">
        <f t="shared" si="153"/>
        <v>1</v>
      </c>
      <c r="R862" s="1">
        <f t="shared" si="150"/>
        <v>0</v>
      </c>
      <c r="S862" s="1">
        <f t="shared" si="151"/>
        <v>1</v>
      </c>
      <c r="T862" s="1" t="b">
        <f t="shared" si="152"/>
        <v>0</v>
      </c>
    </row>
    <row r="863" spans="1:20" x14ac:dyDescent="0.25">
      <c r="A863" s="1" t="s">
        <v>88</v>
      </c>
      <c r="B863" s="1">
        <v>4.5</v>
      </c>
      <c r="C863" s="1">
        <v>3.4805905199999989</v>
      </c>
      <c r="D863" s="1">
        <v>1</v>
      </c>
      <c r="E863" s="1">
        <f t="shared" si="144"/>
        <v>0</v>
      </c>
      <c r="F863" s="1">
        <f t="shared" si="145"/>
        <v>0</v>
      </c>
      <c r="G863" s="1">
        <f t="shared" si="146"/>
        <v>0</v>
      </c>
      <c r="H863" s="1">
        <f t="shared" si="147"/>
        <v>1</v>
      </c>
      <c r="I863" s="1">
        <f t="shared" si="148"/>
        <v>1</v>
      </c>
      <c r="K863" s="1" t="s">
        <v>96</v>
      </c>
      <c r="L863" s="1">
        <v>4.9000000000000004</v>
      </c>
      <c r="M863" s="1">
        <v>3</v>
      </c>
      <c r="N863" s="1">
        <v>1</v>
      </c>
      <c r="O863" s="1">
        <f t="shared" si="154"/>
        <v>0</v>
      </c>
      <c r="P863" s="1">
        <f t="shared" si="149"/>
        <v>0</v>
      </c>
      <c r="Q863" s="1">
        <f t="shared" si="153"/>
        <v>1</v>
      </c>
      <c r="R863" s="1">
        <f t="shared" si="150"/>
        <v>0</v>
      </c>
      <c r="S863" s="1">
        <f t="shared" si="151"/>
        <v>1</v>
      </c>
      <c r="T863" s="1" t="b">
        <f t="shared" si="152"/>
        <v>0</v>
      </c>
    </row>
    <row r="864" spans="1:20" x14ac:dyDescent="0.25">
      <c r="A864" s="1" t="s">
        <v>91</v>
      </c>
      <c r="B864" s="1">
        <v>4.9000000000000004</v>
      </c>
      <c r="C864" s="1">
        <v>4.5331943199999989</v>
      </c>
      <c r="D864" s="1">
        <v>1</v>
      </c>
      <c r="E864" s="1">
        <f t="shared" si="144"/>
        <v>0</v>
      </c>
      <c r="F864" s="1">
        <f t="shared" si="145"/>
        <v>0</v>
      </c>
      <c r="G864" s="1">
        <f t="shared" si="146"/>
        <v>0</v>
      </c>
      <c r="H864" s="1">
        <f t="shared" si="147"/>
        <v>1</v>
      </c>
      <c r="I864" s="1">
        <f t="shared" si="148"/>
        <v>1</v>
      </c>
      <c r="K864" s="1" t="s">
        <v>166</v>
      </c>
      <c r="L864" s="1">
        <v>4.3</v>
      </c>
      <c r="M864" s="1">
        <v>3</v>
      </c>
      <c r="N864" s="1">
        <v>1</v>
      </c>
      <c r="O864" s="1">
        <f t="shared" si="154"/>
        <v>0</v>
      </c>
      <c r="P864" s="1">
        <f t="shared" si="149"/>
        <v>0</v>
      </c>
      <c r="Q864" s="1">
        <f t="shared" si="153"/>
        <v>1</v>
      </c>
      <c r="R864" s="1">
        <f t="shared" si="150"/>
        <v>0</v>
      </c>
      <c r="S864" s="1">
        <f t="shared" si="151"/>
        <v>1</v>
      </c>
      <c r="T864" s="1" t="b">
        <f t="shared" si="152"/>
        <v>0</v>
      </c>
    </row>
    <row r="865" spans="1:20" x14ac:dyDescent="0.25">
      <c r="A865" s="1" t="s">
        <v>92</v>
      </c>
      <c r="B865" s="1">
        <v>5.4</v>
      </c>
      <c r="C865" s="1">
        <v>2.8871238099999994</v>
      </c>
      <c r="D865" s="1">
        <v>1</v>
      </c>
      <c r="E865" s="1">
        <f t="shared" si="144"/>
        <v>0</v>
      </c>
      <c r="F865" s="1">
        <f t="shared" si="145"/>
        <v>0</v>
      </c>
      <c r="G865" s="1">
        <f t="shared" si="146"/>
        <v>0</v>
      </c>
      <c r="H865" s="1">
        <f t="shared" si="147"/>
        <v>1</v>
      </c>
      <c r="I865" s="1">
        <f t="shared" si="148"/>
        <v>1</v>
      </c>
      <c r="K865" s="1" t="s">
        <v>97</v>
      </c>
      <c r="L865" s="1">
        <v>4.5</v>
      </c>
      <c r="M865" s="1">
        <v>4</v>
      </c>
      <c r="N865" s="1">
        <v>1</v>
      </c>
      <c r="O865" s="1">
        <f t="shared" si="154"/>
        <v>0</v>
      </c>
      <c r="P865" s="1">
        <f t="shared" si="149"/>
        <v>0</v>
      </c>
      <c r="Q865" s="1">
        <f t="shared" si="153"/>
        <v>1</v>
      </c>
      <c r="R865" s="1">
        <f t="shared" si="150"/>
        <v>0</v>
      </c>
      <c r="S865" s="1">
        <f t="shared" si="151"/>
        <v>1</v>
      </c>
      <c r="T865" s="1" t="b">
        <f t="shared" si="152"/>
        <v>0</v>
      </c>
    </row>
    <row r="866" spans="1:20" x14ac:dyDescent="0.25">
      <c r="A866" s="1" t="s">
        <v>96</v>
      </c>
      <c r="B866" s="1">
        <v>4.9000000000000004</v>
      </c>
      <c r="C866" s="1">
        <v>2.7685049999999984</v>
      </c>
      <c r="D866" s="1">
        <v>1</v>
      </c>
      <c r="E866" s="1">
        <f t="shared" si="144"/>
        <v>0</v>
      </c>
      <c r="F866" s="1">
        <f t="shared" si="145"/>
        <v>0</v>
      </c>
      <c r="G866" s="1">
        <f t="shared" si="146"/>
        <v>0</v>
      </c>
      <c r="H866" s="1">
        <f t="shared" si="147"/>
        <v>1</v>
      </c>
      <c r="I866" s="1">
        <f t="shared" si="148"/>
        <v>1</v>
      </c>
      <c r="K866" s="1" t="s">
        <v>103</v>
      </c>
      <c r="L866" s="1">
        <v>4.2</v>
      </c>
      <c r="M866" s="1">
        <v>5</v>
      </c>
      <c r="N866" s="1">
        <v>1</v>
      </c>
      <c r="O866" s="1">
        <f t="shared" si="154"/>
        <v>0</v>
      </c>
      <c r="P866" s="1">
        <f t="shared" si="149"/>
        <v>0</v>
      </c>
      <c r="Q866" s="1">
        <f t="shared" si="153"/>
        <v>1</v>
      </c>
      <c r="R866" s="1">
        <f t="shared" si="150"/>
        <v>0</v>
      </c>
      <c r="S866" s="1">
        <f t="shared" si="151"/>
        <v>1</v>
      </c>
      <c r="T866" s="1" t="b">
        <f t="shared" si="152"/>
        <v>0</v>
      </c>
    </row>
    <row r="867" spans="1:20" x14ac:dyDescent="0.25">
      <c r="A867" s="1" t="s">
        <v>166</v>
      </c>
      <c r="B867" s="1">
        <v>4.3</v>
      </c>
      <c r="C867" s="1">
        <v>3.2993551999999995</v>
      </c>
      <c r="D867" s="1">
        <v>1</v>
      </c>
      <c r="E867" s="1">
        <f t="shared" si="144"/>
        <v>0</v>
      </c>
      <c r="F867" s="1">
        <f t="shared" si="145"/>
        <v>0</v>
      </c>
      <c r="G867" s="1">
        <f t="shared" si="146"/>
        <v>0</v>
      </c>
      <c r="H867" s="1">
        <f t="shared" si="147"/>
        <v>1</v>
      </c>
      <c r="I867" s="1">
        <f t="shared" si="148"/>
        <v>1</v>
      </c>
      <c r="K867" s="1" t="s">
        <v>111</v>
      </c>
      <c r="L867" s="1">
        <v>4.5</v>
      </c>
      <c r="M867" s="1">
        <v>3</v>
      </c>
      <c r="N867" s="1">
        <v>1</v>
      </c>
      <c r="O867" s="1">
        <f t="shared" si="154"/>
        <v>0</v>
      </c>
      <c r="P867" s="1">
        <f t="shared" si="149"/>
        <v>0</v>
      </c>
      <c r="Q867" s="1">
        <f t="shared" si="153"/>
        <v>1</v>
      </c>
      <c r="R867" s="1">
        <f t="shared" si="150"/>
        <v>0</v>
      </c>
      <c r="S867" s="1">
        <f t="shared" si="151"/>
        <v>1</v>
      </c>
      <c r="T867" s="1" t="b">
        <f t="shared" si="152"/>
        <v>0</v>
      </c>
    </row>
    <row r="868" spans="1:20" x14ac:dyDescent="0.25">
      <c r="A868" s="1" t="s">
        <v>97</v>
      </c>
      <c r="B868" s="1">
        <v>4.5</v>
      </c>
      <c r="C868" s="1">
        <v>3.7438117199999983</v>
      </c>
      <c r="D868" s="1">
        <v>1</v>
      </c>
      <c r="E868" s="1">
        <f t="shared" si="144"/>
        <v>0</v>
      </c>
      <c r="F868" s="1">
        <f t="shared" si="145"/>
        <v>0</v>
      </c>
      <c r="G868" s="1">
        <f t="shared" si="146"/>
        <v>0</v>
      </c>
      <c r="H868" s="1">
        <f t="shared" si="147"/>
        <v>1</v>
      </c>
      <c r="I868" s="1">
        <f t="shared" si="148"/>
        <v>1</v>
      </c>
      <c r="K868" s="1" t="s">
        <v>114</v>
      </c>
      <c r="L868" s="1">
        <v>4.5</v>
      </c>
      <c r="M868" s="1">
        <v>4</v>
      </c>
      <c r="N868" s="1">
        <v>1</v>
      </c>
      <c r="O868" s="1">
        <f t="shared" si="154"/>
        <v>0</v>
      </c>
      <c r="P868" s="1">
        <f t="shared" si="149"/>
        <v>0</v>
      </c>
      <c r="Q868" s="1">
        <f t="shared" si="153"/>
        <v>1</v>
      </c>
      <c r="R868" s="1">
        <f t="shared" si="150"/>
        <v>0</v>
      </c>
      <c r="S868" s="1">
        <f t="shared" si="151"/>
        <v>1</v>
      </c>
      <c r="T868" s="1" t="b">
        <f t="shared" si="152"/>
        <v>0</v>
      </c>
    </row>
    <row r="869" spans="1:20" x14ac:dyDescent="0.25">
      <c r="A869" s="1" t="s">
        <v>103</v>
      </c>
      <c r="B869" s="1">
        <v>4.2</v>
      </c>
      <c r="C869" s="1">
        <v>5.4613129200000001</v>
      </c>
      <c r="D869" s="1">
        <v>1</v>
      </c>
      <c r="E869" s="1">
        <f t="shared" si="144"/>
        <v>0</v>
      </c>
      <c r="F869" s="1">
        <f t="shared" si="145"/>
        <v>0</v>
      </c>
      <c r="G869" s="1">
        <f t="shared" si="146"/>
        <v>0</v>
      </c>
      <c r="H869" s="1">
        <f t="shared" si="147"/>
        <v>1</v>
      </c>
      <c r="I869" s="1">
        <f t="shared" si="148"/>
        <v>1</v>
      </c>
      <c r="K869" s="1" t="s">
        <v>115</v>
      </c>
      <c r="L869" s="1">
        <v>4.9000000000000004</v>
      </c>
      <c r="M869" s="1">
        <v>2</v>
      </c>
      <c r="N869" s="1">
        <v>1</v>
      </c>
      <c r="O869" s="1">
        <f t="shared" si="154"/>
        <v>0</v>
      </c>
      <c r="P869" s="1">
        <f t="shared" si="149"/>
        <v>0</v>
      </c>
      <c r="Q869" s="1">
        <f t="shared" si="153"/>
        <v>1</v>
      </c>
      <c r="R869" s="1">
        <f t="shared" si="150"/>
        <v>0</v>
      </c>
      <c r="S869" s="1">
        <f t="shared" si="151"/>
        <v>1</v>
      </c>
      <c r="T869" s="1" t="b">
        <f t="shared" si="152"/>
        <v>0</v>
      </c>
    </row>
    <row r="870" spans="1:20" x14ac:dyDescent="0.25">
      <c r="A870" s="1" t="s">
        <v>111</v>
      </c>
      <c r="B870" s="1">
        <v>4.5</v>
      </c>
      <c r="C870" s="1">
        <v>3.4463613599999978</v>
      </c>
      <c r="D870" s="1">
        <v>1</v>
      </c>
      <c r="E870" s="1">
        <f t="shared" si="144"/>
        <v>0</v>
      </c>
      <c r="F870" s="1">
        <f t="shared" si="145"/>
        <v>0</v>
      </c>
      <c r="G870" s="1">
        <f t="shared" si="146"/>
        <v>0</v>
      </c>
      <c r="H870" s="1">
        <f t="shared" si="147"/>
        <v>1</v>
      </c>
      <c r="I870" s="1">
        <f t="shared" si="148"/>
        <v>1</v>
      </c>
      <c r="K870" s="1" t="s">
        <v>123</v>
      </c>
      <c r="L870" s="1">
        <v>4.4000000000000004</v>
      </c>
      <c r="M870" s="1">
        <v>3</v>
      </c>
      <c r="N870" s="1">
        <v>1</v>
      </c>
      <c r="O870" s="1">
        <f t="shared" si="154"/>
        <v>0</v>
      </c>
      <c r="P870" s="1">
        <f t="shared" si="149"/>
        <v>0</v>
      </c>
      <c r="Q870" s="1">
        <f t="shared" si="153"/>
        <v>1</v>
      </c>
      <c r="R870" s="1">
        <f t="shared" si="150"/>
        <v>0</v>
      </c>
      <c r="S870" s="1">
        <f t="shared" si="151"/>
        <v>1</v>
      </c>
      <c r="T870" s="1" t="b">
        <f t="shared" si="152"/>
        <v>0</v>
      </c>
    </row>
    <row r="871" spans="1:20" x14ac:dyDescent="0.25">
      <c r="A871" s="1" t="s">
        <v>114</v>
      </c>
      <c r="B871" s="1">
        <v>4.5</v>
      </c>
      <c r="C871" s="1">
        <v>3.5183848999999991</v>
      </c>
      <c r="D871" s="1">
        <v>1</v>
      </c>
      <c r="E871" s="1">
        <f t="shared" si="144"/>
        <v>0</v>
      </c>
      <c r="F871" s="1">
        <f t="shared" si="145"/>
        <v>0</v>
      </c>
      <c r="G871" s="1">
        <f t="shared" si="146"/>
        <v>0</v>
      </c>
      <c r="H871" s="1">
        <f t="shared" si="147"/>
        <v>1</v>
      </c>
      <c r="I871" s="1">
        <f t="shared" si="148"/>
        <v>1</v>
      </c>
      <c r="K871" s="1" t="s">
        <v>124</v>
      </c>
      <c r="L871" s="1">
        <v>4.5</v>
      </c>
      <c r="M871" s="1">
        <v>4</v>
      </c>
      <c r="N871" s="1">
        <v>1</v>
      </c>
      <c r="O871" s="1">
        <f t="shared" si="154"/>
        <v>0</v>
      </c>
      <c r="P871" s="1">
        <f t="shared" si="149"/>
        <v>0</v>
      </c>
      <c r="Q871" s="1">
        <f t="shared" si="153"/>
        <v>1</v>
      </c>
      <c r="R871" s="1">
        <f t="shared" si="150"/>
        <v>0</v>
      </c>
      <c r="S871" s="1">
        <f t="shared" si="151"/>
        <v>1</v>
      </c>
      <c r="T871" s="1" t="b">
        <f t="shared" si="152"/>
        <v>0</v>
      </c>
    </row>
    <row r="872" spans="1:20" x14ac:dyDescent="0.25">
      <c r="A872" s="1" t="s">
        <v>115</v>
      </c>
      <c r="B872" s="1">
        <v>4.9000000000000004</v>
      </c>
      <c r="C872" s="1">
        <v>1.7160364399999994</v>
      </c>
      <c r="D872" s="1">
        <v>1</v>
      </c>
      <c r="E872" s="1">
        <f t="shared" si="144"/>
        <v>0</v>
      </c>
      <c r="F872" s="1">
        <f t="shared" si="145"/>
        <v>0</v>
      </c>
      <c r="G872" s="1">
        <f t="shared" si="146"/>
        <v>0</v>
      </c>
      <c r="H872" s="1">
        <f t="shared" si="147"/>
        <v>1</v>
      </c>
      <c r="I872" s="1">
        <f t="shared" si="148"/>
        <v>1</v>
      </c>
      <c r="K872" s="1" t="s">
        <v>133</v>
      </c>
      <c r="L872" s="1">
        <v>4.5999999999999996</v>
      </c>
      <c r="M872" s="1">
        <v>2</v>
      </c>
      <c r="N872" s="1">
        <v>1</v>
      </c>
      <c r="O872" s="1">
        <f t="shared" si="154"/>
        <v>0</v>
      </c>
      <c r="P872" s="1">
        <f t="shared" si="149"/>
        <v>0</v>
      </c>
      <c r="Q872" s="1">
        <f t="shared" si="153"/>
        <v>1</v>
      </c>
      <c r="R872" s="1">
        <f t="shared" si="150"/>
        <v>0</v>
      </c>
      <c r="S872" s="1">
        <f t="shared" si="151"/>
        <v>1</v>
      </c>
      <c r="T872" s="1" t="b">
        <f t="shared" si="152"/>
        <v>0</v>
      </c>
    </row>
    <row r="873" spans="1:20" x14ac:dyDescent="0.25">
      <c r="A873" s="1" t="s">
        <v>123</v>
      </c>
      <c r="B873" s="1">
        <v>4.4000000000000004</v>
      </c>
      <c r="C873" s="1">
        <v>3.1584852199999989</v>
      </c>
      <c r="D873" s="1">
        <v>1</v>
      </c>
      <c r="E873" s="1">
        <f t="shared" si="144"/>
        <v>0</v>
      </c>
      <c r="F873" s="1">
        <f t="shared" si="145"/>
        <v>0</v>
      </c>
      <c r="G873" s="1">
        <f t="shared" si="146"/>
        <v>0</v>
      </c>
      <c r="H873" s="1">
        <f t="shared" si="147"/>
        <v>1</v>
      </c>
      <c r="I873" s="1">
        <f t="shared" si="148"/>
        <v>1</v>
      </c>
      <c r="K873" s="1" t="s">
        <v>137</v>
      </c>
      <c r="L873" s="1">
        <v>5.3</v>
      </c>
      <c r="M873" s="1">
        <v>3</v>
      </c>
      <c r="N873" s="1">
        <v>1</v>
      </c>
      <c r="O873" s="1">
        <f t="shared" si="154"/>
        <v>0</v>
      </c>
      <c r="P873" s="1">
        <f t="shared" si="149"/>
        <v>0</v>
      </c>
      <c r="Q873" s="1">
        <f t="shared" si="153"/>
        <v>1</v>
      </c>
      <c r="R873" s="1">
        <f t="shared" si="150"/>
        <v>0</v>
      </c>
      <c r="S873" s="1">
        <f t="shared" si="151"/>
        <v>1</v>
      </c>
      <c r="T873" s="1" t="b">
        <f t="shared" si="152"/>
        <v>0</v>
      </c>
    </row>
    <row r="874" spans="1:20" x14ac:dyDescent="0.25">
      <c r="A874" s="1" t="s">
        <v>124</v>
      </c>
      <c r="B874" s="1">
        <v>4.5</v>
      </c>
      <c r="C874" s="1">
        <v>4.2731162300000003</v>
      </c>
      <c r="D874" s="1">
        <v>1</v>
      </c>
      <c r="E874" s="1">
        <f t="shared" si="144"/>
        <v>0</v>
      </c>
      <c r="F874" s="1">
        <f t="shared" si="145"/>
        <v>0</v>
      </c>
      <c r="G874" s="1">
        <f t="shared" si="146"/>
        <v>0</v>
      </c>
      <c r="H874" s="1">
        <f t="shared" si="147"/>
        <v>1</v>
      </c>
      <c r="I874" s="1">
        <f t="shared" si="148"/>
        <v>1</v>
      </c>
      <c r="K874" s="1" t="s">
        <v>138</v>
      </c>
      <c r="L874" s="1">
        <v>4.7</v>
      </c>
      <c r="M874" s="1">
        <v>4</v>
      </c>
      <c r="N874" s="1">
        <v>1</v>
      </c>
      <c r="O874" s="1">
        <f t="shared" si="154"/>
        <v>0</v>
      </c>
      <c r="P874" s="1">
        <f t="shared" si="149"/>
        <v>0</v>
      </c>
      <c r="Q874" s="1">
        <f t="shared" si="153"/>
        <v>1</v>
      </c>
      <c r="R874" s="1">
        <f t="shared" si="150"/>
        <v>0</v>
      </c>
      <c r="S874" s="1">
        <f t="shared" si="151"/>
        <v>1</v>
      </c>
      <c r="T874" s="1" t="b">
        <f t="shared" si="152"/>
        <v>0</v>
      </c>
    </row>
    <row r="875" spans="1:20" x14ac:dyDescent="0.25">
      <c r="A875" s="1" t="s">
        <v>133</v>
      </c>
      <c r="B875" s="1">
        <v>4.5999999999999996</v>
      </c>
      <c r="C875" s="1">
        <v>2.4826891299999989</v>
      </c>
      <c r="D875" s="1">
        <v>1</v>
      </c>
      <c r="E875" s="1">
        <f t="shared" si="144"/>
        <v>0</v>
      </c>
      <c r="F875" s="1">
        <f t="shared" si="145"/>
        <v>0</v>
      </c>
      <c r="G875" s="1">
        <f t="shared" si="146"/>
        <v>0</v>
      </c>
      <c r="H875" s="1">
        <f t="shared" si="147"/>
        <v>1</v>
      </c>
      <c r="I875" s="1">
        <f t="shared" si="148"/>
        <v>1</v>
      </c>
      <c r="K875" s="1" t="s">
        <v>170</v>
      </c>
      <c r="L875" s="1">
        <v>5.3</v>
      </c>
      <c r="M875" s="1">
        <v>3</v>
      </c>
      <c r="N875" s="1">
        <v>1</v>
      </c>
      <c r="O875" s="1">
        <f t="shared" si="154"/>
        <v>0</v>
      </c>
      <c r="P875" s="1">
        <f t="shared" si="149"/>
        <v>0</v>
      </c>
      <c r="Q875" s="1">
        <f t="shared" si="153"/>
        <v>1</v>
      </c>
      <c r="R875" s="1">
        <f t="shared" si="150"/>
        <v>0</v>
      </c>
      <c r="S875" s="1">
        <f t="shared" si="151"/>
        <v>1</v>
      </c>
      <c r="T875" s="1" t="b">
        <f t="shared" si="152"/>
        <v>0</v>
      </c>
    </row>
    <row r="876" spans="1:20" x14ac:dyDescent="0.25">
      <c r="A876" s="1" t="s">
        <v>137</v>
      </c>
      <c r="B876" s="1">
        <v>5.3</v>
      </c>
      <c r="C876" s="1">
        <v>3.2309275100000003</v>
      </c>
      <c r="D876" s="1">
        <v>1</v>
      </c>
      <c r="E876" s="1">
        <f t="shared" si="144"/>
        <v>0</v>
      </c>
      <c r="F876" s="1">
        <f t="shared" si="145"/>
        <v>0</v>
      </c>
      <c r="G876" s="1">
        <f t="shared" si="146"/>
        <v>0</v>
      </c>
      <c r="H876" s="1">
        <f t="shared" si="147"/>
        <v>1</v>
      </c>
      <c r="I876" s="1">
        <f t="shared" si="148"/>
        <v>1</v>
      </c>
      <c r="K876" s="1" t="s">
        <v>152</v>
      </c>
      <c r="L876" s="1">
        <v>4.5</v>
      </c>
      <c r="M876" s="1">
        <v>3</v>
      </c>
      <c r="N876" s="1">
        <v>1</v>
      </c>
      <c r="O876" s="1">
        <f t="shared" si="154"/>
        <v>0</v>
      </c>
      <c r="P876" s="1">
        <f t="shared" si="149"/>
        <v>0</v>
      </c>
      <c r="Q876" s="1">
        <f t="shared" si="153"/>
        <v>1</v>
      </c>
      <c r="R876" s="1">
        <f t="shared" si="150"/>
        <v>0</v>
      </c>
      <c r="S876" s="1">
        <f t="shared" si="151"/>
        <v>1</v>
      </c>
      <c r="T876" s="1" t="b">
        <f t="shared" si="152"/>
        <v>0</v>
      </c>
    </row>
    <row r="877" spans="1:20" x14ac:dyDescent="0.25">
      <c r="A877" s="1" t="s">
        <v>138</v>
      </c>
      <c r="B877" s="1">
        <v>4.7</v>
      </c>
      <c r="C877" s="1">
        <v>3.8537198199999989</v>
      </c>
      <c r="D877" s="1">
        <v>1</v>
      </c>
      <c r="E877" s="1">
        <f t="shared" si="144"/>
        <v>0</v>
      </c>
      <c r="F877" s="1">
        <f t="shared" si="145"/>
        <v>0</v>
      </c>
      <c r="G877" s="1">
        <f t="shared" si="146"/>
        <v>0</v>
      </c>
      <c r="H877" s="1">
        <f t="shared" si="147"/>
        <v>1</v>
      </c>
      <c r="I877" s="1">
        <f t="shared" si="148"/>
        <v>1</v>
      </c>
      <c r="K877" s="1" t="s">
        <v>159</v>
      </c>
      <c r="L877" s="1">
        <v>4.3</v>
      </c>
      <c r="M877" s="1">
        <v>4</v>
      </c>
      <c r="N877" s="1">
        <v>1</v>
      </c>
      <c r="O877" s="1">
        <f t="shared" si="154"/>
        <v>0</v>
      </c>
      <c r="P877" s="1">
        <f t="shared" si="149"/>
        <v>0</v>
      </c>
      <c r="Q877" s="1">
        <f t="shared" si="153"/>
        <v>1</v>
      </c>
      <c r="R877" s="1">
        <f t="shared" si="150"/>
        <v>0</v>
      </c>
      <c r="S877" s="1">
        <f t="shared" si="151"/>
        <v>1</v>
      </c>
      <c r="T877" s="1" t="b">
        <f t="shared" si="152"/>
        <v>0</v>
      </c>
    </row>
    <row r="878" spans="1:20" x14ac:dyDescent="0.25">
      <c r="A878" s="1" t="s">
        <v>170</v>
      </c>
      <c r="B878" s="1">
        <v>5.3</v>
      </c>
      <c r="C878" s="1">
        <v>3.3935780999999996</v>
      </c>
      <c r="D878" s="1">
        <v>1</v>
      </c>
      <c r="E878" s="1">
        <f t="shared" si="144"/>
        <v>0</v>
      </c>
      <c r="F878" s="1">
        <f t="shared" si="145"/>
        <v>0</v>
      </c>
      <c r="G878" s="1">
        <f t="shared" si="146"/>
        <v>0</v>
      </c>
      <c r="H878" s="1">
        <f t="shared" si="147"/>
        <v>1</v>
      </c>
      <c r="I878" s="1">
        <f t="shared" si="148"/>
        <v>1</v>
      </c>
      <c r="K878" s="1" t="s">
        <v>75</v>
      </c>
      <c r="L878" s="1">
        <v>4.3</v>
      </c>
      <c r="M878" s="1">
        <v>3</v>
      </c>
      <c r="N878" s="1">
        <v>1</v>
      </c>
      <c r="O878" s="1">
        <f t="shared" si="154"/>
        <v>0</v>
      </c>
      <c r="P878" s="1">
        <f t="shared" si="149"/>
        <v>0</v>
      </c>
      <c r="Q878" s="1">
        <f t="shared" si="153"/>
        <v>1</v>
      </c>
      <c r="R878" s="1">
        <f t="shared" si="150"/>
        <v>0</v>
      </c>
      <c r="S878" s="1">
        <f t="shared" si="151"/>
        <v>1</v>
      </c>
      <c r="T878" s="1" t="b">
        <f t="shared" si="152"/>
        <v>0</v>
      </c>
    </row>
    <row r="879" spans="1:20" x14ac:dyDescent="0.25">
      <c r="A879" s="1" t="s">
        <v>152</v>
      </c>
      <c r="B879" s="1">
        <v>4.5</v>
      </c>
      <c r="C879" s="1">
        <v>3.4754518199999991</v>
      </c>
      <c r="D879" s="1">
        <v>1</v>
      </c>
      <c r="E879" s="1">
        <f t="shared" si="144"/>
        <v>0</v>
      </c>
      <c r="F879" s="1">
        <f t="shared" si="145"/>
        <v>0</v>
      </c>
      <c r="G879" s="1">
        <f t="shared" si="146"/>
        <v>0</v>
      </c>
      <c r="H879" s="1">
        <f t="shared" si="147"/>
        <v>1</v>
      </c>
      <c r="I879" s="1">
        <f t="shared" si="148"/>
        <v>1</v>
      </c>
      <c r="K879" s="1" t="s">
        <v>81</v>
      </c>
      <c r="L879" s="1">
        <v>4.5999999999999996</v>
      </c>
      <c r="M879" s="1">
        <v>3</v>
      </c>
      <c r="N879" s="1">
        <v>1</v>
      </c>
      <c r="O879" s="1">
        <f t="shared" si="154"/>
        <v>0</v>
      </c>
      <c r="P879" s="1">
        <f t="shared" si="149"/>
        <v>0</v>
      </c>
      <c r="Q879" s="1">
        <f t="shared" si="153"/>
        <v>1</v>
      </c>
      <c r="R879" s="1">
        <f t="shared" si="150"/>
        <v>0</v>
      </c>
      <c r="S879" s="1">
        <f t="shared" si="151"/>
        <v>1</v>
      </c>
      <c r="T879" s="1" t="b">
        <f t="shared" si="152"/>
        <v>0</v>
      </c>
    </row>
    <row r="880" spans="1:20" x14ac:dyDescent="0.25">
      <c r="A880" s="1" t="s">
        <v>159</v>
      </c>
      <c r="B880" s="1">
        <v>4.3</v>
      </c>
      <c r="C880" s="1">
        <v>4.029709539999998</v>
      </c>
      <c r="D880" s="1">
        <v>1</v>
      </c>
      <c r="E880" s="1">
        <f t="shared" si="144"/>
        <v>0</v>
      </c>
      <c r="F880" s="1">
        <f t="shared" si="145"/>
        <v>0</v>
      </c>
      <c r="G880" s="1">
        <f t="shared" si="146"/>
        <v>0</v>
      </c>
      <c r="H880" s="1">
        <f t="shared" si="147"/>
        <v>1</v>
      </c>
      <c r="I880" s="1">
        <f t="shared" si="148"/>
        <v>1</v>
      </c>
      <c r="K880" s="1" t="s">
        <v>101</v>
      </c>
      <c r="L880" s="1">
        <v>4.9000000000000004</v>
      </c>
      <c r="M880" s="1">
        <v>4</v>
      </c>
      <c r="N880" s="1">
        <v>1</v>
      </c>
      <c r="O880" s="1">
        <f t="shared" si="154"/>
        <v>0</v>
      </c>
      <c r="P880" s="1">
        <f t="shared" si="149"/>
        <v>0</v>
      </c>
      <c r="Q880" s="1">
        <f t="shared" si="153"/>
        <v>1</v>
      </c>
      <c r="R880" s="1">
        <f t="shared" si="150"/>
        <v>0</v>
      </c>
      <c r="S880" s="1">
        <f t="shared" si="151"/>
        <v>1</v>
      </c>
      <c r="T880" s="1" t="b">
        <f t="shared" si="152"/>
        <v>0</v>
      </c>
    </row>
    <row r="881" spans="1:20" x14ac:dyDescent="0.25">
      <c r="A881" s="1" t="s">
        <v>75</v>
      </c>
      <c r="B881" s="1">
        <v>4.3</v>
      </c>
      <c r="C881" s="1">
        <v>2.8363654099999991</v>
      </c>
      <c r="D881" s="1">
        <v>1</v>
      </c>
      <c r="E881" s="1">
        <f t="shared" si="144"/>
        <v>0</v>
      </c>
      <c r="F881" s="1">
        <f t="shared" si="145"/>
        <v>0</v>
      </c>
      <c r="G881" s="1">
        <f t="shared" si="146"/>
        <v>0</v>
      </c>
      <c r="H881" s="1">
        <f t="shared" si="147"/>
        <v>1</v>
      </c>
      <c r="I881" s="1">
        <f t="shared" si="148"/>
        <v>1</v>
      </c>
      <c r="K881" s="1" t="s">
        <v>187</v>
      </c>
      <c r="L881" s="1">
        <v>4.4000000000000004</v>
      </c>
      <c r="M881" s="1">
        <v>3</v>
      </c>
      <c r="N881" s="1">
        <v>1</v>
      </c>
      <c r="O881" s="1">
        <f t="shared" si="154"/>
        <v>0</v>
      </c>
      <c r="P881" s="1">
        <f t="shared" si="149"/>
        <v>0</v>
      </c>
      <c r="Q881" s="1">
        <f t="shared" si="153"/>
        <v>1</v>
      </c>
      <c r="R881" s="1">
        <f t="shared" si="150"/>
        <v>0</v>
      </c>
      <c r="S881" s="1">
        <f t="shared" si="151"/>
        <v>1</v>
      </c>
      <c r="T881" s="1" t="b">
        <f t="shared" si="152"/>
        <v>0</v>
      </c>
    </row>
    <row r="882" spans="1:20" x14ac:dyDescent="0.25">
      <c r="A882" s="1" t="s">
        <v>81</v>
      </c>
      <c r="B882" s="1">
        <v>4.5999999999999996</v>
      </c>
      <c r="C882" s="1">
        <v>3.3629385999999992</v>
      </c>
      <c r="D882" s="1">
        <v>1</v>
      </c>
      <c r="E882" s="1">
        <f t="shared" si="144"/>
        <v>0</v>
      </c>
      <c r="F882" s="1">
        <f t="shared" si="145"/>
        <v>0</v>
      </c>
      <c r="G882" s="1">
        <f t="shared" si="146"/>
        <v>0</v>
      </c>
      <c r="H882" s="1">
        <f t="shared" si="147"/>
        <v>1</v>
      </c>
      <c r="I882" s="1">
        <f t="shared" si="148"/>
        <v>1</v>
      </c>
      <c r="K882" s="1" t="s">
        <v>135</v>
      </c>
      <c r="L882" s="1">
        <v>4.9000000000000004</v>
      </c>
      <c r="M882" s="1">
        <v>3</v>
      </c>
      <c r="N882" s="1">
        <v>1</v>
      </c>
      <c r="O882" s="1">
        <f t="shared" si="154"/>
        <v>0</v>
      </c>
      <c r="P882" s="1">
        <f t="shared" si="149"/>
        <v>0</v>
      </c>
      <c r="Q882" s="1">
        <f t="shared" si="153"/>
        <v>1</v>
      </c>
      <c r="R882" s="1">
        <f t="shared" si="150"/>
        <v>0</v>
      </c>
      <c r="S882" s="1">
        <f t="shared" si="151"/>
        <v>1</v>
      </c>
      <c r="T882" s="1" t="b">
        <f t="shared" si="152"/>
        <v>0</v>
      </c>
    </row>
    <row r="883" spans="1:20" x14ac:dyDescent="0.25">
      <c r="A883" s="1" t="s">
        <v>101</v>
      </c>
      <c r="B883" s="1">
        <v>4.9000000000000004</v>
      </c>
      <c r="C883" s="1">
        <v>3.6493579399999985</v>
      </c>
      <c r="D883" s="1">
        <v>1</v>
      </c>
      <c r="E883" s="1">
        <f t="shared" si="144"/>
        <v>0</v>
      </c>
      <c r="F883" s="1">
        <f t="shared" si="145"/>
        <v>0</v>
      </c>
      <c r="G883" s="1">
        <f t="shared" si="146"/>
        <v>0</v>
      </c>
      <c r="H883" s="1">
        <f t="shared" si="147"/>
        <v>1</v>
      </c>
      <c r="I883" s="1">
        <f t="shared" si="148"/>
        <v>1</v>
      </c>
      <c r="K883" s="1" t="s">
        <v>143</v>
      </c>
      <c r="L883" s="1">
        <v>4.5999999999999996</v>
      </c>
      <c r="M883" s="1">
        <v>4</v>
      </c>
      <c r="N883" s="1">
        <v>1</v>
      </c>
      <c r="O883" s="1">
        <f t="shared" si="154"/>
        <v>0</v>
      </c>
      <c r="P883" s="1">
        <f t="shared" si="149"/>
        <v>0</v>
      </c>
      <c r="Q883" s="1">
        <f t="shared" si="153"/>
        <v>1</v>
      </c>
      <c r="R883" s="1">
        <f t="shared" si="150"/>
        <v>0</v>
      </c>
      <c r="S883" s="1">
        <f t="shared" si="151"/>
        <v>1</v>
      </c>
      <c r="T883" s="1" t="b">
        <f t="shared" si="152"/>
        <v>0</v>
      </c>
    </row>
    <row r="884" spans="1:20" x14ac:dyDescent="0.25">
      <c r="A884" s="1" t="s">
        <v>187</v>
      </c>
      <c r="B884" s="1">
        <v>4.4000000000000004</v>
      </c>
      <c r="C884" s="1">
        <v>3.2867137999999998</v>
      </c>
      <c r="D884" s="1">
        <v>1</v>
      </c>
      <c r="E884" s="1">
        <f t="shared" si="144"/>
        <v>0</v>
      </c>
      <c r="F884" s="1">
        <f t="shared" si="145"/>
        <v>0</v>
      </c>
      <c r="G884" s="1">
        <f t="shared" si="146"/>
        <v>0</v>
      </c>
      <c r="H884" s="1">
        <f t="shared" si="147"/>
        <v>1</v>
      </c>
      <c r="I884" s="1">
        <f t="shared" si="148"/>
        <v>1</v>
      </c>
      <c r="K884" s="1" t="s">
        <v>146</v>
      </c>
      <c r="L884" s="1">
        <v>4.3</v>
      </c>
      <c r="M884" s="1">
        <v>4</v>
      </c>
      <c r="N884" s="1">
        <v>1</v>
      </c>
      <c r="O884" s="1">
        <f t="shared" si="154"/>
        <v>0</v>
      </c>
      <c r="P884" s="1">
        <f t="shared" si="149"/>
        <v>0</v>
      </c>
      <c r="Q884" s="1">
        <f t="shared" si="153"/>
        <v>1</v>
      </c>
      <c r="R884" s="1">
        <f t="shared" si="150"/>
        <v>0</v>
      </c>
      <c r="S884" s="1">
        <f t="shared" si="151"/>
        <v>1</v>
      </c>
      <c r="T884" s="1" t="b">
        <f t="shared" si="152"/>
        <v>0</v>
      </c>
    </row>
    <row r="885" spans="1:20" x14ac:dyDescent="0.25">
      <c r="A885" s="1" t="s">
        <v>135</v>
      </c>
      <c r="B885" s="1">
        <v>4.9000000000000004</v>
      </c>
      <c r="C885" s="1">
        <v>2.6994541799999991</v>
      </c>
      <c r="D885" s="1">
        <v>1</v>
      </c>
      <c r="E885" s="1">
        <f t="shared" si="144"/>
        <v>0</v>
      </c>
      <c r="F885" s="1">
        <f t="shared" si="145"/>
        <v>0</v>
      </c>
      <c r="G885" s="1">
        <f t="shared" si="146"/>
        <v>0</v>
      </c>
      <c r="H885" s="1">
        <f t="shared" si="147"/>
        <v>1</v>
      </c>
      <c r="I885" s="1">
        <f t="shared" si="148"/>
        <v>1</v>
      </c>
      <c r="K885" s="1" t="s">
        <v>189</v>
      </c>
      <c r="L885" s="1">
        <v>4.4000000000000004</v>
      </c>
      <c r="M885" s="1">
        <v>5</v>
      </c>
      <c r="N885" s="1">
        <v>1</v>
      </c>
      <c r="O885" s="1">
        <f t="shared" si="154"/>
        <v>0</v>
      </c>
      <c r="P885" s="1">
        <f t="shared" si="149"/>
        <v>0</v>
      </c>
      <c r="Q885" s="1">
        <f t="shared" si="153"/>
        <v>1</v>
      </c>
      <c r="R885" s="1">
        <f t="shared" si="150"/>
        <v>0</v>
      </c>
      <c r="S885" s="1">
        <f t="shared" si="151"/>
        <v>1</v>
      </c>
      <c r="T885" s="1" t="b">
        <f t="shared" si="152"/>
        <v>0</v>
      </c>
    </row>
    <row r="886" spans="1:20" x14ac:dyDescent="0.25">
      <c r="A886" s="1" t="s">
        <v>143</v>
      </c>
      <c r="B886" s="1">
        <v>4.5999999999999996</v>
      </c>
      <c r="C886" s="1">
        <v>3.6964007199999998</v>
      </c>
      <c r="D886" s="1">
        <v>1</v>
      </c>
      <c r="E886" s="1">
        <f t="shared" si="144"/>
        <v>0</v>
      </c>
      <c r="F886" s="1">
        <f t="shared" si="145"/>
        <v>0</v>
      </c>
      <c r="G886" s="1">
        <f t="shared" si="146"/>
        <v>0</v>
      </c>
      <c r="H886" s="1">
        <f t="shared" si="147"/>
        <v>1</v>
      </c>
      <c r="I886" s="1">
        <f t="shared" si="148"/>
        <v>1</v>
      </c>
      <c r="K886" s="1" t="s">
        <v>155</v>
      </c>
      <c r="L886" s="1">
        <v>8.5</v>
      </c>
      <c r="M886" s="1">
        <v>3</v>
      </c>
      <c r="N886" s="1">
        <v>1</v>
      </c>
      <c r="O886" s="1">
        <f t="shared" si="154"/>
        <v>0</v>
      </c>
      <c r="P886" s="1">
        <f t="shared" si="149"/>
        <v>0</v>
      </c>
      <c r="Q886" s="1">
        <f t="shared" si="153"/>
        <v>1</v>
      </c>
      <c r="R886" s="1">
        <f t="shared" si="150"/>
        <v>0</v>
      </c>
      <c r="S886" s="1">
        <f t="shared" si="151"/>
        <v>1</v>
      </c>
      <c r="T886" s="1" t="b">
        <f t="shared" si="152"/>
        <v>0</v>
      </c>
    </row>
    <row r="887" spans="1:20" x14ac:dyDescent="0.25">
      <c r="A887" s="1" t="s">
        <v>146</v>
      </c>
      <c r="B887" s="1">
        <v>4.3</v>
      </c>
      <c r="C887" s="1">
        <v>3.8325472499999989</v>
      </c>
      <c r="D887" s="1">
        <v>1</v>
      </c>
      <c r="E887" s="1">
        <f t="shared" si="144"/>
        <v>0</v>
      </c>
      <c r="F887" s="1">
        <f t="shared" si="145"/>
        <v>0</v>
      </c>
      <c r="G887" s="1">
        <f t="shared" si="146"/>
        <v>0</v>
      </c>
      <c r="H887" s="1">
        <f t="shared" si="147"/>
        <v>1</v>
      </c>
      <c r="I887" s="1">
        <f t="shared" si="148"/>
        <v>1</v>
      </c>
      <c r="K887" s="1" t="s">
        <v>59</v>
      </c>
      <c r="L887" s="1">
        <v>6.7</v>
      </c>
      <c r="M887" s="1">
        <v>4</v>
      </c>
      <c r="N887" s="1">
        <v>1</v>
      </c>
      <c r="O887" s="1">
        <f t="shared" si="154"/>
        <v>0</v>
      </c>
      <c r="P887" s="1">
        <f t="shared" si="149"/>
        <v>0</v>
      </c>
      <c r="Q887" s="1">
        <f t="shared" si="153"/>
        <v>1</v>
      </c>
      <c r="R887" s="1">
        <f t="shared" si="150"/>
        <v>0</v>
      </c>
      <c r="S887" s="1">
        <f t="shared" si="151"/>
        <v>1</v>
      </c>
      <c r="T887" s="1" t="b">
        <f t="shared" si="152"/>
        <v>0</v>
      </c>
    </row>
    <row r="888" spans="1:20" x14ac:dyDescent="0.25">
      <c r="A888" s="1" t="s">
        <v>189</v>
      </c>
      <c r="B888" s="1">
        <v>4.4000000000000004</v>
      </c>
      <c r="C888" s="1">
        <v>4.530061400000001</v>
      </c>
      <c r="D888" s="1">
        <v>1</v>
      </c>
      <c r="E888" s="1">
        <f t="shared" si="144"/>
        <v>0</v>
      </c>
      <c r="F888" s="1">
        <f t="shared" si="145"/>
        <v>0</v>
      </c>
      <c r="G888" s="1">
        <f t="shared" si="146"/>
        <v>0</v>
      </c>
      <c r="H888" s="1">
        <f t="shared" si="147"/>
        <v>1</v>
      </c>
      <c r="I888" s="1">
        <f t="shared" si="148"/>
        <v>1</v>
      </c>
      <c r="K888" s="1" t="s">
        <v>71</v>
      </c>
      <c r="L888" s="1">
        <v>4.3</v>
      </c>
      <c r="M888" s="1">
        <v>3</v>
      </c>
      <c r="N888" s="1">
        <v>1</v>
      </c>
      <c r="O888" s="1">
        <f t="shared" si="154"/>
        <v>0</v>
      </c>
      <c r="P888" s="1">
        <f t="shared" si="149"/>
        <v>0</v>
      </c>
      <c r="Q888" s="1">
        <f t="shared" si="153"/>
        <v>1</v>
      </c>
      <c r="R888" s="1">
        <f t="shared" si="150"/>
        <v>0</v>
      </c>
      <c r="S888" s="1">
        <f t="shared" si="151"/>
        <v>1</v>
      </c>
      <c r="T888" s="1" t="b">
        <f t="shared" si="152"/>
        <v>0</v>
      </c>
    </row>
    <row r="889" spans="1:20" x14ac:dyDescent="0.25">
      <c r="A889" s="1" t="s">
        <v>155</v>
      </c>
      <c r="B889" s="1">
        <v>8.5</v>
      </c>
      <c r="C889" s="1">
        <v>2.6025179399999967</v>
      </c>
      <c r="D889" s="1">
        <v>1</v>
      </c>
      <c r="E889" s="1">
        <f t="shared" si="144"/>
        <v>0</v>
      </c>
      <c r="F889" s="1">
        <f t="shared" si="145"/>
        <v>0</v>
      </c>
      <c r="G889" s="1">
        <f t="shared" si="146"/>
        <v>0</v>
      </c>
      <c r="H889" s="1">
        <f t="shared" si="147"/>
        <v>1</v>
      </c>
      <c r="I889" s="1">
        <f t="shared" si="148"/>
        <v>1</v>
      </c>
      <c r="K889" s="1" t="s">
        <v>74</v>
      </c>
      <c r="L889" s="1">
        <v>4.4000000000000004</v>
      </c>
      <c r="M889" s="1">
        <v>4</v>
      </c>
      <c r="N889" s="1">
        <v>1</v>
      </c>
      <c r="O889" s="1">
        <f t="shared" si="154"/>
        <v>0</v>
      </c>
      <c r="P889" s="1">
        <f t="shared" si="149"/>
        <v>0</v>
      </c>
      <c r="Q889" s="1">
        <f t="shared" si="153"/>
        <v>1</v>
      </c>
      <c r="R889" s="1">
        <f t="shared" si="150"/>
        <v>0</v>
      </c>
      <c r="S889" s="1">
        <f t="shared" si="151"/>
        <v>1</v>
      </c>
      <c r="T889" s="1" t="b">
        <f t="shared" si="152"/>
        <v>0</v>
      </c>
    </row>
    <row r="890" spans="1:20" x14ac:dyDescent="0.25">
      <c r="A890" s="1" t="s">
        <v>59</v>
      </c>
      <c r="B890" s="1">
        <v>6.7</v>
      </c>
      <c r="C890" s="1">
        <v>4.4198642999999995</v>
      </c>
      <c r="D890" s="1">
        <v>1</v>
      </c>
      <c r="E890" s="1">
        <f t="shared" si="144"/>
        <v>0</v>
      </c>
      <c r="F890" s="1">
        <f t="shared" si="145"/>
        <v>0</v>
      </c>
      <c r="G890" s="1">
        <f t="shared" si="146"/>
        <v>0</v>
      </c>
      <c r="H890" s="1">
        <f t="shared" si="147"/>
        <v>1</v>
      </c>
      <c r="I890" s="1">
        <f t="shared" si="148"/>
        <v>1</v>
      </c>
      <c r="K890" s="1" t="s">
        <v>80</v>
      </c>
      <c r="L890" s="1">
        <v>4.9000000000000004</v>
      </c>
      <c r="M890" s="1">
        <v>3</v>
      </c>
      <c r="N890" s="1">
        <v>1</v>
      </c>
      <c r="O890" s="1">
        <f t="shared" si="154"/>
        <v>0</v>
      </c>
      <c r="P890" s="1">
        <f t="shared" si="149"/>
        <v>0</v>
      </c>
      <c r="Q890" s="1">
        <f t="shared" si="153"/>
        <v>1</v>
      </c>
      <c r="R890" s="1">
        <f t="shared" si="150"/>
        <v>0</v>
      </c>
      <c r="S890" s="1">
        <f t="shared" si="151"/>
        <v>1</v>
      </c>
      <c r="T890" s="1" t="b">
        <f t="shared" si="152"/>
        <v>0</v>
      </c>
    </row>
    <row r="891" spans="1:20" x14ac:dyDescent="0.25">
      <c r="A891" s="1" t="s">
        <v>71</v>
      </c>
      <c r="B891" s="1">
        <v>4.3</v>
      </c>
      <c r="C891" s="1">
        <v>3.1251513599999994</v>
      </c>
      <c r="D891" s="1">
        <v>1</v>
      </c>
      <c r="E891" s="1">
        <f t="shared" si="144"/>
        <v>0</v>
      </c>
      <c r="F891" s="1">
        <f t="shared" si="145"/>
        <v>0</v>
      </c>
      <c r="G891" s="1">
        <f t="shared" si="146"/>
        <v>0</v>
      </c>
      <c r="H891" s="1">
        <f t="shared" si="147"/>
        <v>1</v>
      </c>
      <c r="I891" s="1">
        <f t="shared" si="148"/>
        <v>1</v>
      </c>
      <c r="K891" s="1" t="s">
        <v>89</v>
      </c>
      <c r="L891" s="1">
        <v>6.2</v>
      </c>
      <c r="M891" s="1">
        <v>3</v>
      </c>
      <c r="N891" s="1">
        <v>1</v>
      </c>
      <c r="O891" s="1">
        <f t="shared" si="154"/>
        <v>0</v>
      </c>
      <c r="P891" s="1">
        <f t="shared" si="149"/>
        <v>0</v>
      </c>
      <c r="Q891" s="1">
        <f t="shared" si="153"/>
        <v>1</v>
      </c>
      <c r="R891" s="1">
        <f t="shared" si="150"/>
        <v>0</v>
      </c>
      <c r="S891" s="1">
        <f t="shared" si="151"/>
        <v>1</v>
      </c>
      <c r="T891" s="1" t="b">
        <f t="shared" si="152"/>
        <v>0</v>
      </c>
    </row>
    <row r="892" spans="1:20" x14ac:dyDescent="0.25">
      <c r="A892" s="1" t="s">
        <v>74</v>
      </c>
      <c r="B892" s="1">
        <v>4.4000000000000004</v>
      </c>
      <c r="C892" s="1">
        <v>3.6866412999999998</v>
      </c>
      <c r="D892" s="1">
        <v>1</v>
      </c>
      <c r="E892" s="1">
        <f t="shared" si="144"/>
        <v>0</v>
      </c>
      <c r="F892" s="1">
        <f t="shared" si="145"/>
        <v>0</v>
      </c>
      <c r="G892" s="1">
        <f t="shared" si="146"/>
        <v>0</v>
      </c>
      <c r="H892" s="1">
        <f t="shared" si="147"/>
        <v>1</v>
      </c>
      <c r="I892" s="1">
        <f t="shared" si="148"/>
        <v>1</v>
      </c>
      <c r="K892" s="1" t="s">
        <v>172</v>
      </c>
      <c r="L892" s="1">
        <v>4.2</v>
      </c>
      <c r="M892" s="1">
        <v>5</v>
      </c>
      <c r="N892" s="1">
        <v>1</v>
      </c>
      <c r="O892" s="1">
        <f t="shared" si="154"/>
        <v>0</v>
      </c>
      <c r="P892" s="1">
        <f t="shared" si="149"/>
        <v>0</v>
      </c>
      <c r="Q892" s="1">
        <f t="shared" si="153"/>
        <v>1</v>
      </c>
      <c r="R892" s="1">
        <f t="shared" si="150"/>
        <v>0</v>
      </c>
      <c r="S892" s="1">
        <f t="shared" si="151"/>
        <v>1</v>
      </c>
      <c r="T892" s="1" t="b">
        <f t="shared" si="152"/>
        <v>0</v>
      </c>
    </row>
    <row r="893" spans="1:20" x14ac:dyDescent="0.25">
      <c r="A893" s="1" t="s">
        <v>80</v>
      </c>
      <c r="B893" s="1">
        <v>4.9000000000000004</v>
      </c>
      <c r="C893" s="1">
        <v>3.3321413599999987</v>
      </c>
      <c r="D893" s="1">
        <v>1</v>
      </c>
      <c r="E893" s="1">
        <f t="shared" si="144"/>
        <v>0</v>
      </c>
      <c r="F893" s="1">
        <f t="shared" si="145"/>
        <v>0</v>
      </c>
      <c r="G893" s="1">
        <f t="shared" si="146"/>
        <v>0</v>
      </c>
      <c r="H893" s="1">
        <f t="shared" si="147"/>
        <v>1</v>
      </c>
      <c r="I893" s="1">
        <f t="shared" si="148"/>
        <v>1</v>
      </c>
      <c r="K893" s="1" t="s">
        <v>91</v>
      </c>
      <c r="L893" s="1">
        <v>4.9000000000000004</v>
      </c>
      <c r="M893" s="1">
        <v>5</v>
      </c>
      <c r="N893" s="1">
        <v>1</v>
      </c>
      <c r="O893" s="1">
        <f t="shared" si="154"/>
        <v>0</v>
      </c>
      <c r="P893" s="1">
        <f t="shared" si="149"/>
        <v>0</v>
      </c>
      <c r="Q893" s="1">
        <f t="shared" si="153"/>
        <v>1</v>
      </c>
      <c r="R893" s="1">
        <f t="shared" si="150"/>
        <v>0</v>
      </c>
      <c r="S893" s="1">
        <f t="shared" si="151"/>
        <v>1</v>
      </c>
      <c r="T893" s="1" t="b">
        <f t="shared" si="152"/>
        <v>0</v>
      </c>
    </row>
    <row r="894" spans="1:20" x14ac:dyDescent="0.25">
      <c r="A894" s="1" t="s">
        <v>89</v>
      </c>
      <c r="B894" s="1">
        <v>6.2</v>
      </c>
      <c r="C894" s="1">
        <v>3.1706649999999987</v>
      </c>
      <c r="D894" s="1">
        <v>1</v>
      </c>
      <c r="E894" s="1">
        <f t="shared" si="144"/>
        <v>0</v>
      </c>
      <c r="F894" s="1">
        <f t="shared" si="145"/>
        <v>0</v>
      </c>
      <c r="G894" s="1">
        <f t="shared" si="146"/>
        <v>0</v>
      </c>
      <c r="H894" s="1">
        <f t="shared" si="147"/>
        <v>1</v>
      </c>
      <c r="I894" s="1">
        <f t="shared" si="148"/>
        <v>1</v>
      </c>
      <c r="K894" s="1" t="s">
        <v>166</v>
      </c>
      <c r="L894" s="1">
        <v>4.3</v>
      </c>
      <c r="M894" s="1">
        <v>3</v>
      </c>
      <c r="N894" s="1">
        <v>1</v>
      </c>
      <c r="O894" s="1">
        <f t="shared" si="154"/>
        <v>0</v>
      </c>
      <c r="P894" s="1">
        <f t="shared" si="149"/>
        <v>0</v>
      </c>
      <c r="Q894" s="1">
        <f t="shared" si="153"/>
        <v>1</v>
      </c>
      <c r="R894" s="1">
        <f t="shared" si="150"/>
        <v>0</v>
      </c>
      <c r="S894" s="1">
        <f t="shared" si="151"/>
        <v>1</v>
      </c>
      <c r="T894" s="1" t="b">
        <f t="shared" si="152"/>
        <v>0</v>
      </c>
    </row>
    <row r="895" spans="1:20" x14ac:dyDescent="0.25">
      <c r="A895" s="1" t="s">
        <v>172</v>
      </c>
      <c r="B895" s="1">
        <v>4.2</v>
      </c>
      <c r="C895" s="1">
        <v>5.2101168799999993</v>
      </c>
      <c r="D895" s="1">
        <v>1</v>
      </c>
      <c r="E895" s="1">
        <f t="shared" si="144"/>
        <v>0</v>
      </c>
      <c r="F895" s="1">
        <f t="shared" si="145"/>
        <v>0</v>
      </c>
      <c r="G895" s="1">
        <f t="shared" si="146"/>
        <v>0</v>
      </c>
      <c r="H895" s="1">
        <f t="shared" si="147"/>
        <v>1</v>
      </c>
      <c r="I895" s="1">
        <f t="shared" si="148"/>
        <v>1</v>
      </c>
      <c r="K895" s="1" t="s">
        <v>100</v>
      </c>
      <c r="L895" s="1">
        <v>4.8</v>
      </c>
      <c r="M895" s="1">
        <v>3</v>
      </c>
      <c r="N895" s="1">
        <v>1</v>
      </c>
      <c r="O895" s="1">
        <f t="shared" si="154"/>
        <v>0</v>
      </c>
      <c r="P895" s="1">
        <f t="shared" si="149"/>
        <v>0</v>
      </c>
      <c r="Q895" s="1">
        <f t="shared" si="153"/>
        <v>1</v>
      </c>
      <c r="R895" s="1">
        <f t="shared" si="150"/>
        <v>0</v>
      </c>
      <c r="S895" s="1">
        <f t="shared" si="151"/>
        <v>1</v>
      </c>
      <c r="T895" s="1" t="b">
        <f t="shared" si="152"/>
        <v>0</v>
      </c>
    </row>
    <row r="896" spans="1:20" x14ac:dyDescent="0.25">
      <c r="A896" s="1" t="s">
        <v>91</v>
      </c>
      <c r="B896" s="1">
        <v>4.9000000000000004</v>
      </c>
      <c r="C896" s="1">
        <v>4.7218261199999993</v>
      </c>
      <c r="D896" s="1">
        <v>1</v>
      </c>
      <c r="E896" s="1">
        <f t="shared" si="144"/>
        <v>0</v>
      </c>
      <c r="F896" s="1">
        <f t="shared" si="145"/>
        <v>0</v>
      </c>
      <c r="G896" s="1">
        <f t="shared" si="146"/>
        <v>0</v>
      </c>
      <c r="H896" s="1">
        <f t="shared" si="147"/>
        <v>1</v>
      </c>
      <c r="I896" s="1">
        <f t="shared" si="148"/>
        <v>1</v>
      </c>
      <c r="K896" s="1" t="s">
        <v>175</v>
      </c>
      <c r="L896" s="1">
        <v>3.9</v>
      </c>
      <c r="M896" s="1">
        <v>3</v>
      </c>
      <c r="N896" s="1">
        <v>1</v>
      </c>
      <c r="O896" s="1">
        <f t="shared" si="154"/>
        <v>0</v>
      </c>
      <c r="P896" s="1">
        <f t="shared" si="149"/>
        <v>0</v>
      </c>
      <c r="Q896" s="1">
        <f t="shared" si="153"/>
        <v>1</v>
      </c>
      <c r="R896" s="1">
        <f t="shared" si="150"/>
        <v>0</v>
      </c>
      <c r="S896" s="1">
        <f t="shared" si="151"/>
        <v>1</v>
      </c>
      <c r="T896" s="1" t="b">
        <f t="shared" si="152"/>
        <v>0</v>
      </c>
    </row>
    <row r="897" spans="1:20" x14ac:dyDescent="0.25">
      <c r="A897" s="1" t="s">
        <v>166</v>
      </c>
      <c r="B897" s="1">
        <v>4.3</v>
      </c>
      <c r="C897" s="1">
        <v>3.1892330000000002</v>
      </c>
      <c r="D897" s="1">
        <v>1</v>
      </c>
      <c r="E897" s="1">
        <f t="shared" si="144"/>
        <v>0</v>
      </c>
      <c r="F897" s="1">
        <f t="shared" si="145"/>
        <v>0</v>
      </c>
      <c r="G897" s="1">
        <f t="shared" si="146"/>
        <v>0</v>
      </c>
      <c r="H897" s="1">
        <f t="shared" si="147"/>
        <v>1</v>
      </c>
      <c r="I897" s="1">
        <f t="shared" si="148"/>
        <v>1</v>
      </c>
      <c r="K897" s="1" t="s">
        <v>105</v>
      </c>
      <c r="L897" s="1">
        <v>4.4000000000000004</v>
      </c>
      <c r="M897" s="1">
        <v>3</v>
      </c>
      <c r="N897" s="1">
        <v>1</v>
      </c>
      <c r="O897" s="1">
        <f t="shared" si="154"/>
        <v>0</v>
      </c>
      <c r="P897" s="1">
        <f t="shared" si="149"/>
        <v>0</v>
      </c>
      <c r="Q897" s="1">
        <f t="shared" si="153"/>
        <v>1</v>
      </c>
      <c r="R897" s="1">
        <f t="shared" si="150"/>
        <v>0</v>
      </c>
      <c r="S897" s="1">
        <f t="shared" si="151"/>
        <v>1</v>
      </c>
      <c r="T897" s="1" t="b">
        <f t="shared" si="152"/>
        <v>0</v>
      </c>
    </row>
    <row r="898" spans="1:20" x14ac:dyDescent="0.25">
      <c r="A898" s="1" t="s">
        <v>100</v>
      </c>
      <c r="B898" s="1">
        <v>4.8</v>
      </c>
      <c r="C898" s="1">
        <v>3.2813223499999991</v>
      </c>
      <c r="D898" s="1">
        <v>1</v>
      </c>
      <c r="E898" s="1">
        <f t="shared" si="144"/>
        <v>0</v>
      </c>
      <c r="F898" s="1">
        <f t="shared" si="145"/>
        <v>0</v>
      </c>
      <c r="G898" s="1">
        <f t="shared" si="146"/>
        <v>0</v>
      </c>
      <c r="H898" s="1">
        <f t="shared" si="147"/>
        <v>1</v>
      </c>
      <c r="I898" s="1">
        <f t="shared" si="148"/>
        <v>1</v>
      </c>
      <c r="K898" s="1" t="s">
        <v>111</v>
      </c>
      <c r="L898" s="1">
        <v>4.5</v>
      </c>
      <c r="M898" s="1">
        <v>3</v>
      </c>
      <c r="N898" s="1">
        <v>1</v>
      </c>
      <c r="O898" s="1">
        <f t="shared" si="154"/>
        <v>0</v>
      </c>
      <c r="P898" s="1">
        <f t="shared" si="149"/>
        <v>0</v>
      </c>
      <c r="Q898" s="1">
        <f t="shared" si="153"/>
        <v>1</v>
      </c>
      <c r="R898" s="1">
        <f t="shared" si="150"/>
        <v>0</v>
      </c>
      <c r="S898" s="1">
        <f t="shared" si="151"/>
        <v>1</v>
      </c>
      <c r="T898" s="1" t="b">
        <f t="shared" si="152"/>
        <v>0</v>
      </c>
    </row>
    <row r="899" spans="1:20" x14ac:dyDescent="0.25">
      <c r="A899" s="1" t="s">
        <v>175</v>
      </c>
      <c r="B899" s="1">
        <v>3.9</v>
      </c>
      <c r="C899" s="1">
        <v>3.2387346800000008</v>
      </c>
      <c r="D899" s="1">
        <v>1</v>
      </c>
      <c r="E899" s="1">
        <f t="shared" ref="E899:E962" si="155">IF(AND((10&gt;D899),(D899&gt;C899),(C899&gt;2)),1,0)</f>
        <v>0</v>
      </c>
      <c r="F899" s="1">
        <f t="shared" ref="F899:F962" si="156">IF(AND((D899&lt;C899),(D899&gt;2),(C899&lt;10)),1,0)</f>
        <v>0</v>
      </c>
      <c r="G899" s="1">
        <f t="shared" ref="G899:G962" si="157">IF(D899&gt;=10,1,0)</f>
        <v>0</v>
      </c>
      <c r="H899" s="1">
        <f t="shared" ref="H899:H962" si="158">IF(D899&lt;=2,1,0)</f>
        <v>1</v>
      </c>
      <c r="I899" s="1">
        <f t="shared" ref="I899:I962" si="159">SUM(E899:H899)</f>
        <v>1</v>
      </c>
      <c r="K899" s="1" t="s">
        <v>122</v>
      </c>
      <c r="L899" s="1">
        <v>4.5</v>
      </c>
      <c r="M899" s="1">
        <v>4</v>
      </c>
      <c r="N899" s="1">
        <v>1</v>
      </c>
      <c r="O899" s="1">
        <f t="shared" si="154"/>
        <v>0</v>
      </c>
      <c r="P899" s="1">
        <f t="shared" ref="P899:P962" si="160">IF(AND((N899&lt;M899),(N899&gt;2),(M899&lt;10)),1,0)</f>
        <v>0</v>
      </c>
      <c r="Q899" s="1">
        <f t="shared" si="153"/>
        <v>1</v>
      </c>
      <c r="R899" s="1">
        <f t="shared" ref="R899:R962" si="161">IF(N899&gt;=10,1,0)</f>
        <v>0</v>
      </c>
      <c r="S899" s="1">
        <f t="shared" ref="S899:S962" si="162">SUM(O899:R899)</f>
        <v>1</v>
      </c>
      <c r="T899" s="1" t="b">
        <f t="shared" si="152"/>
        <v>0</v>
      </c>
    </row>
    <row r="900" spans="1:20" x14ac:dyDescent="0.25">
      <c r="A900" s="1" t="s">
        <v>105</v>
      </c>
      <c r="B900" s="1">
        <v>4.4000000000000004</v>
      </c>
      <c r="C900" s="1">
        <v>3.1465087399999985</v>
      </c>
      <c r="D900" s="1">
        <v>1</v>
      </c>
      <c r="E900" s="1">
        <f t="shared" si="155"/>
        <v>0</v>
      </c>
      <c r="F900" s="1">
        <f t="shared" si="156"/>
        <v>0</v>
      </c>
      <c r="G900" s="1">
        <f t="shared" si="157"/>
        <v>0</v>
      </c>
      <c r="H900" s="1">
        <f t="shared" si="158"/>
        <v>1</v>
      </c>
      <c r="I900" s="1">
        <f t="shared" si="159"/>
        <v>1</v>
      </c>
      <c r="K900" s="1" t="s">
        <v>123</v>
      </c>
      <c r="L900" s="1">
        <v>4.4000000000000004</v>
      </c>
      <c r="M900" s="1">
        <v>3</v>
      </c>
      <c r="N900" s="1">
        <v>1</v>
      </c>
      <c r="O900" s="1">
        <f t="shared" si="154"/>
        <v>0</v>
      </c>
      <c r="P900" s="1">
        <f t="shared" si="160"/>
        <v>0</v>
      </c>
      <c r="Q900" s="1">
        <f t="shared" si="153"/>
        <v>1</v>
      </c>
      <c r="R900" s="1">
        <f t="shared" si="161"/>
        <v>0</v>
      </c>
      <c r="S900" s="1">
        <f t="shared" si="162"/>
        <v>1</v>
      </c>
      <c r="T900" s="1" t="b">
        <f t="shared" ref="T900:T963" si="163">EXACT(M900,N900)</f>
        <v>0</v>
      </c>
    </row>
    <row r="901" spans="1:20" x14ac:dyDescent="0.25">
      <c r="A901" s="1" t="s">
        <v>111</v>
      </c>
      <c r="B901" s="1">
        <v>4.5</v>
      </c>
      <c r="C901" s="1">
        <v>2.7547954599999991</v>
      </c>
      <c r="D901" s="1">
        <v>1</v>
      </c>
      <c r="E901" s="1">
        <f t="shared" si="155"/>
        <v>0</v>
      </c>
      <c r="F901" s="1">
        <f t="shared" si="156"/>
        <v>0</v>
      </c>
      <c r="G901" s="1">
        <f t="shared" si="157"/>
        <v>0</v>
      </c>
      <c r="H901" s="1">
        <f t="shared" si="158"/>
        <v>1</v>
      </c>
      <c r="I901" s="1">
        <f t="shared" si="159"/>
        <v>1</v>
      </c>
      <c r="K901" s="1" t="s">
        <v>180</v>
      </c>
      <c r="L901" s="1">
        <v>5</v>
      </c>
      <c r="M901" s="1">
        <v>4</v>
      </c>
      <c r="N901" s="1">
        <v>1</v>
      </c>
      <c r="O901" s="1">
        <f t="shared" si="154"/>
        <v>0</v>
      </c>
      <c r="P901" s="1">
        <f t="shared" si="160"/>
        <v>0</v>
      </c>
      <c r="Q901" s="1">
        <f t="shared" si="153"/>
        <v>1</v>
      </c>
      <c r="R901" s="1">
        <f t="shared" si="161"/>
        <v>0</v>
      </c>
      <c r="S901" s="1">
        <f t="shared" si="162"/>
        <v>1</v>
      </c>
      <c r="T901" s="1" t="b">
        <f t="shared" si="163"/>
        <v>0</v>
      </c>
    </row>
    <row r="902" spans="1:20" x14ac:dyDescent="0.25">
      <c r="A902" s="1" t="s">
        <v>122</v>
      </c>
      <c r="B902" s="1">
        <v>4.5</v>
      </c>
      <c r="C902" s="1">
        <v>3.6360140599999999</v>
      </c>
      <c r="D902" s="1">
        <v>1</v>
      </c>
      <c r="E902" s="1">
        <f t="shared" si="155"/>
        <v>0</v>
      </c>
      <c r="F902" s="1">
        <f t="shared" si="156"/>
        <v>0</v>
      </c>
      <c r="G902" s="1">
        <f t="shared" si="157"/>
        <v>0</v>
      </c>
      <c r="H902" s="1">
        <f t="shared" si="158"/>
        <v>1</v>
      </c>
      <c r="I902" s="1">
        <f t="shared" si="159"/>
        <v>1</v>
      </c>
      <c r="K902" s="1" t="s">
        <v>133</v>
      </c>
      <c r="L902" s="1">
        <v>4.5999999999999996</v>
      </c>
      <c r="M902" s="1">
        <v>4</v>
      </c>
      <c r="N902" s="1">
        <v>1</v>
      </c>
      <c r="O902" s="1">
        <f t="shared" si="154"/>
        <v>0</v>
      </c>
      <c r="P902" s="1">
        <f t="shared" si="160"/>
        <v>0</v>
      </c>
      <c r="Q902" s="1">
        <f t="shared" si="153"/>
        <v>1</v>
      </c>
      <c r="R902" s="1">
        <f t="shared" si="161"/>
        <v>0</v>
      </c>
      <c r="S902" s="1">
        <f t="shared" si="162"/>
        <v>1</v>
      </c>
      <c r="T902" s="1" t="b">
        <f t="shared" si="163"/>
        <v>0</v>
      </c>
    </row>
    <row r="903" spans="1:20" x14ac:dyDescent="0.25">
      <c r="A903" s="1" t="s">
        <v>123</v>
      </c>
      <c r="B903" s="1">
        <v>4.4000000000000004</v>
      </c>
      <c r="C903" s="1">
        <v>2.7491371399999998</v>
      </c>
      <c r="D903" s="1">
        <v>1</v>
      </c>
      <c r="E903" s="1">
        <f t="shared" si="155"/>
        <v>0</v>
      </c>
      <c r="F903" s="1">
        <f t="shared" si="156"/>
        <v>0</v>
      </c>
      <c r="G903" s="1">
        <f t="shared" si="157"/>
        <v>0</v>
      </c>
      <c r="H903" s="1">
        <f t="shared" si="158"/>
        <v>1</v>
      </c>
      <c r="I903" s="1">
        <f t="shared" si="159"/>
        <v>1</v>
      </c>
      <c r="K903" s="1" t="s">
        <v>182</v>
      </c>
      <c r="L903" s="1">
        <v>5.0999999999999996</v>
      </c>
      <c r="M903" s="1">
        <v>5</v>
      </c>
      <c r="N903" s="1">
        <v>1</v>
      </c>
      <c r="O903" s="1">
        <f t="shared" si="154"/>
        <v>0</v>
      </c>
      <c r="P903" s="1">
        <f t="shared" si="160"/>
        <v>0</v>
      </c>
      <c r="Q903" s="1">
        <f t="shared" si="153"/>
        <v>1</v>
      </c>
      <c r="R903" s="1">
        <f t="shared" si="161"/>
        <v>0</v>
      </c>
      <c r="S903" s="1">
        <f t="shared" si="162"/>
        <v>1</v>
      </c>
      <c r="T903" s="1" t="b">
        <f t="shared" si="163"/>
        <v>0</v>
      </c>
    </row>
    <row r="904" spans="1:20" x14ac:dyDescent="0.25">
      <c r="A904" s="1" t="s">
        <v>180</v>
      </c>
      <c r="B904" s="1">
        <v>5</v>
      </c>
      <c r="C904" s="1">
        <v>3.7034748399999997</v>
      </c>
      <c r="D904" s="1">
        <v>1</v>
      </c>
      <c r="E904" s="1">
        <f t="shared" si="155"/>
        <v>0</v>
      </c>
      <c r="F904" s="1">
        <f t="shared" si="156"/>
        <v>0</v>
      </c>
      <c r="G904" s="1">
        <f t="shared" si="157"/>
        <v>0</v>
      </c>
      <c r="H904" s="1">
        <f t="shared" si="158"/>
        <v>1</v>
      </c>
      <c r="I904" s="1">
        <f t="shared" si="159"/>
        <v>1</v>
      </c>
      <c r="K904" s="1" t="s">
        <v>139</v>
      </c>
      <c r="L904" s="1">
        <v>4.4000000000000004</v>
      </c>
      <c r="M904" s="1">
        <v>3</v>
      </c>
      <c r="N904" s="1">
        <v>1</v>
      </c>
      <c r="O904" s="1">
        <f t="shared" si="154"/>
        <v>0</v>
      </c>
      <c r="P904" s="1">
        <f t="shared" si="160"/>
        <v>0</v>
      </c>
      <c r="Q904" s="1">
        <f t="shared" si="153"/>
        <v>1</v>
      </c>
      <c r="R904" s="1">
        <f t="shared" si="161"/>
        <v>0</v>
      </c>
      <c r="S904" s="1">
        <f t="shared" si="162"/>
        <v>1</v>
      </c>
      <c r="T904" s="1" t="b">
        <f t="shared" si="163"/>
        <v>0</v>
      </c>
    </row>
    <row r="905" spans="1:20" x14ac:dyDescent="0.25">
      <c r="A905" s="1" t="s">
        <v>133</v>
      </c>
      <c r="B905" s="1">
        <v>4.5999999999999996</v>
      </c>
      <c r="C905" s="1">
        <v>3.5058210599999988</v>
      </c>
      <c r="D905" s="1">
        <v>1</v>
      </c>
      <c r="E905" s="1">
        <f t="shared" si="155"/>
        <v>0</v>
      </c>
      <c r="F905" s="1">
        <f t="shared" si="156"/>
        <v>0</v>
      </c>
      <c r="G905" s="1">
        <f t="shared" si="157"/>
        <v>0</v>
      </c>
      <c r="H905" s="1">
        <f t="shared" si="158"/>
        <v>1</v>
      </c>
      <c r="I905" s="1">
        <f t="shared" si="159"/>
        <v>1</v>
      </c>
      <c r="K905" s="1" t="s">
        <v>170</v>
      </c>
      <c r="L905" s="1">
        <v>5.3</v>
      </c>
      <c r="M905" s="1">
        <v>3</v>
      </c>
      <c r="N905" s="1">
        <v>1</v>
      </c>
      <c r="O905" s="1">
        <f t="shared" si="154"/>
        <v>0</v>
      </c>
      <c r="P905" s="1">
        <f t="shared" si="160"/>
        <v>0</v>
      </c>
      <c r="Q905" s="1">
        <f t="shared" si="153"/>
        <v>1</v>
      </c>
      <c r="R905" s="1">
        <f t="shared" si="161"/>
        <v>0</v>
      </c>
      <c r="S905" s="1">
        <f t="shared" si="162"/>
        <v>1</v>
      </c>
      <c r="T905" s="1" t="b">
        <f t="shared" si="163"/>
        <v>0</v>
      </c>
    </row>
    <row r="906" spans="1:20" x14ac:dyDescent="0.25">
      <c r="A906" s="1" t="s">
        <v>182</v>
      </c>
      <c r="B906" s="1">
        <v>5.0999999999999996</v>
      </c>
      <c r="C906" s="1">
        <v>4.7928456799999992</v>
      </c>
      <c r="D906" s="1">
        <v>1</v>
      </c>
      <c r="E906" s="1">
        <f t="shared" si="155"/>
        <v>0</v>
      </c>
      <c r="F906" s="1">
        <f t="shared" si="156"/>
        <v>0</v>
      </c>
      <c r="G906" s="1">
        <f t="shared" si="157"/>
        <v>0</v>
      </c>
      <c r="H906" s="1">
        <f t="shared" si="158"/>
        <v>1</v>
      </c>
      <c r="I906" s="1">
        <f t="shared" si="159"/>
        <v>1</v>
      </c>
      <c r="K906" s="1" t="s">
        <v>183</v>
      </c>
      <c r="L906" s="1">
        <v>4.5999999999999996</v>
      </c>
      <c r="M906" s="1">
        <v>3</v>
      </c>
      <c r="N906" s="1">
        <v>1</v>
      </c>
      <c r="O906" s="1">
        <f t="shared" si="154"/>
        <v>0</v>
      </c>
      <c r="P906" s="1">
        <f t="shared" si="160"/>
        <v>0</v>
      </c>
      <c r="Q906" s="1">
        <f t="shared" si="153"/>
        <v>1</v>
      </c>
      <c r="R906" s="1">
        <f t="shared" si="161"/>
        <v>0</v>
      </c>
      <c r="S906" s="1">
        <f t="shared" si="162"/>
        <v>1</v>
      </c>
      <c r="T906" s="1" t="b">
        <f t="shared" si="163"/>
        <v>0</v>
      </c>
    </row>
    <row r="907" spans="1:20" x14ac:dyDescent="0.25">
      <c r="A907" s="1" t="s">
        <v>139</v>
      </c>
      <c r="B907" s="1">
        <v>4.4000000000000004</v>
      </c>
      <c r="C907" s="1">
        <v>3.1388846599999987</v>
      </c>
      <c r="D907" s="1">
        <v>1</v>
      </c>
      <c r="E907" s="1">
        <f t="shared" si="155"/>
        <v>0</v>
      </c>
      <c r="F907" s="1">
        <f t="shared" si="156"/>
        <v>0</v>
      </c>
      <c r="G907" s="1">
        <f t="shared" si="157"/>
        <v>0</v>
      </c>
      <c r="H907" s="1">
        <f t="shared" si="158"/>
        <v>1</v>
      </c>
      <c r="I907" s="1">
        <f t="shared" si="159"/>
        <v>1</v>
      </c>
      <c r="K907" s="1" t="s">
        <v>154</v>
      </c>
      <c r="L907" s="1">
        <v>5.7</v>
      </c>
      <c r="M907" s="1">
        <v>6</v>
      </c>
      <c r="N907" s="1">
        <v>1</v>
      </c>
      <c r="O907" s="1">
        <f t="shared" si="154"/>
        <v>0</v>
      </c>
      <c r="P907" s="1">
        <f t="shared" si="160"/>
        <v>0</v>
      </c>
      <c r="Q907" s="1">
        <f t="shared" si="153"/>
        <v>1</v>
      </c>
      <c r="R907" s="1">
        <f t="shared" si="161"/>
        <v>0</v>
      </c>
      <c r="S907" s="1">
        <f t="shared" si="162"/>
        <v>1</v>
      </c>
      <c r="T907" s="1" t="b">
        <f t="shared" si="163"/>
        <v>0</v>
      </c>
    </row>
    <row r="908" spans="1:20" x14ac:dyDescent="0.25">
      <c r="A908" s="1" t="s">
        <v>170</v>
      </c>
      <c r="B908" s="1">
        <v>5.3</v>
      </c>
      <c r="C908" s="1">
        <v>2.9875924999999999</v>
      </c>
      <c r="D908" s="1">
        <v>1</v>
      </c>
      <c r="E908" s="1">
        <f t="shared" si="155"/>
        <v>0</v>
      </c>
      <c r="F908" s="1">
        <f t="shared" si="156"/>
        <v>0</v>
      </c>
      <c r="G908" s="1">
        <f t="shared" si="157"/>
        <v>0</v>
      </c>
      <c r="H908" s="1">
        <f t="shared" si="158"/>
        <v>1</v>
      </c>
      <c r="I908" s="1">
        <f t="shared" si="159"/>
        <v>1</v>
      </c>
      <c r="K908" s="1" t="s">
        <v>157</v>
      </c>
      <c r="L908" s="1">
        <v>4.4000000000000004</v>
      </c>
      <c r="M908" s="1">
        <v>4</v>
      </c>
      <c r="N908" s="1">
        <v>1</v>
      </c>
      <c r="O908" s="1">
        <f t="shared" si="154"/>
        <v>0</v>
      </c>
      <c r="P908" s="1">
        <f t="shared" si="160"/>
        <v>0</v>
      </c>
      <c r="Q908" s="1">
        <f t="shared" si="153"/>
        <v>1</v>
      </c>
      <c r="R908" s="1">
        <f t="shared" si="161"/>
        <v>0</v>
      </c>
      <c r="S908" s="1">
        <f t="shared" si="162"/>
        <v>1</v>
      </c>
      <c r="T908" s="1" t="b">
        <f t="shared" si="163"/>
        <v>0</v>
      </c>
    </row>
    <row r="909" spans="1:20" x14ac:dyDescent="0.25">
      <c r="A909" s="1" t="s">
        <v>183</v>
      </c>
      <c r="B909" s="1">
        <v>4.5999999999999996</v>
      </c>
      <c r="C909" s="1">
        <v>3.3342300000000002</v>
      </c>
      <c r="D909" s="1">
        <v>1</v>
      </c>
      <c r="E909" s="1">
        <f t="shared" si="155"/>
        <v>0</v>
      </c>
      <c r="F909" s="1">
        <f t="shared" si="156"/>
        <v>0</v>
      </c>
      <c r="G909" s="1">
        <f t="shared" si="157"/>
        <v>0</v>
      </c>
      <c r="H909" s="1">
        <f t="shared" si="158"/>
        <v>1</v>
      </c>
      <c r="I909" s="1">
        <f t="shared" si="159"/>
        <v>1</v>
      </c>
      <c r="K909" s="1" t="s">
        <v>159</v>
      </c>
      <c r="L909" s="1">
        <v>4.3</v>
      </c>
      <c r="M909" s="1">
        <v>3</v>
      </c>
      <c r="N909" s="1">
        <v>1</v>
      </c>
      <c r="O909" s="1">
        <f t="shared" si="154"/>
        <v>0</v>
      </c>
      <c r="P909" s="1">
        <f t="shared" si="160"/>
        <v>0</v>
      </c>
      <c r="Q909" s="1">
        <f t="shared" si="153"/>
        <v>1</v>
      </c>
      <c r="R909" s="1">
        <f t="shared" si="161"/>
        <v>0</v>
      </c>
      <c r="S909" s="1">
        <f t="shared" si="162"/>
        <v>1</v>
      </c>
      <c r="T909" s="1" t="b">
        <f t="shared" si="163"/>
        <v>0</v>
      </c>
    </row>
    <row r="910" spans="1:20" x14ac:dyDescent="0.25">
      <c r="A910" s="1" t="s">
        <v>154</v>
      </c>
      <c r="B910" s="1">
        <v>5.7</v>
      </c>
      <c r="C910" s="1">
        <v>5.6649502399999987</v>
      </c>
      <c r="D910" s="1">
        <v>1</v>
      </c>
      <c r="E910" s="1">
        <f t="shared" si="155"/>
        <v>0</v>
      </c>
      <c r="F910" s="1">
        <f t="shared" si="156"/>
        <v>0</v>
      </c>
      <c r="G910" s="1">
        <f t="shared" si="157"/>
        <v>0</v>
      </c>
      <c r="H910" s="1">
        <f t="shared" si="158"/>
        <v>1</v>
      </c>
      <c r="I910" s="1">
        <f t="shared" si="159"/>
        <v>1</v>
      </c>
      <c r="K910" s="1" t="s">
        <v>90</v>
      </c>
      <c r="L910" s="1">
        <v>4.8</v>
      </c>
      <c r="M910" s="1">
        <v>3</v>
      </c>
      <c r="N910" s="1">
        <v>1</v>
      </c>
      <c r="O910" s="1">
        <f t="shared" si="154"/>
        <v>0</v>
      </c>
      <c r="P910" s="1">
        <f t="shared" si="160"/>
        <v>0</v>
      </c>
      <c r="Q910" s="1">
        <f t="shared" si="153"/>
        <v>1</v>
      </c>
      <c r="R910" s="1">
        <f t="shared" si="161"/>
        <v>0</v>
      </c>
      <c r="S910" s="1">
        <f t="shared" si="162"/>
        <v>1</v>
      </c>
      <c r="T910" s="1" t="b">
        <f t="shared" si="163"/>
        <v>0</v>
      </c>
    </row>
    <row r="911" spans="1:20" x14ac:dyDescent="0.25">
      <c r="A911" s="1" t="s">
        <v>157</v>
      </c>
      <c r="B911" s="1">
        <v>4.4000000000000004</v>
      </c>
      <c r="C911" s="1">
        <v>3.7528879000000002</v>
      </c>
      <c r="D911" s="1">
        <v>1</v>
      </c>
      <c r="E911" s="1">
        <f t="shared" si="155"/>
        <v>0</v>
      </c>
      <c r="F911" s="1">
        <f t="shared" si="156"/>
        <v>0</v>
      </c>
      <c r="G911" s="1">
        <f t="shared" si="157"/>
        <v>0</v>
      </c>
      <c r="H911" s="1">
        <f t="shared" si="158"/>
        <v>1</v>
      </c>
      <c r="I911" s="1">
        <f t="shared" si="159"/>
        <v>1</v>
      </c>
      <c r="K911" s="1" t="s">
        <v>165</v>
      </c>
      <c r="L911" s="1">
        <v>7.1</v>
      </c>
      <c r="M911" s="1">
        <v>5</v>
      </c>
      <c r="N911" s="1">
        <v>1</v>
      </c>
      <c r="O911" s="1">
        <f t="shared" si="154"/>
        <v>0</v>
      </c>
      <c r="P911" s="1">
        <f t="shared" si="160"/>
        <v>0</v>
      </c>
      <c r="Q911" s="1">
        <f t="shared" ref="Q911:Q974" si="164">IF(N911&lt;=2,1,0)</f>
        <v>1</v>
      </c>
      <c r="R911" s="1">
        <f t="shared" si="161"/>
        <v>0</v>
      </c>
      <c r="S911" s="1">
        <f t="shared" si="162"/>
        <v>1</v>
      </c>
      <c r="T911" s="1" t="b">
        <f t="shared" si="163"/>
        <v>0</v>
      </c>
    </row>
    <row r="912" spans="1:20" x14ac:dyDescent="0.25">
      <c r="A912" s="1" t="s">
        <v>159</v>
      </c>
      <c r="B912" s="1">
        <v>4.3</v>
      </c>
      <c r="C912" s="1">
        <v>3.3467726799999991</v>
      </c>
      <c r="D912" s="1">
        <v>1</v>
      </c>
      <c r="E912" s="1">
        <f t="shared" si="155"/>
        <v>0</v>
      </c>
      <c r="F912" s="1">
        <f t="shared" si="156"/>
        <v>0</v>
      </c>
      <c r="G912" s="1">
        <f t="shared" si="157"/>
        <v>0</v>
      </c>
      <c r="H912" s="1">
        <f t="shared" si="158"/>
        <v>1</v>
      </c>
      <c r="I912" s="1">
        <f t="shared" si="159"/>
        <v>1</v>
      </c>
      <c r="K912" s="1" t="s">
        <v>101</v>
      </c>
      <c r="L912" s="1">
        <v>4.9000000000000004</v>
      </c>
      <c r="M912" s="1">
        <v>3</v>
      </c>
      <c r="N912" s="1">
        <v>1</v>
      </c>
      <c r="O912" s="1">
        <f t="shared" si="154"/>
        <v>0</v>
      </c>
      <c r="P912" s="1">
        <f t="shared" si="160"/>
        <v>0</v>
      </c>
      <c r="Q912" s="1">
        <f t="shared" si="164"/>
        <v>1</v>
      </c>
      <c r="R912" s="1">
        <f t="shared" si="161"/>
        <v>0</v>
      </c>
      <c r="S912" s="1">
        <f t="shared" si="162"/>
        <v>1</v>
      </c>
      <c r="T912" s="1" t="b">
        <f t="shared" si="163"/>
        <v>0</v>
      </c>
    </row>
    <row r="913" spans="1:20" x14ac:dyDescent="0.25">
      <c r="A913" s="1" t="s">
        <v>90</v>
      </c>
      <c r="B913" s="1">
        <v>4.8</v>
      </c>
      <c r="C913" s="1">
        <v>3.4027567699999994</v>
      </c>
      <c r="D913" s="1">
        <v>1</v>
      </c>
      <c r="E913" s="1">
        <f t="shared" si="155"/>
        <v>0</v>
      </c>
      <c r="F913" s="1">
        <f t="shared" si="156"/>
        <v>0</v>
      </c>
      <c r="G913" s="1">
        <f t="shared" si="157"/>
        <v>0</v>
      </c>
      <c r="H913" s="1">
        <f t="shared" si="158"/>
        <v>1</v>
      </c>
      <c r="I913" s="1">
        <f t="shared" si="159"/>
        <v>1</v>
      </c>
      <c r="K913" s="1" t="s">
        <v>109</v>
      </c>
      <c r="L913" s="1">
        <v>5.7</v>
      </c>
      <c r="M913" s="1">
        <v>5</v>
      </c>
      <c r="N913" s="1">
        <v>1</v>
      </c>
      <c r="O913" s="1">
        <f t="shared" ref="O913:O976" si="165">IF(AND((10&gt;N913),(N913&gt;=M913),(M913&gt;=2)),1,0)</f>
        <v>0</v>
      </c>
      <c r="P913" s="1">
        <f t="shared" si="160"/>
        <v>0</v>
      </c>
      <c r="Q913" s="1">
        <f t="shared" si="164"/>
        <v>1</v>
      </c>
      <c r="R913" s="1">
        <f t="shared" si="161"/>
        <v>0</v>
      </c>
      <c r="S913" s="1">
        <f t="shared" si="162"/>
        <v>1</v>
      </c>
      <c r="T913" s="1" t="b">
        <f t="shared" si="163"/>
        <v>0</v>
      </c>
    </row>
    <row r="914" spans="1:20" x14ac:dyDescent="0.25">
      <c r="A914" s="1" t="s">
        <v>165</v>
      </c>
      <c r="B914" s="1">
        <v>7.1</v>
      </c>
      <c r="C914" s="1">
        <v>5.2676740599999992</v>
      </c>
      <c r="D914" s="1">
        <v>1</v>
      </c>
      <c r="E914" s="1">
        <f t="shared" si="155"/>
        <v>0</v>
      </c>
      <c r="F914" s="1">
        <f t="shared" si="156"/>
        <v>0</v>
      </c>
      <c r="G914" s="1">
        <f t="shared" si="157"/>
        <v>0</v>
      </c>
      <c r="H914" s="1">
        <f t="shared" si="158"/>
        <v>1</v>
      </c>
      <c r="I914" s="1">
        <f t="shared" si="159"/>
        <v>1</v>
      </c>
      <c r="K914" s="1" t="s">
        <v>168</v>
      </c>
      <c r="L914" s="1">
        <v>4.4000000000000004</v>
      </c>
      <c r="M914" s="1">
        <v>1</v>
      </c>
      <c r="N914" s="1">
        <v>1</v>
      </c>
      <c r="O914" s="1">
        <v>1</v>
      </c>
      <c r="P914" s="1">
        <f t="shared" si="160"/>
        <v>0</v>
      </c>
      <c r="Q914" s="1">
        <v>0</v>
      </c>
      <c r="R914" s="1">
        <f t="shared" si="161"/>
        <v>0</v>
      </c>
      <c r="S914" s="1">
        <f t="shared" si="162"/>
        <v>1</v>
      </c>
      <c r="T914" s="1" t="b">
        <f t="shared" si="163"/>
        <v>1</v>
      </c>
    </row>
    <row r="915" spans="1:20" x14ac:dyDescent="0.25">
      <c r="A915" s="1" t="s">
        <v>101</v>
      </c>
      <c r="B915" s="1">
        <v>4.9000000000000004</v>
      </c>
      <c r="C915" s="1">
        <v>3.1867506499999996</v>
      </c>
      <c r="D915" s="1">
        <v>1</v>
      </c>
      <c r="E915" s="1">
        <f t="shared" si="155"/>
        <v>0</v>
      </c>
      <c r="F915" s="1">
        <f t="shared" si="156"/>
        <v>0</v>
      </c>
      <c r="G915" s="1">
        <f t="shared" si="157"/>
        <v>0</v>
      </c>
      <c r="H915" s="1">
        <f t="shared" si="158"/>
        <v>1</v>
      </c>
      <c r="I915" s="1">
        <f t="shared" si="159"/>
        <v>1</v>
      </c>
      <c r="K915" s="1" t="s">
        <v>128</v>
      </c>
      <c r="L915" s="1">
        <v>4.3</v>
      </c>
      <c r="M915" s="1">
        <v>3</v>
      </c>
      <c r="N915" s="1">
        <v>1</v>
      </c>
      <c r="O915" s="1">
        <f t="shared" si="165"/>
        <v>0</v>
      </c>
      <c r="P915" s="1">
        <f t="shared" si="160"/>
        <v>0</v>
      </c>
      <c r="Q915" s="1">
        <f t="shared" si="164"/>
        <v>1</v>
      </c>
      <c r="R915" s="1">
        <f t="shared" si="161"/>
        <v>0</v>
      </c>
      <c r="S915" s="1">
        <f t="shared" si="162"/>
        <v>1</v>
      </c>
      <c r="T915" s="1" t="b">
        <f t="shared" si="163"/>
        <v>0</v>
      </c>
    </row>
    <row r="916" spans="1:20" x14ac:dyDescent="0.25">
      <c r="A916" s="1" t="s">
        <v>109</v>
      </c>
      <c r="B916" s="1">
        <v>5.7</v>
      </c>
      <c r="C916" s="1">
        <v>4.5220392799999996</v>
      </c>
      <c r="D916" s="1">
        <v>1</v>
      </c>
      <c r="E916" s="1">
        <f t="shared" si="155"/>
        <v>0</v>
      </c>
      <c r="F916" s="1">
        <f t="shared" si="156"/>
        <v>0</v>
      </c>
      <c r="G916" s="1">
        <f t="shared" si="157"/>
        <v>0</v>
      </c>
      <c r="H916" s="1">
        <f t="shared" si="158"/>
        <v>1</v>
      </c>
      <c r="I916" s="1">
        <f t="shared" si="159"/>
        <v>1</v>
      </c>
      <c r="K916" s="1" t="s">
        <v>59</v>
      </c>
      <c r="L916" s="1">
        <v>6.7</v>
      </c>
      <c r="M916" s="1">
        <v>3</v>
      </c>
      <c r="N916" s="1">
        <v>1</v>
      </c>
      <c r="O916" s="1">
        <f t="shared" si="165"/>
        <v>0</v>
      </c>
      <c r="P916" s="1">
        <f t="shared" si="160"/>
        <v>0</v>
      </c>
      <c r="Q916" s="1">
        <f t="shared" si="164"/>
        <v>1</v>
      </c>
      <c r="R916" s="1">
        <f t="shared" si="161"/>
        <v>0</v>
      </c>
      <c r="S916" s="1">
        <f t="shared" si="162"/>
        <v>1</v>
      </c>
      <c r="T916" s="1" t="b">
        <f t="shared" si="163"/>
        <v>0</v>
      </c>
    </row>
    <row r="917" spans="1:20" x14ac:dyDescent="0.25">
      <c r="A917" s="1" t="s">
        <v>168</v>
      </c>
      <c r="B917" s="1">
        <v>4.4000000000000004</v>
      </c>
      <c r="C917" s="1">
        <v>1.1859599400000027</v>
      </c>
      <c r="D917" s="1">
        <v>1</v>
      </c>
      <c r="E917" s="1">
        <f t="shared" si="155"/>
        <v>0</v>
      </c>
      <c r="F917" s="1">
        <f t="shared" si="156"/>
        <v>0</v>
      </c>
      <c r="G917" s="1">
        <f t="shared" si="157"/>
        <v>0</v>
      </c>
      <c r="H917" s="1">
        <f t="shared" si="158"/>
        <v>1</v>
      </c>
      <c r="I917" s="1">
        <f t="shared" si="159"/>
        <v>1</v>
      </c>
      <c r="K917" s="1" t="s">
        <v>185</v>
      </c>
      <c r="L917" s="1">
        <v>4.5</v>
      </c>
      <c r="M917" s="1">
        <v>4</v>
      </c>
      <c r="N917" s="1">
        <v>1</v>
      </c>
      <c r="O917" s="1">
        <f t="shared" si="165"/>
        <v>0</v>
      </c>
      <c r="P917" s="1">
        <f t="shared" si="160"/>
        <v>0</v>
      </c>
      <c r="Q917" s="1">
        <f t="shared" si="164"/>
        <v>1</v>
      </c>
      <c r="R917" s="1">
        <f t="shared" si="161"/>
        <v>0</v>
      </c>
      <c r="S917" s="1">
        <f t="shared" si="162"/>
        <v>1</v>
      </c>
      <c r="T917" s="1" t="b">
        <f t="shared" si="163"/>
        <v>0</v>
      </c>
    </row>
    <row r="918" spans="1:20" x14ac:dyDescent="0.25">
      <c r="A918" s="1" t="s">
        <v>128</v>
      </c>
      <c r="B918" s="1">
        <v>4.3</v>
      </c>
      <c r="C918" s="1">
        <v>3.2732878400000009</v>
      </c>
      <c r="D918" s="1">
        <v>1</v>
      </c>
      <c r="E918" s="1">
        <f t="shared" si="155"/>
        <v>0</v>
      </c>
      <c r="F918" s="1">
        <f t="shared" si="156"/>
        <v>0</v>
      </c>
      <c r="G918" s="1">
        <f t="shared" si="157"/>
        <v>0</v>
      </c>
      <c r="H918" s="1">
        <f t="shared" si="158"/>
        <v>1</v>
      </c>
      <c r="I918" s="1">
        <f t="shared" si="159"/>
        <v>1</v>
      </c>
      <c r="K918" s="1" t="s">
        <v>64</v>
      </c>
      <c r="L918" s="1">
        <v>4.5</v>
      </c>
      <c r="M918" s="1">
        <v>3</v>
      </c>
      <c r="N918" s="1">
        <v>1</v>
      </c>
      <c r="O918" s="1">
        <f t="shared" si="165"/>
        <v>0</v>
      </c>
      <c r="P918" s="1">
        <f t="shared" si="160"/>
        <v>0</v>
      </c>
      <c r="Q918" s="1">
        <f t="shared" si="164"/>
        <v>1</v>
      </c>
      <c r="R918" s="1">
        <f t="shared" si="161"/>
        <v>0</v>
      </c>
      <c r="S918" s="1">
        <f t="shared" si="162"/>
        <v>1</v>
      </c>
      <c r="T918" s="1" t="b">
        <f t="shared" si="163"/>
        <v>0</v>
      </c>
    </row>
    <row r="919" spans="1:20" x14ac:dyDescent="0.25">
      <c r="A919" s="1" t="s">
        <v>59</v>
      </c>
      <c r="B919" s="1">
        <v>6.7</v>
      </c>
      <c r="C919" s="1">
        <v>3.450503969999998</v>
      </c>
      <c r="D919" s="1">
        <v>1</v>
      </c>
      <c r="E919" s="1">
        <f t="shared" si="155"/>
        <v>0</v>
      </c>
      <c r="F919" s="1">
        <f t="shared" si="156"/>
        <v>0</v>
      </c>
      <c r="G919" s="1">
        <f t="shared" si="157"/>
        <v>0</v>
      </c>
      <c r="H919" s="1">
        <f t="shared" si="158"/>
        <v>1</v>
      </c>
      <c r="I919" s="1">
        <f t="shared" si="159"/>
        <v>1</v>
      </c>
      <c r="K919" s="1" t="s">
        <v>66</v>
      </c>
      <c r="L919" s="1">
        <v>4.8</v>
      </c>
      <c r="M919" s="1">
        <v>5</v>
      </c>
      <c r="N919" s="1">
        <v>1</v>
      </c>
      <c r="O919" s="1">
        <f t="shared" si="165"/>
        <v>0</v>
      </c>
      <c r="P919" s="1">
        <f t="shared" si="160"/>
        <v>0</v>
      </c>
      <c r="Q919" s="1">
        <f t="shared" si="164"/>
        <v>1</v>
      </c>
      <c r="R919" s="1">
        <f t="shared" si="161"/>
        <v>0</v>
      </c>
      <c r="S919" s="1">
        <f t="shared" si="162"/>
        <v>1</v>
      </c>
      <c r="T919" s="1" t="b">
        <f t="shared" si="163"/>
        <v>0</v>
      </c>
    </row>
    <row r="920" spans="1:20" x14ac:dyDescent="0.25">
      <c r="A920" s="1" t="s">
        <v>185</v>
      </c>
      <c r="B920" s="1">
        <v>4.5</v>
      </c>
      <c r="C920" s="1">
        <v>3.8643566999999996</v>
      </c>
      <c r="D920" s="1">
        <v>1</v>
      </c>
      <c r="E920" s="1">
        <f t="shared" si="155"/>
        <v>0</v>
      </c>
      <c r="F920" s="1">
        <f t="shared" si="156"/>
        <v>0</v>
      </c>
      <c r="G920" s="1">
        <f t="shared" si="157"/>
        <v>0</v>
      </c>
      <c r="H920" s="1">
        <f t="shared" si="158"/>
        <v>1</v>
      </c>
      <c r="I920" s="1">
        <f t="shared" si="159"/>
        <v>1</v>
      </c>
      <c r="K920" s="1" t="s">
        <v>67</v>
      </c>
      <c r="L920" s="1">
        <v>5.4</v>
      </c>
      <c r="M920" s="1">
        <v>4</v>
      </c>
      <c r="N920" s="1">
        <v>1</v>
      </c>
      <c r="O920" s="1">
        <f t="shared" si="165"/>
        <v>0</v>
      </c>
      <c r="P920" s="1">
        <f t="shared" si="160"/>
        <v>0</v>
      </c>
      <c r="Q920" s="1">
        <f t="shared" si="164"/>
        <v>1</v>
      </c>
      <c r="R920" s="1">
        <f t="shared" si="161"/>
        <v>0</v>
      </c>
      <c r="S920" s="1">
        <f t="shared" si="162"/>
        <v>1</v>
      </c>
      <c r="T920" s="1" t="b">
        <f t="shared" si="163"/>
        <v>0</v>
      </c>
    </row>
    <row r="921" spans="1:20" x14ac:dyDescent="0.25">
      <c r="A921" s="1" t="s">
        <v>64</v>
      </c>
      <c r="B921" s="1">
        <v>4.5</v>
      </c>
      <c r="C921" s="1">
        <v>3.32925665</v>
      </c>
      <c r="D921" s="1">
        <v>1</v>
      </c>
      <c r="E921" s="1">
        <f t="shared" si="155"/>
        <v>0</v>
      </c>
      <c r="F921" s="1">
        <f t="shared" si="156"/>
        <v>0</v>
      </c>
      <c r="G921" s="1">
        <f t="shared" si="157"/>
        <v>0</v>
      </c>
      <c r="H921" s="1">
        <f t="shared" si="158"/>
        <v>1</v>
      </c>
      <c r="I921" s="1">
        <f t="shared" si="159"/>
        <v>1</v>
      </c>
      <c r="K921" s="1" t="s">
        <v>68</v>
      </c>
      <c r="L921" s="1">
        <v>4.7</v>
      </c>
      <c r="M921" s="1">
        <v>4</v>
      </c>
      <c r="N921" s="1">
        <v>1</v>
      </c>
      <c r="O921" s="1">
        <f t="shared" si="165"/>
        <v>0</v>
      </c>
      <c r="P921" s="1">
        <f t="shared" si="160"/>
        <v>0</v>
      </c>
      <c r="Q921" s="1">
        <f t="shared" si="164"/>
        <v>1</v>
      </c>
      <c r="R921" s="1">
        <f t="shared" si="161"/>
        <v>0</v>
      </c>
      <c r="S921" s="1">
        <f t="shared" si="162"/>
        <v>1</v>
      </c>
      <c r="T921" s="1" t="b">
        <f t="shared" si="163"/>
        <v>0</v>
      </c>
    </row>
    <row r="922" spans="1:20" x14ac:dyDescent="0.25">
      <c r="A922" s="1" t="s">
        <v>66</v>
      </c>
      <c r="B922" s="1">
        <v>4.8</v>
      </c>
      <c r="C922" s="1">
        <v>4.5529481399999989</v>
      </c>
      <c r="D922" s="1">
        <v>1</v>
      </c>
      <c r="E922" s="1">
        <f t="shared" si="155"/>
        <v>0</v>
      </c>
      <c r="F922" s="1">
        <f t="shared" si="156"/>
        <v>0</v>
      </c>
      <c r="G922" s="1">
        <f t="shared" si="157"/>
        <v>0</v>
      </c>
      <c r="H922" s="1">
        <f t="shared" si="158"/>
        <v>1</v>
      </c>
      <c r="I922" s="1">
        <f t="shared" si="159"/>
        <v>1</v>
      </c>
      <c r="K922" s="1" t="s">
        <v>163</v>
      </c>
      <c r="L922" s="1">
        <v>5.6</v>
      </c>
      <c r="M922" s="1">
        <v>2</v>
      </c>
      <c r="N922" s="1">
        <v>1</v>
      </c>
      <c r="O922" s="1">
        <f t="shared" si="165"/>
        <v>0</v>
      </c>
      <c r="P922" s="1">
        <f t="shared" si="160"/>
        <v>0</v>
      </c>
      <c r="Q922" s="1">
        <f t="shared" si="164"/>
        <v>1</v>
      </c>
      <c r="R922" s="1">
        <f t="shared" si="161"/>
        <v>0</v>
      </c>
      <c r="S922" s="1">
        <f t="shared" si="162"/>
        <v>1</v>
      </c>
      <c r="T922" s="1" t="b">
        <f t="shared" si="163"/>
        <v>0</v>
      </c>
    </row>
    <row r="923" spans="1:20" x14ac:dyDescent="0.25">
      <c r="A923" s="1" t="s">
        <v>67</v>
      </c>
      <c r="B923" s="1">
        <v>5.4</v>
      </c>
      <c r="C923" s="1">
        <v>3.6497228000000002</v>
      </c>
      <c r="D923" s="1">
        <v>1</v>
      </c>
      <c r="E923" s="1">
        <f t="shared" si="155"/>
        <v>0</v>
      </c>
      <c r="F923" s="1">
        <f t="shared" si="156"/>
        <v>0</v>
      </c>
      <c r="G923" s="1">
        <f t="shared" si="157"/>
        <v>0</v>
      </c>
      <c r="H923" s="1">
        <f t="shared" si="158"/>
        <v>1</v>
      </c>
      <c r="I923" s="1">
        <f t="shared" si="159"/>
        <v>1</v>
      </c>
      <c r="K923" s="1" t="s">
        <v>80</v>
      </c>
      <c r="L923" s="1">
        <v>4.9000000000000004</v>
      </c>
      <c r="M923" s="1">
        <v>3</v>
      </c>
      <c r="N923" s="1">
        <v>1</v>
      </c>
      <c r="O923" s="1">
        <f t="shared" si="165"/>
        <v>0</v>
      </c>
      <c r="P923" s="1">
        <f t="shared" si="160"/>
        <v>0</v>
      </c>
      <c r="Q923" s="1">
        <f t="shared" si="164"/>
        <v>1</v>
      </c>
      <c r="R923" s="1">
        <f t="shared" si="161"/>
        <v>0</v>
      </c>
      <c r="S923" s="1">
        <f t="shared" si="162"/>
        <v>1</v>
      </c>
      <c r="T923" s="1" t="b">
        <f t="shared" si="163"/>
        <v>0</v>
      </c>
    </row>
    <row r="924" spans="1:20" x14ac:dyDescent="0.25">
      <c r="A924" s="1" t="s">
        <v>68</v>
      </c>
      <c r="B924" s="1">
        <v>4.7</v>
      </c>
      <c r="C924" s="1">
        <v>3.9612506999999995</v>
      </c>
      <c r="D924" s="1">
        <v>1</v>
      </c>
      <c r="E924" s="1">
        <f t="shared" si="155"/>
        <v>0</v>
      </c>
      <c r="F924" s="1">
        <f t="shared" si="156"/>
        <v>0</v>
      </c>
      <c r="G924" s="1">
        <f t="shared" si="157"/>
        <v>0</v>
      </c>
      <c r="H924" s="1">
        <f t="shared" si="158"/>
        <v>1</v>
      </c>
      <c r="I924" s="1">
        <f t="shared" si="159"/>
        <v>1</v>
      </c>
      <c r="K924" s="1" t="s">
        <v>91</v>
      </c>
      <c r="L924" s="1">
        <v>4.9000000000000004</v>
      </c>
      <c r="M924" s="1">
        <v>4</v>
      </c>
      <c r="N924" s="1">
        <v>1</v>
      </c>
      <c r="O924" s="1">
        <f t="shared" si="165"/>
        <v>0</v>
      </c>
      <c r="P924" s="1">
        <f t="shared" si="160"/>
        <v>0</v>
      </c>
      <c r="Q924" s="1">
        <f t="shared" si="164"/>
        <v>1</v>
      </c>
      <c r="R924" s="1">
        <f t="shared" si="161"/>
        <v>0</v>
      </c>
      <c r="S924" s="1">
        <f t="shared" si="162"/>
        <v>1</v>
      </c>
      <c r="T924" s="1" t="b">
        <f t="shared" si="163"/>
        <v>0</v>
      </c>
    </row>
    <row r="925" spans="1:20" x14ac:dyDescent="0.25">
      <c r="A925" s="1" t="s">
        <v>163</v>
      </c>
      <c r="B925" s="1">
        <v>5.6</v>
      </c>
      <c r="C925" s="1">
        <v>2.4843113999999984</v>
      </c>
      <c r="D925" s="1">
        <v>1</v>
      </c>
      <c r="E925" s="1">
        <f t="shared" si="155"/>
        <v>0</v>
      </c>
      <c r="F925" s="1">
        <f t="shared" si="156"/>
        <v>0</v>
      </c>
      <c r="G925" s="1">
        <f t="shared" si="157"/>
        <v>0</v>
      </c>
      <c r="H925" s="1">
        <f t="shared" si="158"/>
        <v>1</v>
      </c>
      <c r="I925" s="1">
        <f t="shared" si="159"/>
        <v>1</v>
      </c>
      <c r="K925" s="1" t="s">
        <v>96</v>
      </c>
      <c r="L925" s="1">
        <v>4.9000000000000004</v>
      </c>
      <c r="M925" s="1">
        <v>3</v>
      </c>
      <c r="N925" s="1">
        <v>1</v>
      </c>
      <c r="O925" s="1">
        <f t="shared" si="165"/>
        <v>0</v>
      </c>
      <c r="P925" s="1">
        <f t="shared" si="160"/>
        <v>0</v>
      </c>
      <c r="Q925" s="1">
        <f t="shared" si="164"/>
        <v>1</v>
      </c>
      <c r="R925" s="1">
        <f t="shared" si="161"/>
        <v>0</v>
      </c>
      <c r="S925" s="1">
        <f t="shared" si="162"/>
        <v>1</v>
      </c>
      <c r="T925" s="1" t="b">
        <f t="shared" si="163"/>
        <v>0</v>
      </c>
    </row>
    <row r="926" spans="1:20" x14ac:dyDescent="0.25">
      <c r="A926" s="1" t="s">
        <v>80</v>
      </c>
      <c r="B926" s="1">
        <v>4.9000000000000004</v>
      </c>
      <c r="C926" s="1">
        <v>3.3880067599999992</v>
      </c>
      <c r="D926" s="1">
        <v>1</v>
      </c>
      <c r="E926" s="1">
        <f t="shared" si="155"/>
        <v>0</v>
      </c>
      <c r="F926" s="1">
        <f t="shared" si="156"/>
        <v>0</v>
      </c>
      <c r="G926" s="1">
        <f t="shared" si="157"/>
        <v>0</v>
      </c>
      <c r="H926" s="1">
        <f t="shared" si="158"/>
        <v>1</v>
      </c>
      <c r="I926" s="1">
        <f t="shared" si="159"/>
        <v>1</v>
      </c>
      <c r="K926" s="1" t="s">
        <v>97</v>
      </c>
      <c r="L926" s="1">
        <v>4.5</v>
      </c>
      <c r="M926" s="1">
        <v>4</v>
      </c>
      <c r="N926" s="1">
        <v>1</v>
      </c>
      <c r="O926" s="1">
        <f t="shared" si="165"/>
        <v>0</v>
      </c>
      <c r="P926" s="1">
        <f t="shared" si="160"/>
        <v>0</v>
      </c>
      <c r="Q926" s="1">
        <f t="shared" si="164"/>
        <v>1</v>
      </c>
      <c r="R926" s="1">
        <f t="shared" si="161"/>
        <v>0</v>
      </c>
      <c r="S926" s="1">
        <f t="shared" si="162"/>
        <v>1</v>
      </c>
      <c r="T926" s="1" t="b">
        <f t="shared" si="163"/>
        <v>0</v>
      </c>
    </row>
    <row r="927" spans="1:20" x14ac:dyDescent="0.25">
      <c r="A927" s="1" t="s">
        <v>91</v>
      </c>
      <c r="B927" s="1">
        <v>4.9000000000000004</v>
      </c>
      <c r="C927" s="1">
        <v>4.2542065599999974</v>
      </c>
      <c r="D927" s="1">
        <v>1</v>
      </c>
      <c r="E927" s="1">
        <f t="shared" si="155"/>
        <v>0</v>
      </c>
      <c r="F927" s="1">
        <f t="shared" si="156"/>
        <v>0</v>
      </c>
      <c r="G927" s="1">
        <f t="shared" si="157"/>
        <v>0</v>
      </c>
      <c r="H927" s="1">
        <f t="shared" si="158"/>
        <v>1</v>
      </c>
      <c r="I927" s="1">
        <f t="shared" si="159"/>
        <v>1</v>
      </c>
      <c r="K927" s="1" t="s">
        <v>98</v>
      </c>
      <c r="L927" s="1">
        <v>5</v>
      </c>
      <c r="M927" s="1">
        <v>2</v>
      </c>
      <c r="N927" s="1">
        <v>1</v>
      </c>
      <c r="O927" s="1">
        <f t="shared" si="165"/>
        <v>0</v>
      </c>
      <c r="P927" s="1">
        <f t="shared" si="160"/>
        <v>0</v>
      </c>
      <c r="Q927" s="1">
        <f t="shared" si="164"/>
        <v>1</v>
      </c>
      <c r="R927" s="1">
        <f t="shared" si="161"/>
        <v>0</v>
      </c>
      <c r="S927" s="1">
        <f t="shared" si="162"/>
        <v>1</v>
      </c>
      <c r="T927" s="1" t="b">
        <f t="shared" si="163"/>
        <v>0</v>
      </c>
    </row>
    <row r="928" spans="1:20" x14ac:dyDescent="0.25">
      <c r="A928" s="1" t="s">
        <v>96</v>
      </c>
      <c r="B928" s="1">
        <v>4.9000000000000004</v>
      </c>
      <c r="C928" s="1">
        <v>3.3981930999999999</v>
      </c>
      <c r="D928" s="1">
        <v>1</v>
      </c>
      <c r="E928" s="1">
        <f t="shared" si="155"/>
        <v>0</v>
      </c>
      <c r="F928" s="1">
        <f t="shared" si="156"/>
        <v>0</v>
      </c>
      <c r="G928" s="1">
        <f t="shared" si="157"/>
        <v>0</v>
      </c>
      <c r="H928" s="1">
        <f t="shared" si="158"/>
        <v>1</v>
      </c>
      <c r="I928" s="1">
        <f t="shared" si="159"/>
        <v>1</v>
      </c>
      <c r="K928" s="1" t="s">
        <v>112</v>
      </c>
      <c r="L928" s="1">
        <v>4.9000000000000004</v>
      </c>
      <c r="M928" s="1">
        <v>3</v>
      </c>
      <c r="N928" s="1">
        <v>1</v>
      </c>
      <c r="O928" s="1">
        <f t="shared" si="165"/>
        <v>0</v>
      </c>
      <c r="P928" s="1">
        <f t="shared" si="160"/>
        <v>0</v>
      </c>
      <c r="Q928" s="1">
        <f t="shared" si="164"/>
        <v>1</v>
      </c>
      <c r="R928" s="1">
        <f t="shared" si="161"/>
        <v>0</v>
      </c>
      <c r="S928" s="1">
        <f t="shared" si="162"/>
        <v>1</v>
      </c>
      <c r="T928" s="1" t="b">
        <f t="shared" si="163"/>
        <v>0</v>
      </c>
    </row>
    <row r="929" spans="1:20" x14ac:dyDescent="0.25">
      <c r="A929" s="1" t="s">
        <v>97</v>
      </c>
      <c r="B929" s="1">
        <v>4.5</v>
      </c>
      <c r="C929" s="1">
        <v>3.8824105599999985</v>
      </c>
      <c r="D929" s="1">
        <v>1</v>
      </c>
      <c r="E929" s="1">
        <f t="shared" si="155"/>
        <v>0</v>
      </c>
      <c r="F929" s="1">
        <f t="shared" si="156"/>
        <v>0</v>
      </c>
      <c r="G929" s="1">
        <f t="shared" si="157"/>
        <v>0</v>
      </c>
      <c r="H929" s="1">
        <f t="shared" si="158"/>
        <v>1</v>
      </c>
      <c r="I929" s="1">
        <f t="shared" si="159"/>
        <v>1</v>
      </c>
      <c r="K929" s="1" t="s">
        <v>124</v>
      </c>
      <c r="L929" s="1">
        <v>4.5</v>
      </c>
      <c r="M929" s="1">
        <v>3</v>
      </c>
      <c r="N929" s="1">
        <v>1</v>
      </c>
      <c r="O929" s="1">
        <f t="shared" si="165"/>
        <v>0</v>
      </c>
      <c r="P929" s="1">
        <f t="shared" si="160"/>
        <v>0</v>
      </c>
      <c r="Q929" s="1">
        <f t="shared" si="164"/>
        <v>1</v>
      </c>
      <c r="R929" s="1">
        <f t="shared" si="161"/>
        <v>0</v>
      </c>
      <c r="S929" s="1">
        <f t="shared" si="162"/>
        <v>1</v>
      </c>
      <c r="T929" s="1" t="b">
        <f t="shared" si="163"/>
        <v>0</v>
      </c>
    </row>
    <row r="930" spans="1:20" x14ac:dyDescent="0.25">
      <c r="A930" s="1" t="s">
        <v>98</v>
      </c>
      <c r="B930" s="1">
        <v>5</v>
      </c>
      <c r="C930" s="1">
        <v>2.2586708000000004</v>
      </c>
      <c r="D930" s="1">
        <v>1</v>
      </c>
      <c r="E930" s="1">
        <f t="shared" si="155"/>
        <v>0</v>
      </c>
      <c r="F930" s="1">
        <f t="shared" si="156"/>
        <v>0</v>
      </c>
      <c r="G930" s="1">
        <f t="shared" si="157"/>
        <v>0</v>
      </c>
      <c r="H930" s="1">
        <f t="shared" si="158"/>
        <v>1</v>
      </c>
      <c r="I930" s="1">
        <f t="shared" si="159"/>
        <v>1</v>
      </c>
      <c r="K930" s="1" t="s">
        <v>188</v>
      </c>
      <c r="L930" s="1">
        <v>4.3</v>
      </c>
      <c r="M930" s="1">
        <v>3</v>
      </c>
      <c r="N930" s="1">
        <v>1</v>
      </c>
      <c r="O930" s="1">
        <f t="shared" si="165"/>
        <v>0</v>
      </c>
      <c r="P930" s="1">
        <f t="shared" si="160"/>
        <v>0</v>
      </c>
      <c r="Q930" s="1">
        <f t="shared" si="164"/>
        <v>1</v>
      </c>
      <c r="R930" s="1">
        <f t="shared" si="161"/>
        <v>0</v>
      </c>
      <c r="S930" s="1">
        <f t="shared" si="162"/>
        <v>1</v>
      </c>
      <c r="T930" s="1" t="b">
        <f t="shared" si="163"/>
        <v>0</v>
      </c>
    </row>
    <row r="931" spans="1:20" x14ac:dyDescent="0.25">
      <c r="A931" s="1" t="s">
        <v>112</v>
      </c>
      <c r="B931" s="1">
        <v>4.9000000000000004</v>
      </c>
      <c r="C931" s="1">
        <v>3.1974293400000002</v>
      </c>
      <c r="D931" s="1">
        <v>1</v>
      </c>
      <c r="E931" s="1">
        <f t="shared" si="155"/>
        <v>0</v>
      </c>
      <c r="F931" s="1">
        <f t="shared" si="156"/>
        <v>0</v>
      </c>
      <c r="G931" s="1">
        <f t="shared" si="157"/>
        <v>0</v>
      </c>
      <c r="H931" s="1">
        <f t="shared" si="158"/>
        <v>1</v>
      </c>
      <c r="I931" s="1">
        <f t="shared" si="159"/>
        <v>1</v>
      </c>
      <c r="K931" s="1" t="s">
        <v>137</v>
      </c>
      <c r="L931" s="1">
        <v>5.3</v>
      </c>
      <c r="M931" s="1">
        <v>4</v>
      </c>
      <c r="N931" s="1">
        <v>1</v>
      </c>
      <c r="O931" s="1">
        <f t="shared" si="165"/>
        <v>0</v>
      </c>
      <c r="P931" s="1">
        <f t="shared" si="160"/>
        <v>0</v>
      </c>
      <c r="Q931" s="1">
        <f t="shared" si="164"/>
        <v>1</v>
      </c>
      <c r="R931" s="1">
        <f t="shared" si="161"/>
        <v>0</v>
      </c>
      <c r="S931" s="1">
        <f t="shared" si="162"/>
        <v>1</v>
      </c>
      <c r="T931" s="1" t="b">
        <f t="shared" si="163"/>
        <v>0</v>
      </c>
    </row>
    <row r="932" spans="1:20" x14ac:dyDescent="0.25">
      <c r="A932" s="1" t="s">
        <v>124</v>
      </c>
      <c r="B932" s="1">
        <v>4.5</v>
      </c>
      <c r="C932" s="1">
        <v>3.3669916999999985</v>
      </c>
      <c r="D932" s="1">
        <v>1</v>
      </c>
      <c r="E932" s="1">
        <f t="shared" si="155"/>
        <v>0</v>
      </c>
      <c r="F932" s="1">
        <f t="shared" si="156"/>
        <v>0</v>
      </c>
      <c r="G932" s="1">
        <f t="shared" si="157"/>
        <v>0</v>
      </c>
      <c r="H932" s="1">
        <f t="shared" si="158"/>
        <v>1</v>
      </c>
      <c r="I932" s="1">
        <f t="shared" si="159"/>
        <v>1</v>
      </c>
      <c r="K932" s="1" t="s">
        <v>138</v>
      </c>
      <c r="L932" s="1">
        <v>4.7</v>
      </c>
      <c r="M932" s="1">
        <v>4</v>
      </c>
      <c r="N932" s="1">
        <v>1</v>
      </c>
      <c r="O932" s="1">
        <f t="shared" si="165"/>
        <v>0</v>
      </c>
      <c r="P932" s="1">
        <f t="shared" si="160"/>
        <v>0</v>
      </c>
      <c r="Q932" s="1">
        <f t="shared" si="164"/>
        <v>1</v>
      </c>
      <c r="R932" s="1">
        <f t="shared" si="161"/>
        <v>0</v>
      </c>
      <c r="S932" s="1">
        <f t="shared" si="162"/>
        <v>1</v>
      </c>
      <c r="T932" s="1" t="b">
        <f t="shared" si="163"/>
        <v>0</v>
      </c>
    </row>
    <row r="933" spans="1:20" x14ac:dyDescent="0.25">
      <c r="A933" s="1" t="s">
        <v>188</v>
      </c>
      <c r="B933" s="1">
        <v>4.3</v>
      </c>
      <c r="C933" s="1">
        <v>3.3075399599999993</v>
      </c>
      <c r="D933" s="1">
        <v>1</v>
      </c>
      <c r="E933" s="1">
        <f t="shared" si="155"/>
        <v>0</v>
      </c>
      <c r="F933" s="1">
        <f t="shared" si="156"/>
        <v>0</v>
      </c>
      <c r="G933" s="1">
        <f t="shared" si="157"/>
        <v>0</v>
      </c>
      <c r="H933" s="1">
        <f t="shared" si="158"/>
        <v>1</v>
      </c>
      <c r="I933" s="1">
        <f t="shared" si="159"/>
        <v>1</v>
      </c>
      <c r="K933" s="1" t="s">
        <v>170</v>
      </c>
      <c r="L933" s="1">
        <v>5.3</v>
      </c>
      <c r="M933" s="1">
        <v>3</v>
      </c>
      <c r="N933" s="1">
        <v>1</v>
      </c>
      <c r="O933" s="1">
        <f t="shared" si="165"/>
        <v>0</v>
      </c>
      <c r="P933" s="1">
        <f t="shared" si="160"/>
        <v>0</v>
      </c>
      <c r="Q933" s="1">
        <f t="shared" si="164"/>
        <v>1</v>
      </c>
      <c r="R933" s="1">
        <f t="shared" si="161"/>
        <v>0</v>
      </c>
      <c r="S933" s="1">
        <f t="shared" si="162"/>
        <v>1</v>
      </c>
      <c r="T933" s="1" t="b">
        <f t="shared" si="163"/>
        <v>0</v>
      </c>
    </row>
    <row r="934" spans="1:20" x14ac:dyDescent="0.25">
      <c r="A934" s="1" t="s">
        <v>137</v>
      </c>
      <c r="B934" s="1">
        <v>5.3</v>
      </c>
      <c r="C934" s="1">
        <v>3.8651080600000007</v>
      </c>
      <c r="D934" s="1">
        <v>1</v>
      </c>
      <c r="E934" s="1">
        <f t="shared" si="155"/>
        <v>0</v>
      </c>
      <c r="F934" s="1">
        <f t="shared" si="156"/>
        <v>0</v>
      </c>
      <c r="G934" s="1">
        <f t="shared" si="157"/>
        <v>0</v>
      </c>
      <c r="H934" s="1">
        <f t="shared" si="158"/>
        <v>1</v>
      </c>
      <c r="I934" s="1">
        <f t="shared" si="159"/>
        <v>1</v>
      </c>
      <c r="K934" s="1" t="s">
        <v>147</v>
      </c>
      <c r="L934" s="1">
        <v>5.0999999999999996</v>
      </c>
      <c r="M934" s="1">
        <v>3</v>
      </c>
      <c r="N934" s="1">
        <v>1</v>
      </c>
      <c r="O934" s="1">
        <f t="shared" si="165"/>
        <v>0</v>
      </c>
      <c r="P934" s="1">
        <f t="shared" si="160"/>
        <v>0</v>
      </c>
      <c r="Q934" s="1">
        <f t="shared" si="164"/>
        <v>1</v>
      </c>
      <c r="R934" s="1">
        <f t="shared" si="161"/>
        <v>0</v>
      </c>
      <c r="S934" s="1">
        <f t="shared" si="162"/>
        <v>1</v>
      </c>
      <c r="T934" s="1" t="b">
        <f t="shared" si="163"/>
        <v>0</v>
      </c>
    </row>
    <row r="935" spans="1:20" x14ac:dyDescent="0.25">
      <c r="A935" s="1" t="s">
        <v>138</v>
      </c>
      <c r="B935" s="1">
        <v>4.7</v>
      </c>
      <c r="C935" s="1">
        <v>3.5387847399999997</v>
      </c>
      <c r="D935" s="1">
        <v>1</v>
      </c>
      <c r="E935" s="1">
        <f t="shared" si="155"/>
        <v>0</v>
      </c>
      <c r="F935" s="1">
        <f t="shared" si="156"/>
        <v>0</v>
      </c>
      <c r="G935" s="1">
        <f t="shared" si="157"/>
        <v>0</v>
      </c>
      <c r="H935" s="1">
        <f t="shared" si="158"/>
        <v>1</v>
      </c>
      <c r="I935" s="1">
        <f t="shared" si="159"/>
        <v>1</v>
      </c>
      <c r="K935" s="1" t="s">
        <v>149</v>
      </c>
      <c r="L935" s="1">
        <v>4.4000000000000004</v>
      </c>
      <c r="M935" s="1">
        <v>3</v>
      </c>
      <c r="N935" s="1">
        <v>1</v>
      </c>
      <c r="O935" s="1">
        <f t="shared" si="165"/>
        <v>0</v>
      </c>
      <c r="P935" s="1">
        <f t="shared" si="160"/>
        <v>0</v>
      </c>
      <c r="Q935" s="1">
        <f t="shared" si="164"/>
        <v>1</v>
      </c>
      <c r="R935" s="1">
        <f t="shared" si="161"/>
        <v>0</v>
      </c>
      <c r="S935" s="1">
        <f t="shared" si="162"/>
        <v>1</v>
      </c>
      <c r="T935" s="1" t="b">
        <f t="shared" si="163"/>
        <v>0</v>
      </c>
    </row>
    <row r="936" spans="1:20" x14ac:dyDescent="0.25">
      <c r="A936" s="1" t="s">
        <v>170</v>
      </c>
      <c r="B936" s="1">
        <v>5.3</v>
      </c>
      <c r="C936" s="1">
        <v>3.4188735199999991</v>
      </c>
      <c r="D936" s="1">
        <v>1</v>
      </c>
      <c r="E936" s="1">
        <f t="shared" si="155"/>
        <v>0</v>
      </c>
      <c r="F936" s="1">
        <f t="shared" si="156"/>
        <v>0</v>
      </c>
      <c r="G936" s="1">
        <f t="shared" si="157"/>
        <v>0</v>
      </c>
      <c r="H936" s="1">
        <f t="shared" si="158"/>
        <v>1</v>
      </c>
      <c r="I936" s="1">
        <f t="shared" si="159"/>
        <v>1</v>
      </c>
      <c r="K936" s="1" t="s">
        <v>82</v>
      </c>
      <c r="L936" s="1">
        <v>4.3</v>
      </c>
      <c r="M936" s="1">
        <v>5</v>
      </c>
      <c r="N936" s="1">
        <v>1</v>
      </c>
      <c r="O936" s="1">
        <f t="shared" si="165"/>
        <v>0</v>
      </c>
      <c r="P936" s="1">
        <f t="shared" si="160"/>
        <v>0</v>
      </c>
      <c r="Q936" s="1">
        <f t="shared" si="164"/>
        <v>1</v>
      </c>
      <c r="R936" s="1">
        <f t="shared" si="161"/>
        <v>0</v>
      </c>
      <c r="S936" s="1">
        <f t="shared" si="162"/>
        <v>1</v>
      </c>
      <c r="T936" s="1" t="b">
        <f t="shared" si="163"/>
        <v>0</v>
      </c>
    </row>
    <row r="937" spans="1:20" x14ac:dyDescent="0.25">
      <c r="A937" s="1" t="s">
        <v>147</v>
      </c>
      <c r="B937" s="1">
        <v>5.0999999999999996</v>
      </c>
      <c r="C937" s="1">
        <v>2.88110022</v>
      </c>
      <c r="D937" s="1">
        <v>1</v>
      </c>
      <c r="E937" s="1">
        <f t="shared" si="155"/>
        <v>0</v>
      </c>
      <c r="F937" s="1">
        <f t="shared" si="156"/>
        <v>0</v>
      </c>
      <c r="G937" s="1">
        <f t="shared" si="157"/>
        <v>0</v>
      </c>
      <c r="H937" s="1">
        <f t="shared" si="158"/>
        <v>1</v>
      </c>
      <c r="I937" s="1">
        <f t="shared" si="159"/>
        <v>1</v>
      </c>
      <c r="K937" s="1" t="s">
        <v>90</v>
      </c>
      <c r="L937" s="1">
        <v>4.8</v>
      </c>
      <c r="M937" s="1">
        <v>4</v>
      </c>
      <c r="N937" s="1">
        <v>1</v>
      </c>
      <c r="O937" s="1">
        <f t="shared" si="165"/>
        <v>0</v>
      </c>
      <c r="P937" s="1">
        <f t="shared" si="160"/>
        <v>0</v>
      </c>
      <c r="Q937" s="1">
        <f t="shared" si="164"/>
        <v>1</v>
      </c>
      <c r="R937" s="1">
        <f t="shared" si="161"/>
        <v>0</v>
      </c>
      <c r="S937" s="1">
        <f t="shared" si="162"/>
        <v>1</v>
      </c>
      <c r="T937" s="1" t="b">
        <f t="shared" si="163"/>
        <v>0</v>
      </c>
    </row>
    <row r="938" spans="1:20" x14ac:dyDescent="0.25">
      <c r="A938" s="1" t="s">
        <v>149</v>
      </c>
      <c r="B938" s="1">
        <v>4.4000000000000004</v>
      </c>
      <c r="C938" s="1">
        <v>2.8747369799999984</v>
      </c>
      <c r="D938" s="1">
        <v>1</v>
      </c>
      <c r="E938" s="1">
        <f t="shared" si="155"/>
        <v>0</v>
      </c>
      <c r="F938" s="1">
        <f t="shared" si="156"/>
        <v>0</v>
      </c>
      <c r="G938" s="1">
        <f t="shared" si="157"/>
        <v>0</v>
      </c>
      <c r="H938" s="1">
        <f t="shared" si="158"/>
        <v>1</v>
      </c>
      <c r="I938" s="1">
        <f t="shared" si="159"/>
        <v>1</v>
      </c>
      <c r="K938" s="1" t="s">
        <v>95</v>
      </c>
      <c r="L938" s="1">
        <v>5.2</v>
      </c>
      <c r="M938" s="1">
        <v>3</v>
      </c>
      <c r="N938" s="1">
        <v>1</v>
      </c>
      <c r="O938" s="1">
        <f t="shared" si="165"/>
        <v>0</v>
      </c>
      <c r="P938" s="1">
        <f t="shared" si="160"/>
        <v>0</v>
      </c>
      <c r="Q938" s="1">
        <f t="shared" si="164"/>
        <v>1</v>
      </c>
      <c r="R938" s="1">
        <f t="shared" si="161"/>
        <v>0</v>
      </c>
      <c r="S938" s="1">
        <f t="shared" si="162"/>
        <v>1</v>
      </c>
      <c r="T938" s="1" t="b">
        <f t="shared" si="163"/>
        <v>0</v>
      </c>
    </row>
    <row r="939" spans="1:20" x14ac:dyDescent="0.25">
      <c r="A939" s="1" t="s">
        <v>82</v>
      </c>
      <c r="B939" s="1">
        <v>4.3</v>
      </c>
      <c r="C939" s="1">
        <v>4.5829339999999998</v>
      </c>
      <c r="D939" s="1">
        <v>1</v>
      </c>
      <c r="E939" s="1">
        <f t="shared" si="155"/>
        <v>0</v>
      </c>
      <c r="F939" s="1">
        <f t="shared" si="156"/>
        <v>0</v>
      </c>
      <c r="G939" s="1">
        <f t="shared" si="157"/>
        <v>0</v>
      </c>
      <c r="H939" s="1">
        <f t="shared" si="158"/>
        <v>1</v>
      </c>
      <c r="I939" s="1">
        <f t="shared" si="159"/>
        <v>1</v>
      </c>
      <c r="K939" s="1" t="s">
        <v>166</v>
      </c>
      <c r="L939" s="1">
        <v>4.3</v>
      </c>
      <c r="M939" s="1">
        <v>3</v>
      </c>
      <c r="N939" s="1">
        <v>1</v>
      </c>
      <c r="O939" s="1">
        <f t="shared" si="165"/>
        <v>0</v>
      </c>
      <c r="P939" s="1">
        <f t="shared" si="160"/>
        <v>0</v>
      </c>
      <c r="Q939" s="1">
        <f t="shared" si="164"/>
        <v>1</v>
      </c>
      <c r="R939" s="1">
        <f t="shared" si="161"/>
        <v>0</v>
      </c>
      <c r="S939" s="1">
        <f t="shared" si="162"/>
        <v>1</v>
      </c>
      <c r="T939" s="1" t="b">
        <f t="shared" si="163"/>
        <v>0</v>
      </c>
    </row>
    <row r="940" spans="1:20" x14ac:dyDescent="0.25">
      <c r="A940" s="1" t="s">
        <v>90</v>
      </c>
      <c r="B940" s="1">
        <v>4.8</v>
      </c>
      <c r="C940" s="1">
        <v>3.5600289999999997</v>
      </c>
      <c r="D940" s="1">
        <v>1</v>
      </c>
      <c r="E940" s="1">
        <f t="shared" si="155"/>
        <v>0</v>
      </c>
      <c r="F940" s="1">
        <f t="shared" si="156"/>
        <v>0</v>
      </c>
      <c r="G940" s="1">
        <f t="shared" si="157"/>
        <v>0</v>
      </c>
      <c r="H940" s="1">
        <f t="shared" si="158"/>
        <v>1</v>
      </c>
      <c r="I940" s="1">
        <f t="shared" si="159"/>
        <v>1</v>
      </c>
      <c r="K940" s="1" t="s">
        <v>167</v>
      </c>
      <c r="L940" s="1">
        <v>4.5</v>
      </c>
      <c r="M940" s="1">
        <v>5</v>
      </c>
      <c r="N940" s="1">
        <v>1</v>
      </c>
      <c r="O940" s="1">
        <f t="shared" si="165"/>
        <v>0</v>
      </c>
      <c r="P940" s="1">
        <f t="shared" si="160"/>
        <v>0</v>
      </c>
      <c r="Q940" s="1">
        <f t="shared" si="164"/>
        <v>1</v>
      </c>
      <c r="R940" s="1">
        <f t="shared" si="161"/>
        <v>0</v>
      </c>
      <c r="S940" s="1">
        <f t="shared" si="162"/>
        <v>1</v>
      </c>
      <c r="T940" s="1" t="b">
        <f t="shared" si="163"/>
        <v>0</v>
      </c>
    </row>
    <row r="941" spans="1:20" x14ac:dyDescent="0.25">
      <c r="A941" s="1" t="s">
        <v>95</v>
      </c>
      <c r="B941" s="1">
        <v>5.2</v>
      </c>
      <c r="C941" s="1">
        <v>3.2625984200000011</v>
      </c>
      <c r="D941" s="1">
        <v>1</v>
      </c>
      <c r="E941" s="1">
        <f t="shared" si="155"/>
        <v>0</v>
      </c>
      <c r="F941" s="1">
        <f t="shared" si="156"/>
        <v>0</v>
      </c>
      <c r="G941" s="1">
        <f t="shared" si="157"/>
        <v>0</v>
      </c>
      <c r="H941" s="1">
        <f t="shared" si="158"/>
        <v>1</v>
      </c>
      <c r="I941" s="1">
        <f t="shared" si="159"/>
        <v>1</v>
      </c>
      <c r="K941" s="1" t="s">
        <v>111</v>
      </c>
      <c r="L941" s="1">
        <v>4.5</v>
      </c>
      <c r="M941" s="1">
        <v>4</v>
      </c>
      <c r="N941" s="1">
        <v>1</v>
      </c>
      <c r="O941" s="1">
        <f t="shared" si="165"/>
        <v>0</v>
      </c>
      <c r="P941" s="1">
        <f t="shared" si="160"/>
        <v>0</v>
      </c>
      <c r="Q941" s="1">
        <f t="shared" si="164"/>
        <v>1</v>
      </c>
      <c r="R941" s="1">
        <f t="shared" si="161"/>
        <v>0</v>
      </c>
      <c r="S941" s="1">
        <f t="shared" si="162"/>
        <v>1</v>
      </c>
      <c r="T941" s="1" t="b">
        <f t="shared" si="163"/>
        <v>0</v>
      </c>
    </row>
    <row r="942" spans="1:20" x14ac:dyDescent="0.25">
      <c r="A942" s="1" t="s">
        <v>166</v>
      </c>
      <c r="B942" s="1">
        <v>4.3</v>
      </c>
      <c r="C942" s="1">
        <v>3.0985095999999999</v>
      </c>
      <c r="D942" s="1">
        <v>1</v>
      </c>
      <c r="E942" s="1">
        <f t="shared" si="155"/>
        <v>0</v>
      </c>
      <c r="F942" s="1">
        <f t="shared" si="156"/>
        <v>0</v>
      </c>
      <c r="G942" s="1">
        <f t="shared" si="157"/>
        <v>0</v>
      </c>
      <c r="H942" s="1">
        <f t="shared" si="158"/>
        <v>1</v>
      </c>
      <c r="I942" s="1">
        <f t="shared" si="159"/>
        <v>1</v>
      </c>
      <c r="K942" s="1" t="s">
        <v>118</v>
      </c>
      <c r="L942" s="1">
        <v>6.2</v>
      </c>
      <c r="M942" s="1">
        <v>4</v>
      </c>
      <c r="N942" s="1">
        <v>1</v>
      </c>
      <c r="O942" s="1">
        <f t="shared" si="165"/>
        <v>0</v>
      </c>
      <c r="P942" s="1">
        <f t="shared" si="160"/>
        <v>0</v>
      </c>
      <c r="Q942" s="1">
        <f t="shared" si="164"/>
        <v>1</v>
      </c>
      <c r="R942" s="1">
        <f t="shared" si="161"/>
        <v>0</v>
      </c>
      <c r="S942" s="1">
        <f t="shared" si="162"/>
        <v>1</v>
      </c>
      <c r="T942" s="1" t="b">
        <f t="shared" si="163"/>
        <v>0</v>
      </c>
    </row>
    <row r="943" spans="1:20" x14ac:dyDescent="0.25">
      <c r="A943" s="1" t="s">
        <v>167</v>
      </c>
      <c r="B943" s="1">
        <v>4.5</v>
      </c>
      <c r="C943" s="1">
        <v>4.5903498999999996</v>
      </c>
      <c r="D943" s="1">
        <v>1</v>
      </c>
      <c r="E943" s="1">
        <f t="shared" si="155"/>
        <v>0</v>
      </c>
      <c r="F943" s="1">
        <f t="shared" si="156"/>
        <v>0</v>
      </c>
      <c r="G943" s="1">
        <f t="shared" si="157"/>
        <v>0</v>
      </c>
      <c r="H943" s="1">
        <f t="shared" si="158"/>
        <v>1</v>
      </c>
      <c r="I943" s="1">
        <f t="shared" si="159"/>
        <v>1</v>
      </c>
      <c r="K943" s="1" t="s">
        <v>135</v>
      </c>
      <c r="L943" s="1">
        <v>4.9000000000000004</v>
      </c>
      <c r="M943" s="1">
        <v>5</v>
      </c>
      <c r="N943" s="1">
        <v>1</v>
      </c>
      <c r="O943" s="1">
        <f t="shared" si="165"/>
        <v>0</v>
      </c>
      <c r="P943" s="1">
        <f t="shared" si="160"/>
        <v>0</v>
      </c>
      <c r="Q943" s="1">
        <f t="shared" si="164"/>
        <v>1</v>
      </c>
      <c r="R943" s="1">
        <f t="shared" si="161"/>
        <v>0</v>
      </c>
      <c r="S943" s="1">
        <f t="shared" si="162"/>
        <v>1</v>
      </c>
      <c r="T943" s="1" t="b">
        <f t="shared" si="163"/>
        <v>0</v>
      </c>
    </row>
    <row r="944" spans="1:20" x14ac:dyDescent="0.25">
      <c r="A944" s="1" t="s">
        <v>111</v>
      </c>
      <c r="B944" s="1">
        <v>4.5</v>
      </c>
      <c r="C944" s="1">
        <v>4.4656749999999983</v>
      </c>
      <c r="D944" s="1">
        <v>1</v>
      </c>
      <c r="E944" s="1">
        <f t="shared" si="155"/>
        <v>0</v>
      </c>
      <c r="F944" s="1">
        <f t="shared" si="156"/>
        <v>0</v>
      </c>
      <c r="G944" s="1">
        <f t="shared" si="157"/>
        <v>0</v>
      </c>
      <c r="H944" s="1">
        <f t="shared" si="158"/>
        <v>1</v>
      </c>
      <c r="I944" s="1">
        <f t="shared" si="159"/>
        <v>1</v>
      </c>
      <c r="K944" s="1" t="s">
        <v>191</v>
      </c>
      <c r="L944" s="1">
        <v>4.3</v>
      </c>
      <c r="M944" s="1">
        <v>4</v>
      </c>
      <c r="N944" s="1">
        <v>1</v>
      </c>
      <c r="O944" s="1">
        <f t="shared" si="165"/>
        <v>0</v>
      </c>
      <c r="P944" s="1">
        <f t="shared" si="160"/>
        <v>0</v>
      </c>
      <c r="Q944" s="1">
        <f t="shared" si="164"/>
        <v>1</v>
      </c>
      <c r="R944" s="1">
        <f t="shared" si="161"/>
        <v>0</v>
      </c>
      <c r="S944" s="1">
        <f t="shared" si="162"/>
        <v>1</v>
      </c>
      <c r="T944" s="1" t="b">
        <f t="shared" si="163"/>
        <v>0</v>
      </c>
    </row>
    <row r="945" spans="1:20" x14ac:dyDescent="0.25">
      <c r="A945" s="1" t="s">
        <v>118</v>
      </c>
      <c r="B945" s="1">
        <v>6.2</v>
      </c>
      <c r="C945" s="1">
        <v>3.6898240000000011</v>
      </c>
      <c r="D945" s="1">
        <v>1</v>
      </c>
      <c r="E945" s="1">
        <f t="shared" si="155"/>
        <v>0</v>
      </c>
      <c r="F945" s="1">
        <f t="shared" si="156"/>
        <v>0</v>
      </c>
      <c r="G945" s="1">
        <f t="shared" si="157"/>
        <v>0</v>
      </c>
      <c r="H945" s="1">
        <f t="shared" si="158"/>
        <v>1</v>
      </c>
      <c r="I945" s="1">
        <f t="shared" si="159"/>
        <v>1</v>
      </c>
      <c r="K945" s="1" t="s">
        <v>62</v>
      </c>
      <c r="L945" s="1">
        <v>4.5</v>
      </c>
      <c r="M945" s="1">
        <v>2</v>
      </c>
      <c r="N945" s="1">
        <v>1</v>
      </c>
      <c r="O945" s="1">
        <f t="shared" si="165"/>
        <v>0</v>
      </c>
      <c r="P945" s="1">
        <f t="shared" si="160"/>
        <v>0</v>
      </c>
      <c r="Q945" s="1">
        <f t="shared" si="164"/>
        <v>1</v>
      </c>
      <c r="R945" s="1">
        <f t="shared" si="161"/>
        <v>0</v>
      </c>
      <c r="S945" s="1">
        <f t="shared" si="162"/>
        <v>1</v>
      </c>
      <c r="T945" s="1" t="b">
        <f t="shared" si="163"/>
        <v>0</v>
      </c>
    </row>
    <row r="946" spans="1:20" x14ac:dyDescent="0.25">
      <c r="A946" s="1" t="s">
        <v>135</v>
      </c>
      <c r="B946" s="1">
        <v>4.9000000000000004</v>
      </c>
      <c r="C946" s="1">
        <v>4.7269350000000001</v>
      </c>
      <c r="D946" s="1">
        <v>1</v>
      </c>
      <c r="E946" s="1">
        <f t="shared" si="155"/>
        <v>0</v>
      </c>
      <c r="F946" s="1">
        <f t="shared" si="156"/>
        <v>0</v>
      </c>
      <c r="G946" s="1">
        <f t="shared" si="157"/>
        <v>0</v>
      </c>
      <c r="H946" s="1">
        <f t="shared" si="158"/>
        <v>1</v>
      </c>
      <c r="I946" s="1">
        <f t="shared" si="159"/>
        <v>1</v>
      </c>
      <c r="K946" s="1" t="s">
        <v>64</v>
      </c>
      <c r="L946" s="1">
        <v>4.5</v>
      </c>
      <c r="M946" s="1">
        <v>4</v>
      </c>
      <c r="N946" s="1">
        <v>1</v>
      </c>
      <c r="O946" s="1">
        <f t="shared" si="165"/>
        <v>0</v>
      </c>
      <c r="P946" s="1">
        <f t="shared" si="160"/>
        <v>0</v>
      </c>
      <c r="Q946" s="1">
        <f t="shared" si="164"/>
        <v>1</v>
      </c>
      <c r="R946" s="1">
        <f t="shared" si="161"/>
        <v>0</v>
      </c>
      <c r="S946" s="1">
        <f t="shared" si="162"/>
        <v>1</v>
      </c>
      <c r="T946" s="1" t="b">
        <f t="shared" si="163"/>
        <v>0</v>
      </c>
    </row>
    <row r="947" spans="1:20" x14ac:dyDescent="0.25">
      <c r="A947" s="1" t="s">
        <v>191</v>
      </c>
      <c r="B947" s="1">
        <v>4.3</v>
      </c>
      <c r="C947" s="1">
        <v>4.1818732999999995</v>
      </c>
      <c r="D947" s="1">
        <v>1</v>
      </c>
      <c r="E947" s="1">
        <f t="shared" si="155"/>
        <v>0</v>
      </c>
      <c r="F947" s="1">
        <f t="shared" si="156"/>
        <v>0</v>
      </c>
      <c r="G947" s="1">
        <f t="shared" si="157"/>
        <v>0</v>
      </c>
      <c r="H947" s="1">
        <f t="shared" si="158"/>
        <v>1</v>
      </c>
      <c r="I947" s="1">
        <f t="shared" si="159"/>
        <v>1</v>
      </c>
      <c r="K947" s="1" t="s">
        <v>68</v>
      </c>
      <c r="L947" s="1">
        <v>4.7</v>
      </c>
      <c r="M947" s="1">
        <v>4</v>
      </c>
      <c r="N947" s="1">
        <v>1</v>
      </c>
      <c r="O947" s="1">
        <f t="shared" si="165"/>
        <v>0</v>
      </c>
      <c r="P947" s="1">
        <f t="shared" si="160"/>
        <v>0</v>
      </c>
      <c r="Q947" s="1">
        <f t="shared" si="164"/>
        <v>1</v>
      </c>
      <c r="R947" s="1">
        <f t="shared" si="161"/>
        <v>0</v>
      </c>
      <c r="S947" s="1">
        <f t="shared" si="162"/>
        <v>1</v>
      </c>
      <c r="T947" s="1" t="b">
        <f t="shared" si="163"/>
        <v>0</v>
      </c>
    </row>
    <row r="948" spans="1:20" x14ac:dyDescent="0.25">
      <c r="A948" s="1" t="s">
        <v>62</v>
      </c>
      <c r="B948" s="1">
        <v>4.5</v>
      </c>
      <c r="C948" s="1">
        <v>2.4977761199999993</v>
      </c>
      <c r="D948" s="1">
        <v>1</v>
      </c>
      <c r="E948" s="1">
        <f t="shared" si="155"/>
        <v>0</v>
      </c>
      <c r="F948" s="1">
        <f t="shared" si="156"/>
        <v>0</v>
      </c>
      <c r="G948" s="1">
        <f t="shared" si="157"/>
        <v>0</v>
      </c>
      <c r="H948" s="1">
        <f t="shared" si="158"/>
        <v>1</v>
      </c>
      <c r="I948" s="1">
        <f t="shared" si="159"/>
        <v>1</v>
      </c>
      <c r="K948" s="1" t="s">
        <v>171</v>
      </c>
      <c r="L948" s="1">
        <v>4.7</v>
      </c>
      <c r="M948" s="1">
        <v>3</v>
      </c>
      <c r="N948" s="1">
        <v>1</v>
      </c>
      <c r="O948" s="1">
        <f t="shared" si="165"/>
        <v>0</v>
      </c>
      <c r="P948" s="1">
        <f t="shared" si="160"/>
        <v>0</v>
      </c>
      <c r="Q948" s="1">
        <f t="shared" si="164"/>
        <v>1</v>
      </c>
      <c r="R948" s="1">
        <f t="shared" si="161"/>
        <v>0</v>
      </c>
      <c r="S948" s="1">
        <f t="shared" si="162"/>
        <v>1</v>
      </c>
      <c r="T948" s="1" t="b">
        <f t="shared" si="163"/>
        <v>0</v>
      </c>
    </row>
    <row r="949" spans="1:20" x14ac:dyDescent="0.25">
      <c r="A949" s="1" t="s">
        <v>64</v>
      </c>
      <c r="B949" s="1">
        <v>4.5</v>
      </c>
      <c r="C949" s="1">
        <v>4.1830272199999987</v>
      </c>
      <c r="D949" s="1">
        <v>1</v>
      </c>
      <c r="E949" s="1">
        <f t="shared" si="155"/>
        <v>0</v>
      </c>
      <c r="F949" s="1">
        <f t="shared" si="156"/>
        <v>0</v>
      </c>
      <c r="G949" s="1">
        <f t="shared" si="157"/>
        <v>0</v>
      </c>
      <c r="H949" s="1">
        <f t="shared" si="158"/>
        <v>1</v>
      </c>
      <c r="I949" s="1">
        <f t="shared" si="159"/>
        <v>1</v>
      </c>
      <c r="K949" s="1" t="s">
        <v>72</v>
      </c>
      <c r="L949" s="1">
        <v>5.0999999999999996</v>
      </c>
      <c r="M949" s="1">
        <v>3</v>
      </c>
      <c r="N949" s="1">
        <v>1</v>
      </c>
      <c r="O949" s="1">
        <f t="shared" si="165"/>
        <v>0</v>
      </c>
      <c r="P949" s="1">
        <f t="shared" si="160"/>
        <v>0</v>
      </c>
      <c r="Q949" s="1">
        <f t="shared" si="164"/>
        <v>1</v>
      </c>
      <c r="R949" s="1">
        <f t="shared" si="161"/>
        <v>0</v>
      </c>
      <c r="S949" s="1">
        <f t="shared" si="162"/>
        <v>1</v>
      </c>
      <c r="T949" s="1" t="b">
        <f t="shared" si="163"/>
        <v>0</v>
      </c>
    </row>
    <row r="950" spans="1:20" x14ac:dyDescent="0.25">
      <c r="A950" s="1" t="s">
        <v>68</v>
      </c>
      <c r="B950" s="1">
        <v>4.7</v>
      </c>
      <c r="C950" s="1">
        <v>3.699498119999999</v>
      </c>
      <c r="D950" s="1">
        <v>1</v>
      </c>
      <c r="E950" s="1">
        <f t="shared" si="155"/>
        <v>0</v>
      </c>
      <c r="F950" s="1">
        <f t="shared" si="156"/>
        <v>0</v>
      </c>
      <c r="G950" s="1">
        <f t="shared" si="157"/>
        <v>0</v>
      </c>
      <c r="H950" s="1">
        <f t="shared" si="158"/>
        <v>1</v>
      </c>
      <c r="I950" s="1">
        <f t="shared" si="159"/>
        <v>1</v>
      </c>
      <c r="K950" s="1" t="s">
        <v>76</v>
      </c>
      <c r="L950" s="1">
        <v>4.9000000000000004</v>
      </c>
      <c r="M950" s="1">
        <v>3</v>
      </c>
      <c r="N950" s="1">
        <v>1</v>
      </c>
      <c r="O950" s="1">
        <f t="shared" si="165"/>
        <v>0</v>
      </c>
      <c r="P950" s="1">
        <f t="shared" si="160"/>
        <v>0</v>
      </c>
      <c r="Q950" s="1">
        <f t="shared" si="164"/>
        <v>1</v>
      </c>
      <c r="R950" s="1">
        <f t="shared" si="161"/>
        <v>0</v>
      </c>
      <c r="S950" s="1">
        <f t="shared" si="162"/>
        <v>1</v>
      </c>
      <c r="T950" s="1" t="b">
        <f t="shared" si="163"/>
        <v>0</v>
      </c>
    </row>
    <row r="951" spans="1:20" x14ac:dyDescent="0.25">
      <c r="A951" s="1" t="s">
        <v>171</v>
      </c>
      <c r="B951" s="1">
        <v>4.7</v>
      </c>
      <c r="C951" s="1">
        <v>3.3883300599999999</v>
      </c>
      <c r="D951" s="1">
        <v>1</v>
      </c>
      <c r="E951" s="1">
        <f t="shared" si="155"/>
        <v>0</v>
      </c>
      <c r="F951" s="1">
        <f t="shared" si="156"/>
        <v>0</v>
      </c>
      <c r="G951" s="1">
        <f t="shared" si="157"/>
        <v>0</v>
      </c>
      <c r="H951" s="1">
        <f t="shared" si="158"/>
        <v>1</v>
      </c>
      <c r="I951" s="1">
        <f t="shared" si="159"/>
        <v>1</v>
      </c>
      <c r="K951" s="1" t="s">
        <v>77</v>
      </c>
      <c r="L951" s="1">
        <v>4.7</v>
      </c>
      <c r="M951" s="1">
        <v>5</v>
      </c>
      <c r="N951" s="1">
        <v>1</v>
      </c>
      <c r="O951" s="1">
        <f t="shared" si="165"/>
        <v>0</v>
      </c>
      <c r="P951" s="1">
        <f t="shared" si="160"/>
        <v>0</v>
      </c>
      <c r="Q951" s="1">
        <f t="shared" si="164"/>
        <v>1</v>
      </c>
      <c r="R951" s="1">
        <f t="shared" si="161"/>
        <v>0</v>
      </c>
      <c r="S951" s="1">
        <f t="shared" si="162"/>
        <v>1</v>
      </c>
      <c r="T951" s="1" t="b">
        <f t="shared" si="163"/>
        <v>0</v>
      </c>
    </row>
    <row r="952" spans="1:20" x14ac:dyDescent="0.25">
      <c r="A952" s="1" t="s">
        <v>72</v>
      </c>
      <c r="B952" s="1">
        <v>5.0999999999999996</v>
      </c>
      <c r="C952" s="1">
        <v>3.1144028999999995</v>
      </c>
      <c r="D952" s="1">
        <v>1</v>
      </c>
      <c r="E952" s="1">
        <f t="shared" si="155"/>
        <v>0</v>
      </c>
      <c r="F952" s="1">
        <f t="shared" si="156"/>
        <v>0</v>
      </c>
      <c r="G952" s="1">
        <f t="shared" si="157"/>
        <v>0</v>
      </c>
      <c r="H952" s="1">
        <f t="shared" si="158"/>
        <v>1</v>
      </c>
      <c r="I952" s="1">
        <f t="shared" si="159"/>
        <v>1</v>
      </c>
      <c r="K952" s="1" t="s">
        <v>85</v>
      </c>
      <c r="L952" s="1">
        <v>4.8</v>
      </c>
      <c r="M952" s="1">
        <v>3</v>
      </c>
      <c r="N952" s="1">
        <v>1</v>
      </c>
      <c r="O952" s="1">
        <f t="shared" si="165"/>
        <v>0</v>
      </c>
      <c r="P952" s="1">
        <f t="shared" si="160"/>
        <v>0</v>
      </c>
      <c r="Q952" s="1">
        <f t="shared" si="164"/>
        <v>1</v>
      </c>
      <c r="R952" s="1">
        <f t="shared" si="161"/>
        <v>0</v>
      </c>
      <c r="S952" s="1">
        <f t="shared" si="162"/>
        <v>1</v>
      </c>
      <c r="T952" s="1" t="b">
        <f t="shared" si="163"/>
        <v>0</v>
      </c>
    </row>
    <row r="953" spans="1:20" x14ac:dyDescent="0.25">
      <c r="A953" s="1" t="s">
        <v>76</v>
      </c>
      <c r="B953" s="1">
        <v>4.9000000000000004</v>
      </c>
      <c r="C953" s="1">
        <v>2.7854145599999995</v>
      </c>
      <c r="D953" s="1">
        <v>1</v>
      </c>
      <c r="E953" s="1">
        <f t="shared" si="155"/>
        <v>0</v>
      </c>
      <c r="F953" s="1">
        <f t="shared" si="156"/>
        <v>0</v>
      </c>
      <c r="G953" s="1">
        <f t="shared" si="157"/>
        <v>0</v>
      </c>
      <c r="H953" s="1">
        <f t="shared" si="158"/>
        <v>1</v>
      </c>
      <c r="I953" s="1">
        <f t="shared" si="159"/>
        <v>1</v>
      </c>
      <c r="K953" s="1" t="s">
        <v>91</v>
      </c>
      <c r="L953" s="1">
        <v>4.9000000000000004</v>
      </c>
      <c r="M953" s="1">
        <v>4</v>
      </c>
      <c r="N953" s="1">
        <v>1</v>
      </c>
      <c r="O953" s="1">
        <f t="shared" si="165"/>
        <v>0</v>
      </c>
      <c r="P953" s="1">
        <f t="shared" si="160"/>
        <v>0</v>
      </c>
      <c r="Q953" s="1">
        <f t="shared" si="164"/>
        <v>1</v>
      </c>
      <c r="R953" s="1">
        <f t="shared" si="161"/>
        <v>0</v>
      </c>
      <c r="S953" s="1">
        <f t="shared" si="162"/>
        <v>1</v>
      </c>
      <c r="T953" s="1" t="b">
        <f t="shared" si="163"/>
        <v>0</v>
      </c>
    </row>
    <row r="954" spans="1:20" x14ac:dyDescent="0.25">
      <c r="A954" s="1" t="s">
        <v>77</v>
      </c>
      <c r="B954" s="1">
        <v>4.7</v>
      </c>
      <c r="C954" s="1">
        <v>5.3425389599999979</v>
      </c>
      <c r="D954" s="1">
        <v>1</v>
      </c>
      <c r="E954" s="1">
        <f t="shared" si="155"/>
        <v>0</v>
      </c>
      <c r="F954" s="1">
        <f t="shared" si="156"/>
        <v>0</v>
      </c>
      <c r="G954" s="1">
        <f t="shared" si="157"/>
        <v>0</v>
      </c>
      <c r="H954" s="1">
        <f t="shared" si="158"/>
        <v>1</v>
      </c>
      <c r="I954" s="1">
        <f t="shared" si="159"/>
        <v>1</v>
      </c>
      <c r="K954" s="1" t="s">
        <v>97</v>
      </c>
      <c r="L954" s="1">
        <v>4.5</v>
      </c>
      <c r="M954" s="1">
        <v>4</v>
      </c>
      <c r="N954" s="1">
        <v>1</v>
      </c>
      <c r="O954" s="1">
        <f t="shared" si="165"/>
        <v>0</v>
      </c>
      <c r="P954" s="1">
        <f t="shared" si="160"/>
        <v>0</v>
      </c>
      <c r="Q954" s="1">
        <f t="shared" si="164"/>
        <v>1</v>
      </c>
      <c r="R954" s="1">
        <f t="shared" si="161"/>
        <v>0</v>
      </c>
      <c r="S954" s="1">
        <f t="shared" si="162"/>
        <v>1</v>
      </c>
      <c r="T954" s="1" t="b">
        <f t="shared" si="163"/>
        <v>0</v>
      </c>
    </row>
    <row r="955" spans="1:20" x14ac:dyDescent="0.25">
      <c r="A955" s="1" t="s">
        <v>85</v>
      </c>
      <c r="B955" s="1">
        <v>4.8</v>
      </c>
      <c r="C955" s="1">
        <v>3.3670015599999994</v>
      </c>
      <c r="D955" s="1">
        <v>1</v>
      </c>
      <c r="E955" s="1">
        <f t="shared" si="155"/>
        <v>0</v>
      </c>
      <c r="F955" s="1">
        <f t="shared" si="156"/>
        <v>0</v>
      </c>
      <c r="G955" s="1">
        <f t="shared" si="157"/>
        <v>0</v>
      </c>
      <c r="H955" s="1">
        <f t="shared" si="158"/>
        <v>1</v>
      </c>
      <c r="I955" s="1">
        <f t="shared" si="159"/>
        <v>1</v>
      </c>
      <c r="K955" s="1" t="s">
        <v>103</v>
      </c>
      <c r="L955" s="1">
        <v>4.2</v>
      </c>
      <c r="M955" s="1">
        <v>4</v>
      </c>
      <c r="N955" s="1">
        <v>1</v>
      </c>
      <c r="O955" s="1">
        <f t="shared" si="165"/>
        <v>0</v>
      </c>
      <c r="P955" s="1">
        <f t="shared" si="160"/>
        <v>0</v>
      </c>
      <c r="Q955" s="1">
        <f t="shared" si="164"/>
        <v>1</v>
      </c>
      <c r="R955" s="1">
        <f t="shared" si="161"/>
        <v>0</v>
      </c>
      <c r="S955" s="1">
        <f t="shared" si="162"/>
        <v>1</v>
      </c>
      <c r="T955" s="1" t="b">
        <f t="shared" si="163"/>
        <v>0</v>
      </c>
    </row>
    <row r="956" spans="1:20" x14ac:dyDescent="0.25">
      <c r="A956" s="1" t="s">
        <v>91</v>
      </c>
      <c r="B956" s="1">
        <v>4.9000000000000004</v>
      </c>
      <c r="C956" s="1">
        <v>4.0027607299999994</v>
      </c>
      <c r="D956" s="1">
        <v>1</v>
      </c>
      <c r="E956" s="1">
        <f t="shared" si="155"/>
        <v>0</v>
      </c>
      <c r="F956" s="1">
        <f t="shared" si="156"/>
        <v>0</v>
      </c>
      <c r="G956" s="1">
        <f t="shared" si="157"/>
        <v>0</v>
      </c>
      <c r="H956" s="1">
        <f t="shared" si="158"/>
        <v>1</v>
      </c>
      <c r="I956" s="1">
        <f t="shared" si="159"/>
        <v>1</v>
      </c>
      <c r="K956" s="1" t="s">
        <v>105</v>
      </c>
      <c r="L956" s="1">
        <v>4.4000000000000004</v>
      </c>
      <c r="M956" s="1">
        <v>4</v>
      </c>
      <c r="N956" s="1">
        <v>1</v>
      </c>
      <c r="O956" s="1">
        <f t="shared" si="165"/>
        <v>0</v>
      </c>
      <c r="P956" s="1">
        <f t="shared" si="160"/>
        <v>0</v>
      </c>
      <c r="Q956" s="1">
        <f t="shared" si="164"/>
        <v>1</v>
      </c>
      <c r="R956" s="1">
        <f t="shared" si="161"/>
        <v>0</v>
      </c>
      <c r="S956" s="1">
        <f t="shared" si="162"/>
        <v>1</v>
      </c>
      <c r="T956" s="1" t="b">
        <f t="shared" si="163"/>
        <v>0</v>
      </c>
    </row>
    <row r="957" spans="1:20" x14ac:dyDescent="0.25">
      <c r="A957" s="1" t="s">
        <v>97</v>
      </c>
      <c r="B957" s="1">
        <v>4.5</v>
      </c>
      <c r="C957" s="1">
        <v>3.5391188799999993</v>
      </c>
      <c r="D957" s="1">
        <v>1</v>
      </c>
      <c r="E957" s="1">
        <f t="shared" si="155"/>
        <v>0</v>
      </c>
      <c r="F957" s="1">
        <f t="shared" si="156"/>
        <v>0</v>
      </c>
      <c r="G957" s="1">
        <f t="shared" si="157"/>
        <v>0</v>
      </c>
      <c r="H957" s="1">
        <f t="shared" si="158"/>
        <v>1</v>
      </c>
      <c r="I957" s="1">
        <f t="shared" si="159"/>
        <v>1</v>
      </c>
      <c r="K957" s="1" t="s">
        <v>112</v>
      </c>
      <c r="L957" s="1">
        <v>4.9000000000000004</v>
      </c>
      <c r="M957" s="1">
        <v>3</v>
      </c>
      <c r="N957" s="1">
        <v>1</v>
      </c>
      <c r="O957" s="1">
        <f t="shared" si="165"/>
        <v>0</v>
      </c>
      <c r="P957" s="1">
        <f t="shared" si="160"/>
        <v>0</v>
      </c>
      <c r="Q957" s="1">
        <f t="shared" si="164"/>
        <v>1</v>
      </c>
      <c r="R957" s="1">
        <f t="shared" si="161"/>
        <v>0</v>
      </c>
      <c r="S957" s="1">
        <f t="shared" si="162"/>
        <v>1</v>
      </c>
      <c r="T957" s="1" t="b">
        <f t="shared" si="163"/>
        <v>0</v>
      </c>
    </row>
    <row r="958" spans="1:20" x14ac:dyDescent="0.25">
      <c r="A958" s="1" t="s">
        <v>103</v>
      </c>
      <c r="B958" s="1">
        <v>4.2</v>
      </c>
      <c r="C958" s="1">
        <v>3.9689732999999983</v>
      </c>
      <c r="D958" s="1">
        <v>1</v>
      </c>
      <c r="E958" s="1">
        <f t="shared" si="155"/>
        <v>0</v>
      </c>
      <c r="F958" s="1">
        <f t="shared" si="156"/>
        <v>0</v>
      </c>
      <c r="G958" s="1">
        <f t="shared" si="157"/>
        <v>0</v>
      </c>
      <c r="H958" s="1">
        <f t="shared" si="158"/>
        <v>1</v>
      </c>
      <c r="I958" s="1">
        <f t="shared" si="159"/>
        <v>1</v>
      </c>
      <c r="K958" s="1" t="s">
        <v>114</v>
      </c>
      <c r="L958" s="1">
        <v>4.5</v>
      </c>
      <c r="M958" s="1">
        <v>3</v>
      </c>
      <c r="N958" s="1">
        <v>1</v>
      </c>
      <c r="O958" s="1">
        <f t="shared" si="165"/>
        <v>0</v>
      </c>
      <c r="P958" s="1">
        <f t="shared" si="160"/>
        <v>0</v>
      </c>
      <c r="Q958" s="1">
        <f t="shared" si="164"/>
        <v>1</v>
      </c>
      <c r="R958" s="1">
        <f t="shared" si="161"/>
        <v>0</v>
      </c>
      <c r="S958" s="1">
        <f t="shared" si="162"/>
        <v>1</v>
      </c>
      <c r="T958" s="1" t="b">
        <f t="shared" si="163"/>
        <v>0</v>
      </c>
    </row>
    <row r="959" spans="1:20" x14ac:dyDescent="0.25">
      <c r="A959" s="1" t="s">
        <v>105</v>
      </c>
      <c r="B959" s="1">
        <v>4.4000000000000004</v>
      </c>
      <c r="C959" s="1">
        <v>4.2025485099999997</v>
      </c>
      <c r="D959" s="1">
        <v>1</v>
      </c>
      <c r="E959" s="1">
        <f t="shared" si="155"/>
        <v>0</v>
      </c>
      <c r="F959" s="1">
        <f t="shared" si="156"/>
        <v>0</v>
      </c>
      <c r="G959" s="1">
        <f t="shared" si="157"/>
        <v>0</v>
      </c>
      <c r="H959" s="1">
        <f t="shared" si="158"/>
        <v>1</v>
      </c>
      <c r="I959" s="1">
        <f t="shared" si="159"/>
        <v>1</v>
      </c>
      <c r="K959" s="1" t="s">
        <v>124</v>
      </c>
      <c r="L959" s="1">
        <v>4.5</v>
      </c>
      <c r="M959" s="1">
        <v>5</v>
      </c>
      <c r="N959" s="1">
        <v>1</v>
      </c>
      <c r="O959" s="1">
        <f t="shared" si="165"/>
        <v>0</v>
      </c>
      <c r="P959" s="1">
        <f t="shared" si="160"/>
        <v>0</v>
      </c>
      <c r="Q959" s="1">
        <f t="shared" si="164"/>
        <v>1</v>
      </c>
      <c r="R959" s="1">
        <f t="shared" si="161"/>
        <v>0</v>
      </c>
      <c r="S959" s="1">
        <f t="shared" si="162"/>
        <v>1</v>
      </c>
      <c r="T959" s="1" t="b">
        <f t="shared" si="163"/>
        <v>0</v>
      </c>
    </row>
    <row r="960" spans="1:20" x14ac:dyDescent="0.25">
      <c r="A960" s="1" t="s">
        <v>112</v>
      </c>
      <c r="B960" s="1">
        <v>4.9000000000000004</v>
      </c>
      <c r="C960" s="1">
        <v>2.7873785999999994</v>
      </c>
      <c r="D960" s="1">
        <v>1</v>
      </c>
      <c r="E960" s="1">
        <f t="shared" si="155"/>
        <v>0</v>
      </c>
      <c r="F960" s="1">
        <f t="shared" si="156"/>
        <v>0</v>
      </c>
      <c r="G960" s="1">
        <f t="shared" si="157"/>
        <v>0</v>
      </c>
      <c r="H960" s="1">
        <f t="shared" si="158"/>
        <v>1</v>
      </c>
      <c r="I960" s="1">
        <f t="shared" si="159"/>
        <v>1</v>
      </c>
      <c r="K960" s="1" t="s">
        <v>178</v>
      </c>
      <c r="L960" s="1">
        <v>5.3</v>
      </c>
      <c r="M960" s="1">
        <v>3</v>
      </c>
      <c r="N960" s="1">
        <v>1</v>
      </c>
      <c r="O960" s="1">
        <f t="shared" si="165"/>
        <v>0</v>
      </c>
      <c r="P960" s="1">
        <f t="shared" si="160"/>
        <v>0</v>
      </c>
      <c r="Q960" s="1">
        <f t="shared" si="164"/>
        <v>1</v>
      </c>
      <c r="R960" s="1">
        <f t="shared" si="161"/>
        <v>0</v>
      </c>
      <c r="S960" s="1">
        <f t="shared" si="162"/>
        <v>1</v>
      </c>
      <c r="T960" s="1" t="b">
        <f t="shared" si="163"/>
        <v>0</v>
      </c>
    </row>
    <row r="961" spans="1:20" x14ac:dyDescent="0.25">
      <c r="A961" s="1" t="s">
        <v>114</v>
      </c>
      <c r="B961" s="1">
        <v>4.5</v>
      </c>
      <c r="C961" s="1">
        <v>3.0276613999999999</v>
      </c>
      <c r="D961" s="1">
        <v>1</v>
      </c>
      <c r="E961" s="1">
        <f t="shared" si="155"/>
        <v>0</v>
      </c>
      <c r="F961" s="1">
        <f t="shared" si="156"/>
        <v>0</v>
      </c>
      <c r="G961" s="1">
        <f t="shared" si="157"/>
        <v>0</v>
      </c>
      <c r="H961" s="1">
        <f t="shared" si="158"/>
        <v>1</v>
      </c>
      <c r="I961" s="1">
        <f t="shared" si="159"/>
        <v>1</v>
      </c>
      <c r="K961" s="1" t="s">
        <v>134</v>
      </c>
      <c r="L961" s="1">
        <v>6.3</v>
      </c>
      <c r="M961" s="1">
        <v>4</v>
      </c>
      <c r="N961" s="1">
        <v>1</v>
      </c>
      <c r="O961" s="1">
        <f t="shared" si="165"/>
        <v>0</v>
      </c>
      <c r="P961" s="1">
        <f t="shared" si="160"/>
        <v>0</v>
      </c>
      <c r="Q961" s="1">
        <f t="shared" si="164"/>
        <v>1</v>
      </c>
      <c r="R961" s="1">
        <f t="shared" si="161"/>
        <v>0</v>
      </c>
      <c r="S961" s="1">
        <f t="shared" si="162"/>
        <v>1</v>
      </c>
      <c r="T961" s="1" t="b">
        <f t="shared" si="163"/>
        <v>0</v>
      </c>
    </row>
    <row r="962" spans="1:20" x14ac:dyDescent="0.25">
      <c r="A962" s="1" t="s">
        <v>124</v>
      </c>
      <c r="B962" s="1">
        <v>4.5</v>
      </c>
      <c r="C962" s="1">
        <v>4.6272091999999976</v>
      </c>
      <c r="D962" s="1">
        <v>1</v>
      </c>
      <c r="E962" s="1">
        <f t="shared" si="155"/>
        <v>0</v>
      </c>
      <c r="F962" s="1">
        <f t="shared" si="156"/>
        <v>0</v>
      </c>
      <c r="G962" s="1">
        <f t="shared" si="157"/>
        <v>0</v>
      </c>
      <c r="H962" s="1">
        <f t="shared" si="158"/>
        <v>1</v>
      </c>
      <c r="I962" s="1">
        <f t="shared" si="159"/>
        <v>1</v>
      </c>
      <c r="K962" s="1" t="s">
        <v>170</v>
      </c>
      <c r="L962" s="1">
        <v>5.3</v>
      </c>
      <c r="M962" s="1">
        <v>4</v>
      </c>
      <c r="N962" s="1">
        <v>1</v>
      </c>
      <c r="O962" s="1">
        <f t="shared" si="165"/>
        <v>0</v>
      </c>
      <c r="P962" s="1">
        <f t="shared" si="160"/>
        <v>0</v>
      </c>
      <c r="Q962" s="1">
        <f t="shared" si="164"/>
        <v>1</v>
      </c>
      <c r="R962" s="1">
        <f t="shared" si="161"/>
        <v>0</v>
      </c>
      <c r="S962" s="1">
        <f t="shared" si="162"/>
        <v>1</v>
      </c>
      <c r="T962" s="1" t="b">
        <f t="shared" si="163"/>
        <v>0</v>
      </c>
    </row>
    <row r="963" spans="1:20" x14ac:dyDescent="0.25">
      <c r="A963" s="1" t="s">
        <v>178</v>
      </c>
      <c r="B963" s="1">
        <v>5.3</v>
      </c>
      <c r="C963" s="1">
        <v>2.9657830299999985</v>
      </c>
      <c r="D963" s="1">
        <v>1</v>
      </c>
      <c r="E963" s="1">
        <f t="shared" ref="E963:E1026" si="166">IF(AND((10&gt;D963),(D963&gt;C963),(C963&gt;2)),1,0)</f>
        <v>0</v>
      </c>
      <c r="F963" s="1">
        <f t="shared" ref="F963:F1026" si="167">IF(AND((D963&lt;C963),(D963&gt;2),(C963&lt;10)),1,0)</f>
        <v>0</v>
      </c>
      <c r="G963" s="1">
        <f t="shared" ref="G963:G1026" si="168">IF(D963&gt;=10,1,0)</f>
        <v>0</v>
      </c>
      <c r="H963" s="1">
        <f t="shared" ref="H963:H1026" si="169">IF(D963&lt;=2,1,0)</f>
        <v>1</v>
      </c>
      <c r="I963" s="1">
        <f t="shared" ref="I963:I1026" si="170">SUM(E963:H963)</f>
        <v>1</v>
      </c>
      <c r="K963" s="1" t="s">
        <v>152</v>
      </c>
      <c r="L963" s="1">
        <v>4.5</v>
      </c>
      <c r="M963" s="1">
        <v>4</v>
      </c>
      <c r="N963" s="1">
        <v>1</v>
      </c>
      <c r="O963" s="1">
        <f t="shared" si="165"/>
        <v>0</v>
      </c>
      <c r="P963" s="1">
        <f t="shared" ref="P963:P1026" si="171">IF(AND((N963&lt;M963),(N963&gt;2),(M963&lt;10)),1,0)</f>
        <v>0</v>
      </c>
      <c r="Q963" s="1">
        <f t="shared" si="164"/>
        <v>1</v>
      </c>
      <c r="R963" s="1">
        <f t="shared" ref="R963:R1026" si="172">IF(N963&gt;=10,1,0)</f>
        <v>0</v>
      </c>
      <c r="S963" s="1">
        <f t="shared" ref="S963:S1026" si="173">SUM(O963:R963)</f>
        <v>1</v>
      </c>
      <c r="T963" s="1" t="b">
        <f t="shared" si="163"/>
        <v>0</v>
      </c>
    </row>
    <row r="964" spans="1:20" x14ac:dyDescent="0.25">
      <c r="A964" s="1" t="s">
        <v>134</v>
      </c>
      <c r="B964" s="1">
        <v>6.3</v>
      </c>
      <c r="C964" s="1">
        <v>4.3665406599999992</v>
      </c>
      <c r="D964" s="1">
        <v>1</v>
      </c>
      <c r="E964" s="1">
        <f t="shared" si="166"/>
        <v>0</v>
      </c>
      <c r="F964" s="1">
        <f t="shared" si="167"/>
        <v>0</v>
      </c>
      <c r="G964" s="1">
        <f t="shared" si="168"/>
        <v>0</v>
      </c>
      <c r="H964" s="1">
        <f t="shared" si="169"/>
        <v>1</v>
      </c>
      <c r="I964" s="1">
        <f t="shared" si="170"/>
        <v>1</v>
      </c>
      <c r="K964" s="1" t="s">
        <v>67</v>
      </c>
      <c r="L964" s="1">
        <v>5.4</v>
      </c>
      <c r="M964" s="1">
        <v>3</v>
      </c>
      <c r="N964" s="1">
        <v>1</v>
      </c>
      <c r="O964" s="1">
        <f t="shared" si="165"/>
        <v>0</v>
      </c>
      <c r="P964" s="1">
        <f t="shared" si="171"/>
        <v>0</v>
      </c>
      <c r="Q964" s="1">
        <f t="shared" si="164"/>
        <v>1</v>
      </c>
      <c r="R964" s="1">
        <f t="shared" si="172"/>
        <v>0</v>
      </c>
      <c r="S964" s="1">
        <f t="shared" si="173"/>
        <v>1</v>
      </c>
      <c r="T964" s="1" t="b">
        <f t="shared" ref="T964:T1027" si="174">EXACT(M964,N964)</f>
        <v>0</v>
      </c>
    </row>
    <row r="965" spans="1:20" x14ac:dyDescent="0.25">
      <c r="A965" s="1" t="s">
        <v>170</v>
      </c>
      <c r="B965" s="1">
        <v>5.3</v>
      </c>
      <c r="C965" s="1">
        <v>3.6644354199999993</v>
      </c>
      <c r="D965" s="1">
        <v>1</v>
      </c>
      <c r="E965" s="1">
        <f t="shared" si="166"/>
        <v>0</v>
      </c>
      <c r="F965" s="1">
        <f t="shared" si="167"/>
        <v>0</v>
      </c>
      <c r="G965" s="1">
        <f t="shared" si="168"/>
        <v>0</v>
      </c>
      <c r="H965" s="1">
        <f t="shared" si="169"/>
        <v>1</v>
      </c>
      <c r="I965" s="1">
        <f t="shared" si="170"/>
        <v>1</v>
      </c>
      <c r="K965" s="1" t="s">
        <v>74</v>
      </c>
      <c r="L965" s="1">
        <v>4.4000000000000004</v>
      </c>
      <c r="M965" s="1">
        <v>4</v>
      </c>
      <c r="N965" s="1">
        <v>1</v>
      </c>
      <c r="O965" s="1">
        <f t="shared" si="165"/>
        <v>0</v>
      </c>
      <c r="P965" s="1">
        <f t="shared" si="171"/>
        <v>0</v>
      </c>
      <c r="Q965" s="1">
        <f t="shared" si="164"/>
        <v>1</v>
      </c>
      <c r="R965" s="1">
        <f t="shared" si="172"/>
        <v>0</v>
      </c>
      <c r="S965" s="1">
        <f t="shared" si="173"/>
        <v>1</v>
      </c>
      <c r="T965" s="1" t="b">
        <f t="shared" si="174"/>
        <v>0</v>
      </c>
    </row>
    <row r="966" spans="1:20" x14ac:dyDescent="0.25">
      <c r="A966" s="1" t="s">
        <v>152</v>
      </c>
      <c r="B966" s="1">
        <v>4.5</v>
      </c>
      <c r="C966" s="1">
        <v>4.232717479999998</v>
      </c>
      <c r="D966" s="1">
        <v>1</v>
      </c>
      <c r="E966" s="1">
        <f t="shared" si="166"/>
        <v>0</v>
      </c>
      <c r="F966" s="1">
        <f t="shared" si="167"/>
        <v>0</v>
      </c>
      <c r="G966" s="1">
        <f t="shared" si="168"/>
        <v>0</v>
      </c>
      <c r="H966" s="1">
        <f t="shared" si="169"/>
        <v>1</v>
      </c>
      <c r="I966" s="1">
        <f t="shared" si="170"/>
        <v>1</v>
      </c>
      <c r="K966" s="1" t="s">
        <v>94</v>
      </c>
      <c r="L966" s="1">
        <v>4.8</v>
      </c>
      <c r="M966" s="1">
        <v>4</v>
      </c>
      <c r="N966" s="1">
        <v>1</v>
      </c>
      <c r="O966" s="1">
        <f t="shared" si="165"/>
        <v>0</v>
      </c>
      <c r="P966" s="1">
        <f t="shared" si="171"/>
        <v>0</v>
      </c>
      <c r="Q966" s="1">
        <f t="shared" si="164"/>
        <v>1</v>
      </c>
      <c r="R966" s="1">
        <f t="shared" si="172"/>
        <v>0</v>
      </c>
      <c r="S966" s="1">
        <f t="shared" si="173"/>
        <v>1</v>
      </c>
      <c r="T966" s="1" t="b">
        <f t="shared" si="174"/>
        <v>0</v>
      </c>
    </row>
    <row r="967" spans="1:20" x14ac:dyDescent="0.25">
      <c r="A967" s="1" t="s">
        <v>67</v>
      </c>
      <c r="B967" s="1">
        <v>5.4</v>
      </c>
      <c r="C967" s="1">
        <v>3.3942712100000003</v>
      </c>
      <c r="D967" s="1">
        <v>1</v>
      </c>
      <c r="E967" s="1">
        <f t="shared" si="166"/>
        <v>0</v>
      </c>
      <c r="F967" s="1">
        <f t="shared" si="167"/>
        <v>0</v>
      </c>
      <c r="G967" s="1">
        <f t="shared" si="168"/>
        <v>0</v>
      </c>
      <c r="H967" s="1">
        <f t="shared" si="169"/>
        <v>1</v>
      </c>
      <c r="I967" s="1">
        <f t="shared" si="170"/>
        <v>1</v>
      </c>
      <c r="K967" s="1" t="s">
        <v>166</v>
      </c>
      <c r="L967" s="1">
        <v>4.3</v>
      </c>
      <c r="M967" s="1">
        <v>4</v>
      </c>
      <c r="N967" s="1">
        <v>1</v>
      </c>
      <c r="O967" s="1">
        <f t="shared" si="165"/>
        <v>0</v>
      </c>
      <c r="P967" s="1">
        <f t="shared" si="171"/>
        <v>0</v>
      </c>
      <c r="Q967" s="1">
        <f t="shared" si="164"/>
        <v>1</v>
      </c>
      <c r="R967" s="1">
        <f t="shared" si="172"/>
        <v>0</v>
      </c>
      <c r="S967" s="1">
        <f t="shared" si="173"/>
        <v>1</v>
      </c>
      <c r="T967" s="1" t="b">
        <f t="shared" si="174"/>
        <v>0</v>
      </c>
    </row>
    <row r="968" spans="1:20" x14ac:dyDescent="0.25">
      <c r="A968" s="1" t="s">
        <v>74</v>
      </c>
      <c r="B968" s="1">
        <v>4.4000000000000004</v>
      </c>
      <c r="C968" s="1">
        <v>4.0793265899999991</v>
      </c>
      <c r="D968" s="1">
        <v>1</v>
      </c>
      <c r="E968" s="1">
        <f t="shared" si="166"/>
        <v>0</v>
      </c>
      <c r="F968" s="1">
        <f t="shared" si="167"/>
        <v>0</v>
      </c>
      <c r="G968" s="1">
        <f t="shared" si="168"/>
        <v>0</v>
      </c>
      <c r="H968" s="1">
        <f t="shared" si="169"/>
        <v>1</v>
      </c>
      <c r="I968" s="1">
        <f t="shared" si="170"/>
        <v>1</v>
      </c>
      <c r="K968" s="1" t="s">
        <v>102</v>
      </c>
      <c r="L968" s="1">
        <v>4.3</v>
      </c>
      <c r="M968" s="1">
        <v>3</v>
      </c>
      <c r="N968" s="1">
        <v>1</v>
      </c>
      <c r="O968" s="1">
        <f t="shared" si="165"/>
        <v>0</v>
      </c>
      <c r="P968" s="1">
        <f t="shared" si="171"/>
        <v>0</v>
      </c>
      <c r="Q968" s="1">
        <f t="shared" si="164"/>
        <v>1</v>
      </c>
      <c r="R968" s="1">
        <f t="shared" si="172"/>
        <v>0</v>
      </c>
      <c r="S968" s="1">
        <f t="shared" si="173"/>
        <v>1</v>
      </c>
      <c r="T968" s="1" t="b">
        <f t="shared" si="174"/>
        <v>0</v>
      </c>
    </row>
    <row r="969" spans="1:20" x14ac:dyDescent="0.25">
      <c r="A969" s="1" t="s">
        <v>94</v>
      </c>
      <c r="B969" s="1">
        <v>4.8</v>
      </c>
      <c r="C969" s="1">
        <v>3.9653398499999999</v>
      </c>
      <c r="D969" s="1">
        <v>1</v>
      </c>
      <c r="E969" s="1">
        <f t="shared" si="166"/>
        <v>0</v>
      </c>
      <c r="F969" s="1">
        <f t="shared" si="167"/>
        <v>0</v>
      </c>
      <c r="G969" s="1">
        <f t="shared" si="168"/>
        <v>0</v>
      </c>
      <c r="H969" s="1">
        <f t="shared" si="169"/>
        <v>1</v>
      </c>
      <c r="I969" s="1">
        <f t="shared" si="170"/>
        <v>1</v>
      </c>
      <c r="K969" s="1" t="s">
        <v>108</v>
      </c>
      <c r="L969" s="1">
        <v>4.4000000000000004</v>
      </c>
      <c r="M969" s="1">
        <v>4</v>
      </c>
      <c r="N969" s="1">
        <v>1</v>
      </c>
      <c r="O969" s="1">
        <f t="shared" si="165"/>
        <v>0</v>
      </c>
      <c r="P969" s="1">
        <f t="shared" si="171"/>
        <v>0</v>
      </c>
      <c r="Q969" s="1">
        <f t="shared" si="164"/>
        <v>1</v>
      </c>
      <c r="R969" s="1">
        <f t="shared" si="172"/>
        <v>0</v>
      </c>
      <c r="S969" s="1">
        <f t="shared" si="173"/>
        <v>1</v>
      </c>
      <c r="T969" s="1" t="b">
        <f t="shared" si="174"/>
        <v>0</v>
      </c>
    </row>
    <row r="970" spans="1:20" x14ac:dyDescent="0.25">
      <c r="A970" s="1" t="s">
        <v>166</v>
      </c>
      <c r="B970" s="1">
        <v>4.3</v>
      </c>
      <c r="C970" s="1">
        <v>3.9395825799999997</v>
      </c>
      <c r="D970" s="1">
        <v>1</v>
      </c>
      <c r="E970" s="1">
        <f t="shared" si="166"/>
        <v>0</v>
      </c>
      <c r="F970" s="1">
        <f t="shared" si="167"/>
        <v>0</v>
      </c>
      <c r="G970" s="1">
        <f t="shared" si="168"/>
        <v>0</v>
      </c>
      <c r="H970" s="1">
        <f t="shared" si="169"/>
        <v>1</v>
      </c>
      <c r="I970" s="1">
        <f t="shared" si="170"/>
        <v>1</v>
      </c>
      <c r="K970" s="1" t="s">
        <v>195</v>
      </c>
      <c r="L970" s="1">
        <v>4.5</v>
      </c>
      <c r="M970" s="1">
        <v>3</v>
      </c>
      <c r="N970" s="1">
        <v>1</v>
      </c>
      <c r="O970" s="1">
        <f t="shared" si="165"/>
        <v>0</v>
      </c>
      <c r="P970" s="1">
        <f t="shared" si="171"/>
        <v>0</v>
      </c>
      <c r="Q970" s="1">
        <f t="shared" si="164"/>
        <v>1</v>
      </c>
      <c r="R970" s="1">
        <f t="shared" si="172"/>
        <v>0</v>
      </c>
      <c r="S970" s="1">
        <f t="shared" si="173"/>
        <v>1</v>
      </c>
      <c r="T970" s="1" t="b">
        <f t="shared" si="174"/>
        <v>0</v>
      </c>
    </row>
    <row r="971" spans="1:20" x14ac:dyDescent="0.25">
      <c r="A971" s="1" t="s">
        <v>102</v>
      </c>
      <c r="B971" s="1">
        <v>4.3</v>
      </c>
      <c r="C971" s="1">
        <v>3.1755215999999993</v>
      </c>
      <c r="D971" s="1">
        <v>1</v>
      </c>
      <c r="E971" s="1">
        <f t="shared" si="166"/>
        <v>0</v>
      </c>
      <c r="F971" s="1">
        <f t="shared" si="167"/>
        <v>0</v>
      </c>
      <c r="G971" s="1">
        <f t="shared" si="168"/>
        <v>0</v>
      </c>
      <c r="H971" s="1">
        <f t="shared" si="169"/>
        <v>1</v>
      </c>
      <c r="I971" s="1">
        <f t="shared" si="170"/>
        <v>1</v>
      </c>
      <c r="K971" s="1" t="s">
        <v>135</v>
      </c>
      <c r="L971" s="1">
        <v>4.9000000000000004</v>
      </c>
      <c r="M971" s="1">
        <v>3</v>
      </c>
      <c r="N971" s="1">
        <v>1</v>
      </c>
      <c r="O971" s="1">
        <f t="shared" si="165"/>
        <v>0</v>
      </c>
      <c r="P971" s="1">
        <f t="shared" si="171"/>
        <v>0</v>
      </c>
      <c r="Q971" s="1">
        <f t="shared" si="164"/>
        <v>1</v>
      </c>
      <c r="R971" s="1">
        <f t="shared" si="172"/>
        <v>0</v>
      </c>
      <c r="S971" s="1">
        <f t="shared" si="173"/>
        <v>1</v>
      </c>
      <c r="T971" s="1" t="b">
        <f t="shared" si="174"/>
        <v>0</v>
      </c>
    </row>
    <row r="972" spans="1:20" x14ac:dyDescent="0.25">
      <c r="A972" s="1" t="s">
        <v>108</v>
      </c>
      <c r="B972" s="1">
        <v>4.4000000000000004</v>
      </c>
      <c r="C972" s="1">
        <v>3.7440874299999991</v>
      </c>
      <c r="D972" s="1">
        <v>1</v>
      </c>
      <c r="E972" s="1">
        <f t="shared" si="166"/>
        <v>0</v>
      </c>
      <c r="F972" s="1">
        <f t="shared" si="167"/>
        <v>0</v>
      </c>
      <c r="G972" s="1">
        <f t="shared" si="168"/>
        <v>0</v>
      </c>
      <c r="H972" s="1">
        <f t="shared" si="169"/>
        <v>1</v>
      </c>
      <c r="I972" s="1">
        <f t="shared" si="170"/>
        <v>1</v>
      </c>
      <c r="K972" s="1" t="s">
        <v>64</v>
      </c>
      <c r="L972" s="1">
        <v>4.5</v>
      </c>
      <c r="M972" s="1">
        <v>4</v>
      </c>
      <c r="N972" s="1">
        <v>1</v>
      </c>
      <c r="O972" s="1">
        <f t="shared" si="165"/>
        <v>0</v>
      </c>
      <c r="P972" s="1">
        <f t="shared" si="171"/>
        <v>0</v>
      </c>
      <c r="Q972" s="1">
        <f t="shared" si="164"/>
        <v>1</v>
      </c>
      <c r="R972" s="1">
        <f t="shared" si="172"/>
        <v>0</v>
      </c>
      <c r="S972" s="1">
        <f t="shared" si="173"/>
        <v>1</v>
      </c>
      <c r="T972" s="1" t="b">
        <f t="shared" si="174"/>
        <v>0</v>
      </c>
    </row>
    <row r="973" spans="1:20" x14ac:dyDescent="0.25">
      <c r="A973" s="1" t="s">
        <v>195</v>
      </c>
      <c r="B973" s="1">
        <v>4.5</v>
      </c>
      <c r="C973" s="1">
        <v>3.3764279999999989</v>
      </c>
      <c r="D973" s="1">
        <v>1</v>
      </c>
      <c r="E973" s="1">
        <f t="shared" si="166"/>
        <v>0</v>
      </c>
      <c r="F973" s="1">
        <f t="shared" si="167"/>
        <v>0</v>
      </c>
      <c r="G973" s="1">
        <f t="shared" si="168"/>
        <v>0</v>
      </c>
      <c r="H973" s="1">
        <f t="shared" si="169"/>
        <v>1</v>
      </c>
      <c r="I973" s="1">
        <f t="shared" si="170"/>
        <v>1</v>
      </c>
      <c r="K973" s="1" t="s">
        <v>68</v>
      </c>
      <c r="L973" s="1">
        <v>4.7</v>
      </c>
      <c r="M973" s="1">
        <v>3</v>
      </c>
      <c r="N973" s="1">
        <v>1</v>
      </c>
      <c r="O973" s="1">
        <f t="shared" si="165"/>
        <v>0</v>
      </c>
      <c r="P973" s="1">
        <f t="shared" si="171"/>
        <v>0</v>
      </c>
      <c r="Q973" s="1">
        <f t="shared" si="164"/>
        <v>1</v>
      </c>
      <c r="R973" s="1">
        <f t="shared" si="172"/>
        <v>0</v>
      </c>
      <c r="S973" s="1">
        <f t="shared" si="173"/>
        <v>1</v>
      </c>
      <c r="T973" s="1" t="b">
        <f t="shared" si="174"/>
        <v>0</v>
      </c>
    </row>
    <row r="974" spans="1:20" x14ac:dyDescent="0.25">
      <c r="A974" s="1" t="s">
        <v>135</v>
      </c>
      <c r="B974" s="1">
        <v>4.9000000000000004</v>
      </c>
      <c r="C974" s="1">
        <v>2.5163812000000005</v>
      </c>
      <c r="D974" s="1">
        <v>1</v>
      </c>
      <c r="E974" s="1">
        <f t="shared" si="166"/>
        <v>0</v>
      </c>
      <c r="F974" s="1">
        <f t="shared" si="167"/>
        <v>0</v>
      </c>
      <c r="G974" s="1">
        <f t="shared" si="168"/>
        <v>0</v>
      </c>
      <c r="H974" s="1">
        <f t="shared" si="169"/>
        <v>1</v>
      </c>
      <c r="I974" s="1">
        <f t="shared" si="170"/>
        <v>1</v>
      </c>
      <c r="K974" s="1" t="s">
        <v>76</v>
      </c>
      <c r="L974" s="1">
        <v>4.9000000000000004</v>
      </c>
      <c r="M974" s="1">
        <v>3</v>
      </c>
      <c r="N974" s="1">
        <v>1</v>
      </c>
      <c r="O974" s="1">
        <f t="shared" si="165"/>
        <v>0</v>
      </c>
      <c r="P974" s="1">
        <f t="shared" si="171"/>
        <v>0</v>
      </c>
      <c r="Q974" s="1">
        <f t="shared" si="164"/>
        <v>1</v>
      </c>
      <c r="R974" s="1">
        <f t="shared" si="172"/>
        <v>0</v>
      </c>
      <c r="S974" s="1">
        <f t="shared" si="173"/>
        <v>1</v>
      </c>
      <c r="T974" s="1" t="b">
        <f t="shared" si="174"/>
        <v>0</v>
      </c>
    </row>
    <row r="975" spans="1:20" x14ac:dyDescent="0.25">
      <c r="A975" s="1" t="s">
        <v>64</v>
      </c>
      <c r="B975" s="1">
        <v>4.5</v>
      </c>
      <c r="C975" s="1">
        <v>4.1288263399999989</v>
      </c>
      <c r="D975" s="1">
        <v>1</v>
      </c>
      <c r="E975" s="1">
        <f t="shared" si="166"/>
        <v>0</v>
      </c>
      <c r="F975" s="1">
        <f t="shared" si="167"/>
        <v>0</v>
      </c>
      <c r="G975" s="1">
        <f t="shared" si="168"/>
        <v>0</v>
      </c>
      <c r="H975" s="1">
        <f t="shared" si="169"/>
        <v>1</v>
      </c>
      <c r="I975" s="1">
        <f t="shared" si="170"/>
        <v>1</v>
      </c>
      <c r="K975" s="1" t="s">
        <v>80</v>
      </c>
      <c r="L975" s="1">
        <v>4.9000000000000004</v>
      </c>
      <c r="M975" s="1">
        <v>4</v>
      </c>
      <c r="N975" s="1">
        <v>1</v>
      </c>
      <c r="O975" s="1">
        <f t="shared" si="165"/>
        <v>0</v>
      </c>
      <c r="P975" s="1">
        <f t="shared" si="171"/>
        <v>0</v>
      </c>
      <c r="Q975" s="1">
        <f t="shared" ref="Q975:Q1038" si="175">IF(N975&lt;=2,1,0)</f>
        <v>1</v>
      </c>
      <c r="R975" s="1">
        <f t="shared" si="172"/>
        <v>0</v>
      </c>
      <c r="S975" s="1">
        <f t="shared" si="173"/>
        <v>1</v>
      </c>
      <c r="T975" s="1" t="b">
        <f t="shared" si="174"/>
        <v>0</v>
      </c>
    </row>
    <row r="976" spans="1:20" x14ac:dyDescent="0.25">
      <c r="A976" s="1" t="s">
        <v>68</v>
      </c>
      <c r="B976" s="1">
        <v>4.7</v>
      </c>
      <c r="C976" s="1">
        <v>3.1976954599999994</v>
      </c>
      <c r="D976" s="1">
        <v>1</v>
      </c>
      <c r="E976" s="1">
        <f t="shared" si="166"/>
        <v>0</v>
      </c>
      <c r="F976" s="1">
        <f t="shared" si="167"/>
        <v>0</v>
      </c>
      <c r="G976" s="1">
        <f t="shared" si="168"/>
        <v>0</v>
      </c>
      <c r="H976" s="1">
        <f t="shared" si="169"/>
        <v>1</v>
      </c>
      <c r="I976" s="1">
        <f t="shared" si="170"/>
        <v>1</v>
      </c>
      <c r="K976" s="1" t="s">
        <v>87</v>
      </c>
      <c r="L976" s="1">
        <v>5</v>
      </c>
      <c r="M976" s="1">
        <v>4</v>
      </c>
      <c r="N976" s="1">
        <v>1</v>
      </c>
      <c r="O976" s="1">
        <f t="shared" si="165"/>
        <v>0</v>
      </c>
      <c r="P976" s="1">
        <f t="shared" si="171"/>
        <v>0</v>
      </c>
      <c r="Q976" s="1">
        <f t="shared" si="175"/>
        <v>1</v>
      </c>
      <c r="R976" s="1">
        <f t="shared" si="172"/>
        <v>0</v>
      </c>
      <c r="S976" s="1">
        <f t="shared" si="173"/>
        <v>1</v>
      </c>
      <c r="T976" s="1" t="b">
        <f t="shared" si="174"/>
        <v>0</v>
      </c>
    </row>
    <row r="977" spans="1:20" x14ac:dyDescent="0.25">
      <c r="A977" s="1" t="s">
        <v>76</v>
      </c>
      <c r="B977" s="1">
        <v>4.9000000000000004</v>
      </c>
      <c r="C977" s="1">
        <v>3.0473520599999993</v>
      </c>
      <c r="D977" s="1">
        <v>1</v>
      </c>
      <c r="E977" s="1">
        <f t="shared" si="166"/>
        <v>0</v>
      </c>
      <c r="F977" s="1">
        <f t="shared" si="167"/>
        <v>0</v>
      </c>
      <c r="G977" s="1">
        <f t="shared" si="168"/>
        <v>0</v>
      </c>
      <c r="H977" s="1">
        <f t="shared" si="169"/>
        <v>1</v>
      </c>
      <c r="I977" s="1">
        <f t="shared" si="170"/>
        <v>1</v>
      </c>
      <c r="K977" s="1" t="s">
        <v>88</v>
      </c>
      <c r="L977" s="1">
        <v>4.5</v>
      </c>
      <c r="M977" s="1">
        <v>3</v>
      </c>
      <c r="N977" s="1">
        <v>1</v>
      </c>
      <c r="O977" s="1">
        <f t="shared" ref="O977:O1040" si="176">IF(AND((10&gt;N977),(N977&gt;=M977),(M977&gt;=2)),1,0)</f>
        <v>0</v>
      </c>
      <c r="P977" s="1">
        <f t="shared" si="171"/>
        <v>0</v>
      </c>
      <c r="Q977" s="1">
        <f t="shared" si="175"/>
        <v>1</v>
      </c>
      <c r="R977" s="1">
        <f t="shared" si="172"/>
        <v>0</v>
      </c>
      <c r="S977" s="1">
        <f t="shared" si="173"/>
        <v>1</v>
      </c>
      <c r="T977" s="1" t="b">
        <f t="shared" si="174"/>
        <v>0</v>
      </c>
    </row>
    <row r="978" spans="1:20" x14ac:dyDescent="0.25">
      <c r="A978" s="1" t="s">
        <v>80</v>
      </c>
      <c r="B978" s="1">
        <v>4.9000000000000004</v>
      </c>
      <c r="C978" s="1">
        <v>3.7241828400000005</v>
      </c>
      <c r="D978" s="1">
        <v>1</v>
      </c>
      <c r="E978" s="1">
        <f t="shared" si="166"/>
        <v>0</v>
      </c>
      <c r="F978" s="1">
        <f t="shared" si="167"/>
        <v>0</v>
      </c>
      <c r="G978" s="1">
        <f t="shared" si="168"/>
        <v>0</v>
      </c>
      <c r="H978" s="1">
        <f t="shared" si="169"/>
        <v>1</v>
      </c>
      <c r="I978" s="1">
        <f t="shared" si="170"/>
        <v>1</v>
      </c>
      <c r="K978" s="1" t="s">
        <v>90</v>
      </c>
      <c r="L978" s="1">
        <v>4.8</v>
      </c>
      <c r="M978" s="1">
        <v>4</v>
      </c>
      <c r="N978" s="1">
        <v>1</v>
      </c>
      <c r="O978" s="1">
        <f t="shared" si="176"/>
        <v>0</v>
      </c>
      <c r="P978" s="1">
        <f t="shared" si="171"/>
        <v>0</v>
      </c>
      <c r="Q978" s="1">
        <f t="shared" si="175"/>
        <v>1</v>
      </c>
      <c r="R978" s="1">
        <f t="shared" si="172"/>
        <v>0</v>
      </c>
      <c r="S978" s="1">
        <f t="shared" si="173"/>
        <v>1</v>
      </c>
      <c r="T978" s="1" t="b">
        <f t="shared" si="174"/>
        <v>0</v>
      </c>
    </row>
    <row r="979" spans="1:20" x14ac:dyDescent="0.25">
      <c r="A979" s="1" t="s">
        <v>87</v>
      </c>
      <c r="B979" s="1">
        <v>5</v>
      </c>
      <c r="C979" s="1">
        <v>3.5273175399999994</v>
      </c>
      <c r="D979" s="1">
        <v>1</v>
      </c>
      <c r="E979" s="1">
        <f t="shared" si="166"/>
        <v>0</v>
      </c>
      <c r="F979" s="1">
        <f t="shared" si="167"/>
        <v>0</v>
      </c>
      <c r="G979" s="1">
        <f t="shared" si="168"/>
        <v>0</v>
      </c>
      <c r="H979" s="1">
        <f t="shared" si="169"/>
        <v>1</v>
      </c>
      <c r="I979" s="1">
        <f t="shared" si="170"/>
        <v>1</v>
      </c>
      <c r="K979" s="1" t="s">
        <v>91</v>
      </c>
      <c r="L979" s="1">
        <v>4.9000000000000004</v>
      </c>
      <c r="M979" s="1">
        <v>4</v>
      </c>
      <c r="N979" s="1">
        <v>1</v>
      </c>
      <c r="O979" s="1">
        <f t="shared" si="176"/>
        <v>0</v>
      </c>
      <c r="P979" s="1">
        <f t="shared" si="171"/>
        <v>0</v>
      </c>
      <c r="Q979" s="1">
        <f t="shared" si="175"/>
        <v>1</v>
      </c>
      <c r="R979" s="1">
        <f t="shared" si="172"/>
        <v>0</v>
      </c>
      <c r="S979" s="1">
        <f t="shared" si="173"/>
        <v>1</v>
      </c>
      <c r="T979" s="1" t="b">
        <f t="shared" si="174"/>
        <v>0</v>
      </c>
    </row>
    <row r="980" spans="1:20" x14ac:dyDescent="0.25">
      <c r="A980" s="1" t="s">
        <v>88</v>
      </c>
      <c r="B980" s="1">
        <v>4.5</v>
      </c>
      <c r="C980" s="1">
        <v>3.4883373199999994</v>
      </c>
      <c r="D980" s="1">
        <v>1</v>
      </c>
      <c r="E980" s="1">
        <f t="shared" si="166"/>
        <v>0</v>
      </c>
      <c r="F980" s="1">
        <f t="shared" si="167"/>
        <v>0</v>
      </c>
      <c r="G980" s="1">
        <f t="shared" si="168"/>
        <v>0</v>
      </c>
      <c r="H980" s="1">
        <f t="shared" si="169"/>
        <v>1</v>
      </c>
      <c r="I980" s="1">
        <f t="shared" si="170"/>
        <v>1</v>
      </c>
      <c r="K980" s="1" t="s">
        <v>93</v>
      </c>
      <c r="L980" s="1">
        <v>4.5</v>
      </c>
      <c r="M980" s="1">
        <v>4</v>
      </c>
      <c r="N980" s="1">
        <v>1</v>
      </c>
      <c r="O980" s="1">
        <f t="shared" si="176"/>
        <v>0</v>
      </c>
      <c r="P980" s="1">
        <f t="shared" si="171"/>
        <v>0</v>
      </c>
      <c r="Q980" s="1">
        <f t="shared" si="175"/>
        <v>1</v>
      </c>
      <c r="R980" s="1">
        <f t="shared" si="172"/>
        <v>0</v>
      </c>
      <c r="S980" s="1">
        <f t="shared" si="173"/>
        <v>1</v>
      </c>
      <c r="T980" s="1" t="b">
        <f t="shared" si="174"/>
        <v>0</v>
      </c>
    </row>
    <row r="981" spans="1:20" x14ac:dyDescent="0.25">
      <c r="A981" s="1" t="s">
        <v>90</v>
      </c>
      <c r="B981" s="1">
        <v>4.8</v>
      </c>
      <c r="C981" s="1">
        <v>4.1936540499999975</v>
      </c>
      <c r="D981" s="1">
        <v>1</v>
      </c>
      <c r="E981" s="1">
        <f t="shared" si="166"/>
        <v>0</v>
      </c>
      <c r="F981" s="1">
        <f t="shared" si="167"/>
        <v>0</v>
      </c>
      <c r="G981" s="1">
        <f t="shared" si="168"/>
        <v>0</v>
      </c>
      <c r="H981" s="1">
        <f t="shared" si="169"/>
        <v>1</v>
      </c>
      <c r="I981" s="1">
        <f t="shared" si="170"/>
        <v>1</v>
      </c>
      <c r="K981" s="1" t="s">
        <v>112</v>
      </c>
      <c r="L981" s="1">
        <v>4.9000000000000004</v>
      </c>
      <c r="M981" s="1">
        <v>4</v>
      </c>
      <c r="N981" s="1">
        <v>1</v>
      </c>
      <c r="O981" s="1">
        <f t="shared" si="176"/>
        <v>0</v>
      </c>
      <c r="P981" s="1">
        <f t="shared" si="171"/>
        <v>0</v>
      </c>
      <c r="Q981" s="1">
        <f t="shared" si="175"/>
        <v>1</v>
      </c>
      <c r="R981" s="1">
        <f t="shared" si="172"/>
        <v>0</v>
      </c>
      <c r="S981" s="1">
        <f t="shared" si="173"/>
        <v>1</v>
      </c>
      <c r="T981" s="1" t="b">
        <f t="shared" si="174"/>
        <v>0</v>
      </c>
    </row>
    <row r="982" spans="1:20" x14ac:dyDescent="0.25">
      <c r="A982" s="1" t="s">
        <v>91</v>
      </c>
      <c r="B982" s="1">
        <v>4.9000000000000004</v>
      </c>
      <c r="C982" s="1">
        <v>4.099708699999999</v>
      </c>
      <c r="D982" s="1">
        <v>1</v>
      </c>
      <c r="E982" s="1">
        <f t="shared" si="166"/>
        <v>0</v>
      </c>
      <c r="F982" s="1">
        <f t="shared" si="167"/>
        <v>0</v>
      </c>
      <c r="G982" s="1">
        <f t="shared" si="168"/>
        <v>0</v>
      </c>
      <c r="H982" s="1">
        <f t="shared" si="169"/>
        <v>1</v>
      </c>
      <c r="I982" s="1">
        <f t="shared" si="170"/>
        <v>1</v>
      </c>
      <c r="K982" s="1" t="s">
        <v>114</v>
      </c>
      <c r="L982" s="1">
        <v>4.5</v>
      </c>
      <c r="M982" s="1">
        <v>3</v>
      </c>
      <c r="N982" s="1">
        <v>1</v>
      </c>
      <c r="O982" s="1">
        <f t="shared" si="176"/>
        <v>0</v>
      </c>
      <c r="P982" s="1">
        <f t="shared" si="171"/>
        <v>0</v>
      </c>
      <c r="Q982" s="1">
        <f t="shared" si="175"/>
        <v>1</v>
      </c>
      <c r="R982" s="1">
        <f t="shared" si="172"/>
        <v>0</v>
      </c>
      <c r="S982" s="1">
        <f t="shared" si="173"/>
        <v>1</v>
      </c>
      <c r="T982" s="1" t="b">
        <f t="shared" si="174"/>
        <v>0</v>
      </c>
    </row>
    <row r="983" spans="1:20" x14ac:dyDescent="0.25">
      <c r="A983" s="1" t="s">
        <v>93</v>
      </c>
      <c r="B983" s="1">
        <v>4.5</v>
      </c>
      <c r="C983" s="1">
        <v>4.2283440399999987</v>
      </c>
      <c r="D983" s="1">
        <v>1</v>
      </c>
      <c r="E983" s="1">
        <f t="shared" si="166"/>
        <v>0</v>
      </c>
      <c r="F983" s="1">
        <f t="shared" si="167"/>
        <v>0</v>
      </c>
      <c r="G983" s="1">
        <f t="shared" si="168"/>
        <v>0</v>
      </c>
      <c r="H983" s="1">
        <f t="shared" si="169"/>
        <v>1</v>
      </c>
      <c r="I983" s="1">
        <f t="shared" si="170"/>
        <v>1</v>
      </c>
      <c r="K983" s="1" t="s">
        <v>117</v>
      </c>
      <c r="L983" s="1">
        <v>4.5999999999999996</v>
      </c>
      <c r="M983" s="1">
        <v>4</v>
      </c>
      <c r="N983" s="1">
        <v>1</v>
      </c>
      <c r="O983" s="1">
        <f t="shared" si="176"/>
        <v>0</v>
      </c>
      <c r="P983" s="1">
        <f t="shared" si="171"/>
        <v>0</v>
      </c>
      <c r="Q983" s="1">
        <f t="shared" si="175"/>
        <v>1</v>
      </c>
      <c r="R983" s="1">
        <f t="shared" si="172"/>
        <v>0</v>
      </c>
      <c r="S983" s="1">
        <f t="shared" si="173"/>
        <v>1</v>
      </c>
      <c r="T983" s="1" t="b">
        <f t="shared" si="174"/>
        <v>0</v>
      </c>
    </row>
    <row r="984" spans="1:20" x14ac:dyDescent="0.25">
      <c r="A984" s="1" t="s">
        <v>112</v>
      </c>
      <c r="B984" s="1">
        <v>4.9000000000000004</v>
      </c>
      <c r="C984" s="1">
        <v>3.6669954600000003</v>
      </c>
      <c r="D984" s="1">
        <v>1</v>
      </c>
      <c r="E984" s="1">
        <f t="shared" si="166"/>
        <v>0</v>
      </c>
      <c r="F984" s="1">
        <f t="shared" si="167"/>
        <v>0</v>
      </c>
      <c r="G984" s="1">
        <f t="shared" si="168"/>
        <v>0</v>
      </c>
      <c r="H984" s="1">
        <f t="shared" si="169"/>
        <v>1</v>
      </c>
      <c r="I984" s="1">
        <f t="shared" si="170"/>
        <v>1</v>
      </c>
      <c r="K984" s="1" t="s">
        <v>122</v>
      </c>
      <c r="L984" s="1">
        <v>4.5</v>
      </c>
      <c r="M984" s="1">
        <v>3</v>
      </c>
      <c r="N984" s="1">
        <v>1</v>
      </c>
      <c r="O984" s="1">
        <f t="shared" si="176"/>
        <v>0</v>
      </c>
      <c r="P984" s="1">
        <f t="shared" si="171"/>
        <v>0</v>
      </c>
      <c r="Q984" s="1">
        <f t="shared" si="175"/>
        <v>1</v>
      </c>
      <c r="R984" s="1">
        <f t="shared" si="172"/>
        <v>0</v>
      </c>
      <c r="S984" s="1">
        <f t="shared" si="173"/>
        <v>1</v>
      </c>
      <c r="T984" s="1" t="b">
        <f t="shared" si="174"/>
        <v>0</v>
      </c>
    </row>
    <row r="985" spans="1:20" x14ac:dyDescent="0.25">
      <c r="A985" s="1" t="s">
        <v>114</v>
      </c>
      <c r="B985" s="1">
        <v>4.5</v>
      </c>
      <c r="C985" s="1">
        <v>3.4912718600000008</v>
      </c>
      <c r="D985" s="1">
        <v>1</v>
      </c>
      <c r="E985" s="1">
        <f t="shared" si="166"/>
        <v>0</v>
      </c>
      <c r="F985" s="1">
        <f t="shared" si="167"/>
        <v>0</v>
      </c>
      <c r="G985" s="1">
        <f t="shared" si="168"/>
        <v>0</v>
      </c>
      <c r="H985" s="1">
        <f t="shared" si="169"/>
        <v>1</v>
      </c>
      <c r="I985" s="1">
        <f t="shared" si="170"/>
        <v>1</v>
      </c>
      <c r="K985" s="1" t="s">
        <v>191</v>
      </c>
      <c r="L985" s="1">
        <v>4.3</v>
      </c>
      <c r="M985" s="1">
        <v>4</v>
      </c>
      <c r="N985" s="1">
        <v>1</v>
      </c>
      <c r="O985" s="1">
        <f t="shared" si="176"/>
        <v>0</v>
      </c>
      <c r="P985" s="1">
        <f t="shared" si="171"/>
        <v>0</v>
      </c>
      <c r="Q985" s="1">
        <f t="shared" si="175"/>
        <v>1</v>
      </c>
      <c r="R985" s="1">
        <f t="shared" si="172"/>
        <v>0</v>
      </c>
      <c r="S985" s="1">
        <f t="shared" si="173"/>
        <v>1</v>
      </c>
      <c r="T985" s="1" t="b">
        <f t="shared" si="174"/>
        <v>0</v>
      </c>
    </row>
    <row r="986" spans="1:20" x14ac:dyDescent="0.25">
      <c r="A986" s="1" t="s">
        <v>117</v>
      </c>
      <c r="B986" s="1">
        <v>4.5999999999999996</v>
      </c>
      <c r="C986" s="1">
        <v>4.4138723500000001</v>
      </c>
      <c r="D986" s="1">
        <v>1</v>
      </c>
      <c r="E986" s="1">
        <f t="shared" si="166"/>
        <v>0</v>
      </c>
      <c r="F986" s="1">
        <f t="shared" si="167"/>
        <v>0</v>
      </c>
      <c r="G986" s="1">
        <f t="shared" si="168"/>
        <v>0</v>
      </c>
      <c r="H986" s="1">
        <f t="shared" si="169"/>
        <v>1</v>
      </c>
      <c r="I986" s="1">
        <f t="shared" si="170"/>
        <v>1</v>
      </c>
      <c r="K986" s="1" t="s">
        <v>147</v>
      </c>
      <c r="L986" s="1">
        <v>5.0999999999999996</v>
      </c>
      <c r="M986" s="1">
        <v>5</v>
      </c>
      <c r="N986" s="1">
        <v>1</v>
      </c>
      <c r="O986" s="1">
        <f t="shared" si="176"/>
        <v>0</v>
      </c>
      <c r="P986" s="1">
        <f t="shared" si="171"/>
        <v>0</v>
      </c>
      <c r="Q986" s="1">
        <f t="shared" si="175"/>
        <v>1</v>
      </c>
      <c r="R986" s="1">
        <f t="shared" si="172"/>
        <v>0</v>
      </c>
      <c r="S986" s="1">
        <f t="shared" si="173"/>
        <v>1</v>
      </c>
      <c r="T986" s="1" t="b">
        <f t="shared" si="174"/>
        <v>0</v>
      </c>
    </row>
    <row r="987" spans="1:20" x14ac:dyDescent="0.25">
      <c r="A987" s="1" t="s">
        <v>122</v>
      </c>
      <c r="B987" s="1">
        <v>4.5</v>
      </c>
      <c r="C987" s="1">
        <v>2.82959308</v>
      </c>
      <c r="D987" s="1">
        <v>1</v>
      </c>
      <c r="E987" s="1">
        <f t="shared" si="166"/>
        <v>0</v>
      </c>
      <c r="F987" s="1">
        <f t="shared" si="167"/>
        <v>0</v>
      </c>
      <c r="G987" s="1">
        <f t="shared" si="168"/>
        <v>0</v>
      </c>
      <c r="H987" s="1">
        <f t="shared" si="169"/>
        <v>1</v>
      </c>
      <c r="I987" s="1">
        <f t="shared" si="170"/>
        <v>1</v>
      </c>
      <c r="K987" s="1" t="s">
        <v>148</v>
      </c>
      <c r="L987" s="1">
        <v>7.1</v>
      </c>
      <c r="M987" s="1">
        <v>7</v>
      </c>
      <c r="N987" s="1">
        <v>1</v>
      </c>
      <c r="O987" s="1">
        <f t="shared" si="176"/>
        <v>0</v>
      </c>
      <c r="P987" s="1">
        <f t="shared" si="171"/>
        <v>0</v>
      </c>
      <c r="Q987" s="1">
        <f t="shared" si="175"/>
        <v>1</v>
      </c>
      <c r="R987" s="1">
        <f t="shared" si="172"/>
        <v>0</v>
      </c>
      <c r="S987" s="1">
        <f t="shared" si="173"/>
        <v>1</v>
      </c>
      <c r="T987" s="1" t="b">
        <f t="shared" si="174"/>
        <v>0</v>
      </c>
    </row>
    <row r="988" spans="1:20" x14ac:dyDescent="0.25">
      <c r="A988" s="1" t="s">
        <v>191</v>
      </c>
      <c r="B988" s="1">
        <v>4.3</v>
      </c>
      <c r="C988" s="1">
        <v>3.731328019999999</v>
      </c>
      <c r="D988" s="1">
        <v>1</v>
      </c>
      <c r="E988" s="1">
        <f t="shared" si="166"/>
        <v>0</v>
      </c>
      <c r="F988" s="1">
        <f t="shared" si="167"/>
        <v>0</v>
      </c>
      <c r="G988" s="1">
        <f t="shared" si="168"/>
        <v>0</v>
      </c>
      <c r="H988" s="1">
        <f t="shared" si="169"/>
        <v>1</v>
      </c>
      <c r="I988" s="1">
        <f t="shared" si="170"/>
        <v>1</v>
      </c>
      <c r="K988" s="1" t="s">
        <v>149</v>
      </c>
      <c r="L988" s="1">
        <v>4.4000000000000004</v>
      </c>
      <c r="M988" s="1">
        <v>3</v>
      </c>
      <c r="N988" s="1">
        <v>1</v>
      </c>
      <c r="O988" s="1">
        <f t="shared" si="176"/>
        <v>0</v>
      </c>
      <c r="P988" s="1">
        <f t="shared" si="171"/>
        <v>0</v>
      </c>
      <c r="Q988" s="1">
        <f t="shared" si="175"/>
        <v>1</v>
      </c>
      <c r="R988" s="1">
        <f t="shared" si="172"/>
        <v>0</v>
      </c>
      <c r="S988" s="1">
        <f t="shared" si="173"/>
        <v>1</v>
      </c>
      <c r="T988" s="1" t="b">
        <f t="shared" si="174"/>
        <v>0</v>
      </c>
    </row>
    <row r="989" spans="1:20" x14ac:dyDescent="0.25">
      <c r="A989" s="1" t="s">
        <v>147</v>
      </c>
      <c r="B989" s="1">
        <v>5.0999999999999996</v>
      </c>
      <c r="C989" s="1">
        <v>4.7838459400000009</v>
      </c>
      <c r="D989" s="1">
        <v>1</v>
      </c>
      <c r="E989" s="1">
        <f t="shared" si="166"/>
        <v>0</v>
      </c>
      <c r="F989" s="1">
        <f t="shared" si="167"/>
        <v>0</v>
      </c>
      <c r="G989" s="1">
        <f t="shared" si="168"/>
        <v>0</v>
      </c>
      <c r="H989" s="1">
        <f t="shared" si="169"/>
        <v>1</v>
      </c>
      <c r="I989" s="1">
        <f t="shared" si="170"/>
        <v>1</v>
      </c>
      <c r="K989" s="1" t="s">
        <v>152</v>
      </c>
      <c r="L989" s="1">
        <v>4.5</v>
      </c>
      <c r="M989" s="1">
        <v>4</v>
      </c>
      <c r="N989" s="1">
        <v>1</v>
      </c>
      <c r="O989" s="1">
        <f t="shared" si="176"/>
        <v>0</v>
      </c>
      <c r="P989" s="1">
        <f t="shared" si="171"/>
        <v>0</v>
      </c>
      <c r="Q989" s="1">
        <f t="shared" si="175"/>
        <v>1</v>
      </c>
      <c r="R989" s="1">
        <f t="shared" si="172"/>
        <v>0</v>
      </c>
      <c r="S989" s="1">
        <f t="shared" si="173"/>
        <v>1</v>
      </c>
      <c r="T989" s="1" t="b">
        <f t="shared" si="174"/>
        <v>0</v>
      </c>
    </row>
    <row r="990" spans="1:20" x14ac:dyDescent="0.25">
      <c r="A990" s="1" t="s">
        <v>148</v>
      </c>
      <c r="B990" s="1">
        <v>7.1</v>
      </c>
      <c r="C990" s="1">
        <v>6.8026896400000014</v>
      </c>
      <c r="D990" s="1">
        <v>1</v>
      </c>
      <c r="E990" s="1">
        <f t="shared" si="166"/>
        <v>0</v>
      </c>
      <c r="F990" s="1">
        <f t="shared" si="167"/>
        <v>0</v>
      </c>
      <c r="G990" s="1">
        <f t="shared" si="168"/>
        <v>0</v>
      </c>
      <c r="H990" s="1">
        <f t="shared" si="169"/>
        <v>1</v>
      </c>
      <c r="I990" s="1">
        <f t="shared" si="170"/>
        <v>1</v>
      </c>
      <c r="K990" s="1" t="s">
        <v>110</v>
      </c>
      <c r="L990" s="1">
        <v>4.3</v>
      </c>
      <c r="M990" s="1">
        <v>4</v>
      </c>
      <c r="N990" s="1">
        <v>1</v>
      </c>
      <c r="O990" s="1">
        <f t="shared" si="176"/>
        <v>0</v>
      </c>
      <c r="P990" s="1">
        <f t="shared" si="171"/>
        <v>0</v>
      </c>
      <c r="Q990" s="1">
        <f t="shared" si="175"/>
        <v>1</v>
      </c>
      <c r="R990" s="1">
        <f t="shared" si="172"/>
        <v>0</v>
      </c>
      <c r="S990" s="1">
        <f t="shared" si="173"/>
        <v>1</v>
      </c>
      <c r="T990" s="1" t="b">
        <f t="shared" si="174"/>
        <v>0</v>
      </c>
    </row>
    <row r="991" spans="1:20" x14ac:dyDescent="0.25">
      <c r="A991" s="1" t="s">
        <v>149</v>
      </c>
      <c r="B991" s="1">
        <v>4.4000000000000004</v>
      </c>
      <c r="C991" s="1">
        <v>3.4263366999999998</v>
      </c>
      <c r="D991" s="1">
        <v>1</v>
      </c>
      <c r="E991" s="1">
        <f t="shared" si="166"/>
        <v>0</v>
      </c>
      <c r="F991" s="1">
        <f t="shared" si="167"/>
        <v>0</v>
      </c>
      <c r="G991" s="1">
        <f t="shared" si="168"/>
        <v>0</v>
      </c>
      <c r="H991" s="1">
        <f t="shared" si="169"/>
        <v>1</v>
      </c>
      <c r="I991" s="1">
        <f t="shared" si="170"/>
        <v>1</v>
      </c>
      <c r="K991" s="1" t="s">
        <v>186</v>
      </c>
      <c r="L991" s="1">
        <v>5.0999999999999996</v>
      </c>
      <c r="M991" s="1">
        <v>5</v>
      </c>
      <c r="N991" s="1">
        <v>1</v>
      </c>
      <c r="O991" s="1">
        <f t="shared" si="176"/>
        <v>0</v>
      </c>
      <c r="P991" s="1">
        <f t="shared" si="171"/>
        <v>0</v>
      </c>
      <c r="Q991" s="1">
        <f t="shared" si="175"/>
        <v>1</v>
      </c>
      <c r="R991" s="1">
        <f t="shared" si="172"/>
        <v>0</v>
      </c>
      <c r="S991" s="1">
        <f t="shared" si="173"/>
        <v>1</v>
      </c>
      <c r="T991" s="1" t="b">
        <f t="shared" si="174"/>
        <v>0</v>
      </c>
    </row>
    <row r="992" spans="1:20" x14ac:dyDescent="0.25">
      <c r="A992" s="1" t="s">
        <v>152</v>
      </c>
      <c r="B992" s="1">
        <v>4.5</v>
      </c>
      <c r="C992" s="1">
        <v>4.4586707199999989</v>
      </c>
      <c r="D992" s="1">
        <v>1</v>
      </c>
      <c r="E992" s="1">
        <f t="shared" si="166"/>
        <v>0</v>
      </c>
      <c r="F992" s="1">
        <f t="shared" si="167"/>
        <v>0</v>
      </c>
      <c r="G992" s="1">
        <f t="shared" si="168"/>
        <v>0</v>
      </c>
      <c r="H992" s="1">
        <f t="shared" si="169"/>
        <v>1</v>
      </c>
      <c r="I992" s="1">
        <f t="shared" si="170"/>
        <v>1</v>
      </c>
      <c r="K992" s="1" t="s">
        <v>61</v>
      </c>
      <c r="L992" s="1">
        <v>4.7</v>
      </c>
      <c r="M992" s="1">
        <v>3</v>
      </c>
      <c r="N992" s="1">
        <v>1</v>
      </c>
      <c r="O992" s="1">
        <f t="shared" si="176"/>
        <v>0</v>
      </c>
      <c r="P992" s="1">
        <f t="shared" si="171"/>
        <v>0</v>
      </c>
      <c r="Q992" s="1">
        <f t="shared" si="175"/>
        <v>1</v>
      </c>
      <c r="R992" s="1">
        <f t="shared" si="172"/>
        <v>0</v>
      </c>
      <c r="S992" s="1">
        <f t="shared" si="173"/>
        <v>1</v>
      </c>
      <c r="T992" s="1" t="b">
        <f t="shared" si="174"/>
        <v>0</v>
      </c>
    </row>
    <row r="993" spans="1:20" x14ac:dyDescent="0.25">
      <c r="A993" s="1" t="s">
        <v>110</v>
      </c>
      <c r="B993" s="1">
        <v>4.3</v>
      </c>
      <c r="C993" s="1">
        <v>3.504302430000001</v>
      </c>
      <c r="D993" s="1">
        <v>1</v>
      </c>
      <c r="E993" s="1">
        <f t="shared" si="166"/>
        <v>0</v>
      </c>
      <c r="F993" s="1">
        <f t="shared" si="167"/>
        <v>0</v>
      </c>
      <c r="G993" s="1">
        <f t="shared" si="168"/>
        <v>0</v>
      </c>
      <c r="H993" s="1">
        <f t="shared" si="169"/>
        <v>1</v>
      </c>
      <c r="I993" s="1">
        <f t="shared" si="170"/>
        <v>1</v>
      </c>
      <c r="K993" s="1" t="s">
        <v>67</v>
      </c>
      <c r="L993" s="1">
        <v>5.4</v>
      </c>
      <c r="M993" s="1">
        <v>4</v>
      </c>
      <c r="N993" s="1">
        <v>1</v>
      </c>
      <c r="O993" s="1">
        <f t="shared" si="176"/>
        <v>0</v>
      </c>
      <c r="P993" s="1">
        <f t="shared" si="171"/>
        <v>0</v>
      </c>
      <c r="Q993" s="1">
        <f t="shared" si="175"/>
        <v>1</v>
      </c>
      <c r="R993" s="1">
        <f t="shared" si="172"/>
        <v>0</v>
      </c>
      <c r="S993" s="1">
        <f t="shared" si="173"/>
        <v>1</v>
      </c>
      <c r="T993" s="1" t="b">
        <f t="shared" si="174"/>
        <v>0</v>
      </c>
    </row>
    <row r="994" spans="1:20" x14ac:dyDescent="0.25">
      <c r="A994" s="1" t="s">
        <v>186</v>
      </c>
      <c r="B994" s="1">
        <v>5.0999999999999996</v>
      </c>
      <c r="C994" s="1">
        <v>4.8029291999999986</v>
      </c>
      <c r="D994" s="1">
        <v>1</v>
      </c>
      <c r="E994" s="1">
        <f t="shared" si="166"/>
        <v>0</v>
      </c>
      <c r="F994" s="1">
        <f t="shared" si="167"/>
        <v>0</v>
      </c>
      <c r="G994" s="1">
        <f t="shared" si="168"/>
        <v>0</v>
      </c>
      <c r="H994" s="1">
        <f t="shared" si="169"/>
        <v>1</v>
      </c>
      <c r="I994" s="1">
        <f t="shared" si="170"/>
        <v>1</v>
      </c>
      <c r="K994" s="1" t="s">
        <v>194</v>
      </c>
      <c r="L994" s="1">
        <v>5.2</v>
      </c>
      <c r="M994" s="1">
        <v>4</v>
      </c>
      <c r="N994" s="1">
        <v>1</v>
      </c>
      <c r="O994" s="1">
        <f t="shared" si="176"/>
        <v>0</v>
      </c>
      <c r="P994" s="1">
        <f t="shared" si="171"/>
        <v>0</v>
      </c>
      <c r="Q994" s="1">
        <f t="shared" si="175"/>
        <v>1</v>
      </c>
      <c r="R994" s="1">
        <f t="shared" si="172"/>
        <v>0</v>
      </c>
      <c r="S994" s="1">
        <f t="shared" si="173"/>
        <v>1</v>
      </c>
      <c r="T994" s="1" t="b">
        <f t="shared" si="174"/>
        <v>0</v>
      </c>
    </row>
    <row r="995" spans="1:20" x14ac:dyDescent="0.25">
      <c r="A995" s="1" t="s">
        <v>61</v>
      </c>
      <c r="B995" s="1">
        <v>4.7</v>
      </c>
      <c r="C995" s="1">
        <v>3.4394203999999995</v>
      </c>
      <c r="D995" s="1">
        <v>1</v>
      </c>
      <c r="E995" s="1">
        <f t="shared" si="166"/>
        <v>0</v>
      </c>
      <c r="F995" s="1">
        <f t="shared" si="167"/>
        <v>0</v>
      </c>
      <c r="G995" s="1">
        <f t="shared" si="168"/>
        <v>0</v>
      </c>
      <c r="H995" s="1">
        <f t="shared" si="169"/>
        <v>1</v>
      </c>
      <c r="I995" s="1">
        <f t="shared" si="170"/>
        <v>1</v>
      </c>
      <c r="K995" s="1" t="s">
        <v>155</v>
      </c>
      <c r="L995" s="1">
        <v>8.5</v>
      </c>
      <c r="M995" s="1">
        <v>5</v>
      </c>
      <c r="N995" s="1">
        <v>1</v>
      </c>
      <c r="O995" s="1">
        <f t="shared" si="176"/>
        <v>0</v>
      </c>
      <c r="P995" s="1">
        <f t="shared" si="171"/>
        <v>0</v>
      </c>
      <c r="Q995" s="1">
        <f t="shared" si="175"/>
        <v>1</v>
      </c>
      <c r="R995" s="1">
        <f t="shared" si="172"/>
        <v>0</v>
      </c>
      <c r="S995" s="1">
        <f t="shared" si="173"/>
        <v>1</v>
      </c>
      <c r="T995" s="1" t="b">
        <f t="shared" si="174"/>
        <v>0</v>
      </c>
    </row>
    <row r="996" spans="1:20" x14ac:dyDescent="0.25">
      <c r="A996" s="1" t="s">
        <v>67</v>
      </c>
      <c r="B996" s="1">
        <v>5.4</v>
      </c>
      <c r="C996" s="1">
        <v>4.0183282499999997</v>
      </c>
      <c r="D996" s="1">
        <v>1</v>
      </c>
      <c r="E996" s="1">
        <f t="shared" si="166"/>
        <v>0</v>
      </c>
      <c r="F996" s="1">
        <f t="shared" si="167"/>
        <v>0</v>
      </c>
      <c r="G996" s="1">
        <f t="shared" si="168"/>
        <v>0</v>
      </c>
      <c r="H996" s="1">
        <f t="shared" si="169"/>
        <v>1</v>
      </c>
      <c r="I996" s="1">
        <f t="shared" si="170"/>
        <v>1</v>
      </c>
      <c r="K996" s="1" t="s">
        <v>59</v>
      </c>
      <c r="L996" s="1">
        <v>6.7</v>
      </c>
      <c r="M996" s="1">
        <v>4</v>
      </c>
      <c r="N996" s="1">
        <v>1</v>
      </c>
      <c r="O996" s="1">
        <f t="shared" si="176"/>
        <v>0</v>
      </c>
      <c r="P996" s="1">
        <f t="shared" si="171"/>
        <v>0</v>
      </c>
      <c r="Q996" s="1">
        <f t="shared" si="175"/>
        <v>1</v>
      </c>
      <c r="R996" s="1">
        <f t="shared" si="172"/>
        <v>0</v>
      </c>
      <c r="S996" s="1">
        <f t="shared" si="173"/>
        <v>1</v>
      </c>
      <c r="T996" s="1" t="b">
        <f t="shared" si="174"/>
        <v>0</v>
      </c>
    </row>
    <row r="997" spans="1:20" x14ac:dyDescent="0.25">
      <c r="A997" s="1" t="s">
        <v>194</v>
      </c>
      <c r="B997" s="1">
        <v>5.2</v>
      </c>
      <c r="C997" s="1">
        <v>3.9992575999999995</v>
      </c>
      <c r="D997" s="1">
        <v>1</v>
      </c>
      <c r="E997" s="1">
        <f t="shared" si="166"/>
        <v>0</v>
      </c>
      <c r="F997" s="1">
        <f t="shared" si="167"/>
        <v>0</v>
      </c>
      <c r="G997" s="1">
        <f t="shared" si="168"/>
        <v>0</v>
      </c>
      <c r="H997" s="1">
        <f t="shared" si="169"/>
        <v>1</v>
      </c>
      <c r="I997" s="1">
        <f t="shared" si="170"/>
        <v>1</v>
      </c>
      <c r="K997" s="1" t="s">
        <v>185</v>
      </c>
      <c r="L997" s="1">
        <v>4.5</v>
      </c>
      <c r="M997" s="1">
        <v>4</v>
      </c>
      <c r="N997" s="1">
        <v>1</v>
      </c>
      <c r="O997" s="1">
        <f t="shared" si="176"/>
        <v>0</v>
      </c>
      <c r="P997" s="1">
        <f t="shared" si="171"/>
        <v>0</v>
      </c>
      <c r="Q997" s="1">
        <f t="shared" si="175"/>
        <v>1</v>
      </c>
      <c r="R997" s="1">
        <f t="shared" si="172"/>
        <v>0</v>
      </c>
      <c r="S997" s="1">
        <f t="shared" si="173"/>
        <v>1</v>
      </c>
      <c r="T997" s="1" t="b">
        <f t="shared" si="174"/>
        <v>0</v>
      </c>
    </row>
    <row r="998" spans="1:20" x14ac:dyDescent="0.25">
      <c r="A998" s="1" t="s">
        <v>155</v>
      </c>
      <c r="B998" s="1">
        <v>8.5</v>
      </c>
      <c r="C998" s="1">
        <v>4.862834239999998</v>
      </c>
      <c r="D998" s="1">
        <v>1</v>
      </c>
      <c r="E998" s="1">
        <f t="shared" si="166"/>
        <v>0</v>
      </c>
      <c r="F998" s="1">
        <f t="shared" si="167"/>
        <v>0</v>
      </c>
      <c r="G998" s="1">
        <f t="shared" si="168"/>
        <v>0</v>
      </c>
      <c r="H998" s="1">
        <f t="shared" si="169"/>
        <v>1</v>
      </c>
      <c r="I998" s="1">
        <f t="shared" si="170"/>
        <v>1</v>
      </c>
      <c r="K998" s="1" t="s">
        <v>175</v>
      </c>
      <c r="L998" s="1">
        <v>3.9</v>
      </c>
      <c r="M998" s="1">
        <v>2</v>
      </c>
      <c r="N998" s="1">
        <v>1</v>
      </c>
      <c r="O998" s="1">
        <f t="shared" si="176"/>
        <v>0</v>
      </c>
      <c r="P998" s="1">
        <f t="shared" si="171"/>
        <v>0</v>
      </c>
      <c r="Q998" s="1">
        <f t="shared" si="175"/>
        <v>1</v>
      </c>
      <c r="R998" s="1">
        <f t="shared" si="172"/>
        <v>0</v>
      </c>
      <c r="S998" s="1">
        <f t="shared" si="173"/>
        <v>1</v>
      </c>
      <c r="T998" s="1" t="b">
        <f t="shared" si="174"/>
        <v>0</v>
      </c>
    </row>
    <row r="999" spans="1:20" x14ac:dyDescent="0.25">
      <c r="A999" s="1" t="s">
        <v>59</v>
      </c>
      <c r="B999" s="1">
        <v>6.7</v>
      </c>
      <c r="C999" s="1">
        <v>3.8151772599999978</v>
      </c>
      <c r="D999" s="1">
        <v>1</v>
      </c>
      <c r="E999" s="1">
        <f t="shared" si="166"/>
        <v>0</v>
      </c>
      <c r="F999" s="1">
        <f t="shared" si="167"/>
        <v>0</v>
      </c>
      <c r="G999" s="1">
        <f t="shared" si="168"/>
        <v>0</v>
      </c>
      <c r="H999" s="1">
        <f t="shared" si="169"/>
        <v>1</v>
      </c>
      <c r="I999" s="1">
        <f t="shared" si="170"/>
        <v>1</v>
      </c>
      <c r="K999" s="1" t="s">
        <v>180</v>
      </c>
      <c r="L999" s="1">
        <v>5</v>
      </c>
      <c r="M999" s="1">
        <v>4</v>
      </c>
      <c r="N999" s="1">
        <v>1</v>
      </c>
      <c r="O999" s="1">
        <f t="shared" si="176"/>
        <v>0</v>
      </c>
      <c r="P999" s="1">
        <f t="shared" si="171"/>
        <v>0</v>
      </c>
      <c r="Q999" s="1">
        <f t="shared" si="175"/>
        <v>1</v>
      </c>
      <c r="R999" s="1">
        <f t="shared" si="172"/>
        <v>0</v>
      </c>
      <c r="S999" s="1">
        <f t="shared" si="173"/>
        <v>1</v>
      </c>
      <c r="T999" s="1" t="b">
        <f t="shared" si="174"/>
        <v>0</v>
      </c>
    </row>
    <row r="1000" spans="1:20" x14ac:dyDescent="0.25">
      <c r="A1000" s="1" t="s">
        <v>185</v>
      </c>
      <c r="B1000" s="1">
        <v>4.5</v>
      </c>
      <c r="C1000" s="1">
        <v>4.1887961600000008</v>
      </c>
      <c r="D1000" s="1">
        <v>1</v>
      </c>
      <c r="E1000" s="1">
        <f t="shared" si="166"/>
        <v>0</v>
      </c>
      <c r="F1000" s="1">
        <f t="shared" si="167"/>
        <v>0</v>
      </c>
      <c r="G1000" s="1">
        <f t="shared" si="168"/>
        <v>0</v>
      </c>
      <c r="H1000" s="1">
        <f t="shared" si="169"/>
        <v>1</v>
      </c>
      <c r="I1000" s="1">
        <f t="shared" si="170"/>
        <v>1</v>
      </c>
      <c r="K1000" s="1" t="s">
        <v>133</v>
      </c>
      <c r="L1000" s="1">
        <v>4.5999999999999996</v>
      </c>
      <c r="M1000" s="1">
        <v>4</v>
      </c>
      <c r="N1000" s="1">
        <v>1</v>
      </c>
      <c r="O1000" s="1">
        <f t="shared" si="176"/>
        <v>0</v>
      </c>
      <c r="P1000" s="1">
        <f t="shared" si="171"/>
        <v>0</v>
      </c>
      <c r="Q1000" s="1">
        <f t="shared" si="175"/>
        <v>1</v>
      </c>
      <c r="R1000" s="1">
        <f t="shared" si="172"/>
        <v>0</v>
      </c>
      <c r="S1000" s="1">
        <f t="shared" si="173"/>
        <v>1</v>
      </c>
      <c r="T1000" s="1" t="b">
        <f t="shared" si="174"/>
        <v>0</v>
      </c>
    </row>
    <row r="1001" spans="1:20" x14ac:dyDescent="0.25">
      <c r="A1001" s="1" t="s">
        <v>175</v>
      </c>
      <c r="B1001" s="1">
        <v>3.9</v>
      </c>
      <c r="C1001" s="1">
        <v>2.1361944800000003</v>
      </c>
      <c r="D1001" s="1">
        <v>1</v>
      </c>
      <c r="E1001" s="1">
        <f t="shared" si="166"/>
        <v>0</v>
      </c>
      <c r="F1001" s="1">
        <f t="shared" si="167"/>
        <v>0</v>
      </c>
      <c r="G1001" s="1">
        <f t="shared" si="168"/>
        <v>0</v>
      </c>
      <c r="H1001" s="1">
        <f t="shared" si="169"/>
        <v>1</v>
      </c>
      <c r="I1001" s="1">
        <f t="shared" si="170"/>
        <v>1</v>
      </c>
      <c r="K1001" s="1" t="s">
        <v>134</v>
      </c>
      <c r="L1001" s="1">
        <v>6.3</v>
      </c>
      <c r="M1001" s="1">
        <v>3</v>
      </c>
      <c r="N1001" s="1">
        <v>1</v>
      </c>
      <c r="O1001" s="1">
        <f t="shared" si="176"/>
        <v>0</v>
      </c>
      <c r="P1001" s="1">
        <f t="shared" si="171"/>
        <v>0</v>
      </c>
      <c r="Q1001" s="1">
        <f t="shared" si="175"/>
        <v>1</v>
      </c>
      <c r="R1001" s="1">
        <f t="shared" si="172"/>
        <v>0</v>
      </c>
      <c r="S1001" s="1">
        <f t="shared" si="173"/>
        <v>1</v>
      </c>
      <c r="T1001" s="1" t="b">
        <f t="shared" si="174"/>
        <v>0</v>
      </c>
    </row>
    <row r="1002" spans="1:20" x14ac:dyDescent="0.25">
      <c r="A1002" s="1" t="s">
        <v>180</v>
      </c>
      <c r="B1002" s="1">
        <v>5</v>
      </c>
      <c r="C1002" s="1">
        <v>3.8814153999999998</v>
      </c>
      <c r="D1002" s="1">
        <v>1</v>
      </c>
      <c r="E1002" s="1">
        <f t="shared" si="166"/>
        <v>0</v>
      </c>
      <c r="F1002" s="1">
        <f t="shared" si="167"/>
        <v>0</v>
      </c>
      <c r="G1002" s="1">
        <f t="shared" si="168"/>
        <v>0</v>
      </c>
      <c r="H1002" s="1">
        <f t="shared" si="169"/>
        <v>1</v>
      </c>
      <c r="I1002" s="1">
        <f t="shared" si="170"/>
        <v>1</v>
      </c>
      <c r="K1002" s="1" t="s">
        <v>142</v>
      </c>
      <c r="L1002" s="1">
        <v>4.4000000000000004</v>
      </c>
      <c r="M1002" s="1">
        <v>4</v>
      </c>
      <c r="N1002" s="1">
        <v>1</v>
      </c>
      <c r="O1002" s="1">
        <f t="shared" si="176"/>
        <v>0</v>
      </c>
      <c r="P1002" s="1">
        <f t="shared" si="171"/>
        <v>0</v>
      </c>
      <c r="Q1002" s="1">
        <f t="shared" si="175"/>
        <v>1</v>
      </c>
      <c r="R1002" s="1">
        <f t="shared" si="172"/>
        <v>0</v>
      </c>
      <c r="S1002" s="1">
        <f t="shared" si="173"/>
        <v>1</v>
      </c>
      <c r="T1002" s="1" t="b">
        <f t="shared" si="174"/>
        <v>0</v>
      </c>
    </row>
    <row r="1003" spans="1:20" x14ac:dyDescent="0.25">
      <c r="A1003" s="1" t="s">
        <v>133</v>
      </c>
      <c r="B1003" s="1">
        <v>4.5999999999999996</v>
      </c>
      <c r="C1003" s="1">
        <v>4.0382520599999987</v>
      </c>
      <c r="D1003" s="1">
        <v>1</v>
      </c>
      <c r="E1003" s="1">
        <f t="shared" si="166"/>
        <v>0</v>
      </c>
      <c r="F1003" s="1">
        <f t="shared" si="167"/>
        <v>0</v>
      </c>
      <c r="G1003" s="1">
        <f t="shared" si="168"/>
        <v>0</v>
      </c>
      <c r="H1003" s="1">
        <f t="shared" si="169"/>
        <v>1</v>
      </c>
      <c r="I1003" s="1">
        <f t="shared" si="170"/>
        <v>1</v>
      </c>
      <c r="K1003" s="1" t="s">
        <v>170</v>
      </c>
      <c r="L1003" s="1">
        <v>5.3</v>
      </c>
      <c r="M1003" s="1">
        <v>3</v>
      </c>
      <c r="N1003" s="1">
        <v>1</v>
      </c>
      <c r="O1003" s="1">
        <f t="shared" si="176"/>
        <v>0</v>
      </c>
      <c r="P1003" s="1">
        <f t="shared" si="171"/>
        <v>0</v>
      </c>
      <c r="Q1003" s="1">
        <f t="shared" si="175"/>
        <v>1</v>
      </c>
      <c r="R1003" s="1">
        <f t="shared" si="172"/>
        <v>0</v>
      </c>
      <c r="S1003" s="1">
        <f t="shared" si="173"/>
        <v>1</v>
      </c>
      <c r="T1003" s="1" t="b">
        <f t="shared" si="174"/>
        <v>0</v>
      </c>
    </row>
    <row r="1004" spans="1:20" x14ac:dyDescent="0.25">
      <c r="A1004" s="1" t="s">
        <v>134</v>
      </c>
      <c r="B1004" s="1">
        <v>6.3</v>
      </c>
      <c r="C1004" s="1">
        <v>3.3703536999999995</v>
      </c>
      <c r="D1004" s="1">
        <v>1</v>
      </c>
      <c r="E1004" s="1">
        <f t="shared" si="166"/>
        <v>0</v>
      </c>
      <c r="F1004" s="1">
        <f t="shared" si="167"/>
        <v>0</v>
      </c>
      <c r="G1004" s="1">
        <f t="shared" si="168"/>
        <v>0</v>
      </c>
      <c r="H1004" s="1">
        <f t="shared" si="169"/>
        <v>1</v>
      </c>
      <c r="I1004" s="1">
        <f t="shared" si="170"/>
        <v>1</v>
      </c>
      <c r="K1004" s="1" t="s">
        <v>80</v>
      </c>
      <c r="L1004" s="1">
        <v>4.9000000000000004</v>
      </c>
      <c r="M1004" s="1">
        <v>4</v>
      </c>
      <c r="N1004" s="1">
        <v>1</v>
      </c>
      <c r="O1004" s="1">
        <f t="shared" si="176"/>
        <v>0</v>
      </c>
      <c r="P1004" s="1">
        <f t="shared" si="171"/>
        <v>0</v>
      </c>
      <c r="Q1004" s="1">
        <f t="shared" si="175"/>
        <v>1</v>
      </c>
      <c r="R1004" s="1">
        <f t="shared" si="172"/>
        <v>0</v>
      </c>
      <c r="S1004" s="1">
        <f t="shared" si="173"/>
        <v>1</v>
      </c>
      <c r="T1004" s="1" t="b">
        <f t="shared" si="174"/>
        <v>0</v>
      </c>
    </row>
    <row r="1005" spans="1:20" x14ac:dyDescent="0.25">
      <c r="A1005" s="1" t="s">
        <v>142</v>
      </c>
      <c r="B1005" s="1">
        <v>4.4000000000000004</v>
      </c>
      <c r="C1005" s="1">
        <v>3.5259227699999998</v>
      </c>
      <c r="D1005" s="1">
        <v>1</v>
      </c>
      <c r="E1005" s="1">
        <f t="shared" si="166"/>
        <v>0</v>
      </c>
      <c r="F1005" s="1">
        <f t="shared" si="167"/>
        <v>0</v>
      </c>
      <c r="G1005" s="1">
        <f t="shared" si="168"/>
        <v>0</v>
      </c>
      <c r="H1005" s="1">
        <f t="shared" si="169"/>
        <v>1</v>
      </c>
      <c r="I1005" s="1">
        <f t="shared" si="170"/>
        <v>1</v>
      </c>
      <c r="K1005" s="1" t="s">
        <v>93</v>
      </c>
      <c r="L1005" s="1">
        <v>4.5</v>
      </c>
      <c r="M1005" s="1">
        <v>4</v>
      </c>
      <c r="N1005" s="1">
        <v>1</v>
      </c>
      <c r="O1005" s="1">
        <f t="shared" si="176"/>
        <v>0</v>
      </c>
      <c r="P1005" s="1">
        <f t="shared" si="171"/>
        <v>0</v>
      </c>
      <c r="Q1005" s="1">
        <f t="shared" si="175"/>
        <v>1</v>
      </c>
      <c r="R1005" s="1">
        <f t="shared" si="172"/>
        <v>0</v>
      </c>
      <c r="S1005" s="1">
        <f t="shared" si="173"/>
        <v>1</v>
      </c>
      <c r="T1005" s="1" t="b">
        <f t="shared" si="174"/>
        <v>0</v>
      </c>
    </row>
    <row r="1006" spans="1:20" x14ac:dyDescent="0.25">
      <c r="A1006" s="1" t="s">
        <v>170</v>
      </c>
      <c r="B1006" s="1">
        <v>5.3</v>
      </c>
      <c r="C1006" s="1">
        <v>3.0457345599999996</v>
      </c>
      <c r="D1006" s="1">
        <v>1</v>
      </c>
      <c r="E1006" s="1">
        <f t="shared" si="166"/>
        <v>0</v>
      </c>
      <c r="F1006" s="1">
        <f t="shared" si="167"/>
        <v>0</v>
      </c>
      <c r="G1006" s="1">
        <f t="shared" si="168"/>
        <v>0</v>
      </c>
      <c r="H1006" s="1">
        <f t="shared" si="169"/>
        <v>1</v>
      </c>
      <c r="I1006" s="1">
        <f t="shared" si="170"/>
        <v>1</v>
      </c>
      <c r="K1006" s="1" t="s">
        <v>117</v>
      </c>
      <c r="L1006" s="1">
        <v>4.5999999999999996</v>
      </c>
      <c r="M1006" s="1">
        <v>4</v>
      </c>
      <c r="N1006" s="1">
        <v>1</v>
      </c>
      <c r="O1006" s="1">
        <f t="shared" si="176"/>
        <v>0</v>
      </c>
      <c r="P1006" s="1">
        <f t="shared" si="171"/>
        <v>0</v>
      </c>
      <c r="Q1006" s="1">
        <f t="shared" si="175"/>
        <v>1</v>
      </c>
      <c r="R1006" s="1">
        <f t="shared" si="172"/>
        <v>0</v>
      </c>
      <c r="S1006" s="1">
        <f t="shared" si="173"/>
        <v>1</v>
      </c>
      <c r="T1006" s="1" t="b">
        <f t="shared" si="174"/>
        <v>0</v>
      </c>
    </row>
    <row r="1007" spans="1:20" x14ac:dyDescent="0.25">
      <c r="A1007" s="1" t="s">
        <v>80</v>
      </c>
      <c r="B1007" s="1">
        <v>4.9000000000000004</v>
      </c>
      <c r="C1007" s="1">
        <v>3.6111528000000011</v>
      </c>
      <c r="D1007" s="1">
        <v>1</v>
      </c>
      <c r="E1007" s="1">
        <f t="shared" si="166"/>
        <v>0</v>
      </c>
      <c r="F1007" s="1">
        <f t="shared" si="167"/>
        <v>0</v>
      </c>
      <c r="G1007" s="1">
        <f t="shared" si="168"/>
        <v>0</v>
      </c>
      <c r="H1007" s="1">
        <f t="shared" si="169"/>
        <v>1</v>
      </c>
      <c r="I1007" s="1">
        <f t="shared" si="170"/>
        <v>1</v>
      </c>
      <c r="K1007" s="1" t="s">
        <v>122</v>
      </c>
      <c r="L1007" s="1">
        <v>4.5</v>
      </c>
      <c r="M1007" s="1">
        <v>3</v>
      </c>
      <c r="N1007" s="1">
        <v>1</v>
      </c>
      <c r="O1007" s="1">
        <f t="shared" si="176"/>
        <v>0</v>
      </c>
      <c r="P1007" s="1">
        <f t="shared" si="171"/>
        <v>0</v>
      </c>
      <c r="Q1007" s="1">
        <f t="shared" si="175"/>
        <v>1</v>
      </c>
      <c r="R1007" s="1">
        <f t="shared" si="172"/>
        <v>0</v>
      </c>
      <c r="S1007" s="1">
        <f t="shared" si="173"/>
        <v>1</v>
      </c>
      <c r="T1007" s="1" t="b">
        <f t="shared" si="174"/>
        <v>0</v>
      </c>
    </row>
    <row r="1008" spans="1:20" x14ac:dyDescent="0.25">
      <c r="A1008" s="1" t="s">
        <v>93</v>
      </c>
      <c r="B1008" s="1">
        <v>4.5</v>
      </c>
      <c r="C1008" s="1">
        <v>4.4053265800000014</v>
      </c>
      <c r="D1008" s="1">
        <v>1</v>
      </c>
      <c r="E1008" s="1">
        <f t="shared" si="166"/>
        <v>0</v>
      </c>
      <c r="F1008" s="1">
        <f t="shared" si="167"/>
        <v>0</v>
      </c>
      <c r="G1008" s="1">
        <f t="shared" si="168"/>
        <v>0</v>
      </c>
      <c r="H1008" s="1">
        <f t="shared" si="169"/>
        <v>1</v>
      </c>
      <c r="I1008" s="1">
        <f t="shared" si="170"/>
        <v>1</v>
      </c>
      <c r="K1008" s="1" t="s">
        <v>161</v>
      </c>
      <c r="L1008" s="1">
        <v>4.2</v>
      </c>
      <c r="M1008" s="1">
        <v>4</v>
      </c>
      <c r="N1008" s="1">
        <v>1</v>
      </c>
      <c r="O1008" s="1">
        <f t="shared" si="176"/>
        <v>0</v>
      </c>
      <c r="P1008" s="1">
        <f t="shared" si="171"/>
        <v>0</v>
      </c>
      <c r="Q1008" s="1">
        <f t="shared" si="175"/>
        <v>1</v>
      </c>
      <c r="R1008" s="1">
        <f t="shared" si="172"/>
        <v>0</v>
      </c>
      <c r="S1008" s="1">
        <f t="shared" si="173"/>
        <v>1</v>
      </c>
      <c r="T1008" s="1" t="b">
        <f t="shared" si="174"/>
        <v>0</v>
      </c>
    </row>
    <row r="1009" spans="1:20" x14ac:dyDescent="0.25">
      <c r="A1009" s="1" t="s">
        <v>117</v>
      </c>
      <c r="B1009" s="1">
        <v>4.5999999999999996</v>
      </c>
      <c r="C1009" s="1">
        <v>4.3104499200000017</v>
      </c>
      <c r="D1009" s="1">
        <v>1</v>
      </c>
      <c r="E1009" s="1">
        <f t="shared" si="166"/>
        <v>0</v>
      </c>
      <c r="F1009" s="1">
        <f t="shared" si="167"/>
        <v>0</v>
      </c>
      <c r="G1009" s="1">
        <f t="shared" si="168"/>
        <v>0</v>
      </c>
      <c r="H1009" s="1">
        <f t="shared" si="169"/>
        <v>1</v>
      </c>
      <c r="I1009" s="1">
        <f t="shared" si="170"/>
        <v>1</v>
      </c>
      <c r="K1009" s="1" t="s">
        <v>177</v>
      </c>
      <c r="L1009" s="1">
        <v>4.8</v>
      </c>
      <c r="M1009" s="1">
        <v>3</v>
      </c>
      <c r="N1009" s="1">
        <v>1</v>
      </c>
      <c r="O1009" s="1">
        <f t="shared" si="176"/>
        <v>0</v>
      </c>
      <c r="P1009" s="1">
        <f t="shared" si="171"/>
        <v>0</v>
      </c>
      <c r="Q1009" s="1">
        <f t="shared" si="175"/>
        <v>1</v>
      </c>
      <c r="R1009" s="1">
        <f t="shared" si="172"/>
        <v>0</v>
      </c>
      <c r="S1009" s="1">
        <f t="shared" si="173"/>
        <v>1</v>
      </c>
      <c r="T1009" s="1" t="b">
        <f t="shared" si="174"/>
        <v>0</v>
      </c>
    </row>
    <row r="1010" spans="1:20" x14ac:dyDescent="0.25">
      <c r="A1010" s="1" t="s">
        <v>122</v>
      </c>
      <c r="B1010" s="1">
        <v>4.5</v>
      </c>
      <c r="C1010" s="1">
        <v>3.2759630599999996</v>
      </c>
      <c r="D1010" s="1">
        <v>1</v>
      </c>
      <c r="E1010" s="1">
        <f t="shared" si="166"/>
        <v>0</v>
      </c>
      <c r="F1010" s="1">
        <f t="shared" si="167"/>
        <v>0</v>
      </c>
      <c r="G1010" s="1">
        <f t="shared" si="168"/>
        <v>0</v>
      </c>
      <c r="H1010" s="1">
        <f t="shared" si="169"/>
        <v>1</v>
      </c>
      <c r="I1010" s="1">
        <f t="shared" si="170"/>
        <v>1</v>
      </c>
      <c r="K1010" s="1" t="s">
        <v>129</v>
      </c>
      <c r="L1010" s="1">
        <v>4.8</v>
      </c>
      <c r="M1010" s="1">
        <v>3</v>
      </c>
      <c r="N1010" s="1">
        <v>1</v>
      </c>
      <c r="O1010" s="1">
        <f t="shared" si="176"/>
        <v>0</v>
      </c>
      <c r="P1010" s="1">
        <f t="shared" si="171"/>
        <v>0</v>
      </c>
      <c r="Q1010" s="1">
        <f t="shared" si="175"/>
        <v>1</v>
      </c>
      <c r="R1010" s="1">
        <f t="shared" si="172"/>
        <v>0</v>
      </c>
      <c r="S1010" s="1">
        <f t="shared" si="173"/>
        <v>1</v>
      </c>
      <c r="T1010" s="1" t="b">
        <f t="shared" si="174"/>
        <v>0</v>
      </c>
    </row>
    <row r="1011" spans="1:20" x14ac:dyDescent="0.25">
      <c r="A1011" s="1" t="s">
        <v>161</v>
      </c>
      <c r="B1011" s="1">
        <v>4.2</v>
      </c>
      <c r="C1011" s="1">
        <v>3.9982384999999994</v>
      </c>
      <c r="D1011" s="1">
        <v>1</v>
      </c>
      <c r="E1011" s="1">
        <f t="shared" si="166"/>
        <v>0</v>
      </c>
      <c r="F1011" s="1">
        <f t="shared" si="167"/>
        <v>0</v>
      </c>
      <c r="G1011" s="1">
        <f t="shared" si="168"/>
        <v>0</v>
      </c>
      <c r="H1011" s="1">
        <f t="shared" si="169"/>
        <v>1</v>
      </c>
      <c r="I1011" s="1">
        <f t="shared" si="170"/>
        <v>1</v>
      </c>
      <c r="K1011" s="1" t="s">
        <v>182</v>
      </c>
      <c r="L1011" s="1">
        <v>5.0999999999999996</v>
      </c>
      <c r="M1011" s="1">
        <v>4</v>
      </c>
      <c r="N1011" s="1">
        <v>1</v>
      </c>
      <c r="O1011" s="1">
        <f t="shared" si="176"/>
        <v>0</v>
      </c>
      <c r="P1011" s="1">
        <f t="shared" si="171"/>
        <v>0</v>
      </c>
      <c r="Q1011" s="1">
        <f t="shared" si="175"/>
        <v>1</v>
      </c>
      <c r="R1011" s="1">
        <f t="shared" si="172"/>
        <v>0</v>
      </c>
      <c r="S1011" s="1">
        <f t="shared" si="173"/>
        <v>1</v>
      </c>
      <c r="T1011" s="1" t="b">
        <f t="shared" si="174"/>
        <v>0</v>
      </c>
    </row>
    <row r="1012" spans="1:20" x14ac:dyDescent="0.25">
      <c r="A1012" s="1" t="s">
        <v>177</v>
      </c>
      <c r="B1012" s="1">
        <v>4.8</v>
      </c>
      <c r="C1012" s="1">
        <v>3.3379327799999992</v>
      </c>
      <c r="D1012" s="1">
        <v>1</v>
      </c>
      <c r="E1012" s="1">
        <f t="shared" si="166"/>
        <v>0</v>
      </c>
      <c r="F1012" s="1">
        <f t="shared" si="167"/>
        <v>0</v>
      </c>
      <c r="G1012" s="1">
        <f t="shared" si="168"/>
        <v>0</v>
      </c>
      <c r="H1012" s="1">
        <f t="shared" si="169"/>
        <v>1</v>
      </c>
      <c r="I1012" s="1">
        <f t="shared" si="170"/>
        <v>1</v>
      </c>
      <c r="K1012" s="1" t="s">
        <v>187</v>
      </c>
      <c r="L1012" s="1">
        <v>4.4000000000000004</v>
      </c>
      <c r="M1012" s="1">
        <v>4</v>
      </c>
      <c r="N1012" s="1">
        <v>1</v>
      </c>
      <c r="O1012" s="1">
        <f t="shared" si="176"/>
        <v>0</v>
      </c>
      <c r="P1012" s="1">
        <f t="shared" si="171"/>
        <v>0</v>
      </c>
      <c r="Q1012" s="1">
        <f t="shared" si="175"/>
        <v>1</v>
      </c>
      <c r="R1012" s="1">
        <f t="shared" si="172"/>
        <v>0</v>
      </c>
      <c r="S1012" s="1">
        <f t="shared" si="173"/>
        <v>1</v>
      </c>
      <c r="T1012" s="1" t="b">
        <f t="shared" si="174"/>
        <v>0</v>
      </c>
    </row>
    <row r="1013" spans="1:20" x14ac:dyDescent="0.25">
      <c r="A1013" s="1" t="s">
        <v>129</v>
      </c>
      <c r="B1013" s="1">
        <v>4.8</v>
      </c>
      <c r="C1013" s="1">
        <v>3.0568942599999991</v>
      </c>
      <c r="D1013" s="1">
        <v>1</v>
      </c>
      <c r="E1013" s="1">
        <f t="shared" si="166"/>
        <v>0</v>
      </c>
      <c r="F1013" s="1">
        <f t="shared" si="167"/>
        <v>0</v>
      </c>
      <c r="G1013" s="1">
        <f t="shared" si="168"/>
        <v>0</v>
      </c>
      <c r="H1013" s="1">
        <f t="shared" si="169"/>
        <v>1</v>
      </c>
      <c r="I1013" s="1">
        <f t="shared" si="170"/>
        <v>1</v>
      </c>
      <c r="K1013" s="1" t="s">
        <v>123</v>
      </c>
      <c r="L1013" s="1">
        <v>4.4000000000000004</v>
      </c>
      <c r="M1013" s="1">
        <v>3</v>
      </c>
      <c r="N1013" s="1">
        <v>1</v>
      </c>
      <c r="O1013" s="1">
        <f t="shared" si="176"/>
        <v>0</v>
      </c>
      <c r="P1013" s="1">
        <f t="shared" si="171"/>
        <v>0</v>
      </c>
      <c r="Q1013" s="1">
        <f t="shared" si="175"/>
        <v>1</v>
      </c>
      <c r="R1013" s="1">
        <f t="shared" si="172"/>
        <v>0</v>
      </c>
      <c r="S1013" s="1">
        <f t="shared" si="173"/>
        <v>1</v>
      </c>
      <c r="T1013" s="1" t="b">
        <f t="shared" si="174"/>
        <v>0</v>
      </c>
    </row>
    <row r="1014" spans="1:20" x14ac:dyDescent="0.25">
      <c r="A1014" s="1" t="s">
        <v>182</v>
      </c>
      <c r="B1014" s="1">
        <v>5.0999999999999996</v>
      </c>
      <c r="C1014" s="1">
        <v>3.57811352</v>
      </c>
      <c r="D1014" s="1">
        <v>1</v>
      </c>
      <c r="E1014" s="1">
        <f t="shared" si="166"/>
        <v>0</v>
      </c>
      <c r="F1014" s="1">
        <f t="shared" si="167"/>
        <v>0</v>
      </c>
      <c r="G1014" s="1">
        <f t="shared" si="168"/>
        <v>0</v>
      </c>
      <c r="H1014" s="1">
        <f t="shared" si="169"/>
        <v>1</v>
      </c>
      <c r="I1014" s="1">
        <f t="shared" si="170"/>
        <v>1</v>
      </c>
      <c r="K1014" s="1" t="s">
        <v>159</v>
      </c>
      <c r="L1014" s="1">
        <v>4.3</v>
      </c>
      <c r="M1014" s="1">
        <v>5</v>
      </c>
      <c r="N1014" s="1">
        <v>1</v>
      </c>
      <c r="O1014" s="1">
        <f t="shared" si="176"/>
        <v>0</v>
      </c>
      <c r="P1014" s="1">
        <f t="shared" si="171"/>
        <v>0</v>
      </c>
      <c r="Q1014" s="1">
        <f t="shared" si="175"/>
        <v>1</v>
      </c>
      <c r="R1014" s="1">
        <f t="shared" si="172"/>
        <v>0</v>
      </c>
      <c r="S1014" s="1">
        <f t="shared" si="173"/>
        <v>1</v>
      </c>
      <c r="T1014" s="1" t="b">
        <f t="shared" si="174"/>
        <v>0</v>
      </c>
    </row>
    <row r="1015" spans="1:20" x14ac:dyDescent="0.25">
      <c r="A1015" s="1" t="s">
        <v>187</v>
      </c>
      <c r="B1015" s="1">
        <v>4.4000000000000004</v>
      </c>
      <c r="C1015" s="1">
        <v>3.7413591099999985</v>
      </c>
      <c r="D1015" s="1">
        <v>1</v>
      </c>
      <c r="E1015" s="1">
        <f t="shared" si="166"/>
        <v>0</v>
      </c>
      <c r="F1015" s="1">
        <f t="shared" si="167"/>
        <v>0</v>
      </c>
      <c r="G1015" s="1">
        <f t="shared" si="168"/>
        <v>0</v>
      </c>
      <c r="H1015" s="1">
        <f t="shared" si="169"/>
        <v>1</v>
      </c>
      <c r="I1015" s="1">
        <f t="shared" si="170"/>
        <v>1</v>
      </c>
      <c r="K1015" s="1" t="s">
        <v>69</v>
      </c>
      <c r="L1015" s="1">
        <v>4.4000000000000004</v>
      </c>
      <c r="M1015" s="1">
        <v>4</v>
      </c>
      <c r="N1015" s="1">
        <v>1</v>
      </c>
      <c r="O1015" s="1">
        <f t="shared" si="176"/>
        <v>0</v>
      </c>
      <c r="P1015" s="1">
        <f t="shared" si="171"/>
        <v>0</v>
      </c>
      <c r="Q1015" s="1">
        <f t="shared" si="175"/>
        <v>1</v>
      </c>
      <c r="R1015" s="1">
        <f t="shared" si="172"/>
        <v>0</v>
      </c>
      <c r="S1015" s="1">
        <f t="shared" si="173"/>
        <v>1</v>
      </c>
      <c r="T1015" s="1" t="b">
        <f t="shared" si="174"/>
        <v>0</v>
      </c>
    </row>
    <row r="1016" spans="1:20" x14ac:dyDescent="0.25">
      <c r="A1016" s="1" t="s">
        <v>123</v>
      </c>
      <c r="B1016" s="1">
        <v>4.4000000000000004</v>
      </c>
      <c r="C1016" s="1">
        <v>3.1219254999999997</v>
      </c>
      <c r="D1016" s="1">
        <v>1</v>
      </c>
      <c r="E1016" s="1">
        <f t="shared" si="166"/>
        <v>0</v>
      </c>
      <c r="F1016" s="1">
        <f t="shared" si="167"/>
        <v>0</v>
      </c>
      <c r="G1016" s="1">
        <f t="shared" si="168"/>
        <v>0</v>
      </c>
      <c r="H1016" s="1">
        <f t="shared" si="169"/>
        <v>1</v>
      </c>
      <c r="I1016" s="1">
        <f t="shared" si="170"/>
        <v>1</v>
      </c>
      <c r="K1016" s="1" t="s">
        <v>197</v>
      </c>
      <c r="L1016" s="1">
        <v>4.4000000000000004</v>
      </c>
      <c r="M1016" s="1">
        <v>4</v>
      </c>
      <c r="N1016" s="1">
        <v>1</v>
      </c>
      <c r="O1016" s="1">
        <f t="shared" si="176"/>
        <v>0</v>
      </c>
      <c r="P1016" s="1">
        <f t="shared" si="171"/>
        <v>0</v>
      </c>
      <c r="Q1016" s="1">
        <f t="shared" si="175"/>
        <v>1</v>
      </c>
      <c r="R1016" s="1">
        <f t="shared" si="172"/>
        <v>0</v>
      </c>
      <c r="S1016" s="1">
        <f t="shared" si="173"/>
        <v>1</v>
      </c>
      <c r="T1016" s="1" t="b">
        <f t="shared" si="174"/>
        <v>0</v>
      </c>
    </row>
    <row r="1017" spans="1:20" x14ac:dyDescent="0.25">
      <c r="A1017" s="1" t="s">
        <v>159</v>
      </c>
      <c r="B1017" s="1">
        <v>4.3</v>
      </c>
      <c r="C1017" s="1">
        <v>4.5050988399999996</v>
      </c>
      <c r="D1017" s="1">
        <v>1</v>
      </c>
      <c r="E1017" s="1">
        <f t="shared" si="166"/>
        <v>0</v>
      </c>
      <c r="F1017" s="1">
        <f t="shared" si="167"/>
        <v>0</v>
      </c>
      <c r="G1017" s="1">
        <f t="shared" si="168"/>
        <v>0</v>
      </c>
      <c r="H1017" s="1">
        <f t="shared" si="169"/>
        <v>1</v>
      </c>
      <c r="I1017" s="1">
        <f t="shared" si="170"/>
        <v>1</v>
      </c>
      <c r="K1017" s="1" t="s">
        <v>126</v>
      </c>
      <c r="L1017" s="1">
        <v>4.4000000000000004</v>
      </c>
      <c r="M1017" s="1">
        <v>4</v>
      </c>
      <c r="N1017" s="1">
        <v>1</v>
      </c>
      <c r="O1017" s="1">
        <f t="shared" si="176"/>
        <v>0</v>
      </c>
      <c r="P1017" s="1">
        <f t="shared" si="171"/>
        <v>0</v>
      </c>
      <c r="Q1017" s="1">
        <f t="shared" si="175"/>
        <v>1</v>
      </c>
      <c r="R1017" s="1">
        <f t="shared" si="172"/>
        <v>0</v>
      </c>
      <c r="S1017" s="1">
        <f t="shared" si="173"/>
        <v>1</v>
      </c>
      <c r="T1017" s="1" t="b">
        <f t="shared" si="174"/>
        <v>0</v>
      </c>
    </row>
    <row r="1018" spans="1:20" x14ac:dyDescent="0.25">
      <c r="A1018" s="1" t="s">
        <v>69</v>
      </c>
      <c r="B1018" s="1">
        <v>4.4000000000000004</v>
      </c>
      <c r="C1018" s="1">
        <v>4.3709159999999994</v>
      </c>
      <c r="D1018" s="1">
        <v>1</v>
      </c>
      <c r="E1018" s="1">
        <f t="shared" si="166"/>
        <v>0</v>
      </c>
      <c r="F1018" s="1">
        <f t="shared" si="167"/>
        <v>0</v>
      </c>
      <c r="G1018" s="1">
        <f t="shared" si="168"/>
        <v>0</v>
      </c>
      <c r="H1018" s="1">
        <f t="shared" si="169"/>
        <v>1</v>
      </c>
      <c r="I1018" s="1">
        <f t="shared" si="170"/>
        <v>1</v>
      </c>
      <c r="K1018" s="1" t="s">
        <v>135</v>
      </c>
      <c r="L1018" s="1">
        <v>4.9000000000000004</v>
      </c>
      <c r="M1018" s="1">
        <v>3</v>
      </c>
      <c r="N1018" s="1">
        <v>1</v>
      </c>
      <c r="O1018" s="1">
        <f t="shared" si="176"/>
        <v>0</v>
      </c>
      <c r="P1018" s="1">
        <f t="shared" si="171"/>
        <v>0</v>
      </c>
      <c r="Q1018" s="1">
        <f t="shared" si="175"/>
        <v>1</v>
      </c>
      <c r="R1018" s="1">
        <f t="shared" si="172"/>
        <v>0</v>
      </c>
      <c r="S1018" s="1">
        <f t="shared" si="173"/>
        <v>1</v>
      </c>
      <c r="T1018" s="1" t="b">
        <f t="shared" si="174"/>
        <v>0</v>
      </c>
    </row>
    <row r="1019" spans="1:20" x14ac:dyDescent="0.25">
      <c r="A1019" s="1" t="s">
        <v>197</v>
      </c>
      <c r="B1019" s="1">
        <v>4.4000000000000004</v>
      </c>
      <c r="C1019" s="1">
        <v>3.5070044000000005</v>
      </c>
      <c r="D1019" s="1">
        <v>1</v>
      </c>
      <c r="E1019" s="1">
        <f t="shared" si="166"/>
        <v>0</v>
      </c>
      <c r="F1019" s="1">
        <f t="shared" si="167"/>
        <v>0</v>
      </c>
      <c r="G1019" s="1">
        <f t="shared" si="168"/>
        <v>0</v>
      </c>
      <c r="H1019" s="1">
        <f t="shared" si="169"/>
        <v>1</v>
      </c>
      <c r="I1019" s="1">
        <f t="shared" si="170"/>
        <v>1</v>
      </c>
      <c r="K1019" s="1" t="s">
        <v>138</v>
      </c>
      <c r="L1019" s="1">
        <v>4.7</v>
      </c>
      <c r="M1019" s="1">
        <v>3</v>
      </c>
      <c r="N1019" s="1">
        <v>1</v>
      </c>
      <c r="O1019" s="1">
        <f t="shared" si="176"/>
        <v>0</v>
      </c>
      <c r="P1019" s="1">
        <f t="shared" si="171"/>
        <v>0</v>
      </c>
      <c r="Q1019" s="1">
        <f t="shared" si="175"/>
        <v>1</v>
      </c>
      <c r="R1019" s="1">
        <f t="shared" si="172"/>
        <v>0</v>
      </c>
      <c r="S1019" s="1">
        <f t="shared" si="173"/>
        <v>1</v>
      </c>
      <c r="T1019" s="1" t="b">
        <f t="shared" si="174"/>
        <v>0</v>
      </c>
    </row>
    <row r="1020" spans="1:20" x14ac:dyDescent="0.25">
      <c r="A1020" s="1" t="s">
        <v>126</v>
      </c>
      <c r="B1020" s="1">
        <v>4.4000000000000004</v>
      </c>
      <c r="C1020" s="1">
        <v>4.4585329999999992</v>
      </c>
      <c r="D1020" s="1">
        <v>1</v>
      </c>
      <c r="E1020" s="1">
        <f t="shared" si="166"/>
        <v>0</v>
      </c>
      <c r="F1020" s="1">
        <f t="shared" si="167"/>
        <v>0</v>
      </c>
      <c r="G1020" s="1">
        <f t="shared" si="168"/>
        <v>0</v>
      </c>
      <c r="H1020" s="1">
        <f t="shared" si="169"/>
        <v>1</v>
      </c>
      <c r="I1020" s="1">
        <f t="shared" si="170"/>
        <v>1</v>
      </c>
      <c r="K1020" s="1" t="s">
        <v>59</v>
      </c>
      <c r="L1020" s="1">
        <v>6.7</v>
      </c>
      <c r="M1020" s="1">
        <v>4</v>
      </c>
      <c r="N1020" s="1">
        <v>1</v>
      </c>
      <c r="O1020" s="1">
        <f t="shared" si="176"/>
        <v>0</v>
      </c>
      <c r="P1020" s="1">
        <f t="shared" si="171"/>
        <v>0</v>
      </c>
      <c r="Q1020" s="1">
        <f t="shared" si="175"/>
        <v>1</v>
      </c>
      <c r="R1020" s="1">
        <f t="shared" si="172"/>
        <v>0</v>
      </c>
      <c r="S1020" s="1">
        <f t="shared" si="173"/>
        <v>1</v>
      </c>
      <c r="T1020" s="1" t="b">
        <f t="shared" si="174"/>
        <v>0</v>
      </c>
    </row>
    <row r="1021" spans="1:20" x14ac:dyDescent="0.25">
      <c r="A1021" s="1" t="s">
        <v>135</v>
      </c>
      <c r="B1021" s="1">
        <v>4.9000000000000004</v>
      </c>
      <c r="C1021" s="1">
        <v>2.7255844000000002</v>
      </c>
      <c r="D1021" s="1">
        <v>1</v>
      </c>
      <c r="E1021" s="1">
        <f t="shared" si="166"/>
        <v>0</v>
      </c>
      <c r="F1021" s="1">
        <f t="shared" si="167"/>
        <v>0</v>
      </c>
      <c r="G1021" s="1">
        <f t="shared" si="168"/>
        <v>0</v>
      </c>
      <c r="H1021" s="1">
        <f t="shared" si="169"/>
        <v>1</v>
      </c>
      <c r="I1021" s="1">
        <f t="shared" si="170"/>
        <v>1</v>
      </c>
      <c r="K1021" s="1" t="s">
        <v>185</v>
      </c>
      <c r="L1021" s="1">
        <v>4.5</v>
      </c>
      <c r="M1021" s="1">
        <v>4</v>
      </c>
      <c r="N1021" s="1">
        <v>1</v>
      </c>
      <c r="O1021" s="1">
        <f t="shared" si="176"/>
        <v>0</v>
      </c>
      <c r="P1021" s="1">
        <f t="shared" si="171"/>
        <v>0</v>
      </c>
      <c r="Q1021" s="1">
        <f t="shared" si="175"/>
        <v>1</v>
      </c>
      <c r="R1021" s="1">
        <f t="shared" si="172"/>
        <v>0</v>
      </c>
      <c r="S1021" s="1">
        <f t="shared" si="173"/>
        <v>1</v>
      </c>
      <c r="T1021" s="1" t="b">
        <f t="shared" si="174"/>
        <v>0</v>
      </c>
    </row>
    <row r="1022" spans="1:20" x14ac:dyDescent="0.25">
      <c r="A1022" s="1" t="s">
        <v>138</v>
      </c>
      <c r="B1022" s="1">
        <v>4.7</v>
      </c>
      <c r="C1022" s="1">
        <v>2.5710869999999995</v>
      </c>
      <c r="D1022" s="1">
        <v>1</v>
      </c>
      <c r="E1022" s="1">
        <f t="shared" si="166"/>
        <v>0</v>
      </c>
      <c r="F1022" s="1">
        <f t="shared" si="167"/>
        <v>0</v>
      </c>
      <c r="G1022" s="1">
        <f t="shared" si="168"/>
        <v>0</v>
      </c>
      <c r="H1022" s="1">
        <f t="shared" si="169"/>
        <v>1</v>
      </c>
      <c r="I1022" s="1">
        <f t="shared" si="170"/>
        <v>1</v>
      </c>
      <c r="K1022" s="1" t="s">
        <v>65</v>
      </c>
      <c r="L1022" s="1">
        <v>5.0999999999999996</v>
      </c>
      <c r="M1022" s="1">
        <v>4</v>
      </c>
      <c r="N1022" s="1">
        <v>1</v>
      </c>
      <c r="O1022" s="1">
        <f t="shared" si="176"/>
        <v>0</v>
      </c>
      <c r="P1022" s="1">
        <f t="shared" si="171"/>
        <v>0</v>
      </c>
      <c r="Q1022" s="1">
        <f t="shared" si="175"/>
        <v>1</v>
      </c>
      <c r="R1022" s="1">
        <f t="shared" si="172"/>
        <v>0</v>
      </c>
      <c r="S1022" s="1">
        <f t="shared" si="173"/>
        <v>1</v>
      </c>
      <c r="T1022" s="1" t="b">
        <f t="shared" si="174"/>
        <v>0</v>
      </c>
    </row>
    <row r="1023" spans="1:20" x14ac:dyDescent="0.25">
      <c r="A1023" s="1" t="s">
        <v>59</v>
      </c>
      <c r="B1023" s="1">
        <v>6.7</v>
      </c>
      <c r="C1023" s="1">
        <v>3.7797630999999998</v>
      </c>
      <c r="D1023" s="1">
        <v>1</v>
      </c>
      <c r="E1023" s="1">
        <f t="shared" si="166"/>
        <v>0</v>
      </c>
      <c r="F1023" s="1">
        <f t="shared" si="167"/>
        <v>0</v>
      </c>
      <c r="G1023" s="1">
        <f t="shared" si="168"/>
        <v>0</v>
      </c>
      <c r="H1023" s="1">
        <f t="shared" si="169"/>
        <v>1</v>
      </c>
      <c r="I1023" s="1">
        <f t="shared" si="170"/>
        <v>1</v>
      </c>
      <c r="K1023" s="1" t="s">
        <v>76</v>
      </c>
      <c r="L1023" s="1">
        <v>4.9000000000000004</v>
      </c>
      <c r="M1023" s="1">
        <v>3</v>
      </c>
      <c r="N1023" s="1">
        <v>1</v>
      </c>
      <c r="O1023" s="1">
        <f t="shared" si="176"/>
        <v>0</v>
      </c>
      <c r="P1023" s="1">
        <f t="shared" si="171"/>
        <v>0</v>
      </c>
      <c r="Q1023" s="1">
        <f t="shared" si="175"/>
        <v>1</v>
      </c>
      <c r="R1023" s="1">
        <f t="shared" si="172"/>
        <v>0</v>
      </c>
      <c r="S1023" s="1">
        <f t="shared" si="173"/>
        <v>1</v>
      </c>
      <c r="T1023" s="1" t="b">
        <f t="shared" si="174"/>
        <v>0</v>
      </c>
    </row>
    <row r="1024" spans="1:20" x14ac:dyDescent="0.25">
      <c r="A1024" s="1" t="s">
        <v>185</v>
      </c>
      <c r="B1024" s="1">
        <v>4.5</v>
      </c>
      <c r="C1024" s="1">
        <v>3.7918931799999998</v>
      </c>
      <c r="D1024" s="1">
        <v>1</v>
      </c>
      <c r="E1024" s="1">
        <f t="shared" si="166"/>
        <v>0</v>
      </c>
      <c r="F1024" s="1">
        <f t="shared" si="167"/>
        <v>0</v>
      </c>
      <c r="G1024" s="1">
        <f t="shared" si="168"/>
        <v>0</v>
      </c>
      <c r="H1024" s="1">
        <f t="shared" si="169"/>
        <v>1</v>
      </c>
      <c r="I1024" s="1">
        <f t="shared" si="170"/>
        <v>1</v>
      </c>
      <c r="K1024" s="1" t="s">
        <v>84</v>
      </c>
      <c r="L1024" s="1">
        <v>5</v>
      </c>
      <c r="M1024" s="1">
        <v>5</v>
      </c>
      <c r="N1024" s="1">
        <v>1</v>
      </c>
      <c r="O1024" s="1">
        <f t="shared" si="176"/>
        <v>0</v>
      </c>
      <c r="P1024" s="1">
        <f t="shared" si="171"/>
        <v>0</v>
      </c>
      <c r="Q1024" s="1">
        <f t="shared" si="175"/>
        <v>1</v>
      </c>
      <c r="R1024" s="1">
        <f t="shared" si="172"/>
        <v>0</v>
      </c>
      <c r="S1024" s="1">
        <f t="shared" si="173"/>
        <v>1</v>
      </c>
      <c r="T1024" s="1" t="b">
        <f t="shared" si="174"/>
        <v>0</v>
      </c>
    </row>
    <row r="1025" spans="1:20" x14ac:dyDescent="0.25">
      <c r="A1025" s="1" t="s">
        <v>65</v>
      </c>
      <c r="B1025" s="1">
        <v>5.0999999999999996</v>
      </c>
      <c r="C1025" s="1">
        <v>3.6674771800000001</v>
      </c>
      <c r="D1025" s="1">
        <v>1</v>
      </c>
      <c r="E1025" s="1">
        <f t="shared" si="166"/>
        <v>0</v>
      </c>
      <c r="F1025" s="1">
        <f t="shared" si="167"/>
        <v>0</v>
      </c>
      <c r="G1025" s="1">
        <f t="shared" si="168"/>
        <v>0</v>
      </c>
      <c r="H1025" s="1">
        <f t="shared" si="169"/>
        <v>1</v>
      </c>
      <c r="I1025" s="1">
        <f t="shared" si="170"/>
        <v>1</v>
      </c>
      <c r="K1025" s="1" t="s">
        <v>87</v>
      </c>
      <c r="L1025" s="1">
        <v>5</v>
      </c>
      <c r="M1025" s="1">
        <v>3</v>
      </c>
      <c r="N1025" s="1">
        <v>1</v>
      </c>
      <c r="O1025" s="1">
        <f t="shared" si="176"/>
        <v>0</v>
      </c>
      <c r="P1025" s="1">
        <f t="shared" si="171"/>
        <v>0</v>
      </c>
      <c r="Q1025" s="1">
        <f t="shared" si="175"/>
        <v>1</v>
      </c>
      <c r="R1025" s="1">
        <f t="shared" si="172"/>
        <v>0</v>
      </c>
      <c r="S1025" s="1">
        <f t="shared" si="173"/>
        <v>1</v>
      </c>
      <c r="T1025" s="1" t="b">
        <f t="shared" si="174"/>
        <v>0</v>
      </c>
    </row>
    <row r="1026" spans="1:20" x14ac:dyDescent="0.25">
      <c r="A1026" s="1" t="s">
        <v>76</v>
      </c>
      <c r="B1026" s="1">
        <v>4.9000000000000004</v>
      </c>
      <c r="C1026" s="1">
        <v>3.489711589999998</v>
      </c>
      <c r="D1026" s="1">
        <v>1</v>
      </c>
      <c r="E1026" s="1">
        <f t="shared" si="166"/>
        <v>0</v>
      </c>
      <c r="F1026" s="1">
        <f t="shared" si="167"/>
        <v>0</v>
      </c>
      <c r="G1026" s="1">
        <f t="shared" si="168"/>
        <v>0</v>
      </c>
      <c r="H1026" s="1">
        <f t="shared" si="169"/>
        <v>1</v>
      </c>
      <c r="I1026" s="1">
        <f t="shared" si="170"/>
        <v>1</v>
      </c>
      <c r="K1026" s="1" t="s">
        <v>165</v>
      </c>
      <c r="L1026" s="1">
        <v>7.1</v>
      </c>
      <c r="M1026" s="1">
        <v>4</v>
      </c>
      <c r="N1026" s="1">
        <v>1</v>
      </c>
      <c r="O1026" s="1">
        <f t="shared" si="176"/>
        <v>0</v>
      </c>
      <c r="P1026" s="1">
        <f t="shared" si="171"/>
        <v>0</v>
      </c>
      <c r="Q1026" s="1">
        <f t="shared" si="175"/>
        <v>1</v>
      </c>
      <c r="R1026" s="1">
        <f t="shared" si="172"/>
        <v>0</v>
      </c>
      <c r="S1026" s="1">
        <f t="shared" si="173"/>
        <v>1</v>
      </c>
      <c r="T1026" s="1" t="b">
        <f t="shared" si="174"/>
        <v>0</v>
      </c>
    </row>
    <row r="1027" spans="1:20" x14ac:dyDescent="0.25">
      <c r="A1027" s="1" t="s">
        <v>84</v>
      </c>
      <c r="B1027" s="1">
        <v>5</v>
      </c>
      <c r="C1027" s="1">
        <v>4.5133485400000009</v>
      </c>
      <c r="D1027" s="1">
        <v>1</v>
      </c>
      <c r="E1027" s="1">
        <f t="shared" ref="E1027:E1090" si="177">IF(AND((10&gt;D1027),(D1027&gt;C1027),(C1027&gt;2)),1,0)</f>
        <v>0</v>
      </c>
      <c r="F1027" s="1">
        <f t="shared" ref="F1027:F1090" si="178">IF(AND((D1027&lt;C1027),(D1027&gt;2),(C1027&lt;10)),1,0)</f>
        <v>0</v>
      </c>
      <c r="G1027" s="1">
        <f t="shared" ref="G1027:G1090" si="179">IF(D1027&gt;=10,1,0)</f>
        <v>0</v>
      </c>
      <c r="H1027" s="1">
        <f t="shared" ref="H1027:H1090" si="180">IF(D1027&lt;=2,1,0)</f>
        <v>1</v>
      </c>
      <c r="I1027" s="1">
        <f t="shared" ref="I1027:I1090" si="181">SUM(E1027:H1027)</f>
        <v>1</v>
      </c>
      <c r="K1027" s="1" t="s">
        <v>93</v>
      </c>
      <c r="L1027" s="1">
        <v>4.5</v>
      </c>
      <c r="M1027" s="1">
        <v>4</v>
      </c>
      <c r="N1027" s="1">
        <v>1</v>
      </c>
      <c r="O1027" s="1">
        <f t="shared" si="176"/>
        <v>0</v>
      </c>
      <c r="P1027" s="1">
        <f t="shared" ref="P1027:P1090" si="182">IF(AND((N1027&lt;M1027),(N1027&gt;2),(M1027&lt;10)),1,0)</f>
        <v>0</v>
      </c>
      <c r="Q1027" s="1">
        <f t="shared" si="175"/>
        <v>1</v>
      </c>
      <c r="R1027" s="1">
        <f t="shared" ref="R1027:R1090" si="183">IF(N1027&gt;=10,1,0)</f>
        <v>0</v>
      </c>
      <c r="S1027" s="1">
        <f t="shared" ref="S1027:S1090" si="184">SUM(O1027:R1027)</f>
        <v>1</v>
      </c>
      <c r="T1027" s="1" t="b">
        <f t="shared" si="174"/>
        <v>0</v>
      </c>
    </row>
    <row r="1028" spans="1:20" x14ac:dyDescent="0.25">
      <c r="A1028" s="1" t="s">
        <v>87</v>
      </c>
      <c r="B1028" s="1">
        <v>5</v>
      </c>
      <c r="C1028" s="1">
        <v>3.1543230999999992</v>
      </c>
      <c r="D1028" s="1">
        <v>1</v>
      </c>
      <c r="E1028" s="1">
        <f t="shared" si="177"/>
        <v>0</v>
      </c>
      <c r="F1028" s="1">
        <f t="shared" si="178"/>
        <v>0</v>
      </c>
      <c r="G1028" s="1">
        <f t="shared" si="179"/>
        <v>0</v>
      </c>
      <c r="H1028" s="1">
        <f t="shared" si="180"/>
        <v>1</v>
      </c>
      <c r="I1028" s="1">
        <f t="shared" si="181"/>
        <v>1</v>
      </c>
      <c r="K1028" s="1" t="s">
        <v>174</v>
      </c>
      <c r="L1028" s="1">
        <v>3.9</v>
      </c>
      <c r="M1028" s="1">
        <v>3</v>
      </c>
      <c r="N1028" s="1">
        <v>1</v>
      </c>
      <c r="O1028" s="1">
        <f t="shared" si="176"/>
        <v>0</v>
      </c>
      <c r="P1028" s="1">
        <f t="shared" si="182"/>
        <v>0</v>
      </c>
      <c r="Q1028" s="1">
        <f t="shared" si="175"/>
        <v>1</v>
      </c>
      <c r="R1028" s="1">
        <f t="shared" si="183"/>
        <v>0</v>
      </c>
      <c r="S1028" s="1">
        <f t="shared" si="184"/>
        <v>1</v>
      </c>
      <c r="T1028" s="1" t="b">
        <f t="shared" ref="T1028:T1091" si="185">EXACT(M1028,N1028)</f>
        <v>0</v>
      </c>
    </row>
    <row r="1029" spans="1:20" x14ac:dyDescent="0.25">
      <c r="A1029" s="1" t="s">
        <v>165</v>
      </c>
      <c r="B1029" s="1">
        <v>7.1</v>
      </c>
      <c r="C1029" s="1">
        <v>4.2509439499999981</v>
      </c>
      <c r="D1029" s="1">
        <v>1</v>
      </c>
      <c r="E1029" s="1">
        <f t="shared" si="177"/>
        <v>0</v>
      </c>
      <c r="F1029" s="1">
        <f t="shared" si="178"/>
        <v>0</v>
      </c>
      <c r="G1029" s="1">
        <f t="shared" si="179"/>
        <v>0</v>
      </c>
      <c r="H1029" s="1">
        <f t="shared" si="180"/>
        <v>1</v>
      </c>
      <c r="I1029" s="1">
        <f t="shared" si="181"/>
        <v>1</v>
      </c>
      <c r="K1029" s="1" t="s">
        <v>96</v>
      </c>
      <c r="L1029" s="1">
        <v>4.9000000000000004</v>
      </c>
      <c r="M1029" s="1">
        <v>4</v>
      </c>
      <c r="N1029" s="1">
        <v>1</v>
      </c>
      <c r="O1029" s="1">
        <f t="shared" si="176"/>
        <v>0</v>
      </c>
      <c r="P1029" s="1">
        <f t="shared" si="182"/>
        <v>0</v>
      </c>
      <c r="Q1029" s="1">
        <f t="shared" si="175"/>
        <v>1</v>
      </c>
      <c r="R1029" s="1">
        <f t="shared" si="183"/>
        <v>0</v>
      </c>
      <c r="S1029" s="1">
        <f t="shared" si="184"/>
        <v>1</v>
      </c>
      <c r="T1029" s="1" t="b">
        <f t="shared" si="185"/>
        <v>0</v>
      </c>
    </row>
    <row r="1030" spans="1:20" x14ac:dyDescent="0.25">
      <c r="A1030" s="1" t="s">
        <v>93</v>
      </c>
      <c r="B1030" s="1">
        <v>4.5</v>
      </c>
      <c r="C1030" s="1">
        <v>3.6607386399999999</v>
      </c>
      <c r="D1030" s="1">
        <v>1</v>
      </c>
      <c r="E1030" s="1">
        <f t="shared" si="177"/>
        <v>0</v>
      </c>
      <c r="F1030" s="1">
        <f t="shared" si="178"/>
        <v>0</v>
      </c>
      <c r="G1030" s="1">
        <f t="shared" si="179"/>
        <v>0</v>
      </c>
      <c r="H1030" s="1">
        <f t="shared" si="180"/>
        <v>1</v>
      </c>
      <c r="I1030" s="1">
        <f t="shared" si="181"/>
        <v>1</v>
      </c>
      <c r="K1030" s="1" t="s">
        <v>104</v>
      </c>
      <c r="L1030" s="1">
        <v>5.4</v>
      </c>
      <c r="M1030" s="1">
        <v>4</v>
      </c>
      <c r="N1030" s="1">
        <v>1</v>
      </c>
      <c r="O1030" s="1">
        <f t="shared" si="176"/>
        <v>0</v>
      </c>
      <c r="P1030" s="1">
        <f t="shared" si="182"/>
        <v>0</v>
      </c>
      <c r="Q1030" s="1">
        <f t="shared" si="175"/>
        <v>1</v>
      </c>
      <c r="R1030" s="1">
        <f t="shared" si="183"/>
        <v>0</v>
      </c>
      <c r="S1030" s="1">
        <f t="shared" si="184"/>
        <v>1</v>
      </c>
      <c r="T1030" s="1" t="b">
        <f t="shared" si="185"/>
        <v>0</v>
      </c>
    </row>
    <row r="1031" spans="1:20" x14ac:dyDescent="0.25">
      <c r="A1031" s="1" t="s">
        <v>174</v>
      </c>
      <c r="B1031" s="1">
        <v>3.9</v>
      </c>
      <c r="C1031" s="1">
        <v>3.3056441399999987</v>
      </c>
      <c r="D1031" s="1">
        <v>1</v>
      </c>
      <c r="E1031" s="1">
        <f t="shared" si="177"/>
        <v>0</v>
      </c>
      <c r="F1031" s="1">
        <f t="shared" si="178"/>
        <v>0</v>
      </c>
      <c r="G1031" s="1">
        <f t="shared" si="179"/>
        <v>0</v>
      </c>
      <c r="H1031" s="1">
        <f t="shared" si="180"/>
        <v>1</v>
      </c>
      <c r="I1031" s="1">
        <f t="shared" si="181"/>
        <v>1</v>
      </c>
      <c r="K1031" s="1" t="s">
        <v>107</v>
      </c>
      <c r="L1031" s="1">
        <v>4.8</v>
      </c>
      <c r="M1031" s="1">
        <v>4</v>
      </c>
      <c r="N1031" s="1">
        <v>1</v>
      </c>
      <c r="O1031" s="1">
        <f t="shared" si="176"/>
        <v>0</v>
      </c>
      <c r="P1031" s="1">
        <f t="shared" si="182"/>
        <v>0</v>
      </c>
      <c r="Q1031" s="1">
        <f t="shared" si="175"/>
        <v>1</v>
      </c>
      <c r="R1031" s="1">
        <f t="shared" si="183"/>
        <v>0</v>
      </c>
      <c r="S1031" s="1">
        <f t="shared" si="184"/>
        <v>1</v>
      </c>
      <c r="T1031" s="1" t="b">
        <f t="shared" si="185"/>
        <v>0</v>
      </c>
    </row>
    <row r="1032" spans="1:20" x14ac:dyDescent="0.25">
      <c r="A1032" s="1" t="s">
        <v>96</v>
      </c>
      <c r="B1032" s="1">
        <v>4.9000000000000004</v>
      </c>
      <c r="C1032" s="1">
        <v>3.8054447999999987</v>
      </c>
      <c r="D1032" s="1">
        <v>1</v>
      </c>
      <c r="E1032" s="1">
        <f t="shared" si="177"/>
        <v>0</v>
      </c>
      <c r="F1032" s="1">
        <f t="shared" si="178"/>
        <v>0</v>
      </c>
      <c r="G1032" s="1">
        <f t="shared" si="179"/>
        <v>0</v>
      </c>
      <c r="H1032" s="1">
        <f t="shared" si="180"/>
        <v>1</v>
      </c>
      <c r="I1032" s="1">
        <f t="shared" si="181"/>
        <v>1</v>
      </c>
      <c r="K1032" s="1" t="s">
        <v>108</v>
      </c>
      <c r="L1032" s="1">
        <v>4.4000000000000004</v>
      </c>
      <c r="M1032" s="1">
        <v>4</v>
      </c>
      <c r="N1032" s="1">
        <v>1</v>
      </c>
      <c r="O1032" s="1">
        <f t="shared" si="176"/>
        <v>0</v>
      </c>
      <c r="P1032" s="1">
        <f t="shared" si="182"/>
        <v>0</v>
      </c>
      <c r="Q1032" s="1">
        <f t="shared" si="175"/>
        <v>1</v>
      </c>
      <c r="R1032" s="1">
        <f t="shared" si="183"/>
        <v>0</v>
      </c>
      <c r="S1032" s="1">
        <f t="shared" si="184"/>
        <v>1</v>
      </c>
      <c r="T1032" s="1" t="b">
        <f t="shared" si="185"/>
        <v>0</v>
      </c>
    </row>
    <row r="1033" spans="1:20" x14ac:dyDescent="0.25">
      <c r="A1033" s="1" t="s">
        <v>104</v>
      </c>
      <c r="B1033" s="1">
        <v>5.4</v>
      </c>
      <c r="C1033" s="1">
        <v>3.6603400499999985</v>
      </c>
      <c r="D1033" s="1">
        <v>1</v>
      </c>
      <c r="E1033" s="1">
        <f t="shared" si="177"/>
        <v>0</v>
      </c>
      <c r="F1033" s="1">
        <f t="shared" si="178"/>
        <v>0</v>
      </c>
      <c r="G1033" s="1">
        <f t="shared" si="179"/>
        <v>0</v>
      </c>
      <c r="H1033" s="1">
        <f t="shared" si="180"/>
        <v>1</v>
      </c>
      <c r="I1033" s="1">
        <f t="shared" si="181"/>
        <v>1</v>
      </c>
      <c r="K1033" s="1" t="s">
        <v>114</v>
      </c>
      <c r="L1033" s="1">
        <v>4.5</v>
      </c>
      <c r="M1033" s="1">
        <v>2</v>
      </c>
      <c r="N1033" s="1">
        <v>1</v>
      </c>
      <c r="O1033" s="1">
        <f t="shared" si="176"/>
        <v>0</v>
      </c>
      <c r="P1033" s="1">
        <f t="shared" si="182"/>
        <v>0</v>
      </c>
      <c r="Q1033" s="1">
        <f t="shared" si="175"/>
        <v>1</v>
      </c>
      <c r="R1033" s="1">
        <f t="shared" si="183"/>
        <v>0</v>
      </c>
      <c r="S1033" s="1">
        <f t="shared" si="184"/>
        <v>1</v>
      </c>
      <c r="T1033" s="1" t="b">
        <f t="shared" si="185"/>
        <v>0</v>
      </c>
    </row>
    <row r="1034" spans="1:20" x14ac:dyDescent="0.25">
      <c r="A1034" s="1" t="s">
        <v>107</v>
      </c>
      <c r="B1034" s="1">
        <v>4.8</v>
      </c>
      <c r="C1034" s="1">
        <v>3.5546303999999997</v>
      </c>
      <c r="D1034" s="1">
        <v>1</v>
      </c>
      <c r="E1034" s="1">
        <f t="shared" si="177"/>
        <v>0</v>
      </c>
      <c r="F1034" s="1">
        <f t="shared" si="178"/>
        <v>0</v>
      </c>
      <c r="G1034" s="1">
        <f t="shared" si="179"/>
        <v>0</v>
      </c>
      <c r="H1034" s="1">
        <f t="shared" si="180"/>
        <v>1</v>
      </c>
      <c r="I1034" s="1">
        <f t="shared" si="181"/>
        <v>1</v>
      </c>
      <c r="K1034" s="1" t="s">
        <v>116</v>
      </c>
      <c r="L1034" s="1">
        <v>4</v>
      </c>
      <c r="M1034" s="1">
        <v>3</v>
      </c>
      <c r="N1034" s="1">
        <v>1</v>
      </c>
      <c r="O1034" s="1">
        <f t="shared" si="176"/>
        <v>0</v>
      </c>
      <c r="P1034" s="1">
        <f t="shared" si="182"/>
        <v>0</v>
      </c>
      <c r="Q1034" s="1">
        <f t="shared" si="175"/>
        <v>1</v>
      </c>
      <c r="R1034" s="1">
        <f t="shared" si="183"/>
        <v>0</v>
      </c>
      <c r="S1034" s="1">
        <f t="shared" si="184"/>
        <v>1</v>
      </c>
      <c r="T1034" s="1" t="b">
        <f t="shared" si="185"/>
        <v>0</v>
      </c>
    </row>
    <row r="1035" spans="1:20" x14ac:dyDescent="0.25">
      <c r="A1035" s="1" t="s">
        <v>108</v>
      </c>
      <c r="B1035" s="1">
        <v>4.4000000000000004</v>
      </c>
      <c r="C1035" s="1">
        <v>3.7140894799999997</v>
      </c>
      <c r="D1035" s="1">
        <v>1</v>
      </c>
      <c r="E1035" s="1">
        <f t="shared" si="177"/>
        <v>0</v>
      </c>
      <c r="F1035" s="1">
        <f t="shared" si="178"/>
        <v>0</v>
      </c>
      <c r="G1035" s="1">
        <f t="shared" si="179"/>
        <v>0</v>
      </c>
      <c r="H1035" s="1">
        <f t="shared" si="180"/>
        <v>1</v>
      </c>
      <c r="I1035" s="1">
        <f t="shared" si="181"/>
        <v>1</v>
      </c>
      <c r="K1035" s="1" t="s">
        <v>117</v>
      </c>
      <c r="L1035" s="1">
        <v>4.5999999999999996</v>
      </c>
      <c r="M1035" s="1">
        <v>4</v>
      </c>
      <c r="N1035" s="1">
        <v>1</v>
      </c>
      <c r="O1035" s="1">
        <f t="shared" si="176"/>
        <v>0</v>
      </c>
      <c r="P1035" s="1">
        <f t="shared" si="182"/>
        <v>0</v>
      </c>
      <c r="Q1035" s="1">
        <f t="shared" si="175"/>
        <v>1</v>
      </c>
      <c r="R1035" s="1">
        <f t="shared" si="183"/>
        <v>0</v>
      </c>
      <c r="S1035" s="1">
        <f t="shared" si="184"/>
        <v>1</v>
      </c>
      <c r="T1035" s="1" t="b">
        <f t="shared" si="185"/>
        <v>0</v>
      </c>
    </row>
    <row r="1036" spans="1:20" x14ac:dyDescent="0.25">
      <c r="A1036" s="1" t="s">
        <v>114</v>
      </c>
      <c r="B1036" s="1">
        <v>4.5</v>
      </c>
      <c r="C1036" s="1">
        <v>2.1520501000000007</v>
      </c>
      <c r="D1036" s="1">
        <v>1</v>
      </c>
      <c r="E1036" s="1">
        <f t="shared" si="177"/>
        <v>0</v>
      </c>
      <c r="F1036" s="1">
        <f t="shared" si="178"/>
        <v>0</v>
      </c>
      <c r="G1036" s="1">
        <f t="shared" si="179"/>
        <v>0</v>
      </c>
      <c r="H1036" s="1">
        <f t="shared" si="180"/>
        <v>1</v>
      </c>
      <c r="I1036" s="1">
        <f t="shared" si="181"/>
        <v>1</v>
      </c>
      <c r="K1036" s="1" t="s">
        <v>137</v>
      </c>
      <c r="L1036" s="1">
        <v>5.3</v>
      </c>
      <c r="M1036" s="1">
        <v>3</v>
      </c>
      <c r="N1036" s="1">
        <v>1</v>
      </c>
      <c r="O1036" s="1">
        <f t="shared" si="176"/>
        <v>0</v>
      </c>
      <c r="P1036" s="1">
        <f t="shared" si="182"/>
        <v>0</v>
      </c>
      <c r="Q1036" s="1">
        <f t="shared" si="175"/>
        <v>1</v>
      </c>
      <c r="R1036" s="1">
        <f t="shared" si="183"/>
        <v>0</v>
      </c>
      <c r="S1036" s="1">
        <f t="shared" si="184"/>
        <v>1</v>
      </c>
      <c r="T1036" s="1" t="b">
        <f t="shared" si="185"/>
        <v>0</v>
      </c>
    </row>
    <row r="1037" spans="1:20" x14ac:dyDescent="0.25">
      <c r="A1037" s="1" t="s">
        <v>116</v>
      </c>
      <c r="B1037" s="1">
        <v>4</v>
      </c>
      <c r="C1037" s="1">
        <v>3.2977963800000016</v>
      </c>
      <c r="D1037" s="1">
        <v>1</v>
      </c>
      <c r="E1037" s="1">
        <f t="shared" si="177"/>
        <v>0</v>
      </c>
      <c r="F1037" s="1">
        <f t="shared" si="178"/>
        <v>0</v>
      </c>
      <c r="G1037" s="1">
        <f t="shared" si="179"/>
        <v>0</v>
      </c>
      <c r="H1037" s="1">
        <f t="shared" si="180"/>
        <v>1</v>
      </c>
      <c r="I1037" s="1">
        <f t="shared" si="181"/>
        <v>1</v>
      </c>
      <c r="K1037" s="1" t="s">
        <v>141</v>
      </c>
      <c r="L1037" s="1">
        <v>4.7</v>
      </c>
      <c r="M1037" s="1">
        <v>3</v>
      </c>
      <c r="N1037" s="1">
        <v>1</v>
      </c>
      <c r="O1037" s="1">
        <f t="shared" si="176"/>
        <v>0</v>
      </c>
      <c r="P1037" s="1">
        <f t="shared" si="182"/>
        <v>0</v>
      </c>
      <c r="Q1037" s="1">
        <f t="shared" si="175"/>
        <v>1</v>
      </c>
      <c r="R1037" s="1">
        <f t="shared" si="183"/>
        <v>0</v>
      </c>
      <c r="S1037" s="1">
        <f t="shared" si="184"/>
        <v>1</v>
      </c>
      <c r="T1037" s="1" t="b">
        <f t="shared" si="185"/>
        <v>0</v>
      </c>
    </row>
    <row r="1038" spans="1:20" x14ac:dyDescent="0.25">
      <c r="A1038" s="1" t="s">
        <v>117</v>
      </c>
      <c r="B1038" s="1">
        <v>4.5999999999999996</v>
      </c>
      <c r="C1038" s="1">
        <v>3.6727700299999984</v>
      </c>
      <c r="D1038" s="1">
        <v>1</v>
      </c>
      <c r="E1038" s="1">
        <f t="shared" si="177"/>
        <v>0</v>
      </c>
      <c r="F1038" s="1">
        <f t="shared" si="178"/>
        <v>0</v>
      </c>
      <c r="G1038" s="1">
        <f t="shared" si="179"/>
        <v>0</v>
      </c>
      <c r="H1038" s="1">
        <f t="shared" si="180"/>
        <v>1</v>
      </c>
      <c r="I1038" s="1">
        <f t="shared" si="181"/>
        <v>1</v>
      </c>
      <c r="K1038" s="1" t="s">
        <v>153</v>
      </c>
      <c r="L1038" s="1">
        <v>3.8</v>
      </c>
      <c r="M1038" s="1">
        <v>3</v>
      </c>
      <c r="N1038" s="1">
        <v>1</v>
      </c>
      <c r="O1038" s="1">
        <f t="shared" si="176"/>
        <v>0</v>
      </c>
      <c r="P1038" s="1">
        <f t="shared" si="182"/>
        <v>0</v>
      </c>
      <c r="Q1038" s="1">
        <f t="shared" si="175"/>
        <v>1</v>
      </c>
      <c r="R1038" s="1">
        <f t="shared" si="183"/>
        <v>0</v>
      </c>
      <c r="S1038" s="1">
        <f t="shared" si="184"/>
        <v>1</v>
      </c>
      <c r="T1038" s="1" t="b">
        <f t="shared" si="185"/>
        <v>0</v>
      </c>
    </row>
    <row r="1039" spans="1:20" x14ac:dyDescent="0.25">
      <c r="A1039" s="1" t="s">
        <v>137</v>
      </c>
      <c r="B1039" s="1">
        <v>5.3</v>
      </c>
      <c r="C1039" s="1">
        <v>2.8818303699999994</v>
      </c>
      <c r="D1039" s="1">
        <v>1</v>
      </c>
      <c r="E1039" s="1">
        <f t="shared" si="177"/>
        <v>0</v>
      </c>
      <c r="F1039" s="1">
        <f t="shared" si="178"/>
        <v>0</v>
      </c>
      <c r="G1039" s="1">
        <f t="shared" si="179"/>
        <v>0</v>
      </c>
      <c r="H1039" s="1">
        <f t="shared" si="180"/>
        <v>1</v>
      </c>
      <c r="I1039" s="1">
        <f t="shared" si="181"/>
        <v>1</v>
      </c>
      <c r="K1039" s="1" t="s">
        <v>158</v>
      </c>
      <c r="L1039" s="1">
        <v>4.3</v>
      </c>
      <c r="M1039" s="1">
        <v>4</v>
      </c>
      <c r="N1039" s="1">
        <v>1</v>
      </c>
      <c r="O1039" s="1">
        <f t="shared" si="176"/>
        <v>0</v>
      </c>
      <c r="P1039" s="1">
        <f t="shared" si="182"/>
        <v>0</v>
      </c>
      <c r="Q1039" s="1">
        <f t="shared" ref="Q1039:Q1102" si="186">IF(N1039&lt;=2,1,0)</f>
        <v>1</v>
      </c>
      <c r="R1039" s="1">
        <f t="shared" si="183"/>
        <v>0</v>
      </c>
      <c r="S1039" s="1">
        <f t="shared" si="184"/>
        <v>1</v>
      </c>
      <c r="T1039" s="1" t="b">
        <f t="shared" si="185"/>
        <v>0</v>
      </c>
    </row>
    <row r="1040" spans="1:20" x14ac:dyDescent="0.25">
      <c r="A1040" s="1" t="s">
        <v>141</v>
      </c>
      <c r="B1040" s="1">
        <v>4.7</v>
      </c>
      <c r="C1040" s="1">
        <v>3.2194699199999994</v>
      </c>
      <c r="D1040" s="1">
        <v>1</v>
      </c>
      <c r="E1040" s="1">
        <f t="shared" si="177"/>
        <v>0</v>
      </c>
      <c r="F1040" s="1">
        <f t="shared" si="178"/>
        <v>0</v>
      </c>
      <c r="G1040" s="1">
        <f t="shared" si="179"/>
        <v>0</v>
      </c>
      <c r="H1040" s="1">
        <f t="shared" si="180"/>
        <v>1</v>
      </c>
      <c r="I1040" s="1">
        <f t="shared" si="181"/>
        <v>1</v>
      </c>
      <c r="K1040" s="1" t="s">
        <v>159</v>
      </c>
      <c r="L1040" s="1">
        <v>4.3</v>
      </c>
      <c r="M1040" s="1">
        <v>4</v>
      </c>
      <c r="N1040" s="1">
        <v>1</v>
      </c>
      <c r="O1040" s="1">
        <f t="shared" si="176"/>
        <v>0</v>
      </c>
      <c r="P1040" s="1">
        <f t="shared" si="182"/>
        <v>0</v>
      </c>
      <c r="Q1040" s="1">
        <f t="shared" si="186"/>
        <v>1</v>
      </c>
      <c r="R1040" s="1">
        <f t="shared" si="183"/>
        <v>0</v>
      </c>
      <c r="S1040" s="1">
        <f t="shared" si="184"/>
        <v>1</v>
      </c>
      <c r="T1040" s="1" t="b">
        <f t="shared" si="185"/>
        <v>0</v>
      </c>
    </row>
    <row r="1041" spans="1:20" x14ac:dyDescent="0.25">
      <c r="A1041" s="1" t="s">
        <v>153</v>
      </c>
      <c r="B1041" s="1">
        <v>3.8</v>
      </c>
      <c r="C1041" s="1">
        <v>3.1674556999999992</v>
      </c>
      <c r="D1041" s="1">
        <v>1</v>
      </c>
      <c r="E1041" s="1">
        <f t="shared" si="177"/>
        <v>0</v>
      </c>
      <c r="F1041" s="1">
        <f t="shared" si="178"/>
        <v>0</v>
      </c>
      <c r="G1041" s="1">
        <f t="shared" si="179"/>
        <v>0</v>
      </c>
      <c r="H1041" s="1">
        <f t="shared" si="180"/>
        <v>1</v>
      </c>
      <c r="I1041" s="1">
        <f t="shared" si="181"/>
        <v>1</v>
      </c>
      <c r="K1041" s="1" t="s">
        <v>160</v>
      </c>
      <c r="L1041" s="1">
        <v>3.9</v>
      </c>
      <c r="M1041" s="1">
        <v>3</v>
      </c>
      <c r="N1041" s="1">
        <v>1</v>
      </c>
      <c r="O1041" s="1">
        <f t="shared" ref="O1041:O1104" si="187">IF(AND((10&gt;N1041),(N1041&gt;=M1041),(M1041&gt;=2)),1,0)</f>
        <v>0</v>
      </c>
      <c r="P1041" s="1">
        <f t="shared" si="182"/>
        <v>0</v>
      </c>
      <c r="Q1041" s="1">
        <f t="shared" si="186"/>
        <v>1</v>
      </c>
      <c r="R1041" s="1">
        <f t="shared" si="183"/>
        <v>0</v>
      </c>
      <c r="S1041" s="1">
        <f t="shared" si="184"/>
        <v>1</v>
      </c>
      <c r="T1041" s="1" t="b">
        <f t="shared" si="185"/>
        <v>0</v>
      </c>
    </row>
    <row r="1042" spans="1:20" x14ac:dyDescent="0.25">
      <c r="A1042" s="1" t="s">
        <v>158</v>
      </c>
      <c r="B1042" s="1">
        <v>4.3</v>
      </c>
      <c r="C1042" s="1">
        <v>3.8784196600000005</v>
      </c>
      <c r="D1042" s="1">
        <v>1</v>
      </c>
      <c r="E1042" s="1">
        <f t="shared" si="177"/>
        <v>0</v>
      </c>
      <c r="F1042" s="1">
        <f t="shared" si="178"/>
        <v>0</v>
      </c>
      <c r="G1042" s="1">
        <f t="shared" si="179"/>
        <v>0</v>
      </c>
      <c r="H1042" s="1">
        <f t="shared" si="180"/>
        <v>1</v>
      </c>
      <c r="I1042" s="1">
        <f t="shared" si="181"/>
        <v>1</v>
      </c>
      <c r="K1042" s="1" t="s">
        <v>71</v>
      </c>
      <c r="L1042" s="1">
        <v>4.3</v>
      </c>
      <c r="M1042" s="1">
        <v>3</v>
      </c>
      <c r="N1042" s="1">
        <v>1</v>
      </c>
      <c r="O1042" s="1">
        <f t="shared" si="187"/>
        <v>0</v>
      </c>
      <c r="P1042" s="1">
        <f t="shared" si="182"/>
        <v>0</v>
      </c>
      <c r="Q1042" s="1">
        <f t="shared" si="186"/>
        <v>1</v>
      </c>
      <c r="R1042" s="1">
        <f t="shared" si="183"/>
        <v>0</v>
      </c>
      <c r="S1042" s="1">
        <f t="shared" si="184"/>
        <v>1</v>
      </c>
      <c r="T1042" s="1" t="b">
        <f t="shared" si="185"/>
        <v>0</v>
      </c>
    </row>
    <row r="1043" spans="1:20" x14ac:dyDescent="0.25">
      <c r="A1043" s="1" t="s">
        <v>159</v>
      </c>
      <c r="B1043" s="1">
        <v>4.3</v>
      </c>
      <c r="C1043" s="1">
        <v>3.9685800999999983</v>
      </c>
      <c r="D1043" s="1">
        <v>1</v>
      </c>
      <c r="E1043" s="1">
        <f t="shared" si="177"/>
        <v>0</v>
      </c>
      <c r="F1043" s="1">
        <f t="shared" si="178"/>
        <v>0</v>
      </c>
      <c r="G1043" s="1">
        <f t="shared" si="179"/>
        <v>0</v>
      </c>
      <c r="H1043" s="1">
        <f t="shared" si="180"/>
        <v>1</v>
      </c>
      <c r="I1043" s="1">
        <f t="shared" si="181"/>
        <v>1</v>
      </c>
      <c r="K1043" s="1" t="s">
        <v>173</v>
      </c>
      <c r="L1043" s="1">
        <v>4.3</v>
      </c>
      <c r="M1043" s="1">
        <v>3</v>
      </c>
      <c r="N1043" s="1">
        <v>1</v>
      </c>
      <c r="O1043" s="1">
        <f t="shared" si="187"/>
        <v>0</v>
      </c>
      <c r="P1043" s="1">
        <f t="shared" si="182"/>
        <v>0</v>
      </c>
      <c r="Q1043" s="1">
        <f t="shared" si="186"/>
        <v>1</v>
      </c>
      <c r="R1043" s="1">
        <f t="shared" si="183"/>
        <v>0</v>
      </c>
      <c r="S1043" s="1">
        <f t="shared" si="184"/>
        <v>1</v>
      </c>
      <c r="T1043" s="1" t="b">
        <f t="shared" si="185"/>
        <v>0</v>
      </c>
    </row>
    <row r="1044" spans="1:20" x14ac:dyDescent="0.25">
      <c r="A1044" s="1" t="s">
        <v>160</v>
      </c>
      <c r="B1044" s="1">
        <v>3.9</v>
      </c>
      <c r="C1044" s="1">
        <v>2.6671412499999985</v>
      </c>
      <c r="D1044" s="1">
        <v>1</v>
      </c>
      <c r="E1044" s="1">
        <f t="shared" si="177"/>
        <v>0</v>
      </c>
      <c r="F1044" s="1">
        <f t="shared" si="178"/>
        <v>0</v>
      </c>
      <c r="G1044" s="1">
        <f t="shared" si="179"/>
        <v>0</v>
      </c>
      <c r="H1044" s="1">
        <f t="shared" si="180"/>
        <v>1</v>
      </c>
      <c r="I1044" s="1">
        <f t="shared" si="181"/>
        <v>1</v>
      </c>
      <c r="K1044" s="1" t="s">
        <v>201</v>
      </c>
      <c r="L1044" s="1">
        <v>3.9</v>
      </c>
      <c r="M1044" s="1">
        <v>5</v>
      </c>
      <c r="N1044" s="1">
        <v>1</v>
      </c>
      <c r="O1044" s="1">
        <f t="shared" si="187"/>
        <v>0</v>
      </c>
      <c r="P1044" s="1">
        <f t="shared" si="182"/>
        <v>0</v>
      </c>
      <c r="Q1044" s="1">
        <f t="shared" si="186"/>
        <v>1</v>
      </c>
      <c r="R1044" s="1">
        <f t="shared" si="183"/>
        <v>0</v>
      </c>
      <c r="S1044" s="1">
        <f t="shared" si="184"/>
        <v>1</v>
      </c>
      <c r="T1044" s="1" t="b">
        <f t="shared" si="185"/>
        <v>0</v>
      </c>
    </row>
    <row r="1045" spans="1:20" x14ac:dyDescent="0.25">
      <c r="A1045" s="1" t="s">
        <v>71</v>
      </c>
      <c r="B1045" s="1">
        <v>4.3</v>
      </c>
      <c r="C1045" s="1">
        <v>2.9976069999999995</v>
      </c>
      <c r="D1045" s="1">
        <v>1</v>
      </c>
      <c r="E1045" s="1">
        <f t="shared" si="177"/>
        <v>0</v>
      </c>
      <c r="F1045" s="1">
        <f t="shared" si="178"/>
        <v>0</v>
      </c>
      <c r="G1045" s="1">
        <f t="shared" si="179"/>
        <v>0</v>
      </c>
      <c r="H1045" s="1">
        <f t="shared" si="180"/>
        <v>1</v>
      </c>
      <c r="I1045" s="1">
        <f t="shared" si="181"/>
        <v>1</v>
      </c>
      <c r="K1045" s="1" t="s">
        <v>132</v>
      </c>
      <c r="L1045" s="1">
        <v>5.0999999999999996</v>
      </c>
      <c r="M1045" s="1">
        <v>3</v>
      </c>
      <c r="N1045" s="1">
        <v>1</v>
      </c>
      <c r="O1045" s="1">
        <f t="shared" si="187"/>
        <v>0</v>
      </c>
      <c r="P1045" s="1">
        <f t="shared" si="182"/>
        <v>0</v>
      </c>
      <c r="Q1045" s="1">
        <f t="shared" si="186"/>
        <v>1</v>
      </c>
      <c r="R1045" s="1">
        <f t="shared" si="183"/>
        <v>0</v>
      </c>
      <c r="S1045" s="1">
        <f t="shared" si="184"/>
        <v>1</v>
      </c>
      <c r="T1045" s="1" t="b">
        <f t="shared" si="185"/>
        <v>0</v>
      </c>
    </row>
    <row r="1046" spans="1:20" x14ac:dyDescent="0.25">
      <c r="A1046" s="1" t="s">
        <v>173</v>
      </c>
      <c r="B1046" s="1">
        <v>4.3</v>
      </c>
      <c r="C1046" s="1">
        <v>2.917817400000001</v>
      </c>
      <c r="D1046" s="1">
        <v>1</v>
      </c>
      <c r="E1046" s="1">
        <f t="shared" si="177"/>
        <v>0</v>
      </c>
      <c r="F1046" s="1">
        <f t="shared" si="178"/>
        <v>0</v>
      </c>
      <c r="G1046" s="1">
        <f t="shared" si="179"/>
        <v>0</v>
      </c>
      <c r="H1046" s="1">
        <f t="shared" si="180"/>
        <v>1</v>
      </c>
      <c r="I1046" s="1">
        <f t="shared" si="181"/>
        <v>1</v>
      </c>
      <c r="K1046" s="1" t="s">
        <v>64</v>
      </c>
      <c r="L1046" s="1">
        <v>4.5</v>
      </c>
      <c r="M1046" s="1">
        <v>4</v>
      </c>
      <c r="N1046" s="1">
        <v>1</v>
      </c>
      <c r="O1046" s="1">
        <f t="shared" si="187"/>
        <v>0</v>
      </c>
      <c r="P1046" s="1">
        <f t="shared" si="182"/>
        <v>0</v>
      </c>
      <c r="Q1046" s="1">
        <f t="shared" si="186"/>
        <v>1</v>
      </c>
      <c r="R1046" s="1">
        <f t="shared" si="183"/>
        <v>0</v>
      </c>
      <c r="S1046" s="1">
        <f t="shared" si="184"/>
        <v>1</v>
      </c>
      <c r="T1046" s="1" t="b">
        <f t="shared" si="185"/>
        <v>0</v>
      </c>
    </row>
    <row r="1047" spans="1:20" x14ac:dyDescent="0.25">
      <c r="A1047" s="1" t="s">
        <v>201</v>
      </c>
      <c r="B1047" s="1">
        <v>3.9</v>
      </c>
      <c r="C1047" s="1">
        <v>5.1522759900000015</v>
      </c>
      <c r="D1047" s="1">
        <v>1</v>
      </c>
      <c r="E1047" s="1">
        <f t="shared" si="177"/>
        <v>0</v>
      </c>
      <c r="F1047" s="1">
        <f t="shared" si="178"/>
        <v>0</v>
      </c>
      <c r="G1047" s="1">
        <f t="shared" si="179"/>
        <v>0</v>
      </c>
      <c r="H1047" s="1">
        <f t="shared" si="180"/>
        <v>1</v>
      </c>
      <c r="I1047" s="1">
        <f t="shared" si="181"/>
        <v>1</v>
      </c>
      <c r="K1047" s="1" t="s">
        <v>74</v>
      </c>
      <c r="L1047" s="1">
        <v>4.4000000000000004</v>
      </c>
      <c r="M1047" s="1">
        <v>3</v>
      </c>
      <c r="N1047" s="1">
        <v>1</v>
      </c>
      <c r="O1047" s="1">
        <f t="shared" si="187"/>
        <v>0</v>
      </c>
      <c r="P1047" s="1">
        <f t="shared" si="182"/>
        <v>0</v>
      </c>
      <c r="Q1047" s="1">
        <f t="shared" si="186"/>
        <v>1</v>
      </c>
      <c r="R1047" s="1">
        <f t="shared" si="183"/>
        <v>0</v>
      </c>
      <c r="S1047" s="1">
        <f t="shared" si="184"/>
        <v>1</v>
      </c>
      <c r="T1047" s="1" t="b">
        <f t="shared" si="185"/>
        <v>0</v>
      </c>
    </row>
    <row r="1048" spans="1:20" x14ac:dyDescent="0.25">
      <c r="A1048" s="1" t="s">
        <v>132</v>
      </c>
      <c r="B1048" s="1">
        <v>5.0999999999999996</v>
      </c>
      <c r="C1048" s="1">
        <v>2.8603078199999983</v>
      </c>
      <c r="D1048" s="1">
        <v>1</v>
      </c>
      <c r="E1048" s="1">
        <f t="shared" si="177"/>
        <v>0</v>
      </c>
      <c r="F1048" s="1">
        <f t="shared" si="178"/>
        <v>0</v>
      </c>
      <c r="G1048" s="1">
        <f t="shared" si="179"/>
        <v>0</v>
      </c>
      <c r="H1048" s="1">
        <f t="shared" si="180"/>
        <v>1</v>
      </c>
      <c r="I1048" s="1">
        <f t="shared" si="181"/>
        <v>1</v>
      </c>
      <c r="K1048" s="1" t="s">
        <v>82</v>
      </c>
      <c r="L1048" s="1">
        <v>4.3</v>
      </c>
      <c r="M1048" s="1">
        <v>3</v>
      </c>
      <c r="N1048" s="1">
        <v>1</v>
      </c>
      <c r="O1048" s="1">
        <f t="shared" si="187"/>
        <v>0</v>
      </c>
      <c r="P1048" s="1">
        <f t="shared" si="182"/>
        <v>0</v>
      </c>
      <c r="Q1048" s="1">
        <f t="shared" si="186"/>
        <v>1</v>
      </c>
      <c r="R1048" s="1">
        <f t="shared" si="183"/>
        <v>0</v>
      </c>
      <c r="S1048" s="1">
        <f t="shared" si="184"/>
        <v>1</v>
      </c>
      <c r="T1048" s="1" t="b">
        <f t="shared" si="185"/>
        <v>0</v>
      </c>
    </row>
    <row r="1049" spans="1:20" x14ac:dyDescent="0.25">
      <c r="A1049" s="1" t="s">
        <v>64</v>
      </c>
      <c r="B1049" s="1">
        <v>4.5</v>
      </c>
      <c r="C1049" s="1">
        <v>3.6331020999999999</v>
      </c>
      <c r="D1049" s="1">
        <v>1</v>
      </c>
      <c r="E1049" s="1">
        <f t="shared" si="177"/>
        <v>0</v>
      </c>
      <c r="F1049" s="1">
        <f t="shared" si="178"/>
        <v>0</v>
      </c>
      <c r="G1049" s="1">
        <f t="shared" si="179"/>
        <v>0</v>
      </c>
      <c r="H1049" s="1">
        <f t="shared" si="180"/>
        <v>1</v>
      </c>
      <c r="I1049" s="1">
        <f t="shared" si="181"/>
        <v>1</v>
      </c>
      <c r="K1049" s="1" t="s">
        <v>80</v>
      </c>
      <c r="L1049" s="1">
        <v>4.9000000000000004</v>
      </c>
      <c r="M1049" s="1">
        <v>3</v>
      </c>
      <c r="N1049" s="1">
        <v>1</v>
      </c>
      <c r="O1049" s="1">
        <f t="shared" si="187"/>
        <v>0</v>
      </c>
      <c r="P1049" s="1">
        <f t="shared" si="182"/>
        <v>0</v>
      </c>
      <c r="Q1049" s="1">
        <f t="shared" si="186"/>
        <v>1</v>
      </c>
      <c r="R1049" s="1">
        <f t="shared" si="183"/>
        <v>0</v>
      </c>
      <c r="S1049" s="1">
        <f t="shared" si="184"/>
        <v>1</v>
      </c>
      <c r="T1049" s="1" t="b">
        <f t="shared" si="185"/>
        <v>0</v>
      </c>
    </row>
    <row r="1050" spans="1:20" x14ac:dyDescent="0.25">
      <c r="A1050" s="1" t="s">
        <v>74</v>
      </c>
      <c r="B1050" s="1">
        <v>4.4000000000000004</v>
      </c>
      <c r="C1050" s="1">
        <v>3.3029535799999996</v>
      </c>
      <c r="D1050" s="1">
        <v>1</v>
      </c>
      <c r="E1050" s="1">
        <f t="shared" si="177"/>
        <v>0</v>
      </c>
      <c r="F1050" s="1">
        <f t="shared" si="178"/>
        <v>0</v>
      </c>
      <c r="G1050" s="1">
        <f t="shared" si="179"/>
        <v>0</v>
      </c>
      <c r="H1050" s="1">
        <f t="shared" si="180"/>
        <v>1</v>
      </c>
      <c r="I1050" s="1">
        <f t="shared" si="181"/>
        <v>1</v>
      </c>
      <c r="K1050" s="1" t="s">
        <v>84</v>
      </c>
      <c r="L1050" s="1">
        <v>5</v>
      </c>
      <c r="M1050" s="1">
        <v>4</v>
      </c>
      <c r="N1050" s="1">
        <v>1</v>
      </c>
      <c r="O1050" s="1">
        <f t="shared" si="187"/>
        <v>0</v>
      </c>
      <c r="P1050" s="1">
        <f t="shared" si="182"/>
        <v>0</v>
      </c>
      <c r="Q1050" s="1">
        <f t="shared" si="186"/>
        <v>1</v>
      </c>
      <c r="R1050" s="1">
        <f t="shared" si="183"/>
        <v>0</v>
      </c>
      <c r="S1050" s="1">
        <f t="shared" si="184"/>
        <v>1</v>
      </c>
      <c r="T1050" s="1" t="b">
        <f t="shared" si="185"/>
        <v>0</v>
      </c>
    </row>
    <row r="1051" spans="1:20" x14ac:dyDescent="0.25">
      <c r="A1051" s="1" t="s">
        <v>82</v>
      </c>
      <c r="B1051" s="1">
        <v>4.3</v>
      </c>
      <c r="C1051" s="1">
        <v>3.1335623999999989</v>
      </c>
      <c r="D1051" s="1">
        <v>1</v>
      </c>
      <c r="E1051" s="1">
        <f t="shared" si="177"/>
        <v>0</v>
      </c>
      <c r="F1051" s="1">
        <f t="shared" si="178"/>
        <v>0</v>
      </c>
      <c r="G1051" s="1">
        <f t="shared" si="179"/>
        <v>0</v>
      </c>
      <c r="H1051" s="1">
        <f t="shared" si="180"/>
        <v>1</v>
      </c>
      <c r="I1051" s="1">
        <f t="shared" si="181"/>
        <v>1</v>
      </c>
      <c r="K1051" s="1" t="s">
        <v>88</v>
      </c>
      <c r="L1051" s="1">
        <v>4.5</v>
      </c>
      <c r="M1051" s="1">
        <v>5</v>
      </c>
      <c r="N1051" s="1">
        <v>1</v>
      </c>
      <c r="O1051" s="1">
        <f t="shared" si="187"/>
        <v>0</v>
      </c>
      <c r="P1051" s="1">
        <f t="shared" si="182"/>
        <v>0</v>
      </c>
      <c r="Q1051" s="1">
        <f t="shared" si="186"/>
        <v>1</v>
      </c>
      <c r="R1051" s="1">
        <f t="shared" si="183"/>
        <v>0</v>
      </c>
      <c r="S1051" s="1">
        <f t="shared" si="184"/>
        <v>1</v>
      </c>
      <c r="T1051" s="1" t="b">
        <f t="shared" si="185"/>
        <v>0</v>
      </c>
    </row>
    <row r="1052" spans="1:20" x14ac:dyDescent="0.25">
      <c r="A1052" s="1" t="s">
        <v>80</v>
      </c>
      <c r="B1052" s="1">
        <v>4.9000000000000004</v>
      </c>
      <c r="C1052" s="1">
        <v>3.2909997599999987</v>
      </c>
      <c r="D1052" s="1">
        <v>1</v>
      </c>
      <c r="E1052" s="1">
        <f t="shared" si="177"/>
        <v>0</v>
      </c>
      <c r="F1052" s="1">
        <f t="shared" si="178"/>
        <v>0</v>
      </c>
      <c r="G1052" s="1">
        <f t="shared" si="179"/>
        <v>0</v>
      </c>
      <c r="H1052" s="1">
        <f t="shared" si="180"/>
        <v>1</v>
      </c>
      <c r="I1052" s="1">
        <f t="shared" si="181"/>
        <v>1</v>
      </c>
      <c r="K1052" s="1" t="s">
        <v>93</v>
      </c>
      <c r="L1052" s="1">
        <v>4.5</v>
      </c>
      <c r="M1052" s="1">
        <v>5</v>
      </c>
      <c r="N1052" s="1">
        <v>1</v>
      </c>
      <c r="O1052" s="1">
        <f t="shared" si="187"/>
        <v>0</v>
      </c>
      <c r="P1052" s="1">
        <f t="shared" si="182"/>
        <v>0</v>
      </c>
      <c r="Q1052" s="1">
        <f t="shared" si="186"/>
        <v>1</v>
      </c>
      <c r="R1052" s="1">
        <f t="shared" si="183"/>
        <v>0</v>
      </c>
      <c r="S1052" s="1">
        <f t="shared" si="184"/>
        <v>1</v>
      </c>
      <c r="T1052" s="1" t="b">
        <f t="shared" si="185"/>
        <v>0</v>
      </c>
    </row>
    <row r="1053" spans="1:20" x14ac:dyDescent="0.25">
      <c r="A1053" s="1" t="s">
        <v>84</v>
      </c>
      <c r="B1053" s="1">
        <v>5</v>
      </c>
      <c r="C1053" s="1">
        <v>3.6948062599999982</v>
      </c>
      <c r="D1053" s="1">
        <v>1</v>
      </c>
      <c r="E1053" s="1">
        <f t="shared" si="177"/>
        <v>0</v>
      </c>
      <c r="F1053" s="1">
        <f t="shared" si="178"/>
        <v>0</v>
      </c>
      <c r="G1053" s="1">
        <f t="shared" si="179"/>
        <v>0</v>
      </c>
      <c r="H1053" s="1">
        <f t="shared" si="180"/>
        <v>1</v>
      </c>
      <c r="I1053" s="1">
        <f t="shared" si="181"/>
        <v>1</v>
      </c>
      <c r="K1053" s="1" t="s">
        <v>97</v>
      </c>
      <c r="L1053" s="1">
        <v>4.5</v>
      </c>
      <c r="M1053" s="1">
        <v>4</v>
      </c>
      <c r="N1053" s="1">
        <v>1</v>
      </c>
      <c r="O1053" s="1">
        <f t="shared" si="187"/>
        <v>0</v>
      </c>
      <c r="P1053" s="1">
        <f t="shared" si="182"/>
        <v>0</v>
      </c>
      <c r="Q1053" s="1">
        <f t="shared" si="186"/>
        <v>1</v>
      </c>
      <c r="R1053" s="1">
        <f t="shared" si="183"/>
        <v>0</v>
      </c>
      <c r="S1053" s="1">
        <f t="shared" si="184"/>
        <v>1</v>
      </c>
      <c r="T1053" s="1" t="b">
        <f t="shared" si="185"/>
        <v>0</v>
      </c>
    </row>
    <row r="1054" spans="1:20" x14ac:dyDescent="0.25">
      <c r="A1054" s="1" t="s">
        <v>88</v>
      </c>
      <c r="B1054" s="1">
        <v>4.5</v>
      </c>
      <c r="C1054" s="1">
        <v>4.7022396199999994</v>
      </c>
      <c r="D1054" s="1">
        <v>1</v>
      </c>
      <c r="E1054" s="1">
        <f t="shared" si="177"/>
        <v>0</v>
      </c>
      <c r="F1054" s="1">
        <f t="shared" si="178"/>
        <v>0</v>
      </c>
      <c r="G1054" s="1">
        <f t="shared" si="179"/>
        <v>0</v>
      </c>
      <c r="H1054" s="1">
        <f t="shared" si="180"/>
        <v>1</v>
      </c>
      <c r="I1054" s="1">
        <f t="shared" si="181"/>
        <v>1</v>
      </c>
      <c r="K1054" s="1" t="s">
        <v>197</v>
      </c>
      <c r="L1054" s="1">
        <v>4.4000000000000004</v>
      </c>
      <c r="M1054" s="1">
        <v>4</v>
      </c>
      <c r="N1054" s="1">
        <v>1</v>
      </c>
      <c r="O1054" s="1">
        <f t="shared" si="187"/>
        <v>0</v>
      </c>
      <c r="P1054" s="1">
        <f t="shared" si="182"/>
        <v>0</v>
      </c>
      <c r="Q1054" s="1">
        <f t="shared" si="186"/>
        <v>1</v>
      </c>
      <c r="R1054" s="1">
        <f t="shared" si="183"/>
        <v>0</v>
      </c>
      <c r="S1054" s="1">
        <f t="shared" si="184"/>
        <v>1</v>
      </c>
      <c r="T1054" s="1" t="b">
        <f t="shared" si="185"/>
        <v>0</v>
      </c>
    </row>
    <row r="1055" spans="1:20" x14ac:dyDescent="0.25">
      <c r="A1055" s="1" t="s">
        <v>93</v>
      </c>
      <c r="B1055" s="1">
        <v>4.5</v>
      </c>
      <c r="C1055" s="1">
        <v>5.2731931799999998</v>
      </c>
      <c r="D1055" s="1">
        <v>1</v>
      </c>
      <c r="E1055" s="1">
        <f t="shared" si="177"/>
        <v>0</v>
      </c>
      <c r="F1055" s="1">
        <f t="shared" si="178"/>
        <v>0</v>
      </c>
      <c r="G1055" s="1">
        <f t="shared" si="179"/>
        <v>0</v>
      </c>
      <c r="H1055" s="1">
        <f t="shared" si="180"/>
        <v>1</v>
      </c>
      <c r="I1055" s="1">
        <f t="shared" si="181"/>
        <v>1</v>
      </c>
      <c r="K1055" s="1" t="s">
        <v>105</v>
      </c>
      <c r="L1055" s="1">
        <v>4.4000000000000004</v>
      </c>
      <c r="M1055" s="1">
        <v>2</v>
      </c>
      <c r="N1055" s="1">
        <v>1</v>
      </c>
      <c r="O1055" s="1">
        <f t="shared" si="187"/>
        <v>0</v>
      </c>
      <c r="P1055" s="1">
        <f t="shared" si="182"/>
        <v>0</v>
      </c>
      <c r="Q1055" s="1">
        <f t="shared" si="186"/>
        <v>1</v>
      </c>
      <c r="R1055" s="1">
        <f t="shared" si="183"/>
        <v>0</v>
      </c>
      <c r="S1055" s="1">
        <f t="shared" si="184"/>
        <v>1</v>
      </c>
      <c r="T1055" s="1" t="b">
        <f t="shared" si="185"/>
        <v>0</v>
      </c>
    </row>
    <row r="1056" spans="1:20" x14ac:dyDescent="0.25">
      <c r="A1056" s="1" t="s">
        <v>97</v>
      </c>
      <c r="B1056" s="1">
        <v>4.5</v>
      </c>
      <c r="C1056" s="1">
        <v>3.5033983599999989</v>
      </c>
      <c r="D1056" s="1">
        <v>1</v>
      </c>
      <c r="E1056" s="1">
        <f t="shared" si="177"/>
        <v>0</v>
      </c>
      <c r="F1056" s="1">
        <f t="shared" si="178"/>
        <v>0</v>
      </c>
      <c r="G1056" s="1">
        <f t="shared" si="179"/>
        <v>0</v>
      </c>
      <c r="H1056" s="1">
        <f t="shared" si="180"/>
        <v>1</v>
      </c>
      <c r="I1056" s="1">
        <f t="shared" si="181"/>
        <v>1</v>
      </c>
      <c r="K1056" s="1" t="s">
        <v>167</v>
      </c>
      <c r="L1056" s="1">
        <v>4.5</v>
      </c>
      <c r="M1056" s="1">
        <v>3</v>
      </c>
      <c r="N1056" s="1">
        <v>1</v>
      </c>
      <c r="O1056" s="1">
        <f t="shared" si="187"/>
        <v>0</v>
      </c>
      <c r="P1056" s="1">
        <f t="shared" si="182"/>
        <v>0</v>
      </c>
      <c r="Q1056" s="1">
        <f t="shared" si="186"/>
        <v>1</v>
      </c>
      <c r="R1056" s="1">
        <f t="shared" si="183"/>
        <v>0</v>
      </c>
      <c r="S1056" s="1">
        <f t="shared" si="184"/>
        <v>1</v>
      </c>
      <c r="T1056" s="1" t="b">
        <f t="shared" si="185"/>
        <v>0</v>
      </c>
    </row>
    <row r="1057" spans="1:20" x14ac:dyDescent="0.25">
      <c r="A1057" s="1" t="s">
        <v>197</v>
      </c>
      <c r="B1057" s="1">
        <v>4.4000000000000004</v>
      </c>
      <c r="C1057" s="1">
        <v>3.5229154000000014</v>
      </c>
      <c r="D1057" s="1">
        <v>1</v>
      </c>
      <c r="E1057" s="1">
        <f t="shared" si="177"/>
        <v>0</v>
      </c>
      <c r="F1057" s="1">
        <f t="shared" si="178"/>
        <v>0</v>
      </c>
      <c r="G1057" s="1">
        <f t="shared" si="179"/>
        <v>0</v>
      </c>
      <c r="H1057" s="1">
        <f t="shared" si="180"/>
        <v>1</v>
      </c>
      <c r="I1057" s="1">
        <f t="shared" si="181"/>
        <v>1</v>
      </c>
      <c r="K1057" s="1" t="s">
        <v>106</v>
      </c>
      <c r="L1057" s="1">
        <v>4.3</v>
      </c>
      <c r="M1057" s="1">
        <v>4</v>
      </c>
      <c r="N1057" s="1">
        <v>1</v>
      </c>
      <c r="O1057" s="1">
        <f t="shared" si="187"/>
        <v>0</v>
      </c>
      <c r="P1057" s="1">
        <f t="shared" si="182"/>
        <v>0</v>
      </c>
      <c r="Q1057" s="1">
        <f t="shared" si="186"/>
        <v>1</v>
      </c>
      <c r="R1057" s="1">
        <f t="shared" si="183"/>
        <v>0</v>
      </c>
      <c r="S1057" s="1">
        <f t="shared" si="184"/>
        <v>1</v>
      </c>
      <c r="T1057" s="1" t="b">
        <f t="shared" si="185"/>
        <v>0</v>
      </c>
    </row>
    <row r="1058" spans="1:20" x14ac:dyDescent="0.25">
      <c r="A1058" s="1" t="s">
        <v>105</v>
      </c>
      <c r="B1058" s="1">
        <v>4.4000000000000004</v>
      </c>
      <c r="C1058" s="1">
        <v>2.4600979400000003</v>
      </c>
      <c r="D1058" s="1">
        <v>1</v>
      </c>
      <c r="E1058" s="1">
        <f t="shared" si="177"/>
        <v>0</v>
      </c>
      <c r="F1058" s="1">
        <f t="shared" si="178"/>
        <v>0</v>
      </c>
      <c r="G1058" s="1">
        <f t="shared" si="179"/>
        <v>0</v>
      </c>
      <c r="H1058" s="1">
        <f t="shared" si="180"/>
        <v>1</v>
      </c>
      <c r="I1058" s="1">
        <f t="shared" si="181"/>
        <v>1</v>
      </c>
      <c r="K1058" s="1" t="s">
        <v>111</v>
      </c>
      <c r="L1058" s="1">
        <v>4.5</v>
      </c>
      <c r="M1058" s="1">
        <v>3</v>
      </c>
      <c r="N1058" s="1">
        <v>1</v>
      </c>
      <c r="O1058" s="1">
        <f t="shared" si="187"/>
        <v>0</v>
      </c>
      <c r="P1058" s="1">
        <f t="shared" si="182"/>
        <v>0</v>
      </c>
      <c r="Q1058" s="1">
        <f t="shared" si="186"/>
        <v>1</v>
      </c>
      <c r="R1058" s="1">
        <f t="shared" si="183"/>
        <v>0</v>
      </c>
      <c r="S1058" s="1">
        <f t="shared" si="184"/>
        <v>1</v>
      </c>
      <c r="T1058" s="1" t="b">
        <f t="shared" si="185"/>
        <v>0</v>
      </c>
    </row>
    <row r="1059" spans="1:20" x14ac:dyDescent="0.25">
      <c r="A1059" s="1" t="s">
        <v>167</v>
      </c>
      <c r="B1059" s="1">
        <v>4.5</v>
      </c>
      <c r="C1059" s="1">
        <v>3.36401372</v>
      </c>
      <c r="D1059" s="1">
        <v>1</v>
      </c>
      <c r="E1059" s="1">
        <f t="shared" si="177"/>
        <v>0</v>
      </c>
      <c r="F1059" s="1">
        <f t="shared" si="178"/>
        <v>0</v>
      </c>
      <c r="G1059" s="1">
        <f t="shared" si="179"/>
        <v>0</v>
      </c>
      <c r="H1059" s="1">
        <f t="shared" si="180"/>
        <v>1</v>
      </c>
      <c r="I1059" s="1">
        <f t="shared" si="181"/>
        <v>1</v>
      </c>
      <c r="K1059" s="1" t="s">
        <v>115</v>
      </c>
      <c r="L1059" s="1">
        <v>4.9000000000000004</v>
      </c>
      <c r="M1059" s="1">
        <v>4</v>
      </c>
      <c r="N1059" s="1">
        <v>1</v>
      </c>
      <c r="O1059" s="1">
        <f t="shared" si="187"/>
        <v>0</v>
      </c>
      <c r="P1059" s="1">
        <f t="shared" si="182"/>
        <v>0</v>
      </c>
      <c r="Q1059" s="1">
        <f t="shared" si="186"/>
        <v>1</v>
      </c>
      <c r="R1059" s="1">
        <f t="shared" si="183"/>
        <v>0</v>
      </c>
      <c r="S1059" s="1">
        <f t="shared" si="184"/>
        <v>1</v>
      </c>
      <c r="T1059" s="1" t="b">
        <f t="shared" si="185"/>
        <v>0</v>
      </c>
    </row>
    <row r="1060" spans="1:20" x14ac:dyDescent="0.25">
      <c r="A1060" s="1" t="s">
        <v>106</v>
      </c>
      <c r="B1060" s="1">
        <v>4.3</v>
      </c>
      <c r="C1060" s="1">
        <v>4.0218328599999982</v>
      </c>
      <c r="D1060" s="1">
        <v>1</v>
      </c>
      <c r="E1060" s="1">
        <f t="shared" si="177"/>
        <v>0</v>
      </c>
      <c r="F1060" s="1">
        <f t="shared" si="178"/>
        <v>0</v>
      </c>
      <c r="G1060" s="1">
        <f t="shared" si="179"/>
        <v>0</v>
      </c>
      <c r="H1060" s="1">
        <f t="shared" si="180"/>
        <v>1</v>
      </c>
      <c r="I1060" s="1">
        <f t="shared" si="181"/>
        <v>1</v>
      </c>
      <c r="K1060" s="1" t="s">
        <v>117</v>
      </c>
      <c r="L1060" s="1">
        <v>4.5999999999999996</v>
      </c>
      <c r="M1060" s="1">
        <v>4</v>
      </c>
      <c r="N1060" s="1">
        <v>1</v>
      </c>
      <c r="O1060" s="1">
        <f t="shared" si="187"/>
        <v>0</v>
      </c>
      <c r="P1060" s="1">
        <f t="shared" si="182"/>
        <v>0</v>
      </c>
      <c r="Q1060" s="1">
        <f t="shared" si="186"/>
        <v>1</v>
      </c>
      <c r="R1060" s="1">
        <f t="shared" si="183"/>
        <v>0</v>
      </c>
      <c r="S1060" s="1">
        <f t="shared" si="184"/>
        <v>1</v>
      </c>
      <c r="T1060" s="1" t="b">
        <f t="shared" si="185"/>
        <v>0</v>
      </c>
    </row>
    <row r="1061" spans="1:20" x14ac:dyDescent="0.25">
      <c r="A1061" s="1" t="s">
        <v>111</v>
      </c>
      <c r="B1061" s="1">
        <v>4.5</v>
      </c>
      <c r="C1061" s="1">
        <v>3.2314820000000002</v>
      </c>
      <c r="D1061" s="1">
        <v>1</v>
      </c>
      <c r="E1061" s="1">
        <f t="shared" si="177"/>
        <v>0</v>
      </c>
      <c r="F1061" s="1">
        <f t="shared" si="178"/>
        <v>0</v>
      </c>
      <c r="G1061" s="1">
        <f t="shared" si="179"/>
        <v>0</v>
      </c>
      <c r="H1061" s="1">
        <f t="shared" si="180"/>
        <v>1</v>
      </c>
      <c r="I1061" s="1">
        <f t="shared" si="181"/>
        <v>1</v>
      </c>
      <c r="K1061" s="1" t="s">
        <v>177</v>
      </c>
      <c r="L1061" s="1">
        <v>4.8</v>
      </c>
      <c r="M1061" s="1">
        <v>3</v>
      </c>
      <c r="N1061" s="1">
        <v>1</v>
      </c>
      <c r="O1061" s="1">
        <f t="shared" si="187"/>
        <v>0</v>
      </c>
      <c r="P1061" s="1">
        <f t="shared" si="182"/>
        <v>0</v>
      </c>
      <c r="Q1061" s="1">
        <f t="shared" si="186"/>
        <v>1</v>
      </c>
      <c r="R1061" s="1">
        <f t="shared" si="183"/>
        <v>0</v>
      </c>
      <c r="S1061" s="1">
        <f t="shared" si="184"/>
        <v>1</v>
      </c>
      <c r="T1061" s="1" t="b">
        <f t="shared" si="185"/>
        <v>0</v>
      </c>
    </row>
    <row r="1062" spans="1:20" x14ac:dyDescent="0.25">
      <c r="A1062" s="1" t="s">
        <v>115</v>
      </c>
      <c r="B1062" s="1">
        <v>4.9000000000000004</v>
      </c>
      <c r="C1062" s="1">
        <v>3.5888679399999996</v>
      </c>
      <c r="D1062" s="1">
        <v>1</v>
      </c>
      <c r="E1062" s="1">
        <f t="shared" si="177"/>
        <v>0</v>
      </c>
      <c r="F1062" s="1">
        <f t="shared" si="178"/>
        <v>0</v>
      </c>
      <c r="G1062" s="1">
        <f t="shared" si="179"/>
        <v>0</v>
      </c>
      <c r="H1062" s="1">
        <f t="shared" si="180"/>
        <v>1</v>
      </c>
      <c r="I1062" s="1">
        <f t="shared" si="181"/>
        <v>1</v>
      </c>
      <c r="K1062" s="1" t="s">
        <v>180</v>
      </c>
      <c r="L1062" s="1">
        <v>5</v>
      </c>
      <c r="M1062" s="1">
        <v>5</v>
      </c>
      <c r="N1062" s="1">
        <v>1</v>
      </c>
      <c r="O1062" s="1">
        <f t="shared" si="187"/>
        <v>0</v>
      </c>
      <c r="P1062" s="1">
        <f t="shared" si="182"/>
        <v>0</v>
      </c>
      <c r="Q1062" s="1">
        <f t="shared" si="186"/>
        <v>1</v>
      </c>
      <c r="R1062" s="1">
        <f t="shared" si="183"/>
        <v>0</v>
      </c>
      <c r="S1062" s="1">
        <f t="shared" si="184"/>
        <v>1</v>
      </c>
      <c r="T1062" s="1" t="b">
        <f t="shared" si="185"/>
        <v>0</v>
      </c>
    </row>
    <row r="1063" spans="1:20" x14ac:dyDescent="0.25">
      <c r="A1063" s="1" t="s">
        <v>117</v>
      </c>
      <c r="B1063" s="1">
        <v>4.5999999999999996</v>
      </c>
      <c r="C1063" s="1">
        <v>3.7968147799999996</v>
      </c>
      <c r="D1063" s="1">
        <v>1</v>
      </c>
      <c r="E1063" s="1">
        <f t="shared" si="177"/>
        <v>0</v>
      </c>
      <c r="F1063" s="1">
        <f t="shared" si="178"/>
        <v>0</v>
      </c>
      <c r="G1063" s="1">
        <f t="shared" si="179"/>
        <v>0</v>
      </c>
      <c r="H1063" s="1">
        <f t="shared" si="180"/>
        <v>1</v>
      </c>
      <c r="I1063" s="1">
        <f t="shared" si="181"/>
        <v>1</v>
      </c>
      <c r="K1063" s="1" t="s">
        <v>129</v>
      </c>
      <c r="L1063" s="1">
        <v>4.8</v>
      </c>
      <c r="M1063" s="1">
        <v>4</v>
      </c>
      <c r="N1063" s="1">
        <v>1</v>
      </c>
      <c r="O1063" s="1">
        <f t="shared" si="187"/>
        <v>0</v>
      </c>
      <c r="P1063" s="1">
        <f t="shared" si="182"/>
        <v>0</v>
      </c>
      <c r="Q1063" s="1">
        <f t="shared" si="186"/>
        <v>1</v>
      </c>
      <c r="R1063" s="1">
        <f t="shared" si="183"/>
        <v>0</v>
      </c>
      <c r="S1063" s="1">
        <f t="shared" si="184"/>
        <v>1</v>
      </c>
      <c r="T1063" s="1" t="b">
        <f t="shared" si="185"/>
        <v>0</v>
      </c>
    </row>
    <row r="1064" spans="1:20" x14ac:dyDescent="0.25">
      <c r="A1064" s="1" t="s">
        <v>177</v>
      </c>
      <c r="B1064" s="1">
        <v>4.8</v>
      </c>
      <c r="C1064" s="1">
        <v>3.4731615400000004</v>
      </c>
      <c r="D1064" s="1">
        <v>1</v>
      </c>
      <c r="E1064" s="1">
        <f t="shared" si="177"/>
        <v>0</v>
      </c>
      <c r="F1064" s="1">
        <f t="shared" si="178"/>
        <v>0</v>
      </c>
      <c r="G1064" s="1">
        <f t="shared" si="179"/>
        <v>0</v>
      </c>
      <c r="H1064" s="1">
        <f t="shared" si="180"/>
        <v>1</v>
      </c>
      <c r="I1064" s="1">
        <f t="shared" si="181"/>
        <v>1</v>
      </c>
      <c r="K1064" s="1" t="s">
        <v>130</v>
      </c>
      <c r="L1064" s="1">
        <v>4.0999999999999996</v>
      </c>
      <c r="M1064" s="1">
        <v>4</v>
      </c>
      <c r="N1064" s="1">
        <v>1</v>
      </c>
      <c r="O1064" s="1">
        <f t="shared" si="187"/>
        <v>0</v>
      </c>
      <c r="P1064" s="1">
        <f t="shared" si="182"/>
        <v>0</v>
      </c>
      <c r="Q1064" s="1">
        <f t="shared" si="186"/>
        <v>1</v>
      </c>
      <c r="R1064" s="1">
        <f t="shared" si="183"/>
        <v>0</v>
      </c>
      <c r="S1064" s="1">
        <f t="shared" si="184"/>
        <v>1</v>
      </c>
      <c r="T1064" s="1" t="b">
        <f t="shared" si="185"/>
        <v>0</v>
      </c>
    </row>
    <row r="1065" spans="1:20" x14ac:dyDescent="0.25">
      <c r="A1065" s="1" t="s">
        <v>180</v>
      </c>
      <c r="B1065" s="1">
        <v>5</v>
      </c>
      <c r="C1065" s="1">
        <v>4.8920770599999992</v>
      </c>
      <c r="D1065" s="1">
        <v>1</v>
      </c>
      <c r="E1065" s="1">
        <f t="shared" si="177"/>
        <v>0</v>
      </c>
      <c r="F1065" s="1">
        <f t="shared" si="178"/>
        <v>0</v>
      </c>
      <c r="G1065" s="1">
        <f t="shared" si="179"/>
        <v>0</v>
      </c>
      <c r="H1065" s="1">
        <f t="shared" si="180"/>
        <v>1</v>
      </c>
      <c r="I1065" s="1">
        <f t="shared" si="181"/>
        <v>1</v>
      </c>
      <c r="K1065" s="1" t="s">
        <v>140</v>
      </c>
      <c r="L1065" s="1">
        <v>4.9000000000000004</v>
      </c>
      <c r="M1065" s="1">
        <v>4</v>
      </c>
      <c r="N1065" s="1">
        <v>1</v>
      </c>
      <c r="O1065" s="1">
        <f t="shared" si="187"/>
        <v>0</v>
      </c>
      <c r="P1065" s="1">
        <f t="shared" si="182"/>
        <v>0</v>
      </c>
      <c r="Q1065" s="1">
        <f t="shared" si="186"/>
        <v>1</v>
      </c>
      <c r="R1065" s="1">
        <f t="shared" si="183"/>
        <v>0</v>
      </c>
      <c r="S1065" s="1">
        <f t="shared" si="184"/>
        <v>1</v>
      </c>
      <c r="T1065" s="1" t="b">
        <f t="shared" si="185"/>
        <v>0</v>
      </c>
    </row>
    <row r="1066" spans="1:20" x14ac:dyDescent="0.25">
      <c r="A1066" s="1" t="s">
        <v>129</v>
      </c>
      <c r="B1066" s="1">
        <v>4.8</v>
      </c>
      <c r="C1066" s="1">
        <v>3.7613126999999991</v>
      </c>
      <c r="D1066" s="1">
        <v>1</v>
      </c>
      <c r="E1066" s="1">
        <f t="shared" si="177"/>
        <v>0</v>
      </c>
      <c r="F1066" s="1">
        <f t="shared" si="178"/>
        <v>0</v>
      </c>
      <c r="G1066" s="1">
        <f t="shared" si="179"/>
        <v>0</v>
      </c>
      <c r="H1066" s="1">
        <f t="shared" si="180"/>
        <v>1</v>
      </c>
      <c r="I1066" s="1">
        <f t="shared" si="181"/>
        <v>1</v>
      </c>
      <c r="K1066" s="1" t="s">
        <v>142</v>
      </c>
      <c r="L1066" s="1">
        <v>4.4000000000000004</v>
      </c>
      <c r="M1066" s="1">
        <v>3</v>
      </c>
      <c r="N1066" s="1">
        <v>1</v>
      </c>
      <c r="O1066" s="1">
        <f t="shared" si="187"/>
        <v>0</v>
      </c>
      <c r="P1066" s="1">
        <f t="shared" si="182"/>
        <v>0</v>
      </c>
      <c r="Q1066" s="1">
        <f t="shared" si="186"/>
        <v>1</v>
      </c>
      <c r="R1066" s="1">
        <f t="shared" si="183"/>
        <v>0</v>
      </c>
      <c r="S1066" s="1">
        <f t="shared" si="184"/>
        <v>1</v>
      </c>
      <c r="T1066" s="1" t="b">
        <f t="shared" si="185"/>
        <v>0</v>
      </c>
    </row>
    <row r="1067" spans="1:20" x14ac:dyDescent="0.25">
      <c r="A1067" s="1" t="s">
        <v>130</v>
      </c>
      <c r="B1067" s="1">
        <v>4.0999999999999996</v>
      </c>
      <c r="C1067" s="1">
        <v>4.0037425399999993</v>
      </c>
      <c r="D1067" s="1">
        <v>1</v>
      </c>
      <c r="E1067" s="1">
        <f t="shared" si="177"/>
        <v>0</v>
      </c>
      <c r="F1067" s="1">
        <f t="shared" si="178"/>
        <v>0</v>
      </c>
      <c r="G1067" s="1">
        <f t="shared" si="179"/>
        <v>0</v>
      </c>
      <c r="H1067" s="1">
        <f t="shared" si="180"/>
        <v>1</v>
      </c>
      <c r="I1067" s="1">
        <f t="shared" si="181"/>
        <v>1</v>
      </c>
      <c r="K1067" s="1" t="s">
        <v>170</v>
      </c>
      <c r="L1067" s="1">
        <v>5.3</v>
      </c>
      <c r="M1067" s="1">
        <v>4</v>
      </c>
      <c r="N1067" s="1">
        <v>1</v>
      </c>
      <c r="O1067" s="1">
        <f t="shared" si="187"/>
        <v>0</v>
      </c>
      <c r="P1067" s="1">
        <f t="shared" si="182"/>
        <v>0</v>
      </c>
      <c r="Q1067" s="1">
        <f t="shared" si="186"/>
        <v>1</v>
      </c>
      <c r="R1067" s="1">
        <f t="shared" si="183"/>
        <v>0</v>
      </c>
      <c r="S1067" s="1">
        <f t="shared" si="184"/>
        <v>1</v>
      </c>
      <c r="T1067" s="1" t="b">
        <f t="shared" si="185"/>
        <v>0</v>
      </c>
    </row>
    <row r="1068" spans="1:20" x14ac:dyDescent="0.25">
      <c r="A1068" s="1" t="s">
        <v>140</v>
      </c>
      <c r="B1068" s="1">
        <v>4.9000000000000004</v>
      </c>
      <c r="C1068" s="1">
        <v>3.9230223199999985</v>
      </c>
      <c r="D1068" s="1">
        <v>1</v>
      </c>
      <c r="E1068" s="1">
        <f t="shared" si="177"/>
        <v>0</v>
      </c>
      <c r="F1068" s="1">
        <f t="shared" si="178"/>
        <v>0</v>
      </c>
      <c r="G1068" s="1">
        <f t="shared" si="179"/>
        <v>0</v>
      </c>
      <c r="H1068" s="1">
        <f t="shared" si="180"/>
        <v>1</v>
      </c>
      <c r="I1068" s="1">
        <f t="shared" si="181"/>
        <v>1</v>
      </c>
      <c r="K1068" s="1" t="s">
        <v>86</v>
      </c>
      <c r="L1068" s="1">
        <v>4.3</v>
      </c>
      <c r="M1068" s="1">
        <v>3</v>
      </c>
      <c r="N1068" s="1">
        <v>1</v>
      </c>
      <c r="O1068" s="1">
        <f t="shared" si="187"/>
        <v>0</v>
      </c>
      <c r="P1068" s="1">
        <f t="shared" si="182"/>
        <v>0</v>
      </c>
      <c r="Q1068" s="1">
        <f t="shared" si="186"/>
        <v>1</v>
      </c>
      <c r="R1068" s="1">
        <f t="shared" si="183"/>
        <v>0</v>
      </c>
      <c r="S1068" s="1">
        <f t="shared" si="184"/>
        <v>1</v>
      </c>
      <c r="T1068" s="1" t="b">
        <f t="shared" si="185"/>
        <v>0</v>
      </c>
    </row>
    <row r="1069" spans="1:20" x14ac:dyDescent="0.25">
      <c r="A1069" s="1" t="s">
        <v>142</v>
      </c>
      <c r="B1069" s="1">
        <v>4.4000000000000004</v>
      </c>
      <c r="C1069" s="1">
        <v>3.4390877299999985</v>
      </c>
      <c r="D1069" s="1">
        <v>1</v>
      </c>
      <c r="E1069" s="1">
        <f t="shared" si="177"/>
        <v>0</v>
      </c>
      <c r="F1069" s="1">
        <f t="shared" si="178"/>
        <v>0</v>
      </c>
      <c r="G1069" s="1">
        <f t="shared" si="179"/>
        <v>0</v>
      </c>
      <c r="H1069" s="1">
        <f t="shared" si="180"/>
        <v>1</v>
      </c>
      <c r="I1069" s="1">
        <f t="shared" si="181"/>
        <v>1</v>
      </c>
      <c r="K1069" s="1" t="s">
        <v>173</v>
      </c>
      <c r="L1069" s="1">
        <v>4.3</v>
      </c>
      <c r="M1069" s="1">
        <v>3</v>
      </c>
      <c r="N1069" s="1">
        <v>1</v>
      </c>
      <c r="O1069" s="1">
        <f t="shared" si="187"/>
        <v>0</v>
      </c>
      <c r="P1069" s="1">
        <f t="shared" si="182"/>
        <v>0</v>
      </c>
      <c r="Q1069" s="1">
        <f t="shared" si="186"/>
        <v>1</v>
      </c>
      <c r="R1069" s="1">
        <f t="shared" si="183"/>
        <v>0</v>
      </c>
      <c r="S1069" s="1">
        <f t="shared" si="184"/>
        <v>1</v>
      </c>
      <c r="T1069" s="1" t="b">
        <f t="shared" si="185"/>
        <v>0</v>
      </c>
    </row>
    <row r="1070" spans="1:20" x14ac:dyDescent="0.25">
      <c r="A1070" s="1" t="s">
        <v>170</v>
      </c>
      <c r="B1070" s="1">
        <v>5.3</v>
      </c>
      <c r="C1070" s="1">
        <v>3.6176188599999985</v>
      </c>
      <c r="D1070" s="1">
        <v>1</v>
      </c>
      <c r="E1070" s="1">
        <f t="shared" si="177"/>
        <v>0</v>
      </c>
      <c r="F1070" s="1">
        <f t="shared" si="178"/>
        <v>0</v>
      </c>
      <c r="G1070" s="1">
        <f t="shared" si="179"/>
        <v>0</v>
      </c>
      <c r="H1070" s="1">
        <f t="shared" si="180"/>
        <v>1</v>
      </c>
      <c r="I1070" s="1">
        <f t="shared" si="181"/>
        <v>1</v>
      </c>
      <c r="K1070" s="1" t="s">
        <v>109</v>
      </c>
      <c r="L1070" s="1">
        <v>5.7</v>
      </c>
      <c r="M1070" s="1">
        <v>6</v>
      </c>
      <c r="N1070" s="1">
        <v>1</v>
      </c>
      <c r="O1070" s="1">
        <f t="shared" si="187"/>
        <v>0</v>
      </c>
      <c r="P1070" s="1">
        <f t="shared" si="182"/>
        <v>0</v>
      </c>
      <c r="Q1070" s="1">
        <f t="shared" si="186"/>
        <v>1</v>
      </c>
      <c r="R1070" s="1">
        <f t="shared" si="183"/>
        <v>0</v>
      </c>
      <c r="S1070" s="1">
        <f t="shared" si="184"/>
        <v>1</v>
      </c>
      <c r="T1070" s="1" t="b">
        <f t="shared" si="185"/>
        <v>0</v>
      </c>
    </row>
    <row r="1071" spans="1:20" x14ac:dyDescent="0.25">
      <c r="A1071" s="1" t="s">
        <v>86</v>
      </c>
      <c r="B1071" s="1">
        <v>4.3</v>
      </c>
      <c r="C1071" s="1">
        <v>3.4500411399999997</v>
      </c>
      <c r="D1071" s="1">
        <v>1</v>
      </c>
      <c r="E1071" s="1">
        <f t="shared" si="177"/>
        <v>0</v>
      </c>
      <c r="F1071" s="1">
        <f t="shared" si="178"/>
        <v>0</v>
      </c>
      <c r="G1071" s="1">
        <f t="shared" si="179"/>
        <v>0</v>
      </c>
      <c r="H1071" s="1">
        <f t="shared" si="180"/>
        <v>1</v>
      </c>
      <c r="I1071" s="1">
        <f t="shared" si="181"/>
        <v>1</v>
      </c>
      <c r="K1071" s="1" t="s">
        <v>138</v>
      </c>
      <c r="L1071" s="1">
        <v>4.7</v>
      </c>
      <c r="M1071" s="1">
        <v>4</v>
      </c>
      <c r="N1071" s="1">
        <v>1</v>
      </c>
      <c r="O1071" s="1">
        <f t="shared" si="187"/>
        <v>0</v>
      </c>
      <c r="P1071" s="1">
        <f t="shared" si="182"/>
        <v>0</v>
      </c>
      <c r="Q1071" s="1">
        <f t="shared" si="186"/>
        <v>1</v>
      </c>
      <c r="R1071" s="1">
        <f t="shared" si="183"/>
        <v>0</v>
      </c>
      <c r="S1071" s="1">
        <f t="shared" si="184"/>
        <v>1</v>
      </c>
      <c r="T1071" s="1" t="b">
        <f t="shared" si="185"/>
        <v>0</v>
      </c>
    </row>
    <row r="1072" spans="1:20" x14ac:dyDescent="0.25">
      <c r="A1072" s="1" t="s">
        <v>173</v>
      </c>
      <c r="B1072" s="1">
        <v>4.3</v>
      </c>
      <c r="C1072" s="1">
        <v>3.2121972600000013</v>
      </c>
      <c r="D1072" s="1">
        <v>1</v>
      </c>
      <c r="E1072" s="1">
        <f t="shared" si="177"/>
        <v>0</v>
      </c>
      <c r="F1072" s="1">
        <f t="shared" si="178"/>
        <v>0</v>
      </c>
      <c r="G1072" s="1">
        <f t="shared" si="179"/>
        <v>0</v>
      </c>
      <c r="H1072" s="1">
        <f t="shared" si="180"/>
        <v>1</v>
      </c>
      <c r="I1072" s="1">
        <f t="shared" si="181"/>
        <v>1</v>
      </c>
      <c r="K1072" s="1" t="s">
        <v>202</v>
      </c>
      <c r="L1072" s="1">
        <v>4.9000000000000004</v>
      </c>
      <c r="M1072" s="1">
        <v>4</v>
      </c>
      <c r="N1072" s="1">
        <v>1</v>
      </c>
      <c r="O1072" s="1">
        <f t="shared" si="187"/>
        <v>0</v>
      </c>
      <c r="P1072" s="1">
        <f t="shared" si="182"/>
        <v>0</v>
      </c>
      <c r="Q1072" s="1">
        <f t="shared" si="186"/>
        <v>1</v>
      </c>
      <c r="R1072" s="1">
        <f t="shared" si="183"/>
        <v>0</v>
      </c>
      <c r="S1072" s="1">
        <f t="shared" si="184"/>
        <v>1</v>
      </c>
      <c r="T1072" s="1" t="b">
        <f t="shared" si="185"/>
        <v>0</v>
      </c>
    </row>
    <row r="1073" spans="1:20" x14ac:dyDescent="0.25">
      <c r="A1073" s="1" t="s">
        <v>109</v>
      </c>
      <c r="B1073" s="1">
        <v>5.7</v>
      </c>
      <c r="C1073" s="1">
        <v>5.6935153999999999</v>
      </c>
      <c r="D1073" s="1">
        <v>1</v>
      </c>
      <c r="E1073" s="1">
        <f t="shared" si="177"/>
        <v>0</v>
      </c>
      <c r="F1073" s="1">
        <f t="shared" si="178"/>
        <v>0</v>
      </c>
      <c r="G1073" s="1">
        <f t="shared" si="179"/>
        <v>0</v>
      </c>
      <c r="H1073" s="1">
        <f t="shared" si="180"/>
        <v>1</v>
      </c>
      <c r="I1073" s="1">
        <f t="shared" si="181"/>
        <v>1</v>
      </c>
      <c r="K1073" s="1" t="s">
        <v>184</v>
      </c>
      <c r="L1073" s="1">
        <v>5.4</v>
      </c>
      <c r="M1073" s="1">
        <v>2</v>
      </c>
      <c r="N1073" s="1">
        <v>1</v>
      </c>
      <c r="O1073" s="1">
        <f t="shared" si="187"/>
        <v>0</v>
      </c>
      <c r="P1073" s="1">
        <f t="shared" si="182"/>
        <v>0</v>
      </c>
      <c r="Q1073" s="1">
        <f t="shared" si="186"/>
        <v>1</v>
      </c>
      <c r="R1073" s="1">
        <f t="shared" si="183"/>
        <v>0</v>
      </c>
      <c r="S1073" s="1">
        <f t="shared" si="184"/>
        <v>1</v>
      </c>
      <c r="T1073" s="1" t="b">
        <f t="shared" si="185"/>
        <v>0</v>
      </c>
    </row>
    <row r="1074" spans="1:20" x14ac:dyDescent="0.25">
      <c r="A1074" s="1" t="s">
        <v>138</v>
      </c>
      <c r="B1074" s="1">
        <v>4.7</v>
      </c>
      <c r="C1074" s="1">
        <v>4.0656299999999996</v>
      </c>
      <c r="D1074" s="1">
        <v>1</v>
      </c>
      <c r="E1074" s="1">
        <f t="shared" si="177"/>
        <v>0</v>
      </c>
      <c r="F1074" s="1">
        <f t="shared" si="178"/>
        <v>0</v>
      </c>
      <c r="G1074" s="1">
        <f t="shared" si="179"/>
        <v>0</v>
      </c>
      <c r="H1074" s="1">
        <f t="shared" si="180"/>
        <v>1</v>
      </c>
      <c r="I1074" s="1">
        <f t="shared" si="181"/>
        <v>1</v>
      </c>
      <c r="K1074" s="1" t="s">
        <v>66</v>
      </c>
      <c r="L1074" s="1">
        <v>4.8</v>
      </c>
      <c r="M1074" s="1">
        <v>4</v>
      </c>
      <c r="N1074" s="1">
        <v>1</v>
      </c>
      <c r="O1074" s="1">
        <f t="shared" si="187"/>
        <v>0</v>
      </c>
      <c r="P1074" s="1">
        <f t="shared" si="182"/>
        <v>0</v>
      </c>
      <c r="Q1074" s="1">
        <f t="shared" si="186"/>
        <v>1</v>
      </c>
      <c r="R1074" s="1">
        <f t="shared" si="183"/>
        <v>0</v>
      </c>
      <c r="S1074" s="1">
        <f t="shared" si="184"/>
        <v>1</v>
      </c>
      <c r="T1074" s="1" t="b">
        <f t="shared" si="185"/>
        <v>0</v>
      </c>
    </row>
    <row r="1075" spans="1:20" x14ac:dyDescent="0.25">
      <c r="A1075" s="1" t="s">
        <v>202</v>
      </c>
      <c r="B1075" s="1">
        <v>4.9000000000000004</v>
      </c>
      <c r="C1075" s="1">
        <v>4.0927445999999996</v>
      </c>
      <c r="D1075" s="1">
        <v>1</v>
      </c>
      <c r="E1075" s="1">
        <f t="shared" si="177"/>
        <v>0</v>
      </c>
      <c r="F1075" s="1">
        <f t="shared" si="178"/>
        <v>0</v>
      </c>
      <c r="G1075" s="1">
        <f t="shared" si="179"/>
        <v>0</v>
      </c>
      <c r="H1075" s="1">
        <f t="shared" si="180"/>
        <v>1</v>
      </c>
      <c r="I1075" s="1">
        <f t="shared" si="181"/>
        <v>1</v>
      </c>
      <c r="K1075" s="1" t="s">
        <v>80</v>
      </c>
      <c r="L1075" s="1">
        <v>4.9000000000000004</v>
      </c>
      <c r="M1075" s="1">
        <v>3</v>
      </c>
      <c r="N1075" s="1">
        <v>1</v>
      </c>
      <c r="O1075" s="1">
        <f t="shared" si="187"/>
        <v>0</v>
      </c>
      <c r="P1075" s="1">
        <f t="shared" si="182"/>
        <v>0</v>
      </c>
      <c r="Q1075" s="1">
        <f t="shared" si="186"/>
        <v>1</v>
      </c>
      <c r="R1075" s="1">
        <f t="shared" si="183"/>
        <v>0</v>
      </c>
      <c r="S1075" s="1">
        <f t="shared" si="184"/>
        <v>1</v>
      </c>
      <c r="T1075" s="1" t="b">
        <f t="shared" si="185"/>
        <v>0</v>
      </c>
    </row>
    <row r="1076" spans="1:20" x14ac:dyDescent="0.25">
      <c r="A1076" s="1" t="s">
        <v>184</v>
      </c>
      <c r="B1076" s="1">
        <v>5.4</v>
      </c>
      <c r="C1076" s="1">
        <v>2.1078226800000008</v>
      </c>
      <c r="D1076" s="1">
        <v>1</v>
      </c>
      <c r="E1076" s="1">
        <f t="shared" si="177"/>
        <v>0</v>
      </c>
      <c r="F1076" s="1">
        <f t="shared" si="178"/>
        <v>0</v>
      </c>
      <c r="G1076" s="1">
        <f t="shared" si="179"/>
        <v>0</v>
      </c>
      <c r="H1076" s="1">
        <f t="shared" si="180"/>
        <v>1</v>
      </c>
      <c r="I1076" s="1">
        <f t="shared" si="181"/>
        <v>1</v>
      </c>
      <c r="K1076" s="1" t="s">
        <v>82</v>
      </c>
      <c r="L1076" s="1">
        <v>4.3</v>
      </c>
      <c r="M1076" s="1">
        <v>3</v>
      </c>
      <c r="N1076" s="1">
        <v>1</v>
      </c>
      <c r="O1076" s="1">
        <f t="shared" si="187"/>
        <v>0</v>
      </c>
      <c r="P1076" s="1">
        <f t="shared" si="182"/>
        <v>0</v>
      </c>
      <c r="Q1076" s="1">
        <f t="shared" si="186"/>
        <v>1</v>
      </c>
      <c r="R1076" s="1">
        <f t="shared" si="183"/>
        <v>0</v>
      </c>
      <c r="S1076" s="1">
        <f t="shared" si="184"/>
        <v>1</v>
      </c>
      <c r="T1076" s="1" t="b">
        <f t="shared" si="185"/>
        <v>0</v>
      </c>
    </row>
    <row r="1077" spans="1:20" x14ac:dyDescent="0.25">
      <c r="A1077" s="1" t="s">
        <v>66</v>
      </c>
      <c r="B1077" s="1">
        <v>4.8</v>
      </c>
      <c r="C1077" s="1">
        <v>3.9060224399999992</v>
      </c>
      <c r="D1077" s="1">
        <v>1</v>
      </c>
      <c r="E1077" s="1">
        <f t="shared" si="177"/>
        <v>0</v>
      </c>
      <c r="F1077" s="1">
        <f t="shared" si="178"/>
        <v>0</v>
      </c>
      <c r="G1077" s="1">
        <f t="shared" si="179"/>
        <v>0</v>
      </c>
      <c r="H1077" s="1">
        <f t="shared" si="180"/>
        <v>1</v>
      </c>
      <c r="I1077" s="1">
        <f t="shared" si="181"/>
        <v>1</v>
      </c>
      <c r="K1077" s="1" t="s">
        <v>97</v>
      </c>
      <c r="L1077" s="1">
        <v>4.5</v>
      </c>
      <c r="M1077" s="1">
        <v>4</v>
      </c>
      <c r="N1077" s="1">
        <v>1</v>
      </c>
      <c r="O1077" s="1">
        <f t="shared" si="187"/>
        <v>0</v>
      </c>
      <c r="P1077" s="1">
        <f t="shared" si="182"/>
        <v>0</v>
      </c>
      <c r="Q1077" s="1">
        <f t="shared" si="186"/>
        <v>1</v>
      </c>
      <c r="R1077" s="1">
        <f t="shared" si="183"/>
        <v>0</v>
      </c>
      <c r="S1077" s="1">
        <f t="shared" si="184"/>
        <v>1</v>
      </c>
      <c r="T1077" s="1" t="b">
        <f t="shared" si="185"/>
        <v>0</v>
      </c>
    </row>
    <row r="1078" spans="1:20" x14ac:dyDescent="0.25">
      <c r="A1078" s="1" t="s">
        <v>80</v>
      </c>
      <c r="B1078" s="1">
        <v>4.9000000000000004</v>
      </c>
      <c r="C1078" s="1">
        <v>3.2950587599999994</v>
      </c>
      <c r="D1078" s="1">
        <v>1</v>
      </c>
      <c r="E1078" s="1">
        <f t="shared" si="177"/>
        <v>0</v>
      </c>
      <c r="F1078" s="1">
        <f t="shared" si="178"/>
        <v>0</v>
      </c>
      <c r="G1078" s="1">
        <f t="shared" si="179"/>
        <v>0</v>
      </c>
      <c r="H1078" s="1">
        <f t="shared" si="180"/>
        <v>1</v>
      </c>
      <c r="I1078" s="1">
        <f t="shared" si="181"/>
        <v>1</v>
      </c>
      <c r="K1078" s="1" t="s">
        <v>116</v>
      </c>
      <c r="L1078" s="1">
        <v>4</v>
      </c>
      <c r="M1078" s="1">
        <v>3</v>
      </c>
      <c r="N1078" s="1">
        <v>1</v>
      </c>
      <c r="O1078" s="1">
        <f t="shared" si="187"/>
        <v>0</v>
      </c>
      <c r="P1078" s="1">
        <f t="shared" si="182"/>
        <v>0</v>
      </c>
      <c r="Q1078" s="1">
        <f t="shared" si="186"/>
        <v>1</v>
      </c>
      <c r="R1078" s="1">
        <f t="shared" si="183"/>
        <v>0</v>
      </c>
      <c r="S1078" s="1">
        <f t="shared" si="184"/>
        <v>1</v>
      </c>
      <c r="T1078" s="1" t="b">
        <f t="shared" si="185"/>
        <v>0</v>
      </c>
    </row>
    <row r="1079" spans="1:20" x14ac:dyDescent="0.25">
      <c r="A1079" s="1" t="s">
        <v>82</v>
      </c>
      <c r="B1079" s="1">
        <v>4.3</v>
      </c>
      <c r="C1079" s="1">
        <v>3.3854999799999987</v>
      </c>
      <c r="D1079" s="1">
        <v>1</v>
      </c>
      <c r="E1079" s="1">
        <f t="shared" si="177"/>
        <v>0</v>
      </c>
      <c r="F1079" s="1">
        <f t="shared" si="178"/>
        <v>0</v>
      </c>
      <c r="G1079" s="1">
        <f t="shared" si="179"/>
        <v>0</v>
      </c>
      <c r="H1079" s="1">
        <f t="shared" si="180"/>
        <v>1</v>
      </c>
      <c r="I1079" s="1">
        <f t="shared" si="181"/>
        <v>1</v>
      </c>
      <c r="K1079" s="1" t="s">
        <v>118</v>
      </c>
      <c r="L1079" s="1">
        <v>6.2</v>
      </c>
      <c r="M1079" s="1">
        <v>4</v>
      </c>
      <c r="N1079" s="1">
        <v>1</v>
      </c>
      <c r="O1079" s="1">
        <f t="shared" si="187"/>
        <v>0</v>
      </c>
      <c r="P1079" s="1">
        <f t="shared" si="182"/>
        <v>0</v>
      </c>
      <c r="Q1079" s="1">
        <f t="shared" si="186"/>
        <v>1</v>
      </c>
      <c r="R1079" s="1">
        <f t="shared" si="183"/>
        <v>0</v>
      </c>
      <c r="S1079" s="1">
        <f t="shared" si="184"/>
        <v>1</v>
      </c>
      <c r="T1079" s="1" t="b">
        <f t="shared" si="185"/>
        <v>0</v>
      </c>
    </row>
    <row r="1080" spans="1:20" x14ac:dyDescent="0.25">
      <c r="A1080" s="1" t="s">
        <v>97</v>
      </c>
      <c r="B1080" s="1">
        <v>4.5</v>
      </c>
      <c r="C1080" s="1">
        <v>3.7282999599999993</v>
      </c>
      <c r="D1080" s="1">
        <v>1</v>
      </c>
      <c r="E1080" s="1">
        <f t="shared" si="177"/>
        <v>0</v>
      </c>
      <c r="F1080" s="1">
        <f t="shared" si="178"/>
        <v>0</v>
      </c>
      <c r="G1080" s="1">
        <f t="shared" si="179"/>
        <v>0</v>
      </c>
      <c r="H1080" s="1">
        <f t="shared" si="180"/>
        <v>1</v>
      </c>
      <c r="I1080" s="1">
        <f t="shared" si="181"/>
        <v>1</v>
      </c>
      <c r="K1080" s="1" t="s">
        <v>177</v>
      </c>
      <c r="L1080" s="1">
        <v>4.8</v>
      </c>
      <c r="M1080" s="1">
        <v>3</v>
      </c>
      <c r="N1080" s="1">
        <v>1</v>
      </c>
      <c r="O1080" s="1">
        <f t="shared" si="187"/>
        <v>0</v>
      </c>
      <c r="P1080" s="1">
        <f t="shared" si="182"/>
        <v>0</v>
      </c>
      <c r="Q1080" s="1">
        <f t="shared" si="186"/>
        <v>1</v>
      </c>
      <c r="R1080" s="1">
        <f t="shared" si="183"/>
        <v>0</v>
      </c>
      <c r="S1080" s="1">
        <f t="shared" si="184"/>
        <v>1</v>
      </c>
      <c r="T1080" s="1" t="b">
        <f t="shared" si="185"/>
        <v>0</v>
      </c>
    </row>
    <row r="1081" spans="1:20" x14ac:dyDescent="0.25">
      <c r="A1081" s="1" t="s">
        <v>116</v>
      </c>
      <c r="B1081" s="1">
        <v>4</v>
      </c>
      <c r="C1081" s="1">
        <v>3.2337478200000001</v>
      </c>
      <c r="D1081" s="1">
        <v>1</v>
      </c>
      <c r="E1081" s="1">
        <f t="shared" si="177"/>
        <v>0</v>
      </c>
      <c r="F1081" s="1">
        <f t="shared" si="178"/>
        <v>0</v>
      </c>
      <c r="G1081" s="1">
        <f t="shared" si="179"/>
        <v>0</v>
      </c>
      <c r="H1081" s="1">
        <f t="shared" si="180"/>
        <v>1</v>
      </c>
      <c r="I1081" s="1">
        <f t="shared" si="181"/>
        <v>1</v>
      </c>
      <c r="K1081" s="1" t="s">
        <v>135</v>
      </c>
      <c r="L1081" s="1">
        <v>4.9000000000000004</v>
      </c>
      <c r="M1081" s="1">
        <v>3</v>
      </c>
      <c r="N1081" s="1">
        <v>1</v>
      </c>
      <c r="O1081" s="1">
        <f t="shared" si="187"/>
        <v>0</v>
      </c>
      <c r="P1081" s="1">
        <f t="shared" si="182"/>
        <v>0</v>
      </c>
      <c r="Q1081" s="1">
        <f t="shared" si="186"/>
        <v>1</v>
      </c>
      <c r="R1081" s="1">
        <f t="shared" si="183"/>
        <v>0</v>
      </c>
      <c r="S1081" s="1">
        <f t="shared" si="184"/>
        <v>1</v>
      </c>
      <c r="T1081" s="1" t="b">
        <f t="shared" si="185"/>
        <v>0</v>
      </c>
    </row>
    <row r="1082" spans="1:20" x14ac:dyDescent="0.25">
      <c r="A1082" s="1" t="s">
        <v>118</v>
      </c>
      <c r="B1082" s="1">
        <v>6.2</v>
      </c>
      <c r="C1082" s="1">
        <v>4.0640604999999974</v>
      </c>
      <c r="D1082" s="1">
        <v>1</v>
      </c>
      <c r="E1082" s="1">
        <f t="shared" si="177"/>
        <v>0</v>
      </c>
      <c r="F1082" s="1">
        <f t="shared" si="178"/>
        <v>0</v>
      </c>
      <c r="G1082" s="1">
        <f t="shared" si="179"/>
        <v>0</v>
      </c>
      <c r="H1082" s="1">
        <f t="shared" si="180"/>
        <v>1</v>
      </c>
      <c r="I1082" s="1">
        <f t="shared" si="181"/>
        <v>1</v>
      </c>
      <c r="K1082" s="1" t="s">
        <v>170</v>
      </c>
      <c r="L1082" s="1">
        <v>5.3</v>
      </c>
      <c r="M1082" s="1">
        <v>4</v>
      </c>
      <c r="N1082" s="1">
        <v>1</v>
      </c>
      <c r="O1082" s="1">
        <f t="shared" si="187"/>
        <v>0</v>
      </c>
      <c r="P1082" s="1">
        <f t="shared" si="182"/>
        <v>0</v>
      </c>
      <c r="Q1082" s="1">
        <f t="shared" si="186"/>
        <v>1</v>
      </c>
      <c r="R1082" s="1">
        <f t="shared" si="183"/>
        <v>0</v>
      </c>
      <c r="S1082" s="1">
        <f t="shared" si="184"/>
        <v>1</v>
      </c>
      <c r="T1082" s="1" t="b">
        <f t="shared" si="185"/>
        <v>0</v>
      </c>
    </row>
    <row r="1083" spans="1:20" x14ac:dyDescent="0.25">
      <c r="A1083" s="1" t="s">
        <v>177</v>
      </c>
      <c r="B1083" s="1">
        <v>4.8</v>
      </c>
      <c r="C1083" s="1">
        <v>2.7877184599999989</v>
      </c>
      <c r="D1083" s="1">
        <v>1</v>
      </c>
      <c r="E1083" s="1">
        <f t="shared" si="177"/>
        <v>0</v>
      </c>
      <c r="F1083" s="1">
        <f t="shared" si="178"/>
        <v>0</v>
      </c>
      <c r="G1083" s="1">
        <f t="shared" si="179"/>
        <v>0</v>
      </c>
      <c r="H1083" s="1">
        <f t="shared" si="180"/>
        <v>1</v>
      </c>
      <c r="I1083" s="1">
        <f t="shared" si="181"/>
        <v>1</v>
      </c>
      <c r="K1083" s="1" t="s">
        <v>147</v>
      </c>
      <c r="L1083" s="1">
        <v>5.0999999999999996</v>
      </c>
      <c r="M1083" s="1">
        <v>4</v>
      </c>
      <c r="N1083" s="1">
        <v>1</v>
      </c>
      <c r="O1083" s="1">
        <f t="shared" si="187"/>
        <v>0</v>
      </c>
      <c r="P1083" s="1">
        <f t="shared" si="182"/>
        <v>0</v>
      </c>
      <c r="Q1083" s="1">
        <f t="shared" si="186"/>
        <v>1</v>
      </c>
      <c r="R1083" s="1">
        <f t="shared" si="183"/>
        <v>0</v>
      </c>
      <c r="S1083" s="1">
        <f t="shared" si="184"/>
        <v>1</v>
      </c>
      <c r="T1083" s="1" t="b">
        <f t="shared" si="185"/>
        <v>0</v>
      </c>
    </row>
    <row r="1084" spans="1:20" x14ac:dyDescent="0.25">
      <c r="A1084" s="1" t="s">
        <v>135</v>
      </c>
      <c r="B1084" s="1">
        <v>4.9000000000000004</v>
      </c>
      <c r="C1084" s="1">
        <v>2.924399849999999</v>
      </c>
      <c r="D1084" s="1">
        <v>1</v>
      </c>
      <c r="E1084" s="1">
        <f t="shared" si="177"/>
        <v>0</v>
      </c>
      <c r="F1084" s="1">
        <f t="shared" si="178"/>
        <v>0</v>
      </c>
      <c r="G1084" s="1">
        <f t="shared" si="179"/>
        <v>0</v>
      </c>
      <c r="H1084" s="1">
        <f t="shared" si="180"/>
        <v>1</v>
      </c>
      <c r="I1084" s="1">
        <f t="shared" si="181"/>
        <v>1</v>
      </c>
      <c r="K1084" s="1" t="s">
        <v>148</v>
      </c>
      <c r="L1084" s="1">
        <v>7.1</v>
      </c>
      <c r="M1084" s="1">
        <v>6</v>
      </c>
      <c r="N1084" s="1">
        <v>1</v>
      </c>
      <c r="O1084" s="1">
        <f t="shared" si="187"/>
        <v>0</v>
      </c>
      <c r="P1084" s="1">
        <f t="shared" si="182"/>
        <v>0</v>
      </c>
      <c r="Q1084" s="1">
        <f t="shared" si="186"/>
        <v>1</v>
      </c>
      <c r="R1084" s="1">
        <f t="shared" si="183"/>
        <v>0</v>
      </c>
      <c r="S1084" s="1">
        <f t="shared" si="184"/>
        <v>1</v>
      </c>
      <c r="T1084" s="1" t="b">
        <f t="shared" si="185"/>
        <v>0</v>
      </c>
    </row>
    <row r="1085" spans="1:20" x14ac:dyDescent="0.25">
      <c r="A1085" s="1" t="s">
        <v>170</v>
      </c>
      <c r="B1085" s="1">
        <v>5.3</v>
      </c>
      <c r="C1085" s="1">
        <v>3.8772583999999992</v>
      </c>
      <c r="D1085" s="1">
        <v>1</v>
      </c>
      <c r="E1085" s="1">
        <f t="shared" si="177"/>
        <v>0</v>
      </c>
      <c r="F1085" s="1">
        <f t="shared" si="178"/>
        <v>0</v>
      </c>
      <c r="G1085" s="1">
        <f t="shared" si="179"/>
        <v>0</v>
      </c>
      <c r="H1085" s="1">
        <f t="shared" si="180"/>
        <v>1</v>
      </c>
      <c r="I1085" s="1">
        <f t="shared" si="181"/>
        <v>1</v>
      </c>
      <c r="K1085" s="1" t="s">
        <v>199</v>
      </c>
      <c r="L1085" s="1">
        <v>5</v>
      </c>
      <c r="M1085" s="1">
        <v>4</v>
      </c>
      <c r="N1085" s="1">
        <v>1</v>
      </c>
      <c r="O1085" s="1">
        <f t="shared" si="187"/>
        <v>0</v>
      </c>
      <c r="P1085" s="1">
        <f t="shared" si="182"/>
        <v>0</v>
      </c>
      <c r="Q1085" s="1">
        <f t="shared" si="186"/>
        <v>1</v>
      </c>
      <c r="R1085" s="1">
        <f t="shared" si="183"/>
        <v>0</v>
      </c>
      <c r="S1085" s="1">
        <f t="shared" si="184"/>
        <v>1</v>
      </c>
      <c r="T1085" s="1" t="b">
        <f t="shared" si="185"/>
        <v>0</v>
      </c>
    </row>
    <row r="1086" spans="1:20" x14ac:dyDescent="0.25">
      <c r="A1086" s="1" t="s">
        <v>147</v>
      </c>
      <c r="B1086" s="1">
        <v>5.0999999999999996</v>
      </c>
      <c r="C1086" s="1">
        <v>4.048422369999999</v>
      </c>
      <c r="D1086" s="1">
        <v>1</v>
      </c>
      <c r="E1086" s="1">
        <f t="shared" si="177"/>
        <v>0</v>
      </c>
      <c r="F1086" s="1">
        <f t="shared" si="178"/>
        <v>0</v>
      </c>
      <c r="G1086" s="1">
        <f t="shared" si="179"/>
        <v>0</v>
      </c>
      <c r="H1086" s="1">
        <f t="shared" si="180"/>
        <v>1</v>
      </c>
      <c r="I1086" s="1">
        <f t="shared" si="181"/>
        <v>1</v>
      </c>
      <c r="K1086" s="1" t="s">
        <v>78</v>
      </c>
      <c r="L1086" s="1">
        <v>4.2</v>
      </c>
      <c r="M1086" s="1">
        <v>3</v>
      </c>
      <c r="N1086" s="1">
        <v>1</v>
      </c>
      <c r="O1086" s="1">
        <f t="shared" si="187"/>
        <v>0</v>
      </c>
      <c r="P1086" s="1">
        <f t="shared" si="182"/>
        <v>0</v>
      </c>
      <c r="Q1086" s="1">
        <f t="shared" si="186"/>
        <v>1</v>
      </c>
      <c r="R1086" s="1">
        <f t="shared" si="183"/>
        <v>0</v>
      </c>
      <c r="S1086" s="1">
        <f t="shared" si="184"/>
        <v>1</v>
      </c>
      <c r="T1086" s="1" t="b">
        <f t="shared" si="185"/>
        <v>0</v>
      </c>
    </row>
    <row r="1087" spans="1:20" x14ac:dyDescent="0.25">
      <c r="A1087" s="1" t="s">
        <v>148</v>
      </c>
      <c r="B1087" s="1">
        <v>7.1</v>
      </c>
      <c r="C1087" s="1">
        <v>5.8142294199999975</v>
      </c>
      <c r="D1087" s="1">
        <v>1</v>
      </c>
      <c r="E1087" s="1">
        <f t="shared" si="177"/>
        <v>0</v>
      </c>
      <c r="F1087" s="1">
        <f t="shared" si="178"/>
        <v>0</v>
      </c>
      <c r="G1087" s="1">
        <f t="shared" si="179"/>
        <v>0</v>
      </c>
      <c r="H1087" s="1">
        <f t="shared" si="180"/>
        <v>1</v>
      </c>
      <c r="I1087" s="1">
        <f t="shared" si="181"/>
        <v>1</v>
      </c>
      <c r="K1087" s="1" t="s">
        <v>200</v>
      </c>
      <c r="L1087" s="1">
        <v>4.4000000000000004</v>
      </c>
      <c r="M1087" s="1">
        <v>3</v>
      </c>
      <c r="N1087" s="1">
        <v>1</v>
      </c>
      <c r="O1087" s="1">
        <f t="shared" si="187"/>
        <v>0</v>
      </c>
      <c r="P1087" s="1">
        <f t="shared" si="182"/>
        <v>0</v>
      </c>
      <c r="Q1087" s="1">
        <f t="shared" si="186"/>
        <v>1</v>
      </c>
      <c r="R1087" s="1">
        <f t="shared" si="183"/>
        <v>0</v>
      </c>
      <c r="S1087" s="1">
        <f t="shared" si="184"/>
        <v>1</v>
      </c>
      <c r="T1087" s="1" t="b">
        <f t="shared" si="185"/>
        <v>0</v>
      </c>
    </row>
    <row r="1088" spans="1:20" x14ac:dyDescent="0.25">
      <c r="A1088" s="1" t="s">
        <v>199</v>
      </c>
      <c r="B1088" s="1">
        <v>5</v>
      </c>
      <c r="C1088" s="1">
        <v>4.1944783999999995</v>
      </c>
      <c r="D1088" s="1">
        <v>1</v>
      </c>
      <c r="E1088" s="1">
        <f t="shared" si="177"/>
        <v>0</v>
      </c>
      <c r="F1088" s="1">
        <f t="shared" si="178"/>
        <v>0</v>
      </c>
      <c r="G1088" s="1">
        <f t="shared" si="179"/>
        <v>0</v>
      </c>
      <c r="H1088" s="1">
        <f t="shared" si="180"/>
        <v>1</v>
      </c>
      <c r="I1088" s="1">
        <f t="shared" si="181"/>
        <v>1</v>
      </c>
      <c r="K1088" s="1" t="s">
        <v>104</v>
      </c>
      <c r="L1088" s="1">
        <v>5.4</v>
      </c>
      <c r="M1088" s="1">
        <v>3</v>
      </c>
      <c r="N1088" s="1">
        <v>1</v>
      </c>
      <c r="O1088" s="1">
        <f t="shared" si="187"/>
        <v>0</v>
      </c>
      <c r="P1088" s="1">
        <f t="shared" si="182"/>
        <v>0</v>
      </c>
      <c r="Q1088" s="1">
        <f t="shared" si="186"/>
        <v>1</v>
      </c>
      <c r="R1088" s="1">
        <f t="shared" si="183"/>
        <v>0</v>
      </c>
      <c r="S1088" s="1">
        <f t="shared" si="184"/>
        <v>1</v>
      </c>
      <c r="T1088" s="1" t="b">
        <f t="shared" si="185"/>
        <v>0</v>
      </c>
    </row>
    <row r="1089" spans="1:20" x14ac:dyDescent="0.25">
      <c r="A1089" s="1" t="s">
        <v>78</v>
      </c>
      <c r="B1089" s="1">
        <v>4.2</v>
      </c>
      <c r="C1089" s="1">
        <v>2.9491941999999991</v>
      </c>
      <c r="D1089" s="1">
        <v>1</v>
      </c>
      <c r="E1089" s="1">
        <f t="shared" si="177"/>
        <v>0</v>
      </c>
      <c r="F1089" s="1">
        <f t="shared" si="178"/>
        <v>0</v>
      </c>
      <c r="G1089" s="1">
        <f t="shared" si="179"/>
        <v>0</v>
      </c>
      <c r="H1089" s="1">
        <f t="shared" si="180"/>
        <v>1</v>
      </c>
      <c r="I1089" s="1">
        <f t="shared" si="181"/>
        <v>1</v>
      </c>
      <c r="K1089" s="1" t="s">
        <v>130</v>
      </c>
      <c r="L1089" s="1">
        <v>4.0999999999999996</v>
      </c>
      <c r="M1089" s="1">
        <v>4</v>
      </c>
      <c r="N1089" s="1">
        <v>1</v>
      </c>
      <c r="O1089" s="1">
        <f t="shared" si="187"/>
        <v>0</v>
      </c>
      <c r="P1089" s="1">
        <f t="shared" si="182"/>
        <v>0</v>
      </c>
      <c r="Q1089" s="1">
        <f t="shared" si="186"/>
        <v>1</v>
      </c>
      <c r="R1089" s="1">
        <f t="shared" si="183"/>
        <v>0</v>
      </c>
      <c r="S1089" s="1">
        <f t="shared" si="184"/>
        <v>1</v>
      </c>
      <c r="T1089" s="1" t="b">
        <f t="shared" si="185"/>
        <v>0</v>
      </c>
    </row>
    <row r="1090" spans="1:20" x14ac:dyDescent="0.25">
      <c r="A1090" s="1" t="s">
        <v>200</v>
      </c>
      <c r="B1090" s="1">
        <v>4.4000000000000004</v>
      </c>
      <c r="C1090" s="1">
        <v>3.0566905999999991</v>
      </c>
      <c r="D1090" s="1">
        <v>1</v>
      </c>
      <c r="E1090" s="1">
        <f t="shared" si="177"/>
        <v>0</v>
      </c>
      <c r="F1090" s="1">
        <f t="shared" si="178"/>
        <v>0</v>
      </c>
      <c r="G1090" s="1">
        <f t="shared" si="179"/>
        <v>0</v>
      </c>
      <c r="H1090" s="1">
        <f t="shared" si="180"/>
        <v>1</v>
      </c>
      <c r="I1090" s="1">
        <f t="shared" si="181"/>
        <v>1</v>
      </c>
      <c r="K1090" s="1" t="s">
        <v>169</v>
      </c>
      <c r="L1090" s="1">
        <v>4.5</v>
      </c>
      <c r="M1090" s="1">
        <v>2</v>
      </c>
      <c r="N1090" s="1">
        <v>1</v>
      </c>
      <c r="O1090" s="1">
        <f t="shared" si="187"/>
        <v>0</v>
      </c>
      <c r="P1090" s="1">
        <f t="shared" si="182"/>
        <v>0</v>
      </c>
      <c r="Q1090" s="1">
        <f t="shared" si="186"/>
        <v>1</v>
      </c>
      <c r="R1090" s="1">
        <f t="shared" si="183"/>
        <v>0</v>
      </c>
      <c r="S1090" s="1">
        <f t="shared" si="184"/>
        <v>1</v>
      </c>
      <c r="T1090" s="1" t="b">
        <f t="shared" si="185"/>
        <v>0</v>
      </c>
    </row>
    <row r="1091" spans="1:20" x14ac:dyDescent="0.25">
      <c r="A1091" s="1" t="s">
        <v>104</v>
      </c>
      <c r="B1091" s="1">
        <v>5.4</v>
      </c>
      <c r="C1091" s="1">
        <v>3.1154327999999998</v>
      </c>
      <c r="D1091" s="1">
        <v>1</v>
      </c>
      <c r="E1091" s="1">
        <f t="shared" ref="E1091:E1154" si="188">IF(AND((10&gt;D1091),(D1091&gt;C1091),(C1091&gt;2)),1,0)</f>
        <v>0</v>
      </c>
      <c r="F1091" s="1">
        <f t="shared" ref="F1091:F1154" si="189">IF(AND((D1091&lt;C1091),(D1091&gt;2),(C1091&lt;10)),1,0)</f>
        <v>0</v>
      </c>
      <c r="G1091" s="1">
        <f t="shared" ref="G1091:G1154" si="190">IF(D1091&gt;=10,1,0)</f>
        <v>0</v>
      </c>
      <c r="H1091" s="1">
        <f t="shared" ref="H1091:H1154" si="191">IF(D1091&lt;=2,1,0)</f>
        <v>1</v>
      </c>
      <c r="I1091" s="1">
        <f t="shared" ref="I1091:I1154" si="192">SUM(E1091:H1091)</f>
        <v>1</v>
      </c>
      <c r="K1091" s="1" t="s">
        <v>154</v>
      </c>
      <c r="L1091" s="1">
        <v>5.7</v>
      </c>
      <c r="M1091" s="1">
        <v>6</v>
      </c>
      <c r="N1091" s="1">
        <v>1</v>
      </c>
      <c r="O1091" s="1">
        <f t="shared" si="187"/>
        <v>0</v>
      </c>
      <c r="P1091" s="1">
        <f t="shared" ref="P1091:P1154" si="193">IF(AND((N1091&lt;M1091),(N1091&gt;2),(M1091&lt;10)),1,0)</f>
        <v>0</v>
      </c>
      <c r="Q1091" s="1">
        <f t="shared" si="186"/>
        <v>1</v>
      </c>
      <c r="R1091" s="1">
        <f t="shared" ref="R1091:R1154" si="194">IF(N1091&gt;=10,1,0)</f>
        <v>0</v>
      </c>
      <c r="S1091" s="1">
        <f t="shared" ref="S1091:S1154" si="195">SUM(O1091:R1091)</f>
        <v>1</v>
      </c>
      <c r="T1091" s="1" t="b">
        <f t="shared" si="185"/>
        <v>0</v>
      </c>
    </row>
    <row r="1092" spans="1:20" x14ac:dyDescent="0.25">
      <c r="A1092" s="1" t="s">
        <v>130</v>
      </c>
      <c r="B1092" s="1">
        <v>4.0999999999999996</v>
      </c>
      <c r="C1092" s="1">
        <v>3.812808599999999</v>
      </c>
      <c r="D1092" s="1">
        <v>1</v>
      </c>
      <c r="E1092" s="1">
        <f t="shared" si="188"/>
        <v>0</v>
      </c>
      <c r="F1092" s="1">
        <f t="shared" si="189"/>
        <v>0</v>
      </c>
      <c r="G1092" s="1">
        <f t="shared" si="190"/>
        <v>0</v>
      </c>
      <c r="H1092" s="1">
        <f t="shared" si="191"/>
        <v>1</v>
      </c>
      <c r="I1092" s="1">
        <f t="shared" si="192"/>
        <v>1</v>
      </c>
      <c r="K1092" s="1" t="s">
        <v>59</v>
      </c>
      <c r="L1092" s="1">
        <v>6.7</v>
      </c>
      <c r="M1092" s="1">
        <v>4</v>
      </c>
      <c r="N1092" s="1">
        <v>1</v>
      </c>
      <c r="O1092" s="1">
        <f t="shared" si="187"/>
        <v>0</v>
      </c>
      <c r="P1092" s="1">
        <f t="shared" si="193"/>
        <v>0</v>
      </c>
      <c r="Q1092" s="1">
        <f t="shared" si="186"/>
        <v>1</v>
      </c>
      <c r="R1092" s="1">
        <f t="shared" si="194"/>
        <v>0</v>
      </c>
      <c r="S1092" s="1">
        <f t="shared" si="195"/>
        <v>1</v>
      </c>
      <c r="T1092" s="1" t="b">
        <f t="shared" ref="T1092:T1155" si="196">EXACT(M1092,N1092)</f>
        <v>0</v>
      </c>
    </row>
    <row r="1093" spans="1:20" x14ac:dyDescent="0.25">
      <c r="A1093" s="1" t="s">
        <v>169</v>
      </c>
      <c r="B1093" s="1">
        <v>4.5</v>
      </c>
      <c r="C1093" s="1">
        <v>2.3567752000000004</v>
      </c>
      <c r="D1093" s="1">
        <v>1</v>
      </c>
      <c r="E1093" s="1">
        <f t="shared" si="188"/>
        <v>0</v>
      </c>
      <c r="F1093" s="1">
        <f t="shared" si="189"/>
        <v>0</v>
      </c>
      <c r="G1093" s="1">
        <f t="shared" si="190"/>
        <v>0</v>
      </c>
      <c r="H1093" s="1">
        <f t="shared" si="191"/>
        <v>1</v>
      </c>
      <c r="I1093" s="1">
        <f t="shared" si="192"/>
        <v>1</v>
      </c>
      <c r="K1093" s="1" t="s">
        <v>61</v>
      </c>
      <c r="L1093" s="1">
        <v>4.7</v>
      </c>
      <c r="M1093" s="1">
        <v>3</v>
      </c>
      <c r="N1093" s="1">
        <v>1</v>
      </c>
      <c r="O1093" s="1">
        <f t="shared" si="187"/>
        <v>0</v>
      </c>
      <c r="P1093" s="1">
        <f t="shared" si="193"/>
        <v>0</v>
      </c>
      <c r="Q1093" s="1">
        <f t="shared" si="186"/>
        <v>1</v>
      </c>
      <c r="R1093" s="1">
        <f t="shared" si="194"/>
        <v>0</v>
      </c>
      <c r="S1093" s="1">
        <f t="shared" si="195"/>
        <v>1</v>
      </c>
      <c r="T1093" s="1" t="b">
        <f t="shared" si="196"/>
        <v>0</v>
      </c>
    </row>
    <row r="1094" spans="1:20" x14ac:dyDescent="0.25">
      <c r="A1094" s="1" t="s">
        <v>154</v>
      </c>
      <c r="B1094" s="1">
        <v>5.7</v>
      </c>
      <c r="C1094" s="1">
        <v>6.3249689300000016</v>
      </c>
      <c r="D1094" s="1">
        <v>1</v>
      </c>
      <c r="E1094" s="1">
        <f t="shared" si="188"/>
        <v>0</v>
      </c>
      <c r="F1094" s="1">
        <f t="shared" si="189"/>
        <v>0</v>
      </c>
      <c r="G1094" s="1">
        <f t="shared" si="190"/>
        <v>0</v>
      </c>
      <c r="H1094" s="1">
        <f t="shared" si="191"/>
        <v>1</v>
      </c>
      <c r="I1094" s="1">
        <f t="shared" si="192"/>
        <v>1</v>
      </c>
      <c r="K1094" s="1" t="s">
        <v>62</v>
      </c>
      <c r="L1094" s="1">
        <v>4.5</v>
      </c>
      <c r="M1094" s="1">
        <v>3</v>
      </c>
      <c r="N1094" s="1">
        <v>1</v>
      </c>
      <c r="O1094" s="1">
        <f t="shared" si="187"/>
        <v>0</v>
      </c>
      <c r="P1094" s="1">
        <f t="shared" si="193"/>
        <v>0</v>
      </c>
      <c r="Q1094" s="1">
        <f t="shared" si="186"/>
        <v>1</v>
      </c>
      <c r="R1094" s="1">
        <f t="shared" si="194"/>
        <v>0</v>
      </c>
      <c r="S1094" s="1">
        <f t="shared" si="195"/>
        <v>1</v>
      </c>
      <c r="T1094" s="1" t="b">
        <f t="shared" si="196"/>
        <v>0</v>
      </c>
    </row>
    <row r="1095" spans="1:20" x14ac:dyDescent="0.25">
      <c r="A1095" s="1" t="s">
        <v>59</v>
      </c>
      <c r="B1095" s="1">
        <v>6.7</v>
      </c>
      <c r="C1095" s="1">
        <v>3.9419908600000011</v>
      </c>
      <c r="D1095" s="1">
        <v>1</v>
      </c>
      <c r="E1095" s="1">
        <f t="shared" si="188"/>
        <v>0</v>
      </c>
      <c r="F1095" s="1">
        <f t="shared" si="189"/>
        <v>0</v>
      </c>
      <c r="G1095" s="1">
        <f t="shared" si="190"/>
        <v>0</v>
      </c>
      <c r="H1095" s="1">
        <f t="shared" si="191"/>
        <v>1</v>
      </c>
      <c r="I1095" s="1">
        <f t="shared" si="192"/>
        <v>1</v>
      </c>
      <c r="K1095" s="1" t="s">
        <v>63</v>
      </c>
      <c r="L1095" s="1">
        <v>4.4000000000000004</v>
      </c>
      <c r="M1095" s="1">
        <v>6</v>
      </c>
      <c r="N1095" s="1">
        <v>1</v>
      </c>
      <c r="O1095" s="1">
        <f t="shared" si="187"/>
        <v>0</v>
      </c>
      <c r="P1095" s="1">
        <f t="shared" si="193"/>
        <v>0</v>
      </c>
      <c r="Q1095" s="1">
        <f t="shared" si="186"/>
        <v>1</v>
      </c>
      <c r="R1095" s="1">
        <f t="shared" si="194"/>
        <v>0</v>
      </c>
      <c r="S1095" s="1">
        <f t="shared" si="195"/>
        <v>1</v>
      </c>
      <c r="T1095" s="1" t="b">
        <f t="shared" si="196"/>
        <v>0</v>
      </c>
    </row>
    <row r="1096" spans="1:20" x14ac:dyDescent="0.25">
      <c r="A1096" s="1" t="s">
        <v>61</v>
      </c>
      <c r="B1096" s="1">
        <v>4.7</v>
      </c>
      <c r="C1096" s="1">
        <v>2.5497284500000004</v>
      </c>
      <c r="D1096" s="1">
        <v>1</v>
      </c>
      <c r="E1096" s="1">
        <f t="shared" si="188"/>
        <v>0</v>
      </c>
      <c r="F1096" s="1">
        <f t="shared" si="189"/>
        <v>0</v>
      </c>
      <c r="G1096" s="1">
        <f t="shared" si="190"/>
        <v>0</v>
      </c>
      <c r="H1096" s="1">
        <f t="shared" si="191"/>
        <v>1</v>
      </c>
      <c r="I1096" s="1">
        <f t="shared" si="192"/>
        <v>1</v>
      </c>
      <c r="K1096" s="1" t="s">
        <v>64</v>
      </c>
      <c r="L1096" s="1">
        <v>4.5</v>
      </c>
      <c r="M1096" s="1">
        <v>4</v>
      </c>
      <c r="N1096" s="1">
        <v>1</v>
      </c>
      <c r="O1096" s="1">
        <f t="shared" si="187"/>
        <v>0</v>
      </c>
      <c r="P1096" s="1">
        <f t="shared" si="193"/>
        <v>0</v>
      </c>
      <c r="Q1096" s="1">
        <f t="shared" si="186"/>
        <v>1</v>
      </c>
      <c r="R1096" s="1">
        <f t="shared" si="194"/>
        <v>0</v>
      </c>
      <c r="S1096" s="1">
        <f t="shared" si="195"/>
        <v>1</v>
      </c>
      <c r="T1096" s="1" t="b">
        <f t="shared" si="196"/>
        <v>0</v>
      </c>
    </row>
    <row r="1097" spans="1:20" x14ac:dyDescent="0.25">
      <c r="A1097" s="1" t="s">
        <v>62</v>
      </c>
      <c r="B1097" s="1">
        <v>4.5</v>
      </c>
      <c r="C1097" s="1">
        <v>2.9962746999999994</v>
      </c>
      <c r="D1097" s="1">
        <v>1</v>
      </c>
      <c r="E1097" s="1">
        <f t="shared" si="188"/>
        <v>0</v>
      </c>
      <c r="F1097" s="1">
        <f t="shared" si="189"/>
        <v>0</v>
      </c>
      <c r="G1097" s="1">
        <f t="shared" si="190"/>
        <v>0</v>
      </c>
      <c r="H1097" s="1">
        <f t="shared" si="191"/>
        <v>1</v>
      </c>
      <c r="I1097" s="1">
        <f t="shared" si="192"/>
        <v>1</v>
      </c>
      <c r="K1097" s="1" t="s">
        <v>66</v>
      </c>
      <c r="L1097" s="1">
        <v>4.8</v>
      </c>
      <c r="M1097" s="1">
        <v>4</v>
      </c>
      <c r="N1097" s="1">
        <v>1</v>
      </c>
      <c r="O1097" s="1">
        <f t="shared" si="187"/>
        <v>0</v>
      </c>
      <c r="P1097" s="1">
        <f t="shared" si="193"/>
        <v>0</v>
      </c>
      <c r="Q1097" s="1">
        <f t="shared" si="186"/>
        <v>1</v>
      </c>
      <c r="R1097" s="1">
        <f t="shared" si="194"/>
        <v>0</v>
      </c>
      <c r="S1097" s="1">
        <f t="shared" si="195"/>
        <v>1</v>
      </c>
      <c r="T1097" s="1" t="b">
        <f t="shared" si="196"/>
        <v>0</v>
      </c>
    </row>
    <row r="1098" spans="1:20" x14ac:dyDescent="0.25">
      <c r="A1098" s="1" t="s">
        <v>63</v>
      </c>
      <c r="B1098" s="1">
        <v>4.4000000000000004</v>
      </c>
      <c r="C1098" s="1">
        <v>5.5269438099999979</v>
      </c>
      <c r="D1098" s="1">
        <v>1</v>
      </c>
      <c r="E1098" s="1">
        <f t="shared" si="188"/>
        <v>0</v>
      </c>
      <c r="F1098" s="1">
        <f t="shared" si="189"/>
        <v>0</v>
      </c>
      <c r="G1098" s="1">
        <f t="shared" si="190"/>
        <v>0</v>
      </c>
      <c r="H1098" s="1">
        <f t="shared" si="191"/>
        <v>1</v>
      </c>
      <c r="I1098" s="1">
        <f t="shared" si="192"/>
        <v>1</v>
      </c>
      <c r="K1098" s="1" t="s">
        <v>171</v>
      </c>
      <c r="L1098" s="1">
        <v>4.7</v>
      </c>
      <c r="M1098" s="1">
        <v>5</v>
      </c>
      <c r="N1098" s="1">
        <v>1</v>
      </c>
      <c r="O1098" s="1">
        <f t="shared" si="187"/>
        <v>0</v>
      </c>
      <c r="P1098" s="1">
        <f t="shared" si="193"/>
        <v>0</v>
      </c>
      <c r="Q1098" s="1">
        <f t="shared" si="186"/>
        <v>1</v>
      </c>
      <c r="R1098" s="1">
        <f t="shared" si="194"/>
        <v>0</v>
      </c>
      <c r="S1098" s="1">
        <f t="shared" si="195"/>
        <v>1</v>
      </c>
      <c r="T1098" s="1" t="b">
        <f t="shared" si="196"/>
        <v>0</v>
      </c>
    </row>
    <row r="1099" spans="1:20" x14ac:dyDescent="0.25">
      <c r="A1099" s="1" t="s">
        <v>64</v>
      </c>
      <c r="B1099" s="1">
        <v>4.5</v>
      </c>
      <c r="C1099" s="1">
        <v>4.138743579999999</v>
      </c>
      <c r="D1099" s="1">
        <v>1</v>
      </c>
      <c r="E1099" s="1">
        <f t="shared" si="188"/>
        <v>0</v>
      </c>
      <c r="F1099" s="1">
        <f t="shared" si="189"/>
        <v>0</v>
      </c>
      <c r="G1099" s="1">
        <f t="shared" si="190"/>
        <v>0</v>
      </c>
      <c r="H1099" s="1">
        <f t="shared" si="191"/>
        <v>1</v>
      </c>
      <c r="I1099" s="1">
        <f t="shared" si="192"/>
        <v>1</v>
      </c>
      <c r="K1099" s="1" t="s">
        <v>163</v>
      </c>
      <c r="L1099" s="1">
        <v>5.6</v>
      </c>
      <c r="M1099" s="1">
        <v>4</v>
      </c>
      <c r="N1099" s="1">
        <v>1</v>
      </c>
      <c r="O1099" s="1">
        <f t="shared" si="187"/>
        <v>0</v>
      </c>
      <c r="P1099" s="1">
        <f t="shared" si="193"/>
        <v>0</v>
      </c>
      <c r="Q1099" s="1">
        <f t="shared" si="186"/>
        <v>1</v>
      </c>
      <c r="R1099" s="1">
        <f t="shared" si="194"/>
        <v>0</v>
      </c>
      <c r="S1099" s="1">
        <f t="shared" si="195"/>
        <v>1</v>
      </c>
      <c r="T1099" s="1" t="b">
        <f t="shared" si="196"/>
        <v>0</v>
      </c>
    </row>
    <row r="1100" spans="1:20" x14ac:dyDescent="0.25">
      <c r="A1100" s="1" t="s">
        <v>66</v>
      </c>
      <c r="B1100" s="1">
        <v>4.8</v>
      </c>
      <c r="C1100" s="1">
        <v>3.8441620599999982</v>
      </c>
      <c r="D1100" s="1">
        <v>1</v>
      </c>
      <c r="E1100" s="1">
        <f t="shared" si="188"/>
        <v>0</v>
      </c>
      <c r="F1100" s="1">
        <f t="shared" si="189"/>
        <v>0</v>
      </c>
      <c r="G1100" s="1">
        <f t="shared" si="190"/>
        <v>0</v>
      </c>
      <c r="H1100" s="1">
        <f t="shared" si="191"/>
        <v>1</v>
      </c>
      <c r="I1100" s="1">
        <f t="shared" si="192"/>
        <v>1</v>
      </c>
      <c r="K1100" s="1" t="s">
        <v>75</v>
      </c>
      <c r="L1100" s="1">
        <v>4.3</v>
      </c>
      <c r="M1100" s="1">
        <v>5</v>
      </c>
      <c r="N1100" s="1">
        <v>1</v>
      </c>
      <c r="O1100" s="1">
        <f t="shared" si="187"/>
        <v>0</v>
      </c>
      <c r="P1100" s="1">
        <f t="shared" si="193"/>
        <v>0</v>
      </c>
      <c r="Q1100" s="1">
        <f t="shared" si="186"/>
        <v>1</v>
      </c>
      <c r="R1100" s="1">
        <f t="shared" si="194"/>
        <v>0</v>
      </c>
      <c r="S1100" s="1">
        <f t="shared" si="195"/>
        <v>1</v>
      </c>
      <c r="T1100" s="1" t="b">
        <f t="shared" si="196"/>
        <v>0</v>
      </c>
    </row>
    <row r="1101" spans="1:20" x14ac:dyDescent="0.25">
      <c r="A1101" s="1" t="s">
        <v>171</v>
      </c>
      <c r="B1101" s="1">
        <v>4.7</v>
      </c>
      <c r="C1101" s="1">
        <v>4.5516610100000001</v>
      </c>
      <c r="D1101" s="1">
        <v>1</v>
      </c>
      <c r="E1101" s="1">
        <f t="shared" si="188"/>
        <v>0</v>
      </c>
      <c r="F1101" s="1">
        <f t="shared" si="189"/>
        <v>0</v>
      </c>
      <c r="G1101" s="1">
        <f t="shared" si="190"/>
        <v>0</v>
      </c>
      <c r="H1101" s="1">
        <f t="shared" si="191"/>
        <v>1</v>
      </c>
      <c r="I1101" s="1">
        <f t="shared" si="192"/>
        <v>1</v>
      </c>
      <c r="K1101" s="1" t="s">
        <v>77</v>
      </c>
      <c r="L1101" s="1">
        <v>4.7</v>
      </c>
      <c r="M1101" s="1">
        <v>3</v>
      </c>
      <c r="N1101" s="1">
        <v>1</v>
      </c>
      <c r="O1101" s="1">
        <f t="shared" si="187"/>
        <v>0</v>
      </c>
      <c r="P1101" s="1">
        <f t="shared" si="193"/>
        <v>0</v>
      </c>
      <c r="Q1101" s="1">
        <f t="shared" si="186"/>
        <v>1</v>
      </c>
      <c r="R1101" s="1">
        <f t="shared" si="194"/>
        <v>0</v>
      </c>
      <c r="S1101" s="1">
        <f t="shared" si="195"/>
        <v>1</v>
      </c>
      <c r="T1101" s="1" t="b">
        <f t="shared" si="196"/>
        <v>0</v>
      </c>
    </row>
    <row r="1102" spans="1:20" x14ac:dyDescent="0.25">
      <c r="A1102" s="1" t="s">
        <v>163</v>
      </c>
      <c r="B1102" s="1">
        <v>5.6</v>
      </c>
      <c r="C1102" s="1">
        <v>3.5208858000000007</v>
      </c>
      <c r="D1102" s="1">
        <v>1</v>
      </c>
      <c r="E1102" s="1">
        <f t="shared" si="188"/>
        <v>0</v>
      </c>
      <c r="F1102" s="1">
        <f t="shared" si="189"/>
        <v>0</v>
      </c>
      <c r="G1102" s="1">
        <f t="shared" si="190"/>
        <v>0</v>
      </c>
      <c r="H1102" s="1">
        <f t="shared" si="191"/>
        <v>1</v>
      </c>
      <c r="I1102" s="1">
        <f t="shared" si="192"/>
        <v>1</v>
      </c>
      <c r="K1102" s="1" t="s">
        <v>80</v>
      </c>
      <c r="L1102" s="1">
        <v>4.9000000000000004</v>
      </c>
      <c r="M1102" s="1">
        <v>4</v>
      </c>
      <c r="N1102" s="1">
        <v>1</v>
      </c>
      <c r="O1102" s="1">
        <f t="shared" si="187"/>
        <v>0</v>
      </c>
      <c r="P1102" s="1">
        <f t="shared" si="193"/>
        <v>0</v>
      </c>
      <c r="Q1102" s="1">
        <f t="shared" si="186"/>
        <v>1</v>
      </c>
      <c r="R1102" s="1">
        <f t="shared" si="194"/>
        <v>0</v>
      </c>
      <c r="S1102" s="1">
        <f t="shared" si="195"/>
        <v>1</v>
      </c>
      <c r="T1102" s="1" t="b">
        <f t="shared" si="196"/>
        <v>0</v>
      </c>
    </row>
    <row r="1103" spans="1:20" x14ac:dyDescent="0.25">
      <c r="A1103" s="1" t="s">
        <v>75</v>
      </c>
      <c r="B1103" s="1">
        <v>4.3</v>
      </c>
      <c r="C1103" s="1">
        <v>4.5029838999999985</v>
      </c>
      <c r="D1103" s="1">
        <v>1</v>
      </c>
      <c r="E1103" s="1">
        <f t="shared" si="188"/>
        <v>0</v>
      </c>
      <c r="F1103" s="1">
        <f t="shared" si="189"/>
        <v>0</v>
      </c>
      <c r="G1103" s="1">
        <f t="shared" si="190"/>
        <v>0</v>
      </c>
      <c r="H1103" s="1">
        <f t="shared" si="191"/>
        <v>1</v>
      </c>
      <c r="I1103" s="1">
        <f t="shared" si="192"/>
        <v>1</v>
      </c>
      <c r="K1103" s="1" t="s">
        <v>88</v>
      </c>
      <c r="L1103" s="1">
        <v>4.5</v>
      </c>
      <c r="M1103" s="1">
        <v>3</v>
      </c>
      <c r="N1103" s="1">
        <v>1</v>
      </c>
      <c r="O1103" s="1">
        <f t="shared" si="187"/>
        <v>0</v>
      </c>
      <c r="P1103" s="1">
        <f t="shared" si="193"/>
        <v>0</v>
      </c>
      <c r="Q1103" s="1">
        <f t="shared" ref="Q1103:Q1166" si="197">IF(N1103&lt;=2,1,0)</f>
        <v>1</v>
      </c>
      <c r="R1103" s="1">
        <f t="shared" si="194"/>
        <v>0</v>
      </c>
      <c r="S1103" s="1">
        <f t="shared" si="195"/>
        <v>1</v>
      </c>
      <c r="T1103" s="1" t="b">
        <f t="shared" si="196"/>
        <v>0</v>
      </c>
    </row>
    <row r="1104" spans="1:20" x14ac:dyDescent="0.25">
      <c r="A1104" s="1" t="s">
        <v>77</v>
      </c>
      <c r="B1104" s="1">
        <v>4.7</v>
      </c>
      <c r="C1104" s="1">
        <v>3.355327099999998</v>
      </c>
      <c r="D1104" s="1">
        <v>1</v>
      </c>
      <c r="E1104" s="1">
        <f t="shared" si="188"/>
        <v>0</v>
      </c>
      <c r="F1104" s="1">
        <f t="shared" si="189"/>
        <v>0</v>
      </c>
      <c r="G1104" s="1">
        <f t="shared" si="190"/>
        <v>0</v>
      </c>
      <c r="H1104" s="1">
        <f t="shared" si="191"/>
        <v>1</v>
      </c>
      <c r="I1104" s="1">
        <f t="shared" si="192"/>
        <v>1</v>
      </c>
      <c r="K1104" s="1" t="s">
        <v>93</v>
      </c>
      <c r="L1104" s="1">
        <v>4.5</v>
      </c>
      <c r="M1104" s="1">
        <v>3</v>
      </c>
      <c r="N1104" s="1">
        <v>1</v>
      </c>
      <c r="O1104" s="1">
        <f t="shared" si="187"/>
        <v>0</v>
      </c>
      <c r="P1104" s="1">
        <f t="shared" si="193"/>
        <v>0</v>
      </c>
      <c r="Q1104" s="1">
        <f t="shared" si="197"/>
        <v>1</v>
      </c>
      <c r="R1104" s="1">
        <f t="shared" si="194"/>
        <v>0</v>
      </c>
      <c r="S1104" s="1">
        <f t="shared" si="195"/>
        <v>1</v>
      </c>
      <c r="T1104" s="1" t="b">
        <f t="shared" si="196"/>
        <v>0</v>
      </c>
    </row>
    <row r="1105" spans="1:20" x14ac:dyDescent="0.25">
      <c r="A1105" s="1" t="s">
        <v>80</v>
      </c>
      <c r="B1105" s="1">
        <v>4.9000000000000004</v>
      </c>
      <c r="C1105" s="1">
        <v>3.989703459999999</v>
      </c>
      <c r="D1105" s="1">
        <v>1</v>
      </c>
      <c r="E1105" s="1">
        <f t="shared" si="188"/>
        <v>0</v>
      </c>
      <c r="F1105" s="1">
        <f t="shared" si="189"/>
        <v>0</v>
      </c>
      <c r="G1105" s="1">
        <f t="shared" si="190"/>
        <v>0</v>
      </c>
      <c r="H1105" s="1">
        <f t="shared" si="191"/>
        <v>1</v>
      </c>
      <c r="I1105" s="1">
        <f t="shared" si="192"/>
        <v>1</v>
      </c>
      <c r="K1105" s="1" t="s">
        <v>98</v>
      </c>
      <c r="L1105" s="1">
        <v>5</v>
      </c>
      <c r="M1105" s="1">
        <v>4</v>
      </c>
      <c r="N1105" s="1">
        <v>1</v>
      </c>
      <c r="O1105" s="1">
        <f t="shared" ref="O1105:O1168" si="198">IF(AND((10&gt;N1105),(N1105&gt;=M1105),(M1105&gt;=2)),1,0)</f>
        <v>0</v>
      </c>
      <c r="P1105" s="1">
        <f t="shared" si="193"/>
        <v>0</v>
      </c>
      <c r="Q1105" s="1">
        <f t="shared" si="197"/>
        <v>1</v>
      </c>
      <c r="R1105" s="1">
        <f t="shared" si="194"/>
        <v>0</v>
      </c>
      <c r="S1105" s="1">
        <f t="shared" si="195"/>
        <v>1</v>
      </c>
      <c r="T1105" s="1" t="b">
        <f t="shared" si="196"/>
        <v>0</v>
      </c>
    </row>
    <row r="1106" spans="1:20" x14ac:dyDescent="0.25">
      <c r="A1106" s="1" t="s">
        <v>88</v>
      </c>
      <c r="B1106" s="1">
        <v>4.5</v>
      </c>
      <c r="C1106" s="1">
        <v>3.4696111900000006</v>
      </c>
      <c r="D1106" s="1">
        <v>1</v>
      </c>
      <c r="E1106" s="1">
        <f t="shared" si="188"/>
        <v>0</v>
      </c>
      <c r="F1106" s="1">
        <f t="shared" si="189"/>
        <v>0</v>
      </c>
      <c r="G1106" s="1">
        <f t="shared" si="190"/>
        <v>0</v>
      </c>
      <c r="H1106" s="1">
        <f t="shared" si="191"/>
        <v>1</v>
      </c>
      <c r="I1106" s="1">
        <f t="shared" si="192"/>
        <v>1</v>
      </c>
      <c r="K1106" s="1" t="s">
        <v>102</v>
      </c>
      <c r="L1106" s="1">
        <v>4.3</v>
      </c>
      <c r="M1106" s="1">
        <v>4</v>
      </c>
      <c r="N1106" s="1">
        <v>1</v>
      </c>
      <c r="O1106" s="1">
        <f t="shared" si="198"/>
        <v>0</v>
      </c>
      <c r="P1106" s="1">
        <f t="shared" si="193"/>
        <v>0</v>
      </c>
      <c r="Q1106" s="1">
        <f t="shared" si="197"/>
        <v>1</v>
      </c>
      <c r="R1106" s="1">
        <f t="shared" si="194"/>
        <v>0</v>
      </c>
      <c r="S1106" s="1">
        <f t="shared" si="195"/>
        <v>1</v>
      </c>
      <c r="T1106" s="1" t="b">
        <f t="shared" si="196"/>
        <v>0</v>
      </c>
    </row>
    <row r="1107" spans="1:20" x14ac:dyDescent="0.25">
      <c r="A1107" s="1" t="s">
        <v>93</v>
      </c>
      <c r="B1107" s="1">
        <v>4.5</v>
      </c>
      <c r="C1107" s="1">
        <v>3.3456176499999981</v>
      </c>
      <c r="D1107" s="1">
        <v>1</v>
      </c>
      <c r="E1107" s="1">
        <f t="shared" si="188"/>
        <v>0</v>
      </c>
      <c r="F1107" s="1">
        <f t="shared" si="189"/>
        <v>0</v>
      </c>
      <c r="G1107" s="1">
        <f t="shared" si="190"/>
        <v>0</v>
      </c>
      <c r="H1107" s="1">
        <f t="shared" si="191"/>
        <v>1</v>
      </c>
      <c r="I1107" s="1">
        <f t="shared" si="192"/>
        <v>1</v>
      </c>
      <c r="K1107" s="1" t="s">
        <v>197</v>
      </c>
      <c r="L1107" s="1">
        <v>4.4000000000000004</v>
      </c>
      <c r="M1107" s="1">
        <v>3</v>
      </c>
      <c r="N1107" s="1">
        <v>1</v>
      </c>
      <c r="O1107" s="1">
        <f t="shared" si="198"/>
        <v>0</v>
      </c>
      <c r="P1107" s="1">
        <f t="shared" si="193"/>
        <v>0</v>
      </c>
      <c r="Q1107" s="1">
        <f t="shared" si="197"/>
        <v>1</v>
      </c>
      <c r="R1107" s="1">
        <f t="shared" si="194"/>
        <v>0</v>
      </c>
      <c r="S1107" s="1">
        <f t="shared" si="195"/>
        <v>1</v>
      </c>
      <c r="T1107" s="1" t="b">
        <f t="shared" si="196"/>
        <v>0</v>
      </c>
    </row>
    <row r="1108" spans="1:20" x14ac:dyDescent="0.25">
      <c r="A1108" s="1" t="s">
        <v>98</v>
      </c>
      <c r="B1108" s="1">
        <v>5</v>
      </c>
      <c r="C1108" s="1">
        <v>3.6490748800000019</v>
      </c>
      <c r="D1108" s="1">
        <v>1</v>
      </c>
      <c r="E1108" s="1">
        <f t="shared" si="188"/>
        <v>0</v>
      </c>
      <c r="F1108" s="1">
        <f t="shared" si="189"/>
        <v>0</v>
      </c>
      <c r="G1108" s="1">
        <f t="shared" si="190"/>
        <v>0</v>
      </c>
      <c r="H1108" s="1">
        <f t="shared" si="191"/>
        <v>1</v>
      </c>
      <c r="I1108" s="1">
        <f t="shared" si="192"/>
        <v>1</v>
      </c>
      <c r="K1108" s="1" t="s">
        <v>106</v>
      </c>
      <c r="L1108" s="1">
        <v>4.3</v>
      </c>
      <c r="M1108" s="1">
        <v>4</v>
      </c>
      <c r="N1108" s="1">
        <v>1</v>
      </c>
      <c r="O1108" s="1">
        <f t="shared" si="198"/>
        <v>0</v>
      </c>
      <c r="P1108" s="1">
        <f t="shared" si="193"/>
        <v>0</v>
      </c>
      <c r="Q1108" s="1">
        <f t="shared" si="197"/>
        <v>1</v>
      </c>
      <c r="R1108" s="1">
        <f t="shared" si="194"/>
        <v>0</v>
      </c>
      <c r="S1108" s="1">
        <f t="shared" si="195"/>
        <v>1</v>
      </c>
      <c r="T1108" s="1" t="b">
        <f t="shared" si="196"/>
        <v>0</v>
      </c>
    </row>
    <row r="1109" spans="1:20" x14ac:dyDescent="0.25">
      <c r="A1109" s="1" t="s">
        <v>102</v>
      </c>
      <c r="B1109" s="1">
        <v>4.3</v>
      </c>
      <c r="C1109" s="1">
        <v>3.7979937899999996</v>
      </c>
      <c r="D1109" s="1">
        <v>1</v>
      </c>
      <c r="E1109" s="1">
        <f t="shared" si="188"/>
        <v>0</v>
      </c>
      <c r="F1109" s="1">
        <f t="shared" si="189"/>
        <v>0</v>
      </c>
      <c r="G1109" s="1">
        <f t="shared" si="190"/>
        <v>0</v>
      </c>
      <c r="H1109" s="1">
        <f t="shared" si="191"/>
        <v>1</v>
      </c>
      <c r="I1109" s="1">
        <f t="shared" si="192"/>
        <v>1</v>
      </c>
      <c r="K1109" s="1" t="s">
        <v>107</v>
      </c>
      <c r="L1109" s="1">
        <v>4.8</v>
      </c>
      <c r="M1109" s="1">
        <v>3</v>
      </c>
      <c r="N1109" s="1">
        <v>1</v>
      </c>
      <c r="O1109" s="1">
        <f t="shared" si="198"/>
        <v>0</v>
      </c>
      <c r="P1109" s="1">
        <f t="shared" si="193"/>
        <v>0</v>
      </c>
      <c r="Q1109" s="1">
        <f t="shared" si="197"/>
        <v>1</v>
      </c>
      <c r="R1109" s="1">
        <f t="shared" si="194"/>
        <v>0</v>
      </c>
      <c r="S1109" s="1">
        <f t="shared" si="195"/>
        <v>1</v>
      </c>
      <c r="T1109" s="1" t="b">
        <f t="shared" si="196"/>
        <v>0</v>
      </c>
    </row>
    <row r="1110" spans="1:20" x14ac:dyDescent="0.25">
      <c r="A1110" s="1" t="s">
        <v>197</v>
      </c>
      <c r="B1110" s="1">
        <v>4.4000000000000004</v>
      </c>
      <c r="C1110" s="1">
        <v>3.3333512000000001</v>
      </c>
      <c r="D1110" s="1">
        <v>1</v>
      </c>
      <c r="E1110" s="1">
        <f t="shared" si="188"/>
        <v>0</v>
      </c>
      <c r="F1110" s="1">
        <f t="shared" si="189"/>
        <v>0</v>
      </c>
      <c r="G1110" s="1">
        <f t="shared" si="190"/>
        <v>0</v>
      </c>
      <c r="H1110" s="1">
        <f t="shared" si="191"/>
        <v>1</v>
      </c>
      <c r="I1110" s="1">
        <f t="shared" si="192"/>
        <v>1</v>
      </c>
      <c r="K1110" s="1" t="s">
        <v>112</v>
      </c>
      <c r="L1110" s="1">
        <v>4.9000000000000004</v>
      </c>
      <c r="M1110" s="1">
        <v>3</v>
      </c>
      <c r="N1110" s="1">
        <v>1</v>
      </c>
      <c r="O1110" s="1">
        <f t="shared" si="198"/>
        <v>0</v>
      </c>
      <c r="P1110" s="1">
        <f t="shared" si="193"/>
        <v>0</v>
      </c>
      <c r="Q1110" s="1">
        <f t="shared" si="197"/>
        <v>1</v>
      </c>
      <c r="R1110" s="1">
        <f t="shared" si="194"/>
        <v>0</v>
      </c>
      <c r="S1110" s="1">
        <f t="shared" si="195"/>
        <v>1</v>
      </c>
      <c r="T1110" s="1" t="b">
        <f t="shared" si="196"/>
        <v>0</v>
      </c>
    </row>
    <row r="1111" spans="1:20" x14ac:dyDescent="0.25">
      <c r="A1111" s="1" t="s">
        <v>106</v>
      </c>
      <c r="B1111" s="1">
        <v>4.3</v>
      </c>
      <c r="C1111" s="1">
        <v>4.3042733700000015</v>
      </c>
      <c r="D1111" s="1">
        <v>1</v>
      </c>
      <c r="E1111" s="1">
        <f t="shared" si="188"/>
        <v>0</v>
      </c>
      <c r="F1111" s="1">
        <f t="shared" si="189"/>
        <v>0</v>
      </c>
      <c r="G1111" s="1">
        <f t="shared" si="190"/>
        <v>0</v>
      </c>
      <c r="H1111" s="1">
        <f t="shared" si="191"/>
        <v>1</v>
      </c>
      <c r="I1111" s="1">
        <f t="shared" si="192"/>
        <v>1</v>
      </c>
      <c r="K1111" s="1" t="s">
        <v>117</v>
      </c>
      <c r="L1111" s="1">
        <v>4.5999999999999996</v>
      </c>
      <c r="M1111" s="1">
        <v>3</v>
      </c>
      <c r="N1111" s="1">
        <v>1</v>
      </c>
      <c r="O1111" s="1">
        <f t="shared" si="198"/>
        <v>0</v>
      </c>
      <c r="P1111" s="1">
        <f t="shared" si="193"/>
        <v>0</v>
      </c>
      <c r="Q1111" s="1">
        <f t="shared" si="197"/>
        <v>1</v>
      </c>
      <c r="R1111" s="1">
        <f t="shared" si="194"/>
        <v>0</v>
      </c>
      <c r="S1111" s="1">
        <f t="shared" si="195"/>
        <v>1</v>
      </c>
      <c r="T1111" s="1" t="b">
        <f t="shared" si="196"/>
        <v>0</v>
      </c>
    </row>
    <row r="1112" spans="1:20" x14ac:dyDescent="0.25">
      <c r="A1112" s="1" t="s">
        <v>107</v>
      </c>
      <c r="B1112" s="1">
        <v>4.8</v>
      </c>
      <c r="C1112" s="1">
        <v>3.4006651000000003</v>
      </c>
      <c r="D1112" s="1">
        <v>1</v>
      </c>
      <c r="E1112" s="1">
        <f t="shared" si="188"/>
        <v>0</v>
      </c>
      <c r="F1112" s="1">
        <f t="shared" si="189"/>
        <v>0</v>
      </c>
      <c r="G1112" s="1">
        <f t="shared" si="190"/>
        <v>0</v>
      </c>
      <c r="H1112" s="1">
        <f t="shared" si="191"/>
        <v>1</v>
      </c>
      <c r="I1112" s="1">
        <f t="shared" si="192"/>
        <v>1</v>
      </c>
      <c r="K1112" s="1" t="s">
        <v>122</v>
      </c>
      <c r="L1112" s="1">
        <v>4.5</v>
      </c>
      <c r="M1112" s="1">
        <v>2</v>
      </c>
      <c r="N1112" s="1">
        <v>1</v>
      </c>
      <c r="O1112" s="1">
        <f t="shared" si="198"/>
        <v>0</v>
      </c>
      <c r="P1112" s="1">
        <f t="shared" si="193"/>
        <v>0</v>
      </c>
      <c r="Q1112" s="1">
        <f t="shared" si="197"/>
        <v>1</v>
      </c>
      <c r="R1112" s="1">
        <f t="shared" si="194"/>
        <v>0</v>
      </c>
      <c r="S1112" s="1">
        <f t="shared" si="195"/>
        <v>1</v>
      </c>
      <c r="T1112" s="1" t="b">
        <f t="shared" si="196"/>
        <v>0</v>
      </c>
    </row>
    <row r="1113" spans="1:20" x14ac:dyDescent="0.25">
      <c r="A1113" s="1" t="s">
        <v>112</v>
      </c>
      <c r="B1113" s="1">
        <v>4.9000000000000004</v>
      </c>
      <c r="C1113" s="1">
        <v>3.2705292700000004</v>
      </c>
      <c r="D1113" s="1">
        <v>1</v>
      </c>
      <c r="E1113" s="1">
        <f t="shared" si="188"/>
        <v>0</v>
      </c>
      <c r="F1113" s="1">
        <f t="shared" si="189"/>
        <v>0</v>
      </c>
      <c r="G1113" s="1">
        <f t="shared" si="190"/>
        <v>0</v>
      </c>
      <c r="H1113" s="1">
        <f t="shared" si="191"/>
        <v>1</v>
      </c>
      <c r="I1113" s="1">
        <f t="shared" si="192"/>
        <v>1</v>
      </c>
      <c r="K1113" s="1" t="s">
        <v>124</v>
      </c>
      <c r="L1113" s="1">
        <v>4.5</v>
      </c>
      <c r="M1113" s="1">
        <v>3</v>
      </c>
      <c r="N1113" s="1">
        <v>1</v>
      </c>
      <c r="O1113" s="1">
        <f t="shared" si="198"/>
        <v>0</v>
      </c>
      <c r="P1113" s="1">
        <f t="shared" si="193"/>
        <v>0</v>
      </c>
      <c r="Q1113" s="1">
        <f t="shared" si="197"/>
        <v>1</v>
      </c>
      <c r="R1113" s="1">
        <f t="shared" si="194"/>
        <v>0</v>
      </c>
      <c r="S1113" s="1">
        <f t="shared" si="195"/>
        <v>1</v>
      </c>
      <c r="T1113" s="1" t="b">
        <f t="shared" si="196"/>
        <v>0</v>
      </c>
    </row>
    <row r="1114" spans="1:20" x14ac:dyDescent="0.25">
      <c r="A1114" s="1" t="s">
        <v>117</v>
      </c>
      <c r="B1114" s="1">
        <v>4.5999999999999996</v>
      </c>
      <c r="C1114" s="1">
        <v>2.8235213999999997</v>
      </c>
      <c r="D1114" s="1">
        <v>1</v>
      </c>
      <c r="E1114" s="1">
        <f t="shared" si="188"/>
        <v>0</v>
      </c>
      <c r="F1114" s="1">
        <f t="shared" si="189"/>
        <v>0</v>
      </c>
      <c r="G1114" s="1">
        <f t="shared" si="190"/>
        <v>0</v>
      </c>
      <c r="H1114" s="1">
        <f t="shared" si="191"/>
        <v>1</v>
      </c>
      <c r="I1114" s="1">
        <f t="shared" si="192"/>
        <v>1</v>
      </c>
      <c r="K1114" s="1" t="s">
        <v>201</v>
      </c>
      <c r="L1114" s="1">
        <v>3.9</v>
      </c>
      <c r="M1114" s="1">
        <v>4</v>
      </c>
      <c r="N1114" s="1">
        <v>1</v>
      </c>
      <c r="O1114" s="1">
        <f t="shared" si="198"/>
        <v>0</v>
      </c>
      <c r="P1114" s="1">
        <f t="shared" si="193"/>
        <v>0</v>
      </c>
      <c r="Q1114" s="1">
        <f t="shared" si="197"/>
        <v>1</v>
      </c>
      <c r="R1114" s="1">
        <f t="shared" si="194"/>
        <v>0</v>
      </c>
      <c r="S1114" s="1">
        <f t="shared" si="195"/>
        <v>1</v>
      </c>
      <c r="T1114" s="1" t="b">
        <f t="shared" si="196"/>
        <v>0</v>
      </c>
    </row>
    <row r="1115" spans="1:20" x14ac:dyDescent="0.25">
      <c r="A1115" s="1" t="s">
        <v>122</v>
      </c>
      <c r="B1115" s="1">
        <v>4.5</v>
      </c>
      <c r="C1115" s="1">
        <v>1.9830190399999996</v>
      </c>
      <c r="D1115" s="1">
        <v>1</v>
      </c>
      <c r="E1115" s="1">
        <f t="shared" si="188"/>
        <v>0</v>
      </c>
      <c r="F1115" s="1">
        <f t="shared" si="189"/>
        <v>0</v>
      </c>
      <c r="G1115" s="1">
        <f t="shared" si="190"/>
        <v>0</v>
      </c>
      <c r="H1115" s="1">
        <f t="shared" si="191"/>
        <v>1</v>
      </c>
      <c r="I1115" s="1">
        <f t="shared" si="192"/>
        <v>1</v>
      </c>
      <c r="K1115" s="1" t="s">
        <v>178</v>
      </c>
      <c r="L1115" s="1">
        <v>5.3</v>
      </c>
      <c r="M1115" s="1">
        <v>3</v>
      </c>
      <c r="N1115" s="1">
        <v>1</v>
      </c>
      <c r="O1115" s="1">
        <f t="shared" si="198"/>
        <v>0</v>
      </c>
      <c r="P1115" s="1">
        <f t="shared" si="193"/>
        <v>0</v>
      </c>
      <c r="Q1115" s="1">
        <f t="shared" si="197"/>
        <v>1</v>
      </c>
      <c r="R1115" s="1">
        <f t="shared" si="194"/>
        <v>0</v>
      </c>
      <c r="S1115" s="1">
        <f t="shared" si="195"/>
        <v>1</v>
      </c>
      <c r="T1115" s="1" t="b">
        <f t="shared" si="196"/>
        <v>0</v>
      </c>
    </row>
    <row r="1116" spans="1:20" x14ac:dyDescent="0.25">
      <c r="A1116" s="1" t="s">
        <v>124</v>
      </c>
      <c r="B1116" s="1">
        <v>4.5</v>
      </c>
      <c r="C1116" s="1">
        <v>3.398720620000002</v>
      </c>
      <c r="D1116" s="1">
        <v>1</v>
      </c>
      <c r="E1116" s="1">
        <f t="shared" si="188"/>
        <v>0</v>
      </c>
      <c r="F1116" s="1">
        <f t="shared" si="189"/>
        <v>0</v>
      </c>
      <c r="G1116" s="1">
        <f t="shared" si="190"/>
        <v>0</v>
      </c>
      <c r="H1116" s="1">
        <f t="shared" si="191"/>
        <v>1</v>
      </c>
      <c r="I1116" s="1">
        <f t="shared" si="192"/>
        <v>1</v>
      </c>
      <c r="K1116" s="1" t="s">
        <v>188</v>
      </c>
      <c r="L1116" s="1">
        <v>4.3</v>
      </c>
      <c r="M1116" s="1">
        <v>4</v>
      </c>
      <c r="N1116" s="1">
        <v>1</v>
      </c>
      <c r="O1116" s="1">
        <f t="shared" si="198"/>
        <v>0</v>
      </c>
      <c r="P1116" s="1">
        <f t="shared" si="193"/>
        <v>0</v>
      </c>
      <c r="Q1116" s="1">
        <f t="shared" si="197"/>
        <v>1</v>
      </c>
      <c r="R1116" s="1">
        <f t="shared" si="194"/>
        <v>0</v>
      </c>
      <c r="S1116" s="1">
        <f t="shared" si="195"/>
        <v>1</v>
      </c>
      <c r="T1116" s="1" t="b">
        <f t="shared" si="196"/>
        <v>0</v>
      </c>
    </row>
    <row r="1117" spans="1:20" x14ac:dyDescent="0.25">
      <c r="A1117" s="1" t="s">
        <v>201</v>
      </c>
      <c r="B1117" s="1">
        <v>3.9</v>
      </c>
      <c r="C1117" s="1">
        <v>3.9225083600000006</v>
      </c>
      <c r="D1117" s="1">
        <v>1</v>
      </c>
      <c r="E1117" s="1">
        <f t="shared" si="188"/>
        <v>0</v>
      </c>
      <c r="F1117" s="1">
        <f t="shared" si="189"/>
        <v>0</v>
      </c>
      <c r="G1117" s="1">
        <f t="shared" si="190"/>
        <v>0</v>
      </c>
      <c r="H1117" s="1">
        <f t="shared" si="191"/>
        <v>1</v>
      </c>
      <c r="I1117" s="1">
        <f t="shared" si="192"/>
        <v>1</v>
      </c>
      <c r="K1117" s="1" t="s">
        <v>145</v>
      </c>
      <c r="L1117" s="1">
        <v>4.7</v>
      </c>
      <c r="M1117" s="1">
        <v>4</v>
      </c>
      <c r="N1117" s="1">
        <v>1</v>
      </c>
      <c r="O1117" s="1">
        <f t="shared" si="198"/>
        <v>0</v>
      </c>
      <c r="P1117" s="1">
        <f t="shared" si="193"/>
        <v>0</v>
      </c>
      <c r="Q1117" s="1">
        <f t="shared" si="197"/>
        <v>1</v>
      </c>
      <c r="R1117" s="1">
        <f t="shared" si="194"/>
        <v>0</v>
      </c>
      <c r="S1117" s="1">
        <f t="shared" si="195"/>
        <v>1</v>
      </c>
      <c r="T1117" s="1" t="b">
        <f t="shared" si="196"/>
        <v>0</v>
      </c>
    </row>
    <row r="1118" spans="1:20" x14ac:dyDescent="0.25">
      <c r="A1118" s="1" t="s">
        <v>178</v>
      </c>
      <c r="B1118" s="1">
        <v>5.3</v>
      </c>
      <c r="C1118" s="1">
        <v>2.9606793199999983</v>
      </c>
      <c r="D1118" s="1">
        <v>1</v>
      </c>
      <c r="E1118" s="1">
        <f t="shared" si="188"/>
        <v>0</v>
      </c>
      <c r="F1118" s="1">
        <f t="shared" si="189"/>
        <v>0</v>
      </c>
      <c r="G1118" s="1">
        <f t="shared" si="190"/>
        <v>0</v>
      </c>
      <c r="H1118" s="1">
        <f t="shared" si="191"/>
        <v>1</v>
      </c>
      <c r="I1118" s="1">
        <f t="shared" si="192"/>
        <v>1</v>
      </c>
      <c r="K1118" s="1" t="s">
        <v>146</v>
      </c>
      <c r="L1118" s="1">
        <v>4.3</v>
      </c>
      <c r="M1118" s="1">
        <v>3</v>
      </c>
      <c r="N1118" s="1">
        <v>1</v>
      </c>
      <c r="O1118" s="1">
        <f t="shared" si="198"/>
        <v>0</v>
      </c>
      <c r="P1118" s="1">
        <f t="shared" si="193"/>
        <v>0</v>
      </c>
      <c r="Q1118" s="1">
        <f t="shared" si="197"/>
        <v>1</v>
      </c>
      <c r="R1118" s="1">
        <f t="shared" si="194"/>
        <v>0</v>
      </c>
      <c r="S1118" s="1">
        <f t="shared" si="195"/>
        <v>1</v>
      </c>
      <c r="T1118" s="1" t="b">
        <f t="shared" si="196"/>
        <v>0</v>
      </c>
    </row>
    <row r="1119" spans="1:20" x14ac:dyDescent="0.25">
      <c r="A1119" s="1" t="s">
        <v>188</v>
      </c>
      <c r="B1119" s="1">
        <v>4.3</v>
      </c>
      <c r="C1119" s="1">
        <v>3.9072066399999987</v>
      </c>
      <c r="D1119" s="1">
        <v>1</v>
      </c>
      <c r="E1119" s="1">
        <f t="shared" si="188"/>
        <v>0</v>
      </c>
      <c r="F1119" s="1">
        <f t="shared" si="189"/>
        <v>0</v>
      </c>
      <c r="G1119" s="1">
        <f t="shared" si="190"/>
        <v>0</v>
      </c>
      <c r="H1119" s="1">
        <f t="shared" si="191"/>
        <v>1</v>
      </c>
      <c r="I1119" s="1">
        <f t="shared" si="192"/>
        <v>1</v>
      </c>
      <c r="K1119" s="1" t="s">
        <v>170</v>
      </c>
      <c r="L1119" s="1">
        <v>5.3</v>
      </c>
      <c r="M1119" s="1">
        <v>4</v>
      </c>
      <c r="N1119" s="1">
        <v>1</v>
      </c>
      <c r="O1119" s="1">
        <f t="shared" si="198"/>
        <v>0</v>
      </c>
      <c r="P1119" s="1">
        <f t="shared" si="193"/>
        <v>0</v>
      </c>
      <c r="Q1119" s="1">
        <f t="shared" si="197"/>
        <v>1</v>
      </c>
      <c r="R1119" s="1">
        <f t="shared" si="194"/>
        <v>0</v>
      </c>
      <c r="S1119" s="1">
        <f t="shared" si="195"/>
        <v>1</v>
      </c>
      <c r="T1119" s="1" t="b">
        <f t="shared" si="196"/>
        <v>0</v>
      </c>
    </row>
    <row r="1120" spans="1:20" x14ac:dyDescent="0.25">
      <c r="A1120" s="1" t="s">
        <v>145</v>
      </c>
      <c r="B1120" s="1">
        <v>4.7</v>
      </c>
      <c r="C1120" s="1">
        <v>4.2733129999999999</v>
      </c>
      <c r="D1120" s="1">
        <v>1</v>
      </c>
      <c r="E1120" s="1">
        <f t="shared" si="188"/>
        <v>0</v>
      </c>
      <c r="F1120" s="1">
        <f t="shared" si="189"/>
        <v>0</v>
      </c>
      <c r="G1120" s="1">
        <f t="shared" si="190"/>
        <v>0</v>
      </c>
      <c r="H1120" s="1">
        <f t="shared" si="191"/>
        <v>1</v>
      </c>
      <c r="I1120" s="1">
        <f t="shared" si="192"/>
        <v>1</v>
      </c>
      <c r="K1120" s="1" t="s">
        <v>147</v>
      </c>
      <c r="L1120" s="1">
        <v>5.0999999999999996</v>
      </c>
      <c r="M1120" s="1">
        <v>5</v>
      </c>
      <c r="N1120" s="1">
        <v>1</v>
      </c>
      <c r="O1120" s="1">
        <f t="shared" si="198"/>
        <v>0</v>
      </c>
      <c r="P1120" s="1">
        <f t="shared" si="193"/>
        <v>0</v>
      </c>
      <c r="Q1120" s="1">
        <f t="shared" si="197"/>
        <v>1</v>
      </c>
      <c r="R1120" s="1">
        <f t="shared" si="194"/>
        <v>0</v>
      </c>
      <c r="S1120" s="1">
        <f t="shared" si="195"/>
        <v>1</v>
      </c>
      <c r="T1120" s="1" t="b">
        <f t="shared" si="196"/>
        <v>0</v>
      </c>
    </row>
    <row r="1121" spans="1:20" x14ac:dyDescent="0.25">
      <c r="A1121" s="1" t="s">
        <v>146</v>
      </c>
      <c r="B1121" s="1">
        <v>4.3</v>
      </c>
      <c r="C1121" s="1">
        <v>3.1226741999999992</v>
      </c>
      <c r="D1121" s="1">
        <v>1</v>
      </c>
      <c r="E1121" s="1">
        <f t="shared" si="188"/>
        <v>0</v>
      </c>
      <c r="F1121" s="1">
        <f t="shared" si="189"/>
        <v>0</v>
      </c>
      <c r="G1121" s="1">
        <f t="shared" si="190"/>
        <v>0</v>
      </c>
      <c r="H1121" s="1">
        <f t="shared" si="191"/>
        <v>1</v>
      </c>
      <c r="I1121" s="1">
        <f t="shared" si="192"/>
        <v>1</v>
      </c>
      <c r="K1121" s="1" t="s">
        <v>173</v>
      </c>
      <c r="L1121" s="1">
        <v>4.3</v>
      </c>
      <c r="M1121" s="1">
        <v>4</v>
      </c>
      <c r="N1121" s="1">
        <v>1</v>
      </c>
      <c r="O1121" s="1">
        <f t="shared" si="198"/>
        <v>0</v>
      </c>
      <c r="P1121" s="1">
        <f t="shared" si="193"/>
        <v>0</v>
      </c>
      <c r="Q1121" s="1">
        <f t="shared" si="197"/>
        <v>1</v>
      </c>
      <c r="R1121" s="1">
        <f t="shared" si="194"/>
        <v>0</v>
      </c>
      <c r="S1121" s="1">
        <f t="shared" si="195"/>
        <v>1</v>
      </c>
      <c r="T1121" s="1" t="b">
        <f t="shared" si="196"/>
        <v>0</v>
      </c>
    </row>
    <row r="1122" spans="1:20" x14ac:dyDescent="0.25">
      <c r="A1122" s="1" t="s">
        <v>170</v>
      </c>
      <c r="B1122" s="1">
        <v>5.3</v>
      </c>
      <c r="C1122" s="1">
        <v>3.9739612199999996</v>
      </c>
      <c r="D1122" s="1">
        <v>1</v>
      </c>
      <c r="E1122" s="1">
        <f t="shared" si="188"/>
        <v>0</v>
      </c>
      <c r="F1122" s="1">
        <f t="shared" si="189"/>
        <v>0</v>
      </c>
      <c r="G1122" s="1">
        <f t="shared" si="190"/>
        <v>0</v>
      </c>
      <c r="H1122" s="1">
        <f t="shared" si="191"/>
        <v>1</v>
      </c>
      <c r="I1122" s="1">
        <f t="shared" si="192"/>
        <v>1</v>
      </c>
      <c r="K1122" s="1" t="s">
        <v>166</v>
      </c>
      <c r="L1122" s="1">
        <v>4.3</v>
      </c>
      <c r="M1122" s="1">
        <v>3</v>
      </c>
      <c r="N1122" s="1">
        <v>1</v>
      </c>
      <c r="O1122" s="1">
        <f t="shared" si="198"/>
        <v>0</v>
      </c>
      <c r="P1122" s="1">
        <f t="shared" si="193"/>
        <v>0</v>
      </c>
      <c r="Q1122" s="1">
        <f t="shared" si="197"/>
        <v>1</v>
      </c>
      <c r="R1122" s="1">
        <f t="shared" si="194"/>
        <v>0</v>
      </c>
      <c r="S1122" s="1">
        <f t="shared" si="195"/>
        <v>1</v>
      </c>
      <c r="T1122" s="1" t="b">
        <f t="shared" si="196"/>
        <v>0</v>
      </c>
    </row>
    <row r="1123" spans="1:20" x14ac:dyDescent="0.25">
      <c r="A1123" s="1" t="s">
        <v>147</v>
      </c>
      <c r="B1123" s="1">
        <v>5.0999999999999996</v>
      </c>
      <c r="C1123" s="1">
        <v>4.650222069999999</v>
      </c>
      <c r="D1123" s="1">
        <v>1</v>
      </c>
      <c r="E1123" s="1">
        <f t="shared" si="188"/>
        <v>0</v>
      </c>
      <c r="F1123" s="1">
        <f t="shared" si="189"/>
        <v>0</v>
      </c>
      <c r="G1123" s="1">
        <f t="shared" si="190"/>
        <v>0</v>
      </c>
      <c r="H1123" s="1">
        <f t="shared" si="191"/>
        <v>1</v>
      </c>
      <c r="I1123" s="1">
        <f t="shared" si="192"/>
        <v>1</v>
      </c>
      <c r="K1123" s="1" t="s">
        <v>121</v>
      </c>
      <c r="L1123" s="1">
        <v>3.9</v>
      </c>
      <c r="M1123" s="1">
        <v>5</v>
      </c>
      <c r="N1123" s="1">
        <v>1</v>
      </c>
      <c r="O1123" s="1">
        <f t="shared" si="198"/>
        <v>0</v>
      </c>
      <c r="P1123" s="1">
        <f t="shared" si="193"/>
        <v>0</v>
      </c>
      <c r="Q1123" s="1">
        <f t="shared" si="197"/>
        <v>1</v>
      </c>
      <c r="R1123" s="1">
        <f t="shared" si="194"/>
        <v>0</v>
      </c>
      <c r="S1123" s="1">
        <f t="shared" si="195"/>
        <v>1</v>
      </c>
      <c r="T1123" s="1" t="b">
        <f t="shared" si="196"/>
        <v>0</v>
      </c>
    </row>
    <row r="1124" spans="1:20" x14ac:dyDescent="0.25">
      <c r="A1124" s="1" t="s">
        <v>173</v>
      </c>
      <c r="B1124" s="1">
        <v>4.3</v>
      </c>
      <c r="C1124" s="1">
        <v>3.7955710000000007</v>
      </c>
      <c r="D1124" s="1">
        <v>1</v>
      </c>
      <c r="E1124" s="1">
        <f t="shared" si="188"/>
        <v>0</v>
      </c>
      <c r="F1124" s="1">
        <f t="shared" si="189"/>
        <v>0</v>
      </c>
      <c r="G1124" s="1">
        <f t="shared" si="190"/>
        <v>0</v>
      </c>
      <c r="H1124" s="1">
        <f t="shared" si="191"/>
        <v>1</v>
      </c>
      <c r="I1124" s="1">
        <f t="shared" si="192"/>
        <v>1</v>
      </c>
      <c r="K1124" s="1" t="s">
        <v>128</v>
      </c>
      <c r="L1124" s="1">
        <v>4.3</v>
      </c>
      <c r="M1124" s="1">
        <v>4</v>
      </c>
      <c r="N1124" s="1">
        <v>1</v>
      </c>
      <c r="O1124" s="1">
        <f t="shared" si="198"/>
        <v>0</v>
      </c>
      <c r="P1124" s="1">
        <f t="shared" si="193"/>
        <v>0</v>
      </c>
      <c r="Q1124" s="1">
        <f t="shared" si="197"/>
        <v>1</v>
      </c>
      <c r="R1124" s="1">
        <f t="shared" si="194"/>
        <v>0</v>
      </c>
      <c r="S1124" s="1">
        <f t="shared" si="195"/>
        <v>1</v>
      </c>
      <c r="T1124" s="1" t="b">
        <f t="shared" si="196"/>
        <v>0</v>
      </c>
    </row>
    <row r="1125" spans="1:20" x14ac:dyDescent="0.25">
      <c r="A1125" s="1" t="s">
        <v>166</v>
      </c>
      <c r="B1125" s="1">
        <v>4.3</v>
      </c>
      <c r="C1125" s="1">
        <v>3.4468309999999995</v>
      </c>
      <c r="D1125" s="1">
        <v>1</v>
      </c>
      <c r="E1125" s="1">
        <f t="shared" si="188"/>
        <v>0</v>
      </c>
      <c r="F1125" s="1">
        <f t="shared" si="189"/>
        <v>0</v>
      </c>
      <c r="G1125" s="1">
        <f t="shared" si="190"/>
        <v>0</v>
      </c>
      <c r="H1125" s="1">
        <f t="shared" si="191"/>
        <v>1</v>
      </c>
      <c r="I1125" s="1">
        <f t="shared" si="192"/>
        <v>1</v>
      </c>
      <c r="K1125" s="1" t="s">
        <v>130</v>
      </c>
      <c r="L1125" s="1">
        <v>4.0999999999999996</v>
      </c>
      <c r="M1125" s="1">
        <v>4</v>
      </c>
      <c r="N1125" s="1">
        <v>1</v>
      </c>
      <c r="O1125" s="1">
        <f t="shared" si="198"/>
        <v>0</v>
      </c>
      <c r="P1125" s="1">
        <f t="shared" si="193"/>
        <v>0</v>
      </c>
      <c r="Q1125" s="1">
        <f t="shared" si="197"/>
        <v>1</v>
      </c>
      <c r="R1125" s="1">
        <f t="shared" si="194"/>
        <v>0</v>
      </c>
      <c r="S1125" s="1">
        <f t="shared" si="195"/>
        <v>1</v>
      </c>
      <c r="T1125" s="1" t="b">
        <f t="shared" si="196"/>
        <v>0</v>
      </c>
    </row>
    <row r="1126" spans="1:20" x14ac:dyDescent="0.25">
      <c r="A1126" s="1" t="s">
        <v>121</v>
      </c>
      <c r="B1126" s="1">
        <v>3.9</v>
      </c>
      <c r="C1126" s="1">
        <v>4.6979609999999994</v>
      </c>
      <c r="D1126" s="1">
        <v>1</v>
      </c>
      <c r="E1126" s="1">
        <f t="shared" si="188"/>
        <v>0</v>
      </c>
      <c r="F1126" s="1">
        <f t="shared" si="189"/>
        <v>0</v>
      </c>
      <c r="G1126" s="1">
        <f t="shared" si="190"/>
        <v>0</v>
      </c>
      <c r="H1126" s="1">
        <f t="shared" si="191"/>
        <v>1</v>
      </c>
      <c r="I1126" s="1">
        <f t="shared" si="192"/>
        <v>1</v>
      </c>
      <c r="K1126" s="1" t="s">
        <v>191</v>
      </c>
      <c r="L1126" s="1">
        <v>4.3</v>
      </c>
      <c r="M1126" s="1">
        <v>2</v>
      </c>
      <c r="N1126" s="1">
        <v>1</v>
      </c>
      <c r="O1126" s="1">
        <f t="shared" si="198"/>
        <v>0</v>
      </c>
      <c r="P1126" s="1">
        <f t="shared" si="193"/>
        <v>0</v>
      </c>
      <c r="Q1126" s="1">
        <f t="shared" si="197"/>
        <v>1</v>
      </c>
      <c r="R1126" s="1">
        <f t="shared" si="194"/>
        <v>0</v>
      </c>
      <c r="S1126" s="1">
        <f t="shared" si="195"/>
        <v>1</v>
      </c>
      <c r="T1126" s="1" t="b">
        <f t="shared" si="196"/>
        <v>0</v>
      </c>
    </row>
    <row r="1127" spans="1:20" x14ac:dyDescent="0.25">
      <c r="A1127" s="1" t="s">
        <v>128</v>
      </c>
      <c r="B1127" s="1">
        <v>4.3</v>
      </c>
      <c r="C1127" s="1">
        <v>3.6353662599999996</v>
      </c>
      <c r="D1127" s="1">
        <v>1</v>
      </c>
      <c r="E1127" s="1">
        <f t="shared" si="188"/>
        <v>0</v>
      </c>
      <c r="F1127" s="1">
        <f t="shared" si="189"/>
        <v>0</v>
      </c>
      <c r="G1127" s="1">
        <f t="shared" si="190"/>
        <v>0</v>
      </c>
      <c r="H1127" s="1">
        <f t="shared" si="191"/>
        <v>1</v>
      </c>
      <c r="I1127" s="1">
        <f t="shared" si="192"/>
        <v>1</v>
      </c>
      <c r="K1127" s="1" t="s">
        <v>184</v>
      </c>
      <c r="L1127" s="1">
        <v>5.4</v>
      </c>
      <c r="M1127" s="1">
        <v>3</v>
      </c>
      <c r="N1127" s="1">
        <v>1</v>
      </c>
      <c r="O1127" s="1">
        <f t="shared" si="198"/>
        <v>0</v>
      </c>
      <c r="P1127" s="1">
        <f t="shared" si="193"/>
        <v>0</v>
      </c>
      <c r="Q1127" s="1">
        <f t="shared" si="197"/>
        <v>1</v>
      </c>
      <c r="R1127" s="1">
        <f t="shared" si="194"/>
        <v>0</v>
      </c>
      <c r="S1127" s="1">
        <f t="shared" si="195"/>
        <v>1</v>
      </c>
      <c r="T1127" s="1" t="b">
        <f t="shared" si="196"/>
        <v>0</v>
      </c>
    </row>
    <row r="1128" spans="1:20" x14ac:dyDescent="0.25">
      <c r="A1128" s="1" t="s">
        <v>130</v>
      </c>
      <c r="B1128" s="1">
        <v>4.0999999999999996</v>
      </c>
      <c r="C1128" s="1">
        <v>3.6320668</v>
      </c>
      <c r="D1128" s="1">
        <v>1</v>
      </c>
      <c r="E1128" s="1">
        <f t="shared" si="188"/>
        <v>0</v>
      </c>
      <c r="F1128" s="1">
        <f t="shared" si="189"/>
        <v>0</v>
      </c>
      <c r="G1128" s="1">
        <f t="shared" si="190"/>
        <v>0</v>
      </c>
      <c r="H1128" s="1">
        <f t="shared" si="191"/>
        <v>1</v>
      </c>
      <c r="I1128" s="1">
        <f t="shared" si="192"/>
        <v>1</v>
      </c>
      <c r="K1128" s="1" t="s">
        <v>160</v>
      </c>
      <c r="L1128" s="1">
        <v>3.9</v>
      </c>
      <c r="M1128" s="1">
        <v>5</v>
      </c>
      <c r="N1128" s="1">
        <v>1</v>
      </c>
      <c r="O1128" s="1">
        <f t="shared" si="198"/>
        <v>0</v>
      </c>
      <c r="P1128" s="1">
        <f t="shared" si="193"/>
        <v>0</v>
      </c>
      <c r="Q1128" s="1">
        <f t="shared" si="197"/>
        <v>1</v>
      </c>
      <c r="R1128" s="1">
        <f t="shared" si="194"/>
        <v>0</v>
      </c>
      <c r="S1128" s="1">
        <f t="shared" si="195"/>
        <v>1</v>
      </c>
      <c r="T1128" s="1" t="b">
        <f t="shared" si="196"/>
        <v>0</v>
      </c>
    </row>
    <row r="1129" spans="1:20" x14ac:dyDescent="0.25">
      <c r="A1129" s="1" t="s">
        <v>191</v>
      </c>
      <c r="B1129" s="1">
        <v>4.3</v>
      </c>
      <c r="C1129" s="1">
        <v>2.4396115499999991</v>
      </c>
      <c r="D1129" s="1">
        <v>1</v>
      </c>
      <c r="E1129" s="1">
        <f t="shared" si="188"/>
        <v>0</v>
      </c>
      <c r="F1129" s="1">
        <f t="shared" si="189"/>
        <v>0</v>
      </c>
      <c r="G1129" s="1">
        <f t="shared" si="190"/>
        <v>0</v>
      </c>
      <c r="H1129" s="1">
        <f t="shared" si="191"/>
        <v>1</v>
      </c>
      <c r="I1129" s="1">
        <f t="shared" si="192"/>
        <v>1</v>
      </c>
      <c r="K1129" s="1" t="s">
        <v>62</v>
      </c>
      <c r="L1129" s="1">
        <v>4.5</v>
      </c>
      <c r="M1129" s="1">
        <v>4</v>
      </c>
      <c r="N1129" s="1">
        <v>1</v>
      </c>
      <c r="O1129" s="1">
        <f t="shared" si="198"/>
        <v>0</v>
      </c>
      <c r="P1129" s="1">
        <f t="shared" si="193"/>
        <v>0</v>
      </c>
      <c r="Q1129" s="1">
        <f t="shared" si="197"/>
        <v>1</v>
      </c>
      <c r="R1129" s="1">
        <f t="shared" si="194"/>
        <v>0</v>
      </c>
      <c r="S1129" s="1">
        <f t="shared" si="195"/>
        <v>1</v>
      </c>
      <c r="T1129" s="1" t="b">
        <f t="shared" si="196"/>
        <v>0</v>
      </c>
    </row>
    <row r="1130" spans="1:20" x14ac:dyDescent="0.25">
      <c r="A1130" s="1" t="s">
        <v>184</v>
      </c>
      <c r="B1130" s="1">
        <v>5.4</v>
      </c>
      <c r="C1130" s="1">
        <v>3.038778859999999</v>
      </c>
      <c r="D1130" s="1">
        <v>1</v>
      </c>
      <c r="E1130" s="1">
        <f t="shared" si="188"/>
        <v>0</v>
      </c>
      <c r="F1130" s="1">
        <f t="shared" si="189"/>
        <v>0</v>
      </c>
      <c r="G1130" s="1">
        <f t="shared" si="190"/>
        <v>0</v>
      </c>
      <c r="H1130" s="1">
        <f t="shared" si="191"/>
        <v>1</v>
      </c>
      <c r="I1130" s="1">
        <f t="shared" si="192"/>
        <v>1</v>
      </c>
      <c r="K1130" s="1" t="s">
        <v>71</v>
      </c>
      <c r="L1130" s="1">
        <v>4.3</v>
      </c>
      <c r="M1130" s="1">
        <v>4</v>
      </c>
      <c r="N1130" s="1">
        <v>1</v>
      </c>
      <c r="O1130" s="1">
        <f t="shared" si="198"/>
        <v>0</v>
      </c>
      <c r="P1130" s="1">
        <f t="shared" si="193"/>
        <v>0</v>
      </c>
      <c r="Q1130" s="1">
        <f t="shared" si="197"/>
        <v>1</v>
      </c>
      <c r="R1130" s="1">
        <f t="shared" si="194"/>
        <v>0</v>
      </c>
      <c r="S1130" s="1">
        <f t="shared" si="195"/>
        <v>1</v>
      </c>
      <c r="T1130" s="1" t="b">
        <f t="shared" si="196"/>
        <v>0</v>
      </c>
    </row>
    <row r="1131" spans="1:20" x14ac:dyDescent="0.25">
      <c r="A1131" s="1" t="s">
        <v>160</v>
      </c>
      <c r="B1131" s="1">
        <v>3.9</v>
      </c>
      <c r="C1131" s="1">
        <v>4.6598707199999989</v>
      </c>
      <c r="D1131" s="1">
        <v>1</v>
      </c>
      <c r="E1131" s="1">
        <f t="shared" si="188"/>
        <v>0</v>
      </c>
      <c r="F1131" s="1">
        <f t="shared" si="189"/>
        <v>0</v>
      </c>
      <c r="G1131" s="1">
        <f t="shared" si="190"/>
        <v>0</v>
      </c>
      <c r="H1131" s="1">
        <f t="shared" si="191"/>
        <v>1</v>
      </c>
      <c r="I1131" s="1">
        <f t="shared" si="192"/>
        <v>1</v>
      </c>
      <c r="K1131" s="1" t="s">
        <v>171</v>
      </c>
      <c r="L1131" s="1">
        <v>4.7</v>
      </c>
      <c r="M1131" s="1">
        <v>5</v>
      </c>
      <c r="N1131" s="1">
        <v>1</v>
      </c>
      <c r="O1131" s="1">
        <f t="shared" si="198"/>
        <v>0</v>
      </c>
      <c r="P1131" s="1">
        <f t="shared" si="193"/>
        <v>0</v>
      </c>
      <c r="Q1131" s="1">
        <f t="shared" si="197"/>
        <v>1</v>
      </c>
      <c r="R1131" s="1">
        <f t="shared" si="194"/>
        <v>0</v>
      </c>
      <c r="S1131" s="1">
        <f t="shared" si="195"/>
        <v>1</v>
      </c>
      <c r="T1131" s="1" t="b">
        <f t="shared" si="196"/>
        <v>0</v>
      </c>
    </row>
    <row r="1132" spans="1:20" x14ac:dyDescent="0.25">
      <c r="A1132" s="1" t="s">
        <v>62</v>
      </c>
      <c r="B1132" s="1">
        <v>4.5</v>
      </c>
      <c r="C1132" s="1">
        <v>3.6424429199999997</v>
      </c>
      <c r="D1132" s="1">
        <v>1</v>
      </c>
      <c r="E1132" s="1">
        <f t="shared" si="188"/>
        <v>0</v>
      </c>
      <c r="F1132" s="1">
        <f t="shared" si="189"/>
        <v>0</v>
      </c>
      <c r="G1132" s="1">
        <f t="shared" si="190"/>
        <v>0</v>
      </c>
      <c r="H1132" s="1">
        <f t="shared" si="191"/>
        <v>1</v>
      </c>
      <c r="I1132" s="1">
        <f t="shared" si="192"/>
        <v>1</v>
      </c>
      <c r="K1132" s="1" t="s">
        <v>73</v>
      </c>
      <c r="L1132" s="1">
        <v>4.3</v>
      </c>
      <c r="M1132" s="1">
        <v>4</v>
      </c>
      <c r="N1132" s="1">
        <v>1</v>
      </c>
      <c r="O1132" s="1">
        <f t="shared" si="198"/>
        <v>0</v>
      </c>
      <c r="P1132" s="1">
        <f t="shared" si="193"/>
        <v>0</v>
      </c>
      <c r="Q1132" s="1">
        <f t="shared" si="197"/>
        <v>1</v>
      </c>
      <c r="R1132" s="1">
        <f t="shared" si="194"/>
        <v>0</v>
      </c>
      <c r="S1132" s="1">
        <f t="shared" si="195"/>
        <v>1</v>
      </c>
      <c r="T1132" s="1" t="b">
        <f t="shared" si="196"/>
        <v>0</v>
      </c>
    </row>
    <row r="1133" spans="1:20" x14ac:dyDescent="0.25">
      <c r="A1133" s="1" t="s">
        <v>71</v>
      </c>
      <c r="B1133" s="1">
        <v>4.3</v>
      </c>
      <c r="C1133" s="1">
        <v>3.6139117599999979</v>
      </c>
      <c r="D1133" s="1">
        <v>1</v>
      </c>
      <c r="E1133" s="1">
        <f t="shared" si="188"/>
        <v>0</v>
      </c>
      <c r="F1133" s="1">
        <f t="shared" si="189"/>
        <v>0</v>
      </c>
      <c r="G1133" s="1">
        <f t="shared" si="190"/>
        <v>0</v>
      </c>
      <c r="H1133" s="1">
        <f t="shared" si="191"/>
        <v>1</v>
      </c>
      <c r="I1133" s="1">
        <f t="shared" si="192"/>
        <v>1</v>
      </c>
      <c r="K1133" s="1" t="s">
        <v>80</v>
      </c>
      <c r="L1133" s="1">
        <v>4.9000000000000004</v>
      </c>
      <c r="M1133" s="1">
        <v>4</v>
      </c>
      <c r="N1133" s="1">
        <v>1</v>
      </c>
      <c r="O1133" s="1">
        <f t="shared" si="198"/>
        <v>0</v>
      </c>
      <c r="P1133" s="1">
        <f t="shared" si="193"/>
        <v>0</v>
      </c>
      <c r="Q1133" s="1">
        <f t="shared" si="197"/>
        <v>1</v>
      </c>
      <c r="R1133" s="1">
        <f t="shared" si="194"/>
        <v>0</v>
      </c>
      <c r="S1133" s="1">
        <f t="shared" si="195"/>
        <v>1</v>
      </c>
      <c r="T1133" s="1" t="b">
        <f t="shared" si="196"/>
        <v>0</v>
      </c>
    </row>
    <row r="1134" spans="1:20" x14ac:dyDescent="0.25">
      <c r="A1134" s="1" t="s">
        <v>171</v>
      </c>
      <c r="B1134" s="1">
        <v>4.7</v>
      </c>
      <c r="C1134" s="1">
        <v>4.6487682099999992</v>
      </c>
      <c r="D1134" s="1">
        <v>1</v>
      </c>
      <c r="E1134" s="1">
        <f t="shared" si="188"/>
        <v>0</v>
      </c>
      <c r="F1134" s="1">
        <f t="shared" si="189"/>
        <v>0</v>
      </c>
      <c r="G1134" s="1">
        <f t="shared" si="190"/>
        <v>0</v>
      </c>
      <c r="H1134" s="1">
        <f t="shared" si="191"/>
        <v>1</v>
      </c>
      <c r="I1134" s="1">
        <f t="shared" si="192"/>
        <v>1</v>
      </c>
      <c r="K1134" s="1" t="s">
        <v>88</v>
      </c>
      <c r="L1134" s="1">
        <v>4.5</v>
      </c>
      <c r="M1134" s="1">
        <v>4</v>
      </c>
      <c r="N1134" s="1">
        <v>1</v>
      </c>
      <c r="O1134" s="1">
        <f t="shared" si="198"/>
        <v>0</v>
      </c>
      <c r="P1134" s="1">
        <f t="shared" si="193"/>
        <v>0</v>
      </c>
      <c r="Q1134" s="1">
        <f t="shared" si="197"/>
        <v>1</v>
      </c>
      <c r="R1134" s="1">
        <f t="shared" si="194"/>
        <v>0</v>
      </c>
      <c r="S1134" s="1">
        <f t="shared" si="195"/>
        <v>1</v>
      </c>
      <c r="T1134" s="1" t="b">
        <f t="shared" si="196"/>
        <v>0</v>
      </c>
    </row>
    <row r="1135" spans="1:20" x14ac:dyDescent="0.25">
      <c r="A1135" s="1" t="s">
        <v>73</v>
      </c>
      <c r="B1135" s="1">
        <v>4.3</v>
      </c>
      <c r="C1135" s="1">
        <v>4.3733254999999991</v>
      </c>
      <c r="D1135" s="1">
        <v>1</v>
      </c>
      <c r="E1135" s="1">
        <f t="shared" si="188"/>
        <v>0</v>
      </c>
      <c r="F1135" s="1">
        <f t="shared" si="189"/>
        <v>0</v>
      </c>
      <c r="G1135" s="1">
        <f t="shared" si="190"/>
        <v>0</v>
      </c>
      <c r="H1135" s="1">
        <f t="shared" si="191"/>
        <v>1</v>
      </c>
      <c r="I1135" s="1">
        <f t="shared" si="192"/>
        <v>1</v>
      </c>
      <c r="K1135" s="1" t="s">
        <v>89</v>
      </c>
      <c r="L1135" s="1">
        <v>6.2</v>
      </c>
      <c r="M1135" s="1">
        <v>4</v>
      </c>
      <c r="N1135" s="1">
        <v>1</v>
      </c>
      <c r="O1135" s="1">
        <f t="shared" si="198"/>
        <v>0</v>
      </c>
      <c r="P1135" s="1">
        <f t="shared" si="193"/>
        <v>0</v>
      </c>
      <c r="Q1135" s="1">
        <f t="shared" si="197"/>
        <v>1</v>
      </c>
      <c r="R1135" s="1">
        <f t="shared" si="194"/>
        <v>0</v>
      </c>
      <c r="S1135" s="1">
        <f t="shared" si="195"/>
        <v>1</v>
      </c>
      <c r="T1135" s="1" t="b">
        <f t="shared" si="196"/>
        <v>0</v>
      </c>
    </row>
    <row r="1136" spans="1:20" x14ac:dyDescent="0.25">
      <c r="A1136" s="1" t="s">
        <v>80</v>
      </c>
      <c r="B1136" s="1">
        <v>4.9000000000000004</v>
      </c>
      <c r="C1136" s="1">
        <v>4.1618321599999986</v>
      </c>
      <c r="D1136" s="1">
        <v>1</v>
      </c>
      <c r="E1136" s="1">
        <f t="shared" si="188"/>
        <v>0</v>
      </c>
      <c r="F1136" s="1">
        <f t="shared" si="189"/>
        <v>0</v>
      </c>
      <c r="G1136" s="1">
        <f t="shared" si="190"/>
        <v>0</v>
      </c>
      <c r="H1136" s="1">
        <f t="shared" si="191"/>
        <v>1</v>
      </c>
      <c r="I1136" s="1">
        <f t="shared" si="192"/>
        <v>1</v>
      </c>
      <c r="K1136" s="1" t="s">
        <v>93</v>
      </c>
      <c r="L1136" s="1">
        <v>4.5</v>
      </c>
      <c r="M1136" s="1">
        <v>4</v>
      </c>
      <c r="N1136" s="1">
        <v>1</v>
      </c>
      <c r="O1136" s="1">
        <f t="shared" si="198"/>
        <v>0</v>
      </c>
      <c r="P1136" s="1">
        <f t="shared" si="193"/>
        <v>0</v>
      </c>
      <c r="Q1136" s="1">
        <f t="shared" si="197"/>
        <v>1</v>
      </c>
      <c r="R1136" s="1">
        <f t="shared" si="194"/>
        <v>0</v>
      </c>
      <c r="S1136" s="1">
        <f t="shared" si="195"/>
        <v>1</v>
      </c>
      <c r="T1136" s="1" t="b">
        <f t="shared" si="196"/>
        <v>0</v>
      </c>
    </row>
    <row r="1137" spans="1:20" x14ac:dyDescent="0.25">
      <c r="A1137" s="1" t="s">
        <v>88</v>
      </c>
      <c r="B1137" s="1">
        <v>4.5</v>
      </c>
      <c r="C1137" s="1">
        <v>4.2636281199999999</v>
      </c>
      <c r="D1137" s="1">
        <v>1</v>
      </c>
      <c r="E1137" s="1">
        <f t="shared" si="188"/>
        <v>0</v>
      </c>
      <c r="F1137" s="1">
        <f t="shared" si="189"/>
        <v>0</v>
      </c>
      <c r="G1137" s="1">
        <f t="shared" si="190"/>
        <v>0</v>
      </c>
      <c r="H1137" s="1">
        <f t="shared" si="191"/>
        <v>1</v>
      </c>
      <c r="I1137" s="1">
        <f t="shared" si="192"/>
        <v>1</v>
      </c>
      <c r="K1137" s="1" t="s">
        <v>167</v>
      </c>
      <c r="L1137" s="1">
        <v>4.5</v>
      </c>
      <c r="M1137" s="1">
        <v>4</v>
      </c>
      <c r="N1137" s="1">
        <v>1</v>
      </c>
      <c r="O1137" s="1">
        <f t="shared" si="198"/>
        <v>0</v>
      </c>
      <c r="P1137" s="1">
        <f t="shared" si="193"/>
        <v>0</v>
      </c>
      <c r="Q1137" s="1">
        <f t="shared" si="197"/>
        <v>1</v>
      </c>
      <c r="R1137" s="1">
        <f t="shared" si="194"/>
        <v>0</v>
      </c>
      <c r="S1137" s="1">
        <f t="shared" si="195"/>
        <v>1</v>
      </c>
      <c r="T1137" s="1" t="b">
        <f t="shared" si="196"/>
        <v>0</v>
      </c>
    </row>
    <row r="1138" spans="1:20" x14ac:dyDescent="0.25">
      <c r="A1138" s="1" t="s">
        <v>89</v>
      </c>
      <c r="B1138" s="1">
        <v>6.2</v>
      </c>
      <c r="C1138" s="1">
        <v>4.3256439799999988</v>
      </c>
      <c r="D1138" s="1">
        <v>1</v>
      </c>
      <c r="E1138" s="1">
        <f t="shared" si="188"/>
        <v>0</v>
      </c>
      <c r="F1138" s="1">
        <f t="shared" si="189"/>
        <v>0</v>
      </c>
      <c r="G1138" s="1">
        <f t="shared" si="190"/>
        <v>0</v>
      </c>
      <c r="H1138" s="1">
        <f t="shared" si="191"/>
        <v>1</v>
      </c>
      <c r="I1138" s="1">
        <f t="shared" si="192"/>
        <v>1</v>
      </c>
      <c r="K1138" s="1" t="s">
        <v>117</v>
      </c>
      <c r="L1138" s="1">
        <v>4.5999999999999996</v>
      </c>
      <c r="M1138" s="1">
        <v>4</v>
      </c>
      <c r="N1138" s="1">
        <v>1</v>
      </c>
      <c r="O1138" s="1">
        <f t="shared" si="198"/>
        <v>0</v>
      </c>
      <c r="P1138" s="1">
        <f t="shared" si="193"/>
        <v>0</v>
      </c>
      <c r="Q1138" s="1">
        <f t="shared" si="197"/>
        <v>1</v>
      </c>
      <c r="R1138" s="1">
        <f t="shared" si="194"/>
        <v>0</v>
      </c>
      <c r="S1138" s="1">
        <f t="shared" si="195"/>
        <v>1</v>
      </c>
      <c r="T1138" s="1" t="b">
        <f t="shared" si="196"/>
        <v>0</v>
      </c>
    </row>
    <row r="1139" spans="1:20" x14ac:dyDescent="0.25">
      <c r="A1139" s="1" t="s">
        <v>93</v>
      </c>
      <c r="B1139" s="1">
        <v>4.5</v>
      </c>
      <c r="C1139" s="1">
        <v>3.8486140499999983</v>
      </c>
      <c r="D1139" s="1">
        <v>1</v>
      </c>
      <c r="E1139" s="1">
        <f t="shared" si="188"/>
        <v>0</v>
      </c>
      <c r="F1139" s="1">
        <f t="shared" si="189"/>
        <v>0</v>
      </c>
      <c r="G1139" s="1">
        <f t="shared" si="190"/>
        <v>0</v>
      </c>
      <c r="H1139" s="1">
        <f t="shared" si="191"/>
        <v>1</v>
      </c>
      <c r="I1139" s="1">
        <f t="shared" si="192"/>
        <v>1</v>
      </c>
      <c r="K1139" s="1" t="s">
        <v>123</v>
      </c>
      <c r="L1139" s="1">
        <v>4.4000000000000004</v>
      </c>
      <c r="M1139" s="1">
        <v>4</v>
      </c>
      <c r="N1139" s="1">
        <v>1</v>
      </c>
      <c r="O1139" s="1">
        <f t="shared" si="198"/>
        <v>0</v>
      </c>
      <c r="P1139" s="1">
        <f t="shared" si="193"/>
        <v>0</v>
      </c>
      <c r="Q1139" s="1">
        <f t="shared" si="197"/>
        <v>1</v>
      </c>
      <c r="R1139" s="1">
        <f t="shared" si="194"/>
        <v>0</v>
      </c>
      <c r="S1139" s="1">
        <f t="shared" si="195"/>
        <v>1</v>
      </c>
      <c r="T1139" s="1" t="b">
        <f t="shared" si="196"/>
        <v>0</v>
      </c>
    </row>
    <row r="1140" spans="1:20" x14ac:dyDescent="0.25">
      <c r="A1140" s="1" t="s">
        <v>167</v>
      </c>
      <c r="B1140" s="1">
        <v>4.5</v>
      </c>
      <c r="C1140" s="1">
        <v>4.1358256999999998</v>
      </c>
      <c r="D1140" s="1">
        <v>1</v>
      </c>
      <c r="E1140" s="1">
        <f t="shared" si="188"/>
        <v>0</v>
      </c>
      <c r="F1140" s="1">
        <f t="shared" si="189"/>
        <v>0</v>
      </c>
      <c r="G1140" s="1">
        <f t="shared" si="190"/>
        <v>0</v>
      </c>
      <c r="H1140" s="1">
        <f t="shared" si="191"/>
        <v>1</v>
      </c>
      <c r="I1140" s="1">
        <f t="shared" si="192"/>
        <v>1</v>
      </c>
      <c r="K1140" s="1" t="s">
        <v>124</v>
      </c>
      <c r="L1140" s="1">
        <v>4.5</v>
      </c>
      <c r="M1140" s="1">
        <v>4</v>
      </c>
      <c r="N1140" s="1">
        <v>1</v>
      </c>
      <c r="O1140" s="1">
        <f t="shared" si="198"/>
        <v>0</v>
      </c>
      <c r="P1140" s="1">
        <f t="shared" si="193"/>
        <v>0</v>
      </c>
      <c r="Q1140" s="1">
        <f t="shared" si="197"/>
        <v>1</v>
      </c>
      <c r="R1140" s="1">
        <f t="shared" si="194"/>
        <v>0</v>
      </c>
      <c r="S1140" s="1">
        <f t="shared" si="195"/>
        <v>1</v>
      </c>
      <c r="T1140" s="1" t="b">
        <f t="shared" si="196"/>
        <v>0</v>
      </c>
    </row>
    <row r="1141" spans="1:20" x14ac:dyDescent="0.25">
      <c r="A1141" s="1" t="s">
        <v>117</v>
      </c>
      <c r="B1141" s="1">
        <v>4.5999999999999996</v>
      </c>
      <c r="C1141" s="1">
        <v>3.7171879899999998</v>
      </c>
      <c r="D1141" s="1">
        <v>1</v>
      </c>
      <c r="E1141" s="1">
        <f t="shared" si="188"/>
        <v>0</v>
      </c>
      <c r="F1141" s="1">
        <f t="shared" si="189"/>
        <v>0</v>
      </c>
      <c r="G1141" s="1">
        <f t="shared" si="190"/>
        <v>0</v>
      </c>
      <c r="H1141" s="1">
        <f t="shared" si="191"/>
        <v>1</v>
      </c>
      <c r="I1141" s="1">
        <f t="shared" si="192"/>
        <v>1</v>
      </c>
      <c r="K1141" s="1" t="s">
        <v>177</v>
      </c>
      <c r="L1141" s="1">
        <v>4.8</v>
      </c>
      <c r="M1141" s="1">
        <v>3</v>
      </c>
      <c r="N1141" s="1">
        <v>1</v>
      </c>
      <c r="O1141" s="1">
        <f t="shared" si="198"/>
        <v>0</v>
      </c>
      <c r="P1141" s="1">
        <f t="shared" si="193"/>
        <v>0</v>
      </c>
      <c r="Q1141" s="1">
        <f t="shared" si="197"/>
        <v>1</v>
      </c>
      <c r="R1141" s="1">
        <f t="shared" si="194"/>
        <v>0</v>
      </c>
      <c r="S1141" s="1">
        <f t="shared" si="195"/>
        <v>1</v>
      </c>
      <c r="T1141" s="1" t="b">
        <f t="shared" si="196"/>
        <v>0</v>
      </c>
    </row>
    <row r="1142" spans="1:20" x14ac:dyDescent="0.25">
      <c r="A1142" s="1" t="s">
        <v>123</v>
      </c>
      <c r="B1142" s="1">
        <v>4.4000000000000004</v>
      </c>
      <c r="C1142" s="1">
        <v>4.4075768999999996</v>
      </c>
      <c r="D1142" s="1">
        <v>1</v>
      </c>
      <c r="E1142" s="1">
        <f t="shared" si="188"/>
        <v>0</v>
      </c>
      <c r="F1142" s="1">
        <f t="shared" si="189"/>
        <v>0</v>
      </c>
      <c r="G1142" s="1">
        <f t="shared" si="190"/>
        <v>0</v>
      </c>
      <c r="H1142" s="1">
        <f t="shared" si="191"/>
        <v>1</v>
      </c>
      <c r="I1142" s="1">
        <f t="shared" si="192"/>
        <v>1</v>
      </c>
      <c r="K1142" s="1" t="s">
        <v>125</v>
      </c>
      <c r="L1142" s="1">
        <v>4.4000000000000004</v>
      </c>
      <c r="M1142" s="1">
        <v>4</v>
      </c>
      <c r="N1142" s="1">
        <v>1</v>
      </c>
      <c r="O1142" s="1">
        <f t="shared" si="198"/>
        <v>0</v>
      </c>
      <c r="P1142" s="1">
        <f t="shared" si="193"/>
        <v>0</v>
      </c>
      <c r="Q1142" s="1">
        <f t="shared" si="197"/>
        <v>1</v>
      </c>
      <c r="R1142" s="1">
        <f t="shared" si="194"/>
        <v>0</v>
      </c>
      <c r="S1142" s="1">
        <f t="shared" si="195"/>
        <v>1</v>
      </c>
      <c r="T1142" s="1" t="b">
        <f t="shared" si="196"/>
        <v>0</v>
      </c>
    </row>
    <row r="1143" spans="1:20" x14ac:dyDescent="0.25">
      <c r="A1143" s="1" t="s">
        <v>124</v>
      </c>
      <c r="B1143" s="1">
        <v>4.5</v>
      </c>
      <c r="C1143" s="1">
        <v>3.9971837800000012</v>
      </c>
      <c r="D1143" s="1">
        <v>1</v>
      </c>
      <c r="E1143" s="1">
        <f t="shared" si="188"/>
        <v>0</v>
      </c>
      <c r="F1143" s="1">
        <f t="shared" si="189"/>
        <v>0</v>
      </c>
      <c r="G1143" s="1">
        <f t="shared" si="190"/>
        <v>0</v>
      </c>
      <c r="H1143" s="1">
        <f t="shared" si="191"/>
        <v>1</v>
      </c>
      <c r="I1143" s="1">
        <f t="shared" si="192"/>
        <v>1</v>
      </c>
      <c r="K1143" s="1" t="s">
        <v>178</v>
      </c>
      <c r="L1143" s="1">
        <v>5.3</v>
      </c>
      <c r="M1143" s="1">
        <v>3</v>
      </c>
      <c r="N1143" s="1">
        <v>1</v>
      </c>
      <c r="O1143" s="1">
        <f t="shared" si="198"/>
        <v>0</v>
      </c>
      <c r="P1143" s="1">
        <f t="shared" si="193"/>
        <v>0</v>
      </c>
      <c r="Q1143" s="1">
        <f t="shared" si="197"/>
        <v>1</v>
      </c>
      <c r="R1143" s="1">
        <f t="shared" si="194"/>
        <v>0</v>
      </c>
      <c r="S1143" s="1">
        <f t="shared" si="195"/>
        <v>1</v>
      </c>
      <c r="T1143" s="1" t="b">
        <f t="shared" si="196"/>
        <v>0</v>
      </c>
    </row>
    <row r="1144" spans="1:20" x14ac:dyDescent="0.25">
      <c r="A1144" s="1" t="s">
        <v>177</v>
      </c>
      <c r="B1144" s="1">
        <v>4.8</v>
      </c>
      <c r="C1144" s="1">
        <v>3.4218702999999997</v>
      </c>
      <c r="D1144" s="1">
        <v>1</v>
      </c>
      <c r="E1144" s="1">
        <f t="shared" si="188"/>
        <v>0</v>
      </c>
      <c r="F1144" s="1">
        <f t="shared" si="189"/>
        <v>0</v>
      </c>
      <c r="G1144" s="1">
        <f t="shared" si="190"/>
        <v>0</v>
      </c>
      <c r="H1144" s="1">
        <f t="shared" si="191"/>
        <v>1</v>
      </c>
      <c r="I1144" s="1">
        <f t="shared" si="192"/>
        <v>1</v>
      </c>
      <c r="K1144" s="1" t="s">
        <v>127</v>
      </c>
      <c r="L1144" s="1">
        <v>4.7</v>
      </c>
      <c r="M1144" s="1">
        <v>4</v>
      </c>
      <c r="N1144" s="1">
        <v>1</v>
      </c>
      <c r="O1144" s="1">
        <f t="shared" si="198"/>
        <v>0</v>
      </c>
      <c r="P1144" s="1">
        <f t="shared" si="193"/>
        <v>0</v>
      </c>
      <c r="Q1144" s="1">
        <f t="shared" si="197"/>
        <v>1</v>
      </c>
      <c r="R1144" s="1">
        <f t="shared" si="194"/>
        <v>0</v>
      </c>
      <c r="S1144" s="1">
        <f t="shared" si="195"/>
        <v>1</v>
      </c>
      <c r="T1144" s="1" t="b">
        <f t="shared" si="196"/>
        <v>0</v>
      </c>
    </row>
    <row r="1145" spans="1:20" x14ac:dyDescent="0.25">
      <c r="A1145" s="1" t="s">
        <v>125</v>
      </c>
      <c r="B1145" s="1">
        <v>4.4000000000000004</v>
      </c>
      <c r="C1145" s="1">
        <v>3.5516131999999989</v>
      </c>
      <c r="D1145" s="1">
        <v>1</v>
      </c>
      <c r="E1145" s="1">
        <f t="shared" si="188"/>
        <v>0</v>
      </c>
      <c r="F1145" s="1">
        <f t="shared" si="189"/>
        <v>0</v>
      </c>
      <c r="G1145" s="1">
        <f t="shared" si="190"/>
        <v>0</v>
      </c>
      <c r="H1145" s="1">
        <f t="shared" si="191"/>
        <v>1</v>
      </c>
      <c r="I1145" s="1">
        <f t="shared" si="192"/>
        <v>1</v>
      </c>
      <c r="K1145" s="1" t="s">
        <v>188</v>
      </c>
      <c r="L1145" s="1">
        <v>4.3</v>
      </c>
      <c r="M1145" s="1">
        <v>5</v>
      </c>
      <c r="N1145" s="1">
        <v>1</v>
      </c>
      <c r="O1145" s="1">
        <f t="shared" si="198"/>
        <v>0</v>
      </c>
      <c r="P1145" s="1">
        <f t="shared" si="193"/>
        <v>0</v>
      </c>
      <c r="Q1145" s="1">
        <f t="shared" si="197"/>
        <v>1</v>
      </c>
      <c r="R1145" s="1">
        <f t="shared" si="194"/>
        <v>0</v>
      </c>
      <c r="S1145" s="1">
        <f t="shared" si="195"/>
        <v>1</v>
      </c>
      <c r="T1145" s="1" t="b">
        <f t="shared" si="196"/>
        <v>0</v>
      </c>
    </row>
    <row r="1146" spans="1:20" x14ac:dyDescent="0.25">
      <c r="A1146" s="1" t="s">
        <v>178</v>
      </c>
      <c r="B1146" s="1">
        <v>5.3</v>
      </c>
      <c r="C1146" s="1">
        <v>3.4059443800000007</v>
      </c>
      <c r="D1146" s="1">
        <v>1</v>
      </c>
      <c r="E1146" s="1">
        <f t="shared" si="188"/>
        <v>0</v>
      </c>
      <c r="F1146" s="1">
        <f t="shared" si="189"/>
        <v>0</v>
      </c>
      <c r="G1146" s="1">
        <f t="shared" si="190"/>
        <v>0</v>
      </c>
      <c r="H1146" s="1">
        <f t="shared" si="191"/>
        <v>1</v>
      </c>
      <c r="I1146" s="1">
        <f t="shared" si="192"/>
        <v>1</v>
      </c>
      <c r="K1146" s="1" t="s">
        <v>179</v>
      </c>
      <c r="L1146" s="1">
        <v>5.4</v>
      </c>
      <c r="M1146" s="1">
        <v>4</v>
      </c>
      <c r="N1146" s="1">
        <v>1</v>
      </c>
      <c r="O1146" s="1">
        <f t="shared" si="198"/>
        <v>0</v>
      </c>
      <c r="P1146" s="1">
        <f t="shared" si="193"/>
        <v>0</v>
      </c>
      <c r="Q1146" s="1">
        <f t="shared" si="197"/>
        <v>1</v>
      </c>
      <c r="R1146" s="1">
        <f t="shared" si="194"/>
        <v>0</v>
      </c>
      <c r="S1146" s="1">
        <f t="shared" si="195"/>
        <v>1</v>
      </c>
      <c r="T1146" s="1" t="b">
        <f t="shared" si="196"/>
        <v>0</v>
      </c>
    </row>
    <row r="1147" spans="1:20" x14ac:dyDescent="0.25">
      <c r="A1147" s="1" t="s">
        <v>127</v>
      </c>
      <c r="B1147" s="1">
        <v>4.7</v>
      </c>
      <c r="C1147" s="1">
        <v>4.0170626200000008</v>
      </c>
      <c r="D1147" s="1">
        <v>1</v>
      </c>
      <c r="E1147" s="1">
        <f t="shared" si="188"/>
        <v>0</v>
      </c>
      <c r="F1147" s="1">
        <f t="shared" si="189"/>
        <v>0</v>
      </c>
      <c r="G1147" s="1">
        <f t="shared" si="190"/>
        <v>0</v>
      </c>
      <c r="H1147" s="1">
        <f t="shared" si="191"/>
        <v>1</v>
      </c>
      <c r="I1147" s="1">
        <f t="shared" si="192"/>
        <v>1</v>
      </c>
      <c r="K1147" s="1" t="s">
        <v>135</v>
      </c>
      <c r="L1147" s="1">
        <v>4.9000000000000004</v>
      </c>
      <c r="M1147" s="1">
        <v>3</v>
      </c>
      <c r="N1147" s="1">
        <v>1</v>
      </c>
      <c r="O1147" s="1">
        <f t="shared" si="198"/>
        <v>0</v>
      </c>
      <c r="P1147" s="1">
        <f t="shared" si="193"/>
        <v>0</v>
      </c>
      <c r="Q1147" s="1">
        <f t="shared" si="197"/>
        <v>1</v>
      </c>
      <c r="R1147" s="1">
        <f t="shared" si="194"/>
        <v>0</v>
      </c>
      <c r="S1147" s="1">
        <f t="shared" si="195"/>
        <v>1</v>
      </c>
      <c r="T1147" s="1" t="b">
        <f t="shared" si="196"/>
        <v>0</v>
      </c>
    </row>
    <row r="1148" spans="1:20" x14ac:dyDescent="0.25">
      <c r="A1148" s="1" t="s">
        <v>188</v>
      </c>
      <c r="B1148" s="1">
        <v>4.3</v>
      </c>
      <c r="C1148" s="1">
        <v>4.5222663699999996</v>
      </c>
      <c r="D1148" s="1">
        <v>1</v>
      </c>
      <c r="E1148" s="1">
        <f t="shared" si="188"/>
        <v>0</v>
      </c>
      <c r="F1148" s="1">
        <f t="shared" si="189"/>
        <v>0</v>
      </c>
      <c r="G1148" s="1">
        <f t="shared" si="190"/>
        <v>0</v>
      </c>
      <c r="H1148" s="1">
        <f t="shared" si="191"/>
        <v>1</v>
      </c>
      <c r="I1148" s="1">
        <f t="shared" si="192"/>
        <v>1</v>
      </c>
      <c r="K1148" s="1" t="s">
        <v>139</v>
      </c>
      <c r="L1148" s="1">
        <v>4.4000000000000004</v>
      </c>
      <c r="M1148" s="1">
        <v>5</v>
      </c>
      <c r="N1148" s="1">
        <v>1</v>
      </c>
      <c r="O1148" s="1">
        <f t="shared" si="198"/>
        <v>0</v>
      </c>
      <c r="P1148" s="1">
        <f t="shared" si="193"/>
        <v>0</v>
      </c>
      <c r="Q1148" s="1">
        <f t="shared" si="197"/>
        <v>1</v>
      </c>
      <c r="R1148" s="1">
        <f t="shared" si="194"/>
        <v>0</v>
      </c>
      <c r="S1148" s="1">
        <f t="shared" si="195"/>
        <v>1</v>
      </c>
      <c r="T1148" s="1" t="b">
        <f t="shared" si="196"/>
        <v>0</v>
      </c>
    </row>
    <row r="1149" spans="1:20" x14ac:dyDescent="0.25">
      <c r="A1149" s="1" t="s">
        <v>179</v>
      </c>
      <c r="B1149" s="1">
        <v>5.4</v>
      </c>
      <c r="C1149" s="1">
        <v>4.2007585299999999</v>
      </c>
      <c r="D1149" s="1">
        <v>1</v>
      </c>
      <c r="E1149" s="1">
        <f t="shared" si="188"/>
        <v>0</v>
      </c>
      <c r="F1149" s="1">
        <f t="shared" si="189"/>
        <v>0</v>
      </c>
      <c r="G1149" s="1">
        <f t="shared" si="190"/>
        <v>0</v>
      </c>
      <c r="H1149" s="1">
        <f t="shared" si="191"/>
        <v>1</v>
      </c>
      <c r="I1149" s="1">
        <f t="shared" si="192"/>
        <v>1</v>
      </c>
      <c r="K1149" s="1" t="s">
        <v>170</v>
      </c>
      <c r="L1149" s="1">
        <v>5.3</v>
      </c>
      <c r="M1149" s="1">
        <v>4</v>
      </c>
      <c r="N1149" s="1">
        <v>1</v>
      </c>
      <c r="O1149" s="1">
        <f t="shared" si="198"/>
        <v>0</v>
      </c>
      <c r="P1149" s="1">
        <f t="shared" si="193"/>
        <v>0</v>
      </c>
      <c r="Q1149" s="1">
        <f t="shared" si="197"/>
        <v>1</v>
      </c>
      <c r="R1149" s="1">
        <f t="shared" si="194"/>
        <v>0</v>
      </c>
      <c r="S1149" s="1">
        <f t="shared" si="195"/>
        <v>1</v>
      </c>
      <c r="T1149" s="1" t="b">
        <f t="shared" si="196"/>
        <v>0</v>
      </c>
    </row>
    <row r="1150" spans="1:20" x14ac:dyDescent="0.25">
      <c r="A1150" s="1" t="s">
        <v>135</v>
      </c>
      <c r="B1150" s="1">
        <v>4.9000000000000004</v>
      </c>
      <c r="C1150" s="1">
        <v>2.6681065599999987</v>
      </c>
      <c r="D1150" s="1">
        <v>1</v>
      </c>
      <c r="E1150" s="1">
        <f t="shared" si="188"/>
        <v>0</v>
      </c>
      <c r="F1150" s="1">
        <f t="shared" si="189"/>
        <v>0</v>
      </c>
      <c r="G1150" s="1">
        <f t="shared" si="190"/>
        <v>0</v>
      </c>
      <c r="H1150" s="1">
        <f t="shared" si="191"/>
        <v>1</v>
      </c>
      <c r="I1150" s="1">
        <f t="shared" si="192"/>
        <v>1</v>
      </c>
      <c r="K1150" s="1" t="s">
        <v>154</v>
      </c>
      <c r="L1150" s="1">
        <v>5.7</v>
      </c>
      <c r="M1150" s="1">
        <v>5</v>
      </c>
      <c r="N1150" s="1">
        <v>1</v>
      </c>
      <c r="O1150" s="1">
        <f t="shared" si="198"/>
        <v>0</v>
      </c>
      <c r="P1150" s="1">
        <f t="shared" si="193"/>
        <v>0</v>
      </c>
      <c r="Q1150" s="1">
        <f t="shared" si="197"/>
        <v>1</v>
      </c>
      <c r="R1150" s="1">
        <f t="shared" si="194"/>
        <v>0</v>
      </c>
      <c r="S1150" s="1">
        <f t="shared" si="195"/>
        <v>1</v>
      </c>
      <c r="T1150" s="1" t="b">
        <f t="shared" si="196"/>
        <v>0</v>
      </c>
    </row>
    <row r="1151" spans="1:20" x14ac:dyDescent="0.25">
      <c r="A1151" s="1" t="s">
        <v>139</v>
      </c>
      <c r="B1151" s="1">
        <v>4.4000000000000004</v>
      </c>
      <c r="C1151" s="1">
        <v>4.7564912599999998</v>
      </c>
      <c r="D1151" s="1">
        <v>1</v>
      </c>
      <c r="E1151" s="1">
        <f t="shared" si="188"/>
        <v>0</v>
      </c>
      <c r="F1151" s="1">
        <f t="shared" si="189"/>
        <v>0</v>
      </c>
      <c r="G1151" s="1">
        <f t="shared" si="190"/>
        <v>0</v>
      </c>
      <c r="H1151" s="1">
        <f t="shared" si="191"/>
        <v>1</v>
      </c>
      <c r="I1151" s="1">
        <f t="shared" si="192"/>
        <v>1</v>
      </c>
      <c r="K1151" s="1" t="s">
        <v>159</v>
      </c>
      <c r="L1151" s="1">
        <v>4.3</v>
      </c>
      <c r="M1151" s="1">
        <v>5</v>
      </c>
      <c r="N1151" s="1">
        <v>1</v>
      </c>
      <c r="O1151" s="1">
        <f t="shared" si="198"/>
        <v>0</v>
      </c>
      <c r="P1151" s="1">
        <f t="shared" si="193"/>
        <v>0</v>
      </c>
      <c r="Q1151" s="1">
        <f t="shared" si="197"/>
        <v>1</v>
      </c>
      <c r="R1151" s="1">
        <f t="shared" si="194"/>
        <v>0</v>
      </c>
      <c r="S1151" s="1">
        <f t="shared" si="195"/>
        <v>1</v>
      </c>
      <c r="T1151" s="1" t="b">
        <f t="shared" si="196"/>
        <v>0</v>
      </c>
    </row>
    <row r="1152" spans="1:20" x14ac:dyDescent="0.25">
      <c r="A1152" s="1" t="s">
        <v>170</v>
      </c>
      <c r="B1152" s="1">
        <v>5.3</v>
      </c>
      <c r="C1152" s="1">
        <v>3.6793369199999986</v>
      </c>
      <c r="D1152" s="1">
        <v>1</v>
      </c>
      <c r="E1152" s="1">
        <f t="shared" si="188"/>
        <v>0</v>
      </c>
      <c r="F1152" s="1">
        <f t="shared" si="189"/>
        <v>0</v>
      </c>
      <c r="G1152" s="1">
        <f t="shared" si="190"/>
        <v>0</v>
      </c>
      <c r="H1152" s="1">
        <f t="shared" si="191"/>
        <v>1</v>
      </c>
      <c r="I1152" s="1">
        <f t="shared" si="192"/>
        <v>1</v>
      </c>
      <c r="K1152" s="1" t="s">
        <v>119</v>
      </c>
      <c r="L1152" s="1">
        <v>4.2</v>
      </c>
      <c r="M1152" s="1">
        <v>4</v>
      </c>
      <c r="N1152" s="1">
        <v>1</v>
      </c>
      <c r="O1152" s="1">
        <f t="shared" si="198"/>
        <v>0</v>
      </c>
      <c r="P1152" s="1">
        <f t="shared" si="193"/>
        <v>0</v>
      </c>
      <c r="Q1152" s="1">
        <f t="shared" si="197"/>
        <v>1</v>
      </c>
      <c r="R1152" s="1">
        <f t="shared" si="194"/>
        <v>0</v>
      </c>
      <c r="S1152" s="1">
        <f t="shared" si="195"/>
        <v>1</v>
      </c>
      <c r="T1152" s="1" t="b">
        <f t="shared" si="196"/>
        <v>0</v>
      </c>
    </row>
    <row r="1153" spans="1:20" x14ac:dyDescent="0.25">
      <c r="A1153" s="1" t="s">
        <v>154</v>
      </c>
      <c r="B1153" s="1">
        <v>5.7</v>
      </c>
      <c r="C1153" s="1">
        <v>5.2433036700000013</v>
      </c>
      <c r="D1153" s="1">
        <v>1</v>
      </c>
      <c r="E1153" s="1">
        <f t="shared" si="188"/>
        <v>0</v>
      </c>
      <c r="F1153" s="1">
        <f t="shared" si="189"/>
        <v>0</v>
      </c>
      <c r="G1153" s="1">
        <f t="shared" si="190"/>
        <v>0</v>
      </c>
      <c r="H1153" s="1">
        <f t="shared" si="191"/>
        <v>1</v>
      </c>
      <c r="I1153" s="1">
        <f t="shared" si="192"/>
        <v>1</v>
      </c>
      <c r="K1153" s="1" t="s">
        <v>190</v>
      </c>
      <c r="L1153" s="1">
        <v>4</v>
      </c>
      <c r="M1153" s="1">
        <v>5</v>
      </c>
      <c r="N1153" s="1">
        <v>1</v>
      </c>
      <c r="O1153" s="1">
        <f t="shared" si="198"/>
        <v>0</v>
      </c>
      <c r="P1153" s="1">
        <f t="shared" si="193"/>
        <v>0</v>
      </c>
      <c r="Q1153" s="1">
        <f t="shared" si="197"/>
        <v>1</v>
      </c>
      <c r="R1153" s="1">
        <f t="shared" si="194"/>
        <v>0</v>
      </c>
      <c r="S1153" s="1">
        <f t="shared" si="195"/>
        <v>1</v>
      </c>
      <c r="T1153" s="1" t="b">
        <f t="shared" si="196"/>
        <v>0</v>
      </c>
    </row>
    <row r="1154" spans="1:20" x14ac:dyDescent="0.25">
      <c r="A1154" s="1" t="s">
        <v>159</v>
      </c>
      <c r="B1154" s="1">
        <v>4.3</v>
      </c>
      <c r="C1154" s="1">
        <v>4.8747831199999982</v>
      </c>
      <c r="D1154" s="1">
        <v>1</v>
      </c>
      <c r="E1154" s="1">
        <f t="shared" si="188"/>
        <v>0</v>
      </c>
      <c r="F1154" s="1">
        <f t="shared" si="189"/>
        <v>0</v>
      </c>
      <c r="G1154" s="1">
        <f t="shared" si="190"/>
        <v>0</v>
      </c>
      <c r="H1154" s="1">
        <f t="shared" si="191"/>
        <v>1</v>
      </c>
      <c r="I1154" s="1">
        <f t="shared" si="192"/>
        <v>1</v>
      </c>
      <c r="K1154" s="1" t="s">
        <v>205</v>
      </c>
      <c r="L1154" s="1">
        <v>4.3</v>
      </c>
      <c r="M1154" s="1">
        <v>4</v>
      </c>
      <c r="N1154" s="1">
        <v>1</v>
      </c>
      <c r="O1154" s="1">
        <f t="shared" si="198"/>
        <v>0</v>
      </c>
      <c r="P1154" s="1">
        <f t="shared" si="193"/>
        <v>0</v>
      </c>
      <c r="Q1154" s="1">
        <f t="shared" si="197"/>
        <v>1</v>
      </c>
      <c r="R1154" s="1">
        <f t="shared" si="194"/>
        <v>0</v>
      </c>
      <c r="S1154" s="1">
        <f t="shared" si="195"/>
        <v>1</v>
      </c>
      <c r="T1154" s="1" t="b">
        <f t="shared" si="196"/>
        <v>0</v>
      </c>
    </row>
    <row r="1155" spans="1:20" x14ac:dyDescent="0.25">
      <c r="A1155" s="1" t="s">
        <v>119</v>
      </c>
      <c r="B1155" s="1">
        <v>4.2</v>
      </c>
      <c r="C1155" s="1">
        <v>3.5521959999999995</v>
      </c>
      <c r="D1155" s="1">
        <v>1</v>
      </c>
      <c r="E1155" s="1">
        <f t="shared" ref="E1155:E1218" si="199">IF(AND((10&gt;D1155),(D1155&gt;C1155),(C1155&gt;2)),1,0)</f>
        <v>0</v>
      </c>
      <c r="F1155" s="1">
        <f t="shared" ref="F1155:F1218" si="200">IF(AND((D1155&lt;C1155),(D1155&gt;2),(C1155&lt;10)),1,0)</f>
        <v>0</v>
      </c>
      <c r="G1155" s="1">
        <f t="shared" ref="G1155:G1218" si="201">IF(D1155&gt;=10,1,0)</f>
        <v>0</v>
      </c>
      <c r="H1155" s="1">
        <f t="shared" ref="H1155:H1218" si="202">IF(D1155&lt;=2,1,0)</f>
        <v>1</v>
      </c>
      <c r="I1155" s="1">
        <f t="shared" ref="I1155:I1218" si="203">SUM(E1155:H1155)</f>
        <v>1</v>
      </c>
      <c r="K1155" s="1" t="s">
        <v>149</v>
      </c>
      <c r="L1155" s="1">
        <v>4.4000000000000004</v>
      </c>
      <c r="M1155" s="1">
        <v>4</v>
      </c>
      <c r="N1155" s="1">
        <v>1</v>
      </c>
      <c r="O1155" s="1">
        <f t="shared" si="198"/>
        <v>0</v>
      </c>
      <c r="P1155" s="1">
        <f t="shared" ref="P1155:P1218" si="204">IF(AND((N1155&lt;M1155),(N1155&gt;2),(M1155&lt;10)),1,0)</f>
        <v>0</v>
      </c>
      <c r="Q1155" s="1">
        <f t="shared" si="197"/>
        <v>1</v>
      </c>
      <c r="R1155" s="1">
        <f t="shared" ref="R1155:R1218" si="205">IF(N1155&gt;=10,1,0)</f>
        <v>0</v>
      </c>
      <c r="S1155" s="1">
        <f t="shared" ref="S1155:S1218" si="206">SUM(O1155:R1155)</f>
        <v>1</v>
      </c>
      <c r="T1155" s="1" t="b">
        <f t="shared" si="196"/>
        <v>0</v>
      </c>
    </row>
    <row r="1156" spans="1:20" x14ac:dyDescent="0.25">
      <c r="A1156" s="1" t="s">
        <v>190</v>
      </c>
      <c r="B1156" s="1">
        <v>4</v>
      </c>
      <c r="C1156" s="1">
        <v>4.5517139999999996</v>
      </c>
      <c r="D1156" s="1">
        <v>1</v>
      </c>
      <c r="E1156" s="1">
        <f t="shared" si="199"/>
        <v>0</v>
      </c>
      <c r="F1156" s="1">
        <f t="shared" si="200"/>
        <v>0</v>
      </c>
      <c r="G1156" s="1">
        <f t="shared" si="201"/>
        <v>0</v>
      </c>
      <c r="H1156" s="1">
        <f t="shared" si="202"/>
        <v>1</v>
      </c>
      <c r="I1156" s="1">
        <f t="shared" si="203"/>
        <v>1</v>
      </c>
      <c r="K1156" s="1" t="s">
        <v>151</v>
      </c>
      <c r="L1156" s="1">
        <v>4.3</v>
      </c>
      <c r="M1156" s="1">
        <v>5</v>
      </c>
      <c r="N1156" s="1">
        <v>1</v>
      </c>
      <c r="O1156" s="1">
        <f t="shared" si="198"/>
        <v>0</v>
      </c>
      <c r="P1156" s="1">
        <f t="shared" si="204"/>
        <v>0</v>
      </c>
      <c r="Q1156" s="1">
        <f t="shared" si="197"/>
        <v>1</v>
      </c>
      <c r="R1156" s="1">
        <f t="shared" si="205"/>
        <v>0</v>
      </c>
      <c r="S1156" s="1">
        <f t="shared" si="206"/>
        <v>1</v>
      </c>
      <c r="T1156" s="1" t="b">
        <f t="shared" ref="T1156:T1219" si="207">EXACT(M1156,N1156)</f>
        <v>0</v>
      </c>
    </row>
    <row r="1157" spans="1:20" x14ac:dyDescent="0.25">
      <c r="A1157" s="1" t="s">
        <v>205</v>
      </c>
      <c r="B1157" s="1">
        <v>4.3</v>
      </c>
      <c r="C1157" s="1">
        <v>3.7126667999999987</v>
      </c>
      <c r="D1157" s="1">
        <v>1</v>
      </c>
      <c r="E1157" s="1">
        <f t="shared" si="199"/>
        <v>0</v>
      </c>
      <c r="F1157" s="1">
        <f t="shared" si="200"/>
        <v>0</v>
      </c>
      <c r="G1157" s="1">
        <f t="shared" si="201"/>
        <v>0</v>
      </c>
      <c r="H1157" s="1">
        <f t="shared" si="202"/>
        <v>1</v>
      </c>
      <c r="I1157" s="1">
        <f t="shared" si="203"/>
        <v>1</v>
      </c>
      <c r="K1157" s="1" t="s">
        <v>66</v>
      </c>
      <c r="L1157" s="1">
        <v>4.8</v>
      </c>
      <c r="M1157" s="1">
        <v>4</v>
      </c>
      <c r="N1157" s="1">
        <v>1</v>
      </c>
      <c r="O1157" s="1">
        <f t="shared" si="198"/>
        <v>0</v>
      </c>
      <c r="P1157" s="1">
        <f t="shared" si="204"/>
        <v>0</v>
      </c>
      <c r="Q1157" s="1">
        <f t="shared" si="197"/>
        <v>1</v>
      </c>
      <c r="R1157" s="1">
        <f t="shared" si="205"/>
        <v>0</v>
      </c>
      <c r="S1157" s="1">
        <f t="shared" si="206"/>
        <v>1</v>
      </c>
      <c r="T1157" s="1" t="b">
        <f t="shared" si="207"/>
        <v>0</v>
      </c>
    </row>
    <row r="1158" spans="1:20" x14ac:dyDescent="0.25">
      <c r="A1158" s="1" t="s">
        <v>149</v>
      </c>
      <c r="B1158" s="1">
        <v>4.4000000000000004</v>
      </c>
      <c r="C1158" s="1">
        <v>3.6515482899999969</v>
      </c>
      <c r="D1158" s="1">
        <v>1</v>
      </c>
      <c r="E1158" s="1">
        <f t="shared" si="199"/>
        <v>0</v>
      </c>
      <c r="F1158" s="1">
        <f t="shared" si="200"/>
        <v>0</v>
      </c>
      <c r="G1158" s="1">
        <f t="shared" si="201"/>
        <v>0</v>
      </c>
      <c r="H1158" s="1">
        <f t="shared" si="202"/>
        <v>1</v>
      </c>
      <c r="I1158" s="1">
        <f t="shared" si="203"/>
        <v>1</v>
      </c>
      <c r="K1158" s="1" t="s">
        <v>71</v>
      </c>
      <c r="L1158" s="1">
        <v>4.3</v>
      </c>
      <c r="M1158" s="1">
        <v>3</v>
      </c>
      <c r="N1158" s="1">
        <v>1</v>
      </c>
      <c r="O1158" s="1">
        <f t="shared" si="198"/>
        <v>0</v>
      </c>
      <c r="P1158" s="1">
        <f t="shared" si="204"/>
        <v>0</v>
      </c>
      <c r="Q1158" s="1">
        <f t="shared" si="197"/>
        <v>1</v>
      </c>
      <c r="R1158" s="1">
        <f t="shared" si="205"/>
        <v>0</v>
      </c>
      <c r="S1158" s="1">
        <f t="shared" si="206"/>
        <v>1</v>
      </c>
      <c r="T1158" s="1" t="b">
        <f t="shared" si="207"/>
        <v>0</v>
      </c>
    </row>
    <row r="1159" spans="1:20" x14ac:dyDescent="0.25">
      <c r="A1159" s="1" t="s">
        <v>151</v>
      </c>
      <c r="B1159" s="1">
        <v>4.3</v>
      </c>
      <c r="C1159" s="1">
        <v>4.7795219599999994</v>
      </c>
      <c r="D1159" s="1">
        <v>1</v>
      </c>
      <c r="E1159" s="1">
        <f t="shared" si="199"/>
        <v>0</v>
      </c>
      <c r="F1159" s="1">
        <f t="shared" si="200"/>
        <v>0</v>
      </c>
      <c r="G1159" s="1">
        <f t="shared" si="201"/>
        <v>0</v>
      </c>
      <c r="H1159" s="1">
        <f t="shared" si="202"/>
        <v>1</v>
      </c>
      <c r="I1159" s="1">
        <f t="shared" si="203"/>
        <v>1</v>
      </c>
      <c r="K1159" s="1" t="s">
        <v>163</v>
      </c>
      <c r="L1159" s="1">
        <v>5.6</v>
      </c>
      <c r="M1159" s="1">
        <v>2</v>
      </c>
      <c r="N1159" s="1">
        <v>1</v>
      </c>
      <c r="O1159" s="1">
        <f t="shared" si="198"/>
        <v>0</v>
      </c>
      <c r="P1159" s="1">
        <f t="shared" si="204"/>
        <v>0</v>
      </c>
      <c r="Q1159" s="1">
        <f t="shared" si="197"/>
        <v>1</v>
      </c>
      <c r="R1159" s="1">
        <f t="shared" si="205"/>
        <v>0</v>
      </c>
      <c r="S1159" s="1">
        <f t="shared" si="206"/>
        <v>1</v>
      </c>
      <c r="T1159" s="1" t="b">
        <f t="shared" si="207"/>
        <v>0</v>
      </c>
    </row>
    <row r="1160" spans="1:20" x14ac:dyDescent="0.25">
      <c r="A1160" s="1" t="s">
        <v>66</v>
      </c>
      <c r="B1160" s="1">
        <v>4.8</v>
      </c>
      <c r="C1160" s="1">
        <v>3.6928689599999998</v>
      </c>
      <c r="D1160" s="1">
        <v>1</v>
      </c>
      <c r="E1160" s="1">
        <f t="shared" si="199"/>
        <v>0</v>
      </c>
      <c r="F1160" s="1">
        <f t="shared" si="200"/>
        <v>0</v>
      </c>
      <c r="G1160" s="1">
        <f t="shared" si="201"/>
        <v>0</v>
      </c>
      <c r="H1160" s="1">
        <f t="shared" si="202"/>
        <v>1</v>
      </c>
      <c r="I1160" s="1">
        <f t="shared" si="203"/>
        <v>1</v>
      </c>
      <c r="K1160" s="1" t="s">
        <v>166</v>
      </c>
      <c r="L1160" s="1">
        <v>4.3</v>
      </c>
      <c r="M1160" s="1">
        <v>4</v>
      </c>
      <c r="N1160" s="1">
        <v>1</v>
      </c>
      <c r="O1160" s="1">
        <f t="shared" si="198"/>
        <v>0</v>
      </c>
      <c r="P1160" s="1">
        <f t="shared" si="204"/>
        <v>0</v>
      </c>
      <c r="Q1160" s="1">
        <f t="shared" si="197"/>
        <v>1</v>
      </c>
      <c r="R1160" s="1">
        <f t="shared" si="205"/>
        <v>0</v>
      </c>
      <c r="S1160" s="1">
        <f t="shared" si="206"/>
        <v>1</v>
      </c>
      <c r="T1160" s="1" t="b">
        <f t="shared" si="207"/>
        <v>0</v>
      </c>
    </row>
    <row r="1161" spans="1:20" x14ac:dyDescent="0.25">
      <c r="A1161" s="1" t="s">
        <v>71</v>
      </c>
      <c r="B1161" s="1">
        <v>4.3</v>
      </c>
      <c r="C1161" s="1">
        <v>3.3002281999999985</v>
      </c>
      <c r="D1161" s="1">
        <v>1</v>
      </c>
      <c r="E1161" s="1">
        <f t="shared" si="199"/>
        <v>0</v>
      </c>
      <c r="F1161" s="1">
        <f t="shared" si="200"/>
        <v>0</v>
      </c>
      <c r="G1161" s="1">
        <f t="shared" si="201"/>
        <v>0</v>
      </c>
      <c r="H1161" s="1">
        <f t="shared" si="202"/>
        <v>1</v>
      </c>
      <c r="I1161" s="1">
        <f t="shared" si="203"/>
        <v>1</v>
      </c>
      <c r="K1161" s="1" t="s">
        <v>197</v>
      </c>
      <c r="L1161" s="1">
        <v>4.4000000000000004</v>
      </c>
      <c r="M1161" s="1">
        <v>3</v>
      </c>
      <c r="N1161" s="1">
        <v>1</v>
      </c>
      <c r="O1161" s="1">
        <f t="shared" si="198"/>
        <v>0</v>
      </c>
      <c r="P1161" s="1">
        <f t="shared" si="204"/>
        <v>0</v>
      </c>
      <c r="Q1161" s="1">
        <f t="shared" si="197"/>
        <v>1</v>
      </c>
      <c r="R1161" s="1">
        <f t="shared" si="205"/>
        <v>0</v>
      </c>
      <c r="S1161" s="1">
        <f t="shared" si="206"/>
        <v>1</v>
      </c>
      <c r="T1161" s="1" t="b">
        <f t="shared" si="207"/>
        <v>0</v>
      </c>
    </row>
    <row r="1162" spans="1:20" x14ac:dyDescent="0.25">
      <c r="A1162" s="1" t="s">
        <v>163</v>
      </c>
      <c r="B1162" s="1">
        <v>5.6</v>
      </c>
      <c r="C1162" s="1">
        <v>2.361593360000001</v>
      </c>
      <c r="D1162" s="1">
        <v>1</v>
      </c>
      <c r="E1162" s="1">
        <f t="shared" si="199"/>
        <v>0</v>
      </c>
      <c r="F1162" s="1">
        <f t="shared" si="200"/>
        <v>0</v>
      </c>
      <c r="G1162" s="1">
        <f t="shared" si="201"/>
        <v>0</v>
      </c>
      <c r="H1162" s="1">
        <f t="shared" si="202"/>
        <v>1</v>
      </c>
      <c r="I1162" s="1">
        <f t="shared" si="203"/>
        <v>1</v>
      </c>
      <c r="K1162" s="1" t="s">
        <v>106</v>
      </c>
      <c r="L1162" s="1">
        <v>4.3</v>
      </c>
      <c r="M1162" s="1">
        <v>4</v>
      </c>
      <c r="N1162" s="1">
        <v>1</v>
      </c>
      <c r="O1162" s="1">
        <f t="shared" si="198"/>
        <v>0</v>
      </c>
      <c r="P1162" s="1">
        <f t="shared" si="204"/>
        <v>0</v>
      </c>
      <c r="Q1162" s="1">
        <f t="shared" si="197"/>
        <v>1</v>
      </c>
      <c r="R1162" s="1">
        <f t="shared" si="205"/>
        <v>0</v>
      </c>
      <c r="S1162" s="1">
        <f t="shared" si="206"/>
        <v>1</v>
      </c>
      <c r="T1162" s="1" t="b">
        <f t="shared" si="207"/>
        <v>0</v>
      </c>
    </row>
    <row r="1163" spans="1:20" x14ac:dyDescent="0.25">
      <c r="A1163" s="1" t="s">
        <v>166</v>
      </c>
      <c r="B1163" s="1">
        <v>4.3</v>
      </c>
      <c r="C1163" s="1">
        <v>3.5738963000000012</v>
      </c>
      <c r="D1163" s="1">
        <v>1</v>
      </c>
      <c r="E1163" s="1">
        <f t="shared" si="199"/>
        <v>0</v>
      </c>
      <c r="F1163" s="1">
        <f t="shared" si="200"/>
        <v>0</v>
      </c>
      <c r="G1163" s="1">
        <f t="shared" si="201"/>
        <v>0</v>
      </c>
      <c r="H1163" s="1">
        <f t="shared" si="202"/>
        <v>1</v>
      </c>
      <c r="I1163" s="1">
        <f t="shared" si="203"/>
        <v>1</v>
      </c>
      <c r="K1163" s="1" t="s">
        <v>115</v>
      </c>
      <c r="L1163" s="1">
        <v>4.9000000000000004</v>
      </c>
      <c r="M1163" s="1">
        <v>3</v>
      </c>
      <c r="N1163" s="1">
        <v>1</v>
      </c>
      <c r="O1163" s="1">
        <f t="shared" si="198"/>
        <v>0</v>
      </c>
      <c r="P1163" s="1">
        <f t="shared" si="204"/>
        <v>0</v>
      </c>
      <c r="Q1163" s="1">
        <f t="shared" si="197"/>
        <v>1</v>
      </c>
      <c r="R1163" s="1">
        <f t="shared" si="205"/>
        <v>0</v>
      </c>
      <c r="S1163" s="1">
        <f t="shared" si="206"/>
        <v>1</v>
      </c>
      <c r="T1163" s="1" t="b">
        <f t="shared" si="207"/>
        <v>0</v>
      </c>
    </row>
    <row r="1164" spans="1:20" x14ac:dyDescent="0.25">
      <c r="A1164" s="1" t="s">
        <v>197</v>
      </c>
      <c r="B1164" s="1">
        <v>4.4000000000000004</v>
      </c>
      <c r="C1164" s="1">
        <v>3.3285052299999998</v>
      </c>
      <c r="D1164" s="1">
        <v>1</v>
      </c>
      <c r="E1164" s="1">
        <f t="shared" si="199"/>
        <v>0</v>
      </c>
      <c r="F1164" s="1">
        <f t="shared" si="200"/>
        <v>0</v>
      </c>
      <c r="G1164" s="1">
        <f t="shared" si="201"/>
        <v>0</v>
      </c>
      <c r="H1164" s="1">
        <f t="shared" si="202"/>
        <v>1</v>
      </c>
      <c r="I1164" s="1">
        <f t="shared" si="203"/>
        <v>1</v>
      </c>
      <c r="K1164" s="1" t="s">
        <v>123</v>
      </c>
      <c r="L1164" s="1">
        <v>4.4000000000000004</v>
      </c>
      <c r="M1164" s="1">
        <v>5</v>
      </c>
      <c r="N1164" s="1">
        <v>1</v>
      </c>
      <c r="O1164" s="1">
        <f t="shared" si="198"/>
        <v>0</v>
      </c>
      <c r="P1164" s="1">
        <f t="shared" si="204"/>
        <v>0</v>
      </c>
      <c r="Q1164" s="1">
        <f t="shared" si="197"/>
        <v>1</v>
      </c>
      <c r="R1164" s="1">
        <f t="shared" si="205"/>
        <v>0</v>
      </c>
      <c r="S1164" s="1">
        <f t="shared" si="206"/>
        <v>1</v>
      </c>
      <c r="T1164" s="1" t="b">
        <f t="shared" si="207"/>
        <v>0</v>
      </c>
    </row>
    <row r="1165" spans="1:20" x14ac:dyDescent="0.25">
      <c r="A1165" s="1" t="s">
        <v>106</v>
      </c>
      <c r="B1165" s="1">
        <v>4.3</v>
      </c>
      <c r="C1165" s="1">
        <v>3.6663248799999999</v>
      </c>
      <c r="D1165" s="1">
        <v>1</v>
      </c>
      <c r="E1165" s="1">
        <f t="shared" si="199"/>
        <v>0</v>
      </c>
      <c r="F1165" s="1">
        <f t="shared" si="200"/>
        <v>0</v>
      </c>
      <c r="G1165" s="1">
        <f t="shared" si="201"/>
        <v>0</v>
      </c>
      <c r="H1165" s="1">
        <f t="shared" si="202"/>
        <v>1</v>
      </c>
      <c r="I1165" s="1">
        <f t="shared" si="203"/>
        <v>1</v>
      </c>
      <c r="K1165" s="1" t="s">
        <v>201</v>
      </c>
      <c r="L1165" s="1">
        <v>3.9</v>
      </c>
      <c r="M1165" s="1">
        <v>4</v>
      </c>
      <c r="N1165" s="1">
        <v>1</v>
      </c>
      <c r="O1165" s="1">
        <f t="shared" si="198"/>
        <v>0</v>
      </c>
      <c r="P1165" s="1">
        <f t="shared" si="204"/>
        <v>0</v>
      </c>
      <c r="Q1165" s="1">
        <f t="shared" si="197"/>
        <v>1</v>
      </c>
      <c r="R1165" s="1">
        <f t="shared" si="205"/>
        <v>0</v>
      </c>
      <c r="S1165" s="1">
        <f t="shared" si="206"/>
        <v>1</v>
      </c>
      <c r="T1165" s="1" t="b">
        <f t="shared" si="207"/>
        <v>0</v>
      </c>
    </row>
    <row r="1166" spans="1:20" x14ac:dyDescent="0.25">
      <c r="A1166" s="1" t="s">
        <v>115</v>
      </c>
      <c r="B1166" s="1">
        <v>4.9000000000000004</v>
      </c>
      <c r="C1166" s="1">
        <v>3.2238246399999992</v>
      </c>
      <c r="D1166" s="1">
        <v>1</v>
      </c>
      <c r="E1166" s="1">
        <f t="shared" si="199"/>
        <v>0</v>
      </c>
      <c r="F1166" s="1">
        <f t="shared" si="200"/>
        <v>0</v>
      </c>
      <c r="G1166" s="1">
        <f t="shared" si="201"/>
        <v>0</v>
      </c>
      <c r="H1166" s="1">
        <f t="shared" si="202"/>
        <v>1</v>
      </c>
      <c r="I1166" s="1">
        <f t="shared" si="203"/>
        <v>1</v>
      </c>
      <c r="K1166" s="1" t="s">
        <v>177</v>
      </c>
      <c r="L1166" s="1">
        <v>4.8</v>
      </c>
      <c r="M1166" s="1">
        <v>3</v>
      </c>
      <c r="N1166" s="1">
        <v>1</v>
      </c>
      <c r="O1166" s="1">
        <f t="shared" si="198"/>
        <v>0</v>
      </c>
      <c r="P1166" s="1">
        <f t="shared" si="204"/>
        <v>0</v>
      </c>
      <c r="Q1166" s="1">
        <f t="shared" si="197"/>
        <v>1</v>
      </c>
      <c r="R1166" s="1">
        <f t="shared" si="205"/>
        <v>0</v>
      </c>
      <c r="S1166" s="1">
        <f t="shared" si="206"/>
        <v>1</v>
      </c>
      <c r="T1166" s="1" t="b">
        <f t="shared" si="207"/>
        <v>0</v>
      </c>
    </row>
    <row r="1167" spans="1:20" x14ac:dyDescent="0.25">
      <c r="A1167" s="1" t="s">
        <v>123</v>
      </c>
      <c r="B1167" s="1">
        <v>4.4000000000000004</v>
      </c>
      <c r="C1167" s="1">
        <v>4.7738009199999993</v>
      </c>
      <c r="D1167" s="1">
        <v>1</v>
      </c>
      <c r="E1167" s="1">
        <f t="shared" si="199"/>
        <v>0</v>
      </c>
      <c r="F1167" s="1">
        <f t="shared" si="200"/>
        <v>0</v>
      </c>
      <c r="G1167" s="1">
        <f t="shared" si="201"/>
        <v>0</v>
      </c>
      <c r="H1167" s="1">
        <f t="shared" si="202"/>
        <v>1</v>
      </c>
      <c r="I1167" s="1">
        <f t="shared" si="203"/>
        <v>1</v>
      </c>
      <c r="K1167" s="1" t="s">
        <v>188</v>
      </c>
      <c r="L1167" s="1">
        <v>4.3</v>
      </c>
      <c r="M1167" s="1">
        <v>4</v>
      </c>
      <c r="N1167" s="1">
        <v>1</v>
      </c>
      <c r="O1167" s="1">
        <f t="shared" si="198"/>
        <v>0</v>
      </c>
      <c r="P1167" s="1">
        <f t="shared" si="204"/>
        <v>0</v>
      </c>
      <c r="Q1167" s="1">
        <f t="shared" ref="Q1167:Q1230" si="208">IF(N1167&lt;=2,1,0)</f>
        <v>1</v>
      </c>
      <c r="R1167" s="1">
        <f t="shared" si="205"/>
        <v>0</v>
      </c>
      <c r="S1167" s="1">
        <f t="shared" si="206"/>
        <v>1</v>
      </c>
      <c r="T1167" s="1" t="b">
        <f t="shared" si="207"/>
        <v>0</v>
      </c>
    </row>
    <row r="1168" spans="1:20" x14ac:dyDescent="0.25">
      <c r="A1168" s="1" t="s">
        <v>201</v>
      </c>
      <c r="B1168" s="1">
        <v>3.9</v>
      </c>
      <c r="C1168" s="1">
        <v>3.8671122999999992</v>
      </c>
      <c r="D1168" s="1">
        <v>1</v>
      </c>
      <c r="E1168" s="1">
        <f t="shared" si="199"/>
        <v>0</v>
      </c>
      <c r="F1168" s="1">
        <f t="shared" si="200"/>
        <v>0</v>
      </c>
      <c r="G1168" s="1">
        <f t="shared" si="201"/>
        <v>0</v>
      </c>
      <c r="H1168" s="1">
        <f t="shared" si="202"/>
        <v>1</v>
      </c>
      <c r="I1168" s="1">
        <f t="shared" si="203"/>
        <v>1</v>
      </c>
      <c r="K1168" s="1" t="s">
        <v>179</v>
      </c>
      <c r="L1168" s="1">
        <v>5.4</v>
      </c>
      <c r="M1168" s="1">
        <v>3</v>
      </c>
      <c r="N1168" s="1">
        <v>1</v>
      </c>
      <c r="O1168" s="1">
        <f t="shared" si="198"/>
        <v>0</v>
      </c>
      <c r="P1168" s="1">
        <f t="shared" si="204"/>
        <v>0</v>
      </c>
      <c r="Q1168" s="1">
        <f t="shared" si="208"/>
        <v>1</v>
      </c>
      <c r="R1168" s="1">
        <f t="shared" si="205"/>
        <v>0</v>
      </c>
      <c r="S1168" s="1">
        <f t="shared" si="206"/>
        <v>1</v>
      </c>
      <c r="T1168" s="1" t="b">
        <f t="shared" si="207"/>
        <v>0</v>
      </c>
    </row>
    <row r="1169" spans="1:20" x14ac:dyDescent="0.25">
      <c r="A1169" s="1" t="s">
        <v>177</v>
      </c>
      <c r="B1169" s="1">
        <v>4.8</v>
      </c>
      <c r="C1169" s="1">
        <v>3.4164280999999987</v>
      </c>
      <c r="D1169" s="1">
        <v>1</v>
      </c>
      <c r="E1169" s="1">
        <f t="shared" si="199"/>
        <v>0</v>
      </c>
      <c r="F1169" s="1">
        <f t="shared" si="200"/>
        <v>0</v>
      </c>
      <c r="G1169" s="1">
        <f t="shared" si="201"/>
        <v>0</v>
      </c>
      <c r="H1169" s="1">
        <f t="shared" si="202"/>
        <v>1</v>
      </c>
      <c r="I1169" s="1">
        <f t="shared" si="203"/>
        <v>1</v>
      </c>
      <c r="K1169" s="1" t="s">
        <v>140</v>
      </c>
      <c r="L1169" s="1">
        <v>4.9000000000000004</v>
      </c>
      <c r="M1169" s="1">
        <v>4</v>
      </c>
      <c r="N1169" s="1">
        <v>1</v>
      </c>
      <c r="O1169" s="1">
        <f t="shared" ref="O1169:O1232" si="209">IF(AND((10&gt;N1169),(N1169&gt;=M1169),(M1169&gt;=2)),1,0)</f>
        <v>0</v>
      </c>
      <c r="P1169" s="1">
        <f t="shared" si="204"/>
        <v>0</v>
      </c>
      <c r="Q1169" s="1">
        <f t="shared" si="208"/>
        <v>1</v>
      </c>
      <c r="R1169" s="1">
        <f t="shared" si="205"/>
        <v>0</v>
      </c>
      <c r="S1169" s="1">
        <f t="shared" si="206"/>
        <v>1</v>
      </c>
      <c r="T1169" s="1" t="b">
        <f t="shared" si="207"/>
        <v>0</v>
      </c>
    </row>
    <row r="1170" spans="1:20" x14ac:dyDescent="0.25">
      <c r="A1170" s="1" t="s">
        <v>188</v>
      </c>
      <c r="B1170" s="1">
        <v>4.3</v>
      </c>
      <c r="C1170" s="1">
        <v>4.0148101899999995</v>
      </c>
      <c r="D1170" s="1">
        <v>1</v>
      </c>
      <c r="E1170" s="1">
        <f t="shared" si="199"/>
        <v>0</v>
      </c>
      <c r="F1170" s="1">
        <f t="shared" si="200"/>
        <v>0</v>
      </c>
      <c r="G1170" s="1">
        <f t="shared" si="201"/>
        <v>0</v>
      </c>
      <c r="H1170" s="1">
        <f t="shared" si="202"/>
        <v>1</v>
      </c>
      <c r="I1170" s="1">
        <f t="shared" si="203"/>
        <v>1</v>
      </c>
      <c r="K1170" s="1" t="s">
        <v>143</v>
      </c>
      <c r="L1170" s="1">
        <v>4.5999999999999996</v>
      </c>
      <c r="M1170" s="1">
        <v>4</v>
      </c>
      <c r="N1170" s="1">
        <v>1</v>
      </c>
      <c r="O1170" s="1">
        <f t="shared" si="209"/>
        <v>0</v>
      </c>
      <c r="P1170" s="1">
        <f t="shared" si="204"/>
        <v>0</v>
      </c>
      <c r="Q1170" s="1">
        <f t="shared" si="208"/>
        <v>1</v>
      </c>
      <c r="R1170" s="1">
        <f t="shared" si="205"/>
        <v>0</v>
      </c>
      <c r="S1170" s="1">
        <f t="shared" si="206"/>
        <v>1</v>
      </c>
      <c r="T1170" s="1" t="b">
        <f t="shared" si="207"/>
        <v>0</v>
      </c>
    </row>
    <row r="1171" spans="1:20" x14ac:dyDescent="0.25">
      <c r="A1171" s="1" t="s">
        <v>179</v>
      </c>
      <c r="B1171" s="1">
        <v>5.4</v>
      </c>
      <c r="C1171" s="1">
        <v>3.4632740400000013</v>
      </c>
      <c r="D1171" s="1">
        <v>1</v>
      </c>
      <c r="E1171" s="1">
        <f t="shared" si="199"/>
        <v>0</v>
      </c>
      <c r="F1171" s="1">
        <f t="shared" si="200"/>
        <v>0</v>
      </c>
      <c r="G1171" s="1">
        <f t="shared" si="201"/>
        <v>0</v>
      </c>
      <c r="H1171" s="1">
        <f t="shared" si="202"/>
        <v>1</v>
      </c>
      <c r="I1171" s="1">
        <f t="shared" si="203"/>
        <v>1</v>
      </c>
      <c r="K1171" s="1" t="s">
        <v>146</v>
      </c>
      <c r="L1171" s="1">
        <v>4.3</v>
      </c>
      <c r="M1171" s="1">
        <v>4</v>
      </c>
      <c r="N1171" s="1">
        <v>1</v>
      </c>
      <c r="O1171" s="1">
        <f t="shared" si="209"/>
        <v>0</v>
      </c>
      <c r="P1171" s="1">
        <f t="shared" si="204"/>
        <v>0</v>
      </c>
      <c r="Q1171" s="1">
        <f t="shared" si="208"/>
        <v>1</v>
      </c>
      <c r="R1171" s="1">
        <f t="shared" si="205"/>
        <v>0</v>
      </c>
      <c r="S1171" s="1">
        <f t="shared" si="206"/>
        <v>1</v>
      </c>
      <c r="T1171" s="1" t="b">
        <f t="shared" si="207"/>
        <v>0</v>
      </c>
    </row>
    <row r="1172" spans="1:20" x14ac:dyDescent="0.25">
      <c r="A1172" s="1" t="s">
        <v>140</v>
      </c>
      <c r="B1172" s="1">
        <v>4.9000000000000004</v>
      </c>
      <c r="C1172" s="1">
        <v>3.5521215999999982</v>
      </c>
      <c r="D1172" s="1">
        <v>1</v>
      </c>
      <c r="E1172" s="1">
        <f t="shared" si="199"/>
        <v>0</v>
      </c>
      <c r="F1172" s="1">
        <f t="shared" si="200"/>
        <v>0</v>
      </c>
      <c r="G1172" s="1">
        <f t="shared" si="201"/>
        <v>0</v>
      </c>
      <c r="H1172" s="1">
        <f t="shared" si="202"/>
        <v>1</v>
      </c>
      <c r="I1172" s="1">
        <f t="shared" si="203"/>
        <v>1</v>
      </c>
      <c r="K1172" s="1" t="s">
        <v>64</v>
      </c>
      <c r="L1172" s="1">
        <v>4.5</v>
      </c>
      <c r="M1172" s="1">
        <v>4</v>
      </c>
      <c r="N1172" s="1">
        <v>1</v>
      </c>
      <c r="O1172" s="1">
        <f t="shared" si="209"/>
        <v>0</v>
      </c>
      <c r="P1172" s="1">
        <f t="shared" si="204"/>
        <v>0</v>
      </c>
      <c r="Q1172" s="1">
        <f t="shared" si="208"/>
        <v>1</v>
      </c>
      <c r="R1172" s="1">
        <f t="shared" si="205"/>
        <v>0</v>
      </c>
      <c r="S1172" s="1">
        <f t="shared" si="206"/>
        <v>1</v>
      </c>
      <c r="T1172" s="1" t="b">
        <f t="shared" si="207"/>
        <v>0</v>
      </c>
    </row>
    <row r="1173" spans="1:20" x14ac:dyDescent="0.25">
      <c r="A1173" s="1" t="s">
        <v>143</v>
      </c>
      <c r="B1173" s="1">
        <v>4.5999999999999996</v>
      </c>
      <c r="C1173" s="1">
        <v>3.7111188999999998</v>
      </c>
      <c r="D1173" s="1">
        <v>1</v>
      </c>
      <c r="E1173" s="1">
        <f t="shared" si="199"/>
        <v>0</v>
      </c>
      <c r="F1173" s="1">
        <f t="shared" si="200"/>
        <v>0</v>
      </c>
      <c r="G1173" s="1">
        <f t="shared" si="201"/>
        <v>0</v>
      </c>
      <c r="H1173" s="1">
        <f t="shared" si="202"/>
        <v>1</v>
      </c>
      <c r="I1173" s="1">
        <f t="shared" si="203"/>
        <v>1</v>
      </c>
      <c r="K1173" s="1" t="s">
        <v>69</v>
      </c>
      <c r="L1173" s="1">
        <v>4.4000000000000004</v>
      </c>
      <c r="M1173" s="1">
        <v>4</v>
      </c>
      <c r="N1173" s="1">
        <v>1</v>
      </c>
      <c r="O1173" s="1">
        <f t="shared" si="209"/>
        <v>0</v>
      </c>
      <c r="P1173" s="1">
        <f t="shared" si="204"/>
        <v>0</v>
      </c>
      <c r="Q1173" s="1">
        <f t="shared" si="208"/>
        <v>1</v>
      </c>
      <c r="R1173" s="1">
        <f t="shared" si="205"/>
        <v>0</v>
      </c>
      <c r="S1173" s="1">
        <f t="shared" si="206"/>
        <v>1</v>
      </c>
      <c r="T1173" s="1" t="b">
        <f t="shared" si="207"/>
        <v>0</v>
      </c>
    </row>
    <row r="1174" spans="1:20" x14ac:dyDescent="0.25">
      <c r="A1174" s="1" t="s">
        <v>146</v>
      </c>
      <c r="B1174" s="1">
        <v>4.3</v>
      </c>
      <c r="C1174" s="1">
        <v>3.6771680999999994</v>
      </c>
      <c r="D1174" s="1">
        <v>1</v>
      </c>
      <c r="E1174" s="1">
        <f t="shared" si="199"/>
        <v>0</v>
      </c>
      <c r="F1174" s="1">
        <f t="shared" si="200"/>
        <v>0</v>
      </c>
      <c r="G1174" s="1">
        <f t="shared" si="201"/>
        <v>0</v>
      </c>
      <c r="H1174" s="1">
        <f t="shared" si="202"/>
        <v>1</v>
      </c>
      <c r="I1174" s="1">
        <f t="shared" si="203"/>
        <v>1</v>
      </c>
      <c r="K1174" s="1" t="s">
        <v>75</v>
      </c>
      <c r="L1174" s="1">
        <v>4.3</v>
      </c>
      <c r="M1174" s="1">
        <v>3</v>
      </c>
      <c r="N1174" s="1">
        <v>1</v>
      </c>
      <c r="O1174" s="1">
        <f t="shared" si="209"/>
        <v>0</v>
      </c>
      <c r="P1174" s="1">
        <f t="shared" si="204"/>
        <v>0</v>
      </c>
      <c r="Q1174" s="1">
        <f t="shared" si="208"/>
        <v>1</v>
      </c>
      <c r="R1174" s="1">
        <f t="shared" si="205"/>
        <v>0</v>
      </c>
      <c r="S1174" s="1">
        <f t="shared" si="206"/>
        <v>1</v>
      </c>
      <c r="T1174" s="1" t="b">
        <f t="shared" si="207"/>
        <v>0</v>
      </c>
    </row>
    <row r="1175" spans="1:20" x14ac:dyDescent="0.25">
      <c r="A1175" s="1" t="s">
        <v>64</v>
      </c>
      <c r="B1175" s="1">
        <v>4.5</v>
      </c>
      <c r="C1175" s="1">
        <v>4.1894709999999984</v>
      </c>
      <c r="D1175" s="1">
        <v>1</v>
      </c>
      <c r="E1175" s="1">
        <f t="shared" si="199"/>
        <v>0</v>
      </c>
      <c r="F1175" s="1">
        <f t="shared" si="200"/>
        <v>0</v>
      </c>
      <c r="G1175" s="1">
        <f t="shared" si="201"/>
        <v>0</v>
      </c>
      <c r="H1175" s="1">
        <f t="shared" si="202"/>
        <v>1</v>
      </c>
      <c r="I1175" s="1">
        <f t="shared" si="203"/>
        <v>1</v>
      </c>
      <c r="K1175" s="1" t="s">
        <v>91</v>
      </c>
      <c r="L1175" s="1">
        <v>4.9000000000000004</v>
      </c>
      <c r="M1175" s="1">
        <v>3</v>
      </c>
      <c r="N1175" s="1">
        <v>1</v>
      </c>
      <c r="O1175" s="1">
        <f t="shared" si="209"/>
        <v>0</v>
      </c>
      <c r="P1175" s="1">
        <f t="shared" si="204"/>
        <v>0</v>
      </c>
      <c r="Q1175" s="1">
        <f t="shared" si="208"/>
        <v>1</v>
      </c>
      <c r="R1175" s="1">
        <f t="shared" si="205"/>
        <v>0</v>
      </c>
      <c r="S1175" s="1">
        <f t="shared" si="206"/>
        <v>1</v>
      </c>
      <c r="T1175" s="1" t="b">
        <f t="shared" si="207"/>
        <v>0</v>
      </c>
    </row>
    <row r="1176" spans="1:20" x14ac:dyDescent="0.25">
      <c r="A1176" s="1" t="s">
        <v>69</v>
      </c>
      <c r="B1176" s="1">
        <v>4.4000000000000004</v>
      </c>
      <c r="C1176" s="1">
        <v>4.1993240000000007</v>
      </c>
      <c r="D1176" s="1">
        <v>1</v>
      </c>
      <c r="E1176" s="1">
        <f t="shared" si="199"/>
        <v>0</v>
      </c>
      <c r="F1176" s="1">
        <f t="shared" si="200"/>
        <v>0</v>
      </c>
      <c r="G1176" s="1">
        <f t="shared" si="201"/>
        <v>0</v>
      </c>
      <c r="H1176" s="1">
        <f t="shared" si="202"/>
        <v>1</v>
      </c>
      <c r="I1176" s="1">
        <f t="shared" si="203"/>
        <v>1</v>
      </c>
      <c r="K1176" s="1" t="s">
        <v>187</v>
      </c>
      <c r="L1176" s="1">
        <v>4.4000000000000004</v>
      </c>
      <c r="M1176" s="1">
        <v>4</v>
      </c>
      <c r="N1176" s="1">
        <v>1</v>
      </c>
      <c r="O1176" s="1">
        <f t="shared" si="209"/>
        <v>0</v>
      </c>
      <c r="P1176" s="1">
        <f t="shared" si="204"/>
        <v>0</v>
      </c>
      <c r="Q1176" s="1">
        <f t="shared" si="208"/>
        <v>1</v>
      </c>
      <c r="R1176" s="1">
        <f t="shared" si="205"/>
        <v>0</v>
      </c>
      <c r="S1176" s="1">
        <f t="shared" si="206"/>
        <v>1</v>
      </c>
      <c r="T1176" s="1" t="b">
        <f t="shared" si="207"/>
        <v>0</v>
      </c>
    </row>
    <row r="1177" spans="1:20" x14ac:dyDescent="0.25">
      <c r="A1177" s="1" t="s">
        <v>75</v>
      </c>
      <c r="B1177" s="1">
        <v>4.3</v>
      </c>
      <c r="C1177" s="1">
        <v>3.4833501999999994</v>
      </c>
      <c r="D1177" s="1">
        <v>1</v>
      </c>
      <c r="E1177" s="1">
        <f t="shared" si="199"/>
        <v>0</v>
      </c>
      <c r="F1177" s="1">
        <f t="shared" si="200"/>
        <v>0</v>
      </c>
      <c r="G1177" s="1">
        <f t="shared" si="201"/>
        <v>0</v>
      </c>
      <c r="H1177" s="1">
        <f t="shared" si="202"/>
        <v>1</v>
      </c>
      <c r="I1177" s="1">
        <f t="shared" si="203"/>
        <v>1</v>
      </c>
      <c r="K1177" s="1" t="s">
        <v>125</v>
      </c>
      <c r="L1177" s="1">
        <v>4.4000000000000004</v>
      </c>
      <c r="M1177" s="1">
        <v>4</v>
      </c>
      <c r="N1177" s="1">
        <v>1</v>
      </c>
      <c r="O1177" s="1">
        <f t="shared" si="209"/>
        <v>0</v>
      </c>
      <c r="P1177" s="1">
        <f t="shared" si="204"/>
        <v>0</v>
      </c>
      <c r="Q1177" s="1">
        <f t="shared" si="208"/>
        <v>1</v>
      </c>
      <c r="R1177" s="1">
        <f t="shared" si="205"/>
        <v>0</v>
      </c>
      <c r="S1177" s="1">
        <f t="shared" si="206"/>
        <v>1</v>
      </c>
      <c r="T1177" s="1" t="b">
        <f t="shared" si="207"/>
        <v>0</v>
      </c>
    </row>
    <row r="1178" spans="1:20" x14ac:dyDescent="0.25">
      <c r="A1178" s="1" t="s">
        <v>91</v>
      </c>
      <c r="B1178" s="1">
        <v>4.9000000000000004</v>
      </c>
      <c r="C1178" s="1">
        <v>3.0696672500000006</v>
      </c>
      <c r="D1178" s="1">
        <v>1</v>
      </c>
      <c r="E1178" s="1">
        <f t="shared" si="199"/>
        <v>0</v>
      </c>
      <c r="F1178" s="1">
        <f t="shared" si="200"/>
        <v>0</v>
      </c>
      <c r="G1178" s="1">
        <f t="shared" si="201"/>
        <v>0</v>
      </c>
      <c r="H1178" s="1">
        <f t="shared" si="202"/>
        <v>1</v>
      </c>
      <c r="I1178" s="1">
        <f t="shared" si="203"/>
        <v>1</v>
      </c>
      <c r="K1178" s="1" t="s">
        <v>189</v>
      </c>
      <c r="L1178" s="1">
        <v>4.4000000000000004</v>
      </c>
      <c r="M1178" s="1">
        <v>3</v>
      </c>
      <c r="N1178" s="1">
        <v>1</v>
      </c>
      <c r="O1178" s="1">
        <f t="shared" si="209"/>
        <v>0</v>
      </c>
      <c r="P1178" s="1">
        <f t="shared" si="204"/>
        <v>0</v>
      </c>
      <c r="Q1178" s="1">
        <f t="shared" si="208"/>
        <v>1</v>
      </c>
      <c r="R1178" s="1">
        <f t="shared" si="205"/>
        <v>0</v>
      </c>
      <c r="S1178" s="1">
        <f t="shared" si="206"/>
        <v>1</v>
      </c>
      <c r="T1178" s="1" t="b">
        <f t="shared" si="207"/>
        <v>0</v>
      </c>
    </row>
    <row r="1179" spans="1:20" x14ac:dyDescent="0.25">
      <c r="A1179" s="1" t="s">
        <v>187</v>
      </c>
      <c r="B1179" s="1">
        <v>4.4000000000000004</v>
      </c>
      <c r="C1179" s="1">
        <v>3.8304937599999995</v>
      </c>
      <c r="D1179" s="1">
        <v>1</v>
      </c>
      <c r="E1179" s="1">
        <f t="shared" si="199"/>
        <v>0</v>
      </c>
      <c r="F1179" s="1">
        <f t="shared" si="200"/>
        <v>0</v>
      </c>
      <c r="G1179" s="1">
        <f t="shared" si="201"/>
        <v>0</v>
      </c>
      <c r="H1179" s="1">
        <f t="shared" si="202"/>
        <v>1</v>
      </c>
      <c r="I1179" s="1">
        <f t="shared" si="203"/>
        <v>1</v>
      </c>
      <c r="K1179" s="1" t="s">
        <v>61</v>
      </c>
      <c r="L1179" s="1">
        <v>4.7</v>
      </c>
      <c r="M1179" s="1">
        <v>3</v>
      </c>
      <c r="N1179" s="1">
        <v>1</v>
      </c>
      <c r="O1179" s="1">
        <f t="shared" si="209"/>
        <v>0</v>
      </c>
      <c r="P1179" s="1">
        <f t="shared" si="204"/>
        <v>0</v>
      </c>
      <c r="Q1179" s="1">
        <f t="shared" si="208"/>
        <v>1</v>
      </c>
      <c r="R1179" s="1">
        <f t="shared" si="205"/>
        <v>0</v>
      </c>
      <c r="S1179" s="1">
        <f t="shared" si="206"/>
        <v>1</v>
      </c>
      <c r="T1179" s="1" t="b">
        <f t="shared" si="207"/>
        <v>0</v>
      </c>
    </row>
    <row r="1180" spans="1:20" x14ac:dyDescent="0.25">
      <c r="A1180" s="1" t="s">
        <v>125</v>
      </c>
      <c r="B1180" s="1">
        <v>4.4000000000000004</v>
      </c>
      <c r="C1180" s="1">
        <v>4.3749658699999987</v>
      </c>
      <c r="D1180" s="1">
        <v>1</v>
      </c>
      <c r="E1180" s="1">
        <f t="shared" si="199"/>
        <v>0</v>
      </c>
      <c r="F1180" s="1">
        <f t="shared" si="200"/>
        <v>0</v>
      </c>
      <c r="G1180" s="1">
        <f t="shared" si="201"/>
        <v>0</v>
      </c>
      <c r="H1180" s="1">
        <f t="shared" si="202"/>
        <v>1</v>
      </c>
      <c r="I1180" s="1">
        <f t="shared" si="203"/>
        <v>1</v>
      </c>
      <c r="K1180" s="1" t="s">
        <v>203</v>
      </c>
      <c r="L1180" s="1">
        <v>4.3</v>
      </c>
      <c r="M1180" s="1">
        <v>4</v>
      </c>
      <c r="N1180" s="1">
        <v>1</v>
      </c>
      <c r="O1180" s="1">
        <f t="shared" si="209"/>
        <v>0</v>
      </c>
      <c r="P1180" s="1">
        <f t="shared" si="204"/>
        <v>0</v>
      </c>
      <c r="Q1180" s="1">
        <f t="shared" si="208"/>
        <v>1</v>
      </c>
      <c r="R1180" s="1">
        <f t="shared" si="205"/>
        <v>0</v>
      </c>
      <c r="S1180" s="1">
        <f t="shared" si="206"/>
        <v>1</v>
      </c>
      <c r="T1180" s="1" t="b">
        <f t="shared" si="207"/>
        <v>0</v>
      </c>
    </row>
    <row r="1181" spans="1:20" x14ac:dyDescent="0.25">
      <c r="A1181" s="1" t="s">
        <v>189</v>
      </c>
      <c r="B1181" s="1">
        <v>4.4000000000000004</v>
      </c>
      <c r="C1181" s="1">
        <v>3.3930069999999994</v>
      </c>
      <c r="D1181" s="1">
        <v>1</v>
      </c>
      <c r="E1181" s="1">
        <f t="shared" si="199"/>
        <v>0</v>
      </c>
      <c r="F1181" s="1">
        <f t="shared" si="200"/>
        <v>0</v>
      </c>
      <c r="G1181" s="1">
        <f t="shared" si="201"/>
        <v>0</v>
      </c>
      <c r="H1181" s="1">
        <f t="shared" si="202"/>
        <v>1</v>
      </c>
      <c r="I1181" s="1">
        <f t="shared" si="203"/>
        <v>1</v>
      </c>
      <c r="K1181" s="1" t="s">
        <v>86</v>
      </c>
      <c r="L1181" s="1">
        <v>4.3</v>
      </c>
      <c r="M1181" s="1">
        <v>4</v>
      </c>
      <c r="N1181" s="1">
        <v>1</v>
      </c>
      <c r="O1181" s="1">
        <f t="shared" si="209"/>
        <v>0</v>
      </c>
      <c r="P1181" s="1">
        <f t="shared" si="204"/>
        <v>0</v>
      </c>
      <c r="Q1181" s="1">
        <f t="shared" si="208"/>
        <v>1</v>
      </c>
      <c r="R1181" s="1">
        <f t="shared" si="205"/>
        <v>0</v>
      </c>
      <c r="S1181" s="1">
        <f t="shared" si="206"/>
        <v>1</v>
      </c>
      <c r="T1181" s="1" t="b">
        <f t="shared" si="207"/>
        <v>0</v>
      </c>
    </row>
    <row r="1182" spans="1:20" x14ac:dyDescent="0.25">
      <c r="A1182" s="1" t="s">
        <v>61</v>
      </c>
      <c r="B1182" s="1">
        <v>4.7</v>
      </c>
      <c r="C1182" s="1">
        <v>3.1774430399999987</v>
      </c>
      <c r="D1182" s="1">
        <v>1</v>
      </c>
      <c r="E1182" s="1">
        <f t="shared" si="199"/>
        <v>0</v>
      </c>
      <c r="F1182" s="1">
        <f t="shared" si="200"/>
        <v>0</v>
      </c>
      <c r="G1182" s="1">
        <f t="shared" si="201"/>
        <v>0</v>
      </c>
      <c r="H1182" s="1">
        <f t="shared" si="202"/>
        <v>1</v>
      </c>
      <c r="I1182" s="1">
        <f t="shared" si="203"/>
        <v>1</v>
      </c>
      <c r="K1182" s="1" t="s">
        <v>97</v>
      </c>
      <c r="L1182" s="1">
        <v>4.5</v>
      </c>
      <c r="M1182" s="1">
        <v>4</v>
      </c>
      <c r="N1182" s="1">
        <v>1</v>
      </c>
      <c r="O1182" s="1">
        <f t="shared" si="209"/>
        <v>0</v>
      </c>
      <c r="P1182" s="1">
        <f t="shared" si="204"/>
        <v>0</v>
      </c>
      <c r="Q1182" s="1">
        <f t="shared" si="208"/>
        <v>1</v>
      </c>
      <c r="R1182" s="1">
        <f t="shared" si="205"/>
        <v>0</v>
      </c>
      <c r="S1182" s="1">
        <f t="shared" si="206"/>
        <v>1</v>
      </c>
      <c r="T1182" s="1" t="b">
        <f t="shared" si="207"/>
        <v>0</v>
      </c>
    </row>
    <row r="1183" spans="1:20" x14ac:dyDescent="0.25">
      <c r="A1183" s="1" t="s">
        <v>203</v>
      </c>
      <c r="B1183" s="1">
        <v>4.3</v>
      </c>
      <c r="C1183" s="1">
        <v>3.8895948800000006</v>
      </c>
      <c r="D1183" s="1">
        <v>1</v>
      </c>
      <c r="E1183" s="1">
        <f t="shared" si="199"/>
        <v>0</v>
      </c>
      <c r="F1183" s="1">
        <f t="shared" si="200"/>
        <v>0</v>
      </c>
      <c r="G1183" s="1">
        <f t="shared" si="201"/>
        <v>0</v>
      </c>
      <c r="H1183" s="1">
        <f t="shared" si="202"/>
        <v>1</v>
      </c>
      <c r="I1183" s="1">
        <f t="shared" si="203"/>
        <v>1</v>
      </c>
      <c r="K1183" s="1" t="s">
        <v>200</v>
      </c>
      <c r="L1183" s="1">
        <v>4.4000000000000004</v>
      </c>
      <c r="M1183" s="1">
        <v>3</v>
      </c>
      <c r="N1183" s="1">
        <v>1</v>
      </c>
      <c r="O1183" s="1">
        <f t="shared" si="209"/>
        <v>0</v>
      </c>
      <c r="P1183" s="1">
        <f t="shared" si="204"/>
        <v>0</v>
      </c>
      <c r="Q1183" s="1">
        <f t="shared" si="208"/>
        <v>1</v>
      </c>
      <c r="R1183" s="1">
        <f t="shared" si="205"/>
        <v>0</v>
      </c>
      <c r="S1183" s="1">
        <f t="shared" si="206"/>
        <v>1</v>
      </c>
      <c r="T1183" s="1" t="b">
        <f t="shared" si="207"/>
        <v>0</v>
      </c>
    </row>
    <row r="1184" spans="1:20" x14ac:dyDescent="0.25">
      <c r="A1184" s="1" t="s">
        <v>86</v>
      </c>
      <c r="B1184" s="1">
        <v>4.3</v>
      </c>
      <c r="C1184" s="1">
        <v>4.001248839999997</v>
      </c>
      <c r="D1184" s="1">
        <v>1</v>
      </c>
      <c r="E1184" s="1">
        <f t="shared" si="199"/>
        <v>0</v>
      </c>
      <c r="F1184" s="1">
        <f t="shared" si="200"/>
        <v>0</v>
      </c>
      <c r="G1184" s="1">
        <f t="shared" si="201"/>
        <v>0</v>
      </c>
      <c r="H1184" s="1">
        <f t="shared" si="202"/>
        <v>1</v>
      </c>
      <c r="I1184" s="1">
        <f t="shared" si="203"/>
        <v>1</v>
      </c>
      <c r="K1184" s="1" t="s">
        <v>175</v>
      </c>
      <c r="L1184" s="1">
        <v>3.9</v>
      </c>
      <c r="M1184" s="1">
        <v>4</v>
      </c>
      <c r="N1184" s="1">
        <v>1</v>
      </c>
      <c r="O1184" s="1">
        <f t="shared" si="209"/>
        <v>0</v>
      </c>
      <c r="P1184" s="1">
        <f t="shared" si="204"/>
        <v>0</v>
      </c>
      <c r="Q1184" s="1">
        <f t="shared" si="208"/>
        <v>1</v>
      </c>
      <c r="R1184" s="1">
        <f t="shared" si="205"/>
        <v>0</v>
      </c>
      <c r="S1184" s="1">
        <f t="shared" si="206"/>
        <v>1</v>
      </c>
      <c r="T1184" s="1" t="b">
        <f t="shared" si="207"/>
        <v>0</v>
      </c>
    </row>
    <row r="1185" spans="1:20" x14ac:dyDescent="0.25">
      <c r="A1185" s="1" t="s">
        <v>97</v>
      </c>
      <c r="B1185" s="1">
        <v>4.5</v>
      </c>
      <c r="C1185" s="1">
        <v>3.7323021999999999</v>
      </c>
      <c r="D1185" s="1">
        <v>1</v>
      </c>
      <c r="E1185" s="1">
        <f t="shared" si="199"/>
        <v>0</v>
      </c>
      <c r="F1185" s="1">
        <f t="shared" si="200"/>
        <v>0</v>
      </c>
      <c r="G1185" s="1">
        <f t="shared" si="201"/>
        <v>0</v>
      </c>
      <c r="H1185" s="1">
        <f t="shared" si="202"/>
        <v>1</v>
      </c>
      <c r="I1185" s="1">
        <f t="shared" si="203"/>
        <v>1</v>
      </c>
      <c r="K1185" s="1" t="s">
        <v>176</v>
      </c>
      <c r="L1185" s="1">
        <v>4.2</v>
      </c>
      <c r="M1185" s="1">
        <v>3</v>
      </c>
      <c r="N1185" s="1">
        <v>1</v>
      </c>
      <c r="O1185" s="1">
        <f t="shared" si="209"/>
        <v>0</v>
      </c>
      <c r="P1185" s="1">
        <f t="shared" si="204"/>
        <v>0</v>
      </c>
      <c r="Q1185" s="1">
        <f t="shared" si="208"/>
        <v>1</v>
      </c>
      <c r="R1185" s="1">
        <f t="shared" si="205"/>
        <v>0</v>
      </c>
      <c r="S1185" s="1">
        <f t="shared" si="206"/>
        <v>1</v>
      </c>
      <c r="T1185" s="1" t="b">
        <f t="shared" si="207"/>
        <v>0</v>
      </c>
    </row>
    <row r="1186" spans="1:20" x14ac:dyDescent="0.25">
      <c r="A1186" s="1" t="s">
        <v>200</v>
      </c>
      <c r="B1186" s="1">
        <v>4.4000000000000004</v>
      </c>
      <c r="C1186" s="1">
        <v>2.5324322400000003</v>
      </c>
      <c r="D1186" s="1">
        <v>1</v>
      </c>
      <c r="E1186" s="1">
        <f t="shared" si="199"/>
        <v>0</v>
      </c>
      <c r="F1186" s="1">
        <f t="shared" si="200"/>
        <v>0</v>
      </c>
      <c r="G1186" s="1">
        <f t="shared" si="201"/>
        <v>0</v>
      </c>
      <c r="H1186" s="1">
        <f t="shared" si="202"/>
        <v>1</v>
      </c>
      <c r="I1186" s="1">
        <f t="shared" si="203"/>
        <v>1</v>
      </c>
      <c r="K1186" s="1" t="s">
        <v>108</v>
      </c>
      <c r="L1186" s="1">
        <v>4.4000000000000004</v>
      </c>
      <c r="M1186" s="1">
        <v>4</v>
      </c>
      <c r="N1186" s="1">
        <v>1</v>
      </c>
      <c r="O1186" s="1">
        <f t="shared" si="209"/>
        <v>0</v>
      </c>
      <c r="P1186" s="1">
        <f t="shared" si="204"/>
        <v>0</v>
      </c>
      <c r="Q1186" s="1">
        <f t="shared" si="208"/>
        <v>1</v>
      </c>
      <c r="R1186" s="1">
        <f t="shared" si="205"/>
        <v>0</v>
      </c>
      <c r="S1186" s="1">
        <f t="shared" si="206"/>
        <v>1</v>
      </c>
      <c r="T1186" s="1" t="b">
        <f t="shared" si="207"/>
        <v>0</v>
      </c>
    </row>
    <row r="1187" spans="1:20" x14ac:dyDescent="0.25">
      <c r="A1187" s="1" t="s">
        <v>175</v>
      </c>
      <c r="B1187" s="1">
        <v>3.9</v>
      </c>
      <c r="C1187" s="1">
        <v>3.5779609199999998</v>
      </c>
      <c r="D1187" s="1">
        <v>1</v>
      </c>
      <c r="E1187" s="1">
        <f t="shared" si="199"/>
        <v>0</v>
      </c>
      <c r="F1187" s="1">
        <f t="shared" si="200"/>
        <v>0</v>
      </c>
      <c r="G1187" s="1">
        <f t="shared" si="201"/>
        <v>0</v>
      </c>
      <c r="H1187" s="1">
        <f t="shared" si="202"/>
        <v>1</v>
      </c>
      <c r="I1187" s="1">
        <f t="shared" si="203"/>
        <v>1</v>
      </c>
      <c r="K1187" s="1" t="s">
        <v>111</v>
      </c>
      <c r="L1187" s="1">
        <v>4.5</v>
      </c>
      <c r="M1187" s="1">
        <v>4</v>
      </c>
      <c r="N1187" s="1">
        <v>1</v>
      </c>
      <c r="O1187" s="1">
        <f t="shared" si="209"/>
        <v>0</v>
      </c>
      <c r="P1187" s="1">
        <f t="shared" si="204"/>
        <v>0</v>
      </c>
      <c r="Q1187" s="1">
        <f t="shared" si="208"/>
        <v>1</v>
      </c>
      <c r="R1187" s="1">
        <f t="shared" si="205"/>
        <v>0</v>
      </c>
      <c r="S1187" s="1">
        <f t="shared" si="206"/>
        <v>1</v>
      </c>
      <c r="T1187" s="1" t="b">
        <f t="shared" si="207"/>
        <v>0</v>
      </c>
    </row>
    <row r="1188" spans="1:20" x14ac:dyDescent="0.25">
      <c r="A1188" s="1" t="s">
        <v>176</v>
      </c>
      <c r="B1188" s="1">
        <v>4.2</v>
      </c>
      <c r="C1188" s="1">
        <v>3.4772176599999987</v>
      </c>
      <c r="D1188" s="1">
        <v>1</v>
      </c>
      <c r="E1188" s="1">
        <f t="shared" si="199"/>
        <v>0</v>
      </c>
      <c r="F1188" s="1">
        <f t="shared" si="200"/>
        <v>0</v>
      </c>
      <c r="G1188" s="1">
        <f t="shared" si="201"/>
        <v>0</v>
      </c>
      <c r="H1188" s="1">
        <f t="shared" si="202"/>
        <v>1</v>
      </c>
      <c r="I1188" s="1">
        <f t="shared" si="203"/>
        <v>1</v>
      </c>
      <c r="K1188" s="1" t="s">
        <v>119</v>
      </c>
      <c r="L1188" s="1">
        <v>4.2</v>
      </c>
      <c r="M1188" s="1">
        <v>3</v>
      </c>
      <c r="N1188" s="1">
        <v>1</v>
      </c>
      <c r="O1188" s="1">
        <f t="shared" si="209"/>
        <v>0</v>
      </c>
      <c r="P1188" s="1">
        <f t="shared" si="204"/>
        <v>0</v>
      </c>
      <c r="Q1188" s="1">
        <f t="shared" si="208"/>
        <v>1</v>
      </c>
      <c r="R1188" s="1">
        <f t="shared" si="205"/>
        <v>0</v>
      </c>
      <c r="S1188" s="1">
        <f t="shared" si="206"/>
        <v>1</v>
      </c>
      <c r="T1188" s="1" t="b">
        <f t="shared" si="207"/>
        <v>0</v>
      </c>
    </row>
    <row r="1189" spans="1:20" x14ac:dyDescent="0.25">
      <c r="A1189" s="1" t="s">
        <v>108</v>
      </c>
      <c r="B1189" s="1">
        <v>4.4000000000000004</v>
      </c>
      <c r="C1189" s="1">
        <v>3.8681897300000014</v>
      </c>
      <c r="D1189" s="1">
        <v>1</v>
      </c>
      <c r="E1189" s="1">
        <f t="shared" si="199"/>
        <v>0</v>
      </c>
      <c r="F1189" s="1">
        <f t="shared" si="200"/>
        <v>0</v>
      </c>
      <c r="G1189" s="1">
        <f t="shared" si="201"/>
        <v>0</v>
      </c>
      <c r="H1189" s="1">
        <f t="shared" si="202"/>
        <v>1</v>
      </c>
      <c r="I1189" s="1">
        <f t="shared" si="203"/>
        <v>1</v>
      </c>
      <c r="K1189" s="1" t="s">
        <v>204</v>
      </c>
      <c r="L1189" s="1">
        <v>4.3</v>
      </c>
      <c r="M1189" s="1">
        <v>3</v>
      </c>
      <c r="N1189" s="1">
        <v>1</v>
      </c>
      <c r="O1189" s="1">
        <f t="shared" si="209"/>
        <v>0</v>
      </c>
      <c r="P1189" s="1">
        <f t="shared" si="204"/>
        <v>0</v>
      </c>
      <c r="Q1189" s="1">
        <f t="shared" si="208"/>
        <v>1</v>
      </c>
      <c r="R1189" s="1">
        <f t="shared" si="205"/>
        <v>0</v>
      </c>
      <c r="S1189" s="1">
        <f t="shared" si="206"/>
        <v>1</v>
      </c>
      <c r="T1189" s="1" t="b">
        <f t="shared" si="207"/>
        <v>0</v>
      </c>
    </row>
    <row r="1190" spans="1:20" x14ac:dyDescent="0.25">
      <c r="A1190" s="1" t="s">
        <v>111</v>
      </c>
      <c r="B1190" s="1">
        <v>4.5</v>
      </c>
      <c r="C1190" s="1">
        <v>3.5383228600000005</v>
      </c>
      <c r="D1190" s="1">
        <v>1</v>
      </c>
      <c r="E1190" s="1">
        <f t="shared" si="199"/>
        <v>0</v>
      </c>
      <c r="F1190" s="1">
        <f t="shared" si="200"/>
        <v>0</v>
      </c>
      <c r="G1190" s="1">
        <f t="shared" si="201"/>
        <v>0</v>
      </c>
      <c r="H1190" s="1">
        <f t="shared" si="202"/>
        <v>1</v>
      </c>
      <c r="I1190" s="1">
        <f t="shared" si="203"/>
        <v>1</v>
      </c>
      <c r="K1190" s="1" t="s">
        <v>135</v>
      </c>
      <c r="L1190" s="1">
        <v>4.9000000000000004</v>
      </c>
      <c r="M1190" s="1">
        <v>3</v>
      </c>
      <c r="N1190" s="1">
        <v>1</v>
      </c>
      <c r="O1190" s="1">
        <f t="shared" si="209"/>
        <v>0</v>
      </c>
      <c r="P1190" s="1">
        <f t="shared" si="204"/>
        <v>0</v>
      </c>
      <c r="Q1190" s="1">
        <f t="shared" si="208"/>
        <v>1</v>
      </c>
      <c r="R1190" s="1">
        <f t="shared" si="205"/>
        <v>0</v>
      </c>
      <c r="S1190" s="1">
        <f t="shared" si="206"/>
        <v>1</v>
      </c>
      <c r="T1190" s="1" t="b">
        <f t="shared" si="207"/>
        <v>0</v>
      </c>
    </row>
    <row r="1191" spans="1:20" x14ac:dyDescent="0.25">
      <c r="A1191" s="1" t="s">
        <v>119</v>
      </c>
      <c r="B1191" s="1">
        <v>4.2</v>
      </c>
      <c r="C1191" s="1">
        <v>3.3023265999999998</v>
      </c>
      <c r="D1191" s="1">
        <v>1</v>
      </c>
      <c r="E1191" s="1">
        <f t="shared" si="199"/>
        <v>0</v>
      </c>
      <c r="F1191" s="1">
        <f t="shared" si="200"/>
        <v>0</v>
      </c>
      <c r="G1191" s="1">
        <f t="shared" si="201"/>
        <v>0</v>
      </c>
      <c r="H1191" s="1">
        <f t="shared" si="202"/>
        <v>1</v>
      </c>
      <c r="I1191" s="1">
        <f t="shared" si="203"/>
        <v>1</v>
      </c>
      <c r="K1191" s="1" t="s">
        <v>75</v>
      </c>
      <c r="L1191" s="1">
        <v>4.3</v>
      </c>
      <c r="M1191" s="1">
        <v>4</v>
      </c>
      <c r="N1191" s="1">
        <v>1</v>
      </c>
      <c r="O1191" s="1">
        <f t="shared" si="209"/>
        <v>0</v>
      </c>
      <c r="P1191" s="1">
        <f t="shared" si="204"/>
        <v>0</v>
      </c>
      <c r="Q1191" s="1">
        <f t="shared" si="208"/>
        <v>1</v>
      </c>
      <c r="R1191" s="1">
        <f t="shared" si="205"/>
        <v>0</v>
      </c>
      <c r="S1191" s="1">
        <f t="shared" si="206"/>
        <v>1</v>
      </c>
      <c r="T1191" s="1" t="b">
        <f t="shared" si="207"/>
        <v>0</v>
      </c>
    </row>
    <row r="1192" spans="1:20" x14ac:dyDescent="0.25">
      <c r="A1192" s="1" t="s">
        <v>204</v>
      </c>
      <c r="B1192" s="1">
        <v>4.3</v>
      </c>
      <c r="C1192" s="1">
        <v>2.82389504</v>
      </c>
      <c r="D1192" s="1">
        <v>1</v>
      </c>
      <c r="E1192" s="1">
        <f t="shared" si="199"/>
        <v>0</v>
      </c>
      <c r="F1192" s="1">
        <f t="shared" si="200"/>
        <v>0</v>
      </c>
      <c r="G1192" s="1">
        <f t="shared" si="201"/>
        <v>0</v>
      </c>
      <c r="H1192" s="1">
        <f t="shared" si="202"/>
        <v>1</v>
      </c>
      <c r="I1192" s="1">
        <f t="shared" si="203"/>
        <v>1</v>
      </c>
      <c r="K1192" s="1" t="s">
        <v>194</v>
      </c>
      <c r="L1192" s="1">
        <v>5.2</v>
      </c>
      <c r="M1192" s="1">
        <v>4</v>
      </c>
      <c r="N1192" s="1">
        <v>1</v>
      </c>
      <c r="O1192" s="1">
        <f t="shared" si="209"/>
        <v>0</v>
      </c>
      <c r="P1192" s="1">
        <f t="shared" si="204"/>
        <v>0</v>
      </c>
      <c r="Q1192" s="1">
        <f t="shared" si="208"/>
        <v>1</v>
      </c>
      <c r="R1192" s="1">
        <f t="shared" si="205"/>
        <v>0</v>
      </c>
      <c r="S1192" s="1">
        <f t="shared" si="206"/>
        <v>1</v>
      </c>
      <c r="T1192" s="1" t="b">
        <f t="shared" si="207"/>
        <v>0</v>
      </c>
    </row>
    <row r="1193" spans="1:20" x14ac:dyDescent="0.25">
      <c r="A1193" s="1" t="s">
        <v>135</v>
      </c>
      <c r="B1193" s="1">
        <v>4.9000000000000004</v>
      </c>
      <c r="C1193" s="1">
        <v>2.9264985400000008</v>
      </c>
      <c r="D1193" s="1">
        <v>1</v>
      </c>
      <c r="E1193" s="1">
        <f t="shared" si="199"/>
        <v>0</v>
      </c>
      <c r="F1193" s="1">
        <f t="shared" si="200"/>
        <v>0</v>
      </c>
      <c r="G1193" s="1">
        <f t="shared" si="201"/>
        <v>0</v>
      </c>
      <c r="H1193" s="1">
        <f t="shared" si="202"/>
        <v>1</v>
      </c>
      <c r="I1193" s="1">
        <f t="shared" si="203"/>
        <v>1</v>
      </c>
      <c r="K1193" s="1" t="s">
        <v>64</v>
      </c>
      <c r="L1193" s="1">
        <v>4.5</v>
      </c>
      <c r="M1193" s="1">
        <v>4</v>
      </c>
      <c r="N1193" s="1">
        <v>1</v>
      </c>
      <c r="O1193" s="1">
        <f t="shared" si="209"/>
        <v>0</v>
      </c>
      <c r="P1193" s="1">
        <f t="shared" si="204"/>
        <v>0</v>
      </c>
      <c r="Q1193" s="1">
        <f t="shared" si="208"/>
        <v>1</v>
      </c>
      <c r="R1193" s="1">
        <f t="shared" si="205"/>
        <v>0</v>
      </c>
      <c r="S1193" s="1">
        <f t="shared" si="206"/>
        <v>1</v>
      </c>
      <c r="T1193" s="1" t="b">
        <f t="shared" si="207"/>
        <v>0</v>
      </c>
    </row>
    <row r="1194" spans="1:20" x14ac:dyDescent="0.25">
      <c r="A1194" s="1" t="s">
        <v>75</v>
      </c>
      <c r="B1194" s="1">
        <v>4.3</v>
      </c>
      <c r="C1194" s="1">
        <v>3.6027651999999994</v>
      </c>
      <c r="D1194" s="1">
        <v>1</v>
      </c>
      <c r="E1194" s="1">
        <f t="shared" si="199"/>
        <v>0</v>
      </c>
      <c r="F1194" s="1">
        <f t="shared" si="200"/>
        <v>0</v>
      </c>
      <c r="G1194" s="1">
        <f t="shared" si="201"/>
        <v>0</v>
      </c>
      <c r="H1194" s="1">
        <f t="shared" si="202"/>
        <v>1</v>
      </c>
      <c r="I1194" s="1">
        <f t="shared" si="203"/>
        <v>1</v>
      </c>
      <c r="K1194" s="1" t="s">
        <v>88</v>
      </c>
      <c r="L1194" s="1">
        <v>4.5</v>
      </c>
      <c r="M1194" s="1">
        <v>4</v>
      </c>
      <c r="N1194" s="1">
        <v>1</v>
      </c>
      <c r="O1194" s="1">
        <f t="shared" si="209"/>
        <v>0</v>
      </c>
      <c r="P1194" s="1">
        <f t="shared" si="204"/>
        <v>0</v>
      </c>
      <c r="Q1194" s="1">
        <f t="shared" si="208"/>
        <v>1</v>
      </c>
      <c r="R1194" s="1">
        <f t="shared" si="205"/>
        <v>0</v>
      </c>
      <c r="S1194" s="1">
        <f t="shared" si="206"/>
        <v>1</v>
      </c>
      <c r="T1194" s="1" t="b">
        <f t="shared" si="207"/>
        <v>0</v>
      </c>
    </row>
    <row r="1195" spans="1:20" x14ac:dyDescent="0.25">
      <c r="A1195" s="1" t="s">
        <v>194</v>
      </c>
      <c r="B1195" s="1">
        <v>5.2</v>
      </c>
      <c r="C1195" s="1">
        <v>3.9854873000000004</v>
      </c>
      <c r="D1195" s="1">
        <v>1</v>
      </c>
      <c r="E1195" s="1">
        <f t="shared" si="199"/>
        <v>0</v>
      </c>
      <c r="F1195" s="1">
        <f t="shared" si="200"/>
        <v>0</v>
      </c>
      <c r="G1195" s="1">
        <f t="shared" si="201"/>
        <v>0</v>
      </c>
      <c r="H1195" s="1">
        <f t="shared" si="202"/>
        <v>1</v>
      </c>
      <c r="I1195" s="1">
        <f t="shared" si="203"/>
        <v>1</v>
      </c>
      <c r="K1195" s="1" t="s">
        <v>97</v>
      </c>
      <c r="L1195" s="1">
        <v>4.5</v>
      </c>
      <c r="M1195" s="1">
        <v>5</v>
      </c>
      <c r="N1195" s="1">
        <v>1</v>
      </c>
      <c r="O1195" s="1">
        <f t="shared" si="209"/>
        <v>0</v>
      </c>
      <c r="P1195" s="1">
        <f t="shared" si="204"/>
        <v>0</v>
      </c>
      <c r="Q1195" s="1">
        <f t="shared" si="208"/>
        <v>1</v>
      </c>
      <c r="R1195" s="1">
        <f t="shared" si="205"/>
        <v>0</v>
      </c>
      <c r="S1195" s="1">
        <f t="shared" si="206"/>
        <v>1</v>
      </c>
      <c r="T1195" s="1" t="b">
        <f t="shared" si="207"/>
        <v>0</v>
      </c>
    </row>
    <row r="1196" spans="1:20" x14ac:dyDescent="0.25">
      <c r="A1196" s="1" t="s">
        <v>64</v>
      </c>
      <c r="B1196" s="1">
        <v>4.5</v>
      </c>
      <c r="C1196" s="1">
        <v>3.9645166000000001</v>
      </c>
      <c r="D1196" s="1">
        <v>1</v>
      </c>
      <c r="E1196" s="1">
        <f t="shared" si="199"/>
        <v>0</v>
      </c>
      <c r="F1196" s="1">
        <f t="shared" si="200"/>
        <v>0</v>
      </c>
      <c r="G1196" s="1">
        <f t="shared" si="201"/>
        <v>0</v>
      </c>
      <c r="H1196" s="1">
        <f t="shared" si="202"/>
        <v>1</v>
      </c>
      <c r="I1196" s="1">
        <f t="shared" si="203"/>
        <v>1</v>
      </c>
      <c r="K1196" s="1" t="s">
        <v>200</v>
      </c>
      <c r="L1196" s="1">
        <v>4.4000000000000004</v>
      </c>
      <c r="M1196" s="1">
        <v>4</v>
      </c>
      <c r="N1196" s="1">
        <v>1</v>
      </c>
      <c r="O1196" s="1">
        <f t="shared" si="209"/>
        <v>0</v>
      </c>
      <c r="P1196" s="1">
        <f t="shared" si="204"/>
        <v>0</v>
      </c>
      <c r="Q1196" s="1">
        <f t="shared" si="208"/>
        <v>1</v>
      </c>
      <c r="R1196" s="1">
        <f t="shared" si="205"/>
        <v>0</v>
      </c>
      <c r="S1196" s="1">
        <f t="shared" si="206"/>
        <v>1</v>
      </c>
      <c r="T1196" s="1" t="b">
        <f t="shared" si="207"/>
        <v>0</v>
      </c>
    </row>
    <row r="1197" spans="1:20" x14ac:dyDescent="0.25">
      <c r="A1197" s="1" t="s">
        <v>88</v>
      </c>
      <c r="B1197" s="1">
        <v>4.5</v>
      </c>
      <c r="C1197" s="1">
        <v>4.3896591999999997</v>
      </c>
      <c r="D1197" s="1">
        <v>1</v>
      </c>
      <c r="E1197" s="1">
        <f t="shared" si="199"/>
        <v>0</v>
      </c>
      <c r="F1197" s="1">
        <f t="shared" si="200"/>
        <v>0</v>
      </c>
      <c r="G1197" s="1">
        <f t="shared" si="201"/>
        <v>0</v>
      </c>
      <c r="H1197" s="1">
        <f t="shared" si="202"/>
        <v>1</v>
      </c>
      <c r="I1197" s="1">
        <f t="shared" si="203"/>
        <v>1</v>
      </c>
      <c r="K1197" s="1" t="s">
        <v>175</v>
      </c>
      <c r="L1197" s="1">
        <v>3.9</v>
      </c>
      <c r="M1197" s="1">
        <v>2</v>
      </c>
      <c r="N1197" s="1">
        <v>1</v>
      </c>
      <c r="O1197" s="1">
        <f t="shared" si="209"/>
        <v>0</v>
      </c>
      <c r="P1197" s="1">
        <f t="shared" si="204"/>
        <v>0</v>
      </c>
      <c r="Q1197" s="1">
        <f t="shared" si="208"/>
        <v>1</v>
      </c>
      <c r="R1197" s="1">
        <f t="shared" si="205"/>
        <v>0</v>
      </c>
      <c r="S1197" s="1">
        <f t="shared" si="206"/>
        <v>1</v>
      </c>
      <c r="T1197" s="1" t="b">
        <f t="shared" si="207"/>
        <v>0</v>
      </c>
    </row>
    <row r="1198" spans="1:20" x14ac:dyDescent="0.25">
      <c r="A1198" s="1" t="s">
        <v>97</v>
      </c>
      <c r="B1198" s="1">
        <v>4.5</v>
      </c>
      <c r="C1198" s="1">
        <v>5.3170730500000003</v>
      </c>
      <c r="D1198" s="1">
        <v>1</v>
      </c>
      <c r="E1198" s="1">
        <f t="shared" si="199"/>
        <v>0</v>
      </c>
      <c r="F1198" s="1">
        <f t="shared" si="200"/>
        <v>0</v>
      </c>
      <c r="G1198" s="1">
        <f t="shared" si="201"/>
        <v>0</v>
      </c>
      <c r="H1198" s="1">
        <f t="shared" si="202"/>
        <v>1</v>
      </c>
      <c r="I1198" s="1">
        <f t="shared" si="203"/>
        <v>1</v>
      </c>
      <c r="K1198" s="1" t="s">
        <v>106</v>
      </c>
      <c r="L1198" s="1">
        <v>4.3</v>
      </c>
      <c r="M1198" s="1">
        <v>5</v>
      </c>
      <c r="N1198" s="1">
        <v>1</v>
      </c>
      <c r="O1198" s="1">
        <f t="shared" si="209"/>
        <v>0</v>
      </c>
      <c r="P1198" s="1">
        <f t="shared" si="204"/>
        <v>0</v>
      </c>
      <c r="Q1198" s="1">
        <f t="shared" si="208"/>
        <v>1</v>
      </c>
      <c r="R1198" s="1">
        <f t="shared" si="205"/>
        <v>0</v>
      </c>
      <c r="S1198" s="1">
        <f t="shared" si="206"/>
        <v>1</v>
      </c>
      <c r="T1198" s="1" t="b">
        <f t="shared" si="207"/>
        <v>0</v>
      </c>
    </row>
    <row r="1199" spans="1:20" x14ac:dyDescent="0.25">
      <c r="A1199" s="1" t="s">
        <v>200</v>
      </c>
      <c r="B1199" s="1">
        <v>4.4000000000000004</v>
      </c>
      <c r="C1199" s="1">
        <v>3.8602443399999995</v>
      </c>
      <c r="D1199" s="1">
        <v>1</v>
      </c>
      <c r="E1199" s="1">
        <f t="shared" si="199"/>
        <v>0</v>
      </c>
      <c r="F1199" s="1">
        <f t="shared" si="200"/>
        <v>0</v>
      </c>
      <c r="G1199" s="1">
        <f t="shared" si="201"/>
        <v>0</v>
      </c>
      <c r="H1199" s="1">
        <f t="shared" si="202"/>
        <v>1</v>
      </c>
      <c r="I1199" s="1">
        <f t="shared" si="203"/>
        <v>1</v>
      </c>
      <c r="K1199" s="1" t="s">
        <v>111</v>
      </c>
      <c r="L1199" s="1">
        <v>4.5</v>
      </c>
      <c r="M1199" s="1">
        <v>3</v>
      </c>
      <c r="N1199" s="1">
        <v>1</v>
      </c>
      <c r="O1199" s="1">
        <f t="shared" si="209"/>
        <v>0</v>
      </c>
      <c r="P1199" s="1">
        <f t="shared" si="204"/>
        <v>0</v>
      </c>
      <c r="Q1199" s="1">
        <f t="shared" si="208"/>
        <v>1</v>
      </c>
      <c r="R1199" s="1">
        <f t="shared" si="205"/>
        <v>0</v>
      </c>
      <c r="S1199" s="1">
        <f t="shared" si="206"/>
        <v>1</v>
      </c>
      <c r="T1199" s="1" t="b">
        <f t="shared" si="207"/>
        <v>0</v>
      </c>
    </row>
    <row r="1200" spans="1:20" x14ac:dyDescent="0.25">
      <c r="A1200" s="1" t="s">
        <v>175</v>
      </c>
      <c r="B1200" s="1">
        <v>3.9</v>
      </c>
      <c r="C1200" s="1">
        <v>2.4880799999999992</v>
      </c>
      <c r="D1200" s="1">
        <v>1</v>
      </c>
      <c r="E1200" s="1">
        <f t="shared" si="199"/>
        <v>0</v>
      </c>
      <c r="F1200" s="1">
        <f t="shared" si="200"/>
        <v>0</v>
      </c>
      <c r="G1200" s="1">
        <f t="shared" si="201"/>
        <v>0</v>
      </c>
      <c r="H1200" s="1">
        <f t="shared" si="202"/>
        <v>1</v>
      </c>
      <c r="I1200" s="1">
        <f t="shared" si="203"/>
        <v>1</v>
      </c>
      <c r="K1200" s="1" t="s">
        <v>204</v>
      </c>
      <c r="L1200" s="1">
        <v>4.3</v>
      </c>
      <c r="M1200" s="1">
        <v>3</v>
      </c>
      <c r="N1200" s="1">
        <v>1</v>
      </c>
      <c r="O1200" s="1">
        <f t="shared" si="209"/>
        <v>0</v>
      </c>
      <c r="P1200" s="1">
        <f t="shared" si="204"/>
        <v>0</v>
      </c>
      <c r="Q1200" s="1">
        <f t="shared" si="208"/>
        <v>1</v>
      </c>
      <c r="R1200" s="1">
        <f t="shared" si="205"/>
        <v>0</v>
      </c>
      <c r="S1200" s="1">
        <f t="shared" si="206"/>
        <v>1</v>
      </c>
      <c r="T1200" s="1" t="b">
        <f t="shared" si="207"/>
        <v>0</v>
      </c>
    </row>
    <row r="1201" spans="1:20" x14ac:dyDescent="0.25">
      <c r="A1201" s="1" t="s">
        <v>106</v>
      </c>
      <c r="B1201" s="1">
        <v>4.3</v>
      </c>
      <c r="C1201" s="1">
        <v>4.8085015699999998</v>
      </c>
      <c r="D1201" s="1">
        <v>1</v>
      </c>
      <c r="E1201" s="1">
        <f t="shared" si="199"/>
        <v>0</v>
      </c>
      <c r="F1201" s="1">
        <f t="shared" si="200"/>
        <v>0</v>
      </c>
      <c r="G1201" s="1">
        <f t="shared" si="201"/>
        <v>0</v>
      </c>
      <c r="H1201" s="1">
        <f t="shared" si="202"/>
        <v>1</v>
      </c>
      <c r="I1201" s="1">
        <f t="shared" si="203"/>
        <v>1</v>
      </c>
      <c r="K1201" s="1" t="s">
        <v>138</v>
      </c>
      <c r="L1201" s="1">
        <v>4.7</v>
      </c>
      <c r="M1201" s="1">
        <v>4</v>
      </c>
      <c r="N1201" s="1">
        <v>1</v>
      </c>
      <c r="O1201" s="1">
        <f t="shared" si="209"/>
        <v>0</v>
      </c>
      <c r="P1201" s="1">
        <f t="shared" si="204"/>
        <v>0</v>
      </c>
      <c r="Q1201" s="1">
        <f t="shared" si="208"/>
        <v>1</v>
      </c>
      <c r="R1201" s="1">
        <f t="shared" si="205"/>
        <v>0</v>
      </c>
      <c r="S1201" s="1">
        <f t="shared" si="206"/>
        <v>1</v>
      </c>
      <c r="T1201" s="1" t="b">
        <f t="shared" si="207"/>
        <v>0</v>
      </c>
    </row>
    <row r="1202" spans="1:20" x14ac:dyDescent="0.25">
      <c r="A1202" s="1" t="s">
        <v>111</v>
      </c>
      <c r="B1202" s="1">
        <v>4.5</v>
      </c>
      <c r="C1202" s="1">
        <v>2.7799171999999994</v>
      </c>
      <c r="D1202" s="1">
        <v>1</v>
      </c>
      <c r="E1202" s="1">
        <f t="shared" si="199"/>
        <v>0</v>
      </c>
      <c r="F1202" s="1">
        <f t="shared" si="200"/>
        <v>0</v>
      </c>
      <c r="G1202" s="1">
        <f t="shared" si="201"/>
        <v>0</v>
      </c>
      <c r="H1202" s="1">
        <f t="shared" si="202"/>
        <v>1</v>
      </c>
      <c r="I1202" s="1">
        <f t="shared" si="203"/>
        <v>1</v>
      </c>
      <c r="K1202" s="1" t="s">
        <v>147</v>
      </c>
      <c r="L1202" s="1">
        <v>5.0999999999999996</v>
      </c>
      <c r="M1202" s="1">
        <v>5</v>
      </c>
      <c r="N1202" s="1">
        <v>1</v>
      </c>
      <c r="O1202" s="1">
        <f t="shared" si="209"/>
        <v>0</v>
      </c>
      <c r="P1202" s="1">
        <f t="shared" si="204"/>
        <v>0</v>
      </c>
      <c r="Q1202" s="1">
        <f t="shared" si="208"/>
        <v>1</v>
      </c>
      <c r="R1202" s="1">
        <f t="shared" si="205"/>
        <v>0</v>
      </c>
      <c r="S1202" s="1">
        <f t="shared" si="206"/>
        <v>1</v>
      </c>
      <c r="T1202" s="1" t="b">
        <f t="shared" si="207"/>
        <v>0</v>
      </c>
    </row>
    <row r="1203" spans="1:20" x14ac:dyDescent="0.25">
      <c r="A1203" s="1" t="s">
        <v>204</v>
      </c>
      <c r="B1203" s="1">
        <v>4.3</v>
      </c>
      <c r="C1203" s="1">
        <v>3.4644025999999983</v>
      </c>
      <c r="D1203" s="1">
        <v>1</v>
      </c>
      <c r="E1203" s="1">
        <f t="shared" si="199"/>
        <v>0</v>
      </c>
      <c r="F1203" s="1">
        <f t="shared" si="200"/>
        <v>0</v>
      </c>
      <c r="G1203" s="1">
        <f t="shared" si="201"/>
        <v>0</v>
      </c>
      <c r="H1203" s="1">
        <f t="shared" si="202"/>
        <v>1</v>
      </c>
      <c r="I1203" s="1">
        <f t="shared" si="203"/>
        <v>1</v>
      </c>
      <c r="K1203" s="1" t="s">
        <v>152</v>
      </c>
      <c r="L1203" s="1">
        <v>4.5</v>
      </c>
      <c r="M1203" s="1">
        <v>3</v>
      </c>
      <c r="N1203" s="1">
        <v>1</v>
      </c>
      <c r="O1203" s="1">
        <f t="shared" si="209"/>
        <v>0</v>
      </c>
      <c r="P1203" s="1">
        <f t="shared" si="204"/>
        <v>0</v>
      </c>
      <c r="Q1203" s="1">
        <f t="shared" si="208"/>
        <v>1</v>
      </c>
      <c r="R1203" s="1">
        <f t="shared" si="205"/>
        <v>0</v>
      </c>
      <c r="S1203" s="1">
        <f t="shared" si="206"/>
        <v>1</v>
      </c>
      <c r="T1203" s="1" t="b">
        <f t="shared" si="207"/>
        <v>0</v>
      </c>
    </row>
    <row r="1204" spans="1:20" x14ac:dyDescent="0.25">
      <c r="A1204" s="1" t="s">
        <v>138</v>
      </c>
      <c r="B1204" s="1">
        <v>4.7</v>
      </c>
      <c r="C1204" s="1">
        <v>3.9850059999999994</v>
      </c>
      <c r="D1204" s="1">
        <v>1</v>
      </c>
      <c r="E1204" s="1">
        <f t="shared" si="199"/>
        <v>0</v>
      </c>
      <c r="F1204" s="1">
        <f t="shared" si="200"/>
        <v>0</v>
      </c>
      <c r="G1204" s="1">
        <f t="shared" si="201"/>
        <v>0</v>
      </c>
      <c r="H1204" s="1">
        <f t="shared" si="202"/>
        <v>1</v>
      </c>
      <c r="I1204" s="1">
        <f t="shared" si="203"/>
        <v>1</v>
      </c>
      <c r="K1204" s="1" t="s">
        <v>60</v>
      </c>
      <c r="L1204" s="1">
        <v>5.3</v>
      </c>
      <c r="M1204" s="1">
        <v>4</v>
      </c>
      <c r="N1204" s="1">
        <v>1</v>
      </c>
      <c r="O1204" s="1">
        <f t="shared" si="209"/>
        <v>0</v>
      </c>
      <c r="P1204" s="1">
        <f t="shared" si="204"/>
        <v>0</v>
      </c>
      <c r="Q1204" s="1">
        <f t="shared" si="208"/>
        <v>1</v>
      </c>
      <c r="R1204" s="1">
        <f t="shared" si="205"/>
        <v>0</v>
      </c>
      <c r="S1204" s="1">
        <f t="shared" si="206"/>
        <v>1</v>
      </c>
      <c r="T1204" s="1" t="b">
        <f t="shared" si="207"/>
        <v>0</v>
      </c>
    </row>
    <row r="1205" spans="1:20" x14ac:dyDescent="0.25">
      <c r="A1205" s="1" t="s">
        <v>147</v>
      </c>
      <c r="B1205" s="1">
        <v>5.0999999999999996</v>
      </c>
      <c r="C1205" s="1">
        <v>4.5159527999999991</v>
      </c>
      <c r="D1205" s="1">
        <v>1</v>
      </c>
      <c r="E1205" s="1">
        <f t="shared" si="199"/>
        <v>0</v>
      </c>
      <c r="F1205" s="1">
        <f t="shared" si="200"/>
        <v>0</v>
      </c>
      <c r="G1205" s="1">
        <f t="shared" si="201"/>
        <v>0</v>
      </c>
      <c r="H1205" s="1">
        <f t="shared" si="202"/>
        <v>1</v>
      </c>
      <c r="I1205" s="1">
        <f t="shared" si="203"/>
        <v>1</v>
      </c>
      <c r="K1205" s="1" t="s">
        <v>163</v>
      </c>
      <c r="L1205" s="1">
        <v>5.6</v>
      </c>
      <c r="M1205" s="1">
        <v>5</v>
      </c>
      <c r="N1205" s="1">
        <v>1</v>
      </c>
      <c r="O1205" s="1">
        <f t="shared" si="209"/>
        <v>0</v>
      </c>
      <c r="P1205" s="1">
        <f t="shared" si="204"/>
        <v>0</v>
      </c>
      <c r="Q1205" s="1">
        <f t="shared" si="208"/>
        <v>1</v>
      </c>
      <c r="R1205" s="1">
        <f t="shared" si="205"/>
        <v>0</v>
      </c>
      <c r="S1205" s="1">
        <f t="shared" si="206"/>
        <v>1</v>
      </c>
      <c r="T1205" s="1" t="b">
        <f t="shared" si="207"/>
        <v>0</v>
      </c>
    </row>
    <row r="1206" spans="1:20" x14ac:dyDescent="0.25">
      <c r="A1206" s="1" t="s">
        <v>152</v>
      </c>
      <c r="B1206" s="1">
        <v>4.5</v>
      </c>
      <c r="C1206" s="1">
        <v>2.7834831999999996</v>
      </c>
      <c r="D1206" s="1">
        <v>1</v>
      </c>
      <c r="E1206" s="1">
        <f t="shared" si="199"/>
        <v>0</v>
      </c>
      <c r="F1206" s="1">
        <f t="shared" si="200"/>
        <v>0</v>
      </c>
      <c r="G1206" s="1">
        <f t="shared" si="201"/>
        <v>0</v>
      </c>
      <c r="H1206" s="1">
        <f t="shared" si="202"/>
        <v>1</v>
      </c>
      <c r="I1206" s="1">
        <f t="shared" si="203"/>
        <v>1</v>
      </c>
      <c r="K1206" s="1" t="s">
        <v>145</v>
      </c>
      <c r="L1206" s="1">
        <v>4.7</v>
      </c>
      <c r="M1206" s="1">
        <v>4</v>
      </c>
      <c r="N1206" s="1">
        <v>1</v>
      </c>
      <c r="O1206" s="1">
        <f t="shared" si="209"/>
        <v>0</v>
      </c>
      <c r="P1206" s="1">
        <f t="shared" si="204"/>
        <v>0</v>
      </c>
      <c r="Q1206" s="1">
        <f t="shared" si="208"/>
        <v>1</v>
      </c>
      <c r="R1206" s="1">
        <f t="shared" si="205"/>
        <v>0</v>
      </c>
      <c r="S1206" s="1">
        <f t="shared" si="206"/>
        <v>1</v>
      </c>
      <c r="T1206" s="1" t="b">
        <f t="shared" si="207"/>
        <v>0</v>
      </c>
    </row>
    <row r="1207" spans="1:20" x14ac:dyDescent="0.25">
      <c r="A1207" s="1" t="s">
        <v>60</v>
      </c>
      <c r="B1207" s="1">
        <v>5.3</v>
      </c>
      <c r="C1207" s="1">
        <v>4.0419742599999999</v>
      </c>
      <c r="D1207" s="1">
        <v>1</v>
      </c>
      <c r="E1207" s="1">
        <f t="shared" si="199"/>
        <v>0</v>
      </c>
      <c r="F1207" s="1">
        <f t="shared" si="200"/>
        <v>0</v>
      </c>
      <c r="G1207" s="1">
        <f t="shared" si="201"/>
        <v>0</v>
      </c>
      <c r="H1207" s="1">
        <f t="shared" si="202"/>
        <v>1</v>
      </c>
      <c r="I1207" s="1">
        <f t="shared" si="203"/>
        <v>1</v>
      </c>
      <c r="K1207" s="1" t="s">
        <v>154</v>
      </c>
      <c r="L1207" s="1">
        <v>5.7</v>
      </c>
      <c r="M1207" s="1">
        <v>4</v>
      </c>
      <c r="N1207" s="1">
        <v>1</v>
      </c>
      <c r="O1207" s="1">
        <f t="shared" si="209"/>
        <v>0</v>
      </c>
      <c r="P1207" s="1">
        <f t="shared" si="204"/>
        <v>0</v>
      </c>
      <c r="Q1207" s="1">
        <f t="shared" si="208"/>
        <v>1</v>
      </c>
      <c r="R1207" s="1">
        <f t="shared" si="205"/>
        <v>0</v>
      </c>
      <c r="S1207" s="1">
        <f t="shared" si="206"/>
        <v>1</v>
      </c>
      <c r="T1207" s="1" t="b">
        <f t="shared" si="207"/>
        <v>0</v>
      </c>
    </row>
    <row r="1208" spans="1:20" x14ac:dyDescent="0.25">
      <c r="A1208" s="1" t="s">
        <v>163</v>
      </c>
      <c r="B1208" s="1">
        <v>5.6</v>
      </c>
      <c r="C1208" s="1">
        <v>4.6131678200000001</v>
      </c>
      <c r="D1208" s="1">
        <v>1</v>
      </c>
      <c r="E1208" s="1">
        <f t="shared" si="199"/>
        <v>0</v>
      </c>
      <c r="F1208" s="1">
        <f t="shared" si="200"/>
        <v>0</v>
      </c>
      <c r="G1208" s="1">
        <f t="shared" si="201"/>
        <v>0</v>
      </c>
      <c r="H1208" s="1">
        <f t="shared" si="202"/>
        <v>1</v>
      </c>
      <c r="I1208" s="1">
        <f t="shared" si="203"/>
        <v>1</v>
      </c>
      <c r="K1208" s="1" t="s">
        <v>160</v>
      </c>
      <c r="L1208" s="1">
        <v>3.9</v>
      </c>
      <c r="M1208" s="1">
        <v>3</v>
      </c>
      <c r="N1208" s="1">
        <v>1</v>
      </c>
      <c r="O1208" s="1">
        <f t="shared" si="209"/>
        <v>0</v>
      </c>
      <c r="P1208" s="1">
        <f t="shared" si="204"/>
        <v>0</v>
      </c>
      <c r="Q1208" s="1">
        <f t="shared" si="208"/>
        <v>1</v>
      </c>
      <c r="R1208" s="1">
        <f t="shared" si="205"/>
        <v>0</v>
      </c>
      <c r="S1208" s="1">
        <f t="shared" si="206"/>
        <v>1</v>
      </c>
      <c r="T1208" s="1" t="b">
        <f t="shared" si="207"/>
        <v>0</v>
      </c>
    </row>
    <row r="1209" spans="1:20" x14ac:dyDescent="0.25">
      <c r="A1209" s="1" t="s">
        <v>145</v>
      </c>
      <c r="B1209" s="1">
        <v>4.7</v>
      </c>
      <c r="C1209" s="1">
        <v>3.6836421000000006</v>
      </c>
      <c r="D1209" s="1">
        <v>1</v>
      </c>
      <c r="E1209" s="1">
        <f t="shared" si="199"/>
        <v>0</v>
      </c>
      <c r="F1209" s="1">
        <f t="shared" si="200"/>
        <v>0</v>
      </c>
      <c r="G1209" s="1">
        <f t="shared" si="201"/>
        <v>0</v>
      </c>
      <c r="H1209" s="1">
        <f t="shared" si="202"/>
        <v>1</v>
      </c>
      <c r="I1209" s="1">
        <f t="shared" si="203"/>
        <v>1</v>
      </c>
      <c r="K1209" s="1" t="s">
        <v>162</v>
      </c>
      <c r="L1209" s="1">
        <v>5.5</v>
      </c>
      <c r="M1209" s="1">
        <v>2</v>
      </c>
      <c r="N1209" s="1">
        <v>1</v>
      </c>
      <c r="O1209" s="1">
        <f t="shared" si="209"/>
        <v>0</v>
      </c>
      <c r="P1209" s="1">
        <f t="shared" si="204"/>
        <v>0</v>
      </c>
      <c r="Q1209" s="1">
        <f t="shared" si="208"/>
        <v>1</v>
      </c>
      <c r="R1209" s="1">
        <f t="shared" si="205"/>
        <v>0</v>
      </c>
      <c r="S1209" s="1">
        <f t="shared" si="206"/>
        <v>1</v>
      </c>
      <c r="T1209" s="1" t="b">
        <f t="shared" si="207"/>
        <v>0</v>
      </c>
    </row>
    <row r="1210" spans="1:20" x14ac:dyDescent="0.25">
      <c r="A1210" s="1" t="s">
        <v>154</v>
      </c>
      <c r="B1210" s="1">
        <v>5.7</v>
      </c>
      <c r="C1210" s="1">
        <v>3.9488802999999999</v>
      </c>
      <c r="D1210" s="1">
        <v>1</v>
      </c>
      <c r="E1210" s="1">
        <f t="shared" si="199"/>
        <v>0</v>
      </c>
      <c r="F1210" s="1">
        <f t="shared" si="200"/>
        <v>0</v>
      </c>
      <c r="G1210" s="1">
        <f t="shared" si="201"/>
        <v>0</v>
      </c>
      <c r="H1210" s="1">
        <f t="shared" si="202"/>
        <v>1</v>
      </c>
      <c r="I1210" s="1">
        <f t="shared" si="203"/>
        <v>1</v>
      </c>
      <c r="K1210" s="1" t="s">
        <v>193</v>
      </c>
      <c r="L1210" s="1">
        <v>4.3</v>
      </c>
      <c r="M1210" s="1">
        <v>3</v>
      </c>
      <c r="N1210" s="1">
        <v>1</v>
      </c>
      <c r="O1210" s="1">
        <f t="shared" si="209"/>
        <v>0</v>
      </c>
      <c r="P1210" s="1">
        <f t="shared" si="204"/>
        <v>0</v>
      </c>
      <c r="Q1210" s="1">
        <f t="shared" si="208"/>
        <v>1</v>
      </c>
      <c r="R1210" s="1">
        <f t="shared" si="205"/>
        <v>0</v>
      </c>
      <c r="S1210" s="1">
        <f t="shared" si="206"/>
        <v>1</v>
      </c>
      <c r="T1210" s="1" t="b">
        <f t="shared" si="207"/>
        <v>0</v>
      </c>
    </row>
    <row r="1211" spans="1:20" x14ac:dyDescent="0.25">
      <c r="A1211" s="1" t="s">
        <v>160</v>
      </c>
      <c r="B1211" s="1">
        <v>3.9</v>
      </c>
      <c r="C1211" s="1">
        <v>3.0167143999999988</v>
      </c>
      <c r="D1211" s="1">
        <v>1</v>
      </c>
      <c r="E1211" s="1">
        <f t="shared" si="199"/>
        <v>0</v>
      </c>
      <c r="F1211" s="1">
        <f t="shared" si="200"/>
        <v>0</v>
      </c>
      <c r="G1211" s="1">
        <f t="shared" si="201"/>
        <v>0</v>
      </c>
      <c r="H1211" s="1">
        <f t="shared" si="202"/>
        <v>1</v>
      </c>
      <c r="I1211" s="1">
        <f t="shared" si="203"/>
        <v>1</v>
      </c>
      <c r="K1211" s="1" t="s">
        <v>101</v>
      </c>
      <c r="L1211" s="1">
        <v>4.9000000000000004</v>
      </c>
      <c r="M1211" s="1">
        <v>5</v>
      </c>
      <c r="N1211" s="1">
        <v>1</v>
      </c>
      <c r="O1211" s="1">
        <f t="shared" si="209"/>
        <v>0</v>
      </c>
      <c r="P1211" s="1">
        <f t="shared" si="204"/>
        <v>0</v>
      </c>
      <c r="Q1211" s="1">
        <f t="shared" si="208"/>
        <v>1</v>
      </c>
      <c r="R1211" s="1">
        <f t="shared" si="205"/>
        <v>0</v>
      </c>
      <c r="S1211" s="1">
        <f t="shared" si="206"/>
        <v>1</v>
      </c>
      <c r="T1211" s="1" t="b">
        <f t="shared" si="207"/>
        <v>0</v>
      </c>
    </row>
    <row r="1212" spans="1:20" x14ac:dyDescent="0.25">
      <c r="A1212" s="1" t="s">
        <v>162</v>
      </c>
      <c r="B1212" s="1">
        <v>5.5</v>
      </c>
      <c r="C1212" s="1">
        <v>1.915972599999999</v>
      </c>
      <c r="D1212" s="1">
        <v>1</v>
      </c>
      <c r="E1212" s="1">
        <f t="shared" si="199"/>
        <v>0</v>
      </c>
      <c r="F1212" s="1">
        <f t="shared" si="200"/>
        <v>0</v>
      </c>
      <c r="G1212" s="1">
        <f t="shared" si="201"/>
        <v>0</v>
      </c>
      <c r="H1212" s="1">
        <f t="shared" si="202"/>
        <v>1</v>
      </c>
      <c r="I1212" s="1">
        <f t="shared" si="203"/>
        <v>1</v>
      </c>
      <c r="K1212" s="1" t="s">
        <v>200</v>
      </c>
      <c r="L1212" s="1">
        <v>4.4000000000000004</v>
      </c>
      <c r="M1212" s="1">
        <v>3</v>
      </c>
      <c r="N1212" s="1">
        <v>1</v>
      </c>
      <c r="O1212" s="1">
        <f t="shared" si="209"/>
        <v>0</v>
      </c>
      <c r="P1212" s="1">
        <f t="shared" si="204"/>
        <v>0</v>
      </c>
      <c r="Q1212" s="1">
        <f t="shared" si="208"/>
        <v>1</v>
      </c>
      <c r="R1212" s="1">
        <f t="shared" si="205"/>
        <v>0</v>
      </c>
      <c r="S1212" s="1">
        <f t="shared" si="206"/>
        <v>1</v>
      </c>
      <c r="T1212" s="1" t="b">
        <f t="shared" si="207"/>
        <v>0</v>
      </c>
    </row>
    <row r="1213" spans="1:20" x14ac:dyDescent="0.25">
      <c r="A1213" s="1" t="s">
        <v>193</v>
      </c>
      <c r="B1213" s="1">
        <v>4.3</v>
      </c>
      <c r="C1213" s="1">
        <v>2.5223546000000008</v>
      </c>
      <c r="D1213" s="1">
        <v>1</v>
      </c>
      <c r="E1213" s="1">
        <f t="shared" si="199"/>
        <v>0</v>
      </c>
      <c r="F1213" s="1">
        <f t="shared" si="200"/>
        <v>0</v>
      </c>
      <c r="G1213" s="1">
        <f t="shared" si="201"/>
        <v>0</v>
      </c>
      <c r="H1213" s="1">
        <f t="shared" si="202"/>
        <v>1</v>
      </c>
      <c r="I1213" s="1">
        <f t="shared" si="203"/>
        <v>1</v>
      </c>
      <c r="K1213" s="1" t="s">
        <v>169</v>
      </c>
      <c r="L1213" s="1">
        <v>4.5</v>
      </c>
      <c r="M1213" s="1">
        <v>4</v>
      </c>
      <c r="N1213" s="1">
        <v>1</v>
      </c>
      <c r="O1213" s="1">
        <f t="shared" si="209"/>
        <v>0</v>
      </c>
      <c r="P1213" s="1">
        <f t="shared" si="204"/>
        <v>0</v>
      </c>
      <c r="Q1213" s="1">
        <f t="shared" si="208"/>
        <v>1</v>
      </c>
      <c r="R1213" s="1">
        <f t="shared" si="205"/>
        <v>0</v>
      </c>
      <c r="S1213" s="1">
        <f t="shared" si="206"/>
        <v>1</v>
      </c>
      <c r="T1213" s="1" t="b">
        <f t="shared" si="207"/>
        <v>0</v>
      </c>
    </row>
    <row r="1214" spans="1:20" x14ac:dyDescent="0.25">
      <c r="A1214" s="1" t="s">
        <v>101</v>
      </c>
      <c r="B1214" s="1">
        <v>4.9000000000000004</v>
      </c>
      <c r="C1214" s="1">
        <v>4.6082078499999968</v>
      </c>
      <c r="D1214" s="1">
        <v>1</v>
      </c>
      <c r="E1214" s="1">
        <f t="shared" si="199"/>
        <v>0</v>
      </c>
      <c r="F1214" s="1">
        <f t="shared" si="200"/>
        <v>0</v>
      </c>
      <c r="G1214" s="1">
        <f t="shared" si="201"/>
        <v>0</v>
      </c>
      <c r="H1214" s="1">
        <f t="shared" si="202"/>
        <v>1</v>
      </c>
      <c r="I1214" s="1">
        <f t="shared" si="203"/>
        <v>1</v>
      </c>
      <c r="K1214" s="1" t="s">
        <v>143</v>
      </c>
      <c r="L1214" s="1">
        <v>4.5999999999999996</v>
      </c>
      <c r="M1214" s="1">
        <v>3</v>
      </c>
      <c r="N1214" s="1">
        <v>1</v>
      </c>
      <c r="O1214" s="1">
        <f t="shared" si="209"/>
        <v>0</v>
      </c>
      <c r="P1214" s="1">
        <f t="shared" si="204"/>
        <v>0</v>
      </c>
      <c r="Q1214" s="1">
        <f t="shared" si="208"/>
        <v>1</v>
      </c>
      <c r="R1214" s="1">
        <f t="shared" si="205"/>
        <v>0</v>
      </c>
      <c r="S1214" s="1">
        <f t="shared" si="206"/>
        <v>1</v>
      </c>
      <c r="T1214" s="1" t="b">
        <f t="shared" si="207"/>
        <v>0</v>
      </c>
    </row>
    <row r="1215" spans="1:20" x14ac:dyDescent="0.25">
      <c r="A1215" s="1" t="s">
        <v>200</v>
      </c>
      <c r="B1215" s="1">
        <v>4.4000000000000004</v>
      </c>
      <c r="C1215" s="1">
        <v>3.3489139999999993</v>
      </c>
      <c r="D1215" s="1">
        <v>1</v>
      </c>
      <c r="E1215" s="1">
        <f t="shared" si="199"/>
        <v>0</v>
      </c>
      <c r="F1215" s="1">
        <f t="shared" si="200"/>
        <v>0</v>
      </c>
      <c r="G1215" s="1">
        <f t="shared" si="201"/>
        <v>0</v>
      </c>
      <c r="H1215" s="1">
        <f t="shared" si="202"/>
        <v>1</v>
      </c>
      <c r="I1215" s="1">
        <f t="shared" si="203"/>
        <v>1</v>
      </c>
      <c r="K1215" s="1" t="s">
        <v>89</v>
      </c>
      <c r="L1215" s="1">
        <v>6.2</v>
      </c>
      <c r="M1215" s="1">
        <v>4</v>
      </c>
      <c r="N1215" s="1">
        <v>1</v>
      </c>
      <c r="O1215" s="1">
        <f t="shared" si="209"/>
        <v>0</v>
      </c>
      <c r="P1215" s="1">
        <f t="shared" si="204"/>
        <v>0</v>
      </c>
      <c r="Q1215" s="1">
        <f t="shared" si="208"/>
        <v>1</v>
      </c>
      <c r="R1215" s="1">
        <f t="shared" si="205"/>
        <v>0</v>
      </c>
      <c r="S1215" s="1">
        <f t="shared" si="206"/>
        <v>1</v>
      </c>
      <c r="T1215" s="1" t="b">
        <f t="shared" si="207"/>
        <v>0</v>
      </c>
    </row>
    <row r="1216" spans="1:20" x14ac:dyDescent="0.25">
      <c r="A1216" s="1" t="s">
        <v>169</v>
      </c>
      <c r="B1216" s="1">
        <v>4.5</v>
      </c>
      <c r="C1216" s="1">
        <v>4.3519636199999994</v>
      </c>
      <c r="D1216" s="1">
        <v>1</v>
      </c>
      <c r="E1216" s="1">
        <f t="shared" si="199"/>
        <v>0</v>
      </c>
      <c r="F1216" s="1">
        <f t="shared" si="200"/>
        <v>0</v>
      </c>
      <c r="G1216" s="1">
        <f t="shared" si="201"/>
        <v>0</v>
      </c>
      <c r="H1216" s="1">
        <f t="shared" si="202"/>
        <v>1</v>
      </c>
      <c r="I1216" s="1">
        <f t="shared" si="203"/>
        <v>1</v>
      </c>
      <c r="K1216" s="1" t="s">
        <v>118</v>
      </c>
      <c r="L1216" s="1">
        <v>6.2</v>
      </c>
      <c r="M1216" s="1">
        <v>4</v>
      </c>
      <c r="N1216" s="1">
        <v>1</v>
      </c>
      <c r="O1216" s="1">
        <f t="shared" si="209"/>
        <v>0</v>
      </c>
      <c r="P1216" s="1">
        <f t="shared" si="204"/>
        <v>0</v>
      </c>
      <c r="Q1216" s="1">
        <f t="shared" si="208"/>
        <v>1</v>
      </c>
      <c r="R1216" s="1">
        <f t="shared" si="205"/>
        <v>0</v>
      </c>
      <c r="S1216" s="1">
        <f t="shared" si="206"/>
        <v>1</v>
      </c>
      <c r="T1216" s="1" t="b">
        <f t="shared" si="207"/>
        <v>0</v>
      </c>
    </row>
    <row r="1217" spans="1:20" x14ac:dyDescent="0.25">
      <c r="A1217" s="1" t="s">
        <v>143</v>
      </c>
      <c r="B1217" s="1">
        <v>4.5999999999999996</v>
      </c>
      <c r="C1217" s="1">
        <v>3.2626321999999992</v>
      </c>
      <c r="D1217" s="1">
        <v>1</v>
      </c>
      <c r="E1217" s="1">
        <f t="shared" si="199"/>
        <v>0</v>
      </c>
      <c r="F1217" s="1">
        <f t="shared" si="200"/>
        <v>0</v>
      </c>
      <c r="G1217" s="1">
        <f t="shared" si="201"/>
        <v>0</v>
      </c>
      <c r="H1217" s="1">
        <f t="shared" si="202"/>
        <v>1</v>
      </c>
      <c r="I1217" s="1">
        <f t="shared" si="203"/>
        <v>1</v>
      </c>
      <c r="K1217" s="1" t="s">
        <v>145</v>
      </c>
      <c r="L1217" s="1">
        <v>4.7</v>
      </c>
      <c r="M1217" s="1">
        <v>3</v>
      </c>
      <c r="N1217" s="1">
        <v>1</v>
      </c>
      <c r="O1217" s="1">
        <f t="shared" si="209"/>
        <v>0</v>
      </c>
      <c r="P1217" s="1">
        <f t="shared" si="204"/>
        <v>0</v>
      </c>
      <c r="Q1217" s="1">
        <f t="shared" si="208"/>
        <v>1</v>
      </c>
      <c r="R1217" s="1">
        <f t="shared" si="205"/>
        <v>0</v>
      </c>
      <c r="S1217" s="1">
        <f t="shared" si="206"/>
        <v>1</v>
      </c>
      <c r="T1217" s="1" t="b">
        <f t="shared" si="207"/>
        <v>0</v>
      </c>
    </row>
    <row r="1218" spans="1:20" x14ac:dyDescent="0.25">
      <c r="A1218" s="1" t="s">
        <v>89</v>
      </c>
      <c r="B1218" s="1">
        <v>6.2</v>
      </c>
      <c r="C1218" s="1">
        <v>4.4354737999999996</v>
      </c>
      <c r="D1218" s="1">
        <v>1</v>
      </c>
      <c r="E1218" s="1">
        <f t="shared" si="199"/>
        <v>0</v>
      </c>
      <c r="F1218" s="1">
        <f t="shared" si="200"/>
        <v>0</v>
      </c>
      <c r="G1218" s="1">
        <f t="shared" si="201"/>
        <v>0</v>
      </c>
      <c r="H1218" s="1">
        <f t="shared" si="202"/>
        <v>1</v>
      </c>
      <c r="I1218" s="1">
        <f t="shared" si="203"/>
        <v>1</v>
      </c>
      <c r="K1218" s="1" t="s">
        <v>59</v>
      </c>
      <c r="L1218" s="1">
        <v>6.7</v>
      </c>
      <c r="M1218" s="1">
        <v>4</v>
      </c>
      <c r="N1218" s="1">
        <v>1</v>
      </c>
      <c r="O1218" s="1">
        <f t="shared" si="209"/>
        <v>0</v>
      </c>
      <c r="P1218" s="1">
        <f t="shared" si="204"/>
        <v>0</v>
      </c>
      <c r="Q1218" s="1">
        <f t="shared" si="208"/>
        <v>1</v>
      </c>
      <c r="R1218" s="1">
        <f t="shared" si="205"/>
        <v>0</v>
      </c>
      <c r="S1218" s="1">
        <f t="shared" si="206"/>
        <v>1</v>
      </c>
      <c r="T1218" s="1" t="b">
        <f t="shared" si="207"/>
        <v>0</v>
      </c>
    </row>
    <row r="1219" spans="1:20" x14ac:dyDescent="0.25">
      <c r="A1219" s="1" t="s">
        <v>118</v>
      </c>
      <c r="B1219" s="1">
        <v>6.2</v>
      </c>
      <c r="C1219" s="1">
        <v>4.2429183599999982</v>
      </c>
      <c r="D1219" s="1">
        <v>1</v>
      </c>
      <c r="E1219" s="1">
        <f t="shared" ref="E1219:E1282" si="210">IF(AND((10&gt;D1219),(D1219&gt;C1219),(C1219&gt;2)),1,0)</f>
        <v>0</v>
      </c>
      <c r="F1219" s="1">
        <f t="shared" ref="F1219:F1282" si="211">IF(AND((D1219&lt;C1219),(D1219&gt;2),(C1219&lt;10)),1,0)</f>
        <v>0</v>
      </c>
      <c r="G1219" s="1">
        <f t="shared" ref="G1219:G1282" si="212">IF(D1219&gt;=10,1,0)</f>
        <v>0</v>
      </c>
      <c r="H1219" s="1">
        <f t="shared" ref="H1219:H1282" si="213">IF(D1219&lt;=2,1,0)</f>
        <v>1</v>
      </c>
      <c r="I1219" s="1">
        <f t="shared" ref="I1219:I1282" si="214">SUM(E1219:H1219)</f>
        <v>1</v>
      </c>
      <c r="K1219" s="1" t="s">
        <v>62</v>
      </c>
      <c r="L1219" s="1">
        <v>4.5</v>
      </c>
      <c r="M1219" s="1">
        <v>5</v>
      </c>
      <c r="N1219" s="1">
        <v>1</v>
      </c>
      <c r="O1219" s="1">
        <f t="shared" si="209"/>
        <v>0</v>
      </c>
      <c r="P1219" s="1">
        <f t="shared" ref="P1219:P1282" si="215">IF(AND((N1219&lt;M1219),(N1219&gt;2),(M1219&lt;10)),1,0)</f>
        <v>0</v>
      </c>
      <c r="Q1219" s="1">
        <f t="shared" si="208"/>
        <v>1</v>
      </c>
      <c r="R1219" s="1">
        <f t="shared" ref="R1219:R1282" si="216">IF(N1219&gt;=10,1,0)</f>
        <v>0</v>
      </c>
      <c r="S1219" s="1">
        <f t="shared" ref="S1219:S1282" si="217">SUM(O1219:R1219)</f>
        <v>1</v>
      </c>
      <c r="T1219" s="1" t="b">
        <f t="shared" si="207"/>
        <v>0</v>
      </c>
    </row>
    <row r="1220" spans="1:20" x14ac:dyDescent="0.25">
      <c r="A1220" s="1" t="s">
        <v>145</v>
      </c>
      <c r="B1220" s="1">
        <v>4.7</v>
      </c>
      <c r="C1220" s="1">
        <v>3.4731588000000002</v>
      </c>
      <c r="D1220" s="1">
        <v>1</v>
      </c>
      <c r="E1220" s="1">
        <f t="shared" si="210"/>
        <v>0</v>
      </c>
      <c r="F1220" s="1">
        <f t="shared" si="211"/>
        <v>0</v>
      </c>
      <c r="G1220" s="1">
        <f t="shared" si="212"/>
        <v>0</v>
      </c>
      <c r="H1220" s="1">
        <f t="shared" si="213"/>
        <v>1</v>
      </c>
      <c r="I1220" s="1">
        <f t="shared" si="214"/>
        <v>1</v>
      </c>
      <c r="K1220" s="1" t="s">
        <v>70</v>
      </c>
      <c r="L1220" s="1">
        <v>3.7</v>
      </c>
      <c r="M1220" s="1">
        <v>6</v>
      </c>
      <c r="N1220" s="1">
        <v>1</v>
      </c>
      <c r="O1220" s="1">
        <f t="shared" si="209"/>
        <v>0</v>
      </c>
      <c r="P1220" s="1">
        <f t="shared" si="215"/>
        <v>0</v>
      </c>
      <c r="Q1220" s="1">
        <f t="shared" si="208"/>
        <v>1</v>
      </c>
      <c r="R1220" s="1">
        <f t="shared" si="216"/>
        <v>0</v>
      </c>
      <c r="S1220" s="1">
        <f t="shared" si="217"/>
        <v>1</v>
      </c>
      <c r="T1220" s="1" t="b">
        <f t="shared" ref="T1220:T1283" si="218">EXACT(M1220,N1220)</f>
        <v>0</v>
      </c>
    </row>
    <row r="1221" spans="1:20" x14ac:dyDescent="0.25">
      <c r="A1221" s="1" t="s">
        <v>59</v>
      </c>
      <c r="B1221" s="1">
        <v>6.7</v>
      </c>
      <c r="C1221" s="1">
        <v>3.5374596699999983</v>
      </c>
      <c r="D1221" s="1">
        <v>1</v>
      </c>
      <c r="E1221" s="1">
        <f t="shared" si="210"/>
        <v>0</v>
      </c>
      <c r="F1221" s="1">
        <f t="shared" si="211"/>
        <v>0</v>
      </c>
      <c r="G1221" s="1">
        <f t="shared" si="212"/>
        <v>0</v>
      </c>
      <c r="H1221" s="1">
        <f t="shared" si="213"/>
        <v>1</v>
      </c>
      <c r="I1221" s="1">
        <f t="shared" si="214"/>
        <v>1</v>
      </c>
      <c r="K1221" s="1" t="s">
        <v>163</v>
      </c>
      <c r="L1221" s="1">
        <v>5.6</v>
      </c>
      <c r="M1221" s="1">
        <v>3</v>
      </c>
      <c r="N1221" s="1">
        <v>1</v>
      </c>
      <c r="O1221" s="1">
        <f t="shared" si="209"/>
        <v>0</v>
      </c>
      <c r="P1221" s="1">
        <f t="shared" si="215"/>
        <v>0</v>
      </c>
      <c r="Q1221" s="1">
        <f t="shared" si="208"/>
        <v>1</v>
      </c>
      <c r="R1221" s="1">
        <f t="shared" si="216"/>
        <v>0</v>
      </c>
      <c r="S1221" s="1">
        <f t="shared" si="217"/>
        <v>1</v>
      </c>
      <c r="T1221" s="1" t="b">
        <f t="shared" si="218"/>
        <v>0</v>
      </c>
    </row>
    <row r="1222" spans="1:20" x14ac:dyDescent="0.25">
      <c r="A1222" s="1" t="s">
        <v>62</v>
      </c>
      <c r="B1222" s="1">
        <v>4.5</v>
      </c>
      <c r="C1222" s="1">
        <v>4.9091379999999996</v>
      </c>
      <c r="D1222" s="1">
        <v>1</v>
      </c>
      <c r="E1222" s="1">
        <f t="shared" si="210"/>
        <v>0</v>
      </c>
      <c r="F1222" s="1">
        <f t="shared" si="211"/>
        <v>0</v>
      </c>
      <c r="G1222" s="1">
        <f t="shared" si="212"/>
        <v>0</v>
      </c>
      <c r="H1222" s="1">
        <f t="shared" si="213"/>
        <v>1</v>
      </c>
      <c r="I1222" s="1">
        <f t="shared" si="214"/>
        <v>1</v>
      </c>
      <c r="K1222" s="1" t="s">
        <v>74</v>
      </c>
      <c r="L1222" s="1">
        <v>4.4000000000000004</v>
      </c>
      <c r="M1222" s="1">
        <v>3</v>
      </c>
      <c r="N1222" s="1">
        <v>1</v>
      </c>
      <c r="O1222" s="1">
        <f t="shared" si="209"/>
        <v>0</v>
      </c>
      <c r="P1222" s="1">
        <f t="shared" si="215"/>
        <v>0</v>
      </c>
      <c r="Q1222" s="1">
        <f t="shared" si="208"/>
        <v>1</v>
      </c>
      <c r="R1222" s="1">
        <f t="shared" si="216"/>
        <v>0</v>
      </c>
      <c r="S1222" s="1">
        <f t="shared" si="217"/>
        <v>1</v>
      </c>
      <c r="T1222" s="1" t="b">
        <f t="shared" si="218"/>
        <v>0</v>
      </c>
    </row>
    <row r="1223" spans="1:20" x14ac:dyDescent="0.25">
      <c r="A1223" s="1" t="s">
        <v>70</v>
      </c>
      <c r="B1223" s="1">
        <v>3.7</v>
      </c>
      <c r="C1223" s="1">
        <v>6.0245353399999999</v>
      </c>
      <c r="D1223" s="1">
        <v>1</v>
      </c>
      <c r="E1223" s="1">
        <f t="shared" si="210"/>
        <v>0</v>
      </c>
      <c r="F1223" s="1">
        <f t="shared" si="211"/>
        <v>0</v>
      </c>
      <c r="G1223" s="1">
        <f t="shared" si="212"/>
        <v>0</v>
      </c>
      <c r="H1223" s="1">
        <f t="shared" si="213"/>
        <v>1</v>
      </c>
      <c r="I1223" s="1">
        <f t="shared" si="214"/>
        <v>1</v>
      </c>
      <c r="K1223" s="1" t="s">
        <v>77</v>
      </c>
      <c r="L1223" s="1">
        <v>4.7</v>
      </c>
      <c r="M1223" s="1">
        <v>3</v>
      </c>
      <c r="N1223" s="1">
        <v>1</v>
      </c>
      <c r="O1223" s="1">
        <f t="shared" si="209"/>
        <v>0</v>
      </c>
      <c r="P1223" s="1">
        <f t="shared" si="215"/>
        <v>0</v>
      </c>
      <c r="Q1223" s="1">
        <f t="shared" si="208"/>
        <v>1</v>
      </c>
      <c r="R1223" s="1">
        <f t="shared" si="216"/>
        <v>0</v>
      </c>
      <c r="S1223" s="1">
        <f t="shared" si="217"/>
        <v>1</v>
      </c>
      <c r="T1223" s="1" t="b">
        <f t="shared" si="218"/>
        <v>0</v>
      </c>
    </row>
    <row r="1224" spans="1:20" x14ac:dyDescent="0.25">
      <c r="A1224" s="1" t="s">
        <v>163</v>
      </c>
      <c r="B1224" s="1">
        <v>5.6</v>
      </c>
      <c r="C1224" s="1">
        <v>3.382003800000001</v>
      </c>
      <c r="D1224" s="1">
        <v>1</v>
      </c>
      <c r="E1224" s="1">
        <f t="shared" si="210"/>
        <v>0</v>
      </c>
      <c r="F1224" s="1">
        <f t="shared" si="211"/>
        <v>0</v>
      </c>
      <c r="G1224" s="1">
        <f t="shared" si="212"/>
        <v>0</v>
      </c>
      <c r="H1224" s="1">
        <f t="shared" si="213"/>
        <v>1</v>
      </c>
      <c r="I1224" s="1">
        <f t="shared" si="214"/>
        <v>1</v>
      </c>
      <c r="K1224" s="1" t="s">
        <v>84</v>
      </c>
      <c r="L1224" s="1">
        <v>5</v>
      </c>
      <c r="M1224" s="1">
        <v>5</v>
      </c>
      <c r="N1224" s="1">
        <v>1</v>
      </c>
      <c r="O1224" s="1">
        <f t="shared" si="209"/>
        <v>0</v>
      </c>
      <c r="P1224" s="1">
        <f t="shared" si="215"/>
        <v>0</v>
      </c>
      <c r="Q1224" s="1">
        <f t="shared" si="208"/>
        <v>1</v>
      </c>
      <c r="R1224" s="1">
        <f t="shared" si="216"/>
        <v>0</v>
      </c>
      <c r="S1224" s="1">
        <f t="shared" si="217"/>
        <v>1</v>
      </c>
      <c r="T1224" s="1" t="b">
        <f t="shared" si="218"/>
        <v>0</v>
      </c>
    </row>
    <row r="1225" spans="1:20" x14ac:dyDescent="0.25">
      <c r="A1225" s="1" t="s">
        <v>74</v>
      </c>
      <c r="B1225" s="1">
        <v>4.4000000000000004</v>
      </c>
      <c r="C1225" s="1">
        <v>3.4661101999999997</v>
      </c>
      <c r="D1225" s="1">
        <v>1</v>
      </c>
      <c r="E1225" s="1">
        <f t="shared" si="210"/>
        <v>0</v>
      </c>
      <c r="F1225" s="1">
        <f t="shared" si="211"/>
        <v>0</v>
      </c>
      <c r="G1225" s="1">
        <f t="shared" si="212"/>
        <v>0</v>
      </c>
      <c r="H1225" s="1">
        <f t="shared" si="213"/>
        <v>1</v>
      </c>
      <c r="I1225" s="1">
        <f t="shared" si="214"/>
        <v>1</v>
      </c>
      <c r="K1225" s="1" t="s">
        <v>100</v>
      </c>
      <c r="L1225" s="1">
        <v>4.8</v>
      </c>
      <c r="M1225" s="1">
        <v>4</v>
      </c>
      <c r="N1225" s="1">
        <v>1</v>
      </c>
      <c r="O1225" s="1">
        <f t="shared" si="209"/>
        <v>0</v>
      </c>
      <c r="P1225" s="1">
        <f t="shared" si="215"/>
        <v>0</v>
      </c>
      <c r="Q1225" s="1">
        <f t="shared" si="208"/>
        <v>1</v>
      </c>
      <c r="R1225" s="1">
        <f t="shared" si="216"/>
        <v>0</v>
      </c>
      <c r="S1225" s="1">
        <f t="shared" si="217"/>
        <v>1</v>
      </c>
      <c r="T1225" s="1" t="b">
        <f t="shared" si="218"/>
        <v>0</v>
      </c>
    </row>
    <row r="1226" spans="1:20" x14ac:dyDescent="0.25">
      <c r="A1226" s="1" t="s">
        <v>77</v>
      </c>
      <c r="B1226" s="1">
        <v>4.7</v>
      </c>
      <c r="C1226" s="1">
        <v>3.2443774399999992</v>
      </c>
      <c r="D1226" s="1">
        <v>1</v>
      </c>
      <c r="E1226" s="1">
        <f t="shared" si="210"/>
        <v>0</v>
      </c>
      <c r="F1226" s="1">
        <f t="shared" si="211"/>
        <v>0</v>
      </c>
      <c r="G1226" s="1">
        <f t="shared" si="212"/>
        <v>0</v>
      </c>
      <c r="H1226" s="1">
        <f t="shared" si="213"/>
        <v>1</v>
      </c>
      <c r="I1226" s="1">
        <f t="shared" si="214"/>
        <v>1</v>
      </c>
      <c r="K1226" s="1" t="s">
        <v>105</v>
      </c>
      <c r="L1226" s="1">
        <v>4.4000000000000004</v>
      </c>
      <c r="M1226" s="1">
        <v>5</v>
      </c>
      <c r="N1226" s="1">
        <v>1</v>
      </c>
      <c r="O1226" s="1">
        <f t="shared" si="209"/>
        <v>0</v>
      </c>
      <c r="P1226" s="1">
        <f t="shared" si="215"/>
        <v>0</v>
      </c>
      <c r="Q1226" s="1">
        <f t="shared" si="208"/>
        <v>1</v>
      </c>
      <c r="R1226" s="1">
        <f t="shared" si="216"/>
        <v>0</v>
      </c>
      <c r="S1226" s="1">
        <f t="shared" si="217"/>
        <v>1</v>
      </c>
      <c r="T1226" s="1" t="b">
        <f t="shared" si="218"/>
        <v>0</v>
      </c>
    </row>
    <row r="1227" spans="1:20" x14ac:dyDescent="0.25">
      <c r="A1227" s="1" t="s">
        <v>84</v>
      </c>
      <c r="B1227" s="1">
        <v>5</v>
      </c>
      <c r="C1227" s="1">
        <v>5.4388744899999999</v>
      </c>
      <c r="D1227" s="1">
        <v>1</v>
      </c>
      <c r="E1227" s="1">
        <f t="shared" si="210"/>
        <v>0</v>
      </c>
      <c r="F1227" s="1">
        <f t="shared" si="211"/>
        <v>0</v>
      </c>
      <c r="G1227" s="1">
        <f t="shared" si="212"/>
        <v>0</v>
      </c>
      <c r="H1227" s="1">
        <f t="shared" si="213"/>
        <v>1</v>
      </c>
      <c r="I1227" s="1">
        <f t="shared" si="214"/>
        <v>1</v>
      </c>
      <c r="K1227" s="1" t="s">
        <v>112</v>
      </c>
      <c r="L1227" s="1">
        <v>4.9000000000000004</v>
      </c>
      <c r="M1227" s="1">
        <v>4</v>
      </c>
      <c r="N1227" s="1">
        <v>1</v>
      </c>
      <c r="O1227" s="1">
        <f t="shared" si="209"/>
        <v>0</v>
      </c>
      <c r="P1227" s="1">
        <f t="shared" si="215"/>
        <v>0</v>
      </c>
      <c r="Q1227" s="1">
        <f t="shared" si="208"/>
        <v>1</v>
      </c>
      <c r="R1227" s="1">
        <f t="shared" si="216"/>
        <v>0</v>
      </c>
      <c r="S1227" s="1">
        <f t="shared" si="217"/>
        <v>1</v>
      </c>
      <c r="T1227" s="1" t="b">
        <f t="shared" si="218"/>
        <v>0</v>
      </c>
    </row>
    <row r="1228" spans="1:20" x14ac:dyDescent="0.25">
      <c r="A1228" s="1" t="s">
        <v>100</v>
      </c>
      <c r="B1228" s="1">
        <v>4.8</v>
      </c>
      <c r="C1228" s="1">
        <v>3.9782686099999984</v>
      </c>
      <c r="D1228" s="1">
        <v>1</v>
      </c>
      <c r="E1228" s="1">
        <f t="shared" si="210"/>
        <v>0</v>
      </c>
      <c r="F1228" s="1">
        <f t="shared" si="211"/>
        <v>0</v>
      </c>
      <c r="G1228" s="1">
        <f t="shared" si="212"/>
        <v>0</v>
      </c>
      <c r="H1228" s="1">
        <f t="shared" si="213"/>
        <v>1</v>
      </c>
      <c r="I1228" s="1">
        <f t="shared" si="214"/>
        <v>1</v>
      </c>
      <c r="K1228" s="1" t="s">
        <v>124</v>
      </c>
      <c r="L1228" s="1">
        <v>4.5</v>
      </c>
      <c r="M1228" s="1">
        <v>4</v>
      </c>
      <c r="N1228" s="1">
        <v>1</v>
      </c>
      <c r="O1228" s="1">
        <f t="shared" si="209"/>
        <v>0</v>
      </c>
      <c r="P1228" s="1">
        <f t="shared" si="215"/>
        <v>0</v>
      </c>
      <c r="Q1228" s="1">
        <f t="shared" si="208"/>
        <v>1</v>
      </c>
      <c r="R1228" s="1">
        <f t="shared" si="216"/>
        <v>0</v>
      </c>
      <c r="S1228" s="1">
        <f t="shared" si="217"/>
        <v>1</v>
      </c>
      <c r="T1228" s="1" t="b">
        <f t="shared" si="218"/>
        <v>0</v>
      </c>
    </row>
    <row r="1229" spans="1:20" x14ac:dyDescent="0.25">
      <c r="A1229" s="1" t="s">
        <v>105</v>
      </c>
      <c r="B1229" s="1">
        <v>4.4000000000000004</v>
      </c>
      <c r="C1229" s="1">
        <v>4.6086298799999987</v>
      </c>
      <c r="D1229" s="1">
        <v>1</v>
      </c>
      <c r="E1229" s="1">
        <f t="shared" si="210"/>
        <v>0</v>
      </c>
      <c r="F1229" s="1">
        <f t="shared" si="211"/>
        <v>0</v>
      </c>
      <c r="G1229" s="1">
        <f t="shared" si="212"/>
        <v>0</v>
      </c>
      <c r="H1229" s="1">
        <f t="shared" si="213"/>
        <v>1</v>
      </c>
      <c r="I1229" s="1">
        <f t="shared" si="214"/>
        <v>1</v>
      </c>
      <c r="K1229" s="1" t="s">
        <v>150</v>
      </c>
      <c r="L1229" s="1">
        <v>5.7</v>
      </c>
      <c r="M1229" s="1">
        <v>4</v>
      </c>
      <c r="N1229" s="1">
        <v>1</v>
      </c>
      <c r="O1229" s="1">
        <f t="shared" si="209"/>
        <v>0</v>
      </c>
      <c r="P1229" s="1">
        <f t="shared" si="215"/>
        <v>0</v>
      </c>
      <c r="Q1229" s="1">
        <f t="shared" si="208"/>
        <v>1</v>
      </c>
      <c r="R1229" s="1">
        <f t="shared" si="216"/>
        <v>0</v>
      </c>
      <c r="S1229" s="1">
        <f t="shared" si="217"/>
        <v>1</v>
      </c>
      <c r="T1229" s="1" t="b">
        <f t="shared" si="218"/>
        <v>0</v>
      </c>
    </row>
    <row r="1230" spans="1:20" x14ac:dyDescent="0.25">
      <c r="A1230" s="1" t="s">
        <v>112</v>
      </c>
      <c r="B1230" s="1">
        <v>4.9000000000000004</v>
      </c>
      <c r="C1230" s="1">
        <v>3.5261708</v>
      </c>
      <c r="D1230" s="1">
        <v>1</v>
      </c>
      <c r="E1230" s="1">
        <f t="shared" si="210"/>
        <v>0</v>
      </c>
      <c r="F1230" s="1">
        <f t="shared" si="211"/>
        <v>0</v>
      </c>
      <c r="G1230" s="1">
        <f t="shared" si="212"/>
        <v>0</v>
      </c>
      <c r="H1230" s="1">
        <f t="shared" si="213"/>
        <v>1</v>
      </c>
      <c r="I1230" s="1">
        <f t="shared" si="214"/>
        <v>1</v>
      </c>
      <c r="K1230" s="1" t="s">
        <v>159</v>
      </c>
      <c r="L1230" s="1">
        <v>4.3</v>
      </c>
      <c r="M1230" s="1">
        <v>2</v>
      </c>
      <c r="N1230" s="1">
        <v>1</v>
      </c>
      <c r="O1230" s="1">
        <f t="shared" si="209"/>
        <v>0</v>
      </c>
      <c r="P1230" s="1">
        <f t="shared" si="215"/>
        <v>0</v>
      </c>
      <c r="Q1230" s="1">
        <f t="shared" si="208"/>
        <v>1</v>
      </c>
      <c r="R1230" s="1">
        <f t="shared" si="216"/>
        <v>0</v>
      </c>
      <c r="S1230" s="1">
        <f t="shared" si="217"/>
        <v>1</v>
      </c>
      <c r="T1230" s="1" t="b">
        <f t="shared" si="218"/>
        <v>0</v>
      </c>
    </row>
    <row r="1231" spans="1:20" x14ac:dyDescent="0.25">
      <c r="A1231" s="1" t="s">
        <v>124</v>
      </c>
      <c r="B1231" s="1">
        <v>4.5</v>
      </c>
      <c r="C1231" s="1">
        <v>3.9148178999999987</v>
      </c>
      <c r="D1231" s="1">
        <v>1</v>
      </c>
      <c r="E1231" s="1">
        <f t="shared" si="210"/>
        <v>0</v>
      </c>
      <c r="F1231" s="1">
        <f t="shared" si="211"/>
        <v>0</v>
      </c>
      <c r="G1231" s="1">
        <f t="shared" si="212"/>
        <v>0</v>
      </c>
      <c r="H1231" s="1">
        <f t="shared" si="213"/>
        <v>1</v>
      </c>
      <c r="I1231" s="1">
        <f t="shared" si="214"/>
        <v>1</v>
      </c>
      <c r="K1231" s="1" t="s">
        <v>160</v>
      </c>
      <c r="L1231" s="1">
        <v>3.9</v>
      </c>
      <c r="M1231" s="1">
        <v>3</v>
      </c>
      <c r="N1231" s="1">
        <v>1</v>
      </c>
      <c r="O1231" s="1">
        <f t="shared" si="209"/>
        <v>0</v>
      </c>
      <c r="P1231" s="1">
        <f t="shared" si="215"/>
        <v>0</v>
      </c>
      <c r="Q1231" s="1">
        <f t="shared" ref="Q1231:Q1294" si="219">IF(N1231&lt;=2,1,0)</f>
        <v>1</v>
      </c>
      <c r="R1231" s="1">
        <f t="shared" si="216"/>
        <v>0</v>
      </c>
      <c r="S1231" s="1">
        <f t="shared" si="217"/>
        <v>1</v>
      </c>
      <c r="T1231" s="1" t="b">
        <f t="shared" si="218"/>
        <v>0</v>
      </c>
    </row>
    <row r="1232" spans="1:20" x14ac:dyDescent="0.25">
      <c r="A1232" s="1" t="s">
        <v>150</v>
      </c>
      <c r="B1232" s="1">
        <v>5.7</v>
      </c>
      <c r="C1232" s="1">
        <v>3.8310394299999997</v>
      </c>
      <c r="D1232" s="1">
        <v>1</v>
      </c>
      <c r="E1232" s="1">
        <f t="shared" si="210"/>
        <v>0</v>
      </c>
      <c r="F1232" s="1">
        <f t="shared" si="211"/>
        <v>0</v>
      </c>
      <c r="G1232" s="1">
        <f t="shared" si="212"/>
        <v>0</v>
      </c>
      <c r="H1232" s="1">
        <f t="shared" si="213"/>
        <v>1</v>
      </c>
      <c r="I1232" s="1">
        <f t="shared" si="214"/>
        <v>1</v>
      </c>
      <c r="K1232" s="1" t="s">
        <v>64</v>
      </c>
      <c r="L1232" s="1">
        <v>4.5</v>
      </c>
      <c r="M1232" s="1">
        <v>4</v>
      </c>
      <c r="N1232" s="1">
        <v>1</v>
      </c>
      <c r="O1232" s="1">
        <f t="shared" si="209"/>
        <v>0</v>
      </c>
      <c r="P1232" s="1">
        <f t="shared" si="215"/>
        <v>0</v>
      </c>
      <c r="Q1232" s="1">
        <f t="shared" si="219"/>
        <v>1</v>
      </c>
      <c r="R1232" s="1">
        <f t="shared" si="216"/>
        <v>0</v>
      </c>
      <c r="S1232" s="1">
        <f t="shared" si="217"/>
        <v>1</v>
      </c>
      <c r="T1232" s="1" t="b">
        <f t="shared" si="218"/>
        <v>0</v>
      </c>
    </row>
    <row r="1233" spans="1:20" x14ac:dyDescent="0.25">
      <c r="A1233" s="1" t="s">
        <v>159</v>
      </c>
      <c r="B1233" s="1">
        <v>4.3</v>
      </c>
      <c r="C1233" s="1">
        <v>2.4307013999999989</v>
      </c>
      <c r="D1233" s="1">
        <v>1</v>
      </c>
      <c r="E1233" s="1">
        <f t="shared" si="210"/>
        <v>0</v>
      </c>
      <c r="F1233" s="1">
        <f t="shared" si="211"/>
        <v>0</v>
      </c>
      <c r="G1233" s="1">
        <f t="shared" si="212"/>
        <v>0</v>
      </c>
      <c r="H1233" s="1">
        <f t="shared" si="213"/>
        <v>1</v>
      </c>
      <c r="I1233" s="1">
        <f t="shared" si="214"/>
        <v>1</v>
      </c>
      <c r="K1233" s="1" t="s">
        <v>89</v>
      </c>
      <c r="L1233" s="1">
        <v>6.2</v>
      </c>
      <c r="M1233" s="1">
        <v>3</v>
      </c>
      <c r="N1233" s="1">
        <v>1</v>
      </c>
      <c r="O1233" s="1">
        <f t="shared" ref="O1233:O1296" si="220">IF(AND((10&gt;N1233),(N1233&gt;=M1233),(M1233&gt;=2)),1,0)</f>
        <v>0</v>
      </c>
      <c r="P1233" s="1">
        <f t="shared" si="215"/>
        <v>0</v>
      </c>
      <c r="Q1233" s="1">
        <f t="shared" si="219"/>
        <v>1</v>
      </c>
      <c r="R1233" s="1">
        <f t="shared" si="216"/>
        <v>0</v>
      </c>
      <c r="S1233" s="1">
        <f t="shared" si="217"/>
        <v>1</v>
      </c>
      <c r="T1233" s="1" t="b">
        <f t="shared" si="218"/>
        <v>0</v>
      </c>
    </row>
    <row r="1234" spans="1:20" x14ac:dyDescent="0.25">
      <c r="A1234" s="1" t="s">
        <v>160</v>
      </c>
      <c r="B1234" s="1">
        <v>3.9</v>
      </c>
      <c r="C1234" s="1">
        <v>3.1412369999999989</v>
      </c>
      <c r="D1234" s="1">
        <v>1</v>
      </c>
      <c r="E1234" s="1">
        <f t="shared" si="210"/>
        <v>0</v>
      </c>
      <c r="F1234" s="1">
        <f t="shared" si="211"/>
        <v>0</v>
      </c>
      <c r="G1234" s="1">
        <f t="shared" si="212"/>
        <v>0</v>
      </c>
      <c r="H1234" s="1">
        <f t="shared" si="213"/>
        <v>1</v>
      </c>
      <c r="I1234" s="1">
        <f t="shared" si="214"/>
        <v>1</v>
      </c>
      <c r="K1234" s="1" t="s">
        <v>97</v>
      </c>
      <c r="L1234" s="1">
        <v>4.5</v>
      </c>
      <c r="M1234" s="1">
        <v>4</v>
      </c>
      <c r="N1234" s="1">
        <v>1</v>
      </c>
      <c r="O1234" s="1">
        <f t="shared" si="220"/>
        <v>0</v>
      </c>
      <c r="P1234" s="1">
        <f t="shared" si="215"/>
        <v>0</v>
      </c>
      <c r="Q1234" s="1">
        <f t="shared" si="219"/>
        <v>1</v>
      </c>
      <c r="R1234" s="1">
        <f t="shared" si="216"/>
        <v>0</v>
      </c>
      <c r="S1234" s="1">
        <f t="shared" si="217"/>
        <v>1</v>
      </c>
      <c r="T1234" s="1" t="b">
        <f t="shared" si="218"/>
        <v>0</v>
      </c>
    </row>
    <row r="1235" spans="1:20" x14ac:dyDescent="0.25">
      <c r="A1235" s="1" t="s">
        <v>64</v>
      </c>
      <c r="B1235" s="1">
        <v>4.5</v>
      </c>
      <c r="C1235" s="1">
        <v>3.5162073599999988</v>
      </c>
      <c r="D1235" s="1">
        <v>1</v>
      </c>
      <c r="E1235" s="1">
        <f t="shared" si="210"/>
        <v>0</v>
      </c>
      <c r="F1235" s="1">
        <f t="shared" si="211"/>
        <v>0</v>
      </c>
      <c r="G1235" s="1">
        <f t="shared" si="212"/>
        <v>0</v>
      </c>
      <c r="H1235" s="1">
        <f t="shared" si="213"/>
        <v>1</v>
      </c>
      <c r="I1235" s="1">
        <f t="shared" si="214"/>
        <v>1</v>
      </c>
      <c r="K1235" s="1" t="s">
        <v>195</v>
      </c>
      <c r="L1235" s="1">
        <v>4.5</v>
      </c>
      <c r="M1235" s="1">
        <v>3</v>
      </c>
      <c r="N1235" s="1">
        <v>1</v>
      </c>
      <c r="O1235" s="1">
        <f t="shared" si="220"/>
        <v>0</v>
      </c>
      <c r="P1235" s="1">
        <f t="shared" si="215"/>
        <v>0</v>
      </c>
      <c r="Q1235" s="1">
        <f t="shared" si="219"/>
        <v>1</v>
      </c>
      <c r="R1235" s="1">
        <f t="shared" si="216"/>
        <v>0</v>
      </c>
      <c r="S1235" s="1">
        <f t="shared" si="217"/>
        <v>1</v>
      </c>
      <c r="T1235" s="1" t="b">
        <f t="shared" si="218"/>
        <v>0</v>
      </c>
    </row>
    <row r="1236" spans="1:20" x14ac:dyDescent="0.25">
      <c r="A1236" s="1" t="s">
        <v>89</v>
      </c>
      <c r="B1236" s="1">
        <v>6.2</v>
      </c>
      <c r="C1236" s="1">
        <v>3.3158389800000005</v>
      </c>
      <c r="D1236" s="1">
        <v>1</v>
      </c>
      <c r="E1236" s="1">
        <f t="shared" si="210"/>
        <v>0</v>
      </c>
      <c r="F1236" s="1">
        <f t="shared" si="211"/>
        <v>0</v>
      </c>
      <c r="G1236" s="1">
        <f t="shared" si="212"/>
        <v>0</v>
      </c>
      <c r="H1236" s="1">
        <f t="shared" si="213"/>
        <v>1</v>
      </c>
      <c r="I1236" s="1">
        <f t="shared" si="214"/>
        <v>1</v>
      </c>
      <c r="K1236" s="1" t="s">
        <v>117</v>
      </c>
      <c r="L1236" s="1">
        <v>4.5999999999999996</v>
      </c>
      <c r="M1236" s="1">
        <v>2</v>
      </c>
      <c r="N1236" s="1">
        <v>1</v>
      </c>
      <c r="O1236" s="1">
        <f t="shared" si="220"/>
        <v>0</v>
      </c>
      <c r="P1236" s="1">
        <f t="shared" si="215"/>
        <v>0</v>
      </c>
      <c r="Q1236" s="1">
        <f t="shared" si="219"/>
        <v>1</v>
      </c>
      <c r="R1236" s="1">
        <f t="shared" si="216"/>
        <v>0</v>
      </c>
      <c r="S1236" s="1">
        <f t="shared" si="217"/>
        <v>1</v>
      </c>
      <c r="T1236" s="1" t="b">
        <f t="shared" si="218"/>
        <v>0</v>
      </c>
    </row>
    <row r="1237" spans="1:20" x14ac:dyDescent="0.25">
      <c r="A1237" s="1" t="s">
        <v>97</v>
      </c>
      <c r="B1237" s="1">
        <v>4.5</v>
      </c>
      <c r="C1237" s="1">
        <v>3.704924759999999</v>
      </c>
      <c r="D1237" s="1">
        <v>1</v>
      </c>
      <c r="E1237" s="1">
        <f t="shared" si="210"/>
        <v>0</v>
      </c>
      <c r="F1237" s="1">
        <f t="shared" si="211"/>
        <v>0</v>
      </c>
      <c r="G1237" s="1">
        <f t="shared" si="212"/>
        <v>0</v>
      </c>
      <c r="H1237" s="1">
        <f t="shared" si="213"/>
        <v>1</v>
      </c>
      <c r="I1237" s="1">
        <f t="shared" si="214"/>
        <v>1</v>
      </c>
      <c r="K1237" s="1" t="s">
        <v>125</v>
      </c>
      <c r="L1237" s="1">
        <v>4.4000000000000004</v>
      </c>
      <c r="M1237" s="1">
        <v>3</v>
      </c>
      <c r="N1237" s="1">
        <v>1</v>
      </c>
      <c r="O1237" s="1">
        <f t="shared" si="220"/>
        <v>0</v>
      </c>
      <c r="P1237" s="1">
        <f t="shared" si="215"/>
        <v>0</v>
      </c>
      <c r="Q1237" s="1">
        <f t="shared" si="219"/>
        <v>1</v>
      </c>
      <c r="R1237" s="1">
        <f t="shared" si="216"/>
        <v>0</v>
      </c>
      <c r="S1237" s="1">
        <f t="shared" si="217"/>
        <v>1</v>
      </c>
      <c r="T1237" s="1" t="b">
        <f t="shared" si="218"/>
        <v>0</v>
      </c>
    </row>
    <row r="1238" spans="1:20" x14ac:dyDescent="0.25">
      <c r="A1238" s="1" t="s">
        <v>195</v>
      </c>
      <c r="B1238" s="1">
        <v>4.5</v>
      </c>
      <c r="C1238" s="1">
        <v>3.3229050100000008</v>
      </c>
      <c r="D1238" s="1">
        <v>1</v>
      </c>
      <c r="E1238" s="1">
        <f t="shared" si="210"/>
        <v>0</v>
      </c>
      <c r="F1238" s="1">
        <f t="shared" si="211"/>
        <v>0</v>
      </c>
      <c r="G1238" s="1">
        <f t="shared" si="212"/>
        <v>0</v>
      </c>
      <c r="H1238" s="1">
        <f t="shared" si="213"/>
        <v>1</v>
      </c>
      <c r="I1238" s="1">
        <f t="shared" si="214"/>
        <v>1</v>
      </c>
      <c r="K1238" s="1" t="s">
        <v>182</v>
      </c>
      <c r="L1238" s="1">
        <v>5.0999999999999996</v>
      </c>
      <c r="M1238" s="1">
        <v>3</v>
      </c>
      <c r="N1238" s="1">
        <v>1</v>
      </c>
      <c r="O1238" s="1">
        <f t="shared" si="220"/>
        <v>0</v>
      </c>
      <c r="P1238" s="1">
        <f t="shared" si="215"/>
        <v>0</v>
      </c>
      <c r="Q1238" s="1">
        <f t="shared" si="219"/>
        <v>1</v>
      </c>
      <c r="R1238" s="1">
        <f t="shared" si="216"/>
        <v>0</v>
      </c>
      <c r="S1238" s="1">
        <f t="shared" si="217"/>
        <v>1</v>
      </c>
      <c r="T1238" s="1" t="b">
        <f t="shared" si="218"/>
        <v>0</v>
      </c>
    </row>
    <row r="1239" spans="1:20" x14ac:dyDescent="0.25">
      <c r="A1239" s="1" t="s">
        <v>117</v>
      </c>
      <c r="B1239" s="1">
        <v>4.5999999999999996</v>
      </c>
      <c r="C1239" s="1">
        <v>1.6206221799999994</v>
      </c>
      <c r="D1239" s="1">
        <v>1</v>
      </c>
      <c r="E1239" s="1">
        <f t="shared" si="210"/>
        <v>0</v>
      </c>
      <c r="F1239" s="1">
        <f t="shared" si="211"/>
        <v>0</v>
      </c>
      <c r="G1239" s="1">
        <f t="shared" si="212"/>
        <v>0</v>
      </c>
      <c r="H1239" s="1">
        <f t="shared" si="213"/>
        <v>1</v>
      </c>
      <c r="I1239" s="1">
        <f t="shared" si="214"/>
        <v>1</v>
      </c>
      <c r="K1239" s="1" t="s">
        <v>145</v>
      </c>
      <c r="L1239" s="1">
        <v>4.7</v>
      </c>
      <c r="M1239" s="1">
        <v>3</v>
      </c>
      <c r="N1239" s="1">
        <v>1</v>
      </c>
      <c r="O1239" s="1">
        <f t="shared" si="220"/>
        <v>0</v>
      </c>
      <c r="P1239" s="1">
        <f t="shared" si="215"/>
        <v>0</v>
      </c>
      <c r="Q1239" s="1">
        <f t="shared" si="219"/>
        <v>1</v>
      </c>
      <c r="R1239" s="1">
        <f t="shared" si="216"/>
        <v>0</v>
      </c>
      <c r="S1239" s="1">
        <f t="shared" si="217"/>
        <v>1</v>
      </c>
      <c r="T1239" s="1" t="b">
        <f t="shared" si="218"/>
        <v>0</v>
      </c>
    </row>
    <row r="1240" spans="1:20" x14ac:dyDescent="0.25">
      <c r="A1240" s="1" t="s">
        <v>125</v>
      </c>
      <c r="B1240" s="1">
        <v>4.4000000000000004</v>
      </c>
      <c r="C1240" s="1">
        <v>2.9997366599999995</v>
      </c>
      <c r="D1240" s="1">
        <v>1</v>
      </c>
      <c r="E1240" s="1">
        <f t="shared" si="210"/>
        <v>0</v>
      </c>
      <c r="F1240" s="1">
        <f t="shared" si="211"/>
        <v>0</v>
      </c>
      <c r="G1240" s="1">
        <f t="shared" si="212"/>
        <v>0</v>
      </c>
      <c r="H1240" s="1">
        <f t="shared" si="213"/>
        <v>1</v>
      </c>
      <c r="I1240" s="1">
        <f t="shared" si="214"/>
        <v>1</v>
      </c>
      <c r="K1240" s="1" t="s">
        <v>152</v>
      </c>
      <c r="L1240" s="1">
        <v>4.5</v>
      </c>
      <c r="M1240" s="1">
        <v>3</v>
      </c>
      <c r="N1240" s="1">
        <v>1</v>
      </c>
      <c r="O1240" s="1">
        <f t="shared" si="220"/>
        <v>0</v>
      </c>
      <c r="P1240" s="1">
        <f t="shared" si="215"/>
        <v>0</v>
      </c>
      <c r="Q1240" s="1">
        <f t="shared" si="219"/>
        <v>1</v>
      </c>
      <c r="R1240" s="1">
        <f t="shared" si="216"/>
        <v>0</v>
      </c>
      <c r="S1240" s="1">
        <f t="shared" si="217"/>
        <v>1</v>
      </c>
      <c r="T1240" s="1" t="b">
        <f t="shared" si="218"/>
        <v>0</v>
      </c>
    </row>
    <row r="1241" spans="1:20" x14ac:dyDescent="0.25">
      <c r="A1241" s="1" t="s">
        <v>182</v>
      </c>
      <c r="B1241" s="1">
        <v>5.0999999999999996</v>
      </c>
      <c r="C1241" s="1">
        <v>3.1260970399999977</v>
      </c>
      <c r="D1241" s="1">
        <v>1</v>
      </c>
      <c r="E1241" s="1">
        <f t="shared" si="210"/>
        <v>0</v>
      </c>
      <c r="F1241" s="1">
        <f t="shared" si="211"/>
        <v>0</v>
      </c>
      <c r="G1241" s="1">
        <f t="shared" si="212"/>
        <v>0</v>
      </c>
      <c r="H1241" s="1">
        <f t="shared" si="213"/>
        <v>1</v>
      </c>
      <c r="I1241" s="1">
        <f t="shared" si="214"/>
        <v>1</v>
      </c>
      <c r="K1241" s="1" t="s">
        <v>73</v>
      </c>
      <c r="L1241" s="1">
        <v>4.3</v>
      </c>
      <c r="M1241" s="1">
        <v>3</v>
      </c>
      <c r="N1241" s="1">
        <v>1</v>
      </c>
      <c r="O1241" s="1">
        <f t="shared" si="220"/>
        <v>0</v>
      </c>
      <c r="P1241" s="1">
        <f t="shared" si="215"/>
        <v>0</v>
      </c>
      <c r="Q1241" s="1">
        <f t="shared" si="219"/>
        <v>1</v>
      </c>
      <c r="R1241" s="1">
        <f t="shared" si="216"/>
        <v>0</v>
      </c>
      <c r="S1241" s="1">
        <f t="shared" si="217"/>
        <v>1</v>
      </c>
      <c r="T1241" s="1" t="b">
        <f t="shared" si="218"/>
        <v>0</v>
      </c>
    </row>
    <row r="1242" spans="1:20" x14ac:dyDescent="0.25">
      <c r="A1242" s="1" t="s">
        <v>145</v>
      </c>
      <c r="B1242" s="1">
        <v>4.7</v>
      </c>
      <c r="C1242" s="1">
        <v>2.9874767800000006</v>
      </c>
      <c r="D1242" s="1">
        <v>1</v>
      </c>
      <c r="E1242" s="1">
        <f t="shared" si="210"/>
        <v>0</v>
      </c>
      <c r="F1242" s="1">
        <f t="shared" si="211"/>
        <v>0</v>
      </c>
      <c r="G1242" s="1">
        <f t="shared" si="212"/>
        <v>0</v>
      </c>
      <c r="H1242" s="1">
        <f t="shared" si="213"/>
        <v>1</v>
      </c>
      <c r="I1242" s="1">
        <f t="shared" si="214"/>
        <v>1</v>
      </c>
      <c r="K1242" s="1" t="s">
        <v>104</v>
      </c>
      <c r="L1242" s="1">
        <v>5.4</v>
      </c>
      <c r="M1242" s="1">
        <v>3</v>
      </c>
      <c r="N1242" s="1">
        <v>1</v>
      </c>
      <c r="O1242" s="1">
        <f t="shared" si="220"/>
        <v>0</v>
      </c>
      <c r="P1242" s="1">
        <f t="shared" si="215"/>
        <v>0</v>
      </c>
      <c r="Q1242" s="1">
        <f t="shared" si="219"/>
        <v>1</v>
      </c>
      <c r="R1242" s="1">
        <f t="shared" si="216"/>
        <v>0</v>
      </c>
      <c r="S1242" s="1">
        <f t="shared" si="217"/>
        <v>1</v>
      </c>
      <c r="T1242" s="1" t="b">
        <f t="shared" si="218"/>
        <v>0</v>
      </c>
    </row>
    <row r="1243" spans="1:20" x14ac:dyDescent="0.25">
      <c r="A1243" s="1" t="s">
        <v>152</v>
      </c>
      <c r="B1243" s="1">
        <v>4.5</v>
      </c>
      <c r="C1243" s="1">
        <v>3.4238146199999999</v>
      </c>
      <c r="D1243" s="1">
        <v>1</v>
      </c>
      <c r="E1243" s="1">
        <f t="shared" si="210"/>
        <v>0</v>
      </c>
      <c r="F1243" s="1">
        <f t="shared" si="211"/>
        <v>0</v>
      </c>
      <c r="G1243" s="1">
        <f t="shared" si="212"/>
        <v>0</v>
      </c>
      <c r="H1243" s="1">
        <f t="shared" si="213"/>
        <v>1</v>
      </c>
      <c r="I1243" s="1">
        <f t="shared" si="214"/>
        <v>1</v>
      </c>
      <c r="K1243" s="1" t="s">
        <v>112</v>
      </c>
      <c r="L1243" s="1">
        <v>4.9000000000000004</v>
      </c>
      <c r="M1243" s="1">
        <v>4</v>
      </c>
      <c r="N1243" s="1">
        <v>1</v>
      </c>
      <c r="O1243" s="1">
        <f t="shared" si="220"/>
        <v>0</v>
      </c>
      <c r="P1243" s="1">
        <f t="shared" si="215"/>
        <v>0</v>
      </c>
      <c r="Q1243" s="1">
        <f t="shared" si="219"/>
        <v>1</v>
      </c>
      <c r="R1243" s="1">
        <f t="shared" si="216"/>
        <v>0</v>
      </c>
      <c r="S1243" s="1">
        <f t="shared" si="217"/>
        <v>1</v>
      </c>
      <c r="T1243" s="1" t="b">
        <f t="shared" si="218"/>
        <v>0</v>
      </c>
    </row>
    <row r="1244" spans="1:20" x14ac:dyDescent="0.25">
      <c r="A1244" s="1" t="s">
        <v>73</v>
      </c>
      <c r="B1244" s="1">
        <v>4.3</v>
      </c>
      <c r="C1244" s="1">
        <v>3.3878688199999991</v>
      </c>
      <c r="D1244" s="1">
        <v>1</v>
      </c>
      <c r="E1244" s="1">
        <f t="shared" si="210"/>
        <v>0</v>
      </c>
      <c r="F1244" s="1">
        <f t="shared" si="211"/>
        <v>0</v>
      </c>
      <c r="G1244" s="1">
        <f t="shared" si="212"/>
        <v>0</v>
      </c>
      <c r="H1244" s="1">
        <f t="shared" si="213"/>
        <v>1</v>
      </c>
      <c r="I1244" s="1">
        <f t="shared" si="214"/>
        <v>1</v>
      </c>
      <c r="K1244" s="1" t="s">
        <v>168</v>
      </c>
      <c r="L1244" s="1">
        <v>4.4000000000000004</v>
      </c>
      <c r="M1244" s="1">
        <v>3</v>
      </c>
      <c r="N1244" s="1">
        <v>1</v>
      </c>
      <c r="O1244" s="1">
        <f t="shared" si="220"/>
        <v>0</v>
      </c>
      <c r="P1244" s="1">
        <f t="shared" si="215"/>
        <v>0</v>
      </c>
      <c r="Q1244" s="1">
        <f t="shared" si="219"/>
        <v>1</v>
      </c>
      <c r="R1244" s="1">
        <f t="shared" si="216"/>
        <v>0</v>
      </c>
      <c r="S1244" s="1">
        <f t="shared" si="217"/>
        <v>1</v>
      </c>
      <c r="T1244" s="1" t="b">
        <f t="shared" si="218"/>
        <v>0</v>
      </c>
    </row>
    <row r="1245" spans="1:20" x14ac:dyDescent="0.25">
      <c r="A1245" s="1" t="s">
        <v>104</v>
      </c>
      <c r="B1245" s="1">
        <v>5.4</v>
      </c>
      <c r="C1245" s="1">
        <v>2.9067077999999995</v>
      </c>
      <c r="D1245" s="1">
        <v>1</v>
      </c>
      <c r="E1245" s="1">
        <f t="shared" si="210"/>
        <v>0</v>
      </c>
      <c r="F1245" s="1">
        <f t="shared" si="211"/>
        <v>0</v>
      </c>
      <c r="G1245" s="1">
        <f t="shared" si="212"/>
        <v>0</v>
      </c>
      <c r="H1245" s="1">
        <f t="shared" si="213"/>
        <v>1</v>
      </c>
      <c r="I1245" s="1">
        <f t="shared" si="214"/>
        <v>1</v>
      </c>
      <c r="K1245" s="1" t="s">
        <v>126</v>
      </c>
      <c r="L1245" s="1">
        <v>4.4000000000000004</v>
      </c>
      <c r="M1245" s="1">
        <v>4</v>
      </c>
      <c r="N1245" s="1">
        <v>1</v>
      </c>
      <c r="O1245" s="1">
        <f t="shared" si="220"/>
        <v>0</v>
      </c>
      <c r="P1245" s="1">
        <f t="shared" si="215"/>
        <v>0</v>
      </c>
      <c r="Q1245" s="1">
        <f t="shared" si="219"/>
        <v>1</v>
      </c>
      <c r="R1245" s="1">
        <f t="shared" si="216"/>
        <v>0</v>
      </c>
      <c r="S1245" s="1">
        <f t="shared" si="217"/>
        <v>1</v>
      </c>
      <c r="T1245" s="1" t="b">
        <f t="shared" si="218"/>
        <v>0</v>
      </c>
    </row>
    <row r="1246" spans="1:20" x14ac:dyDescent="0.25">
      <c r="A1246" s="1" t="s">
        <v>112</v>
      </c>
      <c r="B1246" s="1">
        <v>4.9000000000000004</v>
      </c>
      <c r="C1246" s="1">
        <v>3.9346744599999997</v>
      </c>
      <c r="D1246" s="1">
        <v>1</v>
      </c>
      <c r="E1246" s="1">
        <f t="shared" si="210"/>
        <v>0</v>
      </c>
      <c r="F1246" s="1">
        <f t="shared" si="211"/>
        <v>0</v>
      </c>
      <c r="G1246" s="1">
        <f t="shared" si="212"/>
        <v>0</v>
      </c>
      <c r="H1246" s="1">
        <f t="shared" si="213"/>
        <v>1</v>
      </c>
      <c r="I1246" s="1">
        <f t="shared" si="214"/>
        <v>1</v>
      </c>
      <c r="K1246" s="1" t="s">
        <v>127</v>
      </c>
      <c r="L1246" s="1">
        <v>4.7</v>
      </c>
      <c r="M1246" s="1">
        <v>4</v>
      </c>
      <c r="N1246" s="1">
        <v>1</v>
      </c>
      <c r="O1246" s="1">
        <f t="shared" si="220"/>
        <v>0</v>
      </c>
      <c r="P1246" s="1">
        <f t="shared" si="215"/>
        <v>0</v>
      </c>
      <c r="Q1246" s="1">
        <f t="shared" si="219"/>
        <v>1</v>
      </c>
      <c r="R1246" s="1">
        <f t="shared" si="216"/>
        <v>0</v>
      </c>
      <c r="S1246" s="1">
        <f t="shared" si="217"/>
        <v>1</v>
      </c>
      <c r="T1246" s="1" t="b">
        <f t="shared" si="218"/>
        <v>0</v>
      </c>
    </row>
    <row r="1247" spans="1:20" x14ac:dyDescent="0.25">
      <c r="A1247" s="1" t="s">
        <v>168</v>
      </c>
      <c r="B1247" s="1">
        <v>4.4000000000000004</v>
      </c>
      <c r="C1247" s="1">
        <v>2.9296689999999987</v>
      </c>
      <c r="D1247" s="1">
        <v>1</v>
      </c>
      <c r="E1247" s="1">
        <f t="shared" si="210"/>
        <v>0</v>
      </c>
      <c r="F1247" s="1">
        <f t="shared" si="211"/>
        <v>0</v>
      </c>
      <c r="G1247" s="1">
        <f t="shared" si="212"/>
        <v>0</v>
      </c>
      <c r="H1247" s="1">
        <f t="shared" si="213"/>
        <v>1</v>
      </c>
      <c r="I1247" s="1">
        <f t="shared" si="214"/>
        <v>1</v>
      </c>
      <c r="K1247" s="1" t="s">
        <v>147</v>
      </c>
      <c r="L1247" s="1">
        <v>5.0999999999999996</v>
      </c>
      <c r="M1247" s="1">
        <v>3</v>
      </c>
      <c r="N1247" s="1">
        <v>1</v>
      </c>
      <c r="O1247" s="1">
        <f t="shared" si="220"/>
        <v>0</v>
      </c>
      <c r="P1247" s="1">
        <f t="shared" si="215"/>
        <v>0</v>
      </c>
      <c r="Q1247" s="1">
        <f t="shared" si="219"/>
        <v>1</v>
      </c>
      <c r="R1247" s="1">
        <f t="shared" si="216"/>
        <v>0</v>
      </c>
      <c r="S1247" s="1">
        <f t="shared" si="217"/>
        <v>1</v>
      </c>
      <c r="T1247" s="1" t="b">
        <f t="shared" si="218"/>
        <v>0</v>
      </c>
    </row>
    <row r="1248" spans="1:20" x14ac:dyDescent="0.25">
      <c r="A1248" s="1" t="s">
        <v>126</v>
      </c>
      <c r="B1248" s="1">
        <v>4.4000000000000004</v>
      </c>
      <c r="C1248" s="1">
        <v>3.7721551999999998</v>
      </c>
      <c r="D1248" s="1">
        <v>1</v>
      </c>
      <c r="E1248" s="1">
        <f t="shared" si="210"/>
        <v>0</v>
      </c>
      <c r="F1248" s="1">
        <f t="shared" si="211"/>
        <v>0</v>
      </c>
      <c r="G1248" s="1">
        <f t="shared" si="212"/>
        <v>0</v>
      </c>
      <c r="H1248" s="1">
        <f t="shared" si="213"/>
        <v>1</v>
      </c>
      <c r="I1248" s="1">
        <f t="shared" si="214"/>
        <v>1</v>
      </c>
      <c r="K1248" s="1" t="s">
        <v>206</v>
      </c>
      <c r="L1248" s="1">
        <v>4.4000000000000004</v>
      </c>
      <c r="M1248" s="1">
        <v>3</v>
      </c>
      <c r="N1248" s="1">
        <v>1</v>
      </c>
      <c r="O1248" s="1">
        <f t="shared" si="220"/>
        <v>0</v>
      </c>
      <c r="P1248" s="1">
        <f t="shared" si="215"/>
        <v>0</v>
      </c>
      <c r="Q1248" s="1">
        <f t="shared" si="219"/>
        <v>1</v>
      </c>
      <c r="R1248" s="1">
        <f t="shared" si="216"/>
        <v>0</v>
      </c>
      <c r="S1248" s="1">
        <f t="shared" si="217"/>
        <v>1</v>
      </c>
      <c r="T1248" s="1" t="b">
        <f t="shared" si="218"/>
        <v>0</v>
      </c>
    </row>
    <row r="1249" spans="1:20" x14ac:dyDescent="0.25">
      <c r="A1249" s="1" t="s">
        <v>127</v>
      </c>
      <c r="B1249" s="1">
        <v>4.7</v>
      </c>
      <c r="C1249" s="1">
        <v>3.8169854299999999</v>
      </c>
      <c r="D1249" s="1">
        <v>1</v>
      </c>
      <c r="E1249" s="1">
        <f t="shared" si="210"/>
        <v>0</v>
      </c>
      <c r="F1249" s="1">
        <f t="shared" si="211"/>
        <v>0</v>
      </c>
      <c r="G1249" s="1">
        <f t="shared" si="212"/>
        <v>0</v>
      </c>
      <c r="H1249" s="1">
        <f t="shared" si="213"/>
        <v>1</v>
      </c>
      <c r="I1249" s="1">
        <f t="shared" si="214"/>
        <v>1</v>
      </c>
      <c r="K1249" s="1" t="s">
        <v>159</v>
      </c>
      <c r="L1249" s="1">
        <v>4.3</v>
      </c>
      <c r="M1249" s="1">
        <v>4</v>
      </c>
      <c r="N1249" s="1">
        <v>1</v>
      </c>
      <c r="O1249" s="1">
        <f t="shared" si="220"/>
        <v>0</v>
      </c>
      <c r="P1249" s="1">
        <f t="shared" si="215"/>
        <v>0</v>
      </c>
      <c r="Q1249" s="1">
        <f t="shared" si="219"/>
        <v>1</v>
      </c>
      <c r="R1249" s="1">
        <f t="shared" si="216"/>
        <v>0</v>
      </c>
      <c r="S1249" s="1">
        <f t="shared" si="217"/>
        <v>1</v>
      </c>
      <c r="T1249" s="1" t="b">
        <f t="shared" si="218"/>
        <v>0</v>
      </c>
    </row>
    <row r="1250" spans="1:20" x14ac:dyDescent="0.25">
      <c r="A1250" s="1" t="s">
        <v>147</v>
      </c>
      <c r="B1250" s="1">
        <v>5.0999999999999996</v>
      </c>
      <c r="C1250" s="1">
        <v>3.3120551799999989</v>
      </c>
      <c r="D1250" s="1">
        <v>1</v>
      </c>
      <c r="E1250" s="1">
        <f t="shared" si="210"/>
        <v>0</v>
      </c>
      <c r="F1250" s="1">
        <f t="shared" si="211"/>
        <v>0</v>
      </c>
      <c r="G1250" s="1">
        <f t="shared" si="212"/>
        <v>0</v>
      </c>
      <c r="H1250" s="1">
        <f t="shared" si="213"/>
        <v>1</v>
      </c>
      <c r="I1250" s="1">
        <f t="shared" si="214"/>
        <v>1</v>
      </c>
      <c r="K1250" s="1" t="s">
        <v>79</v>
      </c>
      <c r="L1250" s="1">
        <v>4.3</v>
      </c>
      <c r="M1250" s="1">
        <v>4</v>
      </c>
      <c r="N1250" s="1">
        <v>1</v>
      </c>
      <c r="O1250" s="1">
        <f t="shared" si="220"/>
        <v>0</v>
      </c>
      <c r="P1250" s="1">
        <f t="shared" si="215"/>
        <v>0</v>
      </c>
      <c r="Q1250" s="1">
        <f t="shared" si="219"/>
        <v>1</v>
      </c>
      <c r="R1250" s="1">
        <f t="shared" si="216"/>
        <v>0</v>
      </c>
      <c r="S1250" s="1">
        <f t="shared" si="217"/>
        <v>1</v>
      </c>
      <c r="T1250" s="1" t="b">
        <f t="shared" si="218"/>
        <v>0</v>
      </c>
    </row>
    <row r="1251" spans="1:20" x14ac:dyDescent="0.25">
      <c r="A1251" s="1" t="s">
        <v>206</v>
      </c>
      <c r="B1251" s="1">
        <v>4.4000000000000004</v>
      </c>
      <c r="C1251" s="1">
        <v>3.3577484600000007</v>
      </c>
      <c r="D1251" s="1">
        <v>1</v>
      </c>
      <c r="E1251" s="1">
        <f t="shared" si="210"/>
        <v>0</v>
      </c>
      <c r="F1251" s="1">
        <f t="shared" si="211"/>
        <v>0</v>
      </c>
      <c r="G1251" s="1">
        <f t="shared" si="212"/>
        <v>0</v>
      </c>
      <c r="H1251" s="1">
        <f t="shared" si="213"/>
        <v>1</v>
      </c>
      <c r="I1251" s="1">
        <f t="shared" si="214"/>
        <v>1</v>
      </c>
      <c r="K1251" s="1" t="s">
        <v>92</v>
      </c>
      <c r="L1251" s="1">
        <v>5.4</v>
      </c>
      <c r="M1251" s="1">
        <v>4</v>
      </c>
      <c r="N1251" s="1">
        <v>1</v>
      </c>
      <c r="O1251" s="1">
        <f t="shared" si="220"/>
        <v>0</v>
      </c>
      <c r="P1251" s="1">
        <f t="shared" si="215"/>
        <v>0</v>
      </c>
      <c r="Q1251" s="1">
        <f t="shared" si="219"/>
        <v>1</v>
      </c>
      <c r="R1251" s="1">
        <f t="shared" si="216"/>
        <v>0</v>
      </c>
      <c r="S1251" s="1">
        <f t="shared" si="217"/>
        <v>1</v>
      </c>
      <c r="T1251" s="1" t="b">
        <f t="shared" si="218"/>
        <v>0</v>
      </c>
    </row>
    <row r="1252" spans="1:20" x14ac:dyDescent="0.25">
      <c r="A1252" s="1" t="s">
        <v>159</v>
      </c>
      <c r="B1252" s="1">
        <v>4.3</v>
      </c>
      <c r="C1252" s="1">
        <v>3.6919701999999996</v>
      </c>
      <c r="D1252" s="1">
        <v>1</v>
      </c>
      <c r="E1252" s="1">
        <f t="shared" si="210"/>
        <v>0</v>
      </c>
      <c r="F1252" s="1">
        <f t="shared" si="211"/>
        <v>0</v>
      </c>
      <c r="G1252" s="1">
        <f t="shared" si="212"/>
        <v>0</v>
      </c>
      <c r="H1252" s="1">
        <f t="shared" si="213"/>
        <v>1</v>
      </c>
      <c r="I1252" s="1">
        <f t="shared" si="214"/>
        <v>1</v>
      </c>
      <c r="K1252" s="1" t="s">
        <v>94</v>
      </c>
      <c r="L1252" s="1">
        <v>4.8</v>
      </c>
      <c r="M1252" s="1">
        <v>4</v>
      </c>
      <c r="N1252" s="1">
        <v>1</v>
      </c>
      <c r="O1252" s="1">
        <f t="shared" si="220"/>
        <v>0</v>
      </c>
      <c r="P1252" s="1">
        <f t="shared" si="215"/>
        <v>0</v>
      </c>
      <c r="Q1252" s="1">
        <f t="shared" si="219"/>
        <v>1</v>
      </c>
      <c r="R1252" s="1">
        <f t="shared" si="216"/>
        <v>0</v>
      </c>
      <c r="S1252" s="1">
        <f t="shared" si="217"/>
        <v>1</v>
      </c>
      <c r="T1252" s="1" t="b">
        <f t="shared" si="218"/>
        <v>0</v>
      </c>
    </row>
    <row r="1253" spans="1:20" x14ac:dyDescent="0.25">
      <c r="A1253" s="1" t="s">
        <v>79</v>
      </c>
      <c r="B1253" s="1">
        <v>4.3</v>
      </c>
      <c r="C1253" s="1">
        <v>4.0938704799999979</v>
      </c>
      <c r="D1253" s="1">
        <v>1</v>
      </c>
      <c r="E1253" s="1">
        <f t="shared" si="210"/>
        <v>0</v>
      </c>
      <c r="F1253" s="1">
        <f t="shared" si="211"/>
        <v>0</v>
      </c>
      <c r="G1253" s="1">
        <f t="shared" si="212"/>
        <v>0</v>
      </c>
      <c r="H1253" s="1">
        <f t="shared" si="213"/>
        <v>1</v>
      </c>
      <c r="I1253" s="1">
        <f t="shared" si="214"/>
        <v>1</v>
      </c>
      <c r="K1253" s="1" t="s">
        <v>180</v>
      </c>
      <c r="L1253" s="1">
        <v>5</v>
      </c>
      <c r="M1253" s="1">
        <v>5</v>
      </c>
      <c r="N1253" s="1">
        <v>1</v>
      </c>
      <c r="O1253" s="1">
        <f t="shared" si="220"/>
        <v>0</v>
      </c>
      <c r="P1253" s="1">
        <f t="shared" si="215"/>
        <v>0</v>
      </c>
      <c r="Q1253" s="1">
        <f t="shared" si="219"/>
        <v>1</v>
      </c>
      <c r="R1253" s="1">
        <f t="shared" si="216"/>
        <v>0</v>
      </c>
      <c r="S1253" s="1">
        <f t="shared" si="217"/>
        <v>1</v>
      </c>
      <c r="T1253" s="1" t="b">
        <f t="shared" si="218"/>
        <v>0</v>
      </c>
    </row>
    <row r="1254" spans="1:20" x14ac:dyDescent="0.25">
      <c r="A1254" s="1" t="s">
        <v>92</v>
      </c>
      <c r="B1254" s="1">
        <v>5.4</v>
      </c>
      <c r="C1254" s="1">
        <v>4.3667723999999994</v>
      </c>
      <c r="D1254" s="1">
        <v>1</v>
      </c>
      <c r="E1254" s="1">
        <f t="shared" si="210"/>
        <v>0</v>
      </c>
      <c r="F1254" s="1">
        <f t="shared" si="211"/>
        <v>0</v>
      </c>
      <c r="G1254" s="1">
        <f t="shared" si="212"/>
        <v>0</v>
      </c>
      <c r="H1254" s="1">
        <f t="shared" si="213"/>
        <v>1</v>
      </c>
      <c r="I1254" s="1">
        <f t="shared" si="214"/>
        <v>1</v>
      </c>
      <c r="K1254" s="1" t="s">
        <v>181</v>
      </c>
      <c r="L1254" s="1">
        <v>4.5</v>
      </c>
      <c r="M1254" s="1">
        <v>3</v>
      </c>
      <c r="N1254" s="1">
        <v>1</v>
      </c>
      <c r="O1254" s="1">
        <f t="shared" si="220"/>
        <v>0</v>
      </c>
      <c r="P1254" s="1">
        <f t="shared" si="215"/>
        <v>0</v>
      </c>
      <c r="Q1254" s="1">
        <f t="shared" si="219"/>
        <v>1</v>
      </c>
      <c r="R1254" s="1">
        <f t="shared" si="216"/>
        <v>0</v>
      </c>
      <c r="S1254" s="1">
        <f t="shared" si="217"/>
        <v>1</v>
      </c>
      <c r="T1254" s="1" t="b">
        <f t="shared" si="218"/>
        <v>0</v>
      </c>
    </row>
    <row r="1255" spans="1:20" x14ac:dyDescent="0.25">
      <c r="A1255" s="1" t="s">
        <v>94</v>
      </c>
      <c r="B1255" s="1">
        <v>4.8</v>
      </c>
      <c r="C1255" s="1">
        <v>3.9331543699999987</v>
      </c>
      <c r="D1255" s="1">
        <v>1</v>
      </c>
      <c r="E1255" s="1">
        <f t="shared" si="210"/>
        <v>0</v>
      </c>
      <c r="F1255" s="1">
        <f t="shared" si="211"/>
        <v>0</v>
      </c>
      <c r="G1255" s="1">
        <f t="shared" si="212"/>
        <v>0</v>
      </c>
      <c r="H1255" s="1">
        <f t="shared" si="213"/>
        <v>1</v>
      </c>
      <c r="I1255" s="1">
        <f t="shared" si="214"/>
        <v>1</v>
      </c>
      <c r="K1255" s="1" t="s">
        <v>149</v>
      </c>
      <c r="L1255" s="1">
        <v>4.4000000000000004</v>
      </c>
      <c r="M1255" s="1">
        <v>2</v>
      </c>
      <c r="N1255" s="1">
        <v>1</v>
      </c>
      <c r="O1255" s="1">
        <f t="shared" si="220"/>
        <v>0</v>
      </c>
      <c r="P1255" s="1">
        <f t="shared" si="215"/>
        <v>0</v>
      </c>
      <c r="Q1255" s="1">
        <f t="shared" si="219"/>
        <v>1</v>
      </c>
      <c r="R1255" s="1">
        <f t="shared" si="216"/>
        <v>0</v>
      </c>
      <c r="S1255" s="1">
        <f t="shared" si="217"/>
        <v>1</v>
      </c>
      <c r="T1255" s="1" t="b">
        <f t="shared" si="218"/>
        <v>0</v>
      </c>
    </row>
    <row r="1256" spans="1:20" x14ac:dyDescent="0.25">
      <c r="A1256" s="1" t="s">
        <v>180</v>
      </c>
      <c r="B1256" s="1">
        <v>5</v>
      </c>
      <c r="C1256" s="1">
        <v>4.7307210799999995</v>
      </c>
      <c r="D1256" s="1">
        <v>1</v>
      </c>
      <c r="E1256" s="1">
        <f t="shared" si="210"/>
        <v>0</v>
      </c>
      <c r="F1256" s="1">
        <f t="shared" si="211"/>
        <v>0</v>
      </c>
      <c r="G1256" s="1">
        <f t="shared" si="212"/>
        <v>0</v>
      </c>
      <c r="H1256" s="1">
        <f t="shared" si="213"/>
        <v>1</v>
      </c>
      <c r="I1256" s="1">
        <f t="shared" si="214"/>
        <v>1</v>
      </c>
      <c r="K1256" s="1" t="s">
        <v>154</v>
      </c>
      <c r="L1256" s="1">
        <v>5.7</v>
      </c>
      <c r="M1256" s="1">
        <v>3</v>
      </c>
      <c r="N1256" s="1">
        <v>1</v>
      </c>
      <c r="O1256" s="1">
        <f t="shared" si="220"/>
        <v>0</v>
      </c>
      <c r="P1256" s="1">
        <f t="shared" si="215"/>
        <v>0</v>
      </c>
      <c r="Q1256" s="1">
        <f t="shared" si="219"/>
        <v>1</v>
      </c>
      <c r="R1256" s="1">
        <f t="shared" si="216"/>
        <v>0</v>
      </c>
      <c r="S1256" s="1">
        <f t="shared" si="217"/>
        <v>1</v>
      </c>
      <c r="T1256" s="1" t="b">
        <f t="shared" si="218"/>
        <v>0</v>
      </c>
    </row>
    <row r="1257" spans="1:20" x14ac:dyDescent="0.25">
      <c r="A1257" s="1" t="s">
        <v>181</v>
      </c>
      <c r="B1257" s="1">
        <v>4.5</v>
      </c>
      <c r="C1257" s="1">
        <v>3.4568877600000003</v>
      </c>
      <c r="D1257" s="1">
        <v>1</v>
      </c>
      <c r="E1257" s="1">
        <f t="shared" si="210"/>
        <v>0</v>
      </c>
      <c r="F1257" s="1">
        <f t="shared" si="211"/>
        <v>0</v>
      </c>
      <c r="G1257" s="1">
        <f t="shared" si="212"/>
        <v>0</v>
      </c>
      <c r="H1257" s="1">
        <f t="shared" si="213"/>
        <v>1</v>
      </c>
      <c r="I1257" s="1">
        <f t="shared" si="214"/>
        <v>1</v>
      </c>
      <c r="K1257" s="1" t="s">
        <v>173</v>
      </c>
      <c r="L1257" s="1">
        <v>4.3</v>
      </c>
      <c r="M1257" s="1">
        <v>3</v>
      </c>
      <c r="N1257" s="1">
        <v>1</v>
      </c>
      <c r="O1257" s="1">
        <f t="shared" si="220"/>
        <v>0</v>
      </c>
      <c r="P1257" s="1">
        <f t="shared" si="215"/>
        <v>0</v>
      </c>
      <c r="Q1257" s="1">
        <f t="shared" si="219"/>
        <v>1</v>
      </c>
      <c r="R1257" s="1">
        <f t="shared" si="216"/>
        <v>0</v>
      </c>
      <c r="S1257" s="1">
        <f t="shared" si="217"/>
        <v>1</v>
      </c>
      <c r="T1257" s="1" t="b">
        <f t="shared" si="218"/>
        <v>0</v>
      </c>
    </row>
    <row r="1258" spans="1:20" x14ac:dyDescent="0.25">
      <c r="A1258" s="1" t="s">
        <v>149</v>
      </c>
      <c r="B1258" s="1">
        <v>4.4000000000000004</v>
      </c>
      <c r="C1258" s="1">
        <v>2.2916962999999986</v>
      </c>
      <c r="D1258" s="1">
        <v>1</v>
      </c>
      <c r="E1258" s="1">
        <f t="shared" si="210"/>
        <v>0</v>
      </c>
      <c r="F1258" s="1">
        <f t="shared" si="211"/>
        <v>0</v>
      </c>
      <c r="G1258" s="1">
        <f t="shared" si="212"/>
        <v>0</v>
      </c>
      <c r="H1258" s="1">
        <f t="shared" si="213"/>
        <v>1</v>
      </c>
      <c r="I1258" s="1">
        <f t="shared" si="214"/>
        <v>1</v>
      </c>
      <c r="K1258" s="1" t="s">
        <v>93</v>
      </c>
      <c r="L1258" s="1">
        <v>4.5</v>
      </c>
      <c r="M1258" s="1">
        <v>4</v>
      </c>
      <c r="N1258" s="1">
        <v>1</v>
      </c>
      <c r="O1258" s="1">
        <f t="shared" si="220"/>
        <v>0</v>
      </c>
      <c r="P1258" s="1">
        <f t="shared" si="215"/>
        <v>0</v>
      </c>
      <c r="Q1258" s="1">
        <f t="shared" si="219"/>
        <v>1</v>
      </c>
      <c r="R1258" s="1">
        <f t="shared" si="216"/>
        <v>0</v>
      </c>
      <c r="S1258" s="1">
        <f t="shared" si="217"/>
        <v>1</v>
      </c>
      <c r="T1258" s="1" t="b">
        <f t="shared" si="218"/>
        <v>0</v>
      </c>
    </row>
    <row r="1259" spans="1:20" x14ac:dyDescent="0.25">
      <c r="A1259" s="1" t="s">
        <v>154</v>
      </c>
      <c r="B1259" s="1">
        <v>5.7</v>
      </c>
      <c r="C1259" s="1">
        <v>3.1037529900000012</v>
      </c>
      <c r="D1259" s="1">
        <v>1</v>
      </c>
      <c r="E1259" s="1">
        <f t="shared" si="210"/>
        <v>0</v>
      </c>
      <c r="F1259" s="1">
        <f t="shared" si="211"/>
        <v>0</v>
      </c>
      <c r="G1259" s="1">
        <f t="shared" si="212"/>
        <v>0</v>
      </c>
      <c r="H1259" s="1">
        <f t="shared" si="213"/>
        <v>1</v>
      </c>
      <c r="I1259" s="1">
        <f t="shared" si="214"/>
        <v>1</v>
      </c>
      <c r="K1259" s="1" t="s">
        <v>200</v>
      </c>
      <c r="L1259" s="1">
        <v>4.4000000000000004</v>
      </c>
      <c r="M1259" s="1">
        <v>3</v>
      </c>
      <c r="N1259" s="1">
        <v>1</v>
      </c>
      <c r="O1259" s="1">
        <f t="shared" si="220"/>
        <v>0</v>
      </c>
      <c r="P1259" s="1">
        <f t="shared" si="215"/>
        <v>0</v>
      </c>
      <c r="Q1259" s="1">
        <f t="shared" si="219"/>
        <v>1</v>
      </c>
      <c r="R1259" s="1">
        <f t="shared" si="216"/>
        <v>0</v>
      </c>
      <c r="S1259" s="1">
        <f t="shared" si="217"/>
        <v>1</v>
      </c>
      <c r="T1259" s="1" t="b">
        <f t="shared" si="218"/>
        <v>0</v>
      </c>
    </row>
    <row r="1260" spans="1:20" x14ac:dyDescent="0.25">
      <c r="A1260" s="1" t="s">
        <v>173</v>
      </c>
      <c r="B1260" s="1">
        <v>4.3</v>
      </c>
      <c r="C1260" s="1">
        <v>3.16978822</v>
      </c>
      <c r="D1260" s="1">
        <v>1</v>
      </c>
      <c r="E1260" s="1">
        <f t="shared" si="210"/>
        <v>0</v>
      </c>
      <c r="F1260" s="1">
        <f t="shared" si="211"/>
        <v>0</v>
      </c>
      <c r="G1260" s="1">
        <f t="shared" si="212"/>
        <v>0</v>
      </c>
      <c r="H1260" s="1">
        <f t="shared" si="213"/>
        <v>1</v>
      </c>
      <c r="I1260" s="1">
        <f t="shared" si="214"/>
        <v>1</v>
      </c>
      <c r="K1260" s="1" t="s">
        <v>117</v>
      </c>
      <c r="L1260" s="1">
        <v>4.5999999999999996</v>
      </c>
      <c r="M1260" s="1">
        <v>3</v>
      </c>
      <c r="N1260" s="1">
        <v>1</v>
      </c>
      <c r="O1260" s="1">
        <f t="shared" si="220"/>
        <v>0</v>
      </c>
      <c r="P1260" s="1">
        <f t="shared" si="215"/>
        <v>0</v>
      </c>
      <c r="Q1260" s="1">
        <f t="shared" si="219"/>
        <v>1</v>
      </c>
      <c r="R1260" s="1">
        <f t="shared" si="216"/>
        <v>0</v>
      </c>
      <c r="S1260" s="1">
        <f t="shared" si="217"/>
        <v>1</v>
      </c>
      <c r="T1260" s="1" t="b">
        <f t="shared" si="218"/>
        <v>0</v>
      </c>
    </row>
    <row r="1261" spans="1:20" x14ac:dyDescent="0.25">
      <c r="A1261" s="1" t="s">
        <v>93</v>
      </c>
      <c r="B1261" s="1">
        <v>4.5</v>
      </c>
      <c r="C1261" s="1">
        <v>3.6631479199999983</v>
      </c>
      <c r="D1261" s="1">
        <v>1</v>
      </c>
      <c r="E1261" s="1">
        <f t="shared" si="210"/>
        <v>0</v>
      </c>
      <c r="F1261" s="1">
        <f t="shared" si="211"/>
        <v>0</v>
      </c>
      <c r="G1261" s="1">
        <f t="shared" si="212"/>
        <v>0</v>
      </c>
      <c r="H1261" s="1">
        <f t="shared" si="213"/>
        <v>1</v>
      </c>
      <c r="I1261" s="1">
        <f t="shared" si="214"/>
        <v>1</v>
      </c>
      <c r="K1261" s="1" t="s">
        <v>204</v>
      </c>
      <c r="L1261" s="1">
        <v>4.3</v>
      </c>
      <c r="M1261" s="1">
        <v>3</v>
      </c>
      <c r="N1261" s="1">
        <v>1</v>
      </c>
      <c r="O1261" s="1">
        <f t="shared" si="220"/>
        <v>0</v>
      </c>
      <c r="P1261" s="1">
        <f t="shared" si="215"/>
        <v>0</v>
      </c>
      <c r="Q1261" s="1">
        <f t="shared" si="219"/>
        <v>1</v>
      </c>
      <c r="R1261" s="1">
        <f t="shared" si="216"/>
        <v>0</v>
      </c>
      <c r="S1261" s="1">
        <f t="shared" si="217"/>
        <v>1</v>
      </c>
      <c r="T1261" s="1" t="b">
        <f t="shared" si="218"/>
        <v>0</v>
      </c>
    </row>
    <row r="1262" spans="1:20" x14ac:dyDescent="0.25">
      <c r="A1262" s="1" t="s">
        <v>200</v>
      </c>
      <c r="B1262" s="1">
        <v>4.4000000000000004</v>
      </c>
      <c r="C1262" s="1">
        <v>3.3263772899999999</v>
      </c>
      <c r="D1262" s="1">
        <v>1</v>
      </c>
      <c r="E1262" s="1">
        <f t="shared" si="210"/>
        <v>0</v>
      </c>
      <c r="F1262" s="1">
        <f t="shared" si="211"/>
        <v>0</v>
      </c>
      <c r="G1262" s="1">
        <f t="shared" si="212"/>
        <v>0</v>
      </c>
      <c r="H1262" s="1">
        <f t="shared" si="213"/>
        <v>1</v>
      </c>
      <c r="I1262" s="1">
        <f t="shared" si="214"/>
        <v>1</v>
      </c>
      <c r="K1262" s="1" t="s">
        <v>135</v>
      </c>
      <c r="L1262" s="1">
        <v>4.9000000000000004</v>
      </c>
      <c r="M1262" s="1">
        <v>3</v>
      </c>
      <c r="N1262" s="1">
        <v>1</v>
      </c>
      <c r="O1262" s="1">
        <f t="shared" si="220"/>
        <v>0</v>
      </c>
      <c r="P1262" s="1">
        <f t="shared" si="215"/>
        <v>0</v>
      </c>
      <c r="Q1262" s="1">
        <f t="shared" si="219"/>
        <v>1</v>
      </c>
      <c r="R1262" s="1">
        <f t="shared" si="216"/>
        <v>0</v>
      </c>
      <c r="S1262" s="1">
        <f t="shared" si="217"/>
        <v>1</v>
      </c>
      <c r="T1262" s="1" t="b">
        <f t="shared" si="218"/>
        <v>0</v>
      </c>
    </row>
    <row r="1263" spans="1:20" x14ac:dyDescent="0.25">
      <c r="A1263" s="1" t="s">
        <v>117</v>
      </c>
      <c r="B1263" s="1">
        <v>4.5999999999999996</v>
      </c>
      <c r="C1263" s="1">
        <v>3.3220664599999994</v>
      </c>
      <c r="D1263" s="1">
        <v>1</v>
      </c>
      <c r="E1263" s="1">
        <f t="shared" si="210"/>
        <v>0</v>
      </c>
      <c r="F1263" s="1">
        <f t="shared" si="211"/>
        <v>0</v>
      </c>
      <c r="G1263" s="1">
        <f t="shared" si="212"/>
        <v>0</v>
      </c>
      <c r="H1263" s="1">
        <f t="shared" si="213"/>
        <v>1</v>
      </c>
      <c r="I1263" s="1">
        <f t="shared" si="214"/>
        <v>1</v>
      </c>
      <c r="K1263" s="1" t="s">
        <v>138</v>
      </c>
      <c r="L1263" s="1">
        <v>4.7</v>
      </c>
      <c r="M1263" s="1">
        <v>4</v>
      </c>
      <c r="N1263" s="1">
        <v>1</v>
      </c>
      <c r="O1263" s="1">
        <f t="shared" si="220"/>
        <v>0</v>
      </c>
      <c r="P1263" s="1">
        <f t="shared" si="215"/>
        <v>0</v>
      </c>
      <c r="Q1263" s="1">
        <f t="shared" si="219"/>
        <v>1</v>
      </c>
      <c r="R1263" s="1">
        <f t="shared" si="216"/>
        <v>0</v>
      </c>
      <c r="S1263" s="1">
        <f t="shared" si="217"/>
        <v>1</v>
      </c>
      <c r="T1263" s="1" t="b">
        <f t="shared" si="218"/>
        <v>0</v>
      </c>
    </row>
    <row r="1264" spans="1:20" x14ac:dyDescent="0.25">
      <c r="A1264" s="1" t="s">
        <v>204</v>
      </c>
      <c r="B1264" s="1">
        <v>4.3</v>
      </c>
      <c r="C1264" s="1">
        <v>3.4765847899999991</v>
      </c>
      <c r="D1264" s="1">
        <v>1</v>
      </c>
      <c r="E1264" s="1">
        <f t="shared" si="210"/>
        <v>0</v>
      </c>
      <c r="F1264" s="1">
        <f t="shared" si="211"/>
        <v>0</v>
      </c>
      <c r="G1264" s="1">
        <f t="shared" si="212"/>
        <v>0</v>
      </c>
      <c r="H1264" s="1">
        <f t="shared" si="213"/>
        <v>1</v>
      </c>
      <c r="I1264" s="1">
        <f t="shared" si="214"/>
        <v>1</v>
      </c>
      <c r="K1264" s="1" t="s">
        <v>66</v>
      </c>
      <c r="L1264" s="1">
        <v>4.8</v>
      </c>
      <c r="M1264" s="1">
        <v>3</v>
      </c>
      <c r="N1264" s="1">
        <v>0</v>
      </c>
      <c r="O1264" s="1">
        <f t="shared" si="220"/>
        <v>0</v>
      </c>
      <c r="P1264" s="1">
        <f t="shared" si="215"/>
        <v>0</v>
      </c>
      <c r="Q1264" s="1">
        <f t="shared" si="219"/>
        <v>1</v>
      </c>
      <c r="R1264" s="1">
        <f t="shared" si="216"/>
        <v>0</v>
      </c>
      <c r="S1264" s="1">
        <f t="shared" si="217"/>
        <v>1</v>
      </c>
      <c r="T1264" s="1" t="b">
        <f t="shared" si="218"/>
        <v>0</v>
      </c>
    </row>
    <row r="1265" spans="1:20" x14ac:dyDescent="0.25">
      <c r="A1265" s="1" t="s">
        <v>135</v>
      </c>
      <c r="B1265" s="1">
        <v>4.9000000000000004</v>
      </c>
      <c r="C1265" s="1">
        <v>3.3045684299999984</v>
      </c>
      <c r="D1265" s="1">
        <v>1</v>
      </c>
      <c r="E1265" s="1">
        <f t="shared" si="210"/>
        <v>0</v>
      </c>
      <c r="F1265" s="1">
        <f t="shared" si="211"/>
        <v>0</v>
      </c>
      <c r="G1265" s="1">
        <f t="shared" si="212"/>
        <v>0</v>
      </c>
      <c r="H1265" s="1">
        <f t="shared" si="213"/>
        <v>1</v>
      </c>
      <c r="I1265" s="1">
        <f t="shared" si="214"/>
        <v>1</v>
      </c>
      <c r="K1265" s="1" t="s">
        <v>86</v>
      </c>
      <c r="L1265" s="1">
        <v>4.3</v>
      </c>
      <c r="M1265" s="1">
        <v>4</v>
      </c>
      <c r="N1265" s="1">
        <v>0</v>
      </c>
      <c r="O1265" s="1">
        <f t="shared" si="220"/>
        <v>0</v>
      </c>
      <c r="P1265" s="1">
        <f t="shared" si="215"/>
        <v>0</v>
      </c>
      <c r="Q1265" s="1">
        <f t="shared" si="219"/>
        <v>1</v>
      </c>
      <c r="R1265" s="1">
        <f t="shared" si="216"/>
        <v>0</v>
      </c>
      <c r="S1265" s="1">
        <f t="shared" si="217"/>
        <v>1</v>
      </c>
      <c r="T1265" s="1" t="b">
        <f t="shared" si="218"/>
        <v>0</v>
      </c>
    </row>
    <row r="1266" spans="1:20" x14ac:dyDescent="0.25">
      <c r="A1266" s="1" t="s">
        <v>138</v>
      </c>
      <c r="B1266" s="1">
        <v>4.7</v>
      </c>
      <c r="C1266" s="1">
        <v>3.9704269600000002</v>
      </c>
      <c r="D1266" s="1">
        <v>1</v>
      </c>
      <c r="E1266" s="1">
        <f t="shared" si="210"/>
        <v>0</v>
      </c>
      <c r="F1266" s="1">
        <f t="shared" si="211"/>
        <v>0</v>
      </c>
      <c r="G1266" s="1">
        <f t="shared" si="212"/>
        <v>0</v>
      </c>
      <c r="H1266" s="1">
        <f t="shared" si="213"/>
        <v>1</v>
      </c>
      <c r="I1266" s="1">
        <f t="shared" si="214"/>
        <v>1</v>
      </c>
      <c r="K1266" s="1" t="s">
        <v>108</v>
      </c>
      <c r="L1266" s="1">
        <v>4.4000000000000004</v>
      </c>
      <c r="M1266" s="1">
        <v>4</v>
      </c>
      <c r="N1266" s="1">
        <v>0</v>
      </c>
      <c r="O1266" s="1">
        <f t="shared" si="220"/>
        <v>0</v>
      </c>
      <c r="P1266" s="1">
        <f t="shared" si="215"/>
        <v>0</v>
      </c>
      <c r="Q1266" s="1">
        <f t="shared" si="219"/>
        <v>1</v>
      </c>
      <c r="R1266" s="1">
        <f t="shared" si="216"/>
        <v>0</v>
      </c>
      <c r="S1266" s="1">
        <f t="shared" si="217"/>
        <v>1</v>
      </c>
      <c r="T1266" s="1" t="b">
        <f t="shared" si="218"/>
        <v>0</v>
      </c>
    </row>
    <row r="1267" spans="1:20" x14ac:dyDescent="0.25">
      <c r="A1267" s="1" t="s">
        <v>66</v>
      </c>
      <c r="B1267" s="1">
        <v>4.8</v>
      </c>
      <c r="C1267" s="1">
        <v>2.923833800000001</v>
      </c>
      <c r="D1267" s="1">
        <v>0</v>
      </c>
      <c r="E1267" s="1">
        <f t="shared" si="210"/>
        <v>0</v>
      </c>
      <c r="F1267" s="1">
        <f t="shared" si="211"/>
        <v>0</v>
      </c>
      <c r="G1267" s="1">
        <f t="shared" si="212"/>
        <v>0</v>
      </c>
      <c r="H1267" s="1">
        <f t="shared" si="213"/>
        <v>1</v>
      </c>
      <c r="I1267" s="1">
        <f t="shared" si="214"/>
        <v>1</v>
      </c>
      <c r="K1267" s="1" t="s">
        <v>120</v>
      </c>
      <c r="L1267" s="1">
        <v>4.0999999999999996</v>
      </c>
      <c r="M1267" s="1">
        <v>3</v>
      </c>
      <c r="N1267" s="1">
        <v>0</v>
      </c>
      <c r="O1267" s="1">
        <f t="shared" si="220"/>
        <v>0</v>
      </c>
      <c r="P1267" s="1">
        <f t="shared" si="215"/>
        <v>0</v>
      </c>
      <c r="Q1267" s="1">
        <f t="shared" si="219"/>
        <v>1</v>
      </c>
      <c r="R1267" s="1">
        <f t="shared" si="216"/>
        <v>0</v>
      </c>
      <c r="S1267" s="1">
        <f t="shared" si="217"/>
        <v>1</v>
      </c>
      <c r="T1267" s="1" t="b">
        <f t="shared" si="218"/>
        <v>0</v>
      </c>
    </row>
    <row r="1268" spans="1:20" x14ac:dyDescent="0.25">
      <c r="A1268" s="1" t="s">
        <v>86</v>
      </c>
      <c r="B1268" s="1">
        <v>4.3</v>
      </c>
      <c r="C1268" s="1">
        <v>4.0494297999999986</v>
      </c>
      <c r="D1268" s="1">
        <v>0</v>
      </c>
      <c r="E1268" s="1">
        <f t="shared" si="210"/>
        <v>0</v>
      </c>
      <c r="F1268" s="1">
        <f t="shared" si="211"/>
        <v>0</v>
      </c>
      <c r="G1268" s="1">
        <f t="shared" si="212"/>
        <v>0</v>
      </c>
      <c r="H1268" s="1">
        <f t="shared" si="213"/>
        <v>1</v>
      </c>
      <c r="I1268" s="1">
        <f t="shared" si="214"/>
        <v>1</v>
      </c>
      <c r="K1268" s="1" t="s">
        <v>144</v>
      </c>
      <c r="L1268" s="1">
        <v>4.2</v>
      </c>
      <c r="M1268" s="1">
        <v>4</v>
      </c>
      <c r="N1268" s="1">
        <v>0</v>
      </c>
      <c r="O1268" s="1">
        <f t="shared" si="220"/>
        <v>0</v>
      </c>
      <c r="P1268" s="1">
        <f t="shared" si="215"/>
        <v>0</v>
      </c>
      <c r="Q1268" s="1">
        <f t="shared" si="219"/>
        <v>1</v>
      </c>
      <c r="R1268" s="1">
        <f t="shared" si="216"/>
        <v>0</v>
      </c>
      <c r="S1268" s="1">
        <f t="shared" si="217"/>
        <v>1</v>
      </c>
      <c r="T1268" s="1" t="b">
        <f t="shared" si="218"/>
        <v>0</v>
      </c>
    </row>
    <row r="1269" spans="1:20" x14ac:dyDescent="0.25">
      <c r="A1269" s="1" t="s">
        <v>108</v>
      </c>
      <c r="B1269" s="1">
        <v>4.4000000000000004</v>
      </c>
      <c r="C1269" s="1">
        <v>4.0305943299999996</v>
      </c>
      <c r="D1269" s="1">
        <v>0</v>
      </c>
      <c r="E1269" s="1">
        <f t="shared" si="210"/>
        <v>0</v>
      </c>
      <c r="F1269" s="1">
        <f t="shared" si="211"/>
        <v>0</v>
      </c>
      <c r="G1269" s="1">
        <f t="shared" si="212"/>
        <v>0</v>
      </c>
      <c r="H1269" s="1">
        <f t="shared" si="213"/>
        <v>1</v>
      </c>
      <c r="I1269" s="1">
        <f t="shared" si="214"/>
        <v>1</v>
      </c>
      <c r="K1269" s="1" t="s">
        <v>72</v>
      </c>
      <c r="L1269" s="1">
        <v>5.0999999999999996</v>
      </c>
      <c r="M1269" s="1">
        <v>4</v>
      </c>
      <c r="N1269" s="1">
        <v>0</v>
      </c>
      <c r="O1269" s="1">
        <f t="shared" si="220"/>
        <v>0</v>
      </c>
      <c r="P1269" s="1">
        <f t="shared" si="215"/>
        <v>0</v>
      </c>
      <c r="Q1269" s="1">
        <f t="shared" si="219"/>
        <v>1</v>
      </c>
      <c r="R1269" s="1">
        <f t="shared" si="216"/>
        <v>0</v>
      </c>
      <c r="S1269" s="1">
        <f t="shared" si="217"/>
        <v>1</v>
      </c>
      <c r="T1269" s="1" t="b">
        <f t="shared" si="218"/>
        <v>0</v>
      </c>
    </row>
    <row r="1270" spans="1:20" x14ac:dyDescent="0.25">
      <c r="A1270" s="1" t="s">
        <v>120</v>
      </c>
      <c r="B1270" s="1">
        <v>4.0999999999999996</v>
      </c>
      <c r="C1270" s="1">
        <v>3.1715595799999989</v>
      </c>
      <c r="D1270" s="1">
        <v>0</v>
      </c>
      <c r="E1270" s="1">
        <f t="shared" si="210"/>
        <v>0</v>
      </c>
      <c r="F1270" s="1">
        <f t="shared" si="211"/>
        <v>0</v>
      </c>
      <c r="G1270" s="1">
        <f t="shared" si="212"/>
        <v>0</v>
      </c>
      <c r="H1270" s="1">
        <f t="shared" si="213"/>
        <v>1</v>
      </c>
      <c r="I1270" s="1">
        <f t="shared" si="214"/>
        <v>1</v>
      </c>
      <c r="K1270" s="1" t="s">
        <v>77</v>
      </c>
      <c r="L1270" s="1">
        <v>4.7</v>
      </c>
      <c r="M1270" s="1">
        <v>3</v>
      </c>
      <c r="N1270" s="1">
        <v>0</v>
      </c>
      <c r="O1270" s="1">
        <f t="shared" si="220"/>
        <v>0</v>
      </c>
      <c r="P1270" s="1">
        <f t="shared" si="215"/>
        <v>0</v>
      </c>
      <c r="Q1270" s="1">
        <f t="shared" si="219"/>
        <v>1</v>
      </c>
      <c r="R1270" s="1">
        <f t="shared" si="216"/>
        <v>0</v>
      </c>
      <c r="S1270" s="1">
        <f t="shared" si="217"/>
        <v>1</v>
      </c>
      <c r="T1270" s="1" t="b">
        <f t="shared" si="218"/>
        <v>0</v>
      </c>
    </row>
    <row r="1271" spans="1:20" x14ac:dyDescent="0.25">
      <c r="A1271" s="1" t="s">
        <v>144</v>
      </c>
      <c r="B1271" s="1">
        <v>4.2</v>
      </c>
      <c r="C1271" s="1">
        <v>4.1138507199999985</v>
      </c>
      <c r="D1271" s="1">
        <v>0</v>
      </c>
      <c r="E1271" s="1">
        <f t="shared" si="210"/>
        <v>0</v>
      </c>
      <c r="F1271" s="1">
        <f t="shared" si="211"/>
        <v>0</v>
      </c>
      <c r="G1271" s="1">
        <f t="shared" si="212"/>
        <v>0</v>
      </c>
      <c r="H1271" s="1">
        <f t="shared" si="213"/>
        <v>1</v>
      </c>
      <c r="I1271" s="1">
        <f t="shared" si="214"/>
        <v>1</v>
      </c>
      <c r="K1271" s="1" t="s">
        <v>98</v>
      </c>
      <c r="L1271" s="1">
        <v>5</v>
      </c>
      <c r="M1271" s="1">
        <v>3</v>
      </c>
      <c r="N1271" s="1">
        <v>0</v>
      </c>
      <c r="O1271" s="1">
        <f t="shared" si="220"/>
        <v>0</v>
      </c>
      <c r="P1271" s="1">
        <f t="shared" si="215"/>
        <v>0</v>
      </c>
      <c r="Q1271" s="1">
        <f t="shared" si="219"/>
        <v>1</v>
      </c>
      <c r="R1271" s="1">
        <f t="shared" si="216"/>
        <v>0</v>
      </c>
      <c r="S1271" s="1">
        <f t="shared" si="217"/>
        <v>1</v>
      </c>
      <c r="T1271" s="1" t="b">
        <f t="shared" si="218"/>
        <v>0</v>
      </c>
    </row>
    <row r="1272" spans="1:20" x14ac:dyDescent="0.25">
      <c r="A1272" s="1" t="s">
        <v>72</v>
      </c>
      <c r="B1272" s="1">
        <v>5.0999999999999996</v>
      </c>
      <c r="C1272" s="1">
        <v>3.80102574</v>
      </c>
      <c r="D1272" s="1">
        <v>0</v>
      </c>
      <c r="E1272" s="1">
        <f t="shared" si="210"/>
        <v>0</v>
      </c>
      <c r="F1272" s="1">
        <f t="shared" si="211"/>
        <v>0</v>
      </c>
      <c r="G1272" s="1">
        <f t="shared" si="212"/>
        <v>0</v>
      </c>
      <c r="H1272" s="1">
        <f t="shared" si="213"/>
        <v>1</v>
      </c>
      <c r="I1272" s="1">
        <f t="shared" si="214"/>
        <v>1</v>
      </c>
      <c r="K1272" s="1" t="s">
        <v>167</v>
      </c>
      <c r="L1272" s="1">
        <v>4.5</v>
      </c>
      <c r="M1272" s="1">
        <v>3</v>
      </c>
      <c r="N1272" s="1">
        <v>0</v>
      </c>
      <c r="O1272" s="1">
        <f t="shared" si="220"/>
        <v>0</v>
      </c>
      <c r="P1272" s="1">
        <f t="shared" si="215"/>
        <v>0</v>
      </c>
      <c r="Q1272" s="1">
        <f t="shared" si="219"/>
        <v>1</v>
      </c>
      <c r="R1272" s="1">
        <f t="shared" si="216"/>
        <v>0</v>
      </c>
      <c r="S1272" s="1">
        <f t="shared" si="217"/>
        <v>1</v>
      </c>
      <c r="T1272" s="1" t="b">
        <f t="shared" si="218"/>
        <v>0</v>
      </c>
    </row>
    <row r="1273" spans="1:20" x14ac:dyDescent="0.25">
      <c r="A1273" s="1" t="s">
        <v>77</v>
      </c>
      <c r="B1273" s="1">
        <v>4.7</v>
      </c>
      <c r="C1273" s="1">
        <v>3.3647843999999987</v>
      </c>
      <c r="D1273" s="1">
        <v>0</v>
      </c>
      <c r="E1273" s="1">
        <f t="shared" si="210"/>
        <v>0</v>
      </c>
      <c r="F1273" s="1">
        <f t="shared" si="211"/>
        <v>0</v>
      </c>
      <c r="G1273" s="1">
        <f t="shared" si="212"/>
        <v>0</v>
      </c>
      <c r="H1273" s="1">
        <f t="shared" si="213"/>
        <v>1</v>
      </c>
      <c r="I1273" s="1">
        <f t="shared" si="214"/>
        <v>1</v>
      </c>
      <c r="K1273" s="1" t="s">
        <v>91</v>
      </c>
      <c r="L1273" s="1">
        <v>4.9000000000000004</v>
      </c>
      <c r="M1273" s="1">
        <v>3</v>
      </c>
      <c r="N1273" s="1">
        <v>0</v>
      </c>
      <c r="O1273" s="1">
        <f t="shared" si="220"/>
        <v>0</v>
      </c>
      <c r="P1273" s="1">
        <f t="shared" si="215"/>
        <v>0</v>
      </c>
      <c r="Q1273" s="1">
        <f t="shared" si="219"/>
        <v>1</v>
      </c>
      <c r="R1273" s="1">
        <f t="shared" si="216"/>
        <v>0</v>
      </c>
      <c r="S1273" s="1">
        <f t="shared" si="217"/>
        <v>1</v>
      </c>
      <c r="T1273" s="1" t="b">
        <f t="shared" si="218"/>
        <v>0</v>
      </c>
    </row>
    <row r="1274" spans="1:20" x14ac:dyDescent="0.25">
      <c r="A1274" s="1" t="s">
        <v>98</v>
      </c>
      <c r="B1274" s="1">
        <v>5</v>
      </c>
      <c r="C1274" s="1">
        <v>3.3458023600000009</v>
      </c>
      <c r="D1274" s="1">
        <v>0</v>
      </c>
      <c r="E1274" s="1">
        <f t="shared" si="210"/>
        <v>0</v>
      </c>
      <c r="F1274" s="1">
        <f t="shared" si="211"/>
        <v>0</v>
      </c>
      <c r="G1274" s="1">
        <f t="shared" si="212"/>
        <v>0</v>
      </c>
      <c r="H1274" s="1">
        <f t="shared" si="213"/>
        <v>1</v>
      </c>
      <c r="I1274" s="1">
        <f t="shared" si="214"/>
        <v>1</v>
      </c>
      <c r="K1274" s="1" t="s">
        <v>108</v>
      </c>
      <c r="L1274" s="1">
        <v>4.4000000000000004</v>
      </c>
      <c r="M1274" s="1">
        <v>4</v>
      </c>
      <c r="N1274" s="1">
        <v>0</v>
      </c>
      <c r="O1274" s="1">
        <f t="shared" si="220"/>
        <v>0</v>
      </c>
      <c r="P1274" s="1">
        <f t="shared" si="215"/>
        <v>0</v>
      </c>
      <c r="Q1274" s="1">
        <f t="shared" si="219"/>
        <v>1</v>
      </c>
      <c r="R1274" s="1">
        <f t="shared" si="216"/>
        <v>0</v>
      </c>
      <c r="S1274" s="1">
        <f t="shared" si="217"/>
        <v>1</v>
      </c>
      <c r="T1274" s="1" t="b">
        <f t="shared" si="218"/>
        <v>0</v>
      </c>
    </row>
    <row r="1275" spans="1:20" x14ac:dyDescent="0.25">
      <c r="A1275" s="1" t="s">
        <v>167</v>
      </c>
      <c r="B1275" s="1">
        <v>4.5</v>
      </c>
      <c r="C1275" s="1">
        <v>2.9827109999999992</v>
      </c>
      <c r="D1275" s="1">
        <v>0</v>
      </c>
      <c r="E1275" s="1">
        <f t="shared" si="210"/>
        <v>0</v>
      </c>
      <c r="F1275" s="1">
        <f t="shared" si="211"/>
        <v>0</v>
      </c>
      <c r="G1275" s="1">
        <f t="shared" si="212"/>
        <v>0</v>
      </c>
      <c r="H1275" s="1">
        <f t="shared" si="213"/>
        <v>1</v>
      </c>
      <c r="I1275" s="1">
        <f t="shared" si="214"/>
        <v>1</v>
      </c>
      <c r="K1275" s="1" t="s">
        <v>139</v>
      </c>
      <c r="L1275" s="1">
        <v>4.4000000000000004</v>
      </c>
      <c r="M1275" s="1">
        <v>5</v>
      </c>
      <c r="N1275" s="1">
        <v>0</v>
      </c>
      <c r="O1275" s="1">
        <f t="shared" si="220"/>
        <v>0</v>
      </c>
      <c r="P1275" s="1">
        <f t="shared" si="215"/>
        <v>0</v>
      </c>
      <c r="Q1275" s="1">
        <f t="shared" si="219"/>
        <v>1</v>
      </c>
      <c r="R1275" s="1">
        <f t="shared" si="216"/>
        <v>0</v>
      </c>
      <c r="S1275" s="1">
        <f t="shared" si="217"/>
        <v>1</v>
      </c>
      <c r="T1275" s="1" t="b">
        <f t="shared" si="218"/>
        <v>0</v>
      </c>
    </row>
    <row r="1276" spans="1:20" x14ac:dyDescent="0.25">
      <c r="A1276" s="1" t="s">
        <v>91</v>
      </c>
      <c r="B1276" s="1">
        <v>4.9000000000000004</v>
      </c>
      <c r="C1276" s="1">
        <v>3.4449787799999991</v>
      </c>
      <c r="D1276" s="1">
        <v>0</v>
      </c>
      <c r="E1276" s="1">
        <f t="shared" si="210"/>
        <v>0</v>
      </c>
      <c r="F1276" s="1">
        <f t="shared" si="211"/>
        <v>0</v>
      </c>
      <c r="G1276" s="1">
        <f t="shared" si="212"/>
        <v>0</v>
      </c>
      <c r="H1276" s="1">
        <f t="shared" si="213"/>
        <v>1</v>
      </c>
      <c r="I1276" s="1">
        <f t="shared" si="214"/>
        <v>1</v>
      </c>
      <c r="K1276" s="1" t="s">
        <v>177</v>
      </c>
      <c r="L1276" s="1">
        <v>4.8</v>
      </c>
      <c r="M1276" s="1">
        <v>3</v>
      </c>
      <c r="N1276" s="1">
        <v>0</v>
      </c>
      <c r="O1276" s="1">
        <f t="shared" si="220"/>
        <v>0</v>
      </c>
      <c r="P1276" s="1">
        <f t="shared" si="215"/>
        <v>0</v>
      </c>
      <c r="Q1276" s="1">
        <f t="shared" si="219"/>
        <v>1</v>
      </c>
      <c r="R1276" s="1">
        <f t="shared" si="216"/>
        <v>0</v>
      </c>
      <c r="S1276" s="1">
        <f t="shared" si="217"/>
        <v>1</v>
      </c>
      <c r="T1276" s="1" t="b">
        <f t="shared" si="218"/>
        <v>0</v>
      </c>
    </row>
    <row r="1277" spans="1:20" x14ac:dyDescent="0.25">
      <c r="A1277" s="1" t="s">
        <v>108</v>
      </c>
      <c r="B1277" s="1">
        <v>4.4000000000000004</v>
      </c>
      <c r="C1277" s="1">
        <v>4.0086175099999988</v>
      </c>
      <c r="D1277" s="1">
        <v>0</v>
      </c>
      <c r="E1277" s="1">
        <f t="shared" si="210"/>
        <v>0</v>
      </c>
      <c r="F1277" s="1">
        <f t="shared" si="211"/>
        <v>0</v>
      </c>
      <c r="G1277" s="1">
        <f t="shared" si="212"/>
        <v>0</v>
      </c>
      <c r="H1277" s="1">
        <f t="shared" si="213"/>
        <v>1</v>
      </c>
      <c r="I1277" s="1">
        <f t="shared" si="214"/>
        <v>1</v>
      </c>
      <c r="K1277" s="1" t="s">
        <v>160</v>
      </c>
      <c r="L1277" s="1">
        <v>3.9</v>
      </c>
      <c r="M1277" s="1">
        <v>4</v>
      </c>
      <c r="N1277" s="1">
        <v>0</v>
      </c>
      <c r="O1277" s="1">
        <f t="shared" si="220"/>
        <v>0</v>
      </c>
      <c r="P1277" s="1">
        <f t="shared" si="215"/>
        <v>0</v>
      </c>
      <c r="Q1277" s="1">
        <f t="shared" si="219"/>
        <v>1</v>
      </c>
      <c r="R1277" s="1">
        <f t="shared" si="216"/>
        <v>0</v>
      </c>
      <c r="S1277" s="1">
        <f t="shared" si="217"/>
        <v>1</v>
      </c>
      <c r="T1277" s="1" t="b">
        <f t="shared" si="218"/>
        <v>0</v>
      </c>
    </row>
    <row r="1278" spans="1:20" x14ac:dyDescent="0.25">
      <c r="A1278" s="1" t="s">
        <v>139</v>
      </c>
      <c r="B1278" s="1">
        <v>4.4000000000000004</v>
      </c>
      <c r="C1278" s="1">
        <v>4.5890400700000002</v>
      </c>
      <c r="D1278" s="1">
        <v>0</v>
      </c>
      <c r="E1278" s="1">
        <f t="shared" si="210"/>
        <v>0</v>
      </c>
      <c r="F1278" s="1">
        <f t="shared" si="211"/>
        <v>0</v>
      </c>
      <c r="G1278" s="1">
        <f t="shared" si="212"/>
        <v>0</v>
      </c>
      <c r="H1278" s="1">
        <f t="shared" si="213"/>
        <v>1</v>
      </c>
      <c r="I1278" s="1">
        <f t="shared" si="214"/>
        <v>1</v>
      </c>
      <c r="K1278" s="1" t="s">
        <v>64</v>
      </c>
      <c r="L1278" s="1">
        <v>4.5</v>
      </c>
      <c r="M1278" s="1">
        <v>4</v>
      </c>
      <c r="N1278" s="1">
        <v>0</v>
      </c>
      <c r="O1278" s="1">
        <f t="shared" si="220"/>
        <v>0</v>
      </c>
      <c r="P1278" s="1">
        <f t="shared" si="215"/>
        <v>0</v>
      </c>
      <c r="Q1278" s="1">
        <f t="shared" si="219"/>
        <v>1</v>
      </c>
      <c r="R1278" s="1">
        <f t="shared" si="216"/>
        <v>0</v>
      </c>
      <c r="S1278" s="1">
        <f t="shared" si="217"/>
        <v>1</v>
      </c>
      <c r="T1278" s="1" t="b">
        <f t="shared" si="218"/>
        <v>0</v>
      </c>
    </row>
    <row r="1279" spans="1:20" x14ac:dyDescent="0.25">
      <c r="A1279" s="1" t="s">
        <v>177</v>
      </c>
      <c r="B1279" s="1">
        <v>4.8</v>
      </c>
      <c r="C1279" s="1">
        <v>3.4896210499999984</v>
      </c>
      <c r="D1279" s="1">
        <v>0</v>
      </c>
      <c r="E1279" s="1">
        <f t="shared" si="210"/>
        <v>0</v>
      </c>
      <c r="F1279" s="1">
        <f t="shared" si="211"/>
        <v>0</v>
      </c>
      <c r="G1279" s="1">
        <f t="shared" si="212"/>
        <v>0</v>
      </c>
      <c r="H1279" s="1">
        <f t="shared" si="213"/>
        <v>1</v>
      </c>
      <c r="I1279" s="1">
        <f t="shared" si="214"/>
        <v>1</v>
      </c>
      <c r="K1279" s="1" t="s">
        <v>141</v>
      </c>
      <c r="L1279" s="1">
        <v>4.7</v>
      </c>
      <c r="M1279" s="1">
        <v>4</v>
      </c>
      <c r="N1279" s="1">
        <v>0</v>
      </c>
      <c r="O1279" s="1">
        <f t="shared" si="220"/>
        <v>0</v>
      </c>
      <c r="P1279" s="1">
        <f t="shared" si="215"/>
        <v>0</v>
      </c>
      <c r="Q1279" s="1">
        <f t="shared" si="219"/>
        <v>1</v>
      </c>
      <c r="R1279" s="1">
        <f t="shared" si="216"/>
        <v>0</v>
      </c>
      <c r="S1279" s="1">
        <f t="shared" si="217"/>
        <v>1</v>
      </c>
      <c r="T1279" s="1" t="b">
        <f t="shared" si="218"/>
        <v>0</v>
      </c>
    </row>
    <row r="1280" spans="1:20" x14ac:dyDescent="0.25">
      <c r="A1280" s="1" t="s">
        <v>160</v>
      </c>
      <c r="B1280" s="1">
        <v>3.9</v>
      </c>
      <c r="C1280" s="1">
        <v>3.507580519999999</v>
      </c>
      <c r="D1280" s="1">
        <v>0</v>
      </c>
      <c r="E1280" s="1">
        <f t="shared" si="210"/>
        <v>0</v>
      </c>
      <c r="F1280" s="1">
        <f t="shared" si="211"/>
        <v>0</v>
      </c>
      <c r="G1280" s="1">
        <f t="shared" si="212"/>
        <v>0</v>
      </c>
      <c r="H1280" s="1">
        <f t="shared" si="213"/>
        <v>1</v>
      </c>
      <c r="I1280" s="1">
        <f t="shared" si="214"/>
        <v>1</v>
      </c>
      <c r="K1280" s="1" t="s">
        <v>185</v>
      </c>
      <c r="L1280" s="1">
        <v>4.5</v>
      </c>
      <c r="M1280" s="1">
        <v>4</v>
      </c>
      <c r="N1280" s="1">
        <v>0</v>
      </c>
      <c r="O1280" s="1">
        <f t="shared" si="220"/>
        <v>0</v>
      </c>
      <c r="P1280" s="1">
        <f t="shared" si="215"/>
        <v>0</v>
      </c>
      <c r="Q1280" s="1">
        <f t="shared" si="219"/>
        <v>1</v>
      </c>
      <c r="R1280" s="1">
        <f t="shared" si="216"/>
        <v>0</v>
      </c>
      <c r="S1280" s="1">
        <f t="shared" si="217"/>
        <v>1</v>
      </c>
      <c r="T1280" s="1" t="b">
        <f t="shared" si="218"/>
        <v>0</v>
      </c>
    </row>
    <row r="1281" spans="1:20" x14ac:dyDescent="0.25">
      <c r="A1281" s="1" t="s">
        <v>64</v>
      </c>
      <c r="B1281" s="1">
        <v>4.5</v>
      </c>
      <c r="C1281" s="1">
        <v>4.3379153499999994</v>
      </c>
      <c r="D1281" s="1">
        <v>0</v>
      </c>
      <c r="E1281" s="1">
        <f t="shared" si="210"/>
        <v>0</v>
      </c>
      <c r="F1281" s="1">
        <f t="shared" si="211"/>
        <v>0</v>
      </c>
      <c r="G1281" s="1">
        <f t="shared" si="212"/>
        <v>0</v>
      </c>
      <c r="H1281" s="1">
        <f t="shared" si="213"/>
        <v>1</v>
      </c>
      <c r="I1281" s="1">
        <f t="shared" si="214"/>
        <v>1</v>
      </c>
      <c r="K1281" s="1" t="s">
        <v>78</v>
      </c>
      <c r="L1281" s="1">
        <v>4.2</v>
      </c>
      <c r="M1281" s="1">
        <v>4</v>
      </c>
      <c r="N1281" s="1">
        <v>0</v>
      </c>
      <c r="O1281" s="1">
        <f t="shared" si="220"/>
        <v>0</v>
      </c>
      <c r="P1281" s="1">
        <f t="shared" si="215"/>
        <v>0</v>
      </c>
      <c r="Q1281" s="1">
        <f t="shared" si="219"/>
        <v>1</v>
      </c>
      <c r="R1281" s="1">
        <f t="shared" si="216"/>
        <v>0</v>
      </c>
      <c r="S1281" s="1">
        <f t="shared" si="217"/>
        <v>1</v>
      </c>
      <c r="T1281" s="1" t="b">
        <f t="shared" si="218"/>
        <v>0</v>
      </c>
    </row>
    <row r="1282" spans="1:20" x14ac:dyDescent="0.25">
      <c r="A1282" s="1" t="s">
        <v>141</v>
      </c>
      <c r="B1282" s="1">
        <v>4.7</v>
      </c>
      <c r="C1282" s="1">
        <v>3.6165623499999993</v>
      </c>
      <c r="D1282" s="1">
        <v>0</v>
      </c>
      <c r="E1282" s="1">
        <f t="shared" si="210"/>
        <v>0</v>
      </c>
      <c r="F1282" s="1">
        <f t="shared" si="211"/>
        <v>0</v>
      </c>
      <c r="G1282" s="1">
        <f t="shared" si="212"/>
        <v>0</v>
      </c>
      <c r="H1282" s="1">
        <f t="shared" si="213"/>
        <v>1</v>
      </c>
      <c r="I1282" s="1">
        <f t="shared" si="214"/>
        <v>1</v>
      </c>
      <c r="K1282" s="1" t="s">
        <v>95</v>
      </c>
      <c r="L1282" s="1">
        <v>5.2</v>
      </c>
      <c r="M1282" s="1">
        <v>5</v>
      </c>
      <c r="N1282" s="1">
        <v>0</v>
      </c>
      <c r="O1282" s="1">
        <f t="shared" si="220"/>
        <v>0</v>
      </c>
      <c r="P1282" s="1">
        <f t="shared" si="215"/>
        <v>0</v>
      </c>
      <c r="Q1282" s="1">
        <f t="shared" si="219"/>
        <v>1</v>
      </c>
      <c r="R1282" s="1">
        <f t="shared" si="216"/>
        <v>0</v>
      </c>
      <c r="S1282" s="1">
        <f t="shared" si="217"/>
        <v>1</v>
      </c>
      <c r="T1282" s="1" t="b">
        <f t="shared" si="218"/>
        <v>0</v>
      </c>
    </row>
    <row r="1283" spans="1:20" x14ac:dyDescent="0.25">
      <c r="A1283" s="1" t="s">
        <v>185</v>
      </c>
      <c r="B1283" s="1">
        <v>4.5</v>
      </c>
      <c r="C1283" s="1">
        <v>3.8593258000000006</v>
      </c>
      <c r="D1283" s="1">
        <v>0</v>
      </c>
      <c r="E1283" s="1">
        <f t="shared" ref="E1283:E1346" si="221">IF(AND((10&gt;D1283),(D1283&gt;C1283),(C1283&gt;2)),1,0)</f>
        <v>0</v>
      </c>
      <c r="F1283" s="1">
        <f t="shared" ref="F1283:F1346" si="222">IF(AND((D1283&lt;C1283),(D1283&gt;2),(C1283&lt;10)),1,0)</f>
        <v>0</v>
      </c>
      <c r="G1283" s="1">
        <f t="shared" ref="G1283:G1346" si="223">IF(D1283&gt;=10,1,0)</f>
        <v>0</v>
      </c>
      <c r="H1283" s="1">
        <f t="shared" ref="H1283:H1346" si="224">IF(D1283&lt;=2,1,0)</f>
        <v>1</v>
      </c>
      <c r="I1283" s="1">
        <f t="shared" ref="I1283:I1346" si="225">SUM(E1283:H1283)</f>
        <v>1</v>
      </c>
      <c r="K1283" s="1" t="s">
        <v>160</v>
      </c>
      <c r="L1283" s="1">
        <v>3.9</v>
      </c>
      <c r="M1283" s="1">
        <v>4</v>
      </c>
      <c r="N1283" s="1">
        <v>0</v>
      </c>
      <c r="O1283" s="1">
        <f t="shared" si="220"/>
        <v>0</v>
      </c>
      <c r="P1283" s="1">
        <f t="shared" ref="P1283:P1346" si="226">IF(AND((N1283&lt;M1283),(N1283&gt;2),(M1283&lt;10)),1,0)</f>
        <v>0</v>
      </c>
      <c r="Q1283" s="1">
        <f t="shared" si="219"/>
        <v>1</v>
      </c>
      <c r="R1283" s="1">
        <f t="shared" ref="R1283:R1346" si="227">IF(N1283&gt;=10,1,0)</f>
        <v>0</v>
      </c>
      <c r="S1283" s="1">
        <f t="shared" ref="S1283:S1346" si="228">SUM(O1283:R1283)</f>
        <v>1</v>
      </c>
      <c r="T1283" s="1" t="b">
        <f t="shared" si="218"/>
        <v>0</v>
      </c>
    </row>
    <row r="1284" spans="1:20" x14ac:dyDescent="0.25">
      <c r="A1284" s="1" t="s">
        <v>78</v>
      </c>
      <c r="B1284" s="1">
        <v>4.2</v>
      </c>
      <c r="C1284" s="1">
        <v>4.3903421999999992</v>
      </c>
      <c r="D1284" s="1">
        <v>0</v>
      </c>
      <c r="E1284" s="1">
        <f t="shared" si="221"/>
        <v>0</v>
      </c>
      <c r="F1284" s="1">
        <f t="shared" si="222"/>
        <v>0</v>
      </c>
      <c r="G1284" s="1">
        <f t="shared" si="223"/>
        <v>0</v>
      </c>
      <c r="H1284" s="1">
        <f t="shared" si="224"/>
        <v>1</v>
      </c>
      <c r="I1284" s="1">
        <f t="shared" si="225"/>
        <v>1</v>
      </c>
      <c r="K1284" s="1" t="s">
        <v>68</v>
      </c>
      <c r="L1284" s="1">
        <v>4.7</v>
      </c>
      <c r="M1284" s="1">
        <v>3</v>
      </c>
      <c r="N1284" s="1">
        <v>0</v>
      </c>
      <c r="O1284" s="1">
        <f t="shared" si="220"/>
        <v>0</v>
      </c>
      <c r="P1284" s="1">
        <f t="shared" si="226"/>
        <v>0</v>
      </c>
      <c r="Q1284" s="1">
        <f t="shared" si="219"/>
        <v>1</v>
      </c>
      <c r="R1284" s="1">
        <f t="shared" si="227"/>
        <v>0</v>
      </c>
      <c r="S1284" s="1">
        <f t="shared" si="228"/>
        <v>1</v>
      </c>
      <c r="T1284" s="1" t="b">
        <f t="shared" ref="T1284:T1347" si="229">EXACT(M1284,N1284)</f>
        <v>0</v>
      </c>
    </row>
    <row r="1285" spans="1:20" x14ac:dyDescent="0.25">
      <c r="A1285" s="1" t="s">
        <v>95</v>
      </c>
      <c r="B1285" s="1">
        <v>5.2</v>
      </c>
      <c r="C1285" s="1">
        <v>4.7370157799999992</v>
      </c>
      <c r="D1285" s="1">
        <v>0</v>
      </c>
      <c r="E1285" s="1">
        <f t="shared" si="221"/>
        <v>0</v>
      </c>
      <c r="F1285" s="1">
        <f t="shared" si="222"/>
        <v>0</v>
      </c>
      <c r="G1285" s="1">
        <f t="shared" si="223"/>
        <v>0</v>
      </c>
      <c r="H1285" s="1">
        <f t="shared" si="224"/>
        <v>1</v>
      </c>
      <c r="I1285" s="1">
        <f t="shared" si="225"/>
        <v>1</v>
      </c>
      <c r="K1285" s="1" t="s">
        <v>76</v>
      </c>
      <c r="L1285" s="1">
        <v>4.9000000000000004</v>
      </c>
      <c r="M1285" s="1">
        <v>3</v>
      </c>
      <c r="N1285" s="1">
        <v>0</v>
      </c>
      <c r="O1285" s="1">
        <f t="shared" si="220"/>
        <v>0</v>
      </c>
      <c r="P1285" s="1">
        <f t="shared" si="226"/>
        <v>0</v>
      </c>
      <c r="Q1285" s="1">
        <f t="shared" si="219"/>
        <v>1</v>
      </c>
      <c r="R1285" s="1">
        <f t="shared" si="227"/>
        <v>0</v>
      </c>
      <c r="S1285" s="1">
        <f t="shared" si="228"/>
        <v>1</v>
      </c>
      <c r="T1285" s="1" t="b">
        <f t="shared" si="229"/>
        <v>0</v>
      </c>
    </row>
    <row r="1286" spans="1:20" x14ac:dyDescent="0.25">
      <c r="A1286" s="1" t="s">
        <v>160</v>
      </c>
      <c r="B1286" s="1">
        <v>3.9</v>
      </c>
      <c r="C1286" s="1">
        <v>3.8791736399999994</v>
      </c>
      <c r="D1286" s="1">
        <v>0</v>
      </c>
      <c r="E1286" s="1">
        <f t="shared" si="221"/>
        <v>0</v>
      </c>
      <c r="F1286" s="1">
        <f t="shared" si="222"/>
        <v>0</v>
      </c>
      <c r="G1286" s="1">
        <f t="shared" si="223"/>
        <v>0</v>
      </c>
      <c r="H1286" s="1">
        <f t="shared" si="224"/>
        <v>1</v>
      </c>
      <c r="I1286" s="1">
        <f t="shared" si="225"/>
        <v>1</v>
      </c>
      <c r="K1286" s="1" t="s">
        <v>84</v>
      </c>
      <c r="L1286" s="1">
        <v>5</v>
      </c>
      <c r="M1286" s="1">
        <v>6</v>
      </c>
      <c r="N1286" s="1">
        <v>0</v>
      </c>
      <c r="O1286" s="1">
        <f t="shared" si="220"/>
        <v>0</v>
      </c>
      <c r="P1286" s="1">
        <f t="shared" si="226"/>
        <v>0</v>
      </c>
      <c r="Q1286" s="1">
        <f t="shared" si="219"/>
        <v>1</v>
      </c>
      <c r="R1286" s="1">
        <f t="shared" si="227"/>
        <v>0</v>
      </c>
      <c r="S1286" s="1">
        <f t="shared" si="228"/>
        <v>1</v>
      </c>
      <c r="T1286" s="1" t="b">
        <f t="shared" si="229"/>
        <v>0</v>
      </c>
    </row>
    <row r="1287" spans="1:20" x14ac:dyDescent="0.25">
      <c r="A1287" s="1" t="s">
        <v>68</v>
      </c>
      <c r="B1287" s="1">
        <v>4.7</v>
      </c>
      <c r="C1287" s="1">
        <v>3.23399451</v>
      </c>
      <c r="D1287" s="1">
        <v>0</v>
      </c>
      <c r="E1287" s="1">
        <f t="shared" si="221"/>
        <v>0</v>
      </c>
      <c r="F1287" s="1">
        <f t="shared" si="222"/>
        <v>0</v>
      </c>
      <c r="G1287" s="1">
        <f t="shared" si="223"/>
        <v>0</v>
      </c>
      <c r="H1287" s="1">
        <f t="shared" si="224"/>
        <v>1</v>
      </c>
      <c r="I1287" s="1">
        <f t="shared" si="225"/>
        <v>1</v>
      </c>
      <c r="K1287" s="1" t="s">
        <v>184</v>
      </c>
      <c r="L1287" s="1">
        <v>5.4</v>
      </c>
      <c r="M1287" s="1">
        <v>3</v>
      </c>
      <c r="N1287" s="1">
        <v>0</v>
      </c>
      <c r="O1287" s="1">
        <f t="shared" si="220"/>
        <v>0</v>
      </c>
      <c r="P1287" s="1">
        <f t="shared" si="226"/>
        <v>0</v>
      </c>
      <c r="Q1287" s="1">
        <f t="shared" si="219"/>
        <v>1</v>
      </c>
      <c r="R1287" s="1">
        <f t="shared" si="227"/>
        <v>0</v>
      </c>
      <c r="S1287" s="1">
        <f t="shared" si="228"/>
        <v>1</v>
      </c>
      <c r="T1287" s="1" t="b">
        <f t="shared" si="229"/>
        <v>0</v>
      </c>
    </row>
    <row r="1288" spans="1:20" x14ac:dyDescent="0.25">
      <c r="A1288" s="1" t="s">
        <v>76</v>
      </c>
      <c r="B1288" s="1">
        <v>4.9000000000000004</v>
      </c>
      <c r="C1288" s="1">
        <v>3.2621178099999995</v>
      </c>
      <c r="D1288" s="1">
        <v>0</v>
      </c>
      <c r="E1288" s="1">
        <f t="shared" si="221"/>
        <v>0</v>
      </c>
      <c r="F1288" s="1">
        <f t="shared" si="222"/>
        <v>0</v>
      </c>
      <c r="G1288" s="1">
        <f t="shared" si="223"/>
        <v>0</v>
      </c>
      <c r="H1288" s="1">
        <f t="shared" si="224"/>
        <v>1</v>
      </c>
      <c r="I1288" s="1">
        <f t="shared" si="225"/>
        <v>1</v>
      </c>
      <c r="K1288" s="1" t="s">
        <v>88</v>
      </c>
      <c r="L1288" s="1">
        <v>4.5</v>
      </c>
      <c r="M1288" s="1">
        <v>3</v>
      </c>
      <c r="N1288" s="1">
        <v>0</v>
      </c>
      <c r="O1288" s="1">
        <f t="shared" si="220"/>
        <v>0</v>
      </c>
      <c r="P1288" s="1">
        <f t="shared" si="226"/>
        <v>0</v>
      </c>
      <c r="Q1288" s="1">
        <f t="shared" si="219"/>
        <v>1</v>
      </c>
      <c r="R1288" s="1">
        <f t="shared" si="227"/>
        <v>0</v>
      </c>
      <c r="S1288" s="1">
        <f t="shared" si="228"/>
        <v>1</v>
      </c>
      <c r="T1288" s="1" t="b">
        <f t="shared" si="229"/>
        <v>0</v>
      </c>
    </row>
    <row r="1289" spans="1:20" x14ac:dyDescent="0.25">
      <c r="A1289" s="1" t="s">
        <v>84</v>
      </c>
      <c r="B1289" s="1">
        <v>5</v>
      </c>
      <c r="C1289" s="1">
        <v>5.8477860999999995</v>
      </c>
      <c r="D1289" s="1">
        <v>0</v>
      </c>
      <c r="E1289" s="1">
        <f t="shared" si="221"/>
        <v>0</v>
      </c>
      <c r="F1289" s="1">
        <f t="shared" si="222"/>
        <v>0</v>
      </c>
      <c r="G1289" s="1">
        <f t="shared" si="223"/>
        <v>0</v>
      </c>
      <c r="H1289" s="1">
        <f t="shared" si="224"/>
        <v>1</v>
      </c>
      <c r="I1289" s="1">
        <f t="shared" si="225"/>
        <v>1</v>
      </c>
      <c r="K1289" s="1" t="s">
        <v>134</v>
      </c>
      <c r="L1289" s="1">
        <v>6.3</v>
      </c>
      <c r="M1289" s="1">
        <v>4</v>
      </c>
      <c r="N1289" s="1">
        <v>0</v>
      </c>
      <c r="O1289" s="1">
        <f t="shared" si="220"/>
        <v>0</v>
      </c>
      <c r="P1289" s="1">
        <f t="shared" si="226"/>
        <v>0</v>
      </c>
      <c r="Q1289" s="1">
        <f t="shared" si="219"/>
        <v>1</v>
      </c>
      <c r="R1289" s="1">
        <f t="shared" si="227"/>
        <v>0</v>
      </c>
      <c r="S1289" s="1">
        <f t="shared" si="228"/>
        <v>1</v>
      </c>
      <c r="T1289" s="1" t="b">
        <f t="shared" si="229"/>
        <v>0</v>
      </c>
    </row>
    <row r="1290" spans="1:20" x14ac:dyDescent="0.25">
      <c r="A1290" s="1" t="s">
        <v>184</v>
      </c>
      <c r="B1290" s="1">
        <v>5.4</v>
      </c>
      <c r="C1290" s="1">
        <v>2.8486278999999999</v>
      </c>
      <c r="D1290" s="1">
        <v>0</v>
      </c>
      <c r="E1290" s="1">
        <f t="shared" si="221"/>
        <v>0</v>
      </c>
      <c r="F1290" s="1">
        <f t="shared" si="222"/>
        <v>0</v>
      </c>
      <c r="G1290" s="1">
        <f t="shared" si="223"/>
        <v>0</v>
      </c>
      <c r="H1290" s="1">
        <f t="shared" si="224"/>
        <v>1</v>
      </c>
      <c r="I1290" s="1">
        <f t="shared" si="225"/>
        <v>1</v>
      </c>
      <c r="K1290" s="1" t="s">
        <v>142</v>
      </c>
      <c r="L1290" s="1">
        <v>4.4000000000000004</v>
      </c>
      <c r="M1290" s="1">
        <v>3</v>
      </c>
      <c r="N1290" s="1">
        <v>0</v>
      </c>
      <c r="O1290" s="1">
        <f t="shared" si="220"/>
        <v>0</v>
      </c>
      <c r="P1290" s="1">
        <f t="shared" si="226"/>
        <v>0</v>
      </c>
      <c r="Q1290" s="1">
        <f t="shared" si="219"/>
        <v>1</v>
      </c>
      <c r="R1290" s="1">
        <f t="shared" si="227"/>
        <v>0</v>
      </c>
      <c r="S1290" s="1">
        <f t="shared" si="228"/>
        <v>1</v>
      </c>
      <c r="T1290" s="1" t="b">
        <f t="shared" si="229"/>
        <v>0</v>
      </c>
    </row>
    <row r="1291" spans="1:20" x14ac:dyDescent="0.25">
      <c r="A1291" s="1" t="s">
        <v>88</v>
      </c>
      <c r="B1291" s="1">
        <v>4.5</v>
      </c>
      <c r="C1291" s="1">
        <v>3.3525875199999993</v>
      </c>
      <c r="D1291" s="1">
        <v>0</v>
      </c>
      <c r="E1291" s="1">
        <f t="shared" si="221"/>
        <v>0</v>
      </c>
      <c r="F1291" s="1">
        <f t="shared" si="222"/>
        <v>0</v>
      </c>
      <c r="G1291" s="1">
        <f t="shared" si="223"/>
        <v>0</v>
      </c>
      <c r="H1291" s="1">
        <f t="shared" si="224"/>
        <v>1</v>
      </c>
      <c r="I1291" s="1">
        <f t="shared" si="225"/>
        <v>1</v>
      </c>
      <c r="K1291" s="1" t="s">
        <v>148</v>
      </c>
      <c r="L1291" s="1">
        <v>7.1</v>
      </c>
      <c r="M1291" s="1">
        <v>6</v>
      </c>
      <c r="N1291" s="1">
        <v>0</v>
      </c>
      <c r="O1291" s="1">
        <f t="shared" si="220"/>
        <v>0</v>
      </c>
      <c r="P1291" s="1">
        <f t="shared" si="226"/>
        <v>0</v>
      </c>
      <c r="Q1291" s="1">
        <f t="shared" si="219"/>
        <v>1</v>
      </c>
      <c r="R1291" s="1">
        <f t="shared" si="227"/>
        <v>0</v>
      </c>
      <c r="S1291" s="1">
        <f t="shared" si="228"/>
        <v>1</v>
      </c>
      <c r="T1291" s="1" t="b">
        <f t="shared" si="229"/>
        <v>0</v>
      </c>
    </row>
    <row r="1292" spans="1:20" x14ac:dyDescent="0.25">
      <c r="A1292" s="1" t="s">
        <v>134</v>
      </c>
      <c r="B1292" s="1">
        <v>6.3</v>
      </c>
      <c r="C1292" s="1">
        <v>3.6098777000000002</v>
      </c>
      <c r="D1292" s="1">
        <v>0</v>
      </c>
      <c r="E1292" s="1">
        <f t="shared" si="221"/>
        <v>0</v>
      </c>
      <c r="F1292" s="1">
        <f t="shared" si="222"/>
        <v>0</v>
      </c>
      <c r="G1292" s="1">
        <f t="shared" si="223"/>
        <v>0</v>
      </c>
      <c r="H1292" s="1">
        <f t="shared" si="224"/>
        <v>1</v>
      </c>
      <c r="I1292" s="1">
        <f t="shared" si="225"/>
        <v>1</v>
      </c>
      <c r="K1292" s="1" t="s">
        <v>183</v>
      </c>
      <c r="L1292" s="1">
        <v>4.5999999999999996</v>
      </c>
      <c r="M1292" s="1">
        <v>5</v>
      </c>
      <c r="N1292" s="1">
        <v>0</v>
      </c>
      <c r="O1292" s="1">
        <f t="shared" si="220"/>
        <v>0</v>
      </c>
      <c r="P1292" s="1">
        <f t="shared" si="226"/>
        <v>0</v>
      </c>
      <c r="Q1292" s="1">
        <f t="shared" si="219"/>
        <v>1</v>
      </c>
      <c r="R1292" s="1">
        <f t="shared" si="227"/>
        <v>0</v>
      </c>
      <c r="S1292" s="1">
        <f t="shared" si="228"/>
        <v>1</v>
      </c>
      <c r="T1292" s="1" t="b">
        <f t="shared" si="229"/>
        <v>0</v>
      </c>
    </row>
    <row r="1293" spans="1:20" x14ac:dyDescent="0.25">
      <c r="A1293" s="1" t="s">
        <v>142</v>
      </c>
      <c r="B1293" s="1">
        <v>4.4000000000000004</v>
      </c>
      <c r="C1293" s="1">
        <v>3.4736600999999991</v>
      </c>
      <c r="D1293" s="1">
        <v>0</v>
      </c>
      <c r="E1293" s="1">
        <f t="shared" si="221"/>
        <v>0</v>
      </c>
      <c r="F1293" s="1">
        <f t="shared" si="222"/>
        <v>0</v>
      </c>
      <c r="G1293" s="1">
        <f t="shared" si="223"/>
        <v>0</v>
      </c>
      <c r="H1293" s="1">
        <f t="shared" si="224"/>
        <v>1</v>
      </c>
      <c r="I1293" s="1">
        <f t="shared" si="225"/>
        <v>1</v>
      </c>
      <c r="K1293" s="1" t="s">
        <v>152</v>
      </c>
      <c r="L1293" s="1">
        <v>4.5</v>
      </c>
      <c r="M1293" s="1">
        <v>3</v>
      </c>
      <c r="N1293" s="1">
        <v>0</v>
      </c>
      <c r="O1293" s="1">
        <f t="shared" si="220"/>
        <v>0</v>
      </c>
      <c r="P1293" s="1">
        <f t="shared" si="226"/>
        <v>0</v>
      </c>
      <c r="Q1293" s="1">
        <f t="shared" si="219"/>
        <v>1</v>
      </c>
      <c r="R1293" s="1">
        <f t="shared" si="227"/>
        <v>0</v>
      </c>
      <c r="S1293" s="1">
        <f t="shared" si="228"/>
        <v>1</v>
      </c>
      <c r="T1293" s="1" t="b">
        <f t="shared" si="229"/>
        <v>0</v>
      </c>
    </row>
    <row r="1294" spans="1:20" x14ac:dyDescent="0.25">
      <c r="A1294" s="1" t="s">
        <v>148</v>
      </c>
      <c r="B1294" s="1">
        <v>7.1</v>
      </c>
      <c r="C1294" s="1">
        <v>6.1896900800000001</v>
      </c>
      <c r="D1294" s="1">
        <v>0</v>
      </c>
      <c r="E1294" s="1">
        <f t="shared" si="221"/>
        <v>0</v>
      </c>
      <c r="F1294" s="1">
        <f t="shared" si="222"/>
        <v>0</v>
      </c>
      <c r="G1294" s="1">
        <f t="shared" si="223"/>
        <v>0</v>
      </c>
      <c r="H1294" s="1">
        <f t="shared" si="224"/>
        <v>1</v>
      </c>
      <c r="I1294" s="1">
        <f t="shared" si="225"/>
        <v>1</v>
      </c>
      <c r="K1294" s="1" t="s">
        <v>104</v>
      </c>
      <c r="L1294" s="1">
        <v>5.4</v>
      </c>
      <c r="M1294" s="1">
        <v>3</v>
      </c>
      <c r="N1294" s="1">
        <v>0</v>
      </c>
      <c r="O1294" s="1">
        <f t="shared" si="220"/>
        <v>0</v>
      </c>
      <c r="P1294" s="1">
        <f t="shared" si="226"/>
        <v>0</v>
      </c>
      <c r="Q1294" s="1">
        <f t="shared" si="219"/>
        <v>1</v>
      </c>
      <c r="R1294" s="1">
        <f t="shared" si="227"/>
        <v>0</v>
      </c>
      <c r="S1294" s="1">
        <f t="shared" si="228"/>
        <v>1</v>
      </c>
      <c r="T1294" s="1" t="b">
        <f t="shared" si="229"/>
        <v>0</v>
      </c>
    </row>
    <row r="1295" spans="1:20" x14ac:dyDescent="0.25">
      <c r="A1295" s="1" t="s">
        <v>183</v>
      </c>
      <c r="B1295" s="1">
        <v>4.5999999999999996</v>
      </c>
      <c r="C1295" s="1">
        <v>4.6080006499999993</v>
      </c>
      <c r="D1295" s="1">
        <v>0</v>
      </c>
      <c r="E1295" s="1">
        <f t="shared" si="221"/>
        <v>0</v>
      </c>
      <c r="F1295" s="1">
        <f t="shared" si="222"/>
        <v>0</v>
      </c>
      <c r="G1295" s="1">
        <f t="shared" si="223"/>
        <v>0</v>
      </c>
      <c r="H1295" s="1">
        <f t="shared" si="224"/>
        <v>1</v>
      </c>
      <c r="I1295" s="1">
        <f t="shared" si="225"/>
        <v>1</v>
      </c>
      <c r="K1295" s="1" t="s">
        <v>146</v>
      </c>
      <c r="L1295" s="1">
        <v>4.3</v>
      </c>
      <c r="M1295" s="1">
        <v>3</v>
      </c>
      <c r="N1295" s="1">
        <v>0</v>
      </c>
      <c r="O1295" s="1">
        <f t="shared" si="220"/>
        <v>0</v>
      </c>
      <c r="P1295" s="1">
        <f t="shared" si="226"/>
        <v>0</v>
      </c>
      <c r="Q1295" s="1">
        <f t="shared" ref="Q1295:Q1358" si="230">IF(N1295&lt;=2,1,0)</f>
        <v>1</v>
      </c>
      <c r="R1295" s="1">
        <f t="shared" si="227"/>
        <v>0</v>
      </c>
      <c r="S1295" s="1">
        <f t="shared" si="228"/>
        <v>1</v>
      </c>
      <c r="T1295" s="1" t="b">
        <f t="shared" si="229"/>
        <v>0</v>
      </c>
    </row>
    <row r="1296" spans="1:20" x14ac:dyDescent="0.25">
      <c r="A1296" s="1" t="s">
        <v>152</v>
      </c>
      <c r="B1296" s="1">
        <v>4.5</v>
      </c>
      <c r="C1296" s="1">
        <v>3.234220179999999</v>
      </c>
      <c r="D1296" s="1">
        <v>0</v>
      </c>
      <c r="E1296" s="1">
        <f t="shared" si="221"/>
        <v>0</v>
      </c>
      <c r="F1296" s="1">
        <f t="shared" si="222"/>
        <v>0</v>
      </c>
      <c r="G1296" s="1">
        <f t="shared" si="223"/>
        <v>0</v>
      </c>
      <c r="H1296" s="1">
        <f t="shared" si="224"/>
        <v>1</v>
      </c>
      <c r="I1296" s="1">
        <f t="shared" si="225"/>
        <v>1</v>
      </c>
      <c r="K1296" s="1" t="s">
        <v>161</v>
      </c>
      <c r="L1296" s="1">
        <v>4.2</v>
      </c>
      <c r="M1296" s="1">
        <v>5</v>
      </c>
      <c r="N1296" s="1">
        <v>0</v>
      </c>
      <c r="O1296" s="1">
        <f t="shared" si="220"/>
        <v>0</v>
      </c>
      <c r="P1296" s="1">
        <f t="shared" si="226"/>
        <v>0</v>
      </c>
      <c r="Q1296" s="1">
        <f t="shared" si="230"/>
        <v>1</v>
      </c>
      <c r="R1296" s="1">
        <f t="shared" si="227"/>
        <v>0</v>
      </c>
      <c r="S1296" s="1">
        <f t="shared" si="228"/>
        <v>1</v>
      </c>
      <c r="T1296" s="1" t="b">
        <f t="shared" si="229"/>
        <v>0</v>
      </c>
    </row>
    <row r="1297" spans="1:20" x14ac:dyDescent="0.25">
      <c r="A1297" s="1" t="s">
        <v>104</v>
      </c>
      <c r="B1297" s="1">
        <v>5.4</v>
      </c>
      <c r="C1297" s="1">
        <v>3.4070231400000002</v>
      </c>
      <c r="D1297" s="1">
        <v>0</v>
      </c>
      <c r="E1297" s="1">
        <f t="shared" si="221"/>
        <v>0</v>
      </c>
      <c r="F1297" s="1">
        <f t="shared" si="222"/>
        <v>0</v>
      </c>
      <c r="G1297" s="1">
        <f t="shared" si="223"/>
        <v>0</v>
      </c>
      <c r="H1297" s="1">
        <f t="shared" si="224"/>
        <v>1</v>
      </c>
      <c r="I1297" s="1">
        <f t="shared" si="225"/>
        <v>1</v>
      </c>
      <c r="K1297" s="1" t="s">
        <v>71</v>
      </c>
      <c r="L1297" s="1">
        <v>4.3</v>
      </c>
      <c r="M1297" s="1">
        <v>3</v>
      </c>
      <c r="N1297" s="1">
        <v>0</v>
      </c>
      <c r="O1297" s="1">
        <f t="shared" ref="O1297:O1360" si="231">IF(AND((10&gt;N1297),(N1297&gt;=M1297),(M1297&gt;=2)),1,0)</f>
        <v>0</v>
      </c>
      <c r="P1297" s="1">
        <f t="shared" si="226"/>
        <v>0</v>
      </c>
      <c r="Q1297" s="1">
        <f t="shared" si="230"/>
        <v>1</v>
      </c>
      <c r="R1297" s="1">
        <f t="shared" si="227"/>
        <v>0</v>
      </c>
      <c r="S1297" s="1">
        <f t="shared" si="228"/>
        <v>1</v>
      </c>
      <c r="T1297" s="1" t="b">
        <f t="shared" si="229"/>
        <v>0</v>
      </c>
    </row>
    <row r="1298" spans="1:20" x14ac:dyDescent="0.25">
      <c r="A1298" s="1" t="s">
        <v>146</v>
      </c>
      <c r="B1298" s="1">
        <v>4.3</v>
      </c>
      <c r="C1298" s="1">
        <v>3.3810029999999989</v>
      </c>
      <c r="D1298" s="1">
        <v>0</v>
      </c>
      <c r="E1298" s="1">
        <f t="shared" si="221"/>
        <v>0</v>
      </c>
      <c r="F1298" s="1">
        <f t="shared" si="222"/>
        <v>0</v>
      </c>
      <c r="G1298" s="1">
        <f t="shared" si="223"/>
        <v>0</v>
      </c>
      <c r="H1298" s="1">
        <f t="shared" si="224"/>
        <v>1</v>
      </c>
      <c r="I1298" s="1">
        <f t="shared" si="225"/>
        <v>1</v>
      </c>
      <c r="K1298" s="1" t="s">
        <v>84</v>
      </c>
      <c r="L1298" s="1">
        <v>5</v>
      </c>
      <c r="M1298" s="1">
        <v>4</v>
      </c>
      <c r="N1298" s="1">
        <v>0</v>
      </c>
      <c r="O1298" s="1">
        <f t="shared" si="231"/>
        <v>0</v>
      </c>
      <c r="P1298" s="1">
        <f t="shared" si="226"/>
        <v>0</v>
      </c>
      <c r="Q1298" s="1">
        <f t="shared" si="230"/>
        <v>1</v>
      </c>
      <c r="R1298" s="1">
        <f t="shared" si="227"/>
        <v>0</v>
      </c>
      <c r="S1298" s="1">
        <f t="shared" si="228"/>
        <v>1</v>
      </c>
      <c r="T1298" s="1" t="b">
        <f t="shared" si="229"/>
        <v>0</v>
      </c>
    </row>
    <row r="1299" spans="1:20" x14ac:dyDescent="0.25">
      <c r="A1299" s="1" t="s">
        <v>161</v>
      </c>
      <c r="B1299" s="1">
        <v>4.2</v>
      </c>
      <c r="C1299" s="1">
        <v>5.0042657400000001</v>
      </c>
      <c r="D1299" s="1">
        <v>0</v>
      </c>
      <c r="E1299" s="1">
        <f t="shared" si="221"/>
        <v>0</v>
      </c>
      <c r="F1299" s="1">
        <f t="shared" si="222"/>
        <v>0</v>
      </c>
      <c r="G1299" s="1">
        <f t="shared" si="223"/>
        <v>0</v>
      </c>
      <c r="H1299" s="1">
        <f t="shared" si="224"/>
        <v>1</v>
      </c>
      <c r="I1299" s="1">
        <f t="shared" si="225"/>
        <v>1</v>
      </c>
      <c r="K1299" s="1" t="s">
        <v>172</v>
      </c>
      <c r="L1299" s="1">
        <v>4.2</v>
      </c>
      <c r="M1299" s="1">
        <v>4</v>
      </c>
      <c r="N1299" s="1">
        <v>0</v>
      </c>
      <c r="O1299" s="1">
        <f t="shared" si="231"/>
        <v>0</v>
      </c>
      <c r="P1299" s="1">
        <f t="shared" si="226"/>
        <v>0</v>
      </c>
      <c r="Q1299" s="1">
        <f t="shared" si="230"/>
        <v>1</v>
      </c>
      <c r="R1299" s="1">
        <f t="shared" si="227"/>
        <v>0</v>
      </c>
      <c r="S1299" s="1">
        <f t="shared" si="228"/>
        <v>1</v>
      </c>
      <c r="T1299" s="1" t="b">
        <f t="shared" si="229"/>
        <v>0</v>
      </c>
    </row>
    <row r="1300" spans="1:20" x14ac:dyDescent="0.25">
      <c r="A1300" s="1" t="s">
        <v>71</v>
      </c>
      <c r="B1300" s="1">
        <v>4.3</v>
      </c>
      <c r="C1300" s="1">
        <v>2.7232767799999995</v>
      </c>
      <c r="D1300" s="1">
        <v>0</v>
      </c>
      <c r="E1300" s="1">
        <f t="shared" si="221"/>
        <v>0</v>
      </c>
      <c r="F1300" s="1">
        <f t="shared" si="222"/>
        <v>0</v>
      </c>
      <c r="G1300" s="1">
        <f t="shared" si="223"/>
        <v>0</v>
      </c>
      <c r="H1300" s="1">
        <f t="shared" si="224"/>
        <v>1</v>
      </c>
      <c r="I1300" s="1">
        <f t="shared" si="225"/>
        <v>1</v>
      </c>
      <c r="K1300" s="1" t="s">
        <v>98</v>
      </c>
      <c r="L1300" s="1">
        <v>5</v>
      </c>
      <c r="M1300" s="1">
        <v>3</v>
      </c>
      <c r="N1300" s="1">
        <v>0</v>
      </c>
      <c r="O1300" s="1">
        <f t="shared" si="231"/>
        <v>0</v>
      </c>
      <c r="P1300" s="1">
        <f t="shared" si="226"/>
        <v>0</v>
      </c>
      <c r="Q1300" s="1">
        <f t="shared" si="230"/>
        <v>1</v>
      </c>
      <c r="R1300" s="1">
        <f t="shared" si="227"/>
        <v>0</v>
      </c>
      <c r="S1300" s="1">
        <f t="shared" si="228"/>
        <v>1</v>
      </c>
      <c r="T1300" s="1" t="b">
        <f t="shared" si="229"/>
        <v>0</v>
      </c>
    </row>
    <row r="1301" spans="1:20" x14ac:dyDescent="0.25">
      <c r="A1301" s="1" t="s">
        <v>84</v>
      </c>
      <c r="B1301" s="1">
        <v>5</v>
      </c>
      <c r="C1301" s="1">
        <v>3.8098188399999997</v>
      </c>
      <c r="D1301" s="1">
        <v>0</v>
      </c>
      <c r="E1301" s="1">
        <f t="shared" si="221"/>
        <v>0</v>
      </c>
      <c r="F1301" s="1">
        <f t="shared" si="222"/>
        <v>0</v>
      </c>
      <c r="G1301" s="1">
        <f t="shared" si="223"/>
        <v>0</v>
      </c>
      <c r="H1301" s="1">
        <f t="shared" si="224"/>
        <v>1</v>
      </c>
      <c r="I1301" s="1">
        <f t="shared" si="225"/>
        <v>1</v>
      </c>
      <c r="K1301" s="1" t="s">
        <v>180</v>
      </c>
      <c r="L1301" s="1">
        <v>5</v>
      </c>
      <c r="M1301" s="1">
        <v>4</v>
      </c>
      <c r="N1301" s="1">
        <v>0</v>
      </c>
      <c r="O1301" s="1">
        <f t="shared" si="231"/>
        <v>0</v>
      </c>
      <c r="P1301" s="1">
        <f t="shared" si="226"/>
        <v>0</v>
      </c>
      <c r="Q1301" s="1">
        <f t="shared" si="230"/>
        <v>1</v>
      </c>
      <c r="R1301" s="1">
        <f t="shared" si="227"/>
        <v>0</v>
      </c>
      <c r="S1301" s="1">
        <f t="shared" si="228"/>
        <v>1</v>
      </c>
      <c r="T1301" s="1" t="b">
        <f t="shared" si="229"/>
        <v>0</v>
      </c>
    </row>
    <row r="1302" spans="1:20" x14ac:dyDescent="0.25">
      <c r="A1302" s="1" t="s">
        <v>172</v>
      </c>
      <c r="B1302" s="1">
        <v>4.2</v>
      </c>
      <c r="C1302" s="1">
        <v>4.3914563999999991</v>
      </c>
      <c r="D1302" s="1">
        <v>0</v>
      </c>
      <c r="E1302" s="1">
        <f t="shared" si="221"/>
        <v>0</v>
      </c>
      <c r="F1302" s="1">
        <f t="shared" si="222"/>
        <v>0</v>
      </c>
      <c r="G1302" s="1">
        <f t="shared" si="223"/>
        <v>0</v>
      </c>
      <c r="H1302" s="1">
        <f t="shared" si="224"/>
        <v>1</v>
      </c>
      <c r="I1302" s="1">
        <f t="shared" si="225"/>
        <v>1</v>
      </c>
      <c r="K1302" s="1" t="s">
        <v>142</v>
      </c>
      <c r="L1302" s="1">
        <v>4.4000000000000004</v>
      </c>
      <c r="M1302" s="1">
        <v>4</v>
      </c>
      <c r="N1302" s="1">
        <v>0</v>
      </c>
      <c r="O1302" s="1">
        <f t="shared" si="231"/>
        <v>0</v>
      </c>
      <c r="P1302" s="1">
        <f t="shared" si="226"/>
        <v>0</v>
      </c>
      <c r="Q1302" s="1">
        <f t="shared" si="230"/>
        <v>1</v>
      </c>
      <c r="R1302" s="1">
        <f t="shared" si="227"/>
        <v>0</v>
      </c>
      <c r="S1302" s="1">
        <f t="shared" si="228"/>
        <v>1</v>
      </c>
      <c r="T1302" s="1" t="b">
        <f t="shared" si="229"/>
        <v>0</v>
      </c>
    </row>
    <row r="1303" spans="1:20" x14ac:dyDescent="0.25">
      <c r="A1303" s="1" t="s">
        <v>98</v>
      </c>
      <c r="B1303" s="1">
        <v>5</v>
      </c>
      <c r="C1303" s="1">
        <v>2.9825543099999998</v>
      </c>
      <c r="D1303" s="1">
        <v>0</v>
      </c>
      <c r="E1303" s="1">
        <f t="shared" si="221"/>
        <v>0</v>
      </c>
      <c r="F1303" s="1">
        <f t="shared" si="222"/>
        <v>0</v>
      </c>
      <c r="G1303" s="1">
        <f t="shared" si="223"/>
        <v>0</v>
      </c>
      <c r="H1303" s="1">
        <f t="shared" si="224"/>
        <v>1</v>
      </c>
      <c r="I1303" s="1">
        <f t="shared" si="225"/>
        <v>1</v>
      </c>
      <c r="K1303" s="1" t="s">
        <v>69</v>
      </c>
      <c r="L1303" s="1">
        <v>4.4000000000000004</v>
      </c>
      <c r="M1303" s="1">
        <v>4</v>
      </c>
      <c r="N1303" s="1">
        <v>0</v>
      </c>
      <c r="O1303" s="1">
        <f t="shared" si="231"/>
        <v>0</v>
      </c>
      <c r="P1303" s="1">
        <f t="shared" si="226"/>
        <v>0</v>
      </c>
      <c r="Q1303" s="1">
        <f t="shared" si="230"/>
        <v>1</v>
      </c>
      <c r="R1303" s="1">
        <f t="shared" si="227"/>
        <v>0</v>
      </c>
      <c r="S1303" s="1">
        <f t="shared" si="228"/>
        <v>1</v>
      </c>
      <c r="T1303" s="1" t="b">
        <f t="shared" si="229"/>
        <v>0</v>
      </c>
    </row>
    <row r="1304" spans="1:20" x14ac:dyDescent="0.25">
      <c r="A1304" s="1" t="s">
        <v>180</v>
      </c>
      <c r="B1304" s="1">
        <v>5</v>
      </c>
      <c r="C1304" s="1">
        <v>3.89998778</v>
      </c>
      <c r="D1304" s="1">
        <v>0</v>
      </c>
      <c r="E1304" s="1">
        <f t="shared" si="221"/>
        <v>0</v>
      </c>
      <c r="F1304" s="1">
        <f t="shared" si="222"/>
        <v>0</v>
      </c>
      <c r="G1304" s="1">
        <f t="shared" si="223"/>
        <v>0</v>
      </c>
      <c r="H1304" s="1">
        <f t="shared" si="224"/>
        <v>1</v>
      </c>
      <c r="I1304" s="1">
        <f t="shared" si="225"/>
        <v>1</v>
      </c>
      <c r="K1304" s="1" t="s">
        <v>140</v>
      </c>
      <c r="L1304" s="1">
        <v>4.9000000000000004</v>
      </c>
      <c r="M1304" s="1">
        <v>3</v>
      </c>
      <c r="N1304" s="1">
        <v>0</v>
      </c>
      <c r="O1304" s="1">
        <f t="shared" si="231"/>
        <v>0</v>
      </c>
      <c r="P1304" s="1">
        <f t="shared" si="226"/>
        <v>0</v>
      </c>
      <c r="Q1304" s="1">
        <f t="shared" si="230"/>
        <v>1</v>
      </c>
      <c r="R1304" s="1">
        <f t="shared" si="227"/>
        <v>0</v>
      </c>
      <c r="S1304" s="1">
        <f t="shared" si="228"/>
        <v>1</v>
      </c>
      <c r="T1304" s="1" t="b">
        <f t="shared" si="229"/>
        <v>0</v>
      </c>
    </row>
    <row r="1305" spans="1:20" x14ac:dyDescent="0.25">
      <c r="A1305" s="1" t="s">
        <v>142</v>
      </c>
      <c r="B1305" s="1">
        <v>4.4000000000000004</v>
      </c>
      <c r="C1305" s="1">
        <v>3.6526456200000004</v>
      </c>
      <c r="D1305" s="1">
        <v>0</v>
      </c>
      <c r="E1305" s="1">
        <f t="shared" si="221"/>
        <v>0</v>
      </c>
      <c r="F1305" s="1">
        <f t="shared" si="222"/>
        <v>0</v>
      </c>
      <c r="G1305" s="1">
        <f t="shared" si="223"/>
        <v>0</v>
      </c>
      <c r="H1305" s="1">
        <f t="shared" si="224"/>
        <v>1</v>
      </c>
      <c r="I1305" s="1">
        <f t="shared" si="225"/>
        <v>1</v>
      </c>
      <c r="K1305" s="1" t="s">
        <v>161</v>
      </c>
      <c r="L1305" s="1">
        <v>4.2</v>
      </c>
      <c r="M1305" s="1">
        <v>4</v>
      </c>
      <c r="N1305" s="1">
        <v>0</v>
      </c>
      <c r="O1305" s="1">
        <f t="shared" si="231"/>
        <v>0</v>
      </c>
      <c r="P1305" s="1">
        <f t="shared" si="226"/>
        <v>0</v>
      </c>
      <c r="Q1305" s="1">
        <f t="shared" si="230"/>
        <v>1</v>
      </c>
      <c r="R1305" s="1">
        <f t="shared" si="227"/>
        <v>0</v>
      </c>
      <c r="S1305" s="1">
        <f t="shared" si="228"/>
        <v>1</v>
      </c>
      <c r="T1305" s="1" t="b">
        <f t="shared" si="229"/>
        <v>0</v>
      </c>
    </row>
    <row r="1306" spans="1:20" x14ac:dyDescent="0.25">
      <c r="A1306" s="1" t="s">
        <v>69</v>
      </c>
      <c r="B1306" s="1">
        <v>4.4000000000000004</v>
      </c>
      <c r="C1306" s="1">
        <v>3.627165199999999</v>
      </c>
      <c r="D1306" s="1">
        <v>0</v>
      </c>
      <c r="E1306" s="1">
        <f t="shared" si="221"/>
        <v>0</v>
      </c>
      <c r="F1306" s="1">
        <f t="shared" si="222"/>
        <v>0</v>
      </c>
      <c r="G1306" s="1">
        <f t="shared" si="223"/>
        <v>0</v>
      </c>
      <c r="H1306" s="1">
        <f t="shared" si="224"/>
        <v>1</v>
      </c>
      <c r="I1306" s="1">
        <f t="shared" si="225"/>
        <v>1</v>
      </c>
      <c r="K1306" s="1" t="s">
        <v>71</v>
      </c>
      <c r="L1306" s="1">
        <v>4.3</v>
      </c>
      <c r="M1306" s="1">
        <v>3</v>
      </c>
      <c r="N1306" s="1">
        <v>0</v>
      </c>
      <c r="O1306" s="1">
        <f t="shared" si="231"/>
        <v>0</v>
      </c>
      <c r="P1306" s="1">
        <f t="shared" si="226"/>
        <v>0</v>
      </c>
      <c r="Q1306" s="1">
        <f t="shared" si="230"/>
        <v>1</v>
      </c>
      <c r="R1306" s="1">
        <f t="shared" si="227"/>
        <v>0</v>
      </c>
      <c r="S1306" s="1">
        <f t="shared" si="228"/>
        <v>1</v>
      </c>
      <c r="T1306" s="1" t="b">
        <f t="shared" si="229"/>
        <v>0</v>
      </c>
    </row>
    <row r="1307" spans="1:20" x14ac:dyDescent="0.25">
      <c r="A1307" s="1" t="s">
        <v>140</v>
      </c>
      <c r="B1307" s="1">
        <v>4.9000000000000004</v>
      </c>
      <c r="C1307" s="1">
        <v>3.3459360099999991</v>
      </c>
      <c r="D1307" s="1">
        <v>0</v>
      </c>
      <c r="E1307" s="1">
        <f t="shared" si="221"/>
        <v>0</v>
      </c>
      <c r="F1307" s="1">
        <f t="shared" si="222"/>
        <v>0</v>
      </c>
      <c r="G1307" s="1">
        <f t="shared" si="223"/>
        <v>0</v>
      </c>
      <c r="H1307" s="1">
        <f t="shared" si="224"/>
        <v>1</v>
      </c>
      <c r="I1307" s="1">
        <f t="shared" si="225"/>
        <v>1</v>
      </c>
      <c r="K1307" s="1" t="s">
        <v>77</v>
      </c>
      <c r="L1307" s="1">
        <v>4.7</v>
      </c>
      <c r="M1307" s="1">
        <v>5</v>
      </c>
      <c r="N1307" s="1">
        <v>0</v>
      </c>
      <c r="O1307" s="1">
        <f t="shared" si="231"/>
        <v>0</v>
      </c>
      <c r="P1307" s="1">
        <f t="shared" si="226"/>
        <v>0</v>
      </c>
      <c r="Q1307" s="1">
        <f t="shared" si="230"/>
        <v>1</v>
      </c>
      <c r="R1307" s="1">
        <f t="shared" si="227"/>
        <v>0</v>
      </c>
      <c r="S1307" s="1">
        <f t="shared" si="228"/>
        <v>1</v>
      </c>
      <c r="T1307" s="1" t="b">
        <f t="shared" si="229"/>
        <v>0</v>
      </c>
    </row>
    <row r="1308" spans="1:20" x14ac:dyDescent="0.25">
      <c r="A1308" s="1" t="s">
        <v>161</v>
      </c>
      <c r="B1308" s="1">
        <v>4.2</v>
      </c>
      <c r="C1308" s="1">
        <v>4.0640999799999982</v>
      </c>
      <c r="D1308" s="1">
        <v>0</v>
      </c>
      <c r="E1308" s="1">
        <f t="shared" si="221"/>
        <v>0</v>
      </c>
      <c r="F1308" s="1">
        <f t="shared" si="222"/>
        <v>0</v>
      </c>
      <c r="G1308" s="1">
        <f t="shared" si="223"/>
        <v>0</v>
      </c>
      <c r="H1308" s="1">
        <f t="shared" si="224"/>
        <v>1</v>
      </c>
      <c r="I1308" s="1">
        <f t="shared" si="225"/>
        <v>1</v>
      </c>
      <c r="K1308" s="1" t="s">
        <v>98</v>
      </c>
      <c r="L1308" s="1">
        <v>5</v>
      </c>
      <c r="M1308" s="1">
        <v>4</v>
      </c>
      <c r="N1308" s="1">
        <v>0</v>
      </c>
      <c r="O1308" s="1">
        <f t="shared" si="231"/>
        <v>0</v>
      </c>
      <c r="P1308" s="1">
        <f t="shared" si="226"/>
        <v>0</v>
      </c>
      <c r="Q1308" s="1">
        <f t="shared" si="230"/>
        <v>1</v>
      </c>
      <c r="R1308" s="1">
        <f t="shared" si="227"/>
        <v>0</v>
      </c>
      <c r="S1308" s="1">
        <f t="shared" si="228"/>
        <v>1</v>
      </c>
      <c r="T1308" s="1" t="b">
        <f t="shared" si="229"/>
        <v>0</v>
      </c>
    </row>
    <row r="1309" spans="1:20" x14ac:dyDescent="0.25">
      <c r="A1309" s="1" t="s">
        <v>71</v>
      </c>
      <c r="B1309" s="1">
        <v>4.3</v>
      </c>
      <c r="C1309" s="1">
        <v>2.8741214599999987</v>
      </c>
      <c r="D1309" s="1">
        <v>0</v>
      </c>
      <c r="E1309" s="1">
        <f t="shared" si="221"/>
        <v>0</v>
      </c>
      <c r="F1309" s="1">
        <f t="shared" si="222"/>
        <v>0</v>
      </c>
      <c r="G1309" s="1">
        <f t="shared" si="223"/>
        <v>0</v>
      </c>
      <c r="H1309" s="1">
        <f t="shared" si="224"/>
        <v>1</v>
      </c>
      <c r="I1309" s="1">
        <f t="shared" si="225"/>
        <v>1</v>
      </c>
      <c r="K1309" s="1" t="s">
        <v>107</v>
      </c>
      <c r="L1309" s="1">
        <v>4.8</v>
      </c>
      <c r="M1309" s="1">
        <v>5</v>
      </c>
      <c r="N1309" s="1">
        <v>0</v>
      </c>
      <c r="O1309" s="1">
        <f t="shared" si="231"/>
        <v>0</v>
      </c>
      <c r="P1309" s="1">
        <f t="shared" si="226"/>
        <v>0</v>
      </c>
      <c r="Q1309" s="1">
        <f t="shared" si="230"/>
        <v>1</v>
      </c>
      <c r="R1309" s="1">
        <f t="shared" si="227"/>
        <v>0</v>
      </c>
      <c r="S1309" s="1">
        <f t="shared" si="228"/>
        <v>1</v>
      </c>
      <c r="T1309" s="1" t="b">
        <f t="shared" si="229"/>
        <v>0</v>
      </c>
    </row>
    <row r="1310" spans="1:20" x14ac:dyDescent="0.25">
      <c r="A1310" s="1" t="s">
        <v>77</v>
      </c>
      <c r="B1310" s="1">
        <v>4.7</v>
      </c>
      <c r="C1310" s="1">
        <v>4.5056628899999991</v>
      </c>
      <c r="D1310" s="1">
        <v>0</v>
      </c>
      <c r="E1310" s="1">
        <f t="shared" si="221"/>
        <v>0</v>
      </c>
      <c r="F1310" s="1">
        <f t="shared" si="222"/>
        <v>0</v>
      </c>
      <c r="G1310" s="1">
        <f t="shared" si="223"/>
        <v>0</v>
      </c>
      <c r="H1310" s="1">
        <f t="shared" si="224"/>
        <v>1</v>
      </c>
      <c r="I1310" s="1">
        <f t="shared" si="225"/>
        <v>1</v>
      </c>
      <c r="K1310" s="1" t="s">
        <v>177</v>
      </c>
      <c r="L1310" s="1">
        <v>4.8</v>
      </c>
      <c r="M1310" s="1">
        <v>3</v>
      </c>
      <c r="N1310" s="1">
        <v>0</v>
      </c>
      <c r="O1310" s="1">
        <f t="shared" si="231"/>
        <v>0</v>
      </c>
      <c r="P1310" s="1">
        <f t="shared" si="226"/>
        <v>0</v>
      </c>
      <c r="Q1310" s="1">
        <f t="shared" si="230"/>
        <v>1</v>
      </c>
      <c r="R1310" s="1">
        <f t="shared" si="227"/>
        <v>0</v>
      </c>
      <c r="S1310" s="1">
        <f t="shared" si="228"/>
        <v>1</v>
      </c>
      <c r="T1310" s="1" t="b">
        <f t="shared" si="229"/>
        <v>0</v>
      </c>
    </row>
    <row r="1311" spans="1:20" x14ac:dyDescent="0.25">
      <c r="A1311" s="1" t="s">
        <v>98</v>
      </c>
      <c r="B1311" s="1">
        <v>5</v>
      </c>
      <c r="C1311" s="1">
        <v>4.0599681099999998</v>
      </c>
      <c r="D1311" s="1">
        <v>0</v>
      </c>
      <c r="E1311" s="1">
        <f t="shared" si="221"/>
        <v>0</v>
      </c>
      <c r="F1311" s="1">
        <f t="shared" si="222"/>
        <v>0</v>
      </c>
      <c r="G1311" s="1">
        <f t="shared" si="223"/>
        <v>0</v>
      </c>
      <c r="H1311" s="1">
        <f t="shared" si="224"/>
        <v>1</v>
      </c>
      <c r="I1311" s="1">
        <f t="shared" si="225"/>
        <v>1</v>
      </c>
      <c r="K1311" s="1" t="s">
        <v>126</v>
      </c>
      <c r="L1311" s="1">
        <v>4.4000000000000004</v>
      </c>
      <c r="M1311" s="1">
        <v>3</v>
      </c>
      <c r="N1311" s="1">
        <v>0</v>
      </c>
      <c r="O1311" s="1">
        <f t="shared" si="231"/>
        <v>0</v>
      </c>
      <c r="P1311" s="1">
        <f t="shared" si="226"/>
        <v>0</v>
      </c>
      <c r="Q1311" s="1">
        <f t="shared" si="230"/>
        <v>1</v>
      </c>
      <c r="R1311" s="1">
        <f t="shared" si="227"/>
        <v>0</v>
      </c>
      <c r="S1311" s="1">
        <f t="shared" si="228"/>
        <v>1</v>
      </c>
      <c r="T1311" s="1" t="b">
        <f t="shared" si="229"/>
        <v>0</v>
      </c>
    </row>
    <row r="1312" spans="1:20" x14ac:dyDescent="0.25">
      <c r="A1312" s="1" t="s">
        <v>107</v>
      </c>
      <c r="B1312" s="1">
        <v>4.8</v>
      </c>
      <c r="C1312" s="1">
        <v>4.6806937799999995</v>
      </c>
      <c r="D1312" s="1">
        <v>0</v>
      </c>
      <c r="E1312" s="1">
        <f t="shared" si="221"/>
        <v>0</v>
      </c>
      <c r="F1312" s="1">
        <f t="shared" si="222"/>
        <v>0</v>
      </c>
      <c r="G1312" s="1">
        <f t="shared" si="223"/>
        <v>0</v>
      </c>
      <c r="H1312" s="1">
        <f t="shared" si="224"/>
        <v>1</v>
      </c>
      <c r="I1312" s="1">
        <f t="shared" si="225"/>
        <v>1</v>
      </c>
      <c r="K1312" s="1" t="s">
        <v>129</v>
      </c>
      <c r="L1312" s="1">
        <v>4.8</v>
      </c>
      <c r="M1312" s="1">
        <v>3</v>
      </c>
      <c r="N1312" s="1">
        <v>0</v>
      </c>
      <c r="O1312" s="1">
        <f t="shared" si="231"/>
        <v>0</v>
      </c>
      <c r="P1312" s="1">
        <f t="shared" si="226"/>
        <v>0</v>
      </c>
      <c r="Q1312" s="1">
        <f t="shared" si="230"/>
        <v>1</v>
      </c>
      <c r="R1312" s="1">
        <f t="shared" si="227"/>
        <v>0</v>
      </c>
      <c r="S1312" s="1">
        <f t="shared" si="228"/>
        <v>1</v>
      </c>
      <c r="T1312" s="1" t="b">
        <f t="shared" si="229"/>
        <v>0</v>
      </c>
    </row>
    <row r="1313" spans="1:20" x14ac:dyDescent="0.25">
      <c r="A1313" s="1" t="s">
        <v>177</v>
      </c>
      <c r="B1313" s="1">
        <v>4.8</v>
      </c>
      <c r="C1313" s="1">
        <v>2.7201400599999999</v>
      </c>
      <c r="D1313" s="1">
        <v>0</v>
      </c>
      <c r="E1313" s="1">
        <f t="shared" si="221"/>
        <v>0</v>
      </c>
      <c r="F1313" s="1">
        <f t="shared" si="222"/>
        <v>0</v>
      </c>
      <c r="G1313" s="1">
        <f t="shared" si="223"/>
        <v>0</v>
      </c>
      <c r="H1313" s="1">
        <f t="shared" si="224"/>
        <v>1</v>
      </c>
      <c r="I1313" s="1">
        <f t="shared" si="225"/>
        <v>1</v>
      </c>
      <c r="K1313" s="1" t="s">
        <v>182</v>
      </c>
      <c r="L1313" s="1">
        <v>5.0999999999999996</v>
      </c>
      <c r="M1313" s="1">
        <v>4</v>
      </c>
      <c r="N1313" s="1">
        <v>0</v>
      </c>
      <c r="O1313" s="1">
        <f t="shared" si="231"/>
        <v>0</v>
      </c>
      <c r="P1313" s="1">
        <f t="shared" si="226"/>
        <v>0</v>
      </c>
      <c r="Q1313" s="1">
        <f t="shared" si="230"/>
        <v>1</v>
      </c>
      <c r="R1313" s="1">
        <f t="shared" si="227"/>
        <v>0</v>
      </c>
      <c r="S1313" s="1">
        <f t="shared" si="228"/>
        <v>1</v>
      </c>
      <c r="T1313" s="1" t="b">
        <f t="shared" si="229"/>
        <v>0</v>
      </c>
    </row>
    <row r="1314" spans="1:20" x14ac:dyDescent="0.25">
      <c r="A1314" s="1" t="s">
        <v>126</v>
      </c>
      <c r="B1314" s="1">
        <v>4.4000000000000004</v>
      </c>
      <c r="C1314" s="1">
        <v>3.4478248999999992</v>
      </c>
      <c r="D1314" s="1">
        <v>0</v>
      </c>
      <c r="E1314" s="1">
        <f t="shared" si="221"/>
        <v>0</v>
      </c>
      <c r="F1314" s="1">
        <f t="shared" si="222"/>
        <v>0</v>
      </c>
      <c r="G1314" s="1">
        <f t="shared" si="223"/>
        <v>0</v>
      </c>
      <c r="H1314" s="1">
        <f t="shared" si="224"/>
        <v>1</v>
      </c>
      <c r="I1314" s="1">
        <f t="shared" si="225"/>
        <v>1</v>
      </c>
      <c r="K1314" s="1" t="s">
        <v>189</v>
      </c>
      <c r="L1314" s="1">
        <v>4.4000000000000004</v>
      </c>
      <c r="M1314" s="1">
        <v>3</v>
      </c>
      <c r="N1314" s="1">
        <v>0</v>
      </c>
      <c r="O1314" s="1">
        <f t="shared" si="231"/>
        <v>0</v>
      </c>
      <c r="P1314" s="1">
        <f t="shared" si="226"/>
        <v>0</v>
      </c>
      <c r="Q1314" s="1">
        <f t="shared" si="230"/>
        <v>1</v>
      </c>
      <c r="R1314" s="1">
        <f t="shared" si="227"/>
        <v>0</v>
      </c>
      <c r="S1314" s="1">
        <f t="shared" si="228"/>
        <v>1</v>
      </c>
      <c r="T1314" s="1" t="b">
        <f t="shared" si="229"/>
        <v>0</v>
      </c>
    </row>
    <row r="1315" spans="1:20" x14ac:dyDescent="0.25">
      <c r="A1315" s="1" t="s">
        <v>129</v>
      </c>
      <c r="B1315" s="1">
        <v>4.8</v>
      </c>
      <c r="C1315" s="1">
        <v>2.8406630599999989</v>
      </c>
      <c r="D1315" s="1">
        <v>0</v>
      </c>
      <c r="E1315" s="1">
        <f t="shared" si="221"/>
        <v>0</v>
      </c>
      <c r="F1315" s="1">
        <f t="shared" si="222"/>
        <v>0</v>
      </c>
      <c r="G1315" s="1">
        <f t="shared" si="223"/>
        <v>0</v>
      </c>
      <c r="H1315" s="1">
        <f t="shared" si="224"/>
        <v>1</v>
      </c>
      <c r="I1315" s="1">
        <f t="shared" si="225"/>
        <v>1</v>
      </c>
      <c r="K1315" s="1" t="s">
        <v>130</v>
      </c>
      <c r="L1315" s="1">
        <v>4.0999999999999996</v>
      </c>
      <c r="M1315" s="1">
        <v>4</v>
      </c>
      <c r="N1315" s="1">
        <v>0</v>
      </c>
      <c r="O1315" s="1">
        <f t="shared" si="231"/>
        <v>0</v>
      </c>
      <c r="P1315" s="1">
        <f t="shared" si="226"/>
        <v>0</v>
      </c>
      <c r="Q1315" s="1">
        <f t="shared" si="230"/>
        <v>1</v>
      </c>
      <c r="R1315" s="1">
        <f t="shared" si="227"/>
        <v>0</v>
      </c>
      <c r="S1315" s="1">
        <f t="shared" si="228"/>
        <v>1</v>
      </c>
      <c r="T1315" s="1" t="b">
        <f t="shared" si="229"/>
        <v>0</v>
      </c>
    </row>
    <row r="1316" spans="1:20" x14ac:dyDescent="0.25">
      <c r="A1316" s="1" t="s">
        <v>182</v>
      </c>
      <c r="B1316" s="1">
        <v>5.0999999999999996</v>
      </c>
      <c r="C1316" s="1">
        <v>3.7791027599999985</v>
      </c>
      <c r="D1316" s="1">
        <v>0</v>
      </c>
      <c r="E1316" s="1">
        <f t="shared" si="221"/>
        <v>0</v>
      </c>
      <c r="F1316" s="1">
        <f t="shared" si="222"/>
        <v>0</v>
      </c>
      <c r="G1316" s="1">
        <f t="shared" si="223"/>
        <v>0</v>
      </c>
      <c r="H1316" s="1">
        <f t="shared" si="224"/>
        <v>1</v>
      </c>
      <c r="I1316" s="1">
        <f t="shared" si="225"/>
        <v>1</v>
      </c>
      <c r="K1316" s="1" t="s">
        <v>165</v>
      </c>
      <c r="L1316" s="1">
        <v>7.1</v>
      </c>
      <c r="M1316" s="1">
        <v>5</v>
      </c>
      <c r="N1316" s="1">
        <v>0</v>
      </c>
      <c r="O1316" s="1">
        <f t="shared" si="231"/>
        <v>0</v>
      </c>
      <c r="P1316" s="1">
        <f t="shared" si="226"/>
        <v>0</v>
      </c>
      <c r="Q1316" s="1">
        <f t="shared" si="230"/>
        <v>1</v>
      </c>
      <c r="R1316" s="1">
        <f t="shared" si="227"/>
        <v>0</v>
      </c>
      <c r="S1316" s="1">
        <f t="shared" si="228"/>
        <v>1</v>
      </c>
      <c r="T1316" s="1" t="b">
        <f t="shared" si="229"/>
        <v>0</v>
      </c>
    </row>
    <row r="1317" spans="1:20" x14ac:dyDescent="0.25">
      <c r="A1317" s="1" t="s">
        <v>189</v>
      </c>
      <c r="B1317" s="1">
        <v>4.4000000000000004</v>
      </c>
      <c r="C1317" s="1">
        <v>3.3110691399999985</v>
      </c>
      <c r="D1317" s="1">
        <v>0</v>
      </c>
      <c r="E1317" s="1">
        <f t="shared" si="221"/>
        <v>0</v>
      </c>
      <c r="F1317" s="1">
        <f t="shared" si="222"/>
        <v>0</v>
      </c>
      <c r="G1317" s="1">
        <f t="shared" si="223"/>
        <v>0</v>
      </c>
      <c r="H1317" s="1">
        <f t="shared" si="224"/>
        <v>1</v>
      </c>
      <c r="I1317" s="1">
        <f t="shared" si="225"/>
        <v>1</v>
      </c>
      <c r="K1317" s="1" t="s">
        <v>179</v>
      </c>
      <c r="L1317" s="1">
        <v>5.4</v>
      </c>
      <c r="M1317" s="1">
        <v>3</v>
      </c>
      <c r="N1317" s="1">
        <v>0</v>
      </c>
      <c r="O1317" s="1">
        <f t="shared" si="231"/>
        <v>0</v>
      </c>
      <c r="P1317" s="1">
        <f t="shared" si="226"/>
        <v>0</v>
      </c>
      <c r="Q1317" s="1">
        <f t="shared" si="230"/>
        <v>1</v>
      </c>
      <c r="R1317" s="1">
        <f t="shared" si="227"/>
        <v>0</v>
      </c>
      <c r="S1317" s="1">
        <f t="shared" si="228"/>
        <v>1</v>
      </c>
      <c r="T1317" s="1" t="b">
        <f t="shared" si="229"/>
        <v>0</v>
      </c>
    </row>
    <row r="1318" spans="1:20" x14ac:dyDescent="0.25">
      <c r="A1318" s="1" t="s">
        <v>130</v>
      </c>
      <c r="B1318" s="1">
        <v>4.0999999999999996</v>
      </c>
      <c r="C1318" s="1">
        <v>3.7238794100000003</v>
      </c>
      <c r="D1318" s="1">
        <v>0</v>
      </c>
      <c r="E1318" s="1">
        <f t="shared" si="221"/>
        <v>0</v>
      </c>
      <c r="F1318" s="1">
        <f t="shared" si="222"/>
        <v>0</v>
      </c>
      <c r="G1318" s="1">
        <f t="shared" si="223"/>
        <v>0</v>
      </c>
      <c r="H1318" s="1">
        <f t="shared" si="224"/>
        <v>1</v>
      </c>
      <c r="I1318" s="1">
        <f t="shared" si="225"/>
        <v>1</v>
      </c>
      <c r="K1318" s="1" t="s">
        <v>153</v>
      </c>
      <c r="L1318" s="1">
        <v>3.8</v>
      </c>
      <c r="M1318" s="1">
        <v>3</v>
      </c>
      <c r="N1318" s="1">
        <v>0</v>
      </c>
      <c r="O1318" s="1">
        <f t="shared" si="231"/>
        <v>0</v>
      </c>
      <c r="P1318" s="1">
        <f t="shared" si="226"/>
        <v>0</v>
      </c>
      <c r="Q1318" s="1">
        <f t="shared" si="230"/>
        <v>1</v>
      </c>
      <c r="R1318" s="1">
        <f t="shared" si="227"/>
        <v>0</v>
      </c>
      <c r="S1318" s="1">
        <f t="shared" si="228"/>
        <v>1</v>
      </c>
      <c r="T1318" s="1" t="b">
        <f t="shared" si="229"/>
        <v>0</v>
      </c>
    </row>
    <row r="1319" spans="1:20" x14ac:dyDescent="0.25">
      <c r="A1319" s="1" t="s">
        <v>165</v>
      </c>
      <c r="B1319" s="1">
        <v>7.1</v>
      </c>
      <c r="C1319" s="1">
        <v>5.0467423499999988</v>
      </c>
      <c r="D1319" s="1">
        <v>0</v>
      </c>
      <c r="E1319" s="1">
        <f t="shared" si="221"/>
        <v>0</v>
      </c>
      <c r="F1319" s="1">
        <f t="shared" si="222"/>
        <v>0</v>
      </c>
      <c r="G1319" s="1">
        <f t="shared" si="223"/>
        <v>0</v>
      </c>
      <c r="H1319" s="1">
        <f t="shared" si="224"/>
        <v>1</v>
      </c>
      <c r="I1319" s="1">
        <f t="shared" si="225"/>
        <v>1</v>
      </c>
      <c r="K1319" s="1" t="s">
        <v>90</v>
      </c>
      <c r="L1319" s="1">
        <v>4.8</v>
      </c>
      <c r="M1319" s="1">
        <v>4</v>
      </c>
      <c r="N1319" s="1">
        <v>0</v>
      </c>
      <c r="O1319" s="1">
        <f t="shared" si="231"/>
        <v>0</v>
      </c>
      <c r="P1319" s="1">
        <f t="shared" si="226"/>
        <v>0</v>
      </c>
      <c r="Q1319" s="1">
        <f t="shared" si="230"/>
        <v>1</v>
      </c>
      <c r="R1319" s="1">
        <f t="shared" si="227"/>
        <v>0</v>
      </c>
      <c r="S1319" s="1">
        <f t="shared" si="228"/>
        <v>1</v>
      </c>
      <c r="T1319" s="1" t="b">
        <f t="shared" si="229"/>
        <v>0</v>
      </c>
    </row>
    <row r="1320" spans="1:20" x14ac:dyDescent="0.25">
      <c r="A1320" s="1" t="s">
        <v>179</v>
      </c>
      <c r="B1320" s="1">
        <v>5.4</v>
      </c>
      <c r="C1320" s="1">
        <v>3.0330515</v>
      </c>
      <c r="D1320" s="1">
        <v>0</v>
      </c>
      <c r="E1320" s="1">
        <f t="shared" si="221"/>
        <v>0</v>
      </c>
      <c r="F1320" s="1">
        <f t="shared" si="222"/>
        <v>0</v>
      </c>
      <c r="G1320" s="1">
        <f t="shared" si="223"/>
        <v>0</v>
      </c>
      <c r="H1320" s="1">
        <f t="shared" si="224"/>
        <v>1</v>
      </c>
      <c r="I1320" s="1">
        <f t="shared" si="225"/>
        <v>1</v>
      </c>
      <c r="K1320" s="1" t="s">
        <v>91</v>
      </c>
      <c r="L1320" s="1">
        <v>4.9000000000000004</v>
      </c>
      <c r="M1320" s="1">
        <v>4</v>
      </c>
      <c r="N1320" s="1">
        <v>0</v>
      </c>
      <c r="O1320" s="1">
        <f t="shared" si="231"/>
        <v>0</v>
      </c>
      <c r="P1320" s="1">
        <f t="shared" si="226"/>
        <v>0</v>
      </c>
      <c r="Q1320" s="1">
        <f t="shared" si="230"/>
        <v>1</v>
      </c>
      <c r="R1320" s="1">
        <f t="shared" si="227"/>
        <v>0</v>
      </c>
      <c r="S1320" s="1">
        <f t="shared" si="228"/>
        <v>1</v>
      </c>
      <c r="T1320" s="1" t="b">
        <f t="shared" si="229"/>
        <v>0</v>
      </c>
    </row>
    <row r="1321" spans="1:20" x14ac:dyDescent="0.25">
      <c r="A1321" s="1" t="s">
        <v>153</v>
      </c>
      <c r="B1321" s="1">
        <v>3.8</v>
      </c>
      <c r="C1321" s="1">
        <v>3.0364045999999996</v>
      </c>
      <c r="D1321" s="1">
        <v>0</v>
      </c>
      <c r="E1321" s="1">
        <f t="shared" si="221"/>
        <v>0</v>
      </c>
      <c r="F1321" s="1">
        <f t="shared" si="222"/>
        <v>0</v>
      </c>
      <c r="G1321" s="1">
        <f t="shared" si="223"/>
        <v>0</v>
      </c>
      <c r="H1321" s="1">
        <f t="shared" si="224"/>
        <v>1</v>
      </c>
      <c r="I1321" s="1">
        <f t="shared" si="225"/>
        <v>1</v>
      </c>
      <c r="K1321" s="1" t="s">
        <v>108</v>
      </c>
      <c r="L1321" s="1">
        <v>4.4000000000000004</v>
      </c>
      <c r="M1321" s="1">
        <v>4</v>
      </c>
      <c r="N1321" s="1">
        <v>0</v>
      </c>
      <c r="O1321" s="1">
        <f t="shared" si="231"/>
        <v>0</v>
      </c>
      <c r="P1321" s="1">
        <f t="shared" si="226"/>
        <v>0</v>
      </c>
      <c r="Q1321" s="1">
        <f t="shared" si="230"/>
        <v>1</v>
      </c>
      <c r="R1321" s="1">
        <f t="shared" si="227"/>
        <v>0</v>
      </c>
      <c r="S1321" s="1">
        <f t="shared" si="228"/>
        <v>1</v>
      </c>
      <c r="T1321" s="1" t="b">
        <f t="shared" si="229"/>
        <v>0</v>
      </c>
    </row>
    <row r="1322" spans="1:20" x14ac:dyDescent="0.25">
      <c r="A1322" s="1" t="s">
        <v>90</v>
      </c>
      <c r="B1322" s="1">
        <v>4.8</v>
      </c>
      <c r="C1322" s="1">
        <v>4.4047532099999973</v>
      </c>
      <c r="D1322" s="1">
        <v>0</v>
      </c>
      <c r="E1322" s="1">
        <f t="shared" si="221"/>
        <v>0</v>
      </c>
      <c r="F1322" s="1">
        <f t="shared" si="222"/>
        <v>0</v>
      </c>
      <c r="G1322" s="1">
        <f t="shared" si="223"/>
        <v>0</v>
      </c>
      <c r="H1322" s="1">
        <f t="shared" si="224"/>
        <v>1</v>
      </c>
      <c r="I1322" s="1">
        <f t="shared" si="225"/>
        <v>1</v>
      </c>
      <c r="K1322" s="1" t="s">
        <v>195</v>
      </c>
      <c r="L1322" s="1">
        <v>4.5</v>
      </c>
      <c r="M1322" s="1">
        <v>4</v>
      </c>
      <c r="N1322" s="1">
        <v>0</v>
      </c>
      <c r="O1322" s="1">
        <f t="shared" si="231"/>
        <v>0</v>
      </c>
      <c r="P1322" s="1">
        <f t="shared" si="226"/>
        <v>0</v>
      </c>
      <c r="Q1322" s="1">
        <f t="shared" si="230"/>
        <v>1</v>
      </c>
      <c r="R1322" s="1">
        <f t="shared" si="227"/>
        <v>0</v>
      </c>
      <c r="S1322" s="1">
        <f t="shared" si="228"/>
        <v>1</v>
      </c>
      <c r="T1322" s="1" t="b">
        <f t="shared" si="229"/>
        <v>0</v>
      </c>
    </row>
    <row r="1323" spans="1:20" x14ac:dyDescent="0.25">
      <c r="A1323" s="1" t="s">
        <v>91</v>
      </c>
      <c r="B1323" s="1">
        <v>4.9000000000000004</v>
      </c>
      <c r="C1323" s="1">
        <v>3.7437203299999982</v>
      </c>
      <c r="D1323" s="1">
        <v>0</v>
      </c>
      <c r="E1323" s="1">
        <f t="shared" si="221"/>
        <v>0</v>
      </c>
      <c r="F1323" s="1">
        <f t="shared" si="222"/>
        <v>0</v>
      </c>
      <c r="G1323" s="1">
        <f t="shared" si="223"/>
        <v>0</v>
      </c>
      <c r="H1323" s="1">
        <f t="shared" si="224"/>
        <v>1</v>
      </c>
      <c r="I1323" s="1">
        <f t="shared" si="225"/>
        <v>1</v>
      </c>
      <c r="K1323" s="1" t="s">
        <v>147</v>
      </c>
      <c r="L1323" s="1">
        <v>5.0999999999999996</v>
      </c>
      <c r="M1323" s="1">
        <v>5</v>
      </c>
      <c r="N1323" s="1">
        <v>0</v>
      </c>
      <c r="O1323" s="1">
        <f t="shared" si="231"/>
        <v>0</v>
      </c>
      <c r="P1323" s="1">
        <f t="shared" si="226"/>
        <v>0</v>
      </c>
      <c r="Q1323" s="1">
        <f t="shared" si="230"/>
        <v>1</v>
      </c>
      <c r="R1323" s="1">
        <f t="shared" si="227"/>
        <v>0</v>
      </c>
      <c r="S1323" s="1">
        <f t="shared" si="228"/>
        <v>1</v>
      </c>
      <c r="T1323" s="1" t="b">
        <f t="shared" si="229"/>
        <v>0</v>
      </c>
    </row>
    <row r="1324" spans="1:20" x14ac:dyDescent="0.25">
      <c r="A1324" s="1" t="s">
        <v>108</v>
      </c>
      <c r="B1324" s="1">
        <v>4.4000000000000004</v>
      </c>
      <c r="C1324" s="1">
        <v>3.72538298</v>
      </c>
      <c r="D1324" s="1">
        <v>0</v>
      </c>
      <c r="E1324" s="1">
        <f t="shared" si="221"/>
        <v>0</v>
      </c>
      <c r="F1324" s="1">
        <f t="shared" si="222"/>
        <v>0</v>
      </c>
      <c r="G1324" s="1">
        <f t="shared" si="223"/>
        <v>0</v>
      </c>
      <c r="H1324" s="1">
        <f t="shared" si="224"/>
        <v>1</v>
      </c>
      <c r="I1324" s="1">
        <f t="shared" si="225"/>
        <v>1</v>
      </c>
      <c r="K1324" s="1" t="s">
        <v>77</v>
      </c>
      <c r="L1324" s="1">
        <v>4.7</v>
      </c>
      <c r="M1324" s="1">
        <v>4</v>
      </c>
      <c r="N1324" s="1">
        <v>0</v>
      </c>
      <c r="O1324" s="1">
        <f t="shared" si="231"/>
        <v>0</v>
      </c>
      <c r="P1324" s="1">
        <f t="shared" si="226"/>
        <v>0</v>
      </c>
      <c r="Q1324" s="1">
        <f t="shared" si="230"/>
        <v>1</v>
      </c>
      <c r="R1324" s="1">
        <f t="shared" si="227"/>
        <v>0</v>
      </c>
      <c r="S1324" s="1">
        <f t="shared" si="228"/>
        <v>1</v>
      </c>
      <c r="T1324" s="1" t="b">
        <f t="shared" si="229"/>
        <v>0</v>
      </c>
    </row>
    <row r="1325" spans="1:20" x14ac:dyDescent="0.25">
      <c r="A1325" s="1" t="s">
        <v>195</v>
      </c>
      <c r="B1325" s="1">
        <v>4.5</v>
      </c>
      <c r="C1325" s="1">
        <v>3.7735161700000006</v>
      </c>
      <c r="D1325" s="1">
        <v>0</v>
      </c>
      <c r="E1325" s="1">
        <f t="shared" si="221"/>
        <v>0</v>
      </c>
      <c r="F1325" s="1">
        <f t="shared" si="222"/>
        <v>0</v>
      </c>
      <c r="G1325" s="1">
        <f t="shared" si="223"/>
        <v>0</v>
      </c>
      <c r="H1325" s="1">
        <f t="shared" si="224"/>
        <v>1</v>
      </c>
      <c r="I1325" s="1">
        <f t="shared" si="225"/>
        <v>1</v>
      </c>
      <c r="K1325" s="1" t="s">
        <v>98</v>
      </c>
      <c r="L1325" s="1">
        <v>5</v>
      </c>
      <c r="M1325" s="1">
        <v>4</v>
      </c>
      <c r="N1325" s="1">
        <v>0</v>
      </c>
      <c r="O1325" s="1">
        <f t="shared" si="231"/>
        <v>0</v>
      </c>
      <c r="P1325" s="1">
        <f t="shared" si="226"/>
        <v>0</v>
      </c>
      <c r="Q1325" s="1">
        <f t="shared" si="230"/>
        <v>1</v>
      </c>
      <c r="R1325" s="1">
        <f t="shared" si="227"/>
        <v>0</v>
      </c>
      <c r="S1325" s="1">
        <f t="shared" si="228"/>
        <v>1</v>
      </c>
      <c r="T1325" s="1" t="b">
        <f t="shared" si="229"/>
        <v>0</v>
      </c>
    </row>
    <row r="1326" spans="1:20" x14ac:dyDescent="0.25">
      <c r="A1326" s="1" t="s">
        <v>147</v>
      </c>
      <c r="B1326" s="1">
        <v>5.0999999999999996</v>
      </c>
      <c r="C1326" s="1">
        <v>4.55567426</v>
      </c>
      <c r="D1326" s="1">
        <v>0</v>
      </c>
      <c r="E1326" s="1">
        <f t="shared" si="221"/>
        <v>0</v>
      </c>
      <c r="F1326" s="1">
        <f t="shared" si="222"/>
        <v>0</v>
      </c>
      <c r="G1326" s="1">
        <f t="shared" si="223"/>
        <v>0</v>
      </c>
      <c r="H1326" s="1">
        <f t="shared" si="224"/>
        <v>1</v>
      </c>
      <c r="I1326" s="1">
        <f t="shared" si="225"/>
        <v>1</v>
      </c>
      <c r="K1326" s="1" t="s">
        <v>140</v>
      </c>
      <c r="L1326" s="1">
        <v>4.9000000000000004</v>
      </c>
      <c r="M1326" s="1">
        <v>4</v>
      </c>
      <c r="N1326" s="1">
        <v>0</v>
      </c>
      <c r="O1326" s="1">
        <f t="shared" si="231"/>
        <v>0</v>
      </c>
      <c r="P1326" s="1">
        <f t="shared" si="226"/>
        <v>0</v>
      </c>
      <c r="Q1326" s="1">
        <f t="shared" si="230"/>
        <v>1</v>
      </c>
      <c r="R1326" s="1">
        <f t="shared" si="227"/>
        <v>0</v>
      </c>
      <c r="S1326" s="1">
        <f t="shared" si="228"/>
        <v>1</v>
      </c>
      <c r="T1326" s="1" t="b">
        <f t="shared" si="229"/>
        <v>0</v>
      </c>
    </row>
    <row r="1327" spans="1:20" x14ac:dyDescent="0.25">
      <c r="A1327" s="1" t="s">
        <v>77</v>
      </c>
      <c r="B1327" s="1">
        <v>4.7</v>
      </c>
      <c r="C1327" s="1">
        <v>3.7397481399999997</v>
      </c>
      <c r="D1327" s="1">
        <v>0</v>
      </c>
      <c r="E1327" s="1">
        <f t="shared" si="221"/>
        <v>0</v>
      </c>
      <c r="F1327" s="1">
        <f t="shared" si="222"/>
        <v>0</v>
      </c>
      <c r="G1327" s="1">
        <f t="shared" si="223"/>
        <v>0</v>
      </c>
      <c r="H1327" s="1">
        <f t="shared" si="224"/>
        <v>1</v>
      </c>
      <c r="I1327" s="1">
        <f t="shared" si="225"/>
        <v>1</v>
      </c>
      <c r="K1327" s="1" t="s">
        <v>63</v>
      </c>
      <c r="L1327" s="1">
        <v>4.4000000000000004</v>
      </c>
      <c r="M1327" s="1">
        <v>3</v>
      </c>
      <c r="N1327" s="1">
        <v>0</v>
      </c>
      <c r="O1327" s="1">
        <f t="shared" si="231"/>
        <v>0</v>
      </c>
      <c r="P1327" s="1">
        <f t="shared" si="226"/>
        <v>0</v>
      </c>
      <c r="Q1327" s="1">
        <f t="shared" si="230"/>
        <v>1</v>
      </c>
      <c r="R1327" s="1">
        <f t="shared" si="227"/>
        <v>0</v>
      </c>
      <c r="S1327" s="1">
        <f t="shared" si="228"/>
        <v>1</v>
      </c>
      <c r="T1327" s="1" t="b">
        <f t="shared" si="229"/>
        <v>0</v>
      </c>
    </row>
    <row r="1328" spans="1:20" x14ac:dyDescent="0.25">
      <c r="A1328" s="1" t="s">
        <v>98</v>
      </c>
      <c r="B1328" s="1">
        <v>5</v>
      </c>
      <c r="C1328" s="1">
        <v>4.3248355999999992</v>
      </c>
      <c r="D1328" s="1">
        <v>0</v>
      </c>
      <c r="E1328" s="1">
        <f t="shared" si="221"/>
        <v>0</v>
      </c>
      <c r="F1328" s="1">
        <f t="shared" si="222"/>
        <v>0</v>
      </c>
      <c r="G1328" s="1">
        <f t="shared" si="223"/>
        <v>0</v>
      </c>
      <c r="H1328" s="1">
        <f t="shared" si="224"/>
        <v>1</v>
      </c>
      <c r="I1328" s="1">
        <f t="shared" si="225"/>
        <v>1</v>
      </c>
      <c r="K1328" s="1" t="s">
        <v>62</v>
      </c>
      <c r="L1328" s="1">
        <v>4.5</v>
      </c>
      <c r="M1328" s="1">
        <v>4</v>
      </c>
      <c r="N1328" s="1">
        <v>0</v>
      </c>
      <c r="O1328" s="1">
        <f t="shared" si="231"/>
        <v>0</v>
      </c>
      <c r="P1328" s="1">
        <f t="shared" si="226"/>
        <v>0</v>
      </c>
      <c r="Q1328" s="1">
        <f t="shared" si="230"/>
        <v>1</v>
      </c>
      <c r="R1328" s="1">
        <f t="shared" si="227"/>
        <v>0</v>
      </c>
      <c r="S1328" s="1">
        <f t="shared" si="228"/>
        <v>1</v>
      </c>
      <c r="T1328" s="1" t="b">
        <f t="shared" si="229"/>
        <v>0</v>
      </c>
    </row>
    <row r="1329" spans="1:20" x14ac:dyDescent="0.25">
      <c r="A1329" s="1" t="s">
        <v>140</v>
      </c>
      <c r="B1329" s="1">
        <v>4.9000000000000004</v>
      </c>
      <c r="C1329" s="1">
        <v>3.7474020399999994</v>
      </c>
      <c r="D1329" s="1">
        <v>0</v>
      </c>
      <c r="E1329" s="1">
        <f t="shared" si="221"/>
        <v>0</v>
      </c>
      <c r="F1329" s="1">
        <f t="shared" si="222"/>
        <v>0</v>
      </c>
      <c r="G1329" s="1">
        <f t="shared" si="223"/>
        <v>0</v>
      </c>
      <c r="H1329" s="1">
        <f t="shared" si="224"/>
        <v>1</v>
      </c>
      <c r="I1329" s="1">
        <f t="shared" si="225"/>
        <v>1</v>
      </c>
      <c r="K1329" s="1" t="s">
        <v>65</v>
      </c>
      <c r="L1329" s="1">
        <v>5.0999999999999996</v>
      </c>
      <c r="M1329" s="1">
        <v>3</v>
      </c>
      <c r="N1329" s="1">
        <v>0</v>
      </c>
      <c r="O1329" s="1">
        <f t="shared" si="231"/>
        <v>0</v>
      </c>
      <c r="P1329" s="1">
        <f t="shared" si="226"/>
        <v>0</v>
      </c>
      <c r="Q1329" s="1">
        <f t="shared" si="230"/>
        <v>1</v>
      </c>
      <c r="R1329" s="1">
        <f t="shared" si="227"/>
        <v>0</v>
      </c>
      <c r="S1329" s="1">
        <f t="shared" si="228"/>
        <v>1</v>
      </c>
      <c r="T1329" s="1" t="b">
        <f t="shared" si="229"/>
        <v>0</v>
      </c>
    </row>
    <row r="1330" spans="1:20" x14ac:dyDescent="0.25">
      <c r="A1330" s="1" t="s">
        <v>63</v>
      </c>
      <c r="B1330" s="1">
        <v>4.4000000000000004</v>
      </c>
      <c r="C1330" s="1">
        <v>3.4192269999999994</v>
      </c>
      <c r="D1330" s="1">
        <v>0</v>
      </c>
      <c r="E1330" s="1">
        <f t="shared" si="221"/>
        <v>0</v>
      </c>
      <c r="F1330" s="1">
        <f t="shared" si="222"/>
        <v>0</v>
      </c>
      <c r="G1330" s="1">
        <f t="shared" si="223"/>
        <v>0</v>
      </c>
      <c r="H1330" s="1">
        <f t="shared" si="224"/>
        <v>1</v>
      </c>
      <c r="I1330" s="1">
        <f t="shared" si="225"/>
        <v>1</v>
      </c>
      <c r="K1330" s="1" t="s">
        <v>66</v>
      </c>
      <c r="L1330" s="1">
        <v>4.8</v>
      </c>
      <c r="M1330" s="1">
        <v>4</v>
      </c>
      <c r="N1330" s="1">
        <v>0</v>
      </c>
      <c r="O1330" s="1">
        <f t="shared" si="231"/>
        <v>0</v>
      </c>
      <c r="P1330" s="1">
        <f t="shared" si="226"/>
        <v>0</v>
      </c>
      <c r="Q1330" s="1">
        <f t="shared" si="230"/>
        <v>1</v>
      </c>
      <c r="R1330" s="1">
        <f t="shared" si="227"/>
        <v>0</v>
      </c>
      <c r="S1330" s="1">
        <f t="shared" si="228"/>
        <v>1</v>
      </c>
      <c r="T1330" s="1" t="b">
        <f t="shared" si="229"/>
        <v>0</v>
      </c>
    </row>
    <row r="1331" spans="1:20" x14ac:dyDescent="0.25">
      <c r="A1331" s="1" t="s">
        <v>62</v>
      </c>
      <c r="B1331" s="1">
        <v>4.5</v>
      </c>
      <c r="C1331" s="1">
        <v>3.6066449999999999</v>
      </c>
      <c r="D1331" s="1">
        <v>0</v>
      </c>
      <c r="E1331" s="1">
        <f t="shared" si="221"/>
        <v>0</v>
      </c>
      <c r="F1331" s="1">
        <f t="shared" si="222"/>
        <v>0</v>
      </c>
      <c r="G1331" s="1">
        <f t="shared" si="223"/>
        <v>0</v>
      </c>
      <c r="H1331" s="1">
        <f t="shared" si="224"/>
        <v>1</v>
      </c>
      <c r="I1331" s="1">
        <f t="shared" si="225"/>
        <v>1</v>
      </c>
      <c r="K1331" s="1" t="s">
        <v>171</v>
      </c>
      <c r="L1331" s="1">
        <v>4.7</v>
      </c>
      <c r="M1331" s="1">
        <v>4</v>
      </c>
      <c r="N1331" s="1">
        <v>0</v>
      </c>
      <c r="O1331" s="1">
        <f t="shared" si="231"/>
        <v>0</v>
      </c>
      <c r="P1331" s="1">
        <f t="shared" si="226"/>
        <v>0</v>
      </c>
      <c r="Q1331" s="1">
        <f t="shared" si="230"/>
        <v>1</v>
      </c>
      <c r="R1331" s="1">
        <f t="shared" si="227"/>
        <v>0</v>
      </c>
      <c r="S1331" s="1">
        <f t="shared" si="228"/>
        <v>1</v>
      </c>
      <c r="T1331" s="1" t="b">
        <f t="shared" si="229"/>
        <v>0</v>
      </c>
    </row>
    <row r="1332" spans="1:20" x14ac:dyDescent="0.25">
      <c r="A1332" s="1" t="s">
        <v>65</v>
      </c>
      <c r="B1332" s="1">
        <v>5.0999999999999996</v>
      </c>
      <c r="C1332" s="1">
        <v>3.4462321599999983</v>
      </c>
      <c r="D1332" s="1">
        <v>0</v>
      </c>
      <c r="E1332" s="1">
        <f t="shared" si="221"/>
        <v>0</v>
      </c>
      <c r="F1332" s="1">
        <f t="shared" si="222"/>
        <v>0</v>
      </c>
      <c r="G1332" s="1">
        <f t="shared" si="223"/>
        <v>0</v>
      </c>
      <c r="H1332" s="1">
        <f t="shared" si="224"/>
        <v>1</v>
      </c>
      <c r="I1332" s="1">
        <f t="shared" si="225"/>
        <v>1</v>
      </c>
      <c r="K1332" s="1" t="s">
        <v>75</v>
      </c>
      <c r="L1332" s="1">
        <v>4.3</v>
      </c>
      <c r="M1332" s="1">
        <v>5</v>
      </c>
      <c r="N1332" s="1">
        <v>0</v>
      </c>
      <c r="O1332" s="1">
        <f t="shared" si="231"/>
        <v>0</v>
      </c>
      <c r="P1332" s="1">
        <f t="shared" si="226"/>
        <v>0</v>
      </c>
      <c r="Q1332" s="1">
        <f t="shared" si="230"/>
        <v>1</v>
      </c>
      <c r="R1332" s="1">
        <f t="shared" si="227"/>
        <v>0</v>
      </c>
      <c r="S1332" s="1">
        <f t="shared" si="228"/>
        <v>1</v>
      </c>
      <c r="T1332" s="1" t="b">
        <f t="shared" si="229"/>
        <v>0</v>
      </c>
    </row>
    <row r="1333" spans="1:20" x14ac:dyDescent="0.25">
      <c r="A1333" s="1" t="s">
        <v>66</v>
      </c>
      <c r="B1333" s="1">
        <v>4.8</v>
      </c>
      <c r="C1333" s="1">
        <v>3.7681000999999972</v>
      </c>
      <c r="D1333" s="1">
        <v>0</v>
      </c>
      <c r="E1333" s="1">
        <f t="shared" si="221"/>
        <v>0</v>
      </c>
      <c r="F1333" s="1">
        <f t="shared" si="222"/>
        <v>0</v>
      </c>
      <c r="G1333" s="1">
        <f t="shared" si="223"/>
        <v>0</v>
      </c>
      <c r="H1333" s="1">
        <f t="shared" si="224"/>
        <v>1</v>
      </c>
      <c r="I1333" s="1">
        <f t="shared" si="225"/>
        <v>1</v>
      </c>
      <c r="K1333" s="1" t="s">
        <v>107</v>
      </c>
      <c r="L1333" s="1">
        <v>4.8</v>
      </c>
      <c r="M1333" s="1">
        <v>4</v>
      </c>
      <c r="N1333" s="1">
        <v>0</v>
      </c>
      <c r="O1333" s="1">
        <f t="shared" si="231"/>
        <v>0</v>
      </c>
      <c r="P1333" s="1">
        <f t="shared" si="226"/>
        <v>0</v>
      </c>
      <c r="Q1333" s="1">
        <f t="shared" si="230"/>
        <v>1</v>
      </c>
      <c r="R1333" s="1">
        <f t="shared" si="227"/>
        <v>0</v>
      </c>
      <c r="S1333" s="1">
        <f t="shared" si="228"/>
        <v>1</v>
      </c>
      <c r="T1333" s="1" t="b">
        <f t="shared" si="229"/>
        <v>0</v>
      </c>
    </row>
    <row r="1334" spans="1:20" x14ac:dyDescent="0.25">
      <c r="A1334" s="1" t="s">
        <v>171</v>
      </c>
      <c r="B1334" s="1">
        <v>4.7</v>
      </c>
      <c r="C1334" s="1">
        <v>3.9569306799999988</v>
      </c>
      <c r="D1334" s="1">
        <v>0</v>
      </c>
      <c r="E1334" s="1">
        <f t="shared" si="221"/>
        <v>0</v>
      </c>
      <c r="F1334" s="1">
        <f t="shared" si="222"/>
        <v>0</v>
      </c>
      <c r="G1334" s="1">
        <f t="shared" si="223"/>
        <v>0</v>
      </c>
      <c r="H1334" s="1">
        <f t="shared" si="224"/>
        <v>1</v>
      </c>
      <c r="I1334" s="1">
        <f t="shared" si="225"/>
        <v>1</v>
      </c>
      <c r="K1334" s="1" t="s">
        <v>178</v>
      </c>
      <c r="L1334" s="1">
        <v>5.3</v>
      </c>
      <c r="M1334" s="1">
        <v>4</v>
      </c>
      <c r="N1334" s="1">
        <v>0</v>
      </c>
      <c r="O1334" s="1">
        <f t="shared" si="231"/>
        <v>0</v>
      </c>
      <c r="P1334" s="1">
        <f t="shared" si="226"/>
        <v>0</v>
      </c>
      <c r="Q1334" s="1">
        <f t="shared" si="230"/>
        <v>1</v>
      </c>
      <c r="R1334" s="1">
        <f t="shared" si="227"/>
        <v>0</v>
      </c>
      <c r="S1334" s="1">
        <f t="shared" si="228"/>
        <v>1</v>
      </c>
      <c r="T1334" s="1" t="b">
        <f t="shared" si="229"/>
        <v>0</v>
      </c>
    </row>
    <row r="1335" spans="1:20" x14ac:dyDescent="0.25">
      <c r="A1335" s="1" t="s">
        <v>75</v>
      </c>
      <c r="B1335" s="1">
        <v>4.3</v>
      </c>
      <c r="C1335" s="1">
        <v>4.5867898099999991</v>
      </c>
      <c r="D1335" s="1">
        <v>0</v>
      </c>
      <c r="E1335" s="1">
        <f t="shared" si="221"/>
        <v>0</v>
      </c>
      <c r="F1335" s="1">
        <f t="shared" si="222"/>
        <v>0</v>
      </c>
      <c r="G1335" s="1">
        <f t="shared" si="223"/>
        <v>0</v>
      </c>
      <c r="H1335" s="1">
        <f t="shared" si="224"/>
        <v>1</v>
      </c>
      <c r="I1335" s="1">
        <f t="shared" si="225"/>
        <v>1</v>
      </c>
      <c r="K1335" s="1" t="s">
        <v>179</v>
      </c>
      <c r="L1335" s="1">
        <v>5.4</v>
      </c>
      <c r="M1335" s="1">
        <v>4</v>
      </c>
      <c r="N1335" s="1">
        <v>0</v>
      </c>
      <c r="O1335" s="1">
        <f t="shared" si="231"/>
        <v>0</v>
      </c>
      <c r="P1335" s="1">
        <f t="shared" si="226"/>
        <v>0</v>
      </c>
      <c r="Q1335" s="1">
        <f t="shared" si="230"/>
        <v>1</v>
      </c>
      <c r="R1335" s="1">
        <f t="shared" si="227"/>
        <v>0</v>
      </c>
      <c r="S1335" s="1">
        <f t="shared" si="228"/>
        <v>1</v>
      </c>
      <c r="T1335" s="1" t="b">
        <f t="shared" si="229"/>
        <v>0</v>
      </c>
    </row>
    <row r="1336" spans="1:20" x14ac:dyDescent="0.25">
      <c r="A1336" s="1" t="s">
        <v>107</v>
      </c>
      <c r="B1336" s="1">
        <v>4.8</v>
      </c>
      <c r="C1336" s="1">
        <v>3.5233943999999995</v>
      </c>
      <c r="D1336" s="1">
        <v>0</v>
      </c>
      <c r="E1336" s="1">
        <f t="shared" si="221"/>
        <v>0</v>
      </c>
      <c r="F1336" s="1">
        <f t="shared" si="222"/>
        <v>0</v>
      </c>
      <c r="G1336" s="1">
        <f t="shared" si="223"/>
        <v>0</v>
      </c>
      <c r="H1336" s="1">
        <f t="shared" si="224"/>
        <v>1</v>
      </c>
      <c r="I1336" s="1">
        <f t="shared" si="225"/>
        <v>1</v>
      </c>
      <c r="K1336" s="1" t="s">
        <v>139</v>
      </c>
      <c r="L1336" s="1">
        <v>4.4000000000000004</v>
      </c>
      <c r="M1336" s="1">
        <v>4</v>
      </c>
      <c r="N1336" s="1">
        <v>0</v>
      </c>
      <c r="O1336" s="1">
        <f t="shared" si="231"/>
        <v>0</v>
      </c>
      <c r="P1336" s="1">
        <f t="shared" si="226"/>
        <v>0</v>
      </c>
      <c r="Q1336" s="1">
        <f t="shared" si="230"/>
        <v>1</v>
      </c>
      <c r="R1336" s="1">
        <f t="shared" si="227"/>
        <v>0</v>
      </c>
      <c r="S1336" s="1">
        <f t="shared" si="228"/>
        <v>1</v>
      </c>
      <c r="T1336" s="1" t="b">
        <f t="shared" si="229"/>
        <v>0</v>
      </c>
    </row>
    <row r="1337" spans="1:20" x14ac:dyDescent="0.25">
      <c r="A1337" s="1" t="s">
        <v>178</v>
      </c>
      <c r="B1337" s="1">
        <v>5.3</v>
      </c>
      <c r="C1337" s="1">
        <v>3.9992212500000011</v>
      </c>
      <c r="D1337" s="1">
        <v>0</v>
      </c>
      <c r="E1337" s="1">
        <f t="shared" si="221"/>
        <v>0</v>
      </c>
      <c r="F1337" s="1">
        <f t="shared" si="222"/>
        <v>0</v>
      </c>
      <c r="G1337" s="1">
        <f t="shared" si="223"/>
        <v>0</v>
      </c>
      <c r="H1337" s="1">
        <f t="shared" si="224"/>
        <v>1</v>
      </c>
      <c r="I1337" s="1">
        <f t="shared" si="225"/>
        <v>1</v>
      </c>
      <c r="K1337" s="1" t="s">
        <v>149</v>
      </c>
      <c r="L1337" s="1">
        <v>4.4000000000000004</v>
      </c>
      <c r="M1337" s="1">
        <v>4</v>
      </c>
      <c r="N1337" s="1">
        <v>0</v>
      </c>
      <c r="O1337" s="1">
        <f t="shared" si="231"/>
        <v>0</v>
      </c>
      <c r="P1337" s="1">
        <f t="shared" si="226"/>
        <v>0</v>
      </c>
      <c r="Q1337" s="1">
        <f t="shared" si="230"/>
        <v>1</v>
      </c>
      <c r="R1337" s="1">
        <f t="shared" si="227"/>
        <v>0</v>
      </c>
      <c r="S1337" s="1">
        <f t="shared" si="228"/>
        <v>1</v>
      </c>
      <c r="T1337" s="1" t="b">
        <f t="shared" si="229"/>
        <v>0</v>
      </c>
    </row>
    <row r="1338" spans="1:20" x14ac:dyDescent="0.25">
      <c r="A1338" s="1" t="s">
        <v>179</v>
      </c>
      <c r="B1338" s="1">
        <v>5.4</v>
      </c>
      <c r="C1338" s="1">
        <v>4.2089445200000002</v>
      </c>
      <c r="D1338" s="1">
        <v>0</v>
      </c>
      <c r="E1338" s="1">
        <f t="shared" si="221"/>
        <v>0</v>
      </c>
      <c r="F1338" s="1">
        <f t="shared" si="222"/>
        <v>0</v>
      </c>
      <c r="G1338" s="1">
        <f t="shared" si="223"/>
        <v>0</v>
      </c>
      <c r="H1338" s="1">
        <f t="shared" si="224"/>
        <v>1</v>
      </c>
      <c r="I1338" s="1">
        <f t="shared" si="225"/>
        <v>1</v>
      </c>
      <c r="K1338" s="1" t="s">
        <v>153</v>
      </c>
      <c r="L1338" s="1">
        <v>3.8</v>
      </c>
      <c r="M1338" s="1">
        <v>3</v>
      </c>
      <c r="N1338" s="1">
        <v>0</v>
      </c>
      <c r="O1338" s="1">
        <f t="shared" si="231"/>
        <v>0</v>
      </c>
      <c r="P1338" s="1">
        <f t="shared" si="226"/>
        <v>0</v>
      </c>
      <c r="Q1338" s="1">
        <f t="shared" si="230"/>
        <v>1</v>
      </c>
      <c r="R1338" s="1">
        <f t="shared" si="227"/>
        <v>0</v>
      </c>
      <c r="S1338" s="1">
        <f t="shared" si="228"/>
        <v>1</v>
      </c>
      <c r="T1338" s="1" t="b">
        <f t="shared" si="229"/>
        <v>0</v>
      </c>
    </row>
    <row r="1339" spans="1:20" x14ac:dyDescent="0.25">
      <c r="A1339" s="1" t="s">
        <v>139</v>
      </c>
      <c r="B1339" s="1">
        <v>4.4000000000000004</v>
      </c>
      <c r="C1339" s="1">
        <v>3.829863699999998</v>
      </c>
      <c r="D1339" s="1">
        <v>0</v>
      </c>
      <c r="E1339" s="1">
        <f t="shared" si="221"/>
        <v>0</v>
      </c>
      <c r="F1339" s="1">
        <f t="shared" si="222"/>
        <v>0</v>
      </c>
      <c r="G1339" s="1">
        <f t="shared" si="223"/>
        <v>0</v>
      </c>
      <c r="H1339" s="1">
        <f t="shared" si="224"/>
        <v>1</v>
      </c>
      <c r="I1339" s="1">
        <f t="shared" si="225"/>
        <v>1</v>
      </c>
      <c r="K1339" s="1" t="s">
        <v>71</v>
      </c>
      <c r="L1339" s="1">
        <v>4.3</v>
      </c>
      <c r="M1339" s="1">
        <v>4</v>
      </c>
      <c r="N1339" s="1">
        <v>0</v>
      </c>
      <c r="O1339" s="1">
        <f t="shared" si="231"/>
        <v>0</v>
      </c>
      <c r="P1339" s="1">
        <f t="shared" si="226"/>
        <v>0</v>
      </c>
      <c r="Q1339" s="1">
        <f t="shared" si="230"/>
        <v>1</v>
      </c>
      <c r="R1339" s="1">
        <f t="shared" si="227"/>
        <v>0</v>
      </c>
      <c r="S1339" s="1">
        <f t="shared" si="228"/>
        <v>1</v>
      </c>
      <c r="T1339" s="1" t="b">
        <f t="shared" si="229"/>
        <v>0</v>
      </c>
    </row>
    <row r="1340" spans="1:20" x14ac:dyDescent="0.25">
      <c r="A1340" s="1" t="s">
        <v>149</v>
      </c>
      <c r="B1340" s="1">
        <v>4.4000000000000004</v>
      </c>
      <c r="C1340" s="1">
        <v>3.6727449199999977</v>
      </c>
      <c r="D1340" s="1">
        <v>0</v>
      </c>
      <c r="E1340" s="1">
        <f t="shared" si="221"/>
        <v>0</v>
      </c>
      <c r="F1340" s="1">
        <f t="shared" si="222"/>
        <v>0</v>
      </c>
      <c r="G1340" s="1">
        <f t="shared" si="223"/>
        <v>0</v>
      </c>
      <c r="H1340" s="1">
        <f t="shared" si="224"/>
        <v>1</v>
      </c>
      <c r="I1340" s="1">
        <f t="shared" si="225"/>
        <v>1</v>
      </c>
      <c r="K1340" s="1" t="s">
        <v>102</v>
      </c>
      <c r="L1340" s="1">
        <v>4.3</v>
      </c>
      <c r="M1340" s="1">
        <v>4</v>
      </c>
      <c r="N1340" s="1">
        <v>0</v>
      </c>
      <c r="O1340" s="1">
        <f t="shared" si="231"/>
        <v>0</v>
      </c>
      <c r="P1340" s="1">
        <f t="shared" si="226"/>
        <v>0</v>
      </c>
      <c r="Q1340" s="1">
        <f t="shared" si="230"/>
        <v>1</v>
      </c>
      <c r="R1340" s="1">
        <f t="shared" si="227"/>
        <v>0</v>
      </c>
      <c r="S1340" s="1">
        <f t="shared" si="228"/>
        <v>1</v>
      </c>
      <c r="T1340" s="1" t="b">
        <f t="shared" si="229"/>
        <v>0</v>
      </c>
    </row>
    <row r="1341" spans="1:20" x14ac:dyDescent="0.25">
      <c r="A1341" s="1" t="s">
        <v>153</v>
      </c>
      <c r="B1341" s="1">
        <v>3.8</v>
      </c>
      <c r="C1341" s="1">
        <v>3.2874466999999989</v>
      </c>
      <c r="D1341" s="1">
        <v>0</v>
      </c>
      <c r="E1341" s="1">
        <f t="shared" si="221"/>
        <v>0</v>
      </c>
      <c r="F1341" s="1">
        <f t="shared" si="222"/>
        <v>0</v>
      </c>
      <c r="G1341" s="1">
        <f t="shared" si="223"/>
        <v>0</v>
      </c>
      <c r="H1341" s="1">
        <f t="shared" si="224"/>
        <v>1</v>
      </c>
      <c r="I1341" s="1">
        <f t="shared" si="225"/>
        <v>1</v>
      </c>
      <c r="K1341" s="1" t="s">
        <v>110</v>
      </c>
      <c r="L1341" s="1">
        <v>4.3</v>
      </c>
      <c r="M1341" s="1">
        <v>3</v>
      </c>
      <c r="N1341" s="1">
        <v>0</v>
      </c>
      <c r="O1341" s="1">
        <f t="shared" si="231"/>
        <v>0</v>
      </c>
      <c r="P1341" s="1">
        <f t="shared" si="226"/>
        <v>0</v>
      </c>
      <c r="Q1341" s="1">
        <f t="shared" si="230"/>
        <v>1</v>
      </c>
      <c r="R1341" s="1">
        <f t="shared" si="227"/>
        <v>0</v>
      </c>
      <c r="S1341" s="1">
        <f t="shared" si="228"/>
        <v>1</v>
      </c>
      <c r="T1341" s="1" t="b">
        <f t="shared" si="229"/>
        <v>0</v>
      </c>
    </row>
    <row r="1342" spans="1:20" x14ac:dyDescent="0.25">
      <c r="A1342" s="1" t="s">
        <v>71</v>
      </c>
      <c r="B1342" s="1">
        <v>4.3</v>
      </c>
      <c r="C1342" s="1">
        <v>4.3787564000000003</v>
      </c>
      <c r="D1342" s="1">
        <v>0</v>
      </c>
      <c r="E1342" s="1">
        <f t="shared" si="221"/>
        <v>0</v>
      </c>
      <c r="F1342" s="1">
        <f t="shared" si="222"/>
        <v>0</v>
      </c>
      <c r="G1342" s="1">
        <f t="shared" si="223"/>
        <v>0</v>
      </c>
      <c r="H1342" s="1">
        <f t="shared" si="224"/>
        <v>1</v>
      </c>
      <c r="I1342" s="1">
        <f t="shared" si="225"/>
        <v>1</v>
      </c>
      <c r="K1342" s="1" t="s">
        <v>127</v>
      </c>
      <c r="L1342" s="1">
        <v>4.7</v>
      </c>
      <c r="M1342" s="1">
        <v>4</v>
      </c>
      <c r="N1342" s="1">
        <v>0</v>
      </c>
      <c r="O1342" s="1">
        <f t="shared" si="231"/>
        <v>0</v>
      </c>
      <c r="P1342" s="1">
        <f t="shared" si="226"/>
        <v>0</v>
      </c>
      <c r="Q1342" s="1">
        <f t="shared" si="230"/>
        <v>1</v>
      </c>
      <c r="R1342" s="1">
        <f t="shared" si="227"/>
        <v>0</v>
      </c>
      <c r="S1342" s="1">
        <f t="shared" si="228"/>
        <v>1</v>
      </c>
      <c r="T1342" s="1" t="b">
        <f t="shared" si="229"/>
        <v>0</v>
      </c>
    </row>
    <row r="1343" spans="1:20" x14ac:dyDescent="0.25">
      <c r="A1343" s="1" t="s">
        <v>102</v>
      </c>
      <c r="B1343" s="1">
        <v>4.3</v>
      </c>
      <c r="C1343" s="1">
        <v>4.1964474599999981</v>
      </c>
      <c r="D1343" s="1">
        <v>0</v>
      </c>
      <c r="E1343" s="1">
        <f t="shared" si="221"/>
        <v>0</v>
      </c>
      <c r="F1343" s="1">
        <f t="shared" si="222"/>
        <v>0</v>
      </c>
      <c r="G1343" s="1">
        <f t="shared" si="223"/>
        <v>0</v>
      </c>
      <c r="H1343" s="1">
        <f t="shared" si="224"/>
        <v>1</v>
      </c>
      <c r="I1343" s="1">
        <f t="shared" si="225"/>
        <v>1</v>
      </c>
      <c r="K1343" s="1" t="s">
        <v>64</v>
      </c>
      <c r="L1343" s="1">
        <v>4.5</v>
      </c>
      <c r="M1343" s="1">
        <v>4</v>
      </c>
      <c r="N1343" s="1">
        <v>0</v>
      </c>
      <c r="O1343" s="1">
        <f t="shared" si="231"/>
        <v>0</v>
      </c>
      <c r="P1343" s="1">
        <f t="shared" si="226"/>
        <v>0</v>
      </c>
      <c r="Q1343" s="1">
        <f t="shared" si="230"/>
        <v>1</v>
      </c>
      <c r="R1343" s="1">
        <f t="shared" si="227"/>
        <v>0</v>
      </c>
      <c r="S1343" s="1">
        <f t="shared" si="228"/>
        <v>1</v>
      </c>
      <c r="T1343" s="1" t="b">
        <f t="shared" si="229"/>
        <v>0</v>
      </c>
    </row>
    <row r="1344" spans="1:20" x14ac:dyDescent="0.25">
      <c r="A1344" s="1" t="s">
        <v>110</v>
      </c>
      <c r="B1344" s="1">
        <v>4.3</v>
      </c>
      <c r="C1344" s="1">
        <v>3.4282537999999994</v>
      </c>
      <c r="D1344" s="1">
        <v>0</v>
      </c>
      <c r="E1344" s="1">
        <f t="shared" si="221"/>
        <v>0</v>
      </c>
      <c r="F1344" s="1">
        <f t="shared" si="222"/>
        <v>0</v>
      </c>
      <c r="G1344" s="1">
        <f t="shared" si="223"/>
        <v>0</v>
      </c>
      <c r="H1344" s="1">
        <f t="shared" si="224"/>
        <v>1</v>
      </c>
      <c r="I1344" s="1">
        <f t="shared" si="225"/>
        <v>1</v>
      </c>
      <c r="K1344" s="1" t="s">
        <v>88</v>
      </c>
      <c r="L1344" s="1">
        <v>4.5</v>
      </c>
      <c r="M1344" s="1">
        <v>4</v>
      </c>
      <c r="N1344" s="1">
        <v>0</v>
      </c>
      <c r="O1344" s="1">
        <f t="shared" si="231"/>
        <v>0</v>
      </c>
      <c r="P1344" s="1">
        <f t="shared" si="226"/>
        <v>0</v>
      </c>
      <c r="Q1344" s="1">
        <f t="shared" si="230"/>
        <v>1</v>
      </c>
      <c r="R1344" s="1">
        <f t="shared" si="227"/>
        <v>0</v>
      </c>
      <c r="S1344" s="1">
        <f t="shared" si="228"/>
        <v>1</v>
      </c>
      <c r="T1344" s="1" t="b">
        <f t="shared" si="229"/>
        <v>0</v>
      </c>
    </row>
    <row r="1345" spans="1:20" x14ac:dyDescent="0.25">
      <c r="A1345" s="1" t="s">
        <v>127</v>
      </c>
      <c r="B1345" s="1">
        <v>4.7</v>
      </c>
      <c r="C1345" s="1">
        <v>4.4695850499999992</v>
      </c>
      <c r="D1345" s="1">
        <v>0</v>
      </c>
      <c r="E1345" s="1">
        <f t="shared" si="221"/>
        <v>0</v>
      </c>
      <c r="F1345" s="1">
        <f t="shared" si="222"/>
        <v>0</v>
      </c>
      <c r="G1345" s="1">
        <f t="shared" si="223"/>
        <v>0</v>
      </c>
      <c r="H1345" s="1">
        <f t="shared" si="224"/>
        <v>1</v>
      </c>
      <c r="I1345" s="1">
        <f t="shared" si="225"/>
        <v>1</v>
      </c>
      <c r="K1345" s="1" t="s">
        <v>91</v>
      </c>
      <c r="L1345" s="1">
        <v>4.9000000000000004</v>
      </c>
      <c r="M1345" s="1">
        <v>4</v>
      </c>
      <c r="N1345" s="1">
        <v>0</v>
      </c>
      <c r="O1345" s="1">
        <f t="shared" si="231"/>
        <v>0</v>
      </c>
      <c r="P1345" s="1">
        <f t="shared" si="226"/>
        <v>0</v>
      </c>
      <c r="Q1345" s="1">
        <f t="shared" si="230"/>
        <v>1</v>
      </c>
      <c r="R1345" s="1">
        <f t="shared" si="227"/>
        <v>0</v>
      </c>
      <c r="S1345" s="1">
        <f t="shared" si="228"/>
        <v>1</v>
      </c>
      <c r="T1345" s="1" t="b">
        <f t="shared" si="229"/>
        <v>0</v>
      </c>
    </row>
    <row r="1346" spans="1:20" x14ac:dyDescent="0.25">
      <c r="A1346" s="1" t="s">
        <v>64</v>
      </c>
      <c r="B1346" s="1">
        <v>4.5</v>
      </c>
      <c r="C1346" s="1">
        <v>4.0632115599999992</v>
      </c>
      <c r="D1346" s="1">
        <v>0</v>
      </c>
      <c r="E1346" s="1">
        <f t="shared" si="221"/>
        <v>0</v>
      </c>
      <c r="F1346" s="1">
        <f t="shared" si="222"/>
        <v>0</v>
      </c>
      <c r="G1346" s="1">
        <f t="shared" si="223"/>
        <v>0</v>
      </c>
      <c r="H1346" s="1">
        <f t="shared" si="224"/>
        <v>1</v>
      </c>
      <c r="I1346" s="1">
        <f t="shared" si="225"/>
        <v>1</v>
      </c>
      <c r="K1346" s="1" t="s">
        <v>197</v>
      </c>
      <c r="L1346" s="1">
        <v>4.4000000000000004</v>
      </c>
      <c r="M1346" s="1">
        <v>3</v>
      </c>
      <c r="N1346" s="1">
        <v>0</v>
      </c>
      <c r="O1346" s="1">
        <f t="shared" si="231"/>
        <v>0</v>
      </c>
      <c r="P1346" s="1">
        <f t="shared" si="226"/>
        <v>0</v>
      </c>
      <c r="Q1346" s="1">
        <f t="shared" si="230"/>
        <v>1</v>
      </c>
      <c r="R1346" s="1">
        <f t="shared" si="227"/>
        <v>0</v>
      </c>
      <c r="S1346" s="1">
        <f t="shared" si="228"/>
        <v>1</v>
      </c>
      <c r="T1346" s="1" t="b">
        <f t="shared" si="229"/>
        <v>0</v>
      </c>
    </row>
    <row r="1347" spans="1:20" x14ac:dyDescent="0.25">
      <c r="A1347" s="1" t="s">
        <v>88</v>
      </c>
      <c r="B1347" s="1">
        <v>4.5</v>
      </c>
      <c r="C1347" s="1">
        <v>4.093859629999999</v>
      </c>
      <c r="D1347" s="1">
        <v>0</v>
      </c>
      <c r="E1347" s="1">
        <f t="shared" ref="E1347:E1410" si="232">IF(AND((10&gt;D1347),(D1347&gt;C1347),(C1347&gt;2)),1,0)</f>
        <v>0</v>
      </c>
      <c r="F1347" s="1">
        <f t="shared" ref="F1347:F1410" si="233">IF(AND((D1347&lt;C1347),(D1347&gt;2),(C1347&lt;10)),1,0)</f>
        <v>0</v>
      </c>
      <c r="G1347" s="1">
        <f t="shared" ref="G1347:G1410" si="234">IF(D1347&gt;=10,1,0)</f>
        <v>0</v>
      </c>
      <c r="H1347" s="1">
        <f t="shared" ref="H1347:H1410" si="235">IF(D1347&lt;=2,1,0)</f>
        <v>1</v>
      </c>
      <c r="I1347" s="1">
        <f t="shared" ref="I1347:I1410" si="236">SUM(E1347:H1347)</f>
        <v>1</v>
      </c>
      <c r="K1347" s="1" t="s">
        <v>106</v>
      </c>
      <c r="L1347" s="1">
        <v>4.3</v>
      </c>
      <c r="M1347" s="1">
        <v>4</v>
      </c>
      <c r="N1347" s="1">
        <v>0</v>
      </c>
      <c r="O1347" s="1">
        <f t="shared" si="231"/>
        <v>0</v>
      </c>
      <c r="P1347" s="1">
        <f t="shared" ref="P1347:P1410" si="237">IF(AND((N1347&lt;M1347),(N1347&gt;2),(M1347&lt;10)),1,0)</f>
        <v>0</v>
      </c>
      <c r="Q1347" s="1">
        <f t="shared" si="230"/>
        <v>1</v>
      </c>
      <c r="R1347" s="1">
        <f t="shared" ref="R1347:R1410" si="238">IF(N1347&gt;=10,1,0)</f>
        <v>0</v>
      </c>
      <c r="S1347" s="1">
        <f t="shared" ref="S1347:S1410" si="239">SUM(O1347:R1347)</f>
        <v>1</v>
      </c>
      <c r="T1347" s="1" t="b">
        <f t="shared" si="229"/>
        <v>0</v>
      </c>
    </row>
    <row r="1348" spans="1:20" x14ac:dyDescent="0.25">
      <c r="A1348" s="1" t="s">
        <v>91</v>
      </c>
      <c r="B1348" s="1">
        <v>4.9000000000000004</v>
      </c>
      <c r="C1348" s="1">
        <v>3.8685765599999993</v>
      </c>
      <c r="D1348" s="1">
        <v>0</v>
      </c>
      <c r="E1348" s="1">
        <f t="shared" si="232"/>
        <v>0</v>
      </c>
      <c r="F1348" s="1">
        <f t="shared" si="233"/>
        <v>0</v>
      </c>
      <c r="G1348" s="1">
        <f t="shared" si="234"/>
        <v>0</v>
      </c>
      <c r="H1348" s="1">
        <f t="shared" si="235"/>
        <v>1</v>
      </c>
      <c r="I1348" s="1">
        <f t="shared" si="236"/>
        <v>1</v>
      </c>
      <c r="K1348" s="1" t="s">
        <v>108</v>
      </c>
      <c r="L1348" s="1">
        <v>4.4000000000000004</v>
      </c>
      <c r="M1348" s="1">
        <v>4</v>
      </c>
      <c r="N1348" s="1">
        <v>0</v>
      </c>
      <c r="O1348" s="1">
        <f t="shared" si="231"/>
        <v>0</v>
      </c>
      <c r="P1348" s="1">
        <f t="shared" si="237"/>
        <v>0</v>
      </c>
      <c r="Q1348" s="1">
        <f t="shared" si="230"/>
        <v>1</v>
      </c>
      <c r="R1348" s="1">
        <f t="shared" si="238"/>
        <v>0</v>
      </c>
      <c r="S1348" s="1">
        <f t="shared" si="239"/>
        <v>1</v>
      </c>
      <c r="T1348" s="1" t="b">
        <f t="shared" ref="T1348:T1411" si="240">EXACT(M1348,N1348)</f>
        <v>0</v>
      </c>
    </row>
    <row r="1349" spans="1:20" x14ac:dyDescent="0.25">
      <c r="A1349" s="1" t="s">
        <v>197</v>
      </c>
      <c r="B1349" s="1">
        <v>4.4000000000000004</v>
      </c>
      <c r="C1349" s="1">
        <v>3.0045102000000004</v>
      </c>
      <c r="D1349" s="1">
        <v>0</v>
      </c>
      <c r="E1349" s="1">
        <f t="shared" si="232"/>
        <v>0</v>
      </c>
      <c r="F1349" s="1">
        <f t="shared" si="233"/>
        <v>0</v>
      </c>
      <c r="G1349" s="1">
        <f t="shared" si="234"/>
        <v>0</v>
      </c>
      <c r="H1349" s="1">
        <f t="shared" si="235"/>
        <v>1</v>
      </c>
      <c r="I1349" s="1">
        <f t="shared" si="236"/>
        <v>1</v>
      </c>
      <c r="K1349" s="1" t="s">
        <v>188</v>
      </c>
      <c r="L1349" s="1">
        <v>4.3</v>
      </c>
      <c r="M1349" s="1">
        <v>4</v>
      </c>
      <c r="N1349" s="1">
        <v>0</v>
      </c>
      <c r="O1349" s="1">
        <f t="shared" si="231"/>
        <v>0</v>
      </c>
      <c r="P1349" s="1">
        <f t="shared" si="237"/>
        <v>0</v>
      </c>
      <c r="Q1349" s="1">
        <f t="shared" si="230"/>
        <v>1</v>
      </c>
      <c r="R1349" s="1">
        <f t="shared" si="238"/>
        <v>0</v>
      </c>
      <c r="S1349" s="1">
        <f t="shared" si="239"/>
        <v>1</v>
      </c>
      <c r="T1349" s="1" t="b">
        <f t="shared" si="240"/>
        <v>0</v>
      </c>
    </row>
    <row r="1350" spans="1:20" x14ac:dyDescent="0.25">
      <c r="A1350" s="1" t="s">
        <v>106</v>
      </c>
      <c r="B1350" s="1">
        <v>4.3</v>
      </c>
      <c r="C1350" s="1">
        <v>4.0317083099999991</v>
      </c>
      <c r="D1350" s="1">
        <v>0</v>
      </c>
      <c r="E1350" s="1">
        <f t="shared" si="232"/>
        <v>0</v>
      </c>
      <c r="F1350" s="1">
        <f t="shared" si="233"/>
        <v>0</v>
      </c>
      <c r="G1350" s="1">
        <f t="shared" si="234"/>
        <v>0</v>
      </c>
      <c r="H1350" s="1">
        <f t="shared" si="235"/>
        <v>1</v>
      </c>
      <c r="I1350" s="1">
        <f t="shared" si="236"/>
        <v>1</v>
      </c>
      <c r="K1350" s="1" t="s">
        <v>146</v>
      </c>
      <c r="L1350" s="1">
        <v>4.3</v>
      </c>
      <c r="M1350" s="1">
        <v>3</v>
      </c>
      <c r="N1350" s="1">
        <v>0</v>
      </c>
      <c r="O1350" s="1">
        <f t="shared" si="231"/>
        <v>0</v>
      </c>
      <c r="P1350" s="1">
        <f t="shared" si="237"/>
        <v>0</v>
      </c>
      <c r="Q1350" s="1">
        <f t="shared" si="230"/>
        <v>1</v>
      </c>
      <c r="R1350" s="1">
        <f t="shared" si="238"/>
        <v>0</v>
      </c>
      <c r="S1350" s="1">
        <f t="shared" si="239"/>
        <v>1</v>
      </c>
      <c r="T1350" s="1" t="b">
        <f t="shared" si="240"/>
        <v>0</v>
      </c>
    </row>
    <row r="1351" spans="1:20" x14ac:dyDescent="0.25">
      <c r="A1351" s="1" t="s">
        <v>108</v>
      </c>
      <c r="B1351" s="1">
        <v>4.4000000000000004</v>
      </c>
      <c r="C1351" s="1">
        <v>3.5180211299999962</v>
      </c>
      <c r="D1351" s="1">
        <v>0</v>
      </c>
      <c r="E1351" s="1">
        <f t="shared" si="232"/>
        <v>0</v>
      </c>
      <c r="F1351" s="1">
        <f t="shared" si="233"/>
        <v>0</v>
      </c>
      <c r="G1351" s="1">
        <f t="shared" si="234"/>
        <v>0</v>
      </c>
      <c r="H1351" s="1">
        <f t="shared" si="235"/>
        <v>1</v>
      </c>
      <c r="I1351" s="1">
        <f t="shared" si="236"/>
        <v>1</v>
      </c>
      <c r="K1351" s="1" t="s">
        <v>71</v>
      </c>
      <c r="L1351" s="1">
        <v>4.3</v>
      </c>
      <c r="M1351" s="1">
        <v>4</v>
      </c>
      <c r="N1351" s="1">
        <v>0</v>
      </c>
      <c r="O1351" s="1">
        <f t="shared" si="231"/>
        <v>0</v>
      </c>
      <c r="P1351" s="1">
        <f t="shared" si="237"/>
        <v>0</v>
      </c>
      <c r="Q1351" s="1">
        <f t="shared" si="230"/>
        <v>1</v>
      </c>
      <c r="R1351" s="1">
        <f t="shared" si="238"/>
        <v>0</v>
      </c>
      <c r="S1351" s="1">
        <f t="shared" si="239"/>
        <v>1</v>
      </c>
      <c r="T1351" s="1" t="b">
        <f t="shared" si="240"/>
        <v>0</v>
      </c>
    </row>
    <row r="1352" spans="1:20" x14ac:dyDescent="0.25">
      <c r="A1352" s="1" t="s">
        <v>188</v>
      </c>
      <c r="B1352" s="1">
        <v>4.3</v>
      </c>
      <c r="C1352" s="1">
        <v>3.5617231599999983</v>
      </c>
      <c r="D1352" s="1">
        <v>0</v>
      </c>
      <c r="E1352" s="1">
        <f t="shared" si="232"/>
        <v>0</v>
      </c>
      <c r="F1352" s="1">
        <f t="shared" si="233"/>
        <v>0</v>
      </c>
      <c r="G1352" s="1">
        <f t="shared" si="234"/>
        <v>0</v>
      </c>
      <c r="H1352" s="1">
        <f t="shared" si="235"/>
        <v>1</v>
      </c>
      <c r="I1352" s="1">
        <f t="shared" si="236"/>
        <v>1</v>
      </c>
      <c r="K1352" s="1" t="s">
        <v>82</v>
      </c>
      <c r="L1352" s="1">
        <v>4.3</v>
      </c>
      <c r="M1352" s="1">
        <v>3</v>
      </c>
      <c r="N1352" s="1">
        <v>0</v>
      </c>
      <c r="O1352" s="1">
        <f t="shared" si="231"/>
        <v>0</v>
      </c>
      <c r="P1352" s="1">
        <f t="shared" si="237"/>
        <v>0</v>
      </c>
      <c r="Q1352" s="1">
        <f t="shared" si="230"/>
        <v>1</v>
      </c>
      <c r="R1352" s="1">
        <f t="shared" si="238"/>
        <v>0</v>
      </c>
      <c r="S1352" s="1">
        <f t="shared" si="239"/>
        <v>1</v>
      </c>
      <c r="T1352" s="1" t="b">
        <f t="shared" si="240"/>
        <v>0</v>
      </c>
    </row>
    <row r="1353" spans="1:20" x14ac:dyDescent="0.25">
      <c r="A1353" s="1" t="s">
        <v>146</v>
      </c>
      <c r="B1353" s="1">
        <v>4.3</v>
      </c>
      <c r="C1353" s="1">
        <v>3.1158129000000003</v>
      </c>
      <c r="D1353" s="1">
        <v>0</v>
      </c>
      <c r="E1353" s="1">
        <f t="shared" si="232"/>
        <v>0</v>
      </c>
      <c r="F1353" s="1">
        <f t="shared" si="233"/>
        <v>0</v>
      </c>
      <c r="G1353" s="1">
        <f t="shared" si="234"/>
        <v>0</v>
      </c>
      <c r="H1353" s="1">
        <f t="shared" si="235"/>
        <v>1</v>
      </c>
      <c r="I1353" s="1">
        <f t="shared" si="236"/>
        <v>1</v>
      </c>
      <c r="K1353" s="1" t="s">
        <v>115</v>
      </c>
      <c r="L1353" s="1">
        <v>4.9000000000000004</v>
      </c>
      <c r="M1353" s="1">
        <v>3</v>
      </c>
      <c r="N1353" s="1">
        <v>0</v>
      </c>
      <c r="O1353" s="1">
        <f t="shared" si="231"/>
        <v>0</v>
      </c>
      <c r="P1353" s="1">
        <f t="shared" si="237"/>
        <v>0</v>
      </c>
      <c r="Q1353" s="1">
        <f t="shared" si="230"/>
        <v>1</v>
      </c>
      <c r="R1353" s="1">
        <f t="shared" si="238"/>
        <v>0</v>
      </c>
      <c r="S1353" s="1">
        <f t="shared" si="239"/>
        <v>1</v>
      </c>
      <c r="T1353" s="1" t="b">
        <f t="shared" si="240"/>
        <v>0</v>
      </c>
    </row>
    <row r="1354" spans="1:20" x14ac:dyDescent="0.25">
      <c r="A1354" s="1" t="s">
        <v>71</v>
      </c>
      <c r="B1354" s="1">
        <v>4.3</v>
      </c>
      <c r="C1354" s="1">
        <v>3.5345307999999998</v>
      </c>
      <c r="D1354" s="1">
        <v>0</v>
      </c>
      <c r="E1354" s="1">
        <f t="shared" si="232"/>
        <v>0</v>
      </c>
      <c r="F1354" s="1">
        <f t="shared" si="233"/>
        <v>0</v>
      </c>
      <c r="G1354" s="1">
        <f t="shared" si="234"/>
        <v>0</v>
      </c>
      <c r="H1354" s="1">
        <f t="shared" si="235"/>
        <v>1</v>
      </c>
      <c r="I1354" s="1">
        <f t="shared" si="236"/>
        <v>1</v>
      </c>
      <c r="K1354" s="1" t="s">
        <v>177</v>
      </c>
      <c r="L1354" s="1">
        <v>4.8</v>
      </c>
      <c r="M1354" s="1">
        <v>3</v>
      </c>
      <c r="N1354" s="1">
        <v>0</v>
      </c>
      <c r="O1354" s="1">
        <f t="shared" si="231"/>
        <v>0</v>
      </c>
      <c r="P1354" s="1">
        <f t="shared" si="237"/>
        <v>0</v>
      </c>
      <c r="Q1354" s="1">
        <f t="shared" si="230"/>
        <v>1</v>
      </c>
      <c r="R1354" s="1">
        <f t="shared" si="238"/>
        <v>0</v>
      </c>
      <c r="S1354" s="1">
        <f t="shared" si="239"/>
        <v>1</v>
      </c>
      <c r="T1354" s="1" t="b">
        <f t="shared" si="240"/>
        <v>0</v>
      </c>
    </row>
    <row r="1355" spans="1:20" x14ac:dyDescent="0.25">
      <c r="A1355" s="1" t="s">
        <v>82</v>
      </c>
      <c r="B1355" s="1">
        <v>4.3</v>
      </c>
      <c r="C1355" s="1">
        <v>3.3704579799999985</v>
      </c>
      <c r="D1355" s="1">
        <v>0</v>
      </c>
      <c r="E1355" s="1">
        <f t="shared" si="232"/>
        <v>0</v>
      </c>
      <c r="F1355" s="1">
        <f t="shared" si="233"/>
        <v>0</v>
      </c>
      <c r="G1355" s="1">
        <f t="shared" si="234"/>
        <v>0</v>
      </c>
      <c r="H1355" s="1">
        <f t="shared" si="235"/>
        <v>1</v>
      </c>
      <c r="I1355" s="1">
        <f t="shared" si="236"/>
        <v>1</v>
      </c>
      <c r="K1355" s="1" t="s">
        <v>127</v>
      </c>
      <c r="L1355" s="1">
        <v>4.7</v>
      </c>
      <c r="M1355" s="1">
        <v>4</v>
      </c>
      <c r="N1355" s="1">
        <v>0</v>
      </c>
      <c r="O1355" s="1">
        <f t="shared" si="231"/>
        <v>0</v>
      </c>
      <c r="P1355" s="1">
        <f t="shared" si="237"/>
        <v>0</v>
      </c>
      <c r="Q1355" s="1">
        <f t="shared" si="230"/>
        <v>1</v>
      </c>
      <c r="R1355" s="1">
        <f t="shared" si="238"/>
        <v>0</v>
      </c>
      <c r="S1355" s="1">
        <f t="shared" si="239"/>
        <v>1</v>
      </c>
      <c r="T1355" s="1" t="b">
        <f t="shared" si="240"/>
        <v>0</v>
      </c>
    </row>
    <row r="1356" spans="1:20" x14ac:dyDescent="0.25">
      <c r="A1356" s="1" t="s">
        <v>115</v>
      </c>
      <c r="B1356" s="1">
        <v>4.9000000000000004</v>
      </c>
      <c r="C1356" s="1">
        <v>3.1857743099999993</v>
      </c>
      <c r="D1356" s="1">
        <v>0</v>
      </c>
      <c r="E1356" s="1">
        <f t="shared" si="232"/>
        <v>0</v>
      </c>
      <c r="F1356" s="1">
        <f t="shared" si="233"/>
        <v>0</v>
      </c>
      <c r="G1356" s="1">
        <f t="shared" si="234"/>
        <v>0</v>
      </c>
      <c r="H1356" s="1">
        <f t="shared" si="235"/>
        <v>1</v>
      </c>
      <c r="I1356" s="1">
        <f t="shared" si="236"/>
        <v>1</v>
      </c>
      <c r="K1356" s="1" t="s">
        <v>140</v>
      </c>
      <c r="L1356" s="1">
        <v>4.9000000000000004</v>
      </c>
      <c r="M1356" s="1">
        <v>4</v>
      </c>
      <c r="N1356" s="1">
        <v>0</v>
      </c>
      <c r="O1356" s="1">
        <f t="shared" si="231"/>
        <v>0</v>
      </c>
      <c r="P1356" s="1">
        <f t="shared" si="237"/>
        <v>0</v>
      </c>
      <c r="Q1356" s="1">
        <f t="shared" si="230"/>
        <v>1</v>
      </c>
      <c r="R1356" s="1">
        <f t="shared" si="238"/>
        <v>0</v>
      </c>
      <c r="S1356" s="1">
        <f t="shared" si="239"/>
        <v>1</v>
      </c>
      <c r="T1356" s="1" t="b">
        <f t="shared" si="240"/>
        <v>0</v>
      </c>
    </row>
    <row r="1357" spans="1:20" x14ac:dyDescent="0.25">
      <c r="A1357" s="1" t="s">
        <v>177</v>
      </c>
      <c r="B1357" s="1">
        <v>4.8</v>
      </c>
      <c r="C1357" s="1">
        <v>3.199600999999999</v>
      </c>
      <c r="D1357" s="1">
        <v>0</v>
      </c>
      <c r="E1357" s="1">
        <f t="shared" si="232"/>
        <v>0</v>
      </c>
      <c r="F1357" s="1">
        <f t="shared" si="233"/>
        <v>0</v>
      </c>
      <c r="G1357" s="1">
        <f t="shared" si="234"/>
        <v>0</v>
      </c>
      <c r="H1357" s="1">
        <f t="shared" si="235"/>
        <v>1</v>
      </c>
      <c r="I1357" s="1">
        <f t="shared" si="236"/>
        <v>1</v>
      </c>
      <c r="K1357" s="1" t="s">
        <v>172</v>
      </c>
      <c r="L1357" s="1">
        <v>4.2</v>
      </c>
      <c r="M1357" s="1">
        <v>5</v>
      </c>
      <c r="N1357" s="1">
        <v>0</v>
      </c>
      <c r="O1357" s="1">
        <f t="shared" si="231"/>
        <v>0</v>
      </c>
      <c r="P1357" s="1">
        <f t="shared" si="237"/>
        <v>0</v>
      </c>
      <c r="Q1357" s="1">
        <f t="shared" si="230"/>
        <v>1</v>
      </c>
      <c r="R1357" s="1">
        <f t="shared" si="238"/>
        <v>0</v>
      </c>
      <c r="S1357" s="1">
        <f t="shared" si="239"/>
        <v>1</v>
      </c>
      <c r="T1357" s="1" t="b">
        <f t="shared" si="240"/>
        <v>0</v>
      </c>
    </row>
    <row r="1358" spans="1:20" x14ac:dyDescent="0.25">
      <c r="A1358" s="1" t="s">
        <v>127</v>
      </c>
      <c r="B1358" s="1">
        <v>4.7</v>
      </c>
      <c r="C1358" s="1">
        <v>4.2444856599999987</v>
      </c>
      <c r="D1358" s="1">
        <v>0</v>
      </c>
      <c r="E1358" s="1">
        <f t="shared" si="232"/>
        <v>0</v>
      </c>
      <c r="F1358" s="1">
        <f t="shared" si="233"/>
        <v>0</v>
      </c>
      <c r="G1358" s="1">
        <f t="shared" si="234"/>
        <v>0</v>
      </c>
      <c r="H1358" s="1">
        <f t="shared" si="235"/>
        <v>1</v>
      </c>
      <c r="I1358" s="1">
        <f t="shared" si="236"/>
        <v>1</v>
      </c>
      <c r="K1358" s="1" t="s">
        <v>92</v>
      </c>
      <c r="L1358" s="1">
        <v>5.4</v>
      </c>
      <c r="M1358" s="1">
        <v>3</v>
      </c>
      <c r="N1358" s="1">
        <v>0</v>
      </c>
      <c r="O1358" s="1">
        <f t="shared" si="231"/>
        <v>0</v>
      </c>
      <c r="P1358" s="1">
        <f t="shared" si="237"/>
        <v>0</v>
      </c>
      <c r="Q1358" s="1">
        <f t="shared" si="230"/>
        <v>1</v>
      </c>
      <c r="R1358" s="1">
        <f t="shared" si="238"/>
        <v>0</v>
      </c>
      <c r="S1358" s="1">
        <f t="shared" si="239"/>
        <v>1</v>
      </c>
      <c r="T1358" s="1" t="b">
        <f t="shared" si="240"/>
        <v>0</v>
      </c>
    </row>
    <row r="1359" spans="1:20" x14ac:dyDescent="0.25">
      <c r="A1359" s="1" t="s">
        <v>140</v>
      </c>
      <c r="B1359" s="1">
        <v>4.9000000000000004</v>
      </c>
      <c r="C1359" s="1">
        <v>3.6654423099999986</v>
      </c>
      <c r="D1359" s="1">
        <v>0</v>
      </c>
      <c r="E1359" s="1">
        <f t="shared" si="232"/>
        <v>0</v>
      </c>
      <c r="F1359" s="1">
        <f t="shared" si="233"/>
        <v>0</v>
      </c>
      <c r="G1359" s="1">
        <f t="shared" si="234"/>
        <v>0</v>
      </c>
      <c r="H1359" s="1">
        <f t="shared" si="235"/>
        <v>1</v>
      </c>
      <c r="I1359" s="1">
        <f t="shared" si="236"/>
        <v>1</v>
      </c>
      <c r="K1359" s="1" t="s">
        <v>118</v>
      </c>
      <c r="L1359" s="1">
        <v>6.2</v>
      </c>
      <c r="M1359" s="1">
        <v>5</v>
      </c>
      <c r="N1359" s="1">
        <v>0</v>
      </c>
      <c r="O1359" s="1">
        <f t="shared" si="231"/>
        <v>0</v>
      </c>
      <c r="P1359" s="1">
        <f t="shared" si="237"/>
        <v>0</v>
      </c>
      <c r="Q1359" s="1">
        <f t="shared" ref="Q1359:Q1422" si="241">IF(N1359&lt;=2,1,0)</f>
        <v>1</v>
      </c>
      <c r="R1359" s="1">
        <f t="shared" si="238"/>
        <v>0</v>
      </c>
      <c r="S1359" s="1">
        <f t="shared" si="239"/>
        <v>1</v>
      </c>
      <c r="T1359" s="1" t="b">
        <f t="shared" si="240"/>
        <v>0</v>
      </c>
    </row>
    <row r="1360" spans="1:20" x14ac:dyDescent="0.25">
      <c r="A1360" s="1" t="s">
        <v>172</v>
      </c>
      <c r="B1360" s="1">
        <v>4.2</v>
      </c>
      <c r="C1360" s="1">
        <v>5.4293757400000002</v>
      </c>
      <c r="D1360" s="1">
        <v>0</v>
      </c>
      <c r="E1360" s="1">
        <f t="shared" si="232"/>
        <v>0</v>
      </c>
      <c r="F1360" s="1">
        <f t="shared" si="233"/>
        <v>0</v>
      </c>
      <c r="G1360" s="1">
        <f t="shared" si="234"/>
        <v>0</v>
      </c>
      <c r="H1360" s="1">
        <f t="shared" si="235"/>
        <v>1</v>
      </c>
      <c r="I1360" s="1">
        <f t="shared" si="236"/>
        <v>1</v>
      </c>
      <c r="K1360" s="1" t="s">
        <v>143</v>
      </c>
      <c r="L1360" s="1">
        <v>4.5999999999999996</v>
      </c>
      <c r="M1360" s="1">
        <v>4</v>
      </c>
      <c r="N1360" s="1">
        <v>0</v>
      </c>
      <c r="O1360" s="1">
        <f t="shared" si="231"/>
        <v>0</v>
      </c>
      <c r="P1360" s="1">
        <f t="shared" si="237"/>
        <v>0</v>
      </c>
      <c r="Q1360" s="1">
        <f t="shared" si="241"/>
        <v>1</v>
      </c>
      <c r="R1360" s="1">
        <f t="shared" si="238"/>
        <v>0</v>
      </c>
      <c r="S1360" s="1">
        <f t="shared" si="239"/>
        <v>1</v>
      </c>
      <c r="T1360" s="1" t="b">
        <f t="shared" si="240"/>
        <v>0</v>
      </c>
    </row>
    <row r="1361" spans="1:20" x14ac:dyDescent="0.25">
      <c r="A1361" s="1" t="s">
        <v>92</v>
      </c>
      <c r="B1361" s="1">
        <v>5.4</v>
      </c>
      <c r="C1361" s="1">
        <v>3.3632223100000003</v>
      </c>
      <c r="D1361" s="1">
        <v>0</v>
      </c>
      <c r="E1361" s="1">
        <f t="shared" si="232"/>
        <v>0</v>
      </c>
      <c r="F1361" s="1">
        <f t="shared" si="233"/>
        <v>0</v>
      </c>
      <c r="G1361" s="1">
        <f t="shared" si="234"/>
        <v>0</v>
      </c>
      <c r="H1361" s="1">
        <f t="shared" si="235"/>
        <v>1</v>
      </c>
      <c r="I1361" s="1">
        <f t="shared" si="236"/>
        <v>1</v>
      </c>
      <c r="K1361" s="1" t="s">
        <v>75</v>
      </c>
      <c r="L1361" s="1">
        <v>4.3</v>
      </c>
      <c r="M1361" s="1">
        <v>5</v>
      </c>
      <c r="N1361" s="1">
        <v>0</v>
      </c>
      <c r="O1361" s="1">
        <f t="shared" ref="O1361:O1424" si="242">IF(AND((10&gt;N1361),(N1361&gt;=M1361),(M1361&gt;=2)),1,0)</f>
        <v>0</v>
      </c>
      <c r="P1361" s="1">
        <f t="shared" si="237"/>
        <v>0</v>
      </c>
      <c r="Q1361" s="1">
        <f t="shared" si="241"/>
        <v>1</v>
      </c>
      <c r="R1361" s="1">
        <f t="shared" si="238"/>
        <v>0</v>
      </c>
      <c r="S1361" s="1">
        <f t="shared" si="239"/>
        <v>1</v>
      </c>
      <c r="T1361" s="1" t="b">
        <f t="shared" si="240"/>
        <v>0</v>
      </c>
    </row>
    <row r="1362" spans="1:20" x14ac:dyDescent="0.25">
      <c r="A1362" s="1" t="s">
        <v>118</v>
      </c>
      <c r="B1362" s="1">
        <v>6.2</v>
      </c>
      <c r="C1362" s="1">
        <v>5.2081234099999989</v>
      </c>
      <c r="D1362" s="1">
        <v>0</v>
      </c>
      <c r="E1362" s="1">
        <f t="shared" si="232"/>
        <v>0</v>
      </c>
      <c r="F1362" s="1">
        <f t="shared" si="233"/>
        <v>0</v>
      </c>
      <c r="G1362" s="1">
        <f t="shared" si="234"/>
        <v>0</v>
      </c>
      <c r="H1362" s="1">
        <f t="shared" si="235"/>
        <v>1</v>
      </c>
      <c r="I1362" s="1">
        <f t="shared" si="236"/>
        <v>1</v>
      </c>
      <c r="K1362" s="1" t="s">
        <v>116</v>
      </c>
      <c r="L1362" s="1">
        <v>4</v>
      </c>
      <c r="M1362" s="1">
        <v>4</v>
      </c>
      <c r="N1362" s="1">
        <v>0</v>
      </c>
      <c r="O1362" s="1">
        <f t="shared" si="242"/>
        <v>0</v>
      </c>
      <c r="P1362" s="1">
        <f t="shared" si="237"/>
        <v>0</v>
      </c>
      <c r="Q1362" s="1">
        <f t="shared" si="241"/>
        <v>1</v>
      </c>
      <c r="R1362" s="1">
        <f t="shared" si="238"/>
        <v>0</v>
      </c>
      <c r="S1362" s="1">
        <f t="shared" si="239"/>
        <v>1</v>
      </c>
      <c r="T1362" s="1" t="b">
        <f t="shared" si="240"/>
        <v>0</v>
      </c>
    </row>
    <row r="1363" spans="1:20" x14ac:dyDescent="0.25">
      <c r="A1363" s="1" t="s">
        <v>143</v>
      </c>
      <c r="B1363" s="1">
        <v>4.5999999999999996</v>
      </c>
      <c r="C1363" s="1">
        <v>3.8303303999999989</v>
      </c>
      <c r="D1363" s="1">
        <v>0</v>
      </c>
      <c r="E1363" s="1">
        <f t="shared" si="232"/>
        <v>0</v>
      </c>
      <c r="F1363" s="1">
        <f t="shared" si="233"/>
        <v>0</v>
      </c>
      <c r="G1363" s="1">
        <f t="shared" si="234"/>
        <v>0</v>
      </c>
      <c r="H1363" s="1">
        <f t="shared" si="235"/>
        <v>1</v>
      </c>
      <c r="I1363" s="1">
        <f t="shared" si="236"/>
        <v>1</v>
      </c>
      <c r="K1363" s="1" t="s">
        <v>122</v>
      </c>
      <c r="L1363" s="1">
        <v>4.5</v>
      </c>
      <c r="M1363" s="1">
        <v>3</v>
      </c>
      <c r="N1363" s="1">
        <v>0</v>
      </c>
      <c r="O1363" s="1">
        <f t="shared" si="242"/>
        <v>0</v>
      </c>
      <c r="P1363" s="1">
        <f t="shared" si="237"/>
        <v>0</v>
      </c>
      <c r="Q1363" s="1">
        <f t="shared" si="241"/>
        <v>1</v>
      </c>
      <c r="R1363" s="1">
        <f t="shared" si="238"/>
        <v>0</v>
      </c>
      <c r="S1363" s="1">
        <f t="shared" si="239"/>
        <v>1</v>
      </c>
      <c r="T1363" s="1" t="b">
        <f t="shared" si="240"/>
        <v>0</v>
      </c>
    </row>
    <row r="1364" spans="1:20" x14ac:dyDescent="0.25">
      <c r="A1364" s="1" t="s">
        <v>75</v>
      </c>
      <c r="B1364" s="1">
        <v>4.3</v>
      </c>
      <c r="C1364" s="1">
        <v>5.2054936500000002</v>
      </c>
      <c r="D1364" s="1">
        <v>0</v>
      </c>
      <c r="E1364" s="1">
        <f t="shared" si="232"/>
        <v>0</v>
      </c>
      <c r="F1364" s="1">
        <f t="shared" si="233"/>
        <v>0</v>
      </c>
      <c r="G1364" s="1">
        <f t="shared" si="234"/>
        <v>0</v>
      </c>
      <c r="H1364" s="1">
        <f t="shared" si="235"/>
        <v>1</v>
      </c>
      <c r="I1364" s="1">
        <f t="shared" si="236"/>
        <v>1</v>
      </c>
      <c r="K1364" s="1" t="s">
        <v>201</v>
      </c>
      <c r="L1364" s="1">
        <v>3.9</v>
      </c>
      <c r="M1364" s="1">
        <v>4</v>
      </c>
      <c r="N1364" s="1">
        <v>0</v>
      </c>
      <c r="O1364" s="1">
        <f t="shared" si="242"/>
        <v>0</v>
      </c>
      <c r="P1364" s="1">
        <f t="shared" si="237"/>
        <v>0</v>
      </c>
      <c r="Q1364" s="1">
        <f t="shared" si="241"/>
        <v>1</v>
      </c>
      <c r="R1364" s="1">
        <f t="shared" si="238"/>
        <v>0</v>
      </c>
      <c r="S1364" s="1">
        <f t="shared" si="239"/>
        <v>1</v>
      </c>
      <c r="T1364" s="1" t="b">
        <f t="shared" si="240"/>
        <v>0</v>
      </c>
    </row>
    <row r="1365" spans="1:20" x14ac:dyDescent="0.25">
      <c r="A1365" s="1" t="s">
        <v>116</v>
      </c>
      <c r="B1365" s="1">
        <v>4</v>
      </c>
      <c r="C1365" s="1">
        <v>3.5587035599999979</v>
      </c>
      <c r="D1365" s="1">
        <v>0</v>
      </c>
      <c r="E1365" s="1">
        <f t="shared" si="232"/>
        <v>0</v>
      </c>
      <c r="F1365" s="1">
        <f t="shared" si="233"/>
        <v>0</v>
      </c>
      <c r="G1365" s="1">
        <f t="shared" si="234"/>
        <v>0</v>
      </c>
      <c r="H1365" s="1">
        <f t="shared" si="235"/>
        <v>1</v>
      </c>
      <c r="I1365" s="1">
        <f t="shared" si="236"/>
        <v>1</v>
      </c>
      <c r="K1365" s="1" t="s">
        <v>146</v>
      </c>
      <c r="L1365" s="1">
        <v>4.3</v>
      </c>
      <c r="M1365" s="1">
        <v>4</v>
      </c>
      <c r="N1365" s="1">
        <v>0</v>
      </c>
      <c r="O1365" s="1">
        <f t="shared" si="242"/>
        <v>0</v>
      </c>
      <c r="P1365" s="1">
        <f t="shared" si="237"/>
        <v>0</v>
      </c>
      <c r="Q1365" s="1">
        <f t="shared" si="241"/>
        <v>1</v>
      </c>
      <c r="R1365" s="1">
        <f t="shared" si="238"/>
        <v>0</v>
      </c>
      <c r="S1365" s="1">
        <f t="shared" si="239"/>
        <v>1</v>
      </c>
      <c r="T1365" s="1" t="b">
        <f t="shared" si="240"/>
        <v>0</v>
      </c>
    </row>
    <row r="1366" spans="1:20" x14ac:dyDescent="0.25">
      <c r="A1366" s="1" t="s">
        <v>122</v>
      </c>
      <c r="B1366" s="1">
        <v>4.5</v>
      </c>
      <c r="C1366" s="1">
        <v>3.0649403999999985</v>
      </c>
      <c r="D1366" s="1">
        <v>0</v>
      </c>
      <c r="E1366" s="1">
        <f t="shared" si="232"/>
        <v>0</v>
      </c>
      <c r="F1366" s="1">
        <f t="shared" si="233"/>
        <v>0</v>
      </c>
      <c r="G1366" s="1">
        <f t="shared" si="234"/>
        <v>0</v>
      </c>
      <c r="H1366" s="1">
        <f t="shared" si="235"/>
        <v>1</v>
      </c>
      <c r="I1366" s="1">
        <f t="shared" si="236"/>
        <v>1</v>
      </c>
      <c r="K1366" s="1" t="s">
        <v>108</v>
      </c>
      <c r="L1366" s="1">
        <v>4.4000000000000004</v>
      </c>
      <c r="M1366" s="1">
        <v>4</v>
      </c>
      <c r="N1366" s="1">
        <v>0</v>
      </c>
      <c r="O1366" s="1">
        <f t="shared" si="242"/>
        <v>0</v>
      </c>
      <c r="P1366" s="1">
        <f t="shared" si="237"/>
        <v>0</v>
      </c>
      <c r="Q1366" s="1">
        <f t="shared" si="241"/>
        <v>1</v>
      </c>
      <c r="R1366" s="1">
        <f t="shared" si="238"/>
        <v>0</v>
      </c>
      <c r="S1366" s="1">
        <f t="shared" si="239"/>
        <v>1</v>
      </c>
      <c r="T1366" s="1" t="b">
        <f t="shared" si="240"/>
        <v>0</v>
      </c>
    </row>
    <row r="1367" spans="1:20" x14ac:dyDescent="0.25">
      <c r="A1367" s="1" t="s">
        <v>201</v>
      </c>
      <c r="B1367" s="1">
        <v>3.9</v>
      </c>
      <c r="C1367" s="1">
        <v>3.9527320199999987</v>
      </c>
      <c r="D1367" s="1">
        <v>0</v>
      </c>
      <c r="E1367" s="1">
        <f t="shared" si="232"/>
        <v>0</v>
      </c>
      <c r="F1367" s="1">
        <f t="shared" si="233"/>
        <v>0</v>
      </c>
      <c r="G1367" s="1">
        <f t="shared" si="234"/>
        <v>0</v>
      </c>
      <c r="H1367" s="1">
        <f t="shared" si="235"/>
        <v>1</v>
      </c>
      <c r="I1367" s="1">
        <f t="shared" si="236"/>
        <v>1</v>
      </c>
      <c r="K1367" s="1" t="s">
        <v>118</v>
      </c>
      <c r="L1367" s="1">
        <v>6.2</v>
      </c>
      <c r="M1367" s="1">
        <v>5</v>
      </c>
      <c r="N1367" s="1">
        <v>0</v>
      </c>
      <c r="O1367" s="1">
        <f t="shared" si="242"/>
        <v>0</v>
      </c>
      <c r="P1367" s="1">
        <f t="shared" si="237"/>
        <v>0</v>
      </c>
      <c r="Q1367" s="1">
        <f t="shared" si="241"/>
        <v>1</v>
      </c>
      <c r="R1367" s="1">
        <f t="shared" si="238"/>
        <v>0</v>
      </c>
      <c r="S1367" s="1">
        <f t="shared" si="239"/>
        <v>1</v>
      </c>
      <c r="T1367" s="1" t="b">
        <f t="shared" si="240"/>
        <v>0</v>
      </c>
    </row>
    <row r="1368" spans="1:20" x14ac:dyDescent="0.25">
      <c r="A1368" s="1" t="s">
        <v>146</v>
      </c>
      <c r="B1368" s="1">
        <v>4.3</v>
      </c>
      <c r="C1368" s="1">
        <v>3.6214570999999993</v>
      </c>
      <c r="D1368" s="1">
        <v>0</v>
      </c>
      <c r="E1368" s="1">
        <f t="shared" si="232"/>
        <v>0</v>
      </c>
      <c r="F1368" s="1">
        <f t="shared" si="233"/>
        <v>0</v>
      </c>
      <c r="G1368" s="1">
        <f t="shared" si="234"/>
        <v>0</v>
      </c>
      <c r="H1368" s="1">
        <f t="shared" si="235"/>
        <v>1</v>
      </c>
      <c r="I1368" s="1">
        <f t="shared" si="236"/>
        <v>1</v>
      </c>
      <c r="K1368" s="1" t="s">
        <v>86</v>
      </c>
      <c r="L1368" s="1">
        <v>4.3</v>
      </c>
      <c r="M1368" s="1">
        <v>3</v>
      </c>
      <c r="N1368" s="1">
        <v>0</v>
      </c>
      <c r="O1368" s="1">
        <f t="shared" si="242"/>
        <v>0</v>
      </c>
      <c r="P1368" s="1">
        <f t="shared" si="237"/>
        <v>0</v>
      </c>
      <c r="Q1368" s="1">
        <f t="shared" si="241"/>
        <v>1</v>
      </c>
      <c r="R1368" s="1">
        <f t="shared" si="238"/>
        <v>0</v>
      </c>
      <c r="S1368" s="1">
        <f t="shared" si="239"/>
        <v>1</v>
      </c>
      <c r="T1368" s="1" t="b">
        <f t="shared" si="240"/>
        <v>0</v>
      </c>
    </row>
    <row r="1369" spans="1:20" x14ac:dyDescent="0.25">
      <c r="A1369" s="1" t="s">
        <v>108</v>
      </c>
      <c r="B1369" s="1">
        <v>4.4000000000000004</v>
      </c>
      <c r="C1369" s="1">
        <v>4.2221466699999981</v>
      </c>
      <c r="D1369" s="1">
        <v>0</v>
      </c>
      <c r="E1369" s="1">
        <f t="shared" si="232"/>
        <v>0</v>
      </c>
      <c r="F1369" s="1">
        <f t="shared" si="233"/>
        <v>0</v>
      </c>
      <c r="G1369" s="1">
        <f t="shared" si="234"/>
        <v>0</v>
      </c>
      <c r="H1369" s="1">
        <f t="shared" si="235"/>
        <v>1</v>
      </c>
      <c r="I1369" s="1">
        <f t="shared" si="236"/>
        <v>1</v>
      </c>
      <c r="K1369" s="1" t="s">
        <v>167</v>
      </c>
      <c r="L1369" s="1">
        <v>4.5</v>
      </c>
      <c r="M1369" s="1">
        <v>4</v>
      </c>
      <c r="N1369" s="1">
        <v>0</v>
      </c>
      <c r="O1369" s="1">
        <f t="shared" si="242"/>
        <v>0</v>
      </c>
      <c r="P1369" s="1">
        <f t="shared" si="237"/>
        <v>0</v>
      </c>
      <c r="Q1369" s="1">
        <f t="shared" si="241"/>
        <v>1</v>
      </c>
      <c r="R1369" s="1">
        <f t="shared" si="238"/>
        <v>0</v>
      </c>
      <c r="S1369" s="1">
        <f t="shared" si="239"/>
        <v>1</v>
      </c>
      <c r="T1369" s="1" t="b">
        <f t="shared" si="240"/>
        <v>0</v>
      </c>
    </row>
    <row r="1370" spans="1:20" x14ac:dyDescent="0.25">
      <c r="A1370" s="1" t="s">
        <v>118</v>
      </c>
      <c r="B1370" s="1">
        <v>6.2</v>
      </c>
      <c r="C1370" s="1">
        <v>4.6546078399999997</v>
      </c>
      <c r="D1370" s="1">
        <v>0</v>
      </c>
      <c r="E1370" s="1">
        <f t="shared" si="232"/>
        <v>0</v>
      </c>
      <c r="F1370" s="1">
        <f t="shared" si="233"/>
        <v>0</v>
      </c>
      <c r="G1370" s="1">
        <f t="shared" si="234"/>
        <v>0</v>
      </c>
      <c r="H1370" s="1">
        <f t="shared" si="235"/>
        <v>1</v>
      </c>
      <c r="I1370" s="1">
        <f t="shared" si="236"/>
        <v>1</v>
      </c>
      <c r="K1370" s="1" t="s">
        <v>176</v>
      </c>
      <c r="L1370" s="1">
        <v>4.2</v>
      </c>
      <c r="M1370" s="1">
        <v>3</v>
      </c>
      <c r="N1370" s="1">
        <v>0</v>
      </c>
      <c r="O1370" s="1">
        <f t="shared" si="242"/>
        <v>0</v>
      </c>
      <c r="P1370" s="1">
        <f t="shared" si="237"/>
        <v>0</v>
      </c>
      <c r="Q1370" s="1">
        <f t="shared" si="241"/>
        <v>1</v>
      </c>
      <c r="R1370" s="1">
        <f t="shared" si="238"/>
        <v>0</v>
      </c>
      <c r="S1370" s="1">
        <f t="shared" si="239"/>
        <v>1</v>
      </c>
      <c r="T1370" s="1" t="b">
        <f t="shared" si="240"/>
        <v>0</v>
      </c>
    </row>
    <row r="1371" spans="1:20" x14ac:dyDescent="0.25">
      <c r="A1371" s="1" t="s">
        <v>86</v>
      </c>
      <c r="B1371" s="1">
        <v>4.3</v>
      </c>
      <c r="C1371" s="1">
        <v>3.2348759199999995</v>
      </c>
      <c r="D1371" s="1">
        <v>0</v>
      </c>
      <c r="E1371" s="1">
        <f t="shared" si="232"/>
        <v>0</v>
      </c>
      <c r="F1371" s="1">
        <f t="shared" si="233"/>
        <v>0</v>
      </c>
      <c r="G1371" s="1">
        <f t="shared" si="234"/>
        <v>0</v>
      </c>
      <c r="H1371" s="1">
        <f t="shared" si="235"/>
        <v>1</v>
      </c>
      <c r="I1371" s="1">
        <f t="shared" si="236"/>
        <v>1</v>
      </c>
      <c r="K1371" s="1" t="s">
        <v>127</v>
      </c>
      <c r="L1371" s="1">
        <v>4.7</v>
      </c>
      <c r="M1371" s="1">
        <v>4</v>
      </c>
      <c r="N1371" s="1">
        <v>0</v>
      </c>
      <c r="O1371" s="1">
        <f t="shared" si="242"/>
        <v>0</v>
      </c>
      <c r="P1371" s="1">
        <f t="shared" si="237"/>
        <v>0</v>
      </c>
      <c r="Q1371" s="1">
        <f t="shared" si="241"/>
        <v>1</v>
      </c>
      <c r="R1371" s="1">
        <f t="shared" si="238"/>
        <v>0</v>
      </c>
      <c r="S1371" s="1">
        <f t="shared" si="239"/>
        <v>1</v>
      </c>
      <c r="T1371" s="1" t="b">
        <f t="shared" si="240"/>
        <v>0</v>
      </c>
    </row>
    <row r="1372" spans="1:20" x14ac:dyDescent="0.25">
      <c r="A1372" s="1" t="s">
        <v>167</v>
      </c>
      <c r="B1372" s="1">
        <v>4.5</v>
      </c>
      <c r="C1372" s="1">
        <v>3.7140699599999989</v>
      </c>
      <c r="D1372" s="1">
        <v>0</v>
      </c>
      <c r="E1372" s="1">
        <f t="shared" si="232"/>
        <v>0</v>
      </c>
      <c r="F1372" s="1">
        <f t="shared" si="233"/>
        <v>0</v>
      </c>
      <c r="G1372" s="1">
        <f t="shared" si="234"/>
        <v>0</v>
      </c>
      <c r="H1372" s="1">
        <f t="shared" si="235"/>
        <v>1</v>
      </c>
      <c r="I1372" s="1">
        <f t="shared" si="236"/>
        <v>1</v>
      </c>
      <c r="K1372" s="1" t="s">
        <v>160</v>
      </c>
      <c r="L1372" s="1">
        <v>3.9</v>
      </c>
      <c r="M1372" s="1">
        <v>5</v>
      </c>
      <c r="N1372" s="1">
        <v>0</v>
      </c>
      <c r="O1372" s="1">
        <f t="shared" si="242"/>
        <v>0</v>
      </c>
      <c r="P1372" s="1">
        <f t="shared" si="237"/>
        <v>0</v>
      </c>
      <c r="Q1372" s="1">
        <f t="shared" si="241"/>
        <v>1</v>
      </c>
      <c r="R1372" s="1">
        <f t="shared" si="238"/>
        <v>0</v>
      </c>
      <c r="S1372" s="1">
        <f t="shared" si="239"/>
        <v>1</v>
      </c>
      <c r="T1372" s="1" t="b">
        <f t="shared" si="240"/>
        <v>0</v>
      </c>
    </row>
    <row r="1373" spans="1:20" x14ac:dyDescent="0.25">
      <c r="A1373" s="1" t="s">
        <v>176</v>
      </c>
      <c r="B1373" s="1">
        <v>4.2</v>
      </c>
      <c r="C1373" s="1">
        <v>3.3924239999999983</v>
      </c>
      <c r="D1373" s="1">
        <v>0</v>
      </c>
      <c r="E1373" s="1">
        <f t="shared" si="232"/>
        <v>0</v>
      </c>
      <c r="F1373" s="1">
        <f t="shared" si="233"/>
        <v>0</v>
      </c>
      <c r="G1373" s="1">
        <f t="shared" si="234"/>
        <v>0</v>
      </c>
      <c r="H1373" s="1">
        <f t="shared" si="235"/>
        <v>1</v>
      </c>
      <c r="I1373" s="1">
        <f t="shared" si="236"/>
        <v>1</v>
      </c>
      <c r="K1373" s="1" t="s">
        <v>88</v>
      </c>
      <c r="L1373" s="1">
        <v>4.5</v>
      </c>
      <c r="M1373" s="1">
        <v>4</v>
      </c>
      <c r="N1373" s="1">
        <v>0</v>
      </c>
      <c r="O1373" s="1">
        <f t="shared" si="242"/>
        <v>0</v>
      </c>
      <c r="P1373" s="1">
        <f t="shared" si="237"/>
        <v>0</v>
      </c>
      <c r="Q1373" s="1">
        <f t="shared" si="241"/>
        <v>1</v>
      </c>
      <c r="R1373" s="1">
        <f t="shared" si="238"/>
        <v>0</v>
      </c>
      <c r="S1373" s="1">
        <f t="shared" si="239"/>
        <v>1</v>
      </c>
      <c r="T1373" s="1" t="b">
        <f t="shared" si="240"/>
        <v>0</v>
      </c>
    </row>
    <row r="1374" spans="1:20" x14ac:dyDescent="0.25">
      <c r="A1374" s="1" t="s">
        <v>127</v>
      </c>
      <c r="B1374" s="1">
        <v>4.7</v>
      </c>
      <c r="C1374" s="1">
        <v>3.8933704699999998</v>
      </c>
      <c r="D1374" s="1">
        <v>0</v>
      </c>
      <c r="E1374" s="1">
        <f t="shared" si="232"/>
        <v>0</v>
      </c>
      <c r="F1374" s="1">
        <f t="shared" si="233"/>
        <v>0</v>
      </c>
      <c r="G1374" s="1">
        <f t="shared" si="234"/>
        <v>0</v>
      </c>
      <c r="H1374" s="1">
        <f t="shared" si="235"/>
        <v>1</v>
      </c>
      <c r="I1374" s="1">
        <f t="shared" si="236"/>
        <v>1</v>
      </c>
      <c r="K1374" s="1" t="s">
        <v>193</v>
      </c>
      <c r="L1374" s="1">
        <v>4.3</v>
      </c>
      <c r="M1374" s="1">
        <v>4</v>
      </c>
      <c r="N1374" s="1">
        <v>0</v>
      </c>
      <c r="O1374" s="1">
        <f t="shared" si="242"/>
        <v>0</v>
      </c>
      <c r="P1374" s="1">
        <f t="shared" si="237"/>
        <v>0</v>
      </c>
      <c r="Q1374" s="1">
        <f t="shared" si="241"/>
        <v>1</v>
      </c>
      <c r="R1374" s="1">
        <f t="shared" si="238"/>
        <v>0</v>
      </c>
      <c r="S1374" s="1">
        <f t="shared" si="239"/>
        <v>1</v>
      </c>
      <c r="T1374" s="1" t="b">
        <f t="shared" si="240"/>
        <v>0</v>
      </c>
    </row>
    <row r="1375" spans="1:20" x14ac:dyDescent="0.25">
      <c r="A1375" s="1" t="s">
        <v>160</v>
      </c>
      <c r="B1375" s="1">
        <v>3.9</v>
      </c>
      <c r="C1375" s="1">
        <v>4.9297527700000003</v>
      </c>
      <c r="D1375" s="1">
        <v>0</v>
      </c>
      <c r="E1375" s="1">
        <f t="shared" si="232"/>
        <v>0</v>
      </c>
      <c r="F1375" s="1">
        <f t="shared" si="233"/>
        <v>0</v>
      </c>
      <c r="G1375" s="1">
        <f t="shared" si="234"/>
        <v>0</v>
      </c>
      <c r="H1375" s="1">
        <f t="shared" si="235"/>
        <v>1</v>
      </c>
      <c r="I1375" s="1">
        <f t="shared" si="236"/>
        <v>1</v>
      </c>
      <c r="K1375" s="1" t="s">
        <v>197</v>
      </c>
      <c r="L1375" s="1">
        <v>4.4000000000000004</v>
      </c>
      <c r="M1375" s="1">
        <v>3</v>
      </c>
      <c r="N1375" s="1">
        <v>0</v>
      </c>
      <c r="O1375" s="1">
        <f t="shared" si="242"/>
        <v>0</v>
      </c>
      <c r="P1375" s="1">
        <f t="shared" si="237"/>
        <v>0</v>
      </c>
      <c r="Q1375" s="1">
        <f t="shared" si="241"/>
        <v>1</v>
      </c>
      <c r="R1375" s="1">
        <f t="shared" si="238"/>
        <v>0</v>
      </c>
      <c r="S1375" s="1">
        <f t="shared" si="239"/>
        <v>1</v>
      </c>
      <c r="T1375" s="1" t="b">
        <f t="shared" si="240"/>
        <v>0</v>
      </c>
    </row>
    <row r="1376" spans="1:20" x14ac:dyDescent="0.25">
      <c r="A1376" s="1" t="s">
        <v>88</v>
      </c>
      <c r="B1376" s="1">
        <v>4.5</v>
      </c>
      <c r="C1376" s="1">
        <v>4.0736511399999999</v>
      </c>
      <c r="D1376" s="1">
        <v>0</v>
      </c>
      <c r="E1376" s="1">
        <f t="shared" si="232"/>
        <v>0</v>
      </c>
      <c r="F1376" s="1">
        <f t="shared" si="233"/>
        <v>0</v>
      </c>
      <c r="G1376" s="1">
        <f t="shared" si="234"/>
        <v>0</v>
      </c>
      <c r="H1376" s="1">
        <f t="shared" si="235"/>
        <v>1</v>
      </c>
      <c r="I1376" s="1">
        <f t="shared" si="236"/>
        <v>1</v>
      </c>
      <c r="K1376" s="1" t="s">
        <v>106</v>
      </c>
      <c r="L1376" s="1">
        <v>4.3</v>
      </c>
      <c r="M1376" s="1">
        <v>4</v>
      </c>
      <c r="N1376" s="1">
        <v>0</v>
      </c>
      <c r="O1376" s="1">
        <f t="shared" si="242"/>
        <v>0</v>
      </c>
      <c r="P1376" s="1">
        <f t="shared" si="237"/>
        <v>0</v>
      </c>
      <c r="Q1376" s="1">
        <f t="shared" si="241"/>
        <v>1</v>
      </c>
      <c r="R1376" s="1">
        <f t="shared" si="238"/>
        <v>0</v>
      </c>
      <c r="S1376" s="1">
        <f t="shared" si="239"/>
        <v>1</v>
      </c>
      <c r="T1376" s="1" t="b">
        <f t="shared" si="240"/>
        <v>0</v>
      </c>
    </row>
    <row r="1377" spans="1:20" x14ac:dyDescent="0.25">
      <c r="A1377" s="1" t="s">
        <v>193</v>
      </c>
      <c r="B1377" s="1">
        <v>4.3</v>
      </c>
      <c r="C1377" s="1">
        <v>3.7125682500000008</v>
      </c>
      <c r="D1377" s="1">
        <v>0</v>
      </c>
      <c r="E1377" s="1">
        <f t="shared" si="232"/>
        <v>0</v>
      </c>
      <c r="F1377" s="1">
        <f t="shared" si="233"/>
        <v>0</v>
      </c>
      <c r="G1377" s="1">
        <f t="shared" si="234"/>
        <v>0</v>
      </c>
      <c r="H1377" s="1">
        <f t="shared" si="235"/>
        <v>1</v>
      </c>
      <c r="I1377" s="1">
        <f t="shared" si="236"/>
        <v>1</v>
      </c>
      <c r="K1377" s="1" t="s">
        <v>124</v>
      </c>
      <c r="L1377" s="1">
        <v>4.5</v>
      </c>
      <c r="M1377" s="1">
        <v>3</v>
      </c>
      <c r="N1377" s="1">
        <v>0</v>
      </c>
      <c r="O1377" s="1">
        <f t="shared" si="242"/>
        <v>0</v>
      </c>
      <c r="P1377" s="1">
        <f t="shared" si="237"/>
        <v>0</v>
      </c>
      <c r="Q1377" s="1">
        <f t="shared" si="241"/>
        <v>1</v>
      </c>
      <c r="R1377" s="1">
        <f t="shared" si="238"/>
        <v>0</v>
      </c>
      <c r="S1377" s="1">
        <f t="shared" si="239"/>
        <v>1</v>
      </c>
      <c r="T1377" s="1" t="b">
        <f t="shared" si="240"/>
        <v>0</v>
      </c>
    </row>
    <row r="1378" spans="1:20" x14ac:dyDescent="0.25">
      <c r="A1378" s="1" t="s">
        <v>197</v>
      </c>
      <c r="B1378" s="1">
        <v>4.4000000000000004</v>
      </c>
      <c r="C1378" s="1">
        <v>2.9093466500000003</v>
      </c>
      <c r="D1378" s="1">
        <v>0</v>
      </c>
      <c r="E1378" s="1">
        <f t="shared" si="232"/>
        <v>0</v>
      </c>
      <c r="F1378" s="1">
        <f t="shared" si="233"/>
        <v>0</v>
      </c>
      <c r="G1378" s="1">
        <f t="shared" si="234"/>
        <v>0</v>
      </c>
      <c r="H1378" s="1">
        <f t="shared" si="235"/>
        <v>1</v>
      </c>
      <c r="I1378" s="1">
        <f t="shared" si="236"/>
        <v>1</v>
      </c>
      <c r="K1378" s="1" t="s">
        <v>159</v>
      </c>
      <c r="L1378" s="1">
        <v>4.3</v>
      </c>
      <c r="M1378" s="1">
        <v>4</v>
      </c>
      <c r="N1378" s="1">
        <v>0</v>
      </c>
      <c r="O1378" s="1">
        <f t="shared" si="242"/>
        <v>0</v>
      </c>
      <c r="P1378" s="1">
        <f t="shared" si="237"/>
        <v>0</v>
      </c>
      <c r="Q1378" s="1">
        <f t="shared" si="241"/>
        <v>1</v>
      </c>
      <c r="R1378" s="1">
        <f t="shared" si="238"/>
        <v>0</v>
      </c>
      <c r="S1378" s="1">
        <f t="shared" si="239"/>
        <v>1</v>
      </c>
      <c r="T1378" s="1" t="b">
        <f t="shared" si="240"/>
        <v>0</v>
      </c>
    </row>
    <row r="1379" spans="1:20" x14ac:dyDescent="0.25">
      <c r="A1379" s="1" t="s">
        <v>106</v>
      </c>
      <c r="B1379" s="1">
        <v>4.3</v>
      </c>
      <c r="C1379" s="1">
        <v>3.7467709500000002</v>
      </c>
      <c r="D1379" s="1">
        <v>0</v>
      </c>
      <c r="E1379" s="1">
        <f t="shared" si="232"/>
        <v>0</v>
      </c>
      <c r="F1379" s="1">
        <f t="shared" si="233"/>
        <v>0</v>
      </c>
      <c r="G1379" s="1">
        <f t="shared" si="234"/>
        <v>0</v>
      </c>
      <c r="H1379" s="1">
        <f t="shared" si="235"/>
        <v>1</v>
      </c>
      <c r="I1379" s="1">
        <f t="shared" si="236"/>
        <v>1</v>
      </c>
      <c r="K1379" s="1" t="s">
        <v>186</v>
      </c>
      <c r="L1379" s="1">
        <v>5.0999999999999996</v>
      </c>
      <c r="M1379" s="1">
        <v>4</v>
      </c>
      <c r="N1379" s="1">
        <v>0</v>
      </c>
      <c r="O1379" s="1">
        <f t="shared" si="242"/>
        <v>0</v>
      </c>
      <c r="P1379" s="1">
        <f t="shared" si="237"/>
        <v>0</v>
      </c>
      <c r="Q1379" s="1">
        <f t="shared" si="241"/>
        <v>1</v>
      </c>
      <c r="R1379" s="1">
        <f t="shared" si="238"/>
        <v>0</v>
      </c>
      <c r="S1379" s="1">
        <f t="shared" si="239"/>
        <v>1</v>
      </c>
      <c r="T1379" s="1" t="b">
        <f t="shared" si="240"/>
        <v>0</v>
      </c>
    </row>
    <row r="1380" spans="1:20" x14ac:dyDescent="0.25">
      <c r="A1380" s="1" t="s">
        <v>124</v>
      </c>
      <c r="B1380" s="1">
        <v>4.5</v>
      </c>
      <c r="C1380" s="1">
        <v>3.2992234599999999</v>
      </c>
      <c r="D1380" s="1">
        <v>0</v>
      </c>
      <c r="E1380" s="1">
        <f t="shared" si="232"/>
        <v>0</v>
      </c>
      <c r="F1380" s="1">
        <f t="shared" si="233"/>
        <v>0</v>
      </c>
      <c r="G1380" s="1">
        <f t="shared" si="234"/>
        <v>0</v>
      </c>
      <c r="H1380" s="1">
        <f t="shared" si="235"/>
        <v>1</v>
      </c>
      <c r="I1380" s="1">
        <f t="shared" si="236"/>
        <v>1</v>
      </c>
      <c r="K1380" s="1" t="s">
        <v>198</v>
      </c>
      <c r="L1380" s="1">
        <v>3.9</v>
      </c>
      <c r="M1380" s="1">
        <v>3</v>
      </c>
      <c r="N1380" s="1">
        <v>0</v>
      </c>
      <c r="O1380" s="1">
        <f t="shared" si="242"/>
        <v>0</v>
      </c>
      <c r="P1380" s="1">
        <f t="shared" si="237"/>
        <v>0</v>
      </c>
      <c r="Q1380" s="1">
        <f t="shared" si="241"/>
        <v>1</v>
      </c>
      <c r="R1380" s="1">
        <f t="shared" si="238"/>
        <v>0</v>
      </c>
      <c r="S1380" s="1">
        <f t="shared" si="239"/>
        <v>1</v>
      </c>
      <c r="T1380" s="1" t="b">
        <f t="shared" si="240"/>
        <v>0</v>
      </c>
    </row>
    <row r="1381" spans="1:20" x14ac:dyDescent="0.25">
      <c r="A1381" s="1" t="s">
        <v>159</v>
      </c>
      <c r="B1381" s="1">
        <v>4.3</v>
      </c>
      <c r="C1381" s="1">
        <v>4.4159470599999988</v>
      </c>
      <c r="D1381" s="1">
        <v>0</v>
      </c>
      <c r="E1381" s="1">
        <f t="shared" si="232"/>
        <v>0</v>
      </c>
      <c r="F1381" s="1">
        <f t="shared" si="233"/>
        <v>0</v>
      </c>
      <c r="G1381" s="1">
        <f t="shared" si="234"/>
        <v>0</v>
      </c>
      <c r="H1381" s="1">
        <f t="shared" si="235"/>
        <v>1</v>
      </c>
      <c r="I1381" s="1">
        <f t="shared" si="236"/>
        <v>1</v>
      </c>
      <c r="K1381" s="1" t="s">
        <v>145</v>
      </c>
      <c r="L1381" s="1">
        <v>4.7</v>
      </c>
      <c r="M1381" s="1">
        <v>4</v>
      </c>
      <c r="N1381" s="1">
        <v>0</v>
      </c>
      <c r="O1381" s="1">
        <f t="shared" si="242"/>
        <v>0</v>
      </c>
      <c r="P1381" s="1">
        <f t="shared" si="237"/>
        <v>0</v>
      </c>
      <c r="Q1381" s="1">
        <f t="shared" si="241"/>
        <v>1</v>
      </c>
      <c r="R1381" s="1">
        <f t="shared" si="238"/>
        <v>0</v>
      </c>
      <c r="S1381" s="1">
        <f t="shared" si="239"/>
        <v>1</v>
      </c>
      <c r="T1381" s="1" t="b">
        <f t="shared" si="240"/>
        <v>0</v>
      </c>
    </row>
    <row r="1382" spans="1:20" x14ac:dyDescent="0.25">
      <c r="A1382" s="1" t="s">
        <v>186</v>
      </c>
      <c r="B1382" s="1">
        <v>5.0999999999999996</v>
      </c>
      <c r="C1382" s="1">
        <v>4.3225490499999983</v>
      </c>
      <c r="D1382" s="1">
        <v>0</v>
      </c>
      <c r="E1382" s="1">
        <f t="shared" si="232"/>
        <v>0</v>
      </c>
      <c r="F1382" s="1">
        <f t="shared" si="233"/>
        <v>0</v>
      </c>
      <c r="G1382" s="1">
        <f t="shared" si="234"/>
        <v>0</v>
      </c>
      <c r="H1382" s="1">
        <f t="shared" si="235"/>
        <v>1</v>
      </c>
      <c r="I1382" s="1">
        <f t="shared" si="236"/>
        <v>1</v>
      </c>
      <c r="K1382" s="1" t="s">
        <v>91</v>
      </c>
      <c r="L1382" s="1">
        <v>4.9000000000000004</v>
      </c>
      <c r="M1382" s="1">
        <v>3</v>
      </c>
      <c r="N1382" s="1">
        <v>0</v>
      </c>
      <c r="O1382" s="1">
        <f t="shared" si="242"/>
        <v>0</v>
      </c>
      <c r="P1382" s="1">
        <f t="shared" si="237"/>
        <v>0</v>
      </c>
      <c r="Q1382" s="1">
        <f t="shared" si="241"/>
        <v>1</v>
      </c>
      <c r="R1382" s="1">
        <f t="shared" si="238"/>
        <v>0</v>
      </c>
      <c r="S1382" s="1">
        <f t="shared" si="239"/>
        <v>1</v>
      </c>
      <c r="T1382" s="1" t="b">
        <f t="shared" si="240"/>
        <v>0</v>
      </c>
    </row>
    <row r="1383" spans="1:20" x14ac:dyDescent="0.25">
      <c r="A1383" s="1" t="s">
        <v>198</v>
      </c>
      <c r="B1383" s="1">
        <v>3.9</v>
      </c>
      <c r="C1383" s="1">
        <v>3.1738412599999988</v>
      </c>
      <c r="D1383" s="1">
        <v>0</v>
      </c>
      <c r="E1383" s="1">
        <f t="shared" si="232"/>
        <v>0</v>
      </c>
      <c r="F1383" s="1">
        <f t="shared" si="233"/>
        <v>0</v>
      </c>
      <c r="G1383" s="1">
        <f t="shared" si="234"/>
        <v>0</v>
      </c>
      <c r="H1383" s="1">
        <f t="shared" si="235"/>
        <v>1</v>
      </c>
      <c r="I1383" s="1">
        <f t="shared" si="236"/>
        <v>1</v>
      </c>
      <c r="K1383" s="1" t="s">
        <v>108</v>
      </c>
      <c r="L1383" s="1">
        <v>4.4000000000000004</v>
      </c>
      <c r="M1383" s="1">
        <v>3</v>
      </c>
      <c r="N1383" s="1">
        <v>0</v>
      </c>
      <c r="O1383" s="1">
        <f t="shared" si="242"/>
        <v>0</v>
      </c>
      <c r="P1383" s="1">
        <f t="shared" si="237"/>
        <v>0</v>
      </c>
      <c r="Q1383" s="1">
        <f t="shared" si="241"/>
        <v>1</v>
      </c>
      <c r="R1383" s="1">
        <f t="shared" si="238"/>
        <v>0</v>
      </c>
      <c r="S1383" s="1">
        <f t="shared" si="239"/>
        <v>1</v>
      </c>
      <c r="T1383" s="1" t="b">
        <f t="shared" si="240"/>
        <v>0</v>
      </c>
    </row>
    <row r="1384" spans="1:20" x14ac:dyDescent="0.25">
      <c r="A1384" s="1" t="s">
        <v>145</v>
      </c>
      <c r="B1384" s="1">
        <v>4.7</v>
      </c>
      <c r="C1384" s="1">
        <v>3.5435160000000003</v>
      </c>
      <c r="D1384" s="1">
        <v>0</v>
      </c>
      <c r="E1384" s="1">
        <f t="shared" si="232"/>
        <v>0</v>
      </c>
      <c r="F1384" s="1">
        <f t="shared" si="233"/>
        <v>0</v>
      </c>
      <c r="G1384" s="1">
        <f t="shared" si="234"/>
        <v>0</v>
      </c>
      <c r="H1384" s="1">
        <f t="shared" si="235"/>
        <v>1</v>
      </c>
      <c r="I1384" s="1">
        <f t="shared" si="236"/>
        <v>1</v>
      </c>
      <c r="K1384" s="1" t="s">
        <v>151</v>
      </c>
      <c r="L1384" s="1">
        <v>4.3</v>
      </c>
      <c r="M1384" s="1">
        <v>3</v>
      </c>
      <c r="N1384" s="1">
        <v>0</v>
      </c>
      <c r="O1384" s="1">
        <f t="shared" si="242"/>
        <v>0</v>
      </c>
      <c r="P1384" s="1">
        <f t="shared" si="237"/>
        <v>0</v>
      </c>
      <c r="Q1384" s="1">
        <f t="shared" si="241"/>
        <v>1</v>
      </c>
      <c r="R1384" s="1">
        <f t="shared" si="238"/>
        <v>0</v>
      </c>
      <c r="S1384" s="1">
        <f t="shared" si="239"/>
        <v>1</v>
      </c>
      <c r="T1384" s="1" t="b">
        <f t="shared" si="240"/>
        <v>0</v>
      </c>
    </row>
    <row r="1385" spans="1:20" x14ac:dyDescent="0.25">
      <c r="A1385" s="1" t="s">
        <v>91</v>
      </c>
      <c r="B1385" s="1">
        <v>4.9000000000000004</v>
      </c>
      <c r="C1385" s="1">
        <v>2.9873087199999993</v>
      </c>
      <c r="D1385" s="1">
        <v>0</v>
      </c>
      <c r="E1385" s="1">
        <f t="shared" si="232"/>
        <v>0</v>
      </c>
      <c r="F1385" s="1">
        <f t="shared" si="233"/>
        <v>0</v>
      </c>
      <c r="G1385" s="1">
        <f t="shared" si="234"/>
        <v>0</v>
      </c>
      <c r="H1385" s="1">
        <f t="shared" si="235"/>
        <v>1</v>
      </c>
      <c r="I1385" s="1">
        <f t="shared" si="236"/>
        <v>1</v>
      </c>
      <c r="K1385" s="1" t="s">
        <v>160</v>
      </c>
      <c r="L1385" s="1">
        <v>3.9</v>
      </c>
      <c r="M1385" s="1">
        <v>4</v>
      </c>
      <c r="N1385" s="1">
        <v>0</v>
      </c>
      <c r="O1385" s="1">
        <f t="shared" si="242"/>
        <v>0</v>
      </c>
      <c r="P1385" s="1">
        <f t="shared" si="237"/>
        <v>0</v>
      </c>
      <c r="Q1385" s="1">
        <f t="shared" si="241"/>
        <v>1</v>
      </c>
      <c r="R1385" s="1">
        <f t="shared" si="238"/>
        <v>0</v>
      </c>
      <c r="S1385" s="1">
        <f t="shared" si="239"/>
        <v>1</v>
      </c>
      <c r="T1385" s="1" t="b">
        <f t="shared" si="240"/>
        <v>0</v>
      </c>
    </row>
    <row r="1386" spans="1:20" x14ac:dyDescent="0.25">
      <c r="A1386" s="1" t="s">
        <v>108</v>
      </c>
      <c r="B1386" s="1">
        <v>4.4000000000000004</v>
      </c>
      <c r="C1386" s="1">
        <v>2.8005902200000001</v>
      </c>
      <c r="D1386" s="1">
        <v>0</v>
      </c>
      <c r="E1386" s="1">
        <f t="shared" si="232"/>
        <v>0</v>
      </c>
      <c r="F1386" s="1">
        <f t="shared" si="233"/>
        <v>0</v>
      </c>
      <c r="G1386" s="1">
        <f t="shared" si="234"/>
        <v>0</v>
      </c>
      <c r="H1386" s="1">
        <f t="shared" si="235"/>
        <v>1</v>
      </c>
      <c r="I1386" s="1">
        <f t="shared" si="236"/>
        <v>1</v>
      </c>
      <c r="K1386" s="1" t="s">
        <v>193</v>
      </c>
      <c r="L1386" s="1">
        <v>4.3</v>
      </c>
      <c r="M1386" s="1">
        <v>1</v>
      </c>
      <c r="N1386" s="1">
        <v>0</v>
      </c>
      <c r="O1386" s="1">
        <f t="shared" si="242"/>
        <v>0</v>
      </c>
      <c r="P1386" s="1">
        <f t="shared" si="237"/>
        <v>0</v>
      </c>
      <c r="Q1386" s="1">
        <f t="shared" si="241"/>
        <v>1</v>
      </c>
      <c r="R1386" s="1">
        <f t="shared" si="238"/>
        <v>0</v>
      </c>
      <c r="S1386" s="1">
        <f t="shared" si="239"/>
        <v>1</v>
      </c>
      <c r="T1386" s="1" t="b">
        <f t="shared" si="240"/>
        <v>0</v>
      </c>
    </row>
    <row r="1387" spans="1:20" x14ac:dyDescent="0.25">
      <c r="A1387" s="1" t="s">
        <v>151</v>
      </c>
      <c r="B1387" s="1">
        <v>4.3</v>
      </c>
      <c r="C1387" s="1">
        <v>3.0012324599999993</v>
      </c>
      <c r="D1387" s="1">
        <v>0</v>
      </c>
      <c r="E1387" s="1">
        <f t="shared" si="232"/>
        <v>0</v>
      </c>
      <c r="F1387" s="1">
        <f t="shared" si="233"/>
        <v>0</v>
      </c>
      <c r="G1387" s="1">
        <f t="shared" si="234"/>
        <v>0</v>
      </c>
      <c r="H1387" s="1">
        <f t="shared" si="235"/>
        <v>1</v>
      </c>
      <c r="I1387" s="1">
        <f t="shared" si="236"/>
        <v>1</v>
      </c>
      <c r="K1387" s="1" t="s">
        <v>98</v>
      </c>
      <c r="L1387" s="1">
        <v>5</v>
      </c>
      <c r="M1387" s="1">
        <v>3</v>
      </c>
      <c r="N1387" s="1">
        <v>0</v>
      </c>
      <c r="O1387" s="1">
        <f t="shared" si="242"/>
        <v>0</v>
      </c>
      <c r="P1387" s="1">
        <f t="shared" si="237"/>
        <v>0</v>
      </c>
      <c r="Q1387" s="1">
        <f t="shared" si="241"/>
        <v>1</v>
      </c>
      <c r="R1387" s="1">
        <f t="shared" si="238"/>
        <v>0</v>
      </c>
      <c r="S1387" s="1">
        <f t="shared" si="239"/>
        <v>1</v>
      </c>
      <c r="T1387" s="1" t="b">
        <f t="shared" si="240"/>
        <v>0</v>
      </c>
    </row>
    <row r="1388" spans="1:20" x14ac:dyDescent="0.25">
      <c r="A1388" s="1" t="s">
        <v>160</v>
      </c>
      <c r="B1388" s="1">
        <v>3.9</v>
      </c>
      <c r="C1388" s="1">
        <v>3.7903377999999988</v>
      </c>
      <c r="D1388" s="1">
        <v>0</v>
      </c>
      <c r="E1388" s="1">
        <f t="shared" si="232"/>
        <v>0</v>
      </c>
      <c r="F1388" s="1">
        <f t="shared" si="233"/>
        <v>0</v>
      </c>
      <c r="G1388" s="1">
        <f t="shared" si="234"/>
        <v>0</v>
      </c>
      <c r="H1388" s="1">
        <f t="shared" si="235"/>
        <v>1</v>
      </c>
      <c r="I1388" s="1">
        <f t="shared" si="236"/>
        <v>1</v>
      </c>
      <c r="K1388" s="1" t="s">
        <v>112</v>
      </c>
      <c r="L1388" s="1">
        <v>4.9000000000000004</v>
      </c>
      <c r="M1388" s="1">
        <v>3</v>
      </c>
      <c r="N1388" s="1">
        <v>0</v>
      </c>
      <c r="O1388" s="1">
        <f t="shared" si="242"/>
        <v>0</v>
      </c>
      <c r="P1388" s="1">
        <f t="shared" si="237"/>
        <v>0</v>
      </c>
      <c r="Q1388" s="1">
        <f t="shared" si="241"/>
        <v>1</v>
      </c>
      <c r="R1388" s="1">
        <f t="shared" si="238"/>
        <v>0</v>
      </c>
      <c r="S1388" s="1">
        <f t="shared" si="239"/>
        <v>1</v>
      </c>
      <c r="T1388" s="1" t="b">
        <f t="shared" si="240"/>
        <v>0</v>
      </c>
    </row>
    <row r="1389" spans="1:20" x14ac:dyDescent="0.25">
      <c r="A1389" s="1" t="s">
        <v>193</v>
      </c>
      <c r="B1389" s="1">
        <v>4.3</v>
      </c>
      <c r="C1389" s="1">
        <v>1.3175296299999995</v>
      </c>
      <c r="D1389" s="1">
        <v>0</v>
      </c>
      <c r="E1389" s="1">
        <f t="shared" si="232"/>
        <v>0</v>
      </c>
      <c r="F1389" s="1">
        <f t="shared" si="233"/>
        <v>0</v>
      </c>
      <c r="G1389" s="1">
        <f t="shared" si="234"/>
        <v>0</v>
      </c>
      <c r="H1389" s="1">
        <f t="shared" si="235"/>
        <v>1</v>
      </c>
      <c r="I1389" s="1">
        <f t="shared" si="236"/>
        <v>1</v>
      </c>
      <c r="K1389" s="1" t="s">
        <v>187</v>
      </c>
      <c r="L1389" s="1">
        <v>4.4000000000000004</v>
      </c>
      <c r="M1389" s="1">
        <v>3</v>
      </c>
      <c r="N1389" s="1">
        <v>0</v>
      </c>
      <c r="O1389" s="1">
        <f t="shared" si="242"/>
        <v>0</v>
      </c>
      <c r="P1389" s="1">
        <f t="shared" si="237"/>
        <v>0</v>
      </c>
      <c r="Q1389" s="1">
        <f t="shared" si="241"/>
        <v>1</v>
      </c>
      <c r="R1389" s="1">
        <f t="shared" si="238"/>
        <v>0</v>
      </c>
      <c r="S1389" s="1">
        <f t="shared" si="239"/>
        <v>1</v>
      </c>
      <c r="T1389" s="1" t="b">
        <f t="shared" si="240"/>
        <v>0</v>
      </c>
    </row>
    <row r="1390" spans="1:20" x14ac:dyDescent="0.25">
      <c r="A1390" s="1" t="s">
        <v>98</v>
      </c>
      <c r="B1390" s="1">
        <v>5</v>
      </c>
      <c r="C1390" s="1">
        <v>3.3218139999999989</v>
      </c>
      <c r="D1390" s="1">
        <v>0</v>
      </c>
      <c r="E1390" s="1">
        <f t="shared" si="232"/>
        <v>0</v>
      </c>
      <c r="F1390" s="1">
        <f t="shared" si="233"/>
        <v>0</v>
      </c>
      <c r="G1390" s="1">
        <f t="shared" si="234"/>
        <v>0</v>
      </c>
      <c r="H1390" s="1">
        <f t="shared" si="235"/>
        <v>1</v>
      </c>
      <c r="I1390" s="1">
        <f t="shared" si="236"/>
        <v>1</v>
      </c>
      <c r="K1390" s="1" t="s">
        <v>125</v>
      </c>
      <c r="L1390" s="1">
        <v>4.4000000000000004</v>
      </c>
      <c r="M1390" s="1">
        <v>3</v>
      </c>
      <c r="N1390" s="1">
        <v>0</v>
      </c>
      <c r="O1390" s="1">
        <f t="shared" si="242"/>
        <v>0</v>
      </c>
      <c r="P1390" s="1">
        <f t="shared" si="237"/>
        <v>0</v>
      </c>
      <c r="Q1390" s="1">
        <f t="shared" si="241"/>
        <v>1</v>
      </c>
      <c r="R1390" s="1">
        <f t="shared" si="238"/>
        <v>0</v>
      </c>
      <c r="S1390" s="1">
        <f t="shared" si="239"/>
        <v>1</v>
      </c>
      <c r="T1390" s="1" t="b">
        <f t="shared" si="240"/>
        <v>0</v>
      </c>
    </row>
    <row r="1391" spans="1:20" x14ac:dyDescent="0.25">
      <c r="A1391" s="1" t="s">
        <v>112</v>
      </c>
      <c r="B1391" s="1">
        <v>4.9000000000000004</v>
      </c>
      <c r="C1391" s="1">
        <v>3.4685299999999994</v>
      </c>
      <c r="D1391" s="1">
        <v>0</v>
      </c>
      <c r="E1391" s="1">
        <f t="shared" si="232"/>
        <v>0</v>
      </c>
      <c r="F1391" s="1">
        <f t="shared" si="233"/>
        <v>0</v>
      </c>
      <c r="G1391" s="1">
        <f t="shared" si="234"/>
        <v>0</v>
      </c>
      <c r="H1391" s="1">
        <f t="shared" si="235"/>
        <v>1</v>
      </c>
      <c r="I1391" s="1">
        <f t="shared" si="236"/>
        <v>1</v>
      </c>
      <c r="K1391" s="1" t="s">
        <v>159</v>
      </c>
      <c r="L1391" s="1">
        <v>4.3</v>
      </c>
      <c r="M1391" s="1">
        <v>4</v>
      </c>
      <c r="N1391" s="1">
        <v>0</v>
      </c>
      <c r="O1391" s="1">
        <f t="shared" si="242"/>
        <v>0</v>
      </c>
      <c r="P1391" s="1">
        <f t="shared" si="237"/>
        <v>0</v>
      </c>
      <c r="Q1391" s="1">
        <f t="shared" si="241"/>
        <v>1</v>
      </c>
      <c r="R1391" s="1">
        <f t="shared" si="238"/>
        <v>0</v>
      </c>
      <c r="S1391" s="1">
        <f t="shared" si="239"/>
        <v>1</v>
      </c>
      <c r="T1391" s="1" t="b">
        <f t="shared" si="240"/>
        <v>0</v>
      </c>
    </row>
    <row r="1392" spans="1:20" x14ac:dyDescent="0.25">
      <c r="A1392" s="1" t="s">
        <v>187</v>
      </c>
      <c r="B1392" s="1">
        <v>4.4000000000000004</v>
      </c>
      <c r="C1392" s="1">
        <v>3.0847957999999998</v>
      </c>
      <c r="D1392" s="1">
        <v>0</v>
      </c>
      <c r="E1392" s="1">
        <f t="shared" si="232"/>
        <v>0</v>
      </c>
      <c r="F1392" s="1">
        <f t="shared" si="233"/>
        <v>0</v>
      </c>
      <c r="G1392" s="1">
        <f t="shared" si="234"/>
        <v>0</v>
      </c>
      <c r="H1392" s="1">
        <f t="shared" si="235"/>
        <v>1</v>
      </c>
      <c r="I1392" s="1">
        <f t="shared" si="236"/>
        <v>1</v>
      </c>
      <c r="K1392" s="1" t="s">
        <v>118</v>
      </c>
      <c r="L1392" s="1">
        <v>6.2</v>
      </c>
      <c r="M1392" s="1">
        <v>5</v>
      </c>
      <c r="N1392" s="1">
        <v>0</v>
      </c>
      <c r="O1392" s="1">
        <f t="shared" si="242"/>
        <v>0</v>
      </c>
      <c r="P1392" s="1">
        <f t="shared" si="237"/>
        <v>0</v>
      </c>
      <c r="Q1392" s="1">
        <f t="shared" si="241"/>
        <v>1</v>
      </c>
      <c r="R1392" s="1">
        <f t="shared" si="238"/>
        <v>0</v>
      </c>
      <c r="S1392" s="1">
        <f t="shared" si="239"/>
        <v>1</v>
      </c>
      <c r="T1392" s="1" t="b">
        <f t="shared" si="240"/>
        <v>0</v>
      </c>
    </row>
    <row r="1393" spans="1:20" x14ac:dyDescent="0.25">
      <c r="A1393" s="1" t="s">
        <v>125</v>
      </c>
      <c r="B1393" s="1">
        <v>4.4000000000000004</v>
      </c>
      <c r="C1393" s="1">
        <v>3.4080476599999989</v>
      </c>
      <c r="D1393" s="1">
        <v>0</v>
      </c>
      <c r="E1393" s="1">
        <f t="shared" si="232"/>
        <v>0</v>
      </c>
      <c r="F1393" s="1">
        <f t="shared" si="233"/>
        <v>0</v>
      </c>
      <c r="G1393" s="1">
        <f t="shared" si="234"/>
        <v>0</v>
      </c>
      <c r="H1393" s="1">
        <f t="shared" si="235"/>
        <v>1</v>
      </c>
      <c r="I1393" s="1">
        <f t="shared" si="236"/>
        <v>1</v>
      </c>
      <c r="K1393" s="1" t="s">
        <v>125</v>
      </c>
      <c r="L1393" s="1">
        <v>4.4000000000000004</v>
      </c>
      <c r="M1393" s="1">
        <v>3</v>
      </c>
      <c r="N1393" s="1">
        <v>0</v>
      </c>
      <c r="O1393" s="1">
        <f t="shared" si="242"/>
        <v>0</v>
      </c>
      <c r="P1393" s="1">
        <f t="shared" si="237"/>
        <v>0</v>
      </c>
      <c r="Q1393" s="1">
        <f t="shared" si="241"/>
        <v>1</v>
      </c>
      <c r="R1393" s="1">
        <f t="shared" si="238"/>
        <v>0</v>
      </c>
      <c r="S1393" s="1">
        <f t="shared" si="239"/>
        <v>1</v>
      </c>
      <c r="T1393" s="1" t="b">
        <f t="shared" si="240"/>
        <v>0</v>
      </c>
    </row>
    <row r="1394" spans="1:20" x14ac:dyDescent="0.25">
      <c r="A1394" s="1" t="s">
        <v>159</v>
      </c>
      <c r="B1394" s="1">
        <v>4.3</v>
      </c>
      <c r="C1394" s="1">
        <v>3.5319893999999983</v>
      </c>
      <c r="D1394" s="1">
        <v>0</v>
      </c>
      <c r="E1394" s="1">
        <f t="shared" si="232"/>
        <v>0</v>
      </c>
      <c r="F1394" s="1">
        <f t="shared" si="233"/>
        <v>0</v>
      </c>
      <c r="G1394" s="1">
        <f t="shared" si="234"/>
        <v>0</v>
      </c>
      <c r="H1394" s="1">
        <f t="shared" si="235"/>
        <v>1</v>
      </c>
      <c r="I1394" s="1">
        <f t="shared" si="236"/>
        <v>1</v>
      </c>
      <c r="K1394" s="1" t="s">
        <v>92</v>
      </c>
      <c r="L1394" s="1">
        <v>5.4</v>
      </c>
      <c r="M1394" s="1">
        <v>4</v>
      </c>
      <c r="N1394" s="1">
        <v>0</v>
      </c>
      <c r="O1394" s="1">
        <f t="shared" si="242"/>
        <v>0</v>
      </c>
      <c r="P1394" s="1">
        <f t="shared" si="237"/>
        <v>0</v>
      </c>
      <c r="Q1394" s="1">
        <f t="shared" si="241"/>
        <v>1</v>
      </c>
      <c r="R1394" s="1">
        <f t="shared" si="238"/>
        <v>0</v>
      </c>
      <c r="S1394" s="1">
        <f t="shared" si="239"/>
        <v>1</v>
      </c>
      <c r="T1394" s="1" t="b">
        <f t="shared" si="240"/>
        <v>0</v>
      </c>
    </row>
    <row r="1395" spans="1:20" x14ac:dyDescent="0.25">
      <c r="A1395" s="1" t="s">
        <v>118</v>
      </c>
      <c r="B1395" s="1">
        <v>6.2</v>
      </c>
      <c r="C1395" s="1">
        <v>4.8239429799999982</v>
      </c>
      <c r="D1395" s="1">
        <v>0</v>
      </c>
      <c r="E1395" s="1">
        <f t="shared" si="232"/>
        <v>0</v>
      </c>
      <c r="F1395" s="1">
        <f t="shared" si="233"/>
        <v>0</v>
      </c>
      <c r="G1395" s="1">
        <f t="shared" si="234"/>
        <v>0</v>
      </c>
      <c r="H1395" s="1">
        <f t="shared" si="235"/>
        <v>1</v>
      </c>
      <c r="I1395" s="1">
        <f t="shared" si="236"/>
        <v>1</v>
      </c>
      <c r="K1395" s="1" t="s">
        <v>63</v>
      </c>
      <c r="L1395" s="1">
        <v>4.4000000000000004</v>
      </c>
      <c r="M1395" s="1">
        <v>3</v>
      </c>
      <c r="N1395" s="1">
        <v>0</v>
      </c>
      <c r="O1395" s="1">
        <f t="shared" si="242"/>
        <v>0</v>
      </c>
      <c r="P1395" s="1">
        <f t="shared" si="237"/>
        <v>0</v>
      </c>
      <c r="Q1395" s="1">
        <f t="shared" si="241"/>
        <v>1</v>
      </c>
      <c r="R1395" s="1">
        <f t="shared" si="238"/>
        <v>0</v>
      </c>
      <c r="S1395" s="1">
        <f t="shared" si="239"/>
        <v>1</v>
      </c>
      <c r="T1395" s="1" t="b">
        <f t="shared" si="240"/>
        <v>0</v>
      </c>
    </row>
    <row r="1396" spans="1:20" x14ac:dyDescent="0.25">
      <c r="A1396" s="1" t="s">
        <v>125</v>
      </c>
      <c r="B1396" s="1">
        <v>4.4000000000000004</v>
      </c>
      <c r="C1396" s="1">
        <v>3.325628599999999</v>
      </c>
      <c r="D1396" s="1">
        <v>0</v>
      </c>
      <c r="E1396" s="1">
        <f t="shared" si="232"/>
        <v>0</v>
      </c>
      <c r="F1396" s="1">
        <f t="shared" si="233"/>
        <v>0</v>
      </c>
      <c r="G1396" s="1">
        <f t="shared" si="234"/>
        <v>0</v>
      </c>
      <c r="H1396" s="1">
        <f t="shared" si="235"/>
        <v>1</v>
      </c>
      <c r="I1396" s="1">
        <f t="shared" si="236"/>
        <v>1</v>
      </c>
      <c r="K1396" s="1" t="s">
        <v>76</v>
      </c>
      <c r="L1396" s="1">
        <v>4.9000000000000004</v>
      </c>
      <c r="M1396" s="1">
        <v>3</v>
      </c>
      <c r="N1396" s="1">
        <v>0</v>
      </c>
      <c r="O1396" s="1">
        <f t="shared" si="242"/>
        <v>0</v>
      </c>
      <c r="P1396" s="1">
        <f t="shared" si="237"/>
        <v>0</v>
      </c>
      <c r="Q1396" s="1">
        <f t="shared" si="241"/>
        <v>1</v>
      </c>
      <c r="R1396" s="1">
        <f t="shared" si="238"/>
        <v>0</v>
      </c>
      <c r="S1396" s="1">
        <f t="shared" si="239"/>
        <v>1</v>
      </c>
      <c r="T1396" s="1" t="b">
        <f t="shared" si="240"/>
        <v>0</v>
      </c>
    </row>
    <row r="1397" spans="1:20" x14ac:dyDescent="0.25">
      <c r="A1397" s="1" t="s">
        <v>92</v>
      </c>
      <c r="B1397" s="1">
        <v>5.4</v>
      </c>
      <c r="C1397" s="1">
        <v>3.8837268600000003</v>
      </c>
      <c r="D1397" s="1">
        <v>0</v>
      </c>
      <c r="E1397" s="1">
        <f t="shared" si="232"/>
        <v>0</v>
      </c>
      <c r="F1397" s="1">
        <f t="shared" si="233"/>
        <v>0</v>
      </c>
      <c r="G1397" s="1">
        <f t="shared" si="234"/>
        <v>0</v>
      </c>
      <c r="H1397" s="1">
        <f t="shared" si="235"/>
        <v>1</v>
      </c>
      <c r="I1397" s="1">
        <f t="shared" si="236"/>
        <v>1</v>
      </c>
      <c r="K1397" s="1" t="s">
        <v>116</v>
      </c>
      <c r="L1397" s="1">
        <v>4</v>
      </c>
      <c r="M1397" s="1">
        <v>4</v>
      </c>
      <c r="N1397" s="1">
        <v>0</v>
      </c>
      <c r="O1397" s="1">
        <f t="shared" si="242"/>
        <v>0</v>
      </c>
      <c r="P1397" s="1">
        <f t="shared" si="237"/>
        <v>0</v>
      </c>
      <c r="Q1397" s="1">
        <f t="shared" si="241"/>
        <v>1</v>
      </c>
      <c r="R1397" s="1">
        <f t="shared" si="238"/>
        <v>0</v>
      </c>
      <c r="S1397" s="1">
        <f t="shared" si="239"/>
        <v>1</v>
      </c>
      <c r="T1397" s="1" t="b">
        <f t="shared" si="240"/>
        <v>0</v>
      </c>
    </row>
    <row r="1398" spans="1:20" x14ac:dyDescent="0.25">
      <c r="A1398" s="1" t="s">
        <v>63</v>
      </c>
      <c r="B1398" s="1">
        <v>4.4000000000000004</v>
      </c>
      <c r="C1398" s="1">
        <v>2.577652399999999</v>
      </c>
      <c r="D1398" s="1">
        <v>0</v>
      </c>
      <c r="E1398" s="1">
        <f t="shared" si="232"/>
        <v>0</v>
      </c>
      <c r="F1398" s="1">
        <f t="shared" si="233"/>
        <v>0</v>
      </c>
      <c r="G1398" s="1">
        <f t="shared" si="234"/>
        <v>0</v>
      </c>
      <c r="H1398" s="1">
        <f t="shared" si="235"/>
        <v>1</v>
      </c>
      <c r="I1398" s="1">
        <f t="shared" si="236"/>
        <v>1</v>
      </c>
      <c r="K1398" s="1" t="s">
        <v>120</v>
      </c>
      <c r="L1398" s="1">
        <v>4.0999999999999996</v>
      </c>
      <c r="M1398" s="1">
        <v>4</v>
      </c>
      <c r="N1398" s="1">
        <v>0</v>
      </c>
      <c r="O1398" s="1">
        <f t="shared" si="242"/>
        <v>0</v>
      </c>
      <c r="P1398" s="1">
        <f t="shared" si="237"/>
        <v>0</v>
      </c>
      <c r="Q1398" s="1">
        <f t="shared" si="241"/>
        <v>1</v>
      </c>
      <c r="R1398" s="1">
        <f t="shared" si="238"/>
        <v>0</v>
      </c>
      <c r="S1398" s="1">
        <f t="shared" si="239"/>
        <v>1</v>
      </c>
      <c r="T1398" s="1" t="b">
        <f t="shared" si="240"/>
        <v>0</v>
      </c>
    </row>
    <row r="1399" spans="1:20" x14ac:dyDescent="0.25">
      <c r="A1399" s="1" t="s">
        <v>76</v>
      </c>
      <c r="B1399" s="1">
        <v>4.9000000000000004</v>
      </c>
      <c r="C1399" s="1">
        <v>3.3776128600000002</v>
      </c>
      <c r="D1399" s="1">
        <v>0</v>
      </c>
      <c r="E1399" s="1">
        <f t="shared" si="232"/>
        <v>0</v>
      </c>
      <c r="F1399" s="1">
        <f t="shared" si="233"/>
        <v>0</v>
      </c>
      <c r="G1399" s="1">
        <f t="shared" si="234"/>
        <v>0</v>
      </c>
      <c r="H1399" s="1">
        <f t="shared" si="235"/>
        <v>1</v>
      </c>
      <c r="I1399" s="1">
        <f t="shared" si="236"/>
        <v>1</v>
      </c>
      <c r="K1399" s="1" t="s">
        <v>197</v>
      </c>
      <c r="L1399" s="1">
        <v>4.4000000000000004</v>
      </c>
      <c r="M1399" s="1">
        <v>4</v>
      </c>
      <c r="N1399" s="1">
        <v>0</v>
      </c>
      <c r="O1399" s="1">
        <f t="shared" si="242"/>
        <v>0</v>
      </c>
      <c r="P1399" s="1">
        <f t="shared" si="237"/>
        <v>0</v>
      </c>
      <c r="Q1399" s="1">
        <f t="shared" si="241"/>
        <v>1</v>
      </c>
      <c r="R1399" s="1">
        <f t="shared" si="238"/>
        <v>0</v>
      </c>
      <c r="S1399" s="1">
        <f t="shared" si="239"/>
        <v>1</v>
      </c>
      <c r="T1399" s="1" t="b">
        <f t="shared" si="240"/>
        <v>0</v>
      </c>
    </row>
    <row r="1400" spans="1:20" x14ac:dyDescent="0.25">
      <c r="A1400" s="1" t="s">
        <v>116</v>
      </c>
      <c r="B1400" s="1">
        <v>4</v>
      </c>
      <c r="C1400" s="1">
        <v>3.8404444</v>
      </c>
      <c r="D1400" s="1">
        <v>0</v>
      </c>
      <c r="E1400" s="1">
        <f t="shared" si="232"/>
        <v>0</v>
      </c>
      <c r="F1400" s="1">
        <f t="shared" si="233"/>
        <v>0</v>
      </c>
      <c r="G1400" s="1">
        <f t="shared" si="234"/>
        <v>0</v>
      </c>
      <c r="H1400" s="1">
        <f t="shared" si="235"/>
        <v>1</v>
      </c>
      <c r="I1400" s="1">
        <f t="shared" si="236"/>
        <v>1</v>
      </c>
      <c r="K1400" s="1" t="s">
        <v>113</v>
      </c>
      <c r="L1400" s="1">
        <v>4.3</v>
      </c>
      <c r="M1400" s="1">
        <v>3</v>
      </c>
      <c r="N1400" s="1">
        <v>0</v>
      </c>
      <c r="O1400" s="1">
        <f t="shared" si="242"/>
        <v>0</v>
      </c>
      <c r="P1400" s="1">
        <f t="shared" si="237"/>
        <v>0</v>
      </c>
      <c r="Q1400" s="1">
        <f t="shared" si="241"/>
        <v>1</v>
      </c>
      <c r="R1400" s="1">
        <f t="shared" si="238"/>
        <v>0</v>
      </c>
      <c r="S1400" s="1">
        <f t="shared" si="239"/>
        <v>1</v>
      </c>
      <c r="T1400" s="1" t="b">
        <f t="shared" si="240"/>
        <v>0</v>
      </c>
    </row>
    <row r="1401" spans="1:20" x14ac:dyDescent="0.25">
      <c r="A1401" s="1" t="s">
        <v>120</v>
      </c>
      <c r="B1401" s="1">
        <v>4.0999999999999996</v>
      </c>
      <c r="C1401" s="1">
        <v>3.7524675999999988</v>
      </c>
      <c r="D1401" s="1">
        <v>0</v>
      </c>
      <c r="E1401" s="1">
        <f t="shared" si="232"/>
        <v>0</v>
      </c>
      <c r="F1401" s="1">
        <f t="shared" si="233"/>
        <v>0</v>
      </c>
      <c r="G1401" s="1">
        <f t="shared" si="234"/>
        <v>0</v>
      </c>
      <c r="H1401" s="1">
        <f t="shared" si="235"/>
        <v>1</v>
      </c>
      <c r="I1401" s="1">
        <f t="shared" si="236"/>
        <v>1</v>
      </c>
      <c r="K1401" s="1" t="s">
        <v>140</v>
      </c>
      <c r="L1401" s="1">
        <v>4.9000000000000004</v>
      </c>
      <c r="M1401" s="1">
        <v>4</v>
      </c>
      <c r="N1401" s="1">
        <v>0</v>
      </c>
      <c r="O1401" s="1">
        <f t="shared" si="242"/>
        <v>0</v>
      </c>
      <c r="P1401" s="1">
        <f t="shared" si="237"/>
        <v>0</v>
      </c>
      <c r="Q1401" s="1">
        <f t="shared" si="241"/>
        <v>1</v>
      </c>
      <c r="R1401" s="1">
        <f t="shared" si="238"/>
        <v>0</v>
      </c>
      <c r="S1401" s="1">
        <f t="shared" si="239"/>
        <v>1</v>
      </c>
      <c r="T1401" s="1" t="b">
        <f t="shared" si="240"/>
        <v>0</v>
      </c>
    </row>
    <row r="1402" spans="1:20" x14ac:dyDescent="0.25">
      <c r="A1402" s="1" t="s">
        <v>197</v>
      </c>
      <c r="B1402" s="1">
        <v>4.4000000000000004</v>
      </c>
      <c r="C1402" s="1">
        <v>3.6519513999999997</v>
      </c>
      <c r="D1402" s="1">
        <v>0</v>
      </c>
      <c r="E1402" s="1">
        <f t="shared" si="232"/>
        <v>0</v>
      </c>
      <c r="F1402" s="1">
        <f t="shared" si="233"/>
        <v>0</v>
      </c>
      <c r="G1402" s="1">
        <f t="shared" si="234"/>
        <v>0</v>
      </c>
      <c r="H1402" s="1">
        <f t="shared" si="235"/>
        <v>1</v>
      </c>
      <c r="I1402" s="1">
        <f t="shared" si="236"/>
        <v>1</v>
      </c>
      <c r="K1402" s="1" t="s">
        <v>157</v>
      </c>
      <c r="L1402" s="1">
        <v>4.4000000000000004</v>
      </c>
      <c r="M1402" s="1">
        <v>4</v>
      </c>
      <c r="N1402" s="1">
        <v>0</v>
      </c>
      <c r="O1402" s="1">
        <f t="shared" si="242"/>
        <v>0</v>
      </c>
      <c r="P1402" s="1">
        <f t="shared" si="237"/>
        <v>0</v>
      </c>
      <c r="Q1402" s="1">
        <f t="shared" si="241"/>
        <v>1</v>
      </c>
      <c r="R1402" s="1">
        <f t="shared" si="238"/>
        <v>0</v>
      </c>
      <c r="S1402" s="1">
        <f t="shared" si="239"/>
        <v>1</v>
      </c>
      <c r="T1402" s="1" t="b">
        <f t="shared" si="240"/>
        <v>0</v>
      </c>
    </row>
    <row r="1403" spans="1:20" x14ac:dyDescent="0.25">
      <c r="A1403" s="1" t="s">
        <v>113</v>
      </c>
      <c r="B1403" s="1">
        <v>4.3</v>
      </c>
      <c r="C1403" s="1">
        <v>3.2260435999999988</v>
      </c>
      <c r="D1403" s="1">
        <v>0</v>
      </c>
      <c r="E1403" s="1">
        <f t="shared" si="232"/>
        <v>0</v>
      </c>
      <c r="F1403" s="1">
        <f t="shared" si="233"/>
        <v>0</v>
      </c>
      <c r="G1403" s="1">
        <f t="shared" si="234"/>
        <v>0</v>
      </c>
      <c r="H1403" s="1">
        <f t="shared" si="235"/>
        <v>1</v>
      </c>
      <c r="I1403" s="1">
        <f t="shared" si="236"/>
        <v>1</v>
      </c>
      <c r="K1403" s="1" t="s">
        <v>81</v>
      </c>
      <c r="L1403" s="1">
        <v>4.5999999999999996</v>
      </c>
      <c r="M1403" s="1">
        <v>3</v>
      </c>
      <c r="N1403" s="1">
        <v>0</v>
      </c>
      <c r="O1403" s="1">
        <f t="shared" si="242"/>
        <v>0</v>
      </c>
      <c r="P1403" s="1">
        <f t="shared" si="237"/>
        <v>0</v>
      </c>
      <c r="Q1403" s="1">
        <f t="shared" si="241"/>
        <v>1</v>
      </c>
      <c r="R1403" s="1">
        <f t="shared" si="238"/>
        <v>0</v>
      </c>
      <c r="S1403" s="1">
        <f t="shared" si="239"/>
        <v>1</v>
      </c>
      <c r="T1403" s="1" t="b">
        <f t="shared" si="240"/>
        <v>0</v>
      </c>
    </row>
    <row r="1404" spans="1:20" x14ac:dyDescent="0.25">
      <c r="A1404" s="1" t="s">
        <v>140</v>
      </c>
      <c r="B1404" s="1">
        <v>4.9000000000000004</v>
      </c>
      <c r="C1404" s="1">
        <v>3.7658646499999993</v>
      </c>
      <c r="D1404" s="1">
        <v>0</v>
      </c>
      <c r="E1404" s="1">
        <f t="shared" si="232"/>
        <v>0</v>
      </c>
      <c r="F1404" s="1">
        <f t="shared" si="233"/>
        <v>0</v>
      </c>
      <c r="G1404" s="1">
        <f t="shared" si="234"/>
        <v>0</v>
      </c>
      <c r="H1404" s="1">
        <f t="shared" si="235"/>
        <v>1</v>
      </c>
      <c r="I1404" s="1">
        <f t="shared" si="236"/>
        <v>1</v>
      </c>
      <c r="K1404" s="1" t="s">
        <v>88</v>
      </c>
      <c r="L1404" s="1">
        <v>4.5</v>
      </c>
      <c r="M1404" s="1">
        <v>3</v>
      </c>
      <c r="N1404" s="1">
        <v>0</v>
      </c>
      <c r="O1404" s="1">
        <f t="shared" si="242"/>
        <v>0</v>
      </c>
      <c r="P1404" s="1">
        <f t="shared" si="237"/>
        <v>0</v>
      </c>
      <c r="Q1404" s="1">
        <f t="shared" si="241"/>
        <v>1</v>
      </c>
      <c r="R1404" s="1">
        <f t="shared" si="238"/>
        <v>0</v>
      </c>
      <c r="S1404" s="1">
        <f t="shared" si="239"/>
        <v>1</v>
      </c>
      <c r="T1404" s="1" t="b">
        <f t="shared" si="240"/>
        <v>0</v>
      </c>
    </row>
    <row r="1405" spans="1:20" x14ac:dyDescent="0.25">
      <c r="A1405" s="1" t="s">
        <v>157</v>
      </c>
      <c r="B1405" s="1">
        <v>4.4000000000000004</v>
      </c>
      <c r="C1405" s="1">
        <v>4.1630339999999988</v>
      </c>
      <c r="D1405" s="1">
        <v>0</v>
      </c>
      <c r="E1405" s="1">
        <f t="shared" si="232"/>
        <v>0</v>
      </c>
      <c r="F1405" s="1">
        <f t="shared" si="233"/>
        <v>0</v>
      </c>
      <c r="G1405" s="1">
        <f t="shared" si="234"/>
        <v>0</v>
      </c>
      <c r="H1405" s="1">
        <f t="shared" si="235"/>
        <v>1</v>
      </c>
      <c r="I1405" s="1">
        <f t="shared" si="236"/>
        <v>1</v>
      </c>
      <c r="K1405" s="1" t="s">
        <v>152</v>
      </c>
      <c r="L1405" s="1">
        <v>4.5</v>
      </c>
      <c r="M1405" s="1">
        <v>4</v>
      </c>
      <c r="N1405" s="1">
        <v>0</v>
      </c>
      <c r="O1405" s="1">
        <f t="shared" si="242"/>
        <v>0</v>
      </c>
      <c r="P1405" s="1">
        <f t="shared" si="237"/>
        <v>0</v>
      </c>
      <c r="Q1405" s="1">
        <f t="shared" si="241"/>
        <v>1</v>
      </c>
      <c r="R1405" s="1">
        <f t="shared" si="238"/>
        <v>0</v>
      </c>
      <c r="S1405" s="1">
        <f t="shared" si="239"/>
        <v>1</v>
      </c>
      <c r="T1405" s="1" t="b">
        <f t="shared" si="240"/>
        <v>0</v>
      </c>
    </row>
    <row r="1406" spans="1:20" x14ac:dyDescent="0.25">
      <c r="A1406" s="1" t="s">
        <v>81</v>
      </c>
      <c r="B1406" s="1">
        <v>4.5999999999999996</v>
      </c>
      <c r="C1406" s="1">
        <v>2.9059809600000004</v>
      </c>
      <c r="D1406" s="1">
        <v>0</v>
      </c>
      <c r="E1406" s="1">
        <f t="shared" si="232"/>
        <v>0</v>
      </c>
      <c r="F1406" s="1">
        <f t="shared" si="233"/>
        <v>0</v>
      </c>
      <c r="G1406" s="1">
        <f t="shared" si="234"/>
        <v>0</v>
      </c>
      <c r="H1406" s="1">
        <f t="shared" si="235"/>
        <v>1</v>
      </c>
      <c r="I1406" s="1">
        <f t="shared" si="236"/>
        <v>1</v>
      </c>
      <c r="K1406" s="1" t="s">
        <v>136</v>
      </c>
      <c r="L1406" s="1">
        <v>4.2</v>
      </c>
      <c r="M1406" s="1">
        <v>3</v>
      </c>
      <c r="N1406" s="1">
        <v>-1</v>
      </c>
      <c r="O1406" s="1">
        <f t="shared" si="242"/>
        <v>0</v>
      </c>
      <c r="P1406" s="1">
        <f t="shared" si="237"/>
        <v>0</v>
      </c>
      <c r="Q1406" s="1">
        <f t="shared" si="241"/>
        <v>1</v>
      </c>
      <c r="R1406" s="1">
        <f t="shared" si="238"/>
        <v>0</v>
      </c>
      <c r="S1406" s="1">
        <f t="shared" si="239"/>
        <v>1</v>
      </c>
      <c r="T1406" s="1" t="b">
        <f t="shared" si="240"/>
        <v>0</v>
      </c>
    </row>
    <row r="1407" spans="1:20" x14ac:dyDescent="0.25">
      <c r="A1407" s="1" t="s">
        <v>88</v>
      </c>
      <c r="B1407" s="1">
        <v>4.5</v>
      </c>
      <c r="C1407" s="1">
        <v>3.3122654600000003</v>
      </c>
      <c r="D1407" s="1">
        <v>0</v>
      </c>
      <c r="E1407" s="1">
        <f t="shared" si="232"/>
        <v>0</v>
      </c>
      <c r="F1407" s="1">
        <f t="shared" si="233"/>
        <v>0</v>
      </c>
      <c r="G1407" s="1">
        <f t="shared" si="234"/>
        <v>0</v>
      </c>
      <c r="H1407" s="1">
        <f t="shared" si="235"/>
        <v>1</v>
      </c>
      <c r="I1407" s="1">
        <f t="shared" si="236"/>
        <v>1</v>
      </c>
      <c r="K1407" s="1" t="s">
        <v>164</v>
      </c>
      <c r="L1407" s="1">
        <v>4.3</v>
      </c>
      <c r="M1407" s="1">
        <v>3</v>
      </c>
      <c r="N1407" s="1">
        <v>-1</v>
      </c>
      <c r="O1407" s="1">
        <f t="shared" si="242"/>
        <v>0</v>
      </c>
      <c r="P1407" s="1">
        <f t="shared" si="237"/>
        <v>0</v>
      </c>
      <c r="Q1407" s="1">
        <f t="shared" si="241"/>
        <v>1</v>
      </c>
      <c r="R1407" s="1">
        <f t="shared" si="238"/>
        <v>0</v>
      </c>
      <c r="S1407" s="1">
        <f t="shared" si="239"/>
        <v>1</v>
      </c>
      <c r="T1407" s="1" t="b">
        <f t="shared" si="240"/>
        <v>0</v>
      </c>
    </row>
    <row r="1408" spans="1:20" x14ac:dyDescent="0.25">
      <c r="A1408" s="1" t="s">
        <v>152</v>
      </c>
      <c r="B1408" s="1">
        <v>4.5</v>
      </c>
      <c r="C1408" s="1">
        <v>3.8434130999999998</v>
      </c>
      <c r="D1408" s="1">
        <v>0</v>
      </c>
      <c r="E1408" s="1">
        <f t="shared" si="232"/>
        <v>0</v>
      </c>
      <c r="F1408" s="1">
        <f t="shared" si="233"/>
        <v>0</v>
      </c>
      <c r="G1408" s="1">
        <f t="shared" si="234"/>
        <v>0</v>
      </c>
      <c r="H1408" s="1">
        <f t="shared" si="235"/>
        <v>1</v>
      </c>
      <c r="I1408" s="1">
        <f t="shared" si="236"/>
        <v>1</v>
      </c>
      <c r="K1408" s="1" t="s">
        <v>87</v>
      </c>
      <c r="L1408" s="1">
        <v>5</v>
      </c>
      <c r="M1408" s="1">
        <v>4</v>
      </c>
      <c r="N1408" s="1">
        <v>-1</v>
      </c>
      <c r="O1408" s="1">
        <f t="shared" si="242"/>
        <v>0</v>
      </c>
      <c r="P1408" s="1">
        <f t="shared" si="237"/>
        <v>0</v>
      </c>
      <c r="Q1408" s="1">
        <f t="shared" si="241"/>
        <v>1</v>
      </c>
      <c r="R1408" s="1">
        <f t="shared" si="238"/>
        <v>0</v>
      </c>
      <c r="S1408" s="1">
        <f t="shared" si="239"/>
        <v>1</v>
      </c>
      <c r="T1408" s="1" t="b">
        <f t="shared" si="240"/>
        <v>0</v>
      </c>
    </row>
    <row r="1409" spans="1:20" x14ac:dyDescent="0.25">
      <c r="A1409" s="1" t="s">
        <v>136</v>
      </c>
      <c r="B1409" s="1">
        <v>4.2</v>
      </c>
      <c r="C1409" s="1">
        <v>3.1047711399999987</v>
      </c>
      <c r="D1409" s="1">
        <v>-1</v>
      </c>
      <c r="E1409" s="1">
        <f t="shared" si="232"/>
        <v>0</v>
      </c>
      <c r="F1409" s="1">
        <f t="shared" si="233"/>
        <v>0</v>
      </c>
      <c r="G1409" s="1">
        <f t="shared" si="234"/>
        <v>0</v>
      </c>
      <c r="H1409" s="1">
        <f t="shared" si="235"/>
        <v>1</v>
      </c>
      <c r="I1409" s="1">
        <f t="shared" si="236"/>
        <v>1</v>
      </c>
      <c r="K1409" s="1" t="s">
        <v>132</v>
      </c>
      <c r="L1409" s="1">
        <v>5.0999999999999996</v>
      </c>
      <c r="M1409" s="1">
        <v>3</v>
      </c>
      <c r="N1409" s="1">
        <v>-1</v>
      </c>
      <c r="O1409" s="1">
        <f t="shared" si="242"/>
        <v>0</v>
      </c>
      <c r="P1409" s="1">
        <f t="shared" si="237"/>
        <v>0</v>
      </c>
      <c r="Q1409" s="1">
        <f t="shared" si="241"/>
        <v>1</v>
      </c>
      <c r="R1409" s="1">
        <f t="shared" si="238"/>
        <v>0</v>
      </c>
      <c r="S1409" s="1">
        <f t="shared" si="239"/>
        <v>1</v>
      </c>
      <c r="T1409" s="1" t="b">
        <f t="shared" si="240"/>
        <v>0</v>
      </c>
    </row>
    <row r="1410" spans="1:20" x14ac:dyDescent="0.25">
      <c r="A1410" s="1" t="s">
        <v>164</v>
      </c>
      <c r="B1410" s="1">
        <v>4.3</v>
      </c>
      <c r="C1410" s="1">
        <v>3.321008599999999</v>
      </c>
      <c r="D1410" s="1">
        <v>-1</v>
      </c>
      <c r="E1410" s="1">
        <f t="shared" si="232"/>
        <v>0</v>
      </c>
      <c r="F1410" s="1">
        <f t="shared" si="233"/>
        <v>0</v>
      </c>
      <c r="G1410" s="1">
        <f t="shared" si="234"/>
        <v>0</v>
      </c>
      <c r="H1410" s="1">
        <f t="shared" si="235"/>
        <v>1</v>
      </c>
      <c r="I1410" s="1">
        <f t="shared" si="236"/>
        <v>1</v>
      </c>
      <c r="K1410" s="1" t="s">
        <v>127</v>
      </c>
      <c r="L1410" s="1">
        <v>4.7</v>
      </c>
      <c r="M1410" s="1">
        <v>4</v>
      </c>
      <c r="N1410" s="1">
        <v>-1</v>
      </c>
      <c r="O1410" s="1">
        <f t="shared" si="242"/>
        <v>0</v>
      </c>
      <c r="P1410" s="1">
        <f t="shared" si="237"/>
        <v>0</v>
      </c>
      <c r="Q1410" s="1">
        <f t="shared" si="241"/>
        <v>1</v>
      </c>
      <c r="R1410" s="1">
        <f t="shared" si="238"/>
        <v>0</v>
      </c>
      <c r="S1410" s="1">
        <f t="shared" si="239"/>
        <v>1</v>
      </c>
      <c r="T1410" s="1" t="b">
        <f t="shared" si="240"/>
        <v>0</v>
      </c>
    </row>
    <row r="1411" spans="1:20" x14ac:dyDescent="0.25">
      <c r="A1411" s="1" t="s">
        <v>87</v>
      </c>
      <c r="B1411" s="1">
        <v>5</v>
      </c>
      <c r="C1411" s="1">
        <v>4.2298623400000022</v>
      </c>
      <c r="D1411" s="1">
        <v>-1</v>
      </c>
      <c r="E1411" s="1">
        <f t="shared" ref="E1411:E1441" si="243">IF(AND((10&gt;D1411),(D1411&gt;C1411),(C1411&gt;2)),1,0)</f>
        <v>0</v>
      </c>
      <c r="F1411" s="1">
        <f t="shared" ref="F1411:F1441" si="244">IF(AND((D1411&lt;C1411),(D1411&gt;2),(C1411&lt;10)),1,0)</f>
        <v>0</v>
      </c>
      <c r="G1411" s="1">
        <f t="shared" ref="G1411:G1441" si="245">IF(D1411&gt;=10,1,0)</f>
        <v>0</v>
      </c>
      <c r="H1411" s="1">
        <f t="shared" ref="H1411:H1441" si="246">IF(D1411&lt;=2,1,0)</f>
        <v>1</v>
      </c>
      <c r="I1411" s="1">
        <f t="shared" ref="I1411:I1441" si="247">SUM(E1411:H1411)</f>
        <v>1</v>
      </c>
      <c r="K1411" s="1" t="s">
        <v>65</v>
      </c>
      <c r="L1411" s="1">
        <v>5.0999999999999996</v>
      </c>
      <c r="M1411" s="1">
        <v>4</v>
      </c>
      <c r="N1411" s="1">
        <v>-1</v>
      </c>
      <c r="O1411" s="1">
        <f t="shared" si="242"/>
        <v>0</v>
      </c>
      <c r="P1411" s="1">
        <f t="shared" ref="P1411:P1441" si="248">IF(AND((N1411&lt;M1411),(N1411&gt;2),(M1411&lt;10)),1,0)</f>
        <v>0</v>
      </c>
      <c r="Q1411" s="1">
        <f t="shared" si="241"/>
        <v>1</v>
      </c>
      <c r="R1411" s="1">
        <f t="shared" ref="R1411:R1441" si="249">IF(N1411&gt;=10,1,0)</f>
        <v>0</v>
      </c>
      <c r="S1411" s="1">
        <f t="shared" ref="S1411:S1441" si="250">SUM(O1411:R1411)</f>
        <v>1</v>
      </c>
      <c r="T1411" s="1" t="b">
        <f t="shared" si="240"/>
        <v>0</v>
      </c>
    </row>
    <row r="1412" spans="1:20" x14ac:dyDescent="0.25">
      <c r="A1412" s="1" t="s">
        <v>132</v>
      </c>
      <c r="B1412" s="1">
        <v>5.0999999999999996</v>
      </c>
      <c r="C1412" s="1">
        <v>3.0450555399999994</v>
      </c>
      <c r="D1412" s="1">
        <v>-1</v>
      </c>
      <c r="E1412" s="1">
        <f t="shared" si="243"/>
        <v>0</v>
      </c>
      <c r="F1412" s="1">
        <f t="shared" si="244"/>
        <v>0</v>
      </c>
      <c r="G1412" s="1">
        <f t="shared" si="245"/>
        <v>0</v>
      </c>
      <c r="H1412" s="1">
        <f t="shared" si="246"/>
        <v>1</v>
      </c>
      <c r="I1412" s="1">
        <f t="shared" si="247"/>
        <v>1</v>
      </c>
      <c r="K1412" s="1" t="s">
        <v>188</v>
      </c>
      <c r="L1412" s="1">
        <v>4.3</v>
      </c>
      <c r="M1412" s="1">
        <v>3</v>
      </c>
      <c r="N1412" s="1">
        <v>-1</v>
      </c>
      <c r="O1412" s="1">
        <f t="shared" si="242"/>
        <v>0</v>
      </c>
      <c r="P1412" s="1">
        <f t="shared" si="248"/>
        <v>0</v>
      </c>
      <c r="Q1412" s="1">
        <f t="shared" si="241"/>
        <v>1</v>
      </c>
      <c r="R1412" s="1">
        <f t="shared" si="249"/>
        <v>0</v>
      </c>
      <c r="S1412" s="1">
        <f t="shared" si="250"/>
        <v>1</v>
      </c>
      <c r="T1412" s="1" t="b">
        <f t="shared" ref="T1412:T1441" si="251">EXACT(M1412,N1412)</f>
        <v>0</v>
      </c>
    </row>
    <row r="1413" spans="1:20" x14ac:dyDescent="0.25">
      <c r="A1413" s="1" t="s">
        <v>127</v>
      </c>
      <c r="B1413" s="1">
        <v>4.7</v>
      </c>
      <c r="C1413" s="1">
        <v>4.1584935599999984</v>
      </c>
      <c r="D1413" s="1">
        <v>-1</v>
      </c>
      <c r="E1413" s="1">
        <f t="shared" si="243"/>
        <v>0</v>
      </c>
      <c r="F1413" s="1">
        <f t="shared" si="244"/>
        <v>0</v>
      </c>
      <c r="G1413" s="1">
        <f t="shared" si="245"/>
        <v>0</v>
      </c>
      <c r="H1413" s="1">
        <f t="shared" si="246"/>
        <v>1</v>
      </c>
      <c r="I1413" s="1">
        <f t="shared" si="247"/>
        <v>1</v>
      </c>
      <c r="K1413" s="1" t="s">
        <v>133</v>
      </c>
      <c r="L1413" s="1">
        <v>4.5999999999999996</v>
      </c>
      <c r="M1413" s="1">
        <v>4</v>
      </c>
      <c r="N1413" s="1">
        <v>-1</v>
      </c>
      <c r="O1413" s="1">
        <f t="shared" si="242"/>
        <v>0</v>
      </c>
      <c r="P1413" s="1">
        <f t="shared" si="248"/>
        <v>0</v>
      </c>
      <c r="Q1413" s="1">
        <f t="shared" si="241"/>
        <v>1</v>
      </c>
      <c r="R1413" s="1">
        <f t="shared" si="249"/>
        <v>0</v>
      </c>
      <c r="S1413" s="1">
        <f t="shared" si="250"/>
        <v>1</v>
      </c>
      <c r="T1413" s="1" t="b">
        <f t="shared" si="251"/>
        <v>0</v>
      </c>
    </row>
    <row r="1414" spans="1:20" x14ac:dyDescent="0.25">
      <c r="A1414" s="1" t="s">
        <v>65</v>
      </c>
      <c r="B1414" s="1">
        <v>5.0999999999999996</v>
      </c>
      <c r="C1414" s="1">
        <v>3.9642589399999983</v>
      </c>
      <c r="D1414" s="1">
        <v>-1</v>
      </c>
      <c r="E1414" s="1">
        <f t="shared" si="243"/>
        <v>0</v>
      </c>
      <c r="F1414" s="1">
        <f t="shared" si="244"/>
        <v>0</v>
      </c>
      <c r="G1414" s="1">
        <f t="shared" si="245"/>
        <v>0</v>
      </c>
      <c r="H1414" s="1">
        <f t="shared" si="246"/>
        <v>1</v>
      </c>
      <c r="I1414" s="1">
        <f t="shared" si="247"/>
        <v>1</v>
      </c>
      <c r="K1414" s="1" t="s">
        <v>104</v>
      </c>
      <c r="L1414" s="1">
        <v>5.4</v>
      </c>
      <c r="M1414" s="1">
        <v>4</v>
      </c>
      <c r="N1414" s="1">
        <v>-1</v>
      </c>
      <c r="O1414" s="1">
        <f t="shared" si="242"/>
        <v>0</v>
      </c>
      <c r="P1414" s="1">
        <f t="shared" si="248"/>
        <v>0</v>
      </c>
      <c r="Q1414" s="1">
        <f t="shared" si="241"/>
        <v>1</v>
      </c>
      <c r="R1414" s="1">
        <f t="shared" si="249"/>
        <v>0</v>
      </c>
      <c r="S1414" s="1">
        <f t="shared" si="250"/>
        <v>1</v>
      </c>
      <c r="T1414" s="1" t="b">
        <f t="shared" si="251"/>
        <v>0</v>
      </c>
    </row>
    <row r="1415" spans="1:20" x14ac:dyDescent="0.25">
      <c r="A1415" s="1" t="s">
        <v>188</v>
      </c>
      <c r="B1415" s="1">
        <v>4.3</v>
      </c>
      <c r="C1415" s="1">
        <v>3.1058889000000001</v>
      </c>
      <c r="D1415" s="1">
        <v>-1</v>
      </c>
      <c r="E1415" s="1">
        <f t="shared" si="243"/>
        <v>0</v>
      </c>
      <c r="F1415" s="1">
        <f t="shared" si="244"/>
        <v>0</v>
      </c>
      <c r="G1415" s="1">
        <f t="shared" si="245"/>
        <v>0</v>
      </c>
      <c r="H1415" s="1">
        <f t="shared" si="246"/>
        <v>1</v>
      </c>
      <c r="I1415" s="1">
        <f t="shared" si="247"/>
        <v>1</v>
      </c>
      <c r="K1415" s="1" t="s">
        <v>65</v>
      </c>
      <c r="L1415" s="1">
        <v>5.0999999999999996</v>
      </c>
      <c r="M1415" s="1">
        <v>4</v>
      </c>
      <c r="N1415" s="1">
        <v>-1</v>
      </c>
      <c r="O1415" s="1">
        <f t="shared" si="242"/>
        <v>0</v>
      </c>
      <c r="P1415" s="1">
        <f t="shared" si="248"/>
        <v>0</v>
      </c>
      <c r="Q1415" s="1">
        <f t="shared" si="241"/>
        <v>1</v>
      </c>
      <c r="R1415" s="1">
        <f t="shared" si="249"/>
        <v>0</v>
      </c>
      <c r="S1415" s="1">
        <f t="shared" si="250"/>
        <v>1</v>
      </c>
      <c r="T1415" s="1" t="b">
        <f t="shared" si="251"/>
        <v>0</v>
      </c>
    </row>
    <row r="1416" spans="1:20" x14ac:dyDescent="0.25">
      <c r="A1416" s="1" t="s">
        <v>133</v>
      </c>
      <c r="B1416" s="1">
        <v>4.5999999999999996</v>
      </c>
      <c r="C1416" s="1">
        <v>3.7236415799999993</v>
      </c>
      <c r="D1416" s="1">
        <v>-1</v>
      </c>
      <c r="E1416" s="1">
        <f t="shared" si="243"/>
        <v>0</v>
      </c>
      <c r="F1416" s="1">
        <f t="shared" si="244"/>
        <v>0</v>
      </c>
      <c r="G1416" s="1">
        <f t="shared" si="245"/>
        <v>0</v>
      </c>
      <c r="H1416" s="1">
        <f t="shared" si="246"/>
        <v>1</v>
      </c>
      <c r="I1416" s="1">
        <f t="shared" si="247"/>
        <v>1</v>
      </c>
      <c r="K1416" s="1" t="s">
        <v>84</v>
      </c>
      <c r="L1416" s="1">
        <v>5</v>
      </c>
      <c r="M1416" s="1">
        <v>4</v>
      </c>
      <c r="N1416" s="1">
        <v>-1</v>
      </c>
      <c r="O1416" s="1">
        <f t="shared" si="242"/>
        <v>0</v>
      </c>
      <c r="P1416" s="1">
        <f t="shared" si="248"/>
        <v>0</v>
      </c>
      <c r="Q1416" s="1">
        <f t="shared" si="241"/>
        <v>1</v>
      </c>
      <c r="R1416" s="1">
        <f t="shared" si="249"/>
        <v>0</v>
      </c>
      <c r="S1416" s="1">
        <f t="shared" si="250"/>
        <v>1</v>
      </c>
      <c r="T1416" s="1" t="b">
        <f t="shared" si="251"/>
        <v>0</v>
      </c>
    </row>
    <row r="1417" spans="1:20" x14ac:dyDescent="0.25">
      <c r="A1417" s="1" t="s">
        <v>104</v>
      </c>
      <c r="B1417" s="1">
        <v>5.4</v>
      </c>
      <c r="C1417" s="1">
        <v>4.4208330099999991</v>
      </c>
      <c r="D1417" s="1">
        <v>-1</v>
      </c>
      <c r="E1417" s="1">
        <f t="shared" si="243"/>
        <v>0</v>
      </c>
      <c r="F1417" s="1">
        <f t="shared" si="244"/>
        <v>0</v>
      </c>
      <c r="G1417" s="1">
        <f t="shared" si="245"/>
        <v>0</v>
      </c>
      <c r="H1417" s="1">
        <f t="shared" si="246"/>
        <v>1</v>
      </c>
      <c r="I1417" s="1">
        <f t="shared" si="247"/>
        <v>1</v>
      </c>
      <c r="K1417" s="1" t="s">
        <v>187</v>
      </c>
      <c r="L1417" s="1">
        <v>4.4000000000000004</v>
      </c>
      <c r="M1417" s="1">
        <v>3</v>
      </c>
      <c r="N1417" s="1">
        <v>-1</v>
      </c>
      <c r="O1417" s="1">
        <f t="shared" si="242"/>
        <v>0</v>
      </c>
      <c r="P1417" s="1">
        <f t="shared" si="248"/>
        <v>0</v>
      </c>
      <c r="Q1417" s="1">
        <f t="shared" si="241"/>
        <v>1</v>
      </c>
      <c r="R1417" s="1">
        <f t="shared" si="249"/>
        <v>0</v>
      </c>
      <c r="S1417" s="1">
        <f t="shared" si="250"/>
        <v>1</v>
      </c>
      <c r="T1417" s="1" t="b">
        <f t="shared" si="251"/>
        <v>0</v>
      </c>
    </row>
    <row r="1418" spans="1:20" x14ac:dyDescent="0.25">
      <c r="A1418" s="1" t="s">
        <v>65</v>
      </c>
      <c r="B1418" s="1">
        <v>5.0999999999999996</v>
      </c>
      <c r="C1418" s="1">
        <v>4.12727004</v>
      </c>
      <c r="D1418" s="1">
        <v>-1</v>
      </c>
      <c r="E1418" s="1">
        <f t="shared" si="243"/>
        <v>0</v>
      </c>
      <c r="F1418" s="1">
        <f t="shared" si="244"/>
        <v>0</v>
      </c>
      <c r="G1418" s="1">
        <f t="shared" si="245"/>
        <v>0</v>
      </c>
      <c r="H1418" s="1">
        <f t="shared" si="246"/>
        <v>1</v>
      </c>
      <c r="I1418" s="1">
        <f t="shared" si="247"/>
        <v>1</v>
      </c>
      <c r="K1418" s="1" t="s">
        <v>123</v>
      </c>
      <c r="L1418" s="1">
        <v>4.4000000000000004</v>
      </c>
      <c r="M1418" s="1">
        <v>3</v>
      </c>
      <c r="N1418" s="1">
        <v>-1</v>
      </c>
      <c r="O1418" s="1">
        <f t="shared" si="242"/>
        <v>0</v>
      </c>
      <c r="P1418" s="1">
        <f t="shared" si="248"/>
        <v>0</v>
      </c>
      <c r="Q1418" s="1">
        <f t="shared" si="241"/>
        <v>1</v>
      </c>
      <c r="R1418" s="1">
        <f t="shared" si="249"/>
        <v>0</v>
      </c>
      <c r="S1418" s="1">
        <f t="shared" si="250"/>
        <v>1</v>
      </c>
      <c r="T1418" s="1" t="b">
        <f t="shared" si="251"/>
        <v>0</v>
      </c>
    </row>
    <row r="1419" spans="1:20" x14ac:dyDescent="0.25">
      <c r="A1419" s="1" t="s">
        <v>84</v>
      </c>
      <c r="B1419" s="1">
        <v>5</v>
      </c>
      <c r="C1419" s="1">
        <v>4.1706345199999983</v>
      </c>
      <c r="D1419" s="1">
        <v>-1</v>
      </c>
      <c r="E1419" s="1">
        <f t="shared" si="243"/>
        <v>0</v>
      </c>
      <c r="F1419" s="1">
        <f t="shared" si="244"/>
        <v>0</v>
      </c>
      <c r="G1419" s="1">
        <f t="shared" si="245"/>
        <v>0</v>
      </c>
      <c r="H1419" s="1">
        <f t="shared" si="246"/>
        <v>1</v>
      </c>
      <c r="I1419" s="1">
        <f t="shared" si="247"/>
        <v>1</v>
      </c>
      <c r="K1419" s="1" t="s">
        <v>132</v>
      </c>
      <c r="L1419" s="1">
        <v>5.0999999999999996</v>
      </c>
      <c r="M1419" s="1">
        <v>3</v>
      </c>
      <c r="N1419" s="1">
        <v>-1</v>
      </c>
      <c r="O1419" s="1">
        <f t="shared" si="242"/>
        <v>0</v>
      </c>
      <c r="P1419" s="1">
        <f t="shared" si="248"/>
        <v>0</v>
      </c>
      <c r="Q1419" s="1">
        <f t="shared" si="241"/>
        <v>1</v>
      </c>
      <c r="R1419" s="1">
        <f t="shared" si="249"/>
        <v>0</v>
      </c>
      <c r="S1419" s="1">
        <f t="shared" si="250"/>
        <v>1</v>
      </c>
      <c r="T1419" s="1" t="b">
        <f t="shared" si="251"/>
        <v>0</v>
      </c>
    </row>
    <row r="1420" spans="1:20" x14ac:dyDescent="0.25">
      <c r="A1420" s="1" t="s">
        <v>187</v>
      </c>
      <c r="B1420" s="1">
        <v>4.4000000000000004</v>
      </c>
      <c r="C1420" s="1">
        <v>3.2459653499999992</v>
      </c>
      <c r="D1420" s="1">
        <v>-1</v>
      </c>
      <c r="E1420" s="1">
        <f t="shared" si="243"/>
        <v>0</v>
      </c>
      <c r="F1420" s="1">
        <f t="shared" si="244"/>
        <v>0</v>
      </c>
      <c r="G1420" s="1">
        <f t="shared" si="245"/>
        <v>0</v>
      </c>
      <c r="H1420" s="1">
        <f t="shared" si="246"/>
        <v>1</v>
      </c>
      <c r="I1420" s="1">
        <f t="shared" si="247"/>
        <v>1</v>
      </c>
      <c r="K1420" s="1" t="s">
        <v>149</v>
      </c>
      <c r="L1420" s="1">
        <v>4.4000000000000004</v>
      </c>
      <c r="M1420" s="1">
        <v>4</v>
      </c>
      <c r="N1420" s="1">
        <v>-1</v>
      </c>
      <c r="O1420" s="1">
        <f t="shared" si="242"/>
        <v>0</v>
      </c>
      <c r="P1420" s="1">
        <f t="shared" si="248"/>
        <v>0</v>
      </c>
      <c r="Q1420" s="1">
        <f t="shared" si="241"/>
        <v>1</v>
      </c>
      <c r="R1420" s="1">
        <f t="shared" si="249"/>
        <v>0</v>
      </c>
      <c r="S1420" s="1">
        <f t="shared" si="250"/>
        <v>1</v>
      </c>
      <c r="T1420" s="1" t="b">
        <f t="shared" si="251"/>
        <v>0</v>
      </c>
    </row>
    <row r="1421" spans="1:20" x14ac:dyDescent="0.25">
      <c r="A1421" s="1" t="s">
        <v>123</v>
      </c>
      <c r="B1421" s="1">
        <v>4.4000000000000004</v>
      </c>
      <c r="C1421" s="1">
        <v>2.8171631400000003</v>
      </c>
      <c r="D1421" s="1">
        <v>-1</v>
      </c>
      <c r="E1421" s="1">
        <f t="shared" si="243"/>
        <v>0</v>
      </c>
      <c r="F1421" s="1">
        <f t="shared" si="244"/>
        <v>0</v>
      </c>
      <c r="G1421" s="1">
        <f t="shared" si="245"/>
        <v>0</v>
      </c>
      <c r="H1421" s="1">
        <f t="shared" si="246"/>
        <v>1</v>
      </c>
      <c r="I1421" s="1">
        <f t="shared" si="247"/>
        <v>1</v>
      </c>
      <c r="K1421" s="1" t="s">
        <v>132</v>
      </c>
      <c r="L1421" s="1">
        <v>5.0999999999999996</v>
      </c>
      <c r="M1421" s="1">
        <v>3</v>
      </c>
      <c r="N1421" s="1">
        <v>-1</v>
      </c>
      <c r="O1421" s="1">
        <f t="shared" si="242"/>
        <v>0</v>
      </c>
      <c r="P1421" s="1">
        <f t="shared" si="248"/>
        <v>0</v>
      </c>
      <c r="Q1421" s="1">
        <f t="shared" si="241"/>
        <v>1</v>
      </c>
      <c r="R1421" s="1">
        <f t="shared" si="249"/>
        <v>0</v>
      </c>
      <c r="S1421" s="1">
        <f t="shared" si="250"/>
        <v>1</v>
      </c>
      <c r="T1421" s="1" t="b">
        <f t="shared" si="251"/>
        <v>0</v>
      </c>
    </row>
    <row r="1422" spans="1:20" x14ac:dyDescent="0.25">
      <c r="A1422" s="1" t="s">
        <v>132</v>
      </c>
      <c r="B1422" s="1">
        <v>5.0999999999999996</v>
      </c>
      <c r="C1422" s="1">
        <v>2.7402286599999988</v>
      </c>
      <c r="D1422" s="1">
        <v>-1</v>
      </c>
      <c r="E1422" s="1">
        <f t="shared" si="243"/>
        <v>0</v>
      </c>
      <c r="F1422" s="1">
        <f t="shared" si="244"/>
        <v>0</v>
      </c>
      <c r="G1422" s="1">
        <f t="shared" si="245"/>
        <v>0</v>
      </c>
      <c r="H1422" s="1">
        <f t="shared" si="246"/>
        <v>1</v>
      </c>
      <c r="I1422" s="1">
        <f t="shared" si="247"/>
        <v>1</v>
      </c>
      <c r="K1422" s="1" t="s">
        <v>175</v>
      </c>
      <c r="L1422" s="1">
        <v>3.9</v>
      </c>
      <c r="M1422" s="1">
        <v>4</v>
      </c>
      <c r="N1422" s="1">
        <v>-1</v>
      </c>
      <c r="O1422" s="1">
        <f t="shared" si="242"/>
        <v>0</v>
      </c>
      <c r="P1422" s="1">
        <f t="shared" si="248"/>
        <v>0</v>
      </c>
      <c r="Q1422" s="1">
        <f t="shared" si="241"/>
        <v>1</v>
      </c>
      <c r="R1422" s="1">
        <f t="shared" si="249"/>
        <v>0</v>
      </c>
      <c r="S1422" s="1">
        <f t="shared" si="250"/>
        <v>1</v>
      </c>
      <c r="T1422" s="1" t="b">
        <f t="shared" si="251"/>
        <v>0</v>
      </c>
    </row>
    <row r="1423" spans="1:20" x14ac:dyDescent="0.25">
      <c r="A1423" s="1" t="s">
        <v>149</v>
      </c>
      <c r="B1423" s="1">
        <v>4.4000000000000004</v>
      </c>
      <c r="C1423" s="1">
        <v>3.8866796199999984</v>
      </c>
      <c r="D1423" s="1">
        <v>-1</v>
      </c>
      <c r="E1423" s="1">
        <f t="shared" si="243"/>
        <v>0</v>
      </c>
      <c r="F1423" s="1">
        <f t="shared" si="244"/>
        <v>0</v>
      </c>
      <c r="G1423" s="1">
        <f t="shared" si="245"/>
        <v>0</v>
      </c>
      <c r="H1423" s="1">
        <f t="shared" si="246"/>
        <v>1</v>
      </c>
      <c r="I1423" s="1">
        <f t="shared" si="247"/>
        <v>1</v>
      </c>
      <c r="K1423" s="1" t="s">
        <v>167</v>
      </c>
      <c r="L1423" s="1">
        <v>4.5</v>
      </c>
      <c r="M1423" s="1">
        <v>3</v>
      </c>
      <c r="N1423" s="1">
        <v>-1</v>
      </c>
      <c r="O1423" s="1">
        <f t="shared" si="242"/>
        <v>0</v>
      </c>
      <c r="P1423" s="1">
        <f t="shared" si="248"/>
        <v>0</v>
      </c>
      <c r="Q1423" s="1">
        <f t="shared" ref="Q1423:Q1440" si="252">IF(N1423&lt;=2,1,0)</f>
        <v>1</v>
      </c>
      <c r="R1423" s="1">
        <f t="shared" si="249"/>
        <v>0</v>
      </c>
      <c r="S1423" s="1">
        <f t="shared" si="250"/>
        <v>1</v>
      </c>
      <c r="T1423" s="1" t="b">
        <f t="shared" si="251"/>
        <v>0</v>
      </c>
    </row>
    <row r="1424" spans="1:20" x14ac:dyDescent="0.25">
      <c r="A1424" s="1" t="s">
        <v>132</v>
      </c>
      <c r="B1424" s="1">
        <v>5.0999999999999996</v>
      </c>
      <c r="C1424" s="1">
        <v>3.256416939999998</v>
      </c>
      <c r="D1424" s="1">
        <v>-1</v>
      </c>
      <c r="E1424" s="1">
        <f t="shared" si="243"/>
        <v>0</v>
      </c>
      <c r="F1424" s="1">
        <f t="shared" si="244"/>
        <v>0</v>
      </c>
      <c r="G1424" s="1">
        <f t="shared" si="245"/>
        <v>0</v>
      </c>
      <c r="H1424" s="1">
        <f t="shared" si="246"/>
        <v>1</v>
      </c>
      <c r="I1424" s="1">
        <f t="shared" si="247"/>
        <v>1</v>
      </c>
      <c r="K1424" s="1" t="s">
        <v>127</v>
      </c>
      <c r="L1424" s="1">
        <v>4.7</v>
      </c>
      <c r="M1424" s="1">
        <v>3</v>
      </c>
      <c r="N1424" s="1">
        <v>-1</v>
      </c>
      <c r="O1424" s="1">
        <f t="shared" si="242"/>
        <v>0</v>
      </c>
      <c r="P1424" s="1">
        <f t="shared" si="248"/>
        <v>0</v>
      </c>
      <c r="Q1424" s="1">
        <f t="shared" si="252"/>
        <v>1</v>
      </c>
      <c r="R1424" s="1">
        <f t="shared" si="249"/>
        <v>0</v>
      </c>
      <c r="S1424" s="1">
        <f t="shared" si="250"/>
        <v>1</v>
      </c>
      <c r="T1424" s="1" t="b">
        <f t="shared" si="251"/>
        <v>0</v>
      </c>
    </row>
    <row r="1425" spans="1:20" x14ac:dyDescent="0.25">
      <c r="A1425" s="1" t="s">
        <v>175</v>
      </c>
      <c r="B1425" s="1">
        <v>3.9</v>
      </c>
      <c r="C1425" s="1">
        <v>3.550566299999999</v>
      </c>
      <c r="D1425" s="1">
        <v>-1</v>
      </c>
      <c r="E1425" s="1">
        <f t="shared" si="243"/>
        <v>0</v>
      </c>
      <c r="F1425" s="1">
        <f t="shared" si="244"/>
        <v>0</v>
      </c>
      <c r="G1425" s="1">
        <f t="shared" si="245"/>
        <v>0</v>
      </c>
      <c r="H1425" s="1">
        <f t="shared" si="246"/>
        <v>1</v>
      </c>
      <c r="I1425" s="1">
        <f t="shared" si="247"/>
        <v>1</v>
      </c>
      <c r="K1425" s="1" t="s">
        <v>151</v>
      </c>
      <c r="L1425" s="1">
        <v>4.3</v>
      </c>
      <c r="M1425" s="1">
        <v>4</v>
      </c>
      <c r="N1425" s="1">
        <v>-1</v>
      </c>
      <c r="O1425" s="1">
        <f t="shared" ref="O1425:O1440" si="253">IF(AND((10&gt;N1425),(N1425&gt;=M1425),(M1425&gt;=2)),1,0)</f>
        <v>0</v>
      </c>
      <c r="P1425" s="1">
        <f t="shared" si="248"/>
        <v>0</v>
      </c>
      <c r="Q1425" s="1">
        <f t="shared" si="252"/>
        <v>1</v>
      </c>
      <c r="R1425" s="1">
        <f t="shared" si="249"/>
        <v>0</v>
      </c>
      <c r="S1425" s="1">
        <f t="shared" si="250"/>
        <v>1</v>
      </c>
      <c r="T1425" s="1" t="b">
        <f t="shared" si="251"/>
        <v>0</v>
      </c>
    </row>
    <row r="1426" spans="1:20" x14ac:dyDescent="0.25">
      <c r="A1426" s="1" t="s">
        <v>167</v>
      </c>
      <c r="B1426" s="1">
        <v>4.5</v>
      </c>
      <c r="C1426" s="1">
        <v>3.2803791599999985</v>
      </c>
      <c r="D1426" s="1">
        <v>-1</v>
      </c>
      <c r="E1426" s="1">
        <f t="shared" si="243"/>
        <v>0</v>
      </c>
      <c r="F1426" s="1">
        <f t="shared" si="244"/>
        <v>0</v>
      </c>
      <c r="G1426" s="1">
        <f t="shared" si="245"/>
        <v>0</v>
      </c>
      <c r="H1426" s="1">
        <f t="shared" si="246"/>
        <v>1</v>
      </c>
      <c r="I1426" s="1">
        <f t="shared" si="247"/>
        <v>1</v>
      </c>
      <c r="K1426" s="1" t="s">
        <v>119</v>
      </c>
      <c r="L1426" s="1">
        <v>4.2</v>
      </c>
      <c r="M1426" s="1">
        <v>4</v>
      </c>
      <c r="N1426" s="1">
        <v>-2</v>
      </c>
      <c r="O1426" s="1">
        <f t="shared" si="253"/>
        <v>0</v>
      </c>
      <c r="P1426" s="1">
        <f t="shared" si="248"/>
        <v>0</v>
      </c>
      <c r="Q1426" s="1">
        <f t="shared" si="252"/>
        <v>1</v>
      </c>
      <c r="R1426" s="1">
        <f t="shared" si="249"/>
        <v>0</v>
      </c>
      <c r="S1426" s="1">
        <f t="shared" si="250"/>
        <v>1</v>
      </c>
      <c r="T1426" s="1" t="b">
        <f t="shared" si="251"/>
        <v>0</v>
      </c>
    </row>
    <row r="1427" spans="1:20" x14ac:dyDescent="0.25">
      <c r="A1427" s="1" t="s">
        <v>127</v>
      </c>
      <c r="B1427" s="1">
        <v>4.7</v>
      </c>
      <c r="C1427" s="1">
        <v>3.3235088699999982</v>
      </c>
      <c r="D1427" s="1">
        <v>-1</v>
      </c>
      <c r="E1427" s="1">
        <f t="shared" si="243"/>
        <v>0</v>
      </c>
      <c r="F1427" s="1">
        <f t="shared" si="244"/>
        <v>0</v>
      </c>
      <c r="G1427" s="1">
        <f t="shared" si="245"/>
        <v>0</v>
      </c>
      <c r="H1427" s="1">
        <f t="shared" si="246"/>
        <v>1</v>
      </c>
      <c r="I1427" s="1">
        <f t="shared" si="247"/>
        <v>1</v>
      </c>
      <c r="K1427" s="1" t="s">
        <v>142</v>
      </c>
      <c r="L1427" s="1">
        <v>4.4000000000000004</v>
      </c>
      <c r="M1427" s="1">
        <v>3</v>
      </c>
      <c r="N1427" s="1">
        <v>-2</v>
      </c>
      <c r="O1427" s="1">
        <f t="shared" si="253"/>
        <v>0</v>
      </c>
      <c r="P1427" s="1">
        <f t="shared" si="248"/>
        <v>0</v>
      </c>
      <c r="Q1427" s="1">
        <f t="shared" si="252"/>
        <v>1</v>
      </c>
      <c r="R1427" s="1">
        <f t="shared" si="249"/>
        <v>0</v>
      </c>
      <c r="S1427" s="1">
        <f t="shared" si="250"/>
        <v>1</v>
      </c>
      <c r="T1427" s="1" t="b">
        <f t="shared" si="251"/>
        <v>0</v>
      </c>
    </row>
    <row r="1428" spans="1:20" x14ac:dyDescent="0.25">
      <c r="A1428" s="1" t="s">
        <v>151</v>
      </c>
      <c r="B1428" s="1">
        <v>4.3</v>
      </c>
      <c r="C1428" s="1">
        <v>3.9731071399999993</v>
      </c>
      <c r="D1428" s="1">
        <v>-1</v>
      </c>
      <c r="E1428" s="1">
        <f t="shared" si="243"/>
        <v>0</v>
      </c>
      <c r="F1428" s="1">
        <f t="shared" si="244"/>
        <v>0</v>
      </c>
      <c r="G1428" s="1">
        <f t="shared" si="245"/>
        <v>0</v>
      </c>
      <c r="H1428" s="1">
        <f t="shared" si="246"/>
        <v>1</v>
      </c>
      <c r="I1428" s="1">
        <f t="shared" si="247"/>
        <v>1</v>
      </c>
      <c r="K1428" s="1" t="s">
        <v>138</v>
      </c>
      <c r="L1428" s="1">
        <v>4.7</v>
      </c>
      <c r="M1428" s="1">
        <v>4</v>
      </c>
      <c r="N1428" s="1">
        <v>-2</v>
      </c>
      <c r="O1428" s="1">
        <f t="shared" si="253"/>
        <v>0</v>
      </c>
      <c r="P1428" s="1">
        <f t="shared" si="248"/>
        <v>0</v>
      </c>
      <c r="Q1428" s="1">
        <f t="shared" si="252"/>
        <v>1</v>
      </c>
      <c r="R1428" s="1">
        <f t="shared" si="249"/>
        <v>0</v>
      </c>
      <c r="S1428" s="1">
        <f t="shared" si="250"/>
        <v>1</v>
      </c>
      <c r="T1428" s="1" t="b">
        <f t="shared" si="251"/>
        <v>0</v>
      </c>
    </row>
    <row r="1429" spans="1:20" x14ac:dyDescent="0.25">
      <c r="A1429" s="1" t="s">
        <v>119</v>
      </c>
      <c r="B1429" s="1">
        <v>4.2</v>
      </c>
      <c r="C1429" s="1">
        <v>3.9633423499999987</v>
      </c>
      <c r="D1429" s="1">
        <v>-2</v>
      </c>
      <c r="E1429" s="1">
        <f t="shared" si="243"/>
        <v>0</v>
      </c>
      <c r="F1429" s="1">
        <f t="shared" si="244"/>
        <v>0</v>
      </c>
      <c r="G1429" s="1">
        <f t="shared" si="245"/>
        <v>0</v>
      </c>
      <c r="H1429" s="1">
        <f t="shared" si="246"/>
        <v>1</v>
      </c>
      <c r="I1429" s="1">
        <f t="shared" si="247"/>
        <v>1</v>
      </c>
      <c r="K1429" s="1" t="s">
        <v>88</v>
      </c>
      <c r="L1429" s="1">
        <v>4.5</v>
      </c>
      <c r="M1429" s="1">
        <v>3</v>
      </c>
      <c r="N1429" s="1">
        <v>-2</v>
      </c>
      <c r="O1429" s="1">
        <f t="shared" si="253"/>
        <v>0</v>
      </c>
      <c r="P1429" s="1">
        <f t="shared" si="248"/>
        <v>0</v>
      </c>
      <c r="Q1429" s="1">
        <f t="shared" si="252"/>
        <v>1</v>
      </c>
      <c r="R1429" s="1">
        <f t="shared" si="249"/>
        <v>0</v>
      </c>
      <c r="S1429" s="1">
        <f t="shared" si="250"/>
        <v>1</v>
      </c>
      <c r="T1429" s="1" t="b">
        <f t="shared" si="251"/>
        <v>0</v>
      </c>
    </row>
    <row r="1430" spans="1:20" x14ac:dyDescent="0.25">
      <c r="A1430" s="1" t="s">
        <v>142</v>
      </c>
      <c r="B1430" s="1">
        <v>4.4000000000000004</v>
      </c>
      <c r="C1430" s="1">
        <v>3.2272370600000002</v>
      </c>
      <c r="D1430" s="1">
        <v>-2</v>
      </c>
      <c r="E1430" s="1">
        <f t="shared" si="243"/>
        <v>0</v>
      </c>
      <c r="F1430" s="1">
        <f t="shared" si="244"/>
        <v>0</v>
      </c>
      <c r="G1430" s="1">
        <f t="shared" si="245"/>
        <v>0</v>
      </c>
      <c r="H1430" s="1">
        <f t="shared" si="246"/>
        <v>1</v>
      </c>
      <c r="I1430" s="1">
        <f t="shared" si="247"/>
        <v>1</v>
      </c>
      <c r="K1430" s="1" t="s">
        <v>115</v>
      </c>
      <c r="L1430" s="1">
        <v>4.9000000000000004</v>
      </c>
      <c r="M1430" s="1">
        <v>3</v>
      </c>
      <c r="N1430" s="1">
        <v>-2</v>
      </c>
      <c r="O1430" s="1">
        <f t="shared" si="253"/>
        <v>0</v>
      </c>
      <c r="P1430" s="1">
        <f t="shared" si="248"/>
        <v>0</v>
      </c>
      <c r="Q1430" s="1">
        <f t="shared" si="252"/>
        <v>1</v>
      </c>
      <c r="R1430" s="1">
        <f t="shared" si="249"/>
        <v>0</v>
      </c>
      <c r="S1430" s="1">
        <f t="shared" si="250"/>
        <v>1</v>
      </c>
      <c r="T1430" s="1" t="b">
        <f t="shared" si="251"/>
        <v>0</v>
      </c>
    </row>
    <row r="1431" spans="1:20" x14ac:dyDescent="0.25">
      <c r="A1431" s="1" t="s">
        <v>138</v>
      </c>
      <c r="B1431" s="1">
        <v>4.7</v>
      </c>
      <c r="C1431" s="1">
        <v>3.6551183599999995</v>
      </c>
      <c r="D1431" s="1">
        <v>-2</v>
      </c>
      <c r="E1431" s="1">
        <f t="shared" si="243"/>
        <v>0</v>
      </c>
      <c r="F1431" s="1">
        <f t="shared" si="244"/>
        <v>0</v>
      </c>
      <c r="G1431" s="1">
        <f t="shared" si="245"/>
        <v>0</v>
      </c>
      <c r="H1431" s="1">
        <f t="shared" si="246"/>
        <v>1</v>
      </c>
      <c r="I1431" s="1">
        <f t="shared" si="247"/>
        <v>1</v>
      </c>
      <c r="K1431" s="1" t="s">
        <v>78</v>
      </c>
      <c r="L1431" s="1">
        <v>4.2</v>
      </c>
      <c r="M1431" s="1">
        <v>4</v>
      </c>
      <c r="N1431" s="1">
        <v>-3</v>
      </c>
      <c r="O1431" s="1">
        <f t="shared" si="253"/>
        <v>0</v>
      </c>
      <c r="P1431" s="1">
        <f t="shared" si="248"/>
        <v>0</v>
      </c>
      <c r="Q1431" s="1">
        <f t="shared" si="252"/>
        <v>1</v>
      </c>
      <c r="R1431" s="1">
        <f t="shared" si="249"/>
        <v>0</v>
      </c>
      <c r="S1431" s="1">
        <f t="shared" si="250"/>
        <v>1</v>
      </c>
      <c r="T1431" s="1" t="b">
        <f t="shared" si="251"/>
        <v>0</v>
      </c>
    </row>
    <row r="1432" spans="1:20" x14ac:dyDescent="0.25">
      <c r="A1432" s="1" t="s">
        <v>88</v>
      </c>
      <c r="B1432" s="1">
        <v>4.5</v>
      </c>
      <c r="C1432" s="1">
        <v>3.1401397999999987</v>
      </c>
      <c r="D1432" s="1">
        <v>-2</v>
      </c>
      <c r="E1432" s="1">
        <f t="shared" si="243"/>
        <v>0</v>
      </c>
      <c r="F1432" s="1">
        <f t="shared" si="244"/>
        <v>0</v>
      </c>
      <c r="G1432" s="1">
        <f t="shared" si="245"/>
        <v>0</v>
      </c>
      <c r="H1432" s="1">
        <f t="shared" si="246"/>
        <v>1</v>
      </c>
      <c r="I1432" s="1">
        <f t="shared" si="247"/>
        <v>1</v>
      </c>
      <c r="K1432" s="1" t="s">
        <v>82</v>
      </c>
      <c r="L1432" s="1">
        <v>4.3</v>
      </c>
      <c r="M1432" s="1">
        <v>4</v>
      </c>
      <c r="N1432" s="1">
        <v>-3</v>
      </c>
      <c r="O1432" s="1">
        <f t="shared" si="253"/>
        <v>0</v>
      </c>
      <c r="P1432" s="1">
        <f t="shared" si="248"/>
        <v>0</v>
      </c>
      <c r="Q1432" s="1">
        <f t="shared" si="252"/>
        <v>1</v>
      </c>
      <c r="R1432" s="1">
        <f t="shared" si="249"/>
        <v>0</v>
      </c>
      <c r="S1432" s="1">
        <f t="shared" si="250"/>
        <v>1</v>
      </c>
      <c r="T1432" s="1" t="b">
        <f t="shared" si="251"/>
        <v>0</v>
      </c>
    </row>
    <row r="1433" spans="1:20" x14ac:dyDescent="0.25">
      <c r="A1433" s="1" t="s">
        <v>115</v>
      </c>
      <c r="B1433" s="1">
        <v>4.9000000000000004</v>
      </c>
      <c r="C1433" s="1">
        <v>3.4178109999999982</v>
      </c>
      <c r="D1433" s="1">
        <v>-2</v>
      </c>
      <c r="E1433" s="1">
        <f t="shared" si="243"/>
        <v>0</v>
      </c>
      <c r="F1433" s="1">
        <f t="shared" si="244"/>
        <v>0</v>
      </c>
      <c r="G1433" s="1">
        <f t="shared" si="245"/>
        <v>0</v>
      </c>
      <c r="H1433" s="1">
        <f t="shared" si="246"/>
        <v>1</v>
      </c>
      <c r="I1433" s="1">
        <f t="shared" si="247"/>
        <v>1</v>
      </c>
      <c r="K1433" s="1" t="s">
        <v>159</v>
      </c>
      <c r="L1433" s="1">
        <v>4.3</v>
      </c>
      <c r="M1433" s="1">
        <v>5</v>
      </c>
      <c r="N1433" s="1">
        <v>-3</v>
      </c>
      <c r="O1433" s="1">
        <f t="shared" si="253"/>
        <v>0</v>
      </c>
      <c r="P1433" s="1">
        <f t="shared" si="248"/>
        <v>0</v>
      </c>
      <c r="Q1433" s="1">
        <f t="shared" si="252"/>
        <v>1</v>
      </c>
      <c r="R1433" s="1">
        <f t="shared" si="249"/>
        <v>0</v>
      </c>
      <c r="S1433" s="1">
        <f t="shared" si="250"/>
        <v>1</v>
      </c>
      <c r="T1433" s="1" t="b">
        <f t="shared" si="251"/>
        <v>0</v>
      </c>
    </row>
    <row r="1434" spans="1:20" x14ac:dyDescent="0.25">
      <c r="A1434" s="1" t="s">
        <v>78</v>
      </c>
      <c r="B1434" s="1">
        <v>4.2</v>
      </c>
      <c r="C1434" s="1">
        <v>3.7502221999999992</v>
      </c>
      <c r="D1434" s="1">
        <v>-3</v>
      </c>
      <c r="E1434" s="1">
        <f t="shared" si="243"/>
        <v>0</v>
      </c>
      <c r="F1434" s="1">
        <f t="shared" si="244"/>
        <v>0</v>
      </c>
      <c r="G1434" s="1">
        <f t="shared" si="245"/>
        <v>0</v>
      </c>
      <c r="H1434" s="1">
        <f t="shared" si="246"/>
        <v>1</v>
      </c>
      <c r="I1434" s="1">
        <f t="shared" si="247"/>
        <v>1</v>
      </c>
      <c r="K1434" s="1" t="s">
        <v>109</v>
      </c>
      <c r="L1434" s="1">
        <v>5.7</v>
      </c>
      <c r="M1434" s="1">
        <v>3</v>
      </c>
      <c r="N1434" s="1">
        <v>-3</v>
      </c>
      <c r="O1434" s="1">
        <f t="shared" si="253"/>
        <v>0</v>
      </c>
      <c r="P1434" s="1">
        <f t="shared" si="248"/>
        <v>0</v>
      </c>
      <c r="Q1434" s="1">
        <f t="shared" si="252"/>
        <v>1</v>
      </c>
      <c r="R1434" s="1">
        <f t="shared" si="249"/>
        <v>0</v>
      </c>
      <c r="S1434" s="1">
        <f t="shared" si="250"/>
        <v>1</v>
      </c>
      <c r="T1434" s="1" t="b">
        <f t="shared" si="251"/>
        <v>0</v>
      </c>
    </row>
    <row r="1435" spans="1:20" x14ac:dyDescent="0.25">
      <c r="A1435" s="1" t="s">
        <v>82</v>
      </c>
      <c r="B1435" s="1">
        <v>4.3</v>
      </c>
      <c r="C1435" s="1">
        <v>3.7231364699999996</v>
      </c>
      <c r="D1435" s="1">
        <v>-3</v>
      </c>
      <c r="E1435" s="1">
        <f t="shared" si="243"/>
        <v>0</v>
      </c>
      <c r="F1435" s="1">
        <f t="shared" si="244"/>
        <v>0</v>
      </c>
      <c r="G1435" s="1">
        <f t="shared" si="245"/>
        <v>0</v>
      </c>
      <c r="H1435" s="1">
        <f t="shared" si="246"/>
        <v>1</v>
      </c>
      <c r="I1435" s="1">
        <f t="shared" si="247"/>
        <v>1</v>
      </c>
      <c r="K1435" s="1" t="s">
        <v>104</v>
      </c>
      <c r="L1435" s="1">
        <v>5.4</v>
      </c>
      <c r="M1435" s="1">
        <v>3</v>
      </c>
      <c r="N1435" s="1">
        <v>-3</v>
      </c>
      <c r="O1435" s="1">
        <f t="shared" si="253"/>
        <v>0</v>
      </c>
      <c r="P1435" s="1">
        <f t="shared" si="248"/>
        <v>0</v>
      </c>
      <c r="Q1435" s="1">
        <f t="shared" si="252"/>
        <v>1</v>
      </c>
      <c r="R1435" s="1">
        <f t="shared" si="249"/>
        <v>0</v>
      </c>
      <c r="S1435" s="1">
        <f t="shared" si="250"/>
        <v>1</v>
      </c>
      <c r="T1435" s="1" t="b">
        <f t="shared" si="251"/>
        <v>0</v>
      </c>
    </row>
    <row r="1436" spans="1:20" x14ac:dyDescent="0.25">
      <c r="A1436" s="1" t="s">
        <v>159</v>
      </c>
      <c r="B1436" s="1">
        <v>4.3</v>
      </c>
      <c r="C1436" s="1">
        <v>4.6014034799999992</v>
      </c>
      <c r="D1436" s="1">
        <v>-3</v>
      </c>
      <c r="E1436" s="1">
        <f t="shared" si="243"/>
        <v>0</v>
      </c>
      <c r="F1436" s="1">
        <f t="shared" si="244"/>
        <v>0</v>
      </c>
      <c r="G1436" s="1">
        <f t="shared" si="245"/>
        <v>0</v>
      </c>
      <c r="H1436" s="1">
        <f t="shared" si="246"/>
        <v>1</v>
      </c>
      <c r="I1436" s="1">
        <f t="shared" si="247"/>
        <v>1</v>
      </c>
      <c r="K1436" s="1" t="s">
        <v>178</v>
      </c>
      <c r="L1436" s="1">
        <v>5.3</v>
      </c>
      <c r="M1436" s="1">
        <v>5</v>
      </c>
      <c r="N1436" s="1">
        <v>-3</v>
      </c>
      <c r="O1436" s="1">
        <f t="shared" si="253"/>
        <v>0</v>
      </c>
      <c r="P1436" s="1">
        <f t="shared" si="248"/>
        <v>0</v>
      </c>
      <c r="Q1436" s="1">
        <f t="shared" si="252"/>
        <v>1</v>
      </c>
      <c r="R1436" s="1">
        <f t="shared" si="249"/>
        <v>0</v>
      </c>
      <c r="S1436" s="1">
        <f t="shared" si="250"/>
        <v>1</v>
      </c>
      <c r="T1436" s="1" t="b">
        <f t="shared" si="251"/>
        <v>0</v>
      </c>
    </row>
    <row r="1437" spans="1:20" x14ac:dyDescent="0.25">
      <c r="A1437" s="1" t="s">
        <v>109</v>
      </c>
      <c r="B1437" s="1">
        <v>5.7</v>
      </c>
      <c r="C1437" s="1">
        <v>3.4421748999999995</v>
      </c>
      <c r="D1437" s="1">
        <v>-3</v>
      </c>
      <c r="E1437" s="1">
        <f t="shared" si="243"/>
        <v>0</v>
      </c>
      <c r="F1437" s="1">
        <f t="shared" si="244"/>
        <v>0</v>
      </c>
      <c r="G1437" s="1">
        <f t="shared" si="245"/>
        <v>0</v>
      </c>
      <c r="H1437" s="1">
        <f t="shared" si="246"/>
        <v>1</v>
      </c>
      <c r="I1437" s="1">
        <f t="shared" si="247"/>
        <v>1</v>
      </c>
      <c r="K1437" s="1" t="s">
        <v>125</v>
      </c>
      <c r="L1437" s="1">
        <v>4.4000000000000004</v>
      </c>
      <c r="M1437" s="1">
        <v>4</v>
      </c>
      <c r="N1437" s="1">
        <v>-4</v>
      </c>
      <c r="O1437" s="1">
        <f t="shared" si="253"/>
        <v>0</v>
      </c>
      <c r="P1437" s="1">
        <f t="shared" si="248"/>
        <v>0</v>
      </c>
      <c r="Q1437" s="1">
        <f t="shared" si="252"/>
        <v>1</v>
      </c>
      <c r="R1437" s="1">
        <f t="shared" si="249"/>
        <v>0</v>
      </c>
      <c r="S1437" s="1">
        <f t="shared" si="250"/>
        <v>1</v>
      </c>
      <c r="T1437" s="1" t="b">
        <f t="shared" si="251"/>
        <v>0</v>
      </c>
    </row>
    <row r="1438" spans="1:20" x14ac:dyDescent="0.25">
      <c r="A1438" s="1" t="s">
        <v>104</v>
      </c>
      <c r="B1438" s="1">
        <v>5.4</v>
      </c>
      <c r="C1438" s="1">
        <v>3.1619163599999984</v>
      </c>
      <c r="D1438" s="1">
        <v>-3</v>
      </c>
      <c r="E1438" s="1">
        <f t="shared" si="243"/>
        <v>0</v>
      </c>
      <c r="F1438" s="1">
        <f t="shared" si="244"/>
        <v>0</v>
      </c>
      <c r="G1438" s="1">
        <f t="shared" si="245"/>
        <v>0</v>
      </c>
      <c r="H1438" s="1">
        <f t="shared" si="246"/>
        <v>1</v>
      </c>
      <c r="I1438" s="1">
        <f t="shared" si="247"/>
        <v>1</v>
      </c>
      <c r="K1438" s="1" t="s">
        <v>112</v>
      </c>
      <c r="L1438" s="1">
        <v>4.9000000000000004</v>
      </c>
      <c r="M1438" s="1">
        <v>3</v>
      </c>
      <c r="N1438" s="1">
        <v>-4</v>
      </c>
      <c r="O1438" s="1">
        <f t="shared" si="253"/>
        <v>0</v>
      </c>
      <c r="P1438" s="1">
        <f t="shared" si="248"/>
        <v>0</v>
      </c>
      <c r="Q1438" s="1">
        <f t="shared" si="252"/>
        <v>1</v>
      </c>
      <c r="R1438" s="1">
        <f t="shared" si="249"/>
        <v>0</v>
      </c>
      <c r="S1438" s="1">
        <f t="shared" si="250"/>
        <v>1</v>
      </c>
      <c r="T1438" s="1" t="b">
        <f t="shared" si="251"/>
        <v>0</v>
      </c>
    </row>
    <row r="1439" spans="1:20" x14ac:dyDescent="0.25">
      <c r="A1439" s="1" t="s">
        <v>178</v>
      </c>
      <c r="B1439" s="1">
        <v>5.3</v>
      </c>
      <c r="C1439" s="1">
        <v>4.730763399999999</v>
      </c>
      <c r="D1439" s="1">
        <v>-3</v>
      </c>
      <c r="E1439" s="1">
        <f t="shared" si="243"/>
        <v>0</v>
      </c>
      <c r="F1439" s="1">
        <f t="shared" si="244"/>
        <v>0</v>
      </c>
      <c r="G1439" s="1">
        <f t="shared" si="245"/>
        <v>0</v>
      </c>
      <c r="H1439" s="1">
        <f t="shared" si="246"/>
        <v>1</v>
      </c>
      <c r="I1439" s="1">
        <f t="shared" si="247"/>
        <v>1</v>
      </c>
      <c r="K1439" s="1" t="s">
        <v>66</v>
      </c>
      <c r="L1439" s="1">
        <v>4.8</v>
      </c>
      <c r="M1439" s="1">
        <v>1</v>
      </c>
      <c r="N1439" s="1">
        <v>1</v>
      </c>
      <c r="O1439" s="1">
        <v>1</v>
      </c>
      <c r="P1439" s="1">
        <f t="shared" si="248"/>
        <v>0</v>
      </c>
      <c r="Q1439" s="1">
        <v>0</v>
      </c>
      <c r="R1439" s="1">
        <f t="shared" si="249"/>
        <v>0</v>
      </c>
      <c r="S1439" s="1">
        <f t="shared" si="250"/>
        <v>1</v>
      </c>
      <c r="T1439" s="1" t="b">
        <f t="shared" si="251"/>
        <v>1</v>
      </c>
    </row>
    <row r="1440" spans="1:20" x14ac:dyDescent="0.25">
      <c r="A1440" s="1" t="s">
        <v>125</v>
      </c>
      <c r="B1440" s="1">
        <v>4.4000000000000004</v>
      </c>
      <c r="C1440" s="1">
        <v>3.6069262199999979</v>
      </c>
      <c r="D1440" s="1">
        <v>-4</v>
      </c>
      <c r="E1440" s="1">
        <f t="shared" si="243"/>
        <v>0</v>
      </c>
      <c r="F1440" s="1">
        <f t="shared" si="244"/>
        <v>0</v>
      </c>
      <c r="G1440" s="1">
        <f t="shared" si="245"/>
        <v>0</v>
      </c>
      <c r="H1440" s="1">
        <f t="shared" si="246"/>
        <v>1</v>
      </c>
      <c r="I1440" s="1">
        <f t="shared" si="247"/>
        <v>1</v>
      </c>
      <c r="K1440" s="1" t="s">
        <v>135</v>
      </c>
      <c r="L1440" s="1">
        <v>4.9000000000000004</v>
      </c>
      <c r="M1440" s="1">
        <v>0</v>
      </c>
      <c r="N1440" s="1">
        <v>1</v>
      </c>
      <c r="O1440" s="1">
        <f t="shared" si="253"/>
        <v>0</v>
      </c>
      <c r="P1440" s="1">
        <f t="shared" si="248"/>
        <v>0</v>
      </c>
      <c r="Q1440" s="1">
        <f t="shared" si="252"/>
        <v>1</v>
      </c>
      <c r="R1440" s="1">
        <f t="shared" si="249"/>
        <v>0</v>
      </c>
      <c r="S1440" s="1">
        <f t="shared" si="250"/>
        <v>1</v>
      </c>
      <c r="T1440" s="1" t="b">
        <f t="shared" si="251"/>
        <v>0</v>
      </c>
    </row>
    <row r="1441" spans="1:24" x14ac:dyDescent="0.25">
      <c r="A1441" s="1" t="s">
        <v>112</v>
      </c>
      <c r="B1441" s="1">
        <v>4.9000000000000004</v>
      </c>
      <c r="C1441" s="1">
        <v>3.2263629000000003</v>
      </c>
      <c r="D1441" s="1">
        <v>-4</v>
      </c>
      <c r="E1441" s="1">
        <f t="shared" si="243"/>
        <v>0</v>
      </c>
      <c r="F1441" s="1">
        <f t="shared" si="244"/>
        <v>0</v>
      </c>
      <c r="G1441" s="1">
        <f t="shared" si="245"/>
        <v>0</v>
      </c>
      <c r="H1441" s="1">
        <f t="shared" si="246"/>
        <v>1</v>
      </c>
      <c r="I1441" s="1">
        <f t="shared" si="247"/>
        <v>1</v>
      </c>
      <c r="K1441" s="1" t="s">
        <v>147</v>
      </c>
      <c r="L1441" s="1">
        <v>5.0999999999999996</v>
      </c>
      <c r="M1441" s="1">
        <v>1</v>
      </c>
      <c r="N1441" s="1">
        <v>1</v>
      </c>
      <c r="O1441" s="1">
        <v>1</v>
      </c>
      <c r="P1441" s="1">
        <f t="shared" si="248"/>
        <v>0</v>
      </c>
      <c r="Q1441" s="1">
        <v>0</v>
      </c>
      <c r="R1441" s="1">
        <f t="shared" si="249"/>
        <v>0</v>
      </c>
      <c r="S1441" s="1">
        <f t="shared" si="250"/>
        <v>1</v>
      </c>
      <c r="T1441" s="1" t="b">
        <f t="shared" si="251"/>
        <v>1</v>
      </c>
      <c r="U1441" s="1" t="s">
        <v>215</v>
      </c>
      <c r="V1441" s="1" t="s">
        <v>216</v>
      </c>
      <c r="W1441" s="1" t="s">
        <v>217</v>
      </c>
      <c r="X1441" s="1" t="s">
        <v>218</v>
      </c>
    </row>
    <row r="1443" spans="1:24" x14ac:dyDescent="0.25">
      <c r="D1443" s="1">
        <f>COUNT(D3:D1441)</f>
        <v>1439</v>
      </c>
      <c r="E1443" s="1">
        <f>COUNTIF(E3:E1441,1)</f>
        <v>396</v>
      </c>
      <c r="F1443" s="1">
        <f t="shared" ref="F1443:I1443" si="254">COUNTIF(F3:F1441,1)</f>
        <v>18</v>
      </c>
      <c r="G1443" s="1">
        <f t="shared" si="254"/>
        <v>54</v>
      </c>
      <c r="H1443" s="1">
        <f t="shared" si="254"/>
        <v>964</v>
      </c>
      <c r="I1443" s="1">
        <f t="shared" si="254"/>
        <v>1432</v>
      </c>
      <c r="N1443" s="1">
        <f>COUNT(N3:N1441)</f>
        <v>1439</v>
      </c>
      <c r="O1443" s="1">
        <f>COUNTIF(O3:O1441,1)</f>
        <v>426</v>
      </c>
      <c r="P1443" s="1">
        <f t="shared" ref="P1443:S1443" si="255">COUNTIF(P3:P1441,1)</f>
        <v>10</v>
      </c>
      <c r="Q1443" s="1">
        <f t="shared" si="255"/>
        <v>949</v>
      </c>
      <c r="R1443" s="1">
        <f t="shared" si="255"/>
        <v>54</v>
      </c>
      <c r="S1443" s="1">
        <f t="shared" si="255"/>
        <v>1439</v>
      </c>
      <c r="U1443" s="2">
        <f>(O1443)/(O1443+R1443)</f>
        <v>0.88749999999999996</v>
      </c>
      <c r="V1443" s="2">
        <f>(P1443)/(P1443+Q1443)</f>
        <v>1.0427528675703858E-2</v>
      </c>
      <c r="W1443" s="2">
        <f>(U1443+V1443)/2</f>
        <v>0.4489637643378519</v>
      </c>
      <c r="X1443" s="2">
        <f>(O1443+P1443)/(O1443+P1443+Q1443+R1443)</f>
        <v>0.30298818624044477</v>
      </c>
    </row>
  </sheetData>
  <sortState xmlns:xlrd2="http://schemas.microsoft.com/office/spreadsheetml/2017/richdata2" ref="K1:X1441">
    <sortCondition ref="Q1422:Q1441"/>
  </sortState>
  <mergeCells count="2">
    <mergeCell ref="E1:H1"/>
    <mergeCell ref="O1:R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1E8B-74FE-4FE2-A68F-DC4D0945C79B}">
  <dimension ref="A1:X1443"/>
  <sheetViews>
    <sheetView zoomScaleNormal="100" workbookViewId="0">
      <pane xSplit="1" ySplit="2" topLeftCell="B1414" activePane="bottomRight" state="frozen"/>
      <selection pane="topRight" activeCell="B1" sqref="B1"/>
      <selection pane="bottomLeft" activeCell="A3" sqref="A3"/>
      <selection pane="bottomRight" activeCell="V1443" sqref="V1443"/>
    </sheetView>
  </sheetViews>
  <sheetFormatPr defaultRowHeight="15.75" x14ac:dyDescent="0.25"/>
  <cols>
    <col min="1" max="1" width="22.5703125" style="1" bestFit="1" customWidth="1"/>
    <col min="2" max="3" width="9.140625" style="1"/>
    <col min="4" max="4" width="12.140625" style="1" bestFit="1" customWidth="1"/>
    <col min="5" max="10" width="9.140625" style="1"/>
    <col min="11" max="11" width="22.5703125" style="1" bestFit="1" customWidth="1"/>
    <col min="12" max="13" width="9.140625" style="1"/>
    <col min="14" max="14" width="12.140625" style="1" bestFit="1" customWidth="1"/>
    <col min="15" max="22" width="9.140625" style="1"/>
    <col min="23" max="23" width="12.85546875" style="1" bestFit="1" customWidth="1"/>
    <col min="24" max="16384" width="9.140625" style="1"/>
  </cols>
  <sheetData>
    <row r="1" spans="1:19" x14ac:dyDescent="0.25">
      <c r="E1" s="5" t="s">
        <v>214</v>
      </c>
      <c r="F1" s="5"/>
      <c r="G1" s="5"/>
      <c r="H1" s="5"/>
      <c r="O1" s="5" t="s">
        <v>214</v>
      </c>
      <c r="P1" s="5"/>
      <c r="Q1" s="5"/>
      <c r="R1" s="5"/>
    </row>
    <row r="2" spans="1:19" x14ac:dyDescent="0.25">
      <c r="A2" s="1" t="s">
        <v>0</v>
      </c>
      <c r="B2" s="1" t="s">
        <v>1</v>
      </c>
      <c r="C2" s="1" t="s">
        <v>209</v>
      </c>
      <c r="D2" s="1" t="s">
        <v>208</v>
      </c>
      <c r="E2" s="1" t="s">
        <v>210</v>
      </c>
      <c r="F2" s="1" t="s">
        <v>211</v>
      </c>
      <c r="G2" s="1" t="s">
        <v>212</v>
      </c>
      <c r="H2" s="1" t="s">
        <v>213</v>
      </c>
      <c r="K2" s="1" t="s">
        <v>0</v>
      </c>
      <c r="L2" s="1" t="s">
        <v>1</v>
      </c>
      <c r="M2" s="1" t="s">
        <v>209</v>
      </c>
      <c r="N2" s="1" t="s">
        <v>208</v>
      </c>
      <c r="O2" s="1" t="s">
        <v>210</v>
      </c>
      <c r="P2" s="1" t="s">
        <v>211</v>
      </c>
      <c r="Q2" s="1" t="s">
        <v>212</v>
      </c>
      <c r="R2" s="1" t="s">
        <v>213</v>
      </c>
    </row>
    <row r="3" spans="1:19" x14ac:dyDescent="0.25">
      <c r="A3" s="1" t="s">
        <v>149</v>
      </c>
      <c r="B3" s="1">
        <v>4.4000000000000004</v>
      </c>
      <c r="C3" s="1">
        <v>1.7310053400000003</v>
      </c>
      <c r="D3" s="1">
        <v>8</v>
      </c>
      <c r="E3" s="1">
        <f t="shared" ref="E3:E66" si="0">IF(AND((10&gt;D3),(D3&gt;C3),(C3&gt;2)),1,0)</f>
        <v>0</v>
      </c>
      <c r="F3" s="1">
        <f t="shared" ref="F3:F66" si="1">IF(AND((D3&lt;C3),(D3&gt;2),(C3&lt;10)),1,0)</f>
        <v>0</v>
      </c>
      <c r="G3" s="1">
        <f t="shared" ref="G3:G66" si="2">IF(D3&gt;=10,1,0)</f>
        <v>0</v>
      </c>
      <c r="H3" s="1">
        <f t="shared" ref="H3:H66" si="3">IF(D3&lt;=2,1,0)</f>
        <v>0</v>
      </c>
      <c r="I3" s="1">
        <f t="shared" ref="I3:I66" si="4">SUM(E3:H3)</f>
        <v>0</v>
      </c>
      <c r="K3" s="1" t="s">
        <v>123</v>
      </c>
      <c r="L3" s="1">
        <v>4.4000000000000004</v>
      </c>
      <c r="M3" s="1">
        <v>0</v>
      </c>
      <c r="N3" s="1">
        <v>7</v>
      </c>
      <c r="O3" s="1">
        <v>1</v>
      </c>
      <c r="P3" s="1">
        <f t="shared" ref="P3:P66" si="5">IF(AND((N3&lt;M3),(N3&gt;=4),(M3&lt;8)),1,0)</f>
        <v>0</v>
      </c>
      <c r="Q3" s="1">
        <f t="shared" ref="Q3:Q34" si="6">IF(N3&lt;=4,1,0)</f>
        <v>0</v>
      </c>
      <c r="R3" s="1">
        <f t="shared" ref="R3:R66" si="7">IF(N3&gt;=8,1,0)</f>
        <v>0</v>
      </c>
      <c r="S3" s="1">
        <f t="shared" ref="S3:S66" si="8">SUM(O3:R3)</f>
        <v>1</v>
      </c>
    </row>
    <row r="4" spans="1:19" x14ac:dyDescent="0.25">
      <c r="A4" s="1" t="s">
        <v>123</v>
      </c>
      <c r="B4" s="1">
        <v>4.4000000000000004</v>
      </c>
      <c r="C4" s="1">
        <v>0.48473909999999915</v>
      </c>
      <c r="D4" s="1">
        <v>7</v>
      </c>
      <c r="E4" s="1">
        <f t="shared" si="0"/>
        <v>0</v>
      </c>
      <c r="F4" s="1">
        <f t="shared" si="1"/>
        <v>0</v>
      </c>
      <c r="G4" s="1">
        <f t="shared" si="2"/>
        <v>0</v>
      </c>
      <c r="H4" s="1">
        <f t="shared" si="3"/>
        <v>0</v>
      </c>
      <c r="I4" s="1">
        <f t="shared" si="4"/>
        <v>0</v>
      </c>
      <c r="K4" s="1" t="s">
        <v>111</v>
      </c>
      <c r="L4" s="1">
        <v>4.5</v>
      </c>
      <c r="M4" s="1">
        <v>2</v>
      </c>
      <c r="N4" s="1">
        <v>6</v>
      </c>
      <c r="O4" s="1">
        <v>1</v>
      </c>
      <c r="P4" s="1">
        <f t="shared" si="5"/>
        <v>0</v>
      </c>
      <c r="Q4" s="1">
        <f t="shared" si="6"/>
        <v>0</v>
      </c>
      <c r="R4" s="1">
        <f t="shared" si="7"/>
        <v>0</v>
      </c>
      <c r="S4" s="1">
        <f t="shared" si="8"/>
        <v>1</v>
      </c>
    </row>
    <row r="5" spans="1:19" x14ac:dyDescent="0.25">
      <c r="A5" s="1" t="s">
        <v>114</v>
      </c>
      <c r="B5" s="1">
        <v>4.5</v>
      </c>
      <c r="C5" s="1">
        <v>1.5565969199999994</v>
      </c>
      <c r="D5" s="1">
        <v>6</v>
      </c>
      <c r="E5" s="1">
        <f t="shared" si="0"/>
        <v>0</v>
      </c>
      <c r="F5" s="1">
        <f t="shared" si="1"/>
        <v>0</v>
      </c>
      <c r="G5" s="1">
        <f t="shared" si="2"/>
        <v>0</v>
      </c>
      <c r="H5" s="1">
        <f t="shared" si="3"/>
        <v>0</v>
      </c>
      <c r="I5" s="1">
        <f t="shared" si="4"/>
        <v>0</v>
      </c>
      <c r="K5" s="1" t="s">
        <v>204</v>
      </c>
      <c r="L5" s="1">
        <v>4.3</v>
      </c>
      <c r="M5" s="1">
        <v>2</v>
      </c>
      <c r="N5" s="1">
        <v>6</v>
      </c>
      <c r="O5" s="1">
        <v>1</v>
      </c>
      <c r="P5" s="1">
        <f t="shared" si="5"/>
        <v>0</v>
      </c>
      <c r="Q5" s="1">
        <f t="shared" si="6"/>
        <v>0</v>
      </c>
      <c r="R5" s="1">
        <f t="shared" si="7"/>
        <v>0</v>
      </c>
      <c r="S5" s="1">
        <f t="shared" si="8"/>
        <v>1</v>
      </c>
    </row>
    <row r="6" spans="1:19" x14ac:dyDescent="0.25">
      <c r="A6" s="1" t="s">
        <v>100</v>
      </c>
      <c r="B6" s="1">
        <v>4.8</v>
      </c>
      <c r="C6" s="1">
        <v>1.5995211099999982</v>
      </c>
      <c r="D6" s="1">
        <v>5</v>
      </c>
      <c r="E6" s="1">
        <f t="shared" si="0"/>
        <v>0</v>
      </c>
      <c r="F6" s="1">
        <f t="shared" si="1"/>
        <v>0</v>
      </c>
      <c r="G6" s="1">
        <f t="shared" si="2"/>
        <v>0</v>
      </c>
      <c r="H6" s="1">
        <f t="shared" si="3"/>
        <v>0</v>
      </c>
      <c r="I6" s="1">
        <f t="shared" si="4"/>
        <v>0</v>
      </c>
      <c r="K6" s="1" t="s">
        <v>77</v>
      </c>
      <c r="L6" s="1">
        <v>4.7</v>
      </c>
      <c r="M6" s="1">
        <v>2</v>
      </c>
      <c r="N6" s="1">
        <v>6</v>
      </c>
      <c r="O6" s="1">
        <v>1</v>
      </c>
      <c r="P6" s="1">
        <f t="shared" si="5"/>
        <v>0</v>
      </c>
      <c r="Q6" s="1">
        <f t="shared" si="6"/>
        <v>0</v>
      </c>
      <c r="R6" s="1">
        <f t="shared" si="7"/>
        <v>0</v>
      </c>
      <c r="S6" s="1">
        <f t="shared" si="8"/>
        <v>1</v>
      </c>
    </row>
    <row r="7" spans="1:19" x14ac:dyDescent="0.25">
      <c r="A7" s="1" t="s">
        <v>61</v>
      </c>
      <c r="B7" s="1">
        <v>4.7</v>
      </c>
      <c r="C7" s="1">
        <v>1.9174408999999986</v>
      </c>
      <c r="D7" s="1">
        <v>4</v>
      </c>
      <c r="E7" s="1">
        <f t="shared" si="0"/>
        <v>0</v>
      </c>
      <c r="F7" s="1">
        <f t="shared" si="1"/>
        <v>0</v>
      </c>
      <c r="G7" s="1">
        <f t="shared" si="2"/>
        <v>0</v>
      </c>
      <c r="H7" s="1">
        <f t="shared" si="3"/>
        <v>0</v>
      </c>
      <c r="I7" s="1">
        <f t="shared" si="4"/>
        <v>0</v>
      </c>
      <c r="K7" s="1" t="s">
        <v>114</v>
      </c>
      <c r="L7" s="1">
        <v>4.5</v>
      </c>
      <c r="M7" s="1">
        <v>2</v>
      </c>
      <c r="N7" s="1">
        <v>6</v>
      </c>
      <c r="O7" s="1">
        <v>1</v>
      </c>
      <c r="P7" s="1">
        <f t="shared" si="5"/>
        <v>0</v>
      </c>
      <c r="Q7" s="1">
        <f t="shared" si="6"/>
        <v>0</v>
      </c>
      <c r="R7" s="1">
        <f t="shared" si="7"/>
        <v>0</v>
      </c>
      <c r="S7" s="1">
        <f t="shared" si="8"/>
        <v>1</v>
      </c>
    </row>
    <row r="8" spans="1:19" x14ac:dyDescent="0.25">
      <c r="A8" s="1" t="s">
        <v>131</v>
      </c>
      <c r="B8" s="1">
        <v>4.7</v>
      </c>
      <c r="C8" s="1">
        <v>1.9430077899999998</v>
      </c>
      <c r="D8" s="1">
        <v>4</v>
      </c>
      <c r="E8" s="1">
        <f t="shared" si="0"/>
        <v>0</v>
      </c>
      <c r="F8" s="1">
        <f t="shared" si="1"/>
        <v>0</v>
      </c>
      <c r="G8" s="1">
        <f t="shared" si="2"/>
        <v>0</v>
      </c>
      <c r="H8" s="1">
        <f t="shared" si="3"/>
        <v>0</v>
      </c>
      <c r="I8" s="1">
        <f t="shared" si="4"/>
        <v>0</v>
      </c>
      <c r="K8" s="1" t="s">
        <v>109</v>
      </c>
      <c r="L8" s="1">
        <v>5.7</v>
      </c>
      <c r="M8" s="1">
        <v>2</v>
      </c>
      <c r="N8" s="1">
        <v>6</v>
      </c>
      <c r="O8" s="1">
        <v>1</v>
      </c>
      <c r="P8" s="1">
        <f t="shared" si="5"/>
        <v>0</v>
      </c>
      <c r="Q8" s="1">
        <f t="shared" si="6"/>
        <v>0</v>
      </c>
      <c r="R8" s="1">
        <f t="shared" si="7"/>
        <v>0</v>
      </c>
      <c r="S8" s="1">
        <f t="shared" si="8"/>
        <v>1</v>
      </c>
    </row>
    <row r="9" spans="1:19" x14ac:dyDescent="0.25">
      <c r="A9" s="1" t="s">
        <v>135</v>
      </c>
      <c r="B9" s="1">
        <v>4.9000000000000004</v>
      </c>
      <c r="C9" s="1">
        <v>0.94271681999999923</v>
      </c>
      <c r="D9" s="1">
        <v>3.5</v>
      </c>
      <c r="E9" s="1">
        <f t="shared" si="0"/>
        <v>0</v>
      </c>
      <c r="F9" s="1">
        <f t="shared" si="1"/>
        <v>0</v>
      </c>
      <c r="G9" s="1">
        <f t="shared" si="2"/>
        <v>0</v>
      </c>
      <c r="H9" s="1">
        <f t="shared" si="3"/>
        <v>0</v>
      </c>
      <c r="I9" s="1">
        <f t="shared" si="4"/>
        <v>0</v>
      </c>
      <c r="K9" s="1" t="s">
        <v>109</v>
      </c>
      <c r="L9" s="1">
        <v>5.7</v>
      </c>
      <c r="M9" s="1">
        <v>2</v>
      </c>
      <c r="N9" s="1">
        <v>6</v>
      </c>
      <c r="O9" s="1">
        <v>1</v>
      </c>
      <c r="P9" s="1">
        <f t="shared" si="5"/>
        <v>0</v>
      </c>
      <c r="Q9" s="1">
        <f t="shared" si="6"/>
        <v>0</v>
      </c>
      <c r="R9" s="1">
        <f t="shared" si="7"/>
        <v>0</v>
      </c>
      <c r="S9" s="1">
        <f t="shared" si="8"/>
        <v>1</v>
      </c>
    </row>
    <row r="10" spans="1:19" x14ac:dyDescent="0.25">
      <c r="A10" s="1" t="s">
        <v>148</v>
      </c>
      <c r="B10" s="1">
        <v>7.1</v>
      </c>
      <c r="C10" s="1">
        <v>6.3552061000000002</v>
      </c>
      <c r="D10" s="1">
        <v>6</v>
      </c>
      <c r="E10" s="1">
        <f t="shared" si="0"/>
        <v>0</v>
      </c>
      <c r="F10" s="1">
        <f t="shared" si="1"/>
        <v>1</v>
      </c>
      <c r="G10" s="1">
        <f t="shared" si="2"/>
        <v>0</v>
      </c>
      <c r="H10" s="1">
        <f t="shared" si="3"/>
        <v>0</v>
      </c>
      <c r="I10" s="1">
        <f t="shared" si="4"/>
        <v>1</v>
      </c>
      <c r="K10" s="1" t="s">
        <v>125</v>
      </c>
      <c r="L10" s="1">
        <v>4.4000000000000004</v>
      </c>
      <c r="M10" s="1">
        <v>2</v>
      </c>
      <c r="N10" s="1">
        <v>5</v>
      </c>
      <c r="O10" s="1">
        <v>1</v>
      </c>
      <c r="P10" s="1">
        <f t="shared" si="5"/>
        <v>0</v>
      </c>
      <c r="Q10" s="1">
        <f t="shared" si="6"/>
        <v>0</v>
      </c>
      <c r="R10" s="1">
        <f t="shared" si="7"/>
        <v>0</v>
      </c>
      <c r="S10" s="1">
        <f t="shared" si="8"/>
        <v>1</v>
      </c>
    </row>
    <row r="11" spans="1:19" x14ac:dyDescent="0.25">
      <c r="A11" s="1" t="s">
        <v>161</v>
      </c>
      <c r="B11" s="1">
        <v>4.2</v>
      </c>
      <c r="C11" s="1">
        <v>5.0883800599999995</v>
      </c>
      <c r="D11" s="1">
        <v>5</v>
      </c>
      <c r="E11" s="1">
        <f t="shared" si="0"/>
        <v>0</v>
      </c>
      <c r="F11" s="1">
        <f t="shared" si="1"/>
        <v>1</v>
      </c>
      <c r="G11" s="1">
        <f t="shared" si="2"/>
        <v>0</v>
      </c>
      <c r="H11" s="1">
        <f t="shared" si="3"/>
        <v>0</v>
      </c>
      <c r="I11" s="1">
        <f t="shared" si="4"/>
        <v>1</v>
      </c>
      <c r="K11" s="1" t="s">
        <v>100</v>
      </c>
      <c r="L11" s="1">
        <v>4.8</v>
      </c>
      <c r="M11" s="1">
        <v>2</v>
      </c>
      <c r="N11" s="1">
        <v>5</v>
      </c>
      <c r="O11" s="1">
        <v>1</v>
      </c>
      <c r="P11" s="1">
        <f t="shared" si="5"/>
        <v>0</v>
      </c>
      <c r="Q11" s="1">
        <f t="shared" si="6"/>
        <v>0</v>
      </c>
      <c r="R11" s="1">
        <f t="shared" si="7"/>
        <v>0</v>
      </c>
      <c r="S11" s="1">
        <f t="shared" si="8"/>
        <v>1</v>
      </c>
    </row>
    <row r="12" spans="1:19" x14ac:dyDescent="0.25">
      <c r="A12" s="1" t="s">
        <v>155</v>
      </c>
      <c r="B12" s="1">
        <v>8.5</v>
      </c>
      <c r="C12" s="1">
        <v>5.1492374599999984</v>
      </c>
      <c r="D12" s="1">
        <v>4</v>
      </c>
      <c r="E12" s="1">
        <f t="shared" si="0"/>
        <v>0</v>
      </c>
      <c r="F12" s="1">
        <f t="shared" si="1"/>
        <v>1</v>
      </c>
      <c r="G12" s="1">
        <f t="shared" si="2"/>
        <v>0</v>
      </c>
      <c r="H12" s="1">
        <f t="shared" si="3"/>
        <v>0</v>
      </c>
      <c r="I12" s="1">
        <f t="shared" si="4"/>
        <v>1</v>
      </c>
      <c r="K12" s="1" t="s">
        <v>112</v>
      </c>
      <c r="L12" s="1">
        <v>4.9000000000000004</v>
      </c>
      <c r="M12" s="1">
        <v>2</v>
      </c>
      <c r="N12" s="1">
        <v>5</v>
      </c>
      <c r="O12" s="1">
        <v>1</v>
      </c>
      <c r="P12" s="1">
        <f t="shared" si="5"/>
        <v>0</v>
      </c>
      <c r="Q12" s="1">
        <f t="shared" si="6"/>
        <v>0</v>
      </c>
      <c r="R12" s="1">
        <f t="shared" si="7"/>
        <v>0</v>
      </c>
      <c r="S12" s="1">
        <f t="shared" si="8"/>
        <v>1</v>
      </c>
    </row>
    <row r="13" spans="1:19" x14ac:dyDescent="0.25">
      <c r="A13" s="1" t="s">
        <v>117</v>
      </c>
      <c r="B13" s="1">
        <v>4.5999999999999996</v>
      </c>
      <c r="C13" s="1">
        <v>4.0038114999999994</v>
      </c>
      <c r="D13" s="1">
        <v>4</v>
      </c>
      <c r="E13" s="1">
        <f t="shared" si="0"/>
        <v>0</v>
      </c>
      <c r="F13" s="1">
        <f t="shared" si="1"/>
        <v>1</v>
      </c>
      <c r="G13" s="1">
        <f t="shared" si="2"/>
        <v>0</v>
      </c>
      <c r="H13" s="1">
        <f t="shared" si="3"/>
        <v>0</v>
      </c>
      <c r="I13" s="1">
        <f t="shared" si="4"/>
        <v>1</v>
      </c>
      <c r="K13" s="1" t="s">
        <v>72</v>
      </c>
      <c r="L13" s="1">
        <v>5.0999999999999996</v>
      </c>
      <c r="M13" s="1">
        <v>3</v>
      </c>
      <c r="N13" s="1">
        <v>7</v>
      </c>
      <c r="O13" s="1">
        <v>1</v>
      </c>
      <c r="P13" s="1">
        <f t="shared" si="5"/>
        <v>0</v>
      </c>
      <c r="Q13" s="1">
        <f t="shared" si="6"/>
        <v>0</v>
      </c>
      <c r="R13" s="1">
        <f t="shared" si="7"/>
        <v>0</v>
      </c>
      <c r="S13" s="1">
        <f t="shared" si="8"/>
        <v>1</v>
      </c>
    </row>
    <row r="14" spans="1:19" x14ac:dyDescent="0.25">
      <c r="A14" s="1" t="s">
        <v>146</v>
      </c>
      <c r="B14" s="1">
        <v>4.3</v>
      </c>
      <c r="C14" s="1">
        <v>4.0020033999999995</v>
      </c>
      <c r="D14" s="1">
        <v>4</v>
      </c>
      <c r="E14" s="1">
        <f t="shared" si="0"/>
        <v>0</v>
      </c>
      <c r="F14" s="1">
        <f t="shared" si="1"/>
        <v>1</v>
      </c>
      <c r="G14" s="1">
        <f t="shared" si="2"/>
        <v>0</v>
      </c>
      <c r="H14" s="1">
        <f t="shared" si="3"/>
        <v>0</v>
      </c>
      <c r="I14" s="1">
        <f t="shared" si="4"/>
        <v>1</v>
      </c>
      <c r="K14" s="1" t="s">
        <v>88</v>
      </c>
      <c r="L14" s="1">
        <v>4.5</v>
      </c>
      <c r="M14" s="1">
        <v>3</v>
      </c>
      <c r="N14" s="1">
        <v>7</v>
      </c>
      <c r="O14" s="1">
        <v>1</v>
      </c>
      <c r="P14" s="1">
        <f t="shared" si="5"/>
        <v>0</v>
      </c>
      <c r="Q14" s="1">
        <f t="shared" si="6"/>
        <v>0</v>
      </c>
      <c r="R14" s="1">
        <f t="shared" si="7"/>
        <v>0</v>
      </c>
      <c r="S14" s="1">
        <f t="shared" si="8"/>
        <v>1</v>
      </c>
    </row>
    <row r="15" spans="1:19" x14ac:dyDescent="0.25">
      <c r="A15" s="1" t="s">
        <v>105</v>
      </c>
      <c r="B15" s="1">
        <v>4.4000000000000004</v>
      </c>
      <c r="C15" s="1">
        <v>4.793559629999999</v>
      </c>
      <c r="D15" s="1">
        <v>4</v>
      </c>
      <c r="E15" s="1">
        <f t="shared" si="0"/>
        <v>0</v>
      </c>
      <c r="F15" s="1">
        <f t="shared" si="1"/>
        <v>1</v>
      </c>
      <c r="G15" s="1">
        <f t="shared" si="2"/>
        <v>0</v>
      </c>
      <c r="H15" s="1">
        <f t="shared" si="3"/>
        <v>0</v>
      </c>
      <c r="I15" s="1">
        <f t="shared" si="4"/>
        <v>1</v>
      </c>
      <c r="K15" s="1" t="s">
        <v>100</v>
      </c>
      <c r="L15" s="1">
        <v>4.8</v>
      </c>
      <c r="M15" s="1">
        <v>3</v>
      </c>
      <c r="N15" s="1">
        <v>7</v>
      </c>
      <c r="O15" s="1">
        <v>1</v>
      </c>
      <c r="P15" s="1">
        <f t="shared" si="5"/>
        <v>0</v>
      </c>
      <c r="Q15" s="1">
        <f t="shared" si="6"/>
        <v>0</v>
      </c>
      <c r="R15" s="1">
        <f t="shared" si="7"/>
        <v>0</v>
      </c>
      <c r="S15" s="1">
        <f t="shared" si="8"/>
        <v>1</v>
      </c>
    </row>
    <row r="16" spans="1:19" x14ac:dyDescent="0.25">
      <c r="A16" s="1" t="s">
        <v>179</v>
      </c>
      <c r="B16" s="1">
        <v>5.4</v>
      </c>
      <c r="C16" s="1">
        <v>4.073529999999999</v>
      </c>
      <c r="D16" s="1">
        <v>4</v>
      </c>
      <c r="E16" s="1">
        <f t="shared" si="0"/>
        <v>0</v>
      </c>
      <c r="F16" s="1">
        <f t="shared" si="1"/>
        <v>1</v>
      </c>
      <c r="G16" s="1">
        <f t="shared" si="2"/>
        <v>0</v>
      </c>
      <c r="H16" s="1">
        <f t="shared" si="3"/>
        <v>0</v>
      </c>
      <c r="I16" s="1">
        <f t="shared" si="4"/>
        <v>1</v>
      </c>
      <c r="K16" s="1" t="s">
        <v>178</v>
      </c>
      <c r="L16" s="1">
        <v>5.3</v>
      </c>
      <c r="M16" s="1">
        <v>3</v>
      </c>
      <c r="N16" s="1">
        <v>7</v>
      </c>
      <c r="O16" s="1">
        <v>1</v>
      </c>
      <c r="P16" s="1">
        <f t="shared" si="5"/>
        <v>0</v>
      </c>
      <c r="Q16" s="1">
        <f t="shared" si="6"/>
        <v>0</v>
      </c>
      <c r="R16" s="1">
        <f t="shared" si="7"/>
        <v>0</v>
      </c>
      <c r="S16" s="1">
        <f t="shared" si="8"/>
        <v>1</v>
      </c>
    </row>
    <row r="17" spans="1:19" x14ac:dyDescent="0.25">
      <c r="A17" s="1" t="s">
        <v>73</v>
      </c>
      <c r="B17" s="1">
        <v>4.3</v>
      </c>
      <c r="C17" s="1">
        <v>5.6122242999999994</v>
      </c>
      <c r="D17" s="1">
        <v>4</v>
      </c>
      <c r="E17" s="1">
        <f t="shared" si="0"/>
        <v>0</v>
      </c>
      <c r="F17" s="1">
        <f t="shared" si="1"/>
        <v>1</v>
      </c>
      <c r="G17" s="1">
        <f t="shared" si="2"/>
        <v>0</v>
      </c>
      <c r="H17" s="1">
        <f t="shared" si="3"/>
        <v>0</v>
      </c>
      <c r="I17" s="1">
        <f t="shared" si="4"/>
        <v>1</v>
      </c>
      <c r="K17" s="1" t="s">
        <v>62</v>
      </c>
      <c r="L17" s="1">
        <v>4.5</v>
      </c>
      <c r="M17" s="1">
        <v>3</v>
      </c>
      <c r="N17" s="1">
        <v>7</v>
      </c>
      <c r="O17" s="1">
        <v>1</v>
      </c>
      <c r="P17" s="1">
        <f t="shared" si="5"/>
        <v>0</v>
      </c>
      <c r="Q17" s="1">
        <f t="shared" si="6"/>
        <v>0</v>
      </c>
      <c r="R17" s="1">
        <f t="shared" si="7"/>
        <v>0</v>
      </c>
      <c r="S17" s="1">
        <f t="shared" si="8"/>
        <v>1</v>
      </c>
    </row>
    <row r="18" spans="1:19" x14ac:dyDescent="0.25">
      <c r="A18" s="1" t="s">
        <v>155</v>
      </c>
      <c r="B18" s="1">
        <v>8.5</v>
      </c>
      <c r="C18" s="1">
        <v>5.1328992900000001</v>
      </c>
      <c r="D18" s="1">
        <v>4</v>
      </c>
      <c r="E18" s="1">
        <f t="shared" si="0"/>
        <v>0</v>
      </c>
      <c r="F18" s="1">
        <f t="shared" si="1"/>
        <v>1</v>
      </c>
      <c r="G18" s="1">
        <f t="shared" si="2"/>
        <v>0</v>
      </c>
      <c r="H18" s="1">
        <f t="shared" si="3"/>
        <v>0</v>
      </c>
      <c r="I18" s="1">
        <f t="shared" si="4"/>
        <v>1</v>
      </c>
      <c r="K18" s="1" t="s">
        <v>123</v>
      </c>
      <c r="L18" s="1">
        <v>4.4000000000000004</v>
      </c>
      <c r="M18" s="1">
        <v>3</v>
      </c>
      <c r="N18" s="1">
        <v>7</v>
      </c>
      <c r="O18" s="1">
        <v>1</v>
      </c>
      <c r="P18" s="1">
        <f t="shared" si="5"/>
        <v>0</v>
      </c>
      <c r="Q18" s="1">
        <f t="shared" si="6"/>
        <v>0</v>
      </c>
      <c r="R18" s="1">
        <f t="shared" si="7"/>
        <v>0</v>
      </c>
      <c r="S18" s="1">
        <f t="shared" si="8"/>
        <v>1</v>
      </c>
    </row>
    <row r="19" spans="1:19" x14ac:dyDescent="0.25">
      <c r="A19" s="1" t="s">
        <v>159</v>
      </c>
      <c r="B19" s="1">
        <v>4.3</v>
      </c>
      <c r="C19" s="1">
        <v>3.2256471799999993</v>
      </c>
      <c r="D19" s="1">
        <v>3</v>
      </c>
      <c r="E19" s="1">
        <f t="shared" si="0"/>
        <v>0</v>
      </c>
      <c r="F19" s="1">
        <f t="shared" si="1"/>
        <v>1</v>
      </c>
      <c r="G19" s="1">
        <f t="shared" si="2"/>
        <v>0</v>
      </c>
      <c r="H19" s="1">
        <f t="shared" si="3"/>
        <v>0</v>
      </c>
      <c r="I19" s="1">
        <f t="shared" si="4"/>
        <v>1</v>
      </c>
      <c r="K19" s="1" t="s">
        <v>139</v>
      </c>
      <c r="L19" s="1">
        <v>4.4000000000000004</v>
      </c>
      <c r="M19" s="1">
        <v>3</v>
      </c>
      <c r="N19" s="1">
        <v>7</v>
      </c>
      <c r="O19" s="1">
        <v>1</v>
      </c>
      <c r="P19" s="1">
        <f t="shared" si="5"/>
        <v>0</v>
      </c>
      <c r="Q19" s="1">
        <f t="shared" si="6"/>
        <v>0</v>
      </c>
      <c r="R19" s="1">
        <f t="shared" si="7"/>
        <v>0</v>
      </c>
      <c r="S19" s="1">
        <f t="shared" si="8"/>
        <v>1</v>
      </c>
    </row>
    <row r="20" spans="1:19" x14ac:dyDescent="0.25">
      <c r="A20" s="1" t="s">
        <v>165</v>
      </c>
      <c r="B20" s="1">
        <v>7.1</v>
      </c>
      <c r="C20" s="1">
        <v>4.0484110900000001</v>
      </c>
      <c r="D20" s="1">
        <v>3</v>
      </c>
      <c r="E20" s="1">
        <f t="shared" si="0"/>
        <v>0</v>
      </c>
      <c r="F20" s="1">
        <f t="shared" si="1"/>
        <v>1</v>
      </c>
      <c r="G20" s="1">
        <f t="shared" si="2"/>
        <v>0</v>
      </c>
      <c r="H20" s="1">
        <f t="shared" si="3"/>
        <v>0</v>
      </c>
      <c r="I20" s="1">
        <f t="shared" si="4"/>
        <v>1</v>
      </c>
      <c r="K20" s="1" t="s">
        <v>87</v>
      </c>
      <c r="L20" s="1">
        <v>5</v>
      </c>
      <c r="M20" s="1">
        <v>3</v>
      </c>
      <c r="N20" s="1">
        <v>7</v>
      </c>
      <c r="O20" s="1">
        <v>1</v>
      </c>
      <c r="P20" s="1">
        <f t="shared" si="5"/>
        <v>0</v>
      </c>
      <c r="Q20" s="1">
        <f t="shared" si="6"/>
        <v>0</v>
      </c>
      <c r="R20" s="1">
        <f t="shared" si="7"/>
        <v>0</v>
      </c>
      <c r="S20" s="1">
        <f t="shared" si="8"/>
        <v>1</v>
      </c>
    </row>
    <row r="21" spans="1:19" x14ac:dyDescent="0.25">
      <c r="A21" s="1" t="s">
        <v>103</v>
      </c>
      <c r="B21" s="1">
        <v>4.2</v>
      </c>
      <c r="C21" s="1">
        <v>4.0921866600000003</v>
      </c>
      <c r="D21" s="1">
        <v>3</v>
      </c>
      <c r="E21" s="1">
        <f t="shared" si="0"/>
        <v>0</v>
      </c>
      <c r="F21" s="1">
        <f t="shared" si="1"/>
        <v>1</v>
      </c>
      <c r="G21" s="1">
        <f t="shared" si="2"/>
        <v>0</v>
      </c>
      <c r="H21" s="1">
        <f t="shared" si="3"/>
        <v>0</v>
      </c>
      <c r="I21" s="1">
        <f t="shared" si="4"/>
        <v>1</v>
      </c>
      <c r="K21" s="1" t="s">
        <v>126</v>
      </c>
      <c r="L21" s="1">
        <v>4.4000000000000004</v>
      </c>
      <c r="M21" s="1">
        <v>3</v>
      </c>
      <c r="N21" s="1">
        <v>7</v>
      </c>
      <c r="O21" s="1">
        <v>1</v>
      </c>
      <c r="P21" s="1">
        <f t="shared" si="5"/>
        <v>0</v>
      </c>
      <c r="Q21" s="1">
        <f t="shared" si="6"/>
        <v>0</v>
      </c>
      <c r="R21" s="1">
        <f t="shared" si="7"/>
        <v>0</v>
      </c>
      <c r="S21" s="1">
        <f t="shared" si="8"/>
        <v>1</v>
      </c>
    </row>
    <row r="22" spans="1:19" x14ac:dyDescent="0.25">
      <c r="A22" s="1" t="s">
        <v>175</v>
      </c>
      <c r="B22" s="1">
        <v>3.9</v>
      </c>
      <c r="C22" s="1">
        <v>3.3982976999999988</v>
      </c>
      <c r="D22" s="1">
        <v>3</v>
      </c>
      <c r="E22" s="1">
        <f t="shared" si="0"/>
        <v>0</v>
      </c>
      <c r="F22" s="1">
        <f t="shared" si="1"/>
        <v>1</v>
      </c>
      <c r="G22" s="1">
        <f t="shared" si="2"/>
        <v>0</v>
      </c>
      <c r="H22" s="1">
        <f t="shared" si="3"/>
        <v>0</v>
      </c>
      <c r="I22" s="1">
        <f t="shared" si="4"/>
        <v>1</v>
      </c>
      <c r="K22" s="1" t="s">
        <v>141</v>
      </c>
      <c r="L22" s="1">
        <v>4.7</v>
      </c>
      <c r="M22" s="1">
        <v>3</v>
      </c>
      <c r="N22" s="1">
        <v>7</v>
      </c>
      <c r="O22" s="1">
        <v>1</v>
      </c>
      <c r="P22" s="1">
        <f t="shared" si="5"/>
        <v>0</v>
      </c>
      <c r="Q22" s="1">
        <f t="shared" si="6"/>
        <v>0</v>
      </c>
      <c r="R22" s="1">
        <f t="shared" si="7"/>
        <v>0</v>
      </c>
      <c r="S22" s="1">
        <f t="shared" si="8"/>
        <v>1</v>
      </c>
    </row>
    <row r="23" spans="1:19" x14ac:dyDescent="0.25">
      <c r="A23" s="1" t="s">
        <v>133</v>
      </c>
      <c r="B23" s="1">
        <v>4.5999999999999996</v>
      </c>
      <c r="C23" s="1">
        <v>3.7129672400000007</v>
      </c>
      <c r="D23" s="1">
        <v>3</v>
      </c>
      <c r="E23" s="1">
        <f t="shared" si="0"/>
        <v>0</v>
      </c>
      <c r="F23" s="1">
        <f t="shared" si="1"/>
        <v>1</v>
      </c>
      <c r="G23" s="1">
        <f t="shared" si="2"/>
        <v>0</v>
      </c>
      <c r="H23" s="1">
        <f t="shared" si="3"/>
        <v>0</v>
      </c>
      <c r="I23" s="1">
        <f t="shared" si="4"/>
        <v>1</v>
      </c>
      <c r="K23" s="1" t="s">
        <v>184</v>
      </c>
      <c r="L23" s="1">
        <v>5.4</v>
      </c>
      <c r="M23" s="1">
        <v>3</v>
      </c>
      <c r="N23" s="1">
        <v>7</v>
      </c>
      <c r="O23" s="1">
        <v>1</v>
      </c>
      <c r="P23" s="1">
        <f t="shared" si="5"/>
        <v>0</v>
      </c>
      <c r="Q23" s="1">
        <f t="shared" si="6"/>
        <v>0</v>
      </c>
      <c r="R23" s="1">
        <f t="shared" si="7"/>
        <v>0</v>
      </c>
      <c r="S23" s="1">
        <f t="shared" si="8"/>
        <v>1</v>
      </c>
    </row>
    <row r="24" spans="1:19" x14ac:dyDescent="0.25">
      <c r="A24" s="1" t="s">
        <v>160</v>
      </c>
      <c r="B24" s="1">
        <v>3.9</v>
      </c>
      <c r="C24" s="1">
        <v>3.5888459199999998</v>
      </c>
      <c r="D24" s="1">
        <v>3</v>
      </c>
      <c r="E24" s="1">
        <f t="shared" si="0"/>
        <v>0</v>
      </c>
      <c r="F24" s="1">
        <f t="shared" si="1"/>
        <v>1</v>
      </c>
      <c r="G24" s="1">
        <f t="shared" si="2"/>
        <v>0</v>
      </c>
      <c r="H24" s="1">
        <f t="shared" si="3"/>
        <v>0</v>
      </c>
      <c r="I24" s="1">
        <f t="shared" si="4"/>
        <v>1</v>
      </c>
      <c r="K24" s="1" t="s">
        <v>124</v>
      </c>
      <c r="L24" s="1">
        <v>4.5</v>
      </c>
      <c r="M24" s="1">
        <v>3</v>
      </c>
      <c r="N24" s="1">
        <v>7</v>
      </c>
      <c r="O24" s="1">
        <v>1</v>
      </c>
      <c r="P24" s="1">
        <f t="shared" si="5"/>
        <v>0</v>
      </c>
      <c r="Q24" s="1">
        <f t="shared" si="6"/>
        <v>0</v>
      </c>
      <c r="R24" s="1">
        <f t="shared" si="7"/>
        <v>0</v>
      </c>
      <c r="S24" s="1">
        <f t="shared" si="8"/>
        <v>1</v>
      </c>
    </row>
    <row r="25" spans="1:19" x14ac:dyDescent="0.25">
      <c r="A25" s="1" t="s">
        <v>138</v>
      </c>
      <c r="B25" s="1">
        <v>4.7</v>
      </c>
      <c r="C25" s="1">
        <v>3.1901576</v>
      </c>
      <c r="D25" s="1">
        <v>3</v>
      </c>
      <c r="E25" s="1">
        <f t="shared" si="0"/>
        <v>0</v>
      </c>
      <c r="F25" s="1">
        <f t="shared" si="1"/>
        <v>1</v>
      </c>
      <c r="G25" s="1">
        <f t="shared" si="2"/>
        <v>0</v>
      </c>
      <c r="H25" s="1">
        <f t="shared" si="3"/>
        <v>0</v>
      </c>
      <c r="I25" s="1">
        <f t="shared" si="4"/>
        <v>1</v>
      </c>
      <c r="K25" s="1" t="s">
        <v>77</v>
      </c>
      <c r="L25" s="1">
        <v>4.7</v>
      </c>
      <c r="M25" s="1">
        <v>3</v>
      </c>
      <c r="N25" s="1">
        <v>7</v>
      </c>
      <c r="O25" s="1">
        <v>1</v>
      </c>
      <c r="P25" s="1">
        <f t="shared" si="5"/>
        <v>0</v>
      </c>
      <c r="Q25" s="1">
        <f t="shared" si="6"/>
        <v>0</v>
      </c>
      <c r="R25" s="1">
        <f t="shared" si="7"/>
        <v>0</v>
      </c>
      <c r="S25" s="1">
        <f t="shared" si="8"/>
        <v>1</v>
      </c>
    </row>
    <row r="26" spans="1:19" x14ac:dyDescent="0.25">
      <c r="A26" s="1" t="s">
        <v>66</v>
      </c>
      <c r="B26" s="1">
        <v>4.8</v>
      </c>
      <c r="C26" s="1">
        <v>3.9507373699999988</v>
      </c>
      <c r="D26" s="1">
        <v>3</v>
      </c>
      <c r="E26" s="1">
        <f t="shared" si="0"/>
        <v>0</v>
      </c>
      <c r="F26" s="1">
        <f t="shared" si="1"/>
        <v>1</v>
      </c>
      <c r="G26" s="1">
        <f t="shared" si="2"/>
        <v>0</v>
      </c>
      <c r="H26" s="1">
        <f t="shared" si="3"/>
        <v>0</v>
      </c>
      <c r="I26" s="1">
        <f t="shared" si="4"/>
        <v>1</v>
      </c>
      <c r="K26" s="1" t="s">
        <v>87</v>
      </c>
      <c r="L26" s="1">
        <v>5</v>
      </c>
      <c r="M26" s="1">
        <v>3</v>
      </c>
      <c r="N26" s="1">
        <v>7</v>
      </c>
      <c r="O26" s="1">
        <v>1</v>
      </c>
      <c r="P26" s="1">
        <f t="shared" si="5"/>
        <v>0</v>
      </c>
      <c r="Q26" s="1">
        <f t="shared" si="6"/>
        <v>0</v>
      </c>
      <c r="R26" s="1">
        <f t="shared" si="7"/>
        <v>0</v>
      </c>
      <c r="S26" s="1">
        <f t="shared" si="8"/>
        <v>1</v>
      </c>
    </row>
    <row r="27" spans="1:19" x14ac:dyDescent="0.25">
      <c r="A27" s="1" t="s">
        <v>182</v>
      </c>
      <c r="B27" s="1">
        <v>5.0999999999999996</v>
      </c>
      <c r="C27" s="1">
        <v>3.7026982700000013</v>
      </c>
      <c r="D27" s="1">
        <v>2.5</v>
      </c>
      <c r="E27" s="1">
        <f t="shared" si="0"/>
        <v>0</v>
      </c>
      <c r="F27" s="1">
        <f t="shared" si="1"/>
        <v>1</v>
      </c>
      <c r="G27" s="1">
        <f t="shared" si="2"/>
        <v>0</v>
      </c>
      <c r="H27" s="1">
        <f t="shared" si="3"/>
        <v>0</v>
      </c>
      <c r="I27" s="1">
        <f t="shared" si="4"/>
        <v>1</v>
      </c>
      <c r="K27" s="1" t="s">
        <v>100</v>
      </c>
      <c r="L27" s="1">
        <v>4.8</v>
      </c>
      <c r="M27" s="1">
        <v>3</v>
      </c>
      <c r="N27" s="1">
        <v>7</v>
      </c>
      <c r="O27" s="1">
        <v>1</v>
      </c>
      <c r="P27" s="1">
        <f t="shared" si="5"/>
        <v>0</v>
      </c>
      <c r="Q27" s="1">
        <f t="shared" si="6"/>
        <v>0</v>
      </c>
      <c r="R27" s="1">
        <f t="shared" si="7"/>
        <v>0</v>
      </c>
      <c r="S27" s="1">
        <f t="shared" si="8"/>
        <v>1</v>
      </c>
    </row>
    <row r="28" spans="1:19" x14ac:dyDescent="0.25">
      <c r="A28" s="1" t="s">
        <v>92</v>
      </c>
      <c r="B28" s="1">
        <v>5.4</v>
      </c>
      <c r="C28" s="1">
        <v>3.7260939199999989</v>
      </c>
      <c r="D28" s="1">
        <v>9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  <c r="K28" s="1" t="s">
        <v>124</v>
      </c>
      <c r="L28" s="1">
        <v>4.5</v>
      </c>
      <c r="M28" s="1">
        <v>3</v>
      </c>
      <c r="N28" s="1">
        <v>7</v>
      </c>
      <c r="O28" s="1">
        <v>1</v>
      </c>
      <c r="P28" s="1">
        <f t="shared" si="5"/>
        <v>0</v>
      </c>
      <c r="Q28" s="1">
        <f t="shared" si="6"/>
        <v>0</v>
      </c>
      <c r="R28" s="1">
        <f t="shared" si="7"/>
        <v>0</v>
      </c>
      <c r="S28" s="1">
        <f t="shared" si="8"/>
        <v>1</v>
      </c>
    </row>
    <row r="29" spans="1:19" x14ac:dyDescent="0.25">
      <c r="A29" s="1" t="s">
        <v>96</v>
      </c>
      <c r="B29" s="1">
        <v>4.9000000000000004</v>
      </c>
      <c r="C29" s="1">
        <v>3.0766984999999987</v>
      </c>
      <c r="D29" s="1">
        <v>9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  <c r="K29" s="1" t="s">
        <v>160</v>
      </c>
      <c r="L29" s="1">
        <v>3.9</v>
      </c>
      <c r="M29" s="1">
        <v>3</v>
      </c>
      <c r="N29" s="1">
        <v>7</v>
      </c>
      <c r="O29" s="1">
        <v>1</v>
      </c>
      <c r="P29" s="1">
        <f t="shared" si="5"/>
        <v>0</v>
      </c>
      <c r="Q29" s="1">
        <f t="shared" si="6"/>
        <v>0</v>
      </c>
      <c r="R29" s="1">
        <f t="shared" si="7"/>
        <v>0</v>
      </c>
      <c r="S29" s="1">
        <f t="shared" si="8"/>
        <v>1</v>
      </c>
    </row>
    <row r="30" spans="1:19" x14ac:dyDescent="0.25">
      <c r="A30" s="1" t="s">
        <v>115</v>
      </c>
      <c r="B30" s="1">
        <v>4.9000000000000004</v>
      </c>
      <c r="C30" s="1">
        <v>2.7034426200000001</v>
      </c>
      <c r="D30" s="1">
        <v>9</v>
      </c>
      <c r="E30" s="1">
        <f t="shared" si="0"/>
        <v>1</v>
      </c>
      <c r="F30" s="1">
        <f t="shared" si="1"/>
        <v>0</v>
      </c>
      <c r="G30" s="1">
        <f t="shared" si="2"/>
        <v>0</v>
      </c>
      <c r="H30" s="1">
        <f t="shared" si="3"/>
        <v>0</v>
      </c>
      <c r="I30" s="1">
        <f t="shared" si="4"/>
        <v>1</v>
      </c>
      <c r="K30" s="1" t="s">
        <v>104</v>
      </c>
      <c r="L30" s="1">
        <v>5.4</v>
      </c>
      <c r="M30" s="1">
        <v>3</v>
      </c>
      <c r="N30" s="1">
        <v>7</v>
      </c>
      <c r="O30" s="1">
        <v>1</v>
      </c>
      <c r="P30" s="1">
        <f t="shared" si="5"/>
        <v>0</v>
      </c>
      <c r="Q30" s="1">
        <f t="shared" si="6"/>
        <v>0</v>
      </c>
      <c r="R30" s="1">
        <f t="shared" si="7"/>
        <v>0</v>
      </c>
      <c r="S30" s="1">
        <f t="shared" si="8"/>
        <v>1</v>
      </c>
    </row>
    <row r="31" spans="1:19" x14ac:dyDescent="0.25">
      <c r="A31" s="1" t="s">
        <v>74</v>
      </c>
      <c r="B31" s="1">
        <v>4.4000000000000004</v>
      </c>
      <c r="C31" s="1">
        <v>3.6432325799999989</v>
      </c>
      <c r="D31" s="1">
        <v>9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  <c r="K31" s="1" t="s">
        <v>59</v>
      </c>
      <c r="L31" s="1">
        <v>6.7</v>
      </c>
      <c r="M31" s="1">
        <v>3</v>
      </c>
      <c r="N31" s="1">
        <v>7</v>
      </c>
      <c r="O31" s="1">
        <v>1</v>
      </c>
      <c r="P31" s="1">
        <f t="shared" si="5"/>
        <v>0</v>
      </c>
      <c r="Q31" s="1">
        <f t="shared" si="6"/>
        <v>0</v>
      </c>
      <c r="R31" s="1">
        <f t="shared" si="7"/>
        <v>0</v>
      </c>
      <c r="S31" s="1">
        <f t="shared" si="8"/>
        <v>1</v>
      </c>
    </row>
    <row r="32" spans="1:19" x14ac:dyDescent="0.25">
      <c r="A32" s="1" t="s">
        <v>182</v>
      </c>
      <c r="B32" s="1">
        <v>5.0999999999999996</v>
      </c>
      <c r="C32" s="1">
        <v>4.9954072599999986</v>
      </c>
      <c r="D32" s="1">
        <v>9</v>
      </c>
      <c r="E32" s="1">
        <f t="shared" si="0"/>
        <v>1</v>
      </c>
      <c r="F32" s="1">
        <f t="shared" si="1"/>
        <v>0</v>
      </c>
      <c r="G32" s="1">
        <f t="shared" si="2"/>
        <v>0</v>
      </c>
      <c r="H32" s="1">
        <f t="shared" si="3"/>
        <v>0</v>
      </c>
      <c r="I32" s="1">
        <f t="shared" si="4"/>
        <v>1</v>
      </c>
      <c r="K32" s="1" t="s">
        <v>200</v>
      </c>
      <c r="L32" s="1">
        <v>4.4000000000000004</v>
      </c>
      <c r="M32" s="1">
        <v>3</v>
      </c>
      <c r="N32" s="1">
        <v>7</v>
      </c>
      <c r="O32" s="1">
        <v>1</v>
      </c>
      <c r="P32" s="1">
        <f t="shared" si="5"/>
        <v>0</v>
      </c>
      <c r="Q32" s="1">
        <f t="shared" si="6"/>
        <v>0</v>
      </c>
      <c r="R32" s="1">
        <f t="shared" si="7"/>
        <v>0</v>
      </c>
      <c r="S32" s="1">
        <f t="shared" si="8"/>
        <v>1</v>
      </c>
    </row>
    <row r="33" spans="1:19" x14ac:dyDescent="0.25">
      <c r="A33" s="1" t="s">
        <v>129</v>
      </c>
      <c r="B33" s="1">
        <v>4.8</v>
      </c>
      <c r="C33" s="1">
        <v>3.5626217799999997</v>
      </c>
      <c r="D33" s="1">
        <v>9</v>
      </c>
      <c r="E33" s="1">
        <f t="shared" si="0"/>
        <v>1</v>
      </c>
      <c r="F33" s="1">
        <f t="shared" si="1"/>
        <v>0</v>
      </c>
      <c r="G33" s="1">
        <f t="shared" si="2"/>
        <v>0</v>
      </c>
      <c r="H33" s="1">
        <f t="shared" si="3"/>
        <v>0</v>
      </c>
      <c r="I33" s="1">
        <f t="shared" si="4"/>
        <v>1</v>
      </c>
      <c r="K33" s="1" t="s">
        <v>107</v>
      </c>
      <c r="L33" s="1">
        <v>4.8</v>
      </c>
      <c r="M33" s="1">
        <v>3</v>
      </c>
      <c r="N33" s="1">
        <v>7</v>
      </c>
      <c r="O33" s="1">
        <v>1</v>
      </c>
      <c r="P33" s="1">
        <f t="shared" si="5"/>
        <v>0</v>
      </c>
      <c r="Q33" s="1">
        <f t="shared" si="6"/>
        <v>0</v>
      </c>
      <c r="R33" s="1">
        <f t="shared" si="7"/>
        <v>0</v>
      </c>
      <c r="S33" s="1">
        <f t="shared" si="8"/>
        <v>1</v>
      </c>
    </row>
    <row r="34" spans="1:19" x14ac:dyDescent="0.25">
      <c r="A34" s="1" t="s">
        <v>89</v>
      </c>
      <c r="B34" s="1">
        <v>6.2</v>
      </c>
      <c r="C34" s="1">
        <v>4.4048524499999981</v>
      </c>
      <c r="D34" s="1">
        <v>9</v>
      </c>
      <c r="E34" s="1">
        <f t="shared" si="0"/>
        <v>1</v>
      </c>
      <c r="F34" s="1">
        <f t="shared" si="1"/>
        <v>0</v>
      </c>
      <c r="G34" s="1">
        <f t="shared" si="2"/>
        <v>0</v>
      </c>
      <c r="H34" s="1">
        <f t="shared" si="3"/>
        <v>0</v>
      </c>
      <c r="I34" s="1">
        <f t="shared" si="4"/>
        <v>1</v>
      </c>
      <c r="K34" s="1" t="s">
        <v>72</v>
      </c>
      <c r="L34" s="1">
        <v>5.0999999999999996</v>
      </c>
      <c r="M34" s="1">
        <v>3</v>
      </c>
      <c r="N34" s="1">
        <v>7</v>
      </c>
      <c r="O34" s="1">
        <v>1</v>
      </c>
      <c r="P34" s="1">
        <f t="shared" si="5"/>
        <v>0</v>
      </c>
      <c r="Q34" s="1">
        <f t="shared" si="6"/>
        <v>0</v>
      </c>
      <c r="R34" s="1">
        <f t="shared" si="7"/>
        <v>0</v>
      </c>
      <c r="S34" s="1">
        <f t="shared" si="8"/>
        <v>1</v>
      </c>
    </row>
    <row r="35" spans="1:19" x14ac:dyDescent="0.25">
      <c r="A35" s="1" t="s">
        <v>106</v>
      </c>
      <c r="B35" s="1">
        <v>4.3</v>
      </c>
      <c r="C35" s="1">
        <v>2.652645919999999</v>
      </c>
      <c r="D35" s="1">
        <v>9</v>
      </c>
      <c r="E35" s="1">
        <f t="shared" si="0"/>
        <v>1</v>
      </c>
      <c r="F35" s="1">
        <f t="shared" si="1"/>
        <v>0</v>
      </c>
      <c r="G35" s="1">
        <f t="shared" si="2"/>
        <v>0</v>
      </c>
      <c r="H35" s="1">
        <f t="shared" si="3"/>
        <v>0</v>
      </c>
      <c r="I35" s="1">
        <f t="shared" si="4"/>
        <v>1</v>
      </c>
      <c r="K35" s="1" t="s">
        <v>98</v>
      </c>
      <c r="L35" s="1">
        <v>5</v>
      </c>
      <c r="M35" s="1">
        <v>3</v>
      </c>
      <c r="N35" s="1">
        <v>7</v>
      </c>
      <c r="O35" s="1">
        <v>1</v>
      </c>
      <c r="P35" s="1">
        <f t="shared" si="5"/>
        <v>0</v>
      </c>
      <c r="Q35" s="1">
        <f t="shared" ref="Q35:Q66" si="9">IF(N35&lt;=4,1,0)</f>
        <v>0</v>
      </c>
      <c r="R35" s="1">
        <f t="shared" si="7"/>
        <v>0</v>
      </c>
      <c r="S35" s="1">
        <f t="shared" si="8"/>
        <v>1</v>
      </c>
    </row>
    <row r="36" spans="1:19" x14ac:dyDescent="0.25">
      <c r="A36" s="1" t="s">
        <v>92</v>
      </c>
      <c r="B36" s="1">
        <v>5.4</v>
      </c>
      <c r="C36" s="1">
        <v>3.9496456499999999</v>
      </c>
      <c r="D36" s="1">
        <v>9</v>
      </c>
      <c r="E36" s="1">
        <f t="shared" si="0"/>
        <v>1</v>
      </c>
      <c r="F36" s="1">
        <f t="shared" si="1"/>
        <v>0</v>
      </c>
      <c r="G36" s="1">
        <f t="shared" si="2"/>
        <v>0</v>
      </c>
      <c r="H36" s="1">
        <f t="shared" si="3"/>
        <v>0</v>
      </c>
      <c r="I36" s="1">
        <f t="shared" si="4"/>
        <v>1</v>
      </c>
      <c r="K36" s="1" t="s">
        <v>141</v>
      </c>
      <c r="L36" s="1">
        <v>4.7</v>
      </c>
      <c r="M36" s="1">
        <v>3</v>
      </c>
      <c r="N36" s="1">
        <v>7</v>
      </c>
      <c r="O36" s="1">
        <v>1</v>
      </c>
      <c r="P36" s="1">
        <f t="shared" si="5"/>
        <v>0</v>
      </c>
      <c r="Q36" s="1">
        <f t="shared" si="9"/>
        <v>0</v>
      </c>
      <c r="R36" s="1">
        <f t="shared" si="7"/>
        <v>0</v>
      </c>
      <c r="S36" s="1">
        <f t="shared" si="8"/>
        <v>1</v>
      </c>
    </row>
    <row r="37" spans="1:19" x14ac:dyDescent="0.25">
      <c r="A37" s="1" t="s">
        <v>123</v>
      </c>
      <c r="B37" s="1">
        <v>4.4000000000000004</v>
      </c>
      <c r="C37" s="1">
        <v>4.3266737400000004</v>
      </c>
      <c r="D37" s="1">
        <v>9</v>
      </c>
      <c r="E37" s="1">
        <f t="shared" si="0"/>
        <v>1</v>
      </c>
      <c r="F37" s="1">
        <f t="shared" si="1"/>
        <v>0</v>
      </c>
      <c r="G37" s="1">
        <f t="shared" si="2"/>
        <v>0</v>
      </c>
      <c r="H37" s="1">
        <f t="shared" si="3"/>
        <v>0</v>
      </c>
      <c r="I37" s="1">
        <f t="shared" si="4"/>
        <v>1</v>
      </c>
      <c r="K37" s="1" t="s">
        <v>111</v>
      </c>
      <c r="L37" s="1">
        <v>4.5</v>
      </c>
      <c r="M37" s="1">
        <v>3</v>
      </c>
      <c r="N37" s="1">
        <v>7</v>
      </c>
      <c r="O37" s="1">
        <v>1</v>
      </c>
      <c r="P37" s="1">
        <f t="shared" si="5"/>
        <v>0</v>
      </c>
      <c r="Q37" s="1">
        <f t="shared" si="9"/>
        <v>0</v>
      </c>
      <c r="R37" s="1">
        <f t="shared" si="7"/>
        <v>0</v>
      </c>
      <c r="S37" s="1">
        <f t="shared" si="8"/>
        <v>1</v>
      </c>
    </row>
    <row r="38" spans="1:19" x14ac:dyDescent="0.25">
      <c r="A38" s="1" t="s">
        <v>192</v>
      </c>
      <c r="B38" s="1">
        <v>5.6</v>
      </c>
      <c r="C38" s="1">
        <v>4.5552595599999997</v>
      </c>
      <c r="D38" s="1">
        <v>9</v>
      </c>
      <c r="E38" s="1">
        <f t="shared" si="0"/>
        <v>1</v>
      </c>
      <c r="F38" s="1">
        <f t="shared" si="1"/>
        <v>0</v>
      </c>
      <c r="G38" s="1">
        <f t="shared" si="2"/>
        <v>0</v>
      </c>
      <c r="H38" s="1">
        <f t="shared" si="3"/>
        <v>0</v>
      </c>
      <c r="I38" s="1">
        <f t="shared" si="4"/>
        <v>1</v>
      </c>
      <c r="K38" s="1" t="s">
        <v>173</v>
      </c>
      <c r="L38" s="1">
        <v>4.3</v>
      </c>
      <c r="M38" s="1">
        <v>3</v>
      </c>
      <c r="N38" s="1">
        <v>7</v>
      </c>
      <c r="O38" s="1">
        <v>1</v>
      </c>
      <c r="P38" s="1">
        <f t="shared" si="5"/>
        <v>0</v>
      </c>
      <c r="Q38" s="1">
        <f t="shared" si="9"/>
        <v>0</v>
      </c>
      <c r="R38" s="1">
        <f t="shared" si="7"/>
        <v>0</v>
      </c>
      <c r="S38" s="1">
        <f t="shared" si="8"/>
        <v>1</v>
      </c>
    </row>
    <row r="39" spans="1:19" x14ac:dyDescent="0.25">
      <c r="A39" s="1" t="s">
        <v>152</v>
      </c>
      <c r="B39" s="1">
        <v>4.5</v>
      </c>
      <c r="C39" s="1">
        <v>4.0847231999999991</v>
      </c>
      <c r="D39" s="1">
        <v>9</v>
      </c>
      <c r="E39" s="1">
        <f t="shared" si="0"/>
        <v>1</v>
      </c>
      <c r="F39" s="1">
        <f t="shared" si="1"/>
        <v>0</v>
      </c>
      <c r="G39" s="1">
        <f t="shared" si="2"/>
        <v>0</v>
      </c>
      <c r="H39" s="1">
        <f t="shared" si="3"/>
        <v>0</v>
      </c>
      <c r="I39" s="1">
        <f t="shared" si="4"/>
        <v>1</v>
      </c>
      <c r="K39" s="1" t="s">
        <v>109</v>
      </c>
      <c r="L39" s="1">
        <v>5.7</v>
      </c>
      <c r="M39" s="1">
        <v>3</v>
      </c>
      <c r="N39" s="1">
        <v>6</v>
      </c>
      <c r="O39" s="1">
        <v>1</v>
      </c>
      <c r="P39" s="1">
        <f t="shared" si="5"/>
        <v>0</v>
      </c>
      <c r="Q39" s="1">
        <f t="shared" si="9"/>
        <v>0</v>
      </c>
      <c r="R39" s="1">
        <f t="shared" si="7"/>
        <v>0</v>
      </c>
      <c r="S39" s="1">
        <f t="shared" si="8"/>
        <v>1</v>
      </c>
    </row>
    <row r="40" spans="1:19" x14ac:dyDescent="0.25">
      <c r="A40" s="1" t="s">
        <v>158</v>
      </c>
      <c r="B40" s="1">
        <v>4.3</v>
      </c>
      <c r="C40" s="1">
        <v>4.5651892399999987</v>
      </c>
      <c r="D40" s="1">
        <v>9</v>
      </c>
      <c r="E40" s="1">
        <f t="shared" si="0"/>
        <v>1</v>
      </c>
      <c r="F40" s="1">
        <f t="shared" si="1"/>
        <v>0</v>
      </c>
      <c r="G40" s="1">
        <f t="shared" si="2"/>
        <v>0</v>
      </c>
      <c r="H40" s="1">
        <f t="shared" si="3"/>
        <v>0</v>
      </c>
      <c r="I40" s="1">
        <f t="shared" si="4"/>
        <v>1</v>
      </c>
      <c r="K40" s="1" t="s">
        <v>78</v>
      </c>
      <c r="L40" s="1">
        <v>4.2</v>
      </c>
      <c r="M40" s="1">
        <v>3</v>
      </c>
      <c r="N40" s="1">
        <v>6</v>
      </c>
      <c r="O40" s="1">
        <v>1</v>
      </c>
      <c r="P40" s="1">
        <f t="shared" si="5"/>
        <v>0</v>
      </c>
      <c r="Q40" s="1">
        <f t="shared" si="9"/>
        <v>0</v>
      </c>
      <c r="R40" s="1">
        <f t="shared" si="7"/>
        <v>0</v>
      </c>
      <c r="S40" s="1">
        <f t="shared" si="8"/>
        <v>1</v>
      </c>
    </row>
    <row r="41" spans="1:19" x14ac:dyDescent="0.25">
      <c r="A41" s="1" t="s">
        <v>61</v>
      </c>
      <c r="B41" s="1">
        <v>4.7</v>
      </c>
      <c r="C41" s="1">
        <v>2.6418726199999991</v>
      </c>
      <c r="D41" s="1">
        <v>9</v>
      </c>
      <c r="E41" s="1">
        <f t="shared" si="0"/>
        <v>1</v>
      </c>
      <c r="F41" s="1">
        <f t="shared" si="1"/>
        <v>0</v>
      </c>
      <c r="G41" s="1">
        <f t="shared" si="2"/>
        <v>0</v>
      </c>
      <c r="H41" s="1">
        <f t="shared" si="3"/>
        <v>0</v>
      </c>
      <c r="I41" s="1">
        <f t="shared" si="4"/>
        <v>1</v>
      </c>
      <c r="K41" s="1" t="s">
        <v>81</v>
      </c>
      <c r="L41" s="1">
        <v>4.5999999999999996</v>
      </c>
      <c r="M41" s="1">
        <v>3</v>
      </c>
      <c r="N41" s="1">
        <v>6</v>
      </c>
      <c r="O41" s="1">
        <v>1</v>
      </c>
      <c r="P41" s="1">
        <f t="shared" si="5"/>
        <v>0</v>
      </c>
      <c r="Q41" s="1">
        <f t="shared" si="9"/>
        <v>0</v>
      </c>
      <c r="R41" s="1">
        <f t="shared" si="7"/>
        <v>0</v>
      </c>
      <c r="S41" s="1">
        <f t="shared" si="8"/>
        <v>1</v>
      </c>
    </row>
    <row r="42" spans="1:19" x14ac:dyDescent="0.25">
      <c r="A42" s="1" t="s">
        <v>124</v>
      </c>
      <c r="B42" s="1">
        <v>4.5</v>
      </c>
      <c r="C42" s="1">
        <v>3.71414344</v>
      </c>
      <c r="D42" s="1">
        <v>9</v>
      </c>
      <c r="E42" s="1">
        <f t="shared" si="0"/>
        <v>1</v>
      </c>
      <c r="F42" s="1">
        <f t="shared" si="1"/>
        <v>0</v>
      </c>
      <c r="G42" s="1">
        <f t="shared" si="2"/>
        <v>0</v>
      </c>
      <c r="H42" s="1">
        <f t="shared" si="3"/>
        <v>0</v>
      </c>
      <c r="I42" s="1">
        <f t="shared" si="4"/>
        <v>1</v>
      </c>
      <c r="K42" s="1" t="s">
        <v>115</v>
      </c>
      <c r="L42" s="1">
        <v>4.9000000000000004</v>
      </c>
      <c r="M42" s="1">
        <v>3</v>
      </c>
      <c r="N42" s="1">
        <v>6</v>
      </c>
      <c r="O42" s="1">
        <v>1</v>
      </c>
      <c r="P42" s="1">
        <f t="shared" si="5"/>
        <v>0</v>
      </c>
      <c r="Q42" s="1">
        <f t="shared" si="9"/>
        <v>0</v>
      </c>
      <c r="R42" s="1">
        <f t="shared" si="7"/>
        <v>0</v>
      </c>
      <c r="S42" s="1">
        <f t="shared" si="8"/>
        <v>1</v>
      </c>
    </row>
    <row r="43" spans="1:19" x14ac:dyDescent="0.25">
      <c r="A43" s="1" t="s">
        <v>182</v>
      </c>
      <c r="B43" s="1">
        <v>5.0999999999999996</v>
      </c>
      <c r="C43" s="1">
        <v>4.3563327899999997</v>
      </c>
      <c r="D43" s="1">
        <v>9</v>
      </c>
      <c r="E43" s="1">
        <f t="shared" si="0"/>
        <v>1</v>
      </c>
      <c r="F43" s="1">
        <f t="shared" si="1"/>
        <v>0</v>
      </c>
      <c r="G43" s="1">
        <f t="shared" si="2"/>
        <v>0</v>
      </c>
      <c r="H43" s="1">
        <f t="shared" si="3"/>
        <v>0</v>
      </c>
      <c r="I43" s="1">
        <f t="shared" si="4"/>
        <v>1</v>
      </c>
      <c r="K43" s="1" t="s">
        <v>89</v>
      </c>
      <c r="L43" s="1">
        <v>6.2</v>
      </c>
      <c r="M43" s="1">
        <v>3</v>
      </c>
      <c r="N43" s="1">
        <v>6</v>
      </c>
      <c r="O43" s="1">
        <v>1</v>
      </c>
      <c r="P43" s="1">
        <f t="shared" si="5"/>
        <v>0</v>
      </c>
      <c r="Q43" s="1">
        <f t="shared" si="9"/>
        <v>0</v>
      </c>
      <c r="R43" s="1">
        <f t="shared" si="7"/>
        <v>0</v>
      </c>
      <c r="S43" s="1">
        <f t="shared" si="8"/>
        <v>1</v>
      </c>
    </row>
    <row r="44" spans="1:19" x14ac:dyDescent="0.25">
      <c r="A44" s="1" t="s">
        <v>155</v>
      </c>
      <c r="B44" s="1">
        <v>8.5</v>
      </c>
      <c r="C44" s="1">
        <v>5.81758855</v>
      </c>
      <c r="D44" s="1">
        <v>9</v>
      </c>
      <c r="E44" s="1">
        <f t="shared" si="0"/>
        <v>1</v>
      </c>
      <c r="F44" s="1">
        <f t="shared" si="1"/>
        <v>0</v>
      </c>
      <c r="G44" s="1">
        <f t="shared" si="2"/>
        <v>0</v>
      </c>
      <c r="H44" s="1">
        <f t="shared" si="3"/>
        <v>0</v>
      </c>
      <c r="I44" s="1">
        <f t="shared" si="4"/>
        <v>1</v>
      </c>
      <c r="K44" s="1" t="s">
        <v>141</v>
      </c>
      <c r="L44" s="1">
        <v>4.7</v>
      </c>
      <c r="M44" s="1">
        <v>3</v>
      </c>
      <c r="N44" s="1">
        <v>6</v>
      </c>
      <c r="O44" s="1">
        <v>1</v>
      </c>
      <c r="P44" s="1">
        <f t="shared" si="5"/>
        <v>0</v>
      </c>
      <c r="Q44" s="1">
        <f t="shared" si="9"/>
        <v>0</v>
      </c>
      <c r="R44" s="1">
        <f t="shared" si="7"/>
        <v>0</v>
      </c>
      <c r="S44" s="1">
        <f t="shared" si="8"/>
        <v>1</v>
      </c>
    </row>
    <row r="45" spans="1:19" x14ac:dyDescent="0.25">
      <c r="A45" s="1" t="s">
        <v>74</v>
      </c>
      <c r="B45" s="1">
        <v>4.4000000000000004</v>
      </c>
      <c r="C45" s="1">
        <v>3.4269717999999991</v>
      </c>
      <c r="D45" s="1">
        <v>9</v>
      </c>
      <c r="E45" s="1">
        <f t="shared" si="0"/>
        <v>1</v>
      </c>
      <c r="F45" s="1">
        <f t="shared" si="1"/>
        <v>0</v>
      </c>
      <c r="G45" s="1">
        <f t="shared" si="2"/>
        <v>0</v>
      </c>
      <c r="H45" s="1">
        <f t="shared" si="3"/>
        <v>0</v>
      </c>
      <c r="I45" s="1">
        <f t="shared" si="4"/>
        <v>1</v>
      </c>
      <c r="K45" s="1" t="s">
        <v>143</v>
      </c>
      <c r="L45" s="1">
        <v>4.5999999999999996</v>
      </c>
      <c r="M45" s="1">
        <v>3</v>
      </c>
      <c r="N45" s="1">
        <v>6</v>
      </c>
      <c r="O45" s="1">
        <v>1</v>
      </c>
      <c r="P45" s="1">
        <f t="shared" si="5"/>
        <v>0</v>
      </c>
      <c r="Q45" s="1">
        <f t="shared" si="9"/>
        <v>0</v>
      </c>
      <c r="R45" s="1">
        <f t="shared" si="7"/>
        <v>0</v>
      </c>
      <c r="S45" s="1">
        <f t="shared" si="8"/>
        <v>1</v>
      </c>
    </row>
    <row r="46" spans="1:19" x14ac:dyDescent="0.25">
      <c r="A46" s="1" t="s">
        <v>134</v>
      </c>
      <c r="B46" s="1">
        <v>6.3</v>
      </c>
      <c r="C46" s="1">
        <v>4.4245513399999981</v>
      </c>
      <c r="D46" s="1">
        <v>9</v>
      </c>
      <c r="E46" s="1">
        <f t="shared" si="0"/>
        <v>1</v>
      </c>
      <c r="F46" s="1">
        <f t="shared" si="1"/>
        <v>0</v>
      </c>
      <c r="G46" s="1">
        <f t="shared" si="2"/>
        <v>0</v>
      </c>
      <c r="H46" s="1">
        <f t="shared" si="3"/>
        <v>0</v>
      </c>
      <c r="I46" s="1">
        <f t="shared" si="4"/>
        <v>1</v>
      </c>
      <c r="K46" s="1" t="s">
        <v>72</v>
      </c>
      <c r="L46" s="1">
        <v>5.0999999999999996</v>
      </c>
      <c r="M46" s="1">
        <v>3</v>
      </c>
      <c r="N46" s="1">
        <v>6</v>
      </c>
      <c r="O46" s="1">
        <v>1</v>
      </c>
      <c r="P46" s="1">
        <f t="shared" si="5"/>
        <v>0</v>
      </c>
      <c r="Q46" s="1">
        <f t="shared" si="9"/>
        <v>0</v>
      </c>
      <c r="R46" s="1">
        <f t="shared" si="7"/>
        <v>0</v>
      </c>
      <c r="S46" s="1">
        <f t="shared" si="8"/>
        <v>1</v>
      </c>
    </row>
    <row r="47" spans="1:19" x14ac:dyDescent="0.25">
      <c r="A47" s="1" t="s">
        <v>85</v>
      </c>
      <c r="B47" s="1">
        <v>4.8</v>
      </c>
      <c r="C47" s="1">
        <v>4.2116993999999988</v>
      </c>
      <c r="D47" s="1">
        <v>9</v>
      </c>
      <c r="E47" s="1">
        <f t="shared" si="0"/>
        <v>1</v>
      </c>
      <c r="F47" s="1">
        <f t="shared" si="1"/>
        <v>0</v>
      </c>
      <c r="G47" s="1">
        <f t="shared" si="2"/>
        <v>0</v>
      </c>
      <c r="H47" s="1">
        <f t="shared" si="3"/>
        <v>0</v>
      </c>
      <c r="I47" s="1">
        <f t="shared" si="4"/>
        <v>1</v>
      </c>
      <c r="K47" s="1" t="s">
        <v>77</v>
      </c>
      <c r="L47" s="1">
        <v>4.7</v>
      </c>
      <c r="M47" s="1">
        <v>3</v>
      </c>
      <c r="N47" s="1">
        <v>6</v>
      </c>
      <c r="O47" s="1">
        <v>1</v>
      </c>
      <c r="P47" s="1">
        <f t="shared" si="5"/>
        <v>0</v>
      </c>
      <c r="Q47" s="1">
        <f t="shared" si="9"/>
        <v>0</v>
      </c>
      <c r="R47" s="1">
        <f t="shared" si="7"/>
        <v>0</v>
      </c>
      <c r="S47" s="1">
        <f t="shared" si="8"/>
        <v>1</v>
      </c>
    </row>
    <row r="48" spans="1:19" x14ac:dyDescent="0.25">
      <c r="A48" s="1" t="s">
        <v>155</v>
      </c>
      <c r="B48" s="1">
        <v>8.5</v>
      </c>
      <c r="C48" s="1">
        <v>6.3399103999999999</v>
      </c>
      <c r="D48" s="1">
        <v>9</v>
      </c>
      <c r="E48" s="1">
        <f t="shared" si="0"/>
        <v>1</v>
      </c>
      <c r="F48" s="1">
        <f t="shared" si="1"/>
        <v>0</v>
      </c>
      <c r="G48" s="1">
        <f t="shared" si="2"/>
        <v>0</v>
      </c>
      <c r="H48" s="1">
        <f t="shared" si="3"/>
        <v>0</v>
      </c>
      <c r="I48" s="1">
        <f t="shared" si="4"/>
        <v>1</v>
      </c>
      <c r="K48" s="1" t="s">
        <v>150</v>
      </c>
      <c r="L48" s="1">
        <v>5.7</v>
      </c>
      <c r="M48" s="1">
        <v>3</v>
      </c>
      <c r="N48" s="1">
        <v>6</v>
      </c>
      <c r="O48" s="1">
        <v>1</v>
      </c>
      <c r="P48" s="1">
        <f t="shared" si="5"/>
        <v>0</v>
      </c>
      <c r="Q48" s="1">
        <f t="shared" si="9"/>
        <v>0</v>
      </c>
      <c r="R48" s="1">
        <f t="shared" si="7"/>
        <v>0</v>
      </c>
      <c r="S48" s="1">
        <f t="shared" si="8"/>
        <v>1</v>
      </c>
    </row>
    <row r="49" spans="1:19" x14ac:dyDescent="0.25">
      <c r="A49" s="1" t="s">
        <v>89</v>
      </c>
      <c r="B49" s="1">
        <v>6.2</v>
      </c>
      <c r="C49" s="1">
        <v>3.6949860299999995</v>
      </c>
      <c r="D49" s="1">
        <v>9</v>
      </c>
      <c r="E49" s="1">
        <f t="shared" si="0"/>
        <v>1</v>
      </c>
      <c r="F49" s="1">
        <f t="shared" si="1"/>
        <v>0</v>
      </c>
      <c r="G49" s="1">
        <f t="shared" si="2"/>
        <v>0</v>
      </c>
      <c r="H49" s="1">
        <f t="shared" si="3"/>
        <v>0</v>
      </c>
      <c r="I49" s="1">
        <f t="shared" si="4"/>
        <v>1</v>
      </c>
      <c r="K49" s="1" t="s">
        <v>77</v>
      </c>
      <c r="L49" s="1">
        <v>4.7</v>
      </c>
      <c r="M49" s="1">
        <v>3</v>
      </c>
      <c r="N49" s="1">
        <v>6</v>
      </c>
      <c r="O49" s="1">
        <v>1</v>
      </c>
      <c r="P49" s="1">
        <f t="shared" si="5"/>
        <v>0</v>
      </c>
      <c r="Q49" s="1">
        <f t="shared" si="9"/>
        <v>0</v>
      </c>
      <c r="R49" s="1">
        <f t="shared" si="7"/>
        <v>0</v>
      </c>
      <c r="S49" s="1">
        <f t="shared" si="8"/>
        <v>1</v>
      </c>
    </row>
    <row r="50" spans="1:19" x14ac:dyDescent="0.25">
      <c r="A50" s="1" t="s">
        <v>200</v>
      </c>
      <c r="B50" s="1">
        <v>4.4000000000000004</v>
      </c>
      <c r="C50" s="1">
        <v>2.2966663700000014</v>
      </c>
      <c r="D50" s="1">
        <v>9</v>
      </c>
      <c r="E50" s="1">
        <f t="shared" si="0"/>
        <v>1</v>
      </c>
      <c r="F50" s="1">
        <f t="shared" si="1"/>
        <v>0</v>
      </c>
      <c r="G50" s="1">
        <f t="shared" si="2"/>
        <v>0</v>
      </c>
      <c r="H50" s="1">
        <f t="shared" si="3"/>
        <v>0</v>
      </c>
      <c r="I50" s="1">
        <f t="shared" si="4"/>
        <v>1</v>
      </c>
      <c r="K50" s="1" t="s">
        <v>99</v>
      </c>
      <c r="L50" s="1">
        <v>4.9000000000000004</v>
      </c>
      <c r="M50" s="1">
        <v>3</v>
      </c>
      <c r="N50" s="1">
        <v>6</v>
      </c>
      <c r="O50" s="1">
        <v>1</v>
      </c>
      <c r="P50" s="1">
        <f t="shared" si="5"/>
        <v>0</v>
      </c>
      <c r="Q50" s="1">
        <f t="shared" si="9"/>
        <v>0</v>
      </c>
      <c r="R50" s="1">
        <f t="shared" si="7"/>
        <v>0</v>
      </c>
      <c r="S50" s="1">
        <f t="shared" si="8"/>
        <v>1</v>
      </c>
    </row>
    <row r="51" spans="1:19" x14ac:dyDescent="0.25">
      <c r="A51" s="1" t="s">
        <v>155</v>
      </c>
      <c r="B51" s="1">
        <v>8.5</v>
      </c>
      <c r="C51" s="1">
        <v>5.2839985199999999</v>
      </c>
      <c r="D51" s="1">
        <v>9</v>
      </c>
      <c r="E51" s="1">
        <f t="shared" si="0"/>
        <v>1</v>
      </c>
      <c r="F51" s="1">
        <f t="shared" si="1"/>
        <v>0</v>
      </c>
      <c r="G51" s="1">
        <f t="shared" si="2"/>
        <v>0</v>
      </c>
      <c r="H51" s="1">
        <f t="shared" si="3"/>
        <v>0</v>
      </c>
      <c r="I51" s="1">
        <f t="shared" si="4"/>
        <v>1</v>
      </c>
      <c r="K51" s="1" t="s">
        <v>177</v>
      </c>
      <c r="L51" s="1">
        <v>4.8</v>
      </c>
      <c r="M51" s="1">
        <v>3</v>
      </c>
      <c r="N51" s="1">
        <v>6</v>
      </c>
      <c r="O51" s="1">
        <v>1</v>
      </c>
      <c r="P51" s="1">
        <f t="shared" si="5"/>
        <v>0</v>
      </c>
      <c r="Q51" s="1">
        <f t="shared" si="9"/>
        <v>0</v>
      </c>
      <c r="R51" s="1">
        <f t="shared" si="7"/>
        <v>0</v>
      </c>
      <c r="S51" s="1">
        <f t="shared" si="8"/>
        <v>1</v>
      </c>
    </row>
    <row r="52" spans="1:19" x14ac:dyDescent="0.25">
      <c r="A52" s="1" t="s">
        <v>165</v>
      </c>
      <c r="B52" s="1">
        <v>7.1</v>
      </c>
      <c r="C52" s="1">
        <v>5.4903153899999984</v>
      </c>
      <c r="D52" s="1">
        <v>9</v>
      </c>
      <c r="E52" s="1">
        <f t="shared" si="0"/>
        <v>1</v>
      </c>
      <c r="F52" s="1">
        <f t="shared" si="1"/>
        <v>0</v>
      </c>
      <c r="G52" s="1">
        <f t="shared" si="2"/>
        <v>0</v>
      </c>
      <c r="H52" s="1">
        <f t="shared" si="3"/>
        <v>0</v>
      </c>
      <c r="I52" s="1">
        <f t="shared" si="4"/>
        <v>1</v>
      </c>
      <c r="K52" s="1" t="s">
        <v>141</v>
      </c>
      <c r="L52" s="1">
        <v>4.7</v>
      </c>
      <c r="M52" s="1">
        <v>3</v>
      </c>
      <c r="N52" s="1">
        <v>6</v>
      </c>
      <c r="O52" s="1">
        <v>1</v>
      </c>
      <c r="P52" s="1">
        <f t="shared" si="5"/>
        <v>0</v>
      </c>
      <c r="Q52" s="1">
        <f t="shared" si="9"/>
        <v>0</v>
      </c>
      <c r="R52" s="1">
        <f t="shared" si="7"/>
        <v>0</v>
      </c>
      <c r="S52" s="1">
        <f t="shared" si="8"/>
        <v>1</v>
      </c>
    </row>
    <row r="53" spans="1:19" x14ac:dyDescent="0.25">
      <c r="A53" s="1" t="s">
        <v>154</v>
      </c>
      <c r="B53" s="1">
        <v>5.7</v>
      </c>
      <c r="C53" s="1">
        <v>3.6862460200000005</v>
      </c>
      <c r="D53" s="1">
        <v>9</v>
      </c>
      <c r="E53" s="1">
        <f t="shared" si="0"/>
        <v>1</v>
      </c>
      <c r="F53" s="1">
        <f t="shared" si="1"/>
        <v>0</v>
      </c>
      <c r="G53" s="1">
        <f t="shared" si="2"/>
        <v>0</v>
      </c>
      <c r="H53" s="1">
        <f t="shared" si="3"/>
        <v>0</v>
      </c>
      <c r="I53" s="1">
        <f t="shared" si="4"/>
        <v>1</v>
      </c>
      <c r="K53" s="1" t="s">
        <v>126</v>
      </c>
      <c r="L53" s="1">
        <v>4.4000000000000004</v>
      </c>
      <c r="M53" s="1">
        <v>3</v>
      </c>
      <c r="N53" s="1">
        <v>6</v>
      </c>
      <c r="O53" s="1">
        <v>1</v>
      </c>
      <c r="P53" s="1">
        <f t="shared" si="5"/>
        <v>0</v>
      </c>
      <c r="Q53" s="1">
        <f t="shared" si="9"/>
        <v>0</v>
      </c>
      <c r="R53" s="1">
        <f t="shared" si="7"/>
        <v>0</v>
      </c>
      <c r="S53" s="1">
        <f t="shared" si="8"/>
        <v>1</v>
      </c>
    </row>
    <row r="54" spans="1:19" x14ac:dyDescent="0.25">
      <c r="A54" s="1" t="s">
        <v>182</v>
      </c>
      <c r="B54" s="1">
        <v>5.0999999999999996</v>
      </c>
      <c r="C54" s="1">
        <v>2.9823601799999988</v>
      </c>
      <c r="D54" s="1">
        <v>9</v>
      </c>
      <c r="E54" s="1">
        <f t="shared" si="0"/>
        <v>1</v>
      </c>
      <c r="F54" s="1">
        <f t="shared" si="1"/>
        <v>0</v>
      </c>
      <c r="G54" s="1">
        <f t="shared" si="2"/>
        <v>0</v>
      </c>
      <c r="H54" s="1">
        <f t="shared" si="3"/>
        <v>0</v>
      </c>
      <c r="I54" s="1">
        <f t="shared" si="4"/>
        <v>1</v>
      </c>
      <c r="K54" s="1" t="s">
        <v>72</v>
      </c>
      <c r="L54" s="1">
        <v>5.0999999999999996</v>
      </c>
      <c r="M54" s="1">
        <v>3</v>
      </c>
      <c r="N54" s="1">
        <v>6</v>
      </c>
      <c r="O54" s="1">
        <v>1</v>
      </c>
      <c r="P54" s="1">
        <f t="shared" si="5"/>
        <v>0</v>
      </c>
      <c r="Q54" s="1">
        <f t="shared" si="9"/>
        <v>0</v>
      </c>
      <c r="R54" s="1">
        <f t="shared" si="7"/>
        <v>0</v>
      </c>
      <c r="S54" s="1">
        <f t="shared" si="8"/>
        <v>1</v>
      </c>
    </row>
    <row r="55" spans="1:19" x14ac:dyDescent="0.25">
      <c r="A55" s="1" t="s">
        <v>141</v>
      </c>
      <c r="B55" s="1">
        <v>4.7</v>
      </c>
      <c r="C55" s="1">
        <v>3.9681613899999997</v>
      </c>
      <c r="D55" s="1">
        <v>9</v>
      </c>
      <c r="E55" s="1">
        <f t="shared" si="0"/>
        <v>1</v>
      </c>
      <c r="F55" s="1">
        <f t="shared" si="1"/>
        <v>0</v>
      </c>
      <c r="G55" s="1">
        <f t="shared" si="2"/>
        <v>0</v>
      </c>
      <c r="H55" s="1">
        <f t="shared" si="3"/>
        <v>0</v>
      </c>
      <c r="I55" s="1">
        <f t="shared" si="4"/>
        <v>1</v>
      </c>
      <c r="K55" s="1" t="s">
        <v>178</v>
      </c>
      <c r="L55" s="1">
        <v>5.3</v>
      </c>
      <c r="M55" s="1">
        <v>3</v>
      </c>
      <c r="N55" s="1">
        <v>6</v>
      </c>
      <c r="O55" s="1">
        <v>1</v>
      </c>
      <c r="P55" s="1">
        <f t="shared" si="5"/>
        <v>0</v>
      </c>
      <c r="Q55" s="1">
        <f t="shared" si="9"/>
        <v>0</v>
      </c>
      <c r="R55" s="1">
        <f t="shared" si="7"/>
        <v>0</v>
      </c>
      <c r="S55" s="1">
        <f t="shared" si="8"/>
        <v>1</v>
      </c>
    </row>
    <row r="56" spans="1:19" x14ac:dyDescent="0.25">
      <c r="A56" s="1" t="s">
        <v>65</v>
      </c>
      <c r="B56" s="1">
        <v>5.0999999999999996</v>
      </c>
      <c r="C56" s="1">
        <v>3.6132343199999997</v>
      </c>
      <c r="D56" s="1">
        <v>8</v>
      </c>
      <c r="E56" s="1">
        <f t="shared" si="0"/>
        <v>1</v>
      </c>
      <c r="F56" s="1">
        <f t="shared" si="1"/>
        <v>0</v>
      </c>
      <c r="G56" s="1">
        <f t="shared" si="2"/>
        <v>0</v>
      </c>
      <c r="H56" s="1">
        <f t="shared" si="3"/>
        <v>0</v>
      </c>
      <c r="I56" s="1">
        <f t="shared" si="4"/>
        <v>1</v>
      </c>
      <c r="K56" s="1" t="s">
        <v>145</v>
      </c>
      <c r="L56" s="1">
        <v>4.7</v>
      </c>
      <c r="M56" s="1">
        <v>3</v>
      </c>
      <c r="N56" s="1">
        <v>6</v>
      </c>
      <c r="O56" s="1">
        <v>1</v>
      </c>
      <c r="P56" s="1">
        <f t="shared" si="5"/>
        <v>0</v>
      </c>
      <c r="Q56" s="1">
        <f t="shared" si="9"/>
        <v>0</v>
      </c>
      <c r="R56" s="1">
        <f t="shared" si="7"/>
        <v>0</v>
      </c>
      <c r="S56" s="1">
        <f t="shared" si="8"/>
        <v>1</v>
      </c>
    </row>
    <row r="57" spans="1:19" x14ac:dyDescent="0.25">
      <c r="A57" s="1" t="s">
        <v>129</v>
      </c>
      <c r="B57" s="1">
        <v>4.8</v>
      </c>
      <c r="C57" s="1">
        <v>3.9058778999999988</v>
      </c>
      <c r="D57" s="1">
        <v>8</v>
      </c>
      <c r="E57" s="1">
        <f t="shared" si="0"/>
        <v>1</v>
      </c>
      <c r="F57" s="1">
        <f t="shared" si="1"/>
        <v>0</v>
      </c>
      <c r="G57" s="1">
        <f t="shared" si="2"/>
        <v>0</v>
      </c>
      <c r="H57" s="1">
        <f t="shared" si="3"/>
        <v>0</v>
      </c>
      <c r="I57" s="1">
        <f t="shared" si="4"/>
        <v>1</v>
      </c>
      <c r="K57" s="1" t="s">
        <v>101</v>
      </c>
      <c r="L57" s="1">
        <v>4.9000000000000004</v>
      </c>
      <c r="M57" s="1">
        <v>3</v>
      </c>
      <c r="N57" s="1">
        <v>6</v>
      </c>
      <c r="O57" s="1">
        <v>1</v>
      </c>
      <c r="P57" s="1">
        <f t="shared" si="5"/>
        <v>0</v>
      </c>
      <c r="Q57" s="1">
        <f t="shared" si="9"/>
        <v>0</v>
      </c>
      <c r="R57" s="1">
        <f t="shared" si="7"/>
        <v>0</v>
      </c>
      <c r="S57" s="1">
        <f t="shared" si="8"/>
        <v>1</v>
      </c>
    </row>
    <row r="58" spans="1:19" x14ac:dyDescent="0.25">
      <c r="A58" s="1" t="s">
        <v>137</v>
      </c>
      <c r="B58" s="1">
        <v>5.3</v>
      </c>
      <c r="C58" s="1">
        <v>3.8500184199999978</v>
      </c>
      <c r="D58" s="1">
        <v>8</v>
      </c>
      <c r="E58" s="1">
        <f t="shared" si="0"/>
        <v>1</v>
      </c>
      <c r="F58" s="1">
        <f t="shared" si="1"/>
        <v>0</v>
      </c>
      <c r="G58" s="1">
        <f t="shared" si="2"/>
        <v>0</v>
      </c>
      <c r="H58" s="1">
        <f t="shared" si="3"/>
        <v>0</v>
      </c>
      <c r="I58" s="1">
        <f t="shared" si="4"/>
        <v>1</v>
      </c>
      <c r="K58" s="1" t="s">
        <v>123</v>
      </c>
      <c r="L58" s="1">
        <v>4.4000000000000004</v>
      </c>
      <c r="M58" s="1">
        <v>3</v>
      </c>
      <c r="N58" s="1">
        <v>6</v>
      </c>
      <c r="O58" s="1">
        <v>1</v>
      </c>
      <c r="P58" s="1">
        <f t="shared" si="5"/>
        <v>0</v>
      </c>
      <c r="Q58" s="1">
        <f t="shared" si="9"/>
        <v>0</v>
      </c>
      <c r="R58" s="1">
        <f t="shared" si="7"/>
        <v>0</v>
      </c>
      <c r="S58" s="1">
        <f t="shared" si="8"/>
        <v>1</v>
      </c>
    </row>
    <row r="59" spans="1:19" x14ac:dyDescent="0.25">
      <c r="A59" s="1" t="s">
        <v>93</v>
      </c>
      <c r="B59" s="1">
        <v>4.5</v>
      </c>
      <c r="C59" s="1">
        <v>4.2583153799999991</v>
      </c>
      <c r="D59" s="1">
        <v>8</v>
      </c>
      <c r="E59" s="1">
        <f t="shared" si="0"/>
        <v>1</v>
      </c>
      <c r="F59" s="1">
        <f t="shared" si="1"/>
        <v>0</v>
      </c>
      <c r="G59" s="1">
        <f t="shared" si="2"/>
        <v>0</v>
      </c>
      <c r="H59" s="1">
        <f t="shared" si="3"/>
        <v>0</v>
      </c>
      <c r="I59" s="1">
        <f t="shared" si="4"/>
        <v>1</v>
      </c>
      <c r="K59" s="1" t="s">
        <v>116</v>
      </c>
      <c r="L59" s="1">
        <v>4</v>
      </c>
      <c r="M59" s="1">
        <v>3</v>
      </c>
      <c r="N59" s="1">
        <v>6</v>
      </c>
      <c r="O59" s="1">
        <v>1</v>
      </c>
      <c r="P59" s="1">
        <f t="shared" si="5"/>
        <v>0</v>
      </c>
      <c r="Q59" s="1">
        <f t="shared" si="9"/>
        <v>0</v>
      </c>
      <c r="R59" s="1">
        <f t="shared" si="7"/>
        <v>0</v>
      </c>
      <c r="S59" s="1">
        <f t="shared" si="8"/>
        <v>1</v>
      </c>
    </row>
    <row r="60" spans="1:19" x14ac:dyDescent="0.25">
      <c r="A60" s="1" t="s">
        <v>134</v>
      </c>
      <c r="B60" s="1">
        <v>6.3</v>
      </c>
      <c r="C60" s="1">
        <v>3.3256165799999997</v>
      </c>
      <c r="D60" s="1">
        <v>8</v>
      </c>
      <c r="E60" s="1">
        <f t="shared" si="0"/>
        <v>1</v>
      </c>
      <c r="F60" s="1">
        <f t="shared" si="1"/>
        <v>0</v>
      </c>
      <c r="G60" s="1">
        <f t="shared" si="2"/>
        <v>0</v>
      </c>
      <c r="H60" s="1">
        <f t="shared" si="3"/>
        <v>0</v>
      </c>
      <c r="I60" s="1">
        <f t="shared" si="4"/>
        <v>1</v>
      </c>
      <c r="K60" s="1" t="s">
        <v>184</v>
      </c>
      <c r="L60" s="1">
        <v>5.4</v>
      </c>
      <c r="M60" s="1">
        <v>3</v>
      </c>
      <c r="N60" s="1">
        <v>6</v>
      </c>
      <c r="O60" s="1">
        <v>1</v>
      </c>
      <c r="P60" s="1">
        <f t="shared" si="5"/>
        <v>0</v>
      </c>
      <c r="Q60" s="1">
        <f t="shared" si="9"/>
        <v>0</v>
      </c>
      <c r="R60" s="1">
        <f t="shared" si="7"/>
        <v>0</v>
      </c>
      <c r="S60" s="1">
        <f t="shared" si="8"/>
        <v>1</v>
      </c>
    </row>
    <row r="61" spans="1:19" x14ac:dyDescent="0.25">
      <c r="A61" s="1" t="s">
        <v>115</v>
      </c>
      <c r="B61" s="1">
        <v>4.9000000000000004</v>
      </c>
      <c r="C61" s="1">
        <v>2.263015610000001</v>
      </c>
      <c r="D61" s="1">
        <v>8</v>
      </c>
      <c r="E61" s="1">
        <f t="shared" si="0"/>
        <v>1</v>
      </c>
      <c r="F61" s="1">
        <f t="shared" si="1"/>
        <v>0</v>
      </c>
      <c r="G61" s="1">
        <f t="shared" si="2"/>
        <v>0</v>
      </c>
      <c r="H61" s="1">
        <f t="shared" si="3"/>
        <v>0</v>
      </c>
      <c r="I61" s="1">
        <f t="shared" si="4"/>
        <v>1</v>
      </c>
      <c r="K61" s="1" t="s">
        <v>185</v>
      </c>
      <c r="L61" s="1">
        <v>4.5</v>
      </c>
      <c r="M61" s="1">
        <v>3</v>
      </c>
      <c r="N61" s="1">
        <v>6</v>
      </c>
      <c r="O61" s="1">
        <v>1</v>
      </c>
      <c r="P61" s="1">
        <f t="shared" si="5"/>
        <v>0</v>
      </c>
      <c r="Q61" s="1">
        <f t="shared" si="9"/>
        <v>0</v>
      </c>
      <c r="R61" s="1">
        <f t="shared" si="7"/>
        <v>0</v>
      </c>
      <c r="S61" s="1">
        <f t="shared" si="8"/>
        <v>1</v>
      </c>
    </row>
    <row r="62" spans="1:19" x14ac:dyDescent="0.25">
      <c r="A62" s="1" t="s">
        <v>127</v>
      </c>
      <c r="B62" s="1">
        <v>4.7</v>
      </c>
      <c r="C62" s="1">
        <v>4.4633355400000001</v>
      </c>
      <c r="D62" s="1">
        <v>8</v>
      </c>
      <c r="E62" s="1">
        <f t="shared" si="0"/>
        <v>1</v>
      </c>
      <c r="F62" s="1">
        <f t="shared" si="1"/>
        <v>0</v>
      </c>
      <c r="G62" s="1">
        <f t="shared" si="2"/>
        <v>0</v>
      </c>
      <c r="H62" s="1">
        <f t="shared" si="3"/>
        <v>0</v>
      </c>
      <c r="I62" s="1">
        <f t="shared" si="4"/>
        <v>1</v>
      </c>
      <c r="K62" s="1" t="s">
        <v>145</v>
      </c>
      <c r="L62" s="1">
        <v>4.7</v>
      </c>
      <c r="M62" s="1">
        <v>3</v>
      </c>
      <c r="N62" s="1">
        <v>6</v>
      </c>
      <c r="O62" s="1">
        <v>1</v>
      </c>
      <c r="P62" s="1">
        <f t="shared" si="5"/>
        <v>0</v>
      </c>
      <c r="Q62" s="1">
        <f t="shared" si="9"/>
        <v>0</v>
      </c>
      <c r="R62" s="1">
        <f t="shared" si="7"/>
        <v>0</v>
      </c>
      <c r="S62" s="1">
        <f t="shared" si="8"/>
        <v>1</v>
      </c>
    </row>
    <row r="63" spans="1:19" x14ac:dyDescent="0.25">
      <c r="A63" s="1" t="s">
        <v>129</v>
      </c>
      <c r="B63" s="1">
        <v>4.8</v>
      </c>
      <c r="C63" s="1">
        <v>3.548950239999999</v>
      </c>
      <c r="D63" s="1">
        <v>8</v>
      </c>
      <c r="E63" s="1">
        <f t="shared" si="0"/>
        <v>1</v>
      </c>
      <c r="F63" s="1">
        <f t="shared" si="1"/>
        <v>0</v>
      </c>
      <c r="G63" s="1">
        <f t="shared" si="2"/>
        <v>0</v>
      </c>
      <c r="H63" s="1">
        <f t="shared" si="3"/>
        <v>0</v>
      </c>
      <c r="I63" s="1">
        <f t="shared" si="4"/>
        <v>1</v>
      </c>
      <c r="K63" s="1" t="s">
        <v>143</v>
      </c>
      <c r="L63" s="1">
        <v>4.5999999999999996</v>
      </c>
      <c r="M63" s="1">
        <v>3</v>
      </c>
      <c r="N63" s="1">
        <v>6</v>
      </c>
      <c r="O63" s="1">
        <v>1</v>
      </c>
      <c r="P63" s="1">
        <f t="shared" si="5"/>
        <v>0</v>
      </c>
      <c r="Q63" s="1">
        <f t="shared" si="9"/>
        <v>0</v>
      </c>
      <c r="R63" s="1">
        <f t="shared" si="7"/>
        <v>0</v>
      </c>
      <c r="S63" s="1">
        <f t="shared" si="8"/>
        <v>1</v>
      </c>
    </row>
    <row r="64" spans="1:19" x14ac:dyDescent="0.25">
      <c r="A64" s="1" t="s">
        <v>184</v>
      </c>
      <c r="B64" s="1">
        <v>5.4</v>
      </c>
      <c r="C64" s="1">
        <v>2.8611687599999986</v>
      </c>
      <c r="D64" s="1">
        <v>8</v>
      </c>
      <c r="E64" s="1">
        <f t="shared" si="0"/>
        <v>1</v>
      </c>
      <c r="F64" s="1">
        <f t="shared" si="1"/>
        <v>0</v>
      </c>
      <c r="G64" s="1">
        <f t="shared" si="2"/>
        <v>0</v>
      </c>
      <c r="H64" s="1">
        <f t="shared" si="3"/>
        <v>0</v>
      </c>
      <c r="I64" s="1">
        <f t="shared" si="4"/>
        <v>1</v>
      </c>
      <c r="K64" s="1" t="s">
        <v>74</v>
      </c>
      <c r="L64" s="1">
        <v>4.4000000000000004</v>
      </c>
      <c r="M64" s="1">
        <v>3</v>
      </c>
      <c r="N64" s="1">
        <v>6</v>
      </c>
      <c r="O64" s="1">
        <v>1</v>
      </c>
      <c r="P64" s="1">
        <f t="shared" si="5"/>
        <v>0</v>
      </c>
      <c r="Q64" s="1">
        <f t="shared" si="9"/>
        <v>0</v>
      </c>
      <c r="R64" s="1">
        <f t="shared" si="7"/>
        <v>0</v>
      </c>
      <c r="S64" s="1">
        <f t="shared" si="8"/>
        <v>1</v>
      </c>
    </row>
    <row r="65" spans="1:19" x14ac:dyDescent="0.25">
      <c r="A65" s="1" t="s">
        <v>192</v>
      </c>
      <c r="B65" s="1">
        <v>5.6</v>
      </c>
      <c r="C65" s="1">
        <v>3.7482426999999996</v>
      </c>
      <c r="D65" s="1">
        <v>8</v>
      </c>
      <c r="E65" s="1">
        <f t="shared" si="0"/>
        <v>1</v>
      </c>
      <c r="F65" s="1">
        <f t="shared" si="1"/>
        <v>0</v>
      </c>
      <c r="G65" s="1">
        <f t="shared" si="2"/>
        <v>0</v>
      </c>
      <c r="H65" s="1">
        <f t="shared" si="3"/>
        <v>0</v>
      </c>
      <c r="I65" s="1">
        <f t="shared" si="4"/>
        <v>1</v>
      </c>
      <c r="K65" s="1" t="s">
        <v>106</v>
      </c>
      <c r="L65" s="1">
        <v>4.3</v>
      </c>
      <c r="M65" s="1">
        <v>3</v>
      </c>
      <c r="N65" s="1">
        <v>6</v>
      </c>
      <c r="O65" s="1">
        <v>1</v>
      </c>
      <c r="P65" s="1">
        <f t="shared" si="5"/>
        <v>0</v>
      </c>
      <c r="Q65" s="1">
        <f t="shared" si="9"/>
        <v>0</v>
      </c>
      <c r="R65" s="1">
        <f t="shared" si="7"/>
        <v>0</v>
      </c>
      <c r="S65" s="1">
        <f t="shared" si="8"/>
        <v>1</v>
      </c>
    </row>
    <row r="66" spans="1:19" x14ac:dyDescent="0.25">
      <c r="A66" s="1" t="s">
        <v>116</v>
      </c>
      <c r="B66" s="1">
        <v>4</v>
      </c>
      <c r="C66" s="1">
        <v>3.5417675699999993</v>
      </c>
      <c r="D66" s="1">
        <v>8</v>
      </c>
      <c r="E66" s="1">
        <f t="shared" si="0"/>
        <v>1</v>
      </c>
      <c r="F66" s="1">
        <f t="shared" si="1"/>
        <v>0</v>
      </c>
      <c r="G66" s="1">
        <f t="shared" si="2"/>
        <v>0</v>
      </c>
      <c r="H66" s="1">
        <f t="shared" si="3"/>
        <v>0</v>
      </c>
      <c r="I66" s="1">
        <f t="shared" si="4"/>
        <v>1</v>
      </c>
      <c r="K66" s="1" t="s">
        <v>115</v>
      </c>
      <c r="L66" s="1">
        <v>4.9000000000000004</v>
      </c>
      <c r="M66" s="1">
        <v>3</v>
      </c>
      <c r="N66" s="1">
        <v>6</v>
      </c>
      <c r="O66" s="1">
        <v>1</v>
      </c>
      <c r="P66" s="1">
        <f t="shared" si="5"/>
        <v>0</v>
      </c>
      <c r="Q66" s="1">
        <f t="shared" si="9"/>
        <v>0</v>
      </c>
      <c r="R66" s="1">
        <f t="shared" si="7"/>
        <v>0</v>
      </c>
      <c r="S66" s="1">
        <f t="shared" si="8"/>
        <v>1</v>
      </c>
    </row>
    <row r="67" spans="1:19" x14ac:dyDescent="0.25">
      <c r="A67" s="1" t="s">
        <v>64</v>
      </c>
      <c r="B67" s="1">
        <v>4.5</v>
      </c>
      <c r="C67" s="1">
        <v>4.1361655999999991</v>
      </c>
      <c r="D67" s="1">
        <v>8</v>
      </c>
      <c r="E67" s="1">
        <f t="shared" ref="E67:E130" si="10">IF(AND((10&gt;D67),(D67&gt;C67),(C67&gt;2)),1,0)</f>
        <v>1</v>
      </c>
      <c r="F67" s="1">
        <f t="shared" ref="F67:F130" si="11">IF(AND((D67&lt;C67),(D67&gt;2),(C67&lt;10)),1,0)</f>
        <v>0</v>
      </c>
      <c r="G67" s="1">
        <f t="shared" ref="G67:G130" si="12">IF(D67&gt;=10,1,0)</f>
        <v>0</v>
      </c>
      <c r="H67" s="1">
        <f t="shared" ref="H67:H130" si="13">IF(D67&lt;=2,1,0)</f>
        <v>0</v>
      </c>
      <c r="I67" s="1">
        <f t="shared" ref="I67:I130" si="14">SUM(E67:H67)</f>
        <v>1</v>
      </c>
      <c r="K67" s="1" t="s">
        <v>62</v>
      </c>
      <c r="L67" s="1">
        <v>4.5</v>
      </c>
      <c r="M67" s="1">
        <v>3</v>
      </c>
      <c r="N67" s="1">
        <v>6</v>
      </c>
      <c r="O67" s="1">
        <v>1</v>
      </c>
      <c r="P67" s="1">
        <f t="shared" ref="P67:P130" si="15">IF(AND((N67&lt;M67),(N67&gt;=4),(M67&lt;8)),1,0)</f>
        <v>0</v>
      </c>
      <c r="Q67" s="1">
        <f t="shared" ref="Q67:Q98" si="16">IF(N67&lt;=4,1,0)</f>
        <v>0</v>
      </c>
      <c r="R67" s="1">
        <f t="shared" ref="R67:R130" si="17">IF(N67&gt;=8,1,0)</f>
        <v>0</v>
      </c>
      <c r="S67" s="1">
        <f t="shared" ref="S67:S130" si="18">SUM(O67:R67)</f>
        <v>1</v>
      </c>
    </row>
    <row r="68" spans="1:19" x14ac:dyDescent="0.25">
      <c r="A68" s="1" t="s">
        <v>114</v>
      </c>
      <c r="B68" s="1">
        <v>4.5</v>
      </c>
      <c r="C68" s="1">
        <v>3.100248919999999</v>
      </c>
      <c r="D68" s="1">
        <v>8</v>
      </c>
      <c r="E68" s="1">
        <f t="shared" si="10"/>
        <v>1</v>
      </c>
      <c r="F68" s="1">
        <f t="shared" si="11"/>
        <v>0</v>
      </c>
      <c r="G68" s="1">
        <f t="shared" si="12"/>
        <v>0</v>
      </c>
      <c r="H68" s="1">
        <f t="shared" si="13"/>
        <v>0</v>
      </c>
      <c r="I68" s="1">
        <f t="shared" si="14"/>
        <v>1</v>
      </c>
      <c r="K68" s="1" t="s">
        <v>66</v>
      </c>
      <c r="L68" s="1">
        <v>4.8</v>
      </c>
      <c r="M68" s="1">
        <v>3</v>
      </c>
      <c r="N68" s="1">
        <v>6</v>
      </c>
      <c r="O68" s="1">
        <v>1</v>
      </c>
      <c r="P68" s="1">
        <f t="shared" si="15"/>
        <v>0</v>
      </c>
      <c r="Q68" s="1">
        <f t="shared" si="16"/>
        <v>0</v>
      </c>
      <c r="R68" s="1">
        <f t="shared" si="17"/>
        <v>0</v>
      </c>
      <c r="S68" s="1">
        <f t="shared" si="18"/>
        <v>1</v>
      </c>
    </row>
    <row r="69" spans="1:19" x14ac:dyDescent="0.25">
      <c r="A69" s="1" t="s">
        <v>149</v>
      </c>
      <c r="B69" s="1">
        <v>4.4000000000000004</v>
      </c>
      <c r="C69" s="1">
        <v>3.8397631000000003</v>
      </c>
      <c r="D69" s="1">
        <v>8</v>
      </c>
      <c r="E69" s="1">
        <f t="shared" si="10"/>
        <v>1</v>
      </c>
      <c r="F69" s="1">
        <f t="shared" si="11"/>
        <v>0</v>
      </c>
      <c r="G69" s="1">
        <f t="shared" si="12"/>
        <v>0</v>
      </c>
      <c r="H69" s="1">
        <f t="shared" si="13"/>
        <v>0</v>
      </c>
      <c r="I69" s="1">
        <f t="shared" si="14"/>
        <v>1</v>
      </c>
      <c r="K69" s="1" t="s">
        <v>194</v>
      </c>
      <c r="L69" s="1">
        <v>5.2</v>
      </c>
      <c r="M69" s="1">
        <v>3</v>
      </c>
      <c r="N69" s="1">
        <v>6</v>
      </c>
      <c r="O69" s="1">
        <v>1</v>
      </c>
      <c r="P69" s="1">
        <f t="shared" si="15"/>
        <v>0</v>
      </c>
      <c r="Q69" s="1">
        <f t="shared" si="16"/>
        <v>0</v>
      </c>
      <c r="R69" s="1">
        <f t="shared" si="17"/>
        <v>0</v>
      </c>
      <c r="S69" s="1">
        <f t="shared" si="18"/>
        <v>1</v>
      </c>
    </row>
    <row r="70" spans="1:19" x14ac:dyDescent="0.25">
      <c r="A70" s="1" t="s">
        <v>111</v>
      </c>
      <c r="B70" s="1">
        <v>4.5</v>
      </c>
      <c r="C70" s="1">
        <v>3.3511691999999993</v>
      </c>
      <c r="D70" s="1">
        <v>8</v>
      </c>
      <c r="E70" s="1">
        <f t="shared" si="10"/>
        <v>1</v>
      </c>
      <c r="F70" s="1">
        <f t="shared" si="11"/>
        <v>0</v>
      </c>
      <c r="G70" s="1">
        <f t="shared" si="12"/>
        <v>0</v>
      </c>
      <c r="H70" s="1">
        <f t="shared" si="13"/>
        <v>0</v>
      </c>
      <c r="I70" s="1">
        <f t="shared" si="14"/>
        <v>1</v>
      </c>
      <c r="K70" s="1" t="s">
        <v>181</v>
      </c>
      <c r="L70" s="1">
        <v>4.5</v>
      </c>
      <c r="M70" s="1">
        <v>3</v>
      </c>
      <c r="N70" s="1">
        <v>6</v>
      </c>
      <c r="O70" s="1">
        <v>1</v>
      </c>
      <c r="P70" s="1">
        <f t="shared" si="15"/>
        <v>0</v>
      </c>
      <c r="Q70" s="1">
        <f t="shared" si="16"/>
        <v>0</v>
      </c>
      <c r="R70" s="1">
        <f t="shared" si="17"/>
        <v>0</v>
      </c>
      <c r="S70" s="1">
        <f t="shared" si="18"/>
        <v>1</v>
      </c>
    </row>
    <row r="71" spans="1:19" x14ac:dyDescent="0.25">
      <c r="A71" s="1" t="s">
        <v>62</v>
      </c>
      <c r="B71" s="1">
        <v>4.5</v>
      </c>
      <c r="C71" s="1">
        <v>3.2003947999999993</v>
      </c>
      <c r="D71" s="1">
        <v>8</v>
      </c>
      <c r="E71" s="1">
        <f t="shared" si="10"/>
        <v>1</v>
      </c>
      <c r="F71" s="1">
        <f t="shared" si="11"/>
        <v>0</v>
      </c>
      <c r="G71" s="1">
        <f t="shared" si="12"/>
        <v>0</v>
      </c>
      <c r="H71" s="1">
        <f t="shared" si="13"/>
        <v>0</v>
      </c>
      <c r="I71" s="1">
        <f t="shared" si="14"/>
        <v>1</v>
      </c>
      <c r="K71" s="1" t="s">
        <v>97</v>
      </c>
      <c r="L71" s="1">
        <v>4.5</v>
      </c>
      <c r="M71" s="1">
        <v>3</v>
      </c>
      <c r="N71" s="1">
        <v>6</v>
      </c>
      <c r="O71" s="1">
        <v>1</v>
      </c>
      <c r="P71" s="1">
        <f t="shared" si="15"/>
        <v>0</v>
      </c>
      <c r="Q71" s="1">
        <f t="shared" si="16"/>
        <v>0</v>
      </c>
      <c r="R71" s="1">
        <f t="shared" si="17"/>
        <v>0</v>
      </c>
      <c r="S71" s="1">
        <f t="shared" si="18"/>
        <v>1</v>
      </c>
    </row>
    <row r="72" spans="1:19" x14ac:dyDescent="0.25">
      <c r="A72" s="1" t="s">
        <v>67</v>
      </c>
      <c r="B72" s="1">
        <v>5.4</v>
      </c>
      <c r="C72" s="1">
        <v>3.6950418999999997</v>
      </c>
      <c r="D72" s="1">
        <v>8</v>
      </c>
      <c r="E72" s="1">
        <f t="shared" si="10"/>
        <v>1</v>
      </c>
      <c r="F72" s="1">
        <f t="shared" si="11"/>
        <v>0</v>
      </c>
      <c r="G72" s="1">
        <f t="shared" si="12"/>
        <v>0</v>
      </c>
      <c r="H72" s="1">
        <f t="shared" si="13"/>
        <v>0</v>
      </c>
      <c r="I72" s="1">
        <f t="shared" si="14"/>
        <v>1</v>
      </c>
      <c r="K72" s="1" t="s">
        <v>106</v>
      </c>
      <c r="L72" s="1">
        <v>4.3</v>
      </c>
      <c r="M72" s="1">
        <v>3</v>
      </c>
      <c r="N72" s="1">
        <v>6</v>
      </c>
      <c r="O72" s="1">
        <v>1</v>
      </c>
      <c r="P72" s="1">
        <f t="shared" si="15"/>
        <v>0</v>
      </c>
      <c r="Q72" s="1">
        <f t="shared" si="16"/>
        <v>0</v>
      </c>
      <c r="R72" s="1">
        <f t="shared" si="17"/>
        <v>0</v>
      </c>
      <c r="S72" s="1">
        <f t="shared" si="18"/>
        <v>1</v>
      </c>
    </row>
    <row r="73" spans="1:19" x14ac:dyDescent="0.25">
      <c r="A73" s="1" t="s">
        <v>90</v>
      </c>
      <c r="B73" s="1">
        <v>4.8</v>
      </c>
      <c r="C73" s="1">
        <v>3.6565739999999995</v>
      </c>
      <c r="D73" s="1">
        <v>8</v>
      </c>
      <c r="E73" s="1">
        <f t="shared" si="10"/>
        <v>1</v>
      </c>
      <c r="F73" s="1">
        <f t="shared" si="11"/>
        <v>0</v>
      </c>
      <c r="G73" s="1">
        <f t="shared" si="12"/>
        <v>0</v>
      </c>
      <c r="H73" s="1">
        <f t="shared" si="13"/>
        <v>0</v>
      </c>
      <c r="I73" s="1">
        <f t="shared" si="14"/>
        <v>1</v>
      </c>
      <c r="K73" s="1" t="s">
        <v>115</v>
      </c>
      <c r="L73" s="1">
        <v>4.9000000000000004</v>
      </c>
      <c r="M73" s="1">
        <v>3</v>
      </c>
      <c r="N73" s="1">
        <v>6</v>
      </c>
      <c r="O73" s="1">
        <v>1</v>
      </c>
      <c r="P73" s="1">
        <f t="shared" si="15"/>
        <v>0</v>
      </c>
      <c r="Q73" s="1">
        <f t="shared" si="16"/>
        <v>0</v>
      </c>
      <c r="R73" s="1">
        <f t="shared" si="17"/>
        <v>0</v>
      </c>
      <c r="S73" s="1">
        <f t="shared" si="18"/>
        <v>1</v>
      </c>
    </row>
    <row r="74" spans="1:19" x14ac:dyDescent="0.25">
      <c r="A74" s="1" t="s">
        <v>133</v>
      </c>
      <c r="B74" s="1">
        <v>4.5999999999999996</v>
      </c>
      <c r="C74" s="1">
        <v>3.336582959999999</v>
      </c>
      <c r="D74" s="1">
        <v>8</v>
      </c>
      <c r="E74" s="1">
        <f t="shared" si="10"/>
        <v>1</v>
      </c>
      <c r="F74" s="1">
        <f t="shared" si="11"/>
        <v>0</v>
      </c>
      <c r="G74" s="1">
        <f t="shared" si="12"/>
        <v>0</v>
      </c>
      <c r="H74" s="1">
        <f t="shared" si="13"/>
        <v>0</v>
      </c>
      <c r="I74" s="1">
        <f t="shared" si="14"/>
        <v>1</v>
      </c>
      <c r="K74" s="1" t="s">
        <v>142</v>
      </c>
      <c r="L74" s="1">
        <v>4.4000000000000004</v>
      </c>
      <c r="M74" s="1">
        <v>3</v>
      </c>
      <c r="N74" s="1">
        <v>6</v>
      </c>
      <c r="O74" s="1">
        <v>1</v>
      </c>
      <c r="P74" s="1">
        <f t="shared" si="15"/>
        <v>0</v>
      </c>
      <c r="Q74" s="1">
        <f t="shared" si="16"/>
        <v>0</v>
      </c>
      <c r="R74" s="1">
        <f t="shared" si="17"/>
        <v>0</v>
      </c>
      <c r="S74" s="1">
        <f t="shared" si="18"/>
        <v>1</v>
      </c>
    </row>
    <row r="75" spans="1:19" x14ac:dyDescent="0.25">
      <c r="A75" s="1" t="s">
        <v>149</v>
      </c>
      <c r="B75" s="1">
        <v>4.4000000000000004</v>
      </c>
      <c r="C75" s="1">
        <v>4.0021544599999999</v>
      </c>
      <c r="D75" s="1">
        <v>8</v>
      </c>
      <c r="E75" s="1">
        <f t="shared" si="10"/>
        <v>1</v>
      </c>
      <c r="F75" s="1">
        <f t="shared" si="11"/>
        <v>0</v>
      </c>
      <c r="G75" s="1">
        <f t="shared" si="12"/>
        <v>0</v>
      </c>
      <c r="H75" s="1">
        <f t="shared" si="13"/>
        <v>0</v>
      </c>
      <c r="I75" s="1">
        <f t="shared" si="14"/>
        <v>1</v>
      </c>
      <c r="K75" s="1" t="s">
        <v>101</v>
      </c>
      <c r="L75" s="1">
        <v>4.9000000000000004</v>
      </c>
      <c r="M75" s="1">
        <v>3</v>
      </c>
      <c r="N75" s="1">
        <v>6</v>
      </c>
      <c r="O75" s="1">
        <v>1</v>
      </c>
      <c r="P75" s="1">
        <f t="shared" si="15"/>
        <v>0</v>
      </c>
      <c r="Q75" s="1">
        <f t="shared" si="16"/>
        <v>0</v>
      </c>
      <c r="R75" s="1">
        <f t="shared" si="17"/>
        <v>0</v>
      </c>
      <c r="S75" s="1">
        <f t="shared" si="18"/>
        <v>1</v>
      </c>
    </row>
    <row r="76" spans="1:19" x14ac:dyDescent="0.25">
      <c r="A76" s="1" t="s">
        <v>76</v>
      </c>
      <c r="B76" s="1">
        <v>4.9000000000000004</v>
      </c>
      <c r="C76" s="1">
        <v>3.071453749999999</v>
      </c>
      <c r="D76" s="1">
        <v>8</v>
      </c>
      <c r="E76" s="1">
        <f t="shared" si="10"/>
        <v>1</v>
      </c>
      <c r="F76" s="1">
        <f t="shared" si="11"/>
        <v>0</v>
      </c>
      <c r="G76" s="1">
        <f t="shared" si="12"/>
        <v>0</v>
      </c>
      <c r="H76" s="1">
        <f t="shared" si="13"/>
        <v>0</v>
      </c>
      <c r="I76" s="1">
        <f t="shared" si="14"/>
        <v>1</v>
      </c>
      <c r="K76" s="1" t="s">
        <v>59</v>
      </c>
      <c r="L76" s="1">
        <v>6.7</v>
      </c>
      <c r="M76" s="1">
        <v>3</v>
      </c>
      <c r="N76" s="1">
        <v>6</v>
      </c>
      <c r="O76" s="1">
        <v>1</v>
      </c>
      <c r="P76" s="1">
        <f t="shared" si="15"/>
        <v>0</v>
      </c>
      <c r="Q76" s="1">
        <f t="shared" si="16"/>
        <v>0</v>
      </c>
      <c r="R76" s="1">
        <f t="shared" si="17"/>
        <v>0</v>
      </c>
      <c r="S76" s="1">
        <f t="shared" si="18"/>
        <v>1</v>
      </c>
    </row>
    <row r="77" spans="1:19" x14ac:dyDescent="0.25">
      <c r="A77" s="1" t="s">
        <v>163</v>
      </c>
      <c r="B77" s="1">
        <v>5.6</v>
      </c>
      <c r="C77" s="1">
        <v>4.4670999899999995</v>
      </c>
      <c r="D77" s="1">
        <v>8</v>
      </c>
      <c r="E77" s="1">
        <f t="shared" si="10"/>
        <v>1</v>
      </c>
      <c r="F77" s="1">
        <f t="shared" si="11"/>
        <v>0</v>
      </c>
      <c r="G77" s="1">
        <f t="shared" si="12"/>
        <v>0</v>
      </c>
      <c r="H77" s="1">
        <f t="shared" si="13"/>
        <v>0</v>
      </c>
      <c r="I77" s="1">
        <f t="shared" si="14"/>
        <v>1</v>
      </c>
      <c r="K77" s="1" t="s">
        <v>194</v>
      </c>
      <c r="L77" s="1">
        <v>5.2</v>
      </c>
      <c r="M77" s="1">
        <v>3</v>
      </c>
      <c r="N77" s="1">
        <v>6</v>
      </c>
      <c r="O77" s="1">
        <v>1</v>
      </c>
      <c r="P77" s="1">
        <f t="shared" si="15"/>
        <v>0</v>
      </c>
      <c r="Q77" s="1">
        <f t="shared" si="16"/>
        <v>0</v>
      </c>
      <c r="R77" s="1">
        <f t="shared" si="17"/>
        <v>0</v>
      </c>
      <c r="S77" s="1">
        <f t="shared" si="18"/>
        <v>1</v>
      </c>
    </row>
    <row r="78" spans="1:19" x14ac:dyDescent="0.25">
      <c r="A78" s="1" t="s">
        <v>77</v>
      </c>
      <c r="B78" s="1">
        <v>4.7</v>
      </c>
      <c r="C78" s="1">
        <v>3.3470240599999994</v>
      </c>
      <c r="D78" s="1">
        <v>8</v>
      </c>
      <c r="E78" s="1">
        <f t="shared" si="10"/>
        <v>1</v>
      </c>
      <c r="F78" s="1">
        <f t="shared" si="11"/>
        <v>0</v>
      </c>
      <c r="G78" s="1">
        <f t="shared" si="12"/>
        <v>0</v>
      </c>
      <c r="H78" s="1">
        <f t="shared" si="13"/>
        <v>0</v>
      </c>
      <c r="I78" s="1">
        <f t="shared" si="14"/>
        <v>1</v>
      </c>
      <c r="K78" s="1" t="s">
        <v>85</v>
      </c>
      <c r="L78" s="1">
        <v>4.8</v>
      </c>
      <c r="M78" s="1">
        <v>3</v>
      </c>
      <c r="N78" s="1">
        <v>6</v>
      </c>
      <c r="O78" s="1">
        <v>1</v>
      </c>
      <c r="P78" s="1">
        <f t="shared" si="15"/>
        <v>0</v>
      </c>
      <c r="Q78" s="1">
        <f t="shared" si="16"/>
        <v>0</v>
      </c>
      <c r="R78" s="1">
        <f t="shared" si="17"/>
        <v>0</v>
      </c>
      <c r="S78" s="1">
        <f t="shared" si="18"/>
        <v>1</v>
      </c>
    </row>
    <row r="79" spans="1:19" x14ac:dyDescent="0.25">
      <c r="A79" s="1" t="s">
        <v>195</v>
      </c>
      <c r="B79" s="1">
        <v>4.5</v>
      </c>
      <c r="C79" s="1">
        <v>4.3251003400000014</v>
      </c>
      <c r="D79" s="1">
        <v>8</v>
      </c>
      <c r="E79" s="1">
        <f t="shared" si="10"/>
        <v>1</v>
      </c>
      <c r="F79" s="1">
        <f t="shared" si="11"/>
        <v>0</v>
      </c>
      <c r="G79" s="1">
        <f t="shared" si="12"/>
        <v>0</v>
      </c>
      <c r="H79" s="1">
        <f t="shared" si="13"/>
        <v>0</v>
      </c>
      <c r="I79" s="1">
        <f t="shared" si="14"/>
        <v>1</v>
      </c>
      <c r="K79" s="1" t="s">
        <v>114</v>
      </c>
      <c r="L79" s="1">
        <v>4.5</v>
      </c>
      <c r="M79" s="1">
        <v>3</v>
      </c>
      <c r="N79" s="1">
        <v>6</v>
      </c>
      <c r="O79" s="1">
        <v>1</v>
      </c>
      <c r="P79" s="1">
        <f t="shared" si="15"/>
        <v>0</v>
      </c>
      <c r="Q79" s="1">
        <f t="shared" si="16"/>
        <v>0</v>
      </c>
      <c r="R79" s="1">
        <f t="shared" si="17"/>
        <v>0</v>
      </c>
      <c r="S79" s="1">
        <f t="shared" si="18"/>
        <v>1</v>
      </c>
    </row>
    <row r="80" spans="1:19" x14ac:dyDescent="0.25">
      <c r="A80" s="1" t="s">
        <v>178</v>
      </c>
      <c r="B80" s="1">
        <v>5.3</v>
      </c>
      <c r="C80" s="1">
        <v>5.0030846399999991</v>
      </c>
      <c r="D80" s="1">
        <v>8</v>
      </c>
      <c r="E80" s="1">
        <f t="shared" si="10"/>
        <v>1</v>
      </c>
      <c r="F80" s="1">
        <f t="shared" si="11"/>
        <v>0</v>
      </c>
      <c r="G80" s="1">
        <f t="shared" si="12"/>
        <v>0</v>
      </c>
      <c r="H80" s="1">
        <f t="shared" si="13"/>
        <v>0</v>
      </c>
      <c r="I80" s="1">
        <f t="shared" si="14"/>
        <v>1</v>
      </c>
      <c r="K80" s="1" t="s">
        <v>133</v>
      </c>
      <c r="L80" s="1">
        <v>4.5999999999999996</v>
      </c>
      <c r="M80" s="1">
        <v>3</v>
      </c>
      <c r="N80" s="1">
        <v>6</v>
      </c>
      <c r="O80" s="1">
        <v>1</v>
      </c>
      <c r="P80" s="1">
        <f t="shared" si="15"/>
        <v>0</v>
      </c>
      <c r="Q80" s="1">
        <f t="shared" si="16"/>
        <v>0</v>
      </c>
      <c r="R80" s="1">
        <f t="shared" si="17"/>
        <v>0</v>
      </c>
      <c r="S80" s="1">
        <f t="shared" si="18"/>
        <v>1</v>
      </c>
    </row>
    <row r="81" spans="1:19" x14ac:dyDescent="0.25">
      <c r="A81" s="1" t="s">
        <v>141</v>
      </c>
      <c r="B81" s="1">
        <v>4.7</v>
      </c>
      <c r="C81" s="1">
        <v>2.8825024000000004</v>
      </c>
      <c r="D81" s="1">
        <v>8</v>
      </c>
      <c r="E81" s="1">
        <f t="shared" si="10"/>
        <v>1</v>
      </c>
      <c r="F81" s="1">
        <f t="shared" si="11"/>
        <v>0</v>
      </c>
      <c r="G81" s="1">
        <f t="shared" si="12"/>
        <v>0</v>
      </c>
      <c r="H81" s="1">
        <f t="shared" si="13"/>
        <v>0</v>
      </c>
      <c r="I81" s="1">
        <f t="shared" si="14"/>
        <v>1</v>
      </c>
      <c r="K81" s="1" t="s">
        <v>141</v>
      </c>
      <c r="L81" s="1">
        <v>4.7</v>
      </c>
      <c r="M81" s="1">
        <v>3</v>
      </c>
      <c r="N81" s="1">
        <v>6</v>
      </c>
      <c r="O81" s="1">
        <v>1</v>
      </c>
      <c r="P81" s="1">
        <f t="shared" si="15"/>
        <v>0</v>
      </c>
      <c r="Q81" s="1">
        <f t="shared" si="16"/>
        <v>0</v>
      </c>
      <c r="R81" s="1">
        <f t="shared" si="17"/>
        <v>0</v>
      </c>
      <c r="S81" s="1">
        <f t="shared" si="18"/>
        <v>1</v>
      </c>
    </row>
    <row r="82" spans="1:19" x14ac:dyDescent="0.25">
      <c r="A82" s="1" t="s">
        <v>180</v>
      </c>
      <c r="B82" s="1">
        <v>5</v>
      </c>
      <c r="C82" s="1">
        <v>3.9766098499999996</v>
      </c>
      <c r="D82" s="1">
        <v>8</v>
      </c>
      <c r="E82" s="1">
        <f t="shared" si="10"/>
        <v>1</v>
      </c>
      <c r="F82" s="1">
        <f t="shared" si="11"/>
        <v>0</v>
      </c>
      <c r="G82" s="1">
        <f t="shared" si="12"/>
        <v>0</v>
      </c>
      <c r="H82" s="1">
        <f t="shared" si="13"/>
        <v>0</v>
      </c>
      <c r="I82" s="1">
        <f t="shared" si="14"/>
        <v>1</v>
      </c>
      <c r="K82" s="1" t="s">
        <v>62</v>
      </c>
      <c r="L82" s="1">
        <v>4.5</v>
      </c>
      <c r="M82" s="1">
        <v>3</v>
      </c>
      <c r="N82" s="1">
        <v>6</v>
      </c>
      <c r="O82" s="1">
        <v>1</v>
      </c>
      <c r="P82" s="1">
        <f t="shared" si="15"/>
        <v>0</v>
      </c>
      <c r="Q82" s="1">
        <f t="shared" si="16"/>
        <v>0</v>
      </c>
      <c r="R82" s="1">
        <f t="shared" si="17"/>
        <v>0</v>
      </c>
      <c r="S82" s="1">
        <f t="shared" si="18"/>
        <v>1</v>
      </c>
    </row>
    <row r="83" spans="1:19" x14ac:dyDescent="0.25">
      <c r="A83" s="1" t="s">
        <v>169</v>
      </c>
      <c r="B83" s="1">
        <v>4.5</v>
      </c>
      <c r="C83" s="1">
        <v>3.2607697199999985</v>
      </c>
      <c r="D83" s="1">
        <v>8</v>
      </c>
      <c r="E83" s="1">
        <f t="shared" si="10"/>
        <v>1</v>
      </c>
      <c r="F83" s="1">
        <f t="shared" si="11"/>
        <v>0</v>
      </c>
      <c r="G83" s="1">
        <f t="shared" si="12"/>
        <v>0</v>
      </c>
      <c r="H83" s="1">
        <f t="shared" si="13"/>
        <v>0</v>
      </c>
      <c r="I83" s="1">
        <f t="shared" si="14"/>
        <v>1</v>
      </c>
      <c r="K83" s="1" t="s">
        <v>122</v>
      </c>
      <c r="L83" s="1">
        <v>4.5</v>
      </c>
      <c r="M83" s="1">
        <v>3</v>
      </c>
      <c r="N83" s="1">
        <v>6</v>
      </c>
      <c r="O83" s="1">
        <v>1</v>
      </c>
      <c r="P83" s="1">
        <f t="shared" si="15"/>
        <v>0</v>
      </c>
      <c r="Q83" s="1">
        <f t="shared" si="16"/>
        <v>0</v>
      </c>
      <c r="R83" s="1">
        <f t="shared" si="17"/>
        <v>0</v>
      </c>
      <c r="S83" s="1">
        <f t="shared" si="18"/>
        <v>1</v>
      </c>
    </row>
    <row r="84" spans="1:19" x14ac:dyDescent="0.25">
      <c r="A84" s="1" t="s">
        <v>163</v>
      </c>
      <c r="B84" s="1">
        <v>5.6</v>
      </c>
      <c r="C84" s="1">
        <v>3.3114282999999998</v>
      </c>
      <c r="D84" s="1">
        <v>8</v>
      </c>
      <c r="E84" s="1">
        <f t="shared" si="10"/>
        <v>1</v>
      </c>
      <c r="F84" s="1">
        <f t="shared" si="11"/>
        <v>0</v>
      </c>
      <c r="G84" s="1">
        <f t="shared" si="12"/>
        <v>0</v>
      </c>
      <c r="H84" s="1">
        <f t="shared" si="13"/>
        <v>0</v>
      </c>
      <c r="I84" s="1">
        <f t="shared" si="14"/>
        <v>1</v>
      </c>
      <c r="K84" s="1" t="s">
        <v>159</v>
      </c>
      <c r="L84" s="1">
        <v>4.3</v>
      </c>
      <c r="M84" s="1">
        <v>3</v>
      </c>
      <c r="N84" s="1">
        <v>6</v>
      </c>
      <c r="O84" s="1">
        <v>1</v>
      </c>
      <c r="P84" s="1">
        <f t="shared" si="15"/>
        <v>0</v>
      </c>
      <c r="Q84" s="1">
        <f t="shared" si="16"/>
        <v>0</v>
      </c>
      <c r="R84" s="1">
        <f t="shared" si="17"/>
        <v>0</v>
      </c>
      <c r="S84" s="1">
        <f t="shared" si="18"/>
        <v>1</v>
      </c>
    </row>
    <row r="85" spans="1:19" x14ac:dyDescent="0.25">
      <c r="A85" s="1" t="s">
        <v>165</v>
      </c>
      <c r="B85" s="1">
        <v>7.1</v>
      </c>
      <c r="C85" s="1">
        <v>5.1523246400000007</v>
      </c>
      <c r="D85" s="1">
        <v>8</v>
      </c>
      <c r="E85" s="1">
        <f t="shared" si="10"/>
        <v>1</v>
      </c>
      <c r="F85" s="1">
        <f t="shared" si="11"/>
        <v>0</v>
      </c>
      <c r="G85" s="1">
        <f t="shared" si="12"/>
        <v>0</v>
      </c>
      <c r="H85" s="1">
        <f t="shared" si="13"/>
        <v>0</v>
      </c>
      <c r="I85" s="1">
        <f t="shared" si="14"/>
        <v>1</v>
      </c>
      <c r="K85" s="1" t="s">
        <v>81</v>
      </c>
      <c r="L85" s="1">
        <v>4.5999999999999996</v>
      </c>
      <c r="M85" s="1">
        <v>3</v>
      </c>
      <c r="N85" s="1">
        <v>6</v>
      </c>
      <c r="O85" s="1">
        <v>1</v>
      </c>
      <c r="P85" s="1">
        <f t="shared" si="15"/>
        <v>0</v>
      </c>
      <c r="Q85" s="1">
        <f t="shared" si="16"/>
        <v>0</v>
      </c>
      <c r="R85" s="1">
        <f t="shared" si="17"/>
        <v>0</v>
      </c>
      <c r="S85" s="1">
        <f t="shared" si="18"/>
        <v>1</v>
      </c>
    </row>
    <row r="86" spans="1:19" x14ac:dyDescent="0.25">
      <c r="A86" s="1" t="s">
        <v>117</v>
      </c>
      <c r="B86" s="1">
        <v>4.5999999999999996</v>
      </c>
      <c r="C86" s="1">
        <v>3.8742870899999988</v>
      </c>
      <c r="D86" s="1">
        <v>8</v>
      </c>
      <c r="E86" s="1">
        <f t="shared" si="10"/>
        <v>1</v>
      </c>
      <c r="F86" s="1">
        <f t="shared" si="11"/>
        <v>0</v>
      </c>
      <c r="G86" s="1">
        <f t="shared" si="12"/>
        <v>0</v>
      </c>
      <c r="H86" s="1">
        <f t="shared" si="13"/>
        <v>0</v>
      </c>
      <c r="I86" s="1">
        <f t="shared" si="14"/>
        <v>1</v>
      </c>
      <c r="K86" s="1" t="s">
        <v>181</v>
      </c>
      <c r="L86" s="1">
        <v>4.5</v>
      </c>
      <c r="M86" s="1">
        <v>3</v>
      </c>
      <c r="N86" s="1">
        <v>6</v>
      </c>
      <c r="O86" s="1">
        <v>1</v>
      </c>
      <c r="P86" s="1">
        <f t="shared" si="15"/>
        <v>0</v>
      </c>
      <c r="Q86" s="1">
        <f t="shared" si="16"/>
        <v>0</v>
      </c>
      <c r="R86" s="1">
        <f t="shared" si="17"/>
        <v>0</v>
      </c>
      <c r="S86" s="1">
        <f t="shared" si="18"/>
        <v>1</v>
      </c>
    </row>
    <row r="87" spans="1:19" x14ac:dyDescent="0.25">
      <c r="A87" s="1" t="s">
        <v>171</v>
      </c>
      <c r="B87" s="1">
        <v>4.7</v>
      </c>
      <c r="C87" s="1">
        <v>4.3128624799999988</v>
      </c>
      <c r="D87" s="1">
        <v>8</v>
      </c>
      <c r="E87" s="1">
        <f t="shared" si="10"/>
        <v>1</v>
      </c>
      <c r="F87" s="1">
        <f t="shared" si="11"/>
        <v>0</v>
      </c>
      <c r="G87" s="1">
        <f t="shared" si="12"/>
        <v>0</v>
      </c>
      <c r="H87" s="1">
        <f t="shared" si="13"/>
        <v>0</v>
      </c>
      <c r="I87" s="1">
        <f t="shared" si="14"/>
        <v>1</v>
      </c>
      <c r="K87" s="1" t="s">
        <v>141</v>
      </c>
      <c r="L87" s="1">
        <v>4.7</v>
      </c>
      <c r="M87" s="1">
        <v>3</v>
      </c>
      <c r="N87" s="1">
        <v>6</v>
      </c>
      <c r="O87" s="1">
        <v>1</v>
      </c>
      <c r="P87" s="1">
        <f t="shared" si="15"/>
        <v>0</v>
      </c>
      <c r="Q87" s="1">
        <f t="shared" si="16"/>
        <v>0</v>
      </c>
      <c r="R87" s="1">
        <f t="shared" si="17"/>
        <v>0</v>
      </c>
      <c r="S87" s="1">
        <f t="shared" si="18"/>
        <v>1</v>
      </c>
    </row>
    <row r="88" spans="1:19" x14ac:dyDescent="0.25">
      <c r="A88" s="1" t="s">
        <v>85</v>
      </c>
      <c r="B88" s="1">
        <v>4.8</v>
      </c>
      <c r="C88" s="1">
        <v>3.312763299999999</v>
      </c>
      <c r="D88" s="1">
        <v>8</v>
      </c>
      <c r="E88" s="1">
        <f t="shared" si="10"/>
        <v>1</v>
      </c>
      <c r="F88" s="1">
        <f t="shared" si="11"/>
        <v>0</v>
      </c>
      <c r="G88" s="1">
        <f t="shared" si="12"/>
        <v>0</v>
      </c>
      <c r="H88" s="1">
        <f t="shared" si="13"/>
        <v>0</v>
      </c>
      <c r="I88" s="1">
        <f t="shared" si="14"/>
        <v>1</v>
      </c>
      <c r="K88" s="1" t="s">
        <v>78</v>
      </c>
      <c r="L88" s="1">
        <v>4.2</v>
      </c>
      <c r="M88" s="1">
        <v>3</v>
      </c>
      <c r="N88" s="1">
        <v>6</v>
      </c>
      <c r="O88" s="1">
        <v>1</v>
      </c>
      <c r="P88" s="1">
        <f t="shared" si="15"/>
        <v>0</v>
      </c>
      <c r="Q88" s="1">
        <f t="shared" si="16"/>
        <v>0</v>
      </c>
      <c r="R88" s="1">
        <f t="shared" si="17"/>
        <v>0</v>
      </c>
      <c r="S88" s="1">
        <f t="shared" si="18"/>
        <v>1</v>
      </c>
    </row>
    <row r="89" spans="1:19" x14ac:dyDescent="0.25">
      <c r="A89" s="1" t="s">
        <v>118</v>
      </c>
      <c r="B89" s="1">
        <v>6.2</v>
      </c>
      <c r="C89" s="1">
        <v>4.1035798999999997</v>
      </c>
      <c r="D89" s="1">
        <v>8</v>
      </c>
      <c r="E89" s="1">
        <f t="shared" si="10"/>
        <v>1</v>
      </c>
      <c r="F89" s="1">
        <f t="shared" si="11"/>
        <v>0</v>
      </c>
      <c r="G89" s="1">
        <f t="shared" si="12"/>
        <v>0</v>
      </c>
      <c r="H89" s="1">
        <f t="shared" si="13"/>
        <v>0</v>
      </c>
      <c r="I89" s="1">
        <f t="shared" si="14"/>
        <v>1</v>
      </c>
      <c r="K89" s="1" t="s">
        <v>176</v>
      </c>
      <c r="L89" s="1">
        <v>4.2</v>
      </c>
      <c r="M89" s="1">
        <v>3</v>
      </c>
      <c r="N89" s="1">
        <v>6</v>
      </c>
      <c r="O89" s="1">
        <v>1</v>
      </c>
      <c r="P89" s="1">
        <f t="shared" si="15"/>
        <v>0</v>
      </c>
      <c r="Q89" s="1">
        <f t="shared" si="16"/>
        <v>0</v>
      </c>
      <c r="R89" s="1">
        <f t="shared" si="17"/>
        <v>0</v>
      </c>
      <c r="S89" s="1">
        <f t="shared" si="18"/>
        <v>1</v>
      </c>
    </row>
    <row r="90" spans="1:19" x14ac:dyDescent="0.25">
      <c r="A90" s="1" t="s">
        <v>141</v>
      </c>
      <c r="B90" s="1">
        <v>4.7</v>
      </c>
      <c r="C90" s="1">
        <v>2.6481856999999995</v>
      </c>
      <c r="D90" s="1">
        <v>8</v>
      </c>
      <c r="E90" s="1">
        <f t="shared" si="10"/>
        <v>1</v>
      </c>
      <c r="F90" s="1">
        <f t="shared" si="11"/>
        <v>0</v>
      </c>
      <c r="G90" s="1">
        <f t="shared" si="12"/>
        <v>0</v>
      </c>
      <c r="H90" s="1">
        <f t="shared" si="13"/>
        <v>0</v>
      </c>
      <c r="I90" s="1">
        <f t="shared" si="14"/>
        <v>1</v>
      </c>
      <c r="K90" s="1" t="s">
        <v>76</v>
      </c>
      <c r="L90" s="1">
        <v>4.9000000000000004</v>
      </c>
      <c r="M90" s="1">
        <v>3</v>
      </c>
      <c r="N90" s="1">
        <v>6</v>
      </c>
      <c r="O90" s="1">
        <v>1</v>
      </c>
      <c r="P90" s="1">
        <f t="shared" si="15"/>
        <v>0</v>
      </c>
      <c r="Q90" s="1">
        <f t="shared" si="16"/>
        <v>0</v>
      </c>
      <c r="R90" s="1">
        <f t="shared" si="17"/>
        <v>0</v>
      </c>
      <c r="S90" s="1">
        <f t="shared" si="18"/>
        <v>1</v>
      </c>
    </row>
    <row r="91" spans="1:19" x14ac:dyDescent="0.25">
      <c r="A91" s="1" t="s">
        <v>163</v>
      </c>
      <c r="B91" s="1">
        <v>5.6</v>
      </c>
      <c r="C91" s="1">
        <v>4.2297456999999996</v>
      </c>
      <c r="D91" s="1">
        <v>8</v>
      </c>
      <c r="E91" s="1">
        <f t="shared" si="10"/>
        <v>1</v>
      </c>
      <c r="F91" s="1">
        <f t="shared" si="11"/>
        <v>0</v>
      </c>
      <c r="G91" s="1">
        <f t="shared" si="12"/>
        <v>0</v>
      </c>
      <c r="H91" s="1">
        <f t="shared" si="13"/>
        <v>0</v>
      </c>
      <c r="I91" s="1">
        <f t="shared" si="14"/>
        <v>1</v>
      </c>
      <c r="K91" s="1" t="s">
        <v>199</v>
      </c>
      <c r="L91" s="1">
        <v>5</v>
      </c>
      <c r="M91" s="1">
        <v>3</v>
      </c>
      <c r="N91" s="1">
        <v>6</v>
      </c>
      <c r="O91" s="1">
        <v>1</v>
      </c>
      <c r="P91" s="1">
        <f t="shared" si="15"/>
        <v>0</v>
      </c>
      <c r="Q91" s="1">
        <f t="shared" si="16"/>
        <v>0</v>
      </c>
      <c r="R91" s="1">
        <f t="shared" si="17"/>
        <v>0</v>
      </c>
      <c r="S91" s="1">
        <f t="shared" si="18"/>
        <v>1</v>
      </c>
    </row>
    <row r="92" spans="1:19" x14ac:dyDescent="0.25">
      <c r="A92" s="1" t="s">
        <v>97</v>
      </c>
      <c r="B92" s="1">
        <v>4.5</v>
      </c>
      <c r="C92" s="1">
        <v>3.4815127999999995</v>
      </c>
      <c r="D92" s="1">
        <v>8</v>
      </c>
      <c r="E92" s="1">
        <f t="shared" si="10"/>
        <v>1</v>
      </c>
      <c r="F92" s="1">
        <f t="shared" si="11"/>
        <v>0</v>
      </c>
      <c r="G92" s="1">
        <f t="shared" si="12"/>
        <v>0</v>
      </c>
      <c r="H92" s="1">
        <f t="shared" si="13"/>
        <v>0</v>
      </c>
      <c r="I92" s="1">
        <f t="shared" si="14"/>
        <v>1</v>
      </c>
      <c r="K92" s="1" t="s">
        <v>104</v>
      </c>
      <c r="L92" s="1">
        <v>5.4</v>
      </c>
      <c r="M92" s="1">
        <v>3</v>
      </c>
      <c r="N92" s="1">
        <v>6</v>
      </c>
      <c r="O92" s="1">
        <v>1</v>
      </c>
      <c r="P92" s="1">
        <f t="shared" si="15"/>
        <v>0</v>
      </c>
      <c r="Q92" s="1">
        <f t="shared" si="16"/>
        <v>0</v>
      </c>
      <c r="R92" s="1">
        <f t="shared" si="17"/>
        <v>0</v>
      </c>
      <c r="S92" s="1">
        <f t="shared" si="18"/>
        <v>1</v>
      </c>
    </row>
    <row r="93" spans="1:19" x14ac:dyDescent="0.25">
      <c r="A93" s="1" t="s">
        <v>182</v>
      </c>
      <c r="B93" s="1">
        <v>5.0999999999999996</v>
      </c>
      <c r="C93" s="1">
        <v>3.0808963799999995</v>
      </c>
      <c r="D93" s="1">
        <v>8</v>
      </c>
      <c r="E93" s="1">
        <f t="shared" si="10"/>
        <v>1</v>
      </c>
      <c r="F93" s="1">
        <f t="shared" si="11"/>
        <v>0</v>
      </c>
      <c r="G93" s="1">
        <f t="shared" si="12"/>
        <v>0</v>
      </c>
      <c r="H93" s="1">
        <f t="shared" si="13"/>
        <v>0</v>
      </c>
      <c r="I93" s="1">
        <f t="shared" si="14"/>
        <v>1</v>
      </c>
      <c r="K93" s="1" t="s">
        <v>138</v>
      </c>
      <c r="L93" s="1">
        <v>4.7</v>
      </c>
      <c r="M93" s="1">
        <v>3</v>
      </c>
      <c r="N93" s="1">
        <v>6</v>
      </c>
      <c r="O93" s="1">
        <v>1</v>
      </c>
      <c r="P93" s="1">
        <f t="shared" si="15"/>
        <v>0</v>
      </c>
      <c r="Q93" s="1">
        <f t="shared" si="16"/>
        <v>0</v>
      </c>
      <c r="R93" s="1">
        <f t="shared" si="17"/>
        <v>0</v>
      </c>
      <c r="S93" s="1">
        <f t="shared" si="18"/>
        <v>1</v>
      </c>
    </row>
    <row r="94" spans="1:19" x14ac:dyDescent="0.25">
      <c r="A94" s="1" t="s">
        <v>153</v>
      </c>
      <c r="B94" s="1">
        <v>3.8</v>
      </c>
      <c r="C94" s="1">
        <v>3.4576385999999992</v>
      </c>
      <c r="D94" s="1">
        <v>8</v>
      </c>
      <c r="E94" s="1">
        <f t="shared" si="10"/>
        <v>1</v>
      </c>
      <c r="F94" s="1">
        <f t="shared" si="11"/>
        <v>0</v>
      </c>
      <c r="G94" s="1">
        <f t="shared" si="12"/>
        <v>0</v>
      </c>
      <c r="H94" s="1">
        <f t="shared" si="13"/>
        <v>0</v>
      </c>
      <c r="I94" s="1">
        <f t="shared" si="14"/>
        <v>1</v>
      </c>
      <c r="K94" s="1" t="s">
        <v>62</v>
      </c>
      <c r="L94" s="1">
        <v>4.5</v>
      </c>
      <c r="M94" s="1">
        <v>3</v>
      </c>
      <c r="N94" s="1">
        <v>6</v>
      </c>
      <c r="O94" s="1">
        <v>1</v>
      </c>
      <c r="P94" s="1">
        <f t="shared" si="15"/>
        <v>0</v>
      </c>
      <c r="Q94" s="1">
        <f t="shared" si="16"/>
        <v>0</v>
      </c>
      <c r="R94" s="1">
        <f t="shared" si="17"/>
        <v>0</v>
      </c>
      <c r="S94" s="1">
        <f t="shared" si="18"/>
        <v>1</v>
      </c>
    </row>
    <row r="95" spans="1:19" x14ac:dyDescent="0.25">
      <c r="A95" s="1" t="s">
        <v>180</v>
      </c>
      <c r="B95" s="1">
        <v>5</v>
      </c>
      <c r="C95" s="1">
        <v>4.7920620499999975</v>
      </c>
      <c r="D95" s="1">
        <v>8</v>
      </c>
      <c r="E95" s="1">
        <f t="shared" si="10"/>
        <v>1</v>
      </c>
      <c r="F95" s="1">
        <f t="shared" si="11"/>
        <v>0</v>
      </c>
      <c r="G95" s="1">
        <f t="shared" si="12"/>
        <v>0</v>
      </c>
      <c r="H95" s="1">
        <f t="shared" si="13"/>
        <v>0</v>
      </c>
      <c r="I95" s="1">
        <f t="shared" si="14"/>
        <v>1</v>
      </c>
      <c r="K95" s="1" t="s">
        <v>178</v>
      </c>
      <c r="L95" s="1">
        <v>5.3</v>
      </c>
      <c r="M95" s="1">
        <v>3</v>
      </c>
      <c r="N95" s="1">
        <v>6</v>
      </c>
      <c r="O95" s="1">
        <v>1</v>
      </c>
      <c r="P95" s="1">
        <f t="shared" si="15"/>
        <v>0</v>
      </c>
      <c r="Q95" s="1">
        <f t="shared" si="16"/>
        <v>0</v>
      </c>
      <c r="R95" s="1">
        <f t="shared" si="17"/>
        <v>0</v>
      </c>
      <c r="S95" s="1">
        <f t="shared" si="18"/>
        <v>1</v>
      </c>
    </row>
    <row r="96" spans="1:19" x14ac:dyDescent="0.25">
      <c r="A96" s="1" t="s">
        <v>189</v>
      </c>
      <c r="B96" s="1">
        <v>4.4000000000000004</v>
      </c>
      <c r="C96" s="1">
        <v>2.5633164599999989</v>
      </c>
      <c r="D96" s="1">
        <v>8</v>
      </c>
      <c r="E96" s="1">
        <f t="shared" si="10"/>
        <v>1</v>
      </c>
      <c r="F96" s="1">
        <f t="shared" si="11"/>
        <v>0</v>
      </c>
      <c r="G96" s="1">
        <f t="shared" si="12"/>
        <v>0</v>
      </c>
      <c r="H96" s="1">
        <f t="shared" si="13"/>
        <v>0</v>
      </c>
      <c r="I96" s="1">
        <f t="shared" si="14"/>
        <v>1</v>
      </c>
      <c r="K96" s="1" t="s">
        <v>114</v>
      </c>
      <c r="L96" s="1">
        <v>4.5</v>
      </c>
      <c r="M96" s="1">
        <v>3</v>
      </c>
      <c r="N96" s="1">
        <v>6</v>
      </c>
      <c r="O96" s="1">
        <v>1</v>
      </c>
      <c r="P96" s="1">
        <f t="shared" si="15"/>
        <v>0</v>
      </c>
      <c r="Q96" s="1">
        <f t="shared" si="16"/>
        <v>0</v>
      </c>
      <c r="R96" s="1">
        <f t="shared" si="17"/>
        <v>0</v>
      </c>
      <c r="S96" s="1">
        <f t="shared" si="18"/>
        <v>1</v>
      </c>
    </row>
    <row r="97" spans="1:19" x14ac:dyDescent="0.25">
      <c r="A97" s="1" t="s">
        <v>104</v>
      </c>
      <c r="B97" s="1">
        <v>5.4</v>
      </c>
      <c r="C97" s="1">
        <v>4.6142634200000003</v>
      </c>
      <c r="D97" s="1">
        <v>7</v>
      </c>
      <c r="E97" s="1">
        <f t="shared" si="10"/>
        <v>1</v>
      </c>
      <c r="F97" s="1">
        <f t="shared" si="11"/>
        <v>0</v>
      </c>
      <c r="G97" s="1">
        <f t="shared" si="12"/>
        <v>0</v>
      </c>
      <c r="H97" s="1">
        <f t="shared" si="13"/>
        <v>0</v>
      </c>
      <c r="I97" s="1">
        <f t="shared" si="14"/>
        <v>1</v>
      </c>
      <c r="K97" s="1" t="s">
        <v>118</v>
      </c>
      <c r="L97" s="1">
        <v>6.2</v>
      </c>
      <c r="M97" s="1">
        <v>3</v>
      </c>
      <c r="N97" s="1">
        <v>6</v>
      </c>
      <c r="O97" s="1">
        <v>1</v>
      </c>
      <c r="P97" s="1">
        <f t="shared" si="15"/>
        <v>0</v>
      </c>
      <c r="Q97" s="1">
        <f t="shared" si="16"/>
        <v>0</v>
      </c>
      <c r="R97" s="1">
        <f t="shared" si="17"/>
        <v>0</v>
      </c>
      <c r="S97" s="1">
        <f t="shared" si="18"/>
        <v>1</v>
      </c>
    </row>
    <row r="98" spans="1:19" x14ac:dyDescent="0.25">
      <c r="A98" s="1" t="s">
        <v>117</v>
      </c>
      <c r="B98" s="1">
        <v>4.5999999999999996</v>
      </c>
      <c r="C98" s="1">
        <v>3.53602682</v>
      </c>
      <c r="D98" s="1">
        <v>7</v>
      </c>
      <c r="E98" s="1">
        <f t="shared" si="10"/>
        <v>1</v>
      </c>
      <c r="F98" s="1">
        <f t="shared" si="11"/>
        <v>0</v>
      </c>
      <c r="G98" s="1">
        <f t="shared" si="12"/>
        <v>0</v>
      </c>
      <c r="H98" s="1">
        <f t="shared" si="13"/>
        <v>0</v>
      </c>
      <c r="I98" s="1">
        <f t="shared" si="14"/>
        <v>1</v>
      </c>
      <c r="K98" s="1" t="s">
        <v>152</v>
      </c>
      <c r="L98" s="1">
        <v>4.5</v>
      </c>
      <c r="M98" s="1">
        <v>3</v>
      </c>
      <c r="N98" s="1">
        <v>6</v>
      </c>
      <c r="O98" s="1">
        <v>1</v>
      </c>
      <c r="P98" s="1">
        <f t="shared" si="15"/>
        <v>0</v>
      </c>
      <c r="Q98" s="1">
        <f t="shared" si="16"/>
        <v>0</v>
      </c>
      <c r="R98" s="1">
        <f t="shared" si="17"/>
        <v>0</v>
      </c>
      <c r="S98" s="1">
        <f t="shared" si="18"/>
        <v>1</v>
      </c>
    </row>
    <row r="99" spans="1:19" x14ac:dyDescent="0.25">
      <c r="A99" s="1" t="s">
        <v>133</v>
      </c>
      <c r="B99" s="1">
        <v>4.5999999999999996</v>
      </c>
      <c r="C99" s="1">
        <v>3.6633453400000007</v>
      </c>
      <c r="D99" s="1">
        <v>7</v>
      </c>
      <c r="E99" s="1">
        <f t="shared" si="10"/>
        <v>1</v>
      </c>
      <c r="F99" s="1">
        <f t="shared" si="11"/>
        <v>0</v>
      </c>
      <c r="G99" s="1">
        <f t="shared" si="12"/>
        <v>0</v>
      </c>
      <c r="H99" s="1">
        <f t="shared" si="13"/>
        <v>0</v>
      </c>
      <c r="I99" s="1">
        <f t="shared" si="14"/>
        <v>1</v>
      </c>
      <c r="K99" s="1" t="s">
        <v>181</v>
      </c>
      <c r="L99" s="1">
        <v>4.5</v>
      </c>
      <c r="M99" s="1">
        <v>3</v>
      </c>
      <c r="N99" s="1">
        <v>6</v>
      </c>
      <c r="O99" s="1">
        <v>1</v>
      </c>
      <c r="P99" s="1">
        <f t="shared" si="15"/>
        <v>0</v>
      </c>
      <c r="Q99" s="1">
        <f t="shared" ref="Q99:Q125" si="19">IF(N99&lt;=4,1,0)</f>
        <v>0</v>
      </c>
      <c r="R99" s="1">
        <f t="shared" si="17"/>
        <v>0</v>
      </c>
      <c r="S99" s="1">
        <f t="shared" si="18"/>
        <v>1</v>
      </c>
    </row>
    <row r="100" spans="1:19" x14ac:dyDescent="0.25">
      <c r="A100" s="1" t="s">
        <v>165</v>
      </c>
      <c r="B100" s="1">
        <v>7.1</v>
      </c>
      <c r="C100" s="1">
        <v>4.377155209999998</v>
      </c>
      <c r="D100" s="1">
        <v>7</v>
      </c>
      <c r="E100" s="1">
        <f t="shared" si="10"/>
        <v>1</v>
      </c>
      <c r="F100" s="1">
        <f t="shared" si="11"/>
        <v>0</v>
      </c>
      <c r="G100" s="1">
        <f t="shared" si="12"/>
        <v>0</v>
      </c>
      <c r="H100" s="1">
        <f t="shared" si="13"/>
        <v>0</v>
      </c>
      <c r="I100" s="1">
        <f t="shared" si="14"/>
        <v>1</v>
      </c>
      <c r="K100" s="1" t="s">
        <v>137</v>
      </c>
      <c r="L100" s="1">
        <v>5.3</v>
      </c>
      <c r="M100" s="1">
        <v>3</v>
      </c>
      <c r="N100" s="1">
        <v>5</v>
      </c>
      <c r="O100" s="1">
        <v>1</v>
      </c>
      <c r="P100" s="1">
        <f t="shared" si="15"/>
        <v>0</v>
      </c>
      <c r="Q100" s="1">
        <f t="shared" si="19"/>
        <v>0</v>
      </c>
      <c r="R100" s="1">
        <f t="shared" si="17"/>
        <v>0</v>
      </c>
      <c r="S100" s="1">
        <f t="shared" si="18"/>
        <v>1</v>
      </c>
    </row>
    <row r="101" spans="1:19" x14ac:dyDescent="0.25">
      <c r="A101" s="1" t="s">
        <v>72</v>
      </c>
      <c r="B101" s="1">
        <v>5.0999999999999996</v>
      </c>
      <c r="C101" s="1">
        <v>2.966150499999999</v>
      </c>
      <c r="D101" s="1">
        <v>7</v>
      </c>
      <c r="E101" s="1">
        <f t="shared" si="10"/>
        <v>1</v>
      </c>
      <c r="F101" s="1">
        <f t="shared" si="11"/>
        <v>0</v>
      </c>
      <c r="G101" s="1">
        <f t="shared" si="12"/>
        <v>0</v>
      </c>
      <c r="H101" s="1">
        <f t="shared" si="13"/>
        <v>0</v>
      </c>
      <c r="I101" s="1">
        <f t="shared" si="14"/>
        <v>1</v>
      </c>
      <c r="K101" s="1" t="s">
        <v>83</v>
      </c>
      <c r="L101" s="1">
        <v>4.4000000000000004</v>
      </c>
      <c r="M101" s="1">
        <v>3</v>
      </c>
      <c r="N101" s="1">
        <v>5</v>
      </c>
      <c r="O101" s="1">
        <v>1</v>
      </c>
      <c r="P101" s="1">
        <f t="shared" si="15"/>
        <v>0</v>
      </c>
      <c r="Q101" s="1">
        <f t="shared" si="19"/>
        <v>0</v>
      </c>
      <c r="R101" s="1">
        <f t="shared" si="17"/>
        <v>0</v>
      </c>
      <c r="S101" s="1">
        <f t="shared" si="18"/>
        <v>1</v>
      </c>
    </row>
    <row r="102" spans="1:19" x14ac:dyDescent="0.25">
      <c r="A102" s="1" t="s">
        <v>88</v>
      </c>
      <c r="B102" s="1">
        <v>4.5</v>
      </c>
      <c r="C102" s="1">
        <v>2.7085537599999991</v>
      </c>
      <c r="D102" s="1">
        <v>7</v>
      </c>
      <c r="E102" s="1">
        <f t="shared" si="10"/>
        <v>1</v>
      </c>
      <c r="F102" s="1">
        <f t="shared" si="11"/>
        <v>0</v>
      </c>
      <c r="G102" s="1">
        <f t="shared" si="12"/>
        <v>0</v>
      </c>
      <c r="H102" s="1">
        <f t="shared" si="13"/>
        <v>0</v>
      </c>
      <c r="I102" s="1">
        <f t="shared" si="14"/>
        <v>1</v>
      </c>
      <c r="K102" s="1" t="s">
        <v>114</v>
      </c>
      <c r="L102" s="1">
        <v>4.5</v>
      </c>
      <c r="M102" s="1">
        <v>3</v>
      </c>
      <c r="N102" s="1">
        <v>5</v>
      </c>
      <c r="O102" s="1">
        <v>1</v>
      </c>
      <c r="P102" s="1">
        <f t="shared" si="15"/>
        <v>0</v>
      </c>
      <c r="Q102" s="1">
        <f t="shared" si="19"/>
        <v>0</v>
      </c>
      <c r="R102" s="1">
        <f t="shared" si="17"/>
        <v>0</v>
      </c>
      <c r="S102" s="1">
        <f t="shared" si="18"/>
        <v>1</v>
      </c>
    </row>
    <row r="103" spans="1:19" x14ac:dyDescent="0.25">
      <c r="A103" s="1" t="s">
        <v>100</v>
      </c>
      <c r="B103" s="1">
        <v>4.8</v>
      </c>
      <c r="C103" s="1">
        <v>2.7477542399999995</v>
      </c>
      <c r="D103" s="1">
        <v>7</v>
      </c>
      <c r="E103" s="1">
        <f t="shared" si="10"/>
        <v>1</v>
      </c>
      <c r="F103" s="1">
        <f t="shared" si="11"/>
        <v>0</v>
      </c>
      <c r="G103" s="1">
        <f t="shared" si="12"/>
        <v>0</v>
      </c>
      <c r="H103" s="1">
        <f t="shared" si="13"/>
        <v>0</v>
      </c>
      <c r="I103" s="1">
        <f t="shared" si="14"/>
        <v>1</v>
      </c>
      <c r="K103" s="1" t="s">
        <v>130</v>
      </c>
      <c r="L103" s="1">
        <v>4.0999999999999996</v>
      </c>
      <c r="M103" s="1">
        <v>3</v>
      </c>
      <c r="N103" s="1">
        <v>5</v>
      </c>
      <c r="O103" s="1">
        <v>1</v>
      </c>
      <c r="P103" s="1">
        <f t="shared" si="15"/>
        <v>0</v>
      </c>
      <c r="Q103" s="1">
        <f t="shared" si="19"/>
        <v>0</v>
      </c>
      <c r="R103" s="1">
        <f t="shared" si="17"/>
        <v>0</v>
      </c>
      <c r="S103" s="1">
        <f t="shared" si="18"/>
        <v>1</v>
      </c>
    </row>
    <row r="104" spans="1:19" x14ac:dyDescent="0.25">
      <c r="A104" s="1" t="s">
        <v>134</v>
      </c>
      <c r="B104" s="1">
        <v>6.3</v>
      </c>
      <c r="C104" s="1">
        <v>3.8998980399999996</v>
      </c>
      <c r="D104" s="1">
        <v>7</v>
      </c>
      <c r="E104" s="1">
        <f t="shared" si="10"/>
        <v>1</v>
      </c>
      <c r="F104" s="1">
        <f t="shared" si="11"/>
        <v>0</v>
      </c>
      <c r="G104" s="1">
        <f t="shared" si="12"/>
        <v>0</v>
      </c>
      <c r="H104" s="1">
        <f t="shared" si="13"/>
        <v>0</v>
      </c>
      <c r="I104" s="1">
        <f t="shared" si="14"/>
        <v>1</v>
      </c>
      <c r="K104" s="1" t="s">
        <v>132</v>
      </c>
      <c r="L104" s="1">
        <v>5.0999999999999996</v>
      </c>
      <c r="M104" s="1">
        <v>3</v>
      </c>
      <c r="N104" s="1">
        <v>5</v>
      </c>
      <c r="O104" s="1">
        <v>1</v>
      </c>
      <c r="P104" s="1">
        <f t="shared" si="15"/>
        <v>0</v>
      </c>
      <c r="Q104" s="1">
        <f t="shared" si="19"/>
        <v>0</v>
      </c>
      <c r="R104" s="1">
        <f t="shared" si="17"/>
        <v>0</v>
      </c>
      <c r="S104" s="1">
        <f t="shared" si="18"/>
        <v>1</v>
      </c>
    </row>
    <row r="105" spans="1:19" x14ac:dyDescent="0.25">
      <c r="A105" s="1" t="s">
        <v>152</v>
      </c>
      <c r="B105" s="1">
        <v>4.5</v>
      </c>
      <c r="C105" s="1">
        <v>4.1787853299999984</v>
      </c>
      <c r="D105" s="1">
        <v>7</v>
      </c>
      <c r="E105" s="1">
        <f t="shared" si="10"/>
        <v>1</v>
      </c>
      <c r="F105" s="1">
        <f t="shared" si="11"/>
        <v>0</v>
      </c>
      <c r="G105" s="1">
        <f t="shared" si="12"/>
        <v>0</v>
      </c>
      <c r="H105" s="1">
        <f t="shared" si="13"/>
        <v>0</v>
      </c>
      <c r="I105" s="1">
        <f t="shared" si="14"/>
        <v>1</v>
      </c>
      <c r="K105" s="1" t="s">
        <v>76</v>
      </c>
      <c r="L105" s="1">
        <v>4.9000000000000004</v>
      </c>
      <c r="M105" s="1">
        <v>3</v>
      </c>
      <c r="N105" s="1">
        <v>5</v>
      </c>
      <c r="O105" s="1">
        <v>1</v>
      </c>
      <c r="P105" s="1">
        <f t="shared" si="15"/>
        <v>0</v>
      </c>
      <c r="Q105" s="1">
        <f t="shared" si="19"/>
        <v>0</v>
      </c>
      <c r="R105" s="1">
        <f t="shared" si="17"/>
        <v>0</v>
      </c>
      <c r="S105" s="1">
        <f t="shared" si="18"/>
        <v>1</v>
      </c>
    </row>
    <row r="106" spans="1:19" x14ac:dyDescent="0.25">
      <c r="A106" s="1" t="s">
        <v>62</v>
      </c>
      <c r="B106" s="1">
        <v>4.5</v>
      </c>
      <c r="C106" s="1">
        <v>3.6265130999999999</v>
      </c>
      <c r="D106" s="1">
        <v>7</v>
      </c>
      <c r="E106" s="1">
        <f t="shared" si="10"/>
        <v>1</v>
      </c>
      <c r="F106" s="1">
        <f t="shared" si="11"/>
        <v>0</v>
      </c>
      <c r="G106" s="1">
        <f t="shared" si="12"/>
        <v>0</v>
      </c>
      <c r="H106" s="1">
        <f t="shared" si="13"/>
        <v>0</v>
      </c>
      <c r="I106" s="1">
        <f t="shared" si="14"/>
        <v>1</v>
      </c>
      <c r="K106" s="1" t="s">
        <v>105</v>
      </c>
      <c r="L106" s="1">
        <v>4.4000000000000004</v>
      </c>
      <c r="M106" s="1">
        <v>3</v>
      </c>
      <c r="N106" s="1">
        <v>5</v>
      </c>
      <c r="O106" s="1">
        <v>1</v>
      </c>
      <c r="P106" s="1">
        <f t="shared" si="15"/>
        <v>0</v>
      </c>
      <c r="Q106" s="1">
        <f t="shared" si="19"/>
        <v>0</v>
      </c>
      <c r="R106" s="1">
        <f t="shared" si="17"/>
        <v>0</v>
      </c>
      <c r="S106" s="1">
        <f t="shared" si="18"/>
        <v>1</v>
      </c>
    </row>
    <row r="107" spans="1:19" x14ac:dyDescent="0.25">
      <c r="A107" s="1" t="s">
        <v>178</v>
      </c>
      <c r="B107" s="1">
        <v>5.3</v>
      </c>
      <c r="C107" s="1">
        <v>2.9440320999999998</v>
      </c>
      <c r="D107" s="1">
        <v>7</v>
      </c>
      <c r="E107" s="1">
        <f t="shared" si="10"/>
        <v>1</v>
      </c>
      <c r="F107" s="1">
        <f t="shared" si="11"/>
        <v>0</v>
      </c>
      <c r="G107" s="1">
        <f t="shared" si="12"/>
        <v>0</v>
      </c>
      <c r="H107" s="1">
        <f t="shared" si="13"/>
        <v>0</v>
      </c>
      <c r="I107" s="1">
        <f t="shared" si="14"/>
        <v>1</v>
      </c>
      <c r="K107" s="1" t="s">
        <v>187</v>
      </c>
      <c r="L107" s="1">
        <v>4.4000000000000004</v>
      </c>
      <c r="M107" s="1">
        <v>3</v>
      </c>
      <c r="N107" s="1">
        <v>5</v>
      </c>
      <c r="O107" s="1">
        <v>1</v>
      </c>
      <c r="P107" s="1">
        <f t="shared" si="15"/>
        <v>0</v>
      </c>
      <c r="Q107" s="1">
        <f t="shared" si="19"/>
        <v>0</v>
      </c>
      <c r="R107" s="1">
        <f t="shared" si="17"/>
        <v>0</v>
      </c>
      <c r="S107" s="1">
        <f t="shared" si="18"/>
        <v>1</v>
      </c>
    </row>
    <row r="108" spans="1:19" x14ac:dyDescent="0.25">
      <c r="A108" s="1" t="s">
        <v>157</v>
      </c>
      <c r="B108" s="1">
        <v>4.4000000000000004</v>
      </c>
      <c r="C108" s="1">
        <v>4.091491959999999</v>
      </c>
      <c r="D108" s="1">
        <v>7</v>
      </c>
      <c r="E108" s="1">
        <f t="shared" si="10"/>
        <v>1</v>
      </c>
      <c r="F108" s="1">
        <f t="shared" si="11"/>
        <v>0</v>
      </c>
      <c r="G108" s="1">
        <f t="shared" si="12"/>
        <v>0</v>
      </c>
      <c r="H108" s="1">
        <f t="shared" si="13"/>
        <v>0</v>
      </c>
      <c r="I108" s="1">
        <f t="shared" si="14"/>
        <v>1</v>
      </c>
      <c r="K108" s="1" t="s">
        <v>189</v>
      </c>
      <c r="L108" s="1">
        <v>4.4000000000000004</v>
      </c>
      <c r="M108" s="1">
        <v>3</v>
      </c>
      <c r="N108" s="1">
        <v>5</v>
      </c>
      <c r="O108" s="1">
        <v>1</v>
      </c>
      <c r="P108" s="1">
        <f t="shared" si="15"/>
        <v>0</v>
      </c>
      <c r="Q108" s="1">
        <f t="shared" si="19"/>
        <v>0</v>
      </c>
      <c r="R108" s="1">
        <f t="shared" si="17"/>
        <v>0</v>
      </c>
      <c r="S108" s="1">
        <f t="shared" si="18"/>
        <v>1</v>
      </c>
    </row>
    <row r="109" spans="1:19" x14ac:dyDescent="0.25">
      <c r="A109" s="1" t="s">
        <v>67</v>
      </c>
      <c r="B109" s="1">
        <v>5.4</v>
      </c>
      <c r="C109" s="1">
        <v>3.8480267800000005</v>
      </c>
      <c r="D109" s="1">
        <v>7</v>
      </c>
      <c r="E109" s="1">
        <f t="shared" si="10"/>
        <v>1</v>
      </c>
      <c r="F109" s="1">
        <f t="shared" si="11"/>
        <v>0</v>
      </c>
      <c r="G109" s="1">
        <f t="shared" si="12"/>
        <v>0</v>
      </c>
      <c r="H109" s="1">
        <f t="shared" si="13"/>
        <v>0</v>
      </c>
      <c r="I109" s="1">
        <f t="shared" si="14"/>
        <v>1</v>
      </c>
      <c r="K109" s="1" t="s">
        <v>149</v>
      </c>
      <c r="L109" s="1">
        <v>4.4000000000000004</v>
      </c>
      <c r="M109" s="1">
        <v>3</v>
      </c>
      <c r="N109" s="1">
        <v>5</v>
      </c>
      <c r="O109" s="1">
        <v>1</v>
      </c>
      <c r="P109" s="1">
        <f t="shared" si="15"/>
        <v>0</v>
      </c>
      <c r="Q109" s="1">
        <f t="shared" si="19"/>
        <v>0</v>
      </c>
      <c r="R109" s="1">
        <f t="shared" si="17"/>
        <v>0</v>
      </c>
      <c r="S109" s="1">
        <f t="shared" si="18"/>
        <v>1</v>
      </c>
    </row>
    <row r="110" spans="1:19" x14ac:dyDescent="0.25">
      <c r="A110" s="1" t="s">
        <v>161</v>
      </c>
      <c r="B110" s="1">
        <v>4.2</v>
      </c>
      <c r="C110" s="1">
        <v>4.6225719199999986</v>
      </c>
      <c r="D110" s="1">
        <v>7</v>
      </c>
      <c r="E110" s="1">
        <f t="shared" si="10"/>
        <v>1</v>
      </c>
      <c r="F110" s="1">
        <f t="shared" si="11"/>
        <v>0</v>
      </c>
      <c r="G110" s="1">
        <f t="shared" si="12"/>
        <v>0</v>
      </c>
      <c r="H110" s="1">
        <f t="shared" si="13"/>
        <v>0</v>
      </c>
      <c r="I110" s="1">
        <f t="shared" si="14"/>
        <v>1</v>
      </c>
      <c r="K110" s="1" t="s">
        <v>96</v>
      </c>
      <c r="L110" s="1">
        <v>4.9000000000000004</v>
      </c>
      <c r="M110" s="1">
        <v>3</v>
      </c>
      <c r="N110" s="1">
        <v>5</v>
      </c>
      <c r="O110" s="1">
        <v>1</v>
      </c>
      <c r="P110" s="1">
        <f t="shared" si="15"/>
        <v>0</v>
      </c>
      <c r="Q110" s="1">
        <f t="shared" si="19"/>
        <v>0</v>
      </c>
      <c r="R110" s="1">
        <f t="shared" si="17"/>
        <v>0</v>
      </c>
      <c r="S110" s="1">
        <f t="shared" si="18"/>
        <v>1</v>
      </c>
    </row>
    <row r="111" spans="1:19" x14ac:dyDescent="0.25">
      <c r="A111" s="1" t="s">
        <v>87</v>
      </c>
      <c r="B111" s="1">
        <v>5</v>
      </c>
      <c r="C111" s="1">
        <v>3.7835757600000002</v>
      </c>
      <c r="D111" s="1">
        <v>7</v>
      </c>
      <c r="E111" s="1">
        <f t="shared" si="10"/>
        <v>1</v>
      </c>
      <c r="F111" s="1">
        <f t="shared" si="11"/>
        <v>0</v>
      </c>
      <c r="G111" s="1">
        <f t="shared" si="12"/>
        <v>0</v>
      </c>
      <c r="H111" s="1">
        <f t="shared" si="13"/>
        <v>0</v>
      </c>
      <c r="I111" s="1">
        <f t="shared" si="14"/>
        <v>1</v>
      </c>
      <c r="K111" s="1" t="s">
        <v>178</v>
      </c>
      <c r="L111" s="1">
        <v>5.3</v>
      </c>
      <c r="M111" s="1">
        <v>3</v>
      </c>
      <c r="N111" s="1">
        <v>5</v>
      </c>
      <c r="O111" s="1">
        <v>1</v>
      </c>
      <c r="P111" s="1">
        <f t="shared" si="15"/>
        <v>0</v>
      </c>
      <c r="Q111" s="1">
        <f t="shared" si="19"/>
        <v>0</v>
      </c>
      <c r="R111" s="1">
        <f t="shared" si="17"/>
        <v>0</v>
      </c>
      <c r="S111" s="1">
        <f t="shared" si="18"/>
        <v>1</v>
      </c>
    </row>
    <row r="112" spans="1:19" x14ac:dyDescent="0.25">
      <c r="A112" s="1" t="s">
        <v>93</v>
      </c>
      <c r="B112" s="1">
        <v>4.5</v>
      </c>
      <c r="C112" s="1">
        <v>3.9713369999999983</v>
      </c>
      <c r="D112" s="1">
        <v>7</v>
      </c>
      <c r="E112" s="1">
        <f t="shared" si="10"/>
        <v>1</v>
      </c>
      <c r="F112" s="1">
        <f t="shared" si="11"/>
        <v>0</v>
      </c>
      <c r="G112" s="1">
        <f t="shared" si="12"/>
        <v>0</v>
      </c>
      <c r="H112" s="1">
        <f t="shared" si="13"/>
        <v>0</v>
      </c>
      <c r="I112" s="1">
        <f t="shared" si="14"/>
        <v>1</v>
      </c>
      <c r="K112" s="1" t="s">
        <v>112</v>
      </c>
      <c r="L112" s="1">
        <v>4.9000000000000004</v>
      </c>
      <c r="M112" s="1">
        <v>3</v>
      </c>
      <c r="N112" s="1">
        <v>5</v>
      </c>
      <c r="O112" s="1">
        <v>1</v>
      </c>
      <c r="P112" s="1">
        <f t="shared" si="15"/>
        <v>0</v>
      </c>
      <c r="Q112" s="1">
        <f t="shared" si="19"/>
        <v>0</v>
      </c>
      <c r="R112" s="1">
        <f t="shared" si="17"/>
        <v>0</v>
      </c>
      <c r="S112" s="1">
        <f t="shared" si="18"/>
        <v>1</v>
      </c>
    </row>
    <row r="113" spans="1:19" x14ac:dyDescent="0.25">
      <c r="A113" s="1" t="s">
        <v>98</v>
      </c>
      <c r="B113" s="1">
        <v>5</v>
      </c>
      <c r="C113" s="1">
        <v>3.7842551400000013</v>
      </c>
      <c r="D113" s="1">
        <v>7</v>
      </c>
      <c r="E113" s="1">
        <f t="shared" si="10"/>
        <v>1</v>
      </c>
      <c r="F113" s="1">
        <f t="shared" si="11"/>
        <v>0</v>
      </c>
      <c r="G113" s="1">
        <f t="shared" si="12"/>
        <v>0</v>
      </c>
      <c r="H113" s="1">
        <f t="shared" si="13"/>
        <v>0</v>
      </c>
      <c r="I113" s="1">
        <f t="shared" si="14"/>
        <v>1</v>
      </c>
      <c r="K113" s="1" t="s">
        <v>108</v>
      </c>
      <c r="L113" s="1">
        <v>4.4000000000000004</v>
      </c>
      <c r="M113" s="1">
        <v>3</v>
      </c>
      <c r="N113" s="1">
        <v>5</v>
      </c>
      <c r="O113" s="1">
        <v>1</v>
      </c>
      <c r="P113" s="1">
        <f t="shared" si="15"/>
        <v>0</v>
      </c>
      <c r="Q113" s="1">
        <f t="shared" si="19"/>
        <v>0</v>
      </c>
      <c r="R113" s="1">
        <f t="shared" si="17"/>
        <v>0</v>
      </c>
      <c r="S113" s="1">
        <f t="shared" si="18"/>
        <v>1</v>
      </c>
    </row>
    <row r="114" spans="1:19" x14ac:dyDescent="0.25">
      <c r="A114" s="1" t="s">
        <v>104</v>
      </c>
      <c r="B114" s="1">
        <v>5.4</v>
      </c>
      <c r="C114" s="1">
        <v>3.6950716499999992</v>
      </c>
      <c r="D114" s="1">
        <v>7</v>
      </c>
      <c r="E114" s="1">
        <f t="shared" si="10"/>
        <v>1</v>
      </c>
      <c r="F114" s="1">
        <f t="shared" si="11"/>
        <v>0</v>
      </c>
      <c r="G114" s="1">
        <f t="shared" si="12"/>
        <v>0</v>
      </c>
      <c r="H114" s="1">
        <f t="shared" si="13"/>
        <v>0</v>
      </c>
      <c r="I114" s="1">
        <f t="shared" si="14"/>
        <v>1</v>
      </c>
      <c r="K114" s="1" t="s">
        <v>159</v>
      </c>
      <c r="L114" s="1">
        <v>4.3</v>
      </c>
      <c r="M114" s="1">
        <v>3</v>
      </c>
      <c r="N114" s="1">
        <v>5</v>
      </c>
      <c r="O114" s="1">
        <v>1</v>
      </c>
      <c r="P114" s="1">
        <f t="shared" si="15"/>
        <v>0</v>
      </c>
      <c r="Q114" s="1">
        <f t="shared" si="19"/>
        <v>0</v>
      </c>
      <c r="R114" s="1">
        <f t="shared" si="17"/>
        <v>0</v>
      </c>
      <c r="S114" s="1">
        <f t="shared" si="18"/>
        <v>1</v>
      </c>
    </row>
    <row r="115" spans="1:19" x14ac:dyDescent="0.25">
      <c r="A115" s="1" t="s">
        <v>62</v>
      </c>
      <c r="B115" s="1">
        <v>4.5</v>
      </c>
      <c r="C115" s="1">
        <v>3.0984579999999995</v>
      </c>
      <c r="D115" s="1">
        <v>7</v>
      </c>
      <c r="E115" s="1">
        <f t="shared" si="10"/>
        <v>1</v>
      </c>
      <c r="F115" s="1">
        <f t="shared" si="11"/>
        <v>0</v>
      </c>
      <c r="G115" s="1">
        <f t="shared" si="12"/>
        <v>0</v>
      </c>
      <c r="H115" s="1">
        <f t="shared" si="13"/>
        <v>0</v>
      </c>
      <c r="I115" s="1">
        <f t="shared" si="14"/>
        <v>1</v>
      </c>
      <c r="K115" s="1" t="s">
        <v>111</v>
      </c>
      <c r="L115" s="1">
        <v>4.5</v>
      </c>
      <c r="M115" s="1">
        <v>3</v>
      </c>
      <c r="N115" s="1">
        <v>5</v>
      </c>
      <c r="O115" s="1">
        <v>1</v>
      </c>
      <c r="P115" s="1">
        <f t="shared" si="15"/>
        <v>0</v>
      </c>
      <c r="Q115" s="1">
        <f t="shared" si="19"/>
        <v>0</v>
      </c>
      <c r="R115" s="1">
        <f t="shared" si="17"/>
        <v>0</v>
      </c>
      <c r="S115" s="1">
        <f t="shared" si="18"/>
        <v>1</v>
      </c>
    </row>
    <row r="116" spans="1:19" x14ac:dyDescent="0.25">
      <c r="A116" s="1" t="s">
        <v>123</v>
      </c>
      <c r="B116" s="1">
        <v>4.4000000000000004</v>
      </c>
      <c r="C116" s="1">
        <v>3.1344597199999997</v>
      </c>
      <c r="D116" s="1">
        <v>7</v>
      </c>
      <c r="E116" s="1">
        <f t="shared" si="10"/>
        <v>1</v>
      </c>
      <c r="F116" s="1">
        <f t="shared" si="11"/>
        <v>0</v>
      </c>
      <c r="G116" s="1">
        <f t="shared" si="12"/>
        <v>0</v>
      </c>
      <c r="H116" s="1">
        <f t="shared" si="13"/>
        <v>0</v>
      </c>
      <c r="I116" s="1">
        <f t="shared" si="14"/>
        <v>1</v>
      </c>
      <c r="K116" s="1" t="s">
        <v>117</v>
      </c>
      <c r="L116" s="1">
        <v>4.5999999999999996</v>
      </c>
      <c r="M116" s="1">
        <v>3</v>
      </c>
      <c r="N116" s="1">
        <v>5</v>
      </c>
      <c r="O116" s="1">
        <v>1</v>
      </c>
      <c r="P116" s="1">
        <f t="shared" si="15"/>
        <v>0</v>
      </c>
      <c r="Q116" s="1">
        <f t="shared" si="19"/>
        <v>0</v>
      </c>
      <c r="R116" s="1">
        <f t="shared" si="17"/>
        <v>0</v>
      </c>
      <c r="S116" s="1">
        <f t="shared" si="18"/>
        <v>1</v>
      </c>
    </row>
    <row r="117" spans="1:19" x14ac:dyDescent="0.25">
      <c r="A117" s="1" t="s">
        <v>139</v>
      </c>
      <c r="B117" s="1">
        <v>4.4000000000000004</v>
      </c>
      <c r="C117" s="1">
        <v>3.4761888599999988</v>
      </c>
      <c r="D117" s="1">
        <v>7</v>
      </c>
      <c r="E117" s="1">
        <f t="shared" si="10"/>
        <v>1</v>
      </c>
      <c r="F117" s="1">
        <f t="shared" si="11"/>
        <v>0</v>
      </c>
      <c r="G117" s="1">
        <f t="shared" si="12"/>
        <v>0</v>
      </c>
      <c r="H117" s="1">
        <f t="shared" si="13"/>
        <v>0</v>
      </c>
      <c r="I117" s="1">
        <f t="shared" si="14"/>
        <v>1</v>
      </c>
      <c r="K117" s="1" t="s">
        <v>105</v>
      </c>
      <c r="L117" s="1">
        <v>4.4000000000000004</v>
      </c>
      <c r="M117" s="1">
        <v>3</v>
      </c>
      <c r="N117" s="1">
        <v>5</v>
      </c>
      <c r="O117" s="1">
        <v>1</v>
      </c>
      <c r="P117" s="1">
        <f t="shared" si="15"/>
        <v>0</v>
      </c>
      <c r="Q117" s="1">
        <f t="shared" si="19"/>
        <v>0</v>
      </c>
      <c r="R117" s="1">
        <f t="shared" si="17"/>
        <v>0</v>
      </c>
      <c r="S117" s="1">
        <f t="shared" si="18"/>
        <v>1</v>
      </c>
    </row>
    <row r="118" spans="1:19" x14ac:dyDescent="0.25">
      <c r="A118" s="1" t="s">
        <v>80</v>
      </c>
      <c r="B118" s="1">
        <v>4.9000000000000004</v>
      </c>
      <c r="C118" s="1">
        <v>3.527544499999999</v>
      </c>
      <c r="D118" s="1">
        <v>7</v>
      </c>
      <c r="E118" s="1">
        <f t="shared" si="10"/>
        <v>1</v>
      </c>
      <c r="F118" s="1">
        <f t="shared" si="11"/>
        <v>0</v>
      </c>
      <c r="G118" s="1">
        <f t="shared" si="12"/>
        <v>0</v>
      </c>
      <c r="H118" s="1">
        <f t="shared" si="13"/>
        <v>0</v>
      </c>
      <c r="I118" s="1">
        <f t="shared" si="14"/>
        <v>1</v>
      </c>
      <c r="K118" s="1" t="s">
        <v>107</v>
      </c>
      <c r="L118" s="1">
        <v>4.8</v>
      </c>
      <c r="M118" s="1">
        <v>3</v>
      </c>
      <c r="N118" s="1">
        <v>5</v>
      </c>
      <c r="O118" s="1">
        <v>1</v>
      </c>
      <c r="P118" s="1">
        <f t="shared" si="15"/>
        <v>0</v>
      </c>
      <c r="Q118" s="1">
        <f t="shared" si="19"/>
        <v>0</v>
      </c>
      <c r="R118" s="1">
        <f t="shared" si="17"/>
        <v>0</v>
      </c>
      <c r="S118" s="1">
        <f t="shared" si="18"/>
        <v>1</v>
      </c>
    </row>
    <row r="119" spans="1:19" x14ac:dyDescent="0.25">
      <c r="A119" s="1" t="s">
        <v>87</v>
      </c>
      <c r="B119" s="1">
        <v>5</v>
      </c>
      <c r="C119" s="1">
        <v>2.9947048599999988</v>
      </c>
      <c r="D119" s="1">
        <v>7</v>
      </c>
      <c r="E119" s="1">
        <f t="shared" si="10"/>
        <v>1</v>
      </c>
      <c r="F119" s="1">
        <f t="shared" si="11"/>
        <v>0</v>
      </c>
      <c r="G119" s="1">
        <f t="shared" si="12"/>
        <v>0</v>
      </c>
      <c r="H119" s="1">
        <f t="shared" si="13"/>
        <v>0</v>
      </c>
      <c r="I119" s="1">
        <f t="shared" si="14"/>
        <v>1</v>
      </c>
      <c r="K119" s="1" t="s">
        <v>100</v>
      </c>
      <c r="L119" s="1">
        <v>4.8</v>
      </c>
      <c r="M119" s="1">
        <v>3</v>
      </c>
      <c r="N119" s="1">
        <v>5</v>
      </c>
      <c r="O119" s="1">
        <v>1</v>
      </c>
      <c r="P119" s="1">
        <f t="shared" si="15"/>
        <v>0</v>
      </c>
      <c r="Q119" s="1">
        <f t="shared" si="19"/>
        <v>0</v>
      </c>
      <c r="R119" s="1">
        <f t="shared" si="17"/>
        <v>0</v>
      </c>
      <c r="S119" s="1">
        <f t="shared" si="18"/>
        <v>1</v>
      </c>
    </row>
    <row r="120" spans="1:19" x14ac:dyDescent="0.25">
      <c r="A120" s="1" t="s">
        <v>126</v>
      </c>
      <c r="B120" s="1">
        <v>4.4000000000000004</v>
      </c>
      <c r="C120" s="1">
        <v>3.4627637399999998</v>
      </c>
      <c r="D120" s="1">
        <v>7</v>
      </c>
      <c r="E120" s="1">
        <f t="shared" si="10"/>
        <v>1</v>
      </c>
      <c r="F120" s="1">
        <f t="shared" si="11"/>
        <v>0</v>
      </c>
      <c r="G120" s="1">
        <f t="shared" si="12"/>
        <v>0</v>
      </c>
      <c r="H120" s="1">
        <f t="shared" si="13"/>
        <v>0</v>
      </c>
      <c r="I120" s="1">
        <f t="shared" si="14"/>
        <v>1</v>
      </c>
      <c r="K120" s="1" t="s">
        <v>59</v>
      </c>
      <c r="L120" s="1">
        <v>6.7</v>
      </c>
      <c r="M120" s="1">
        <v>3</v>
      </c>
      <c r="N120" s="1">
        <v>5</v>
      </c>
      <c r="O120" s="1">
        <v>1</v>
      </c>
      <c r="P120" s="1">
        <f t="shared" si="15"/>
        <v>0</v>
      </c>
      <c r="Q120" s="1">
        <f t="shared" si="19"/>
        <v>0</v>
      </c>
      <c r="R120" s="1">
        <f t="shared" si="17"/>
        <v>0</v>
      </c>
      <c r="S120" s="1">
        <f t="shared" si="18"/>
        <v>1</v>
      </c>
    </row>
    <row r="121" spans="1:19" x14ac:dyDescent="0.25">
      <c r="A121" s="1" t="s">
        <v>137</v>
      </c>
      <c r="B121" s="1">
        <v>5.3</v>
      </c>
      <c r="C121" s="1">
        <v>4.1577606199999995</v>
      </c>
      <c r="D121" s="1">
        <v>7</v>
      </c>
      <c r="E121" s="1">
        <f t="shared" si="10"/>
        <v>1</v>
      </c>
      <c r="F121" s="1">
        <f t="shared" si="11"/>
        <v>0</v>
      </c>
      <c r="G121" s="1">
        <f t="shared" si="12"/>
        <v>0</v>
      </c>
      <c r="H121" s="1">
        <f t="shared" si="13"/>
        <v>0</v>
      </c>
      <c r="I121" s="1">
        <f t="shared" si="14"/>
        <v>1</v>
      </c>
      <c r="K121" s="1" t="s">
        <v>74</v>
      </c>
      <c r="L121" s="1">
        <v>4.4000000000000004</v>
      </c>
      <c r="M121" s="1">
        <v>3</v>
      </c>
      <c r="N121" s="1">
        <v>5</v>
      </c>
      <c r="O121" s="1">
        <v>1</v>
      </c>
      <c r="P121" s="1">
        <f t="shared" si="15"/>
        <v>0</v>
      </c>
      <c r="Q121" s="1">
        <f t="shared" si="19"/>
        <v>0</v>
      </c>
      <c r="R121" s="1">
        <f t="shared" si="17"/>
        <v>0</v>
      </c>
      <c r="S121" s="1">
        <f t="shared" si="18"/>
        <v>1</v>
      </c>
    </row>
    <row r="122" spans="1:19" x14ac:dyDescent="0.25">
      <c r="A122" s="1" t="s">
        <v>141</v>
      </c>
      <c r="B122" s="1">
        <v>4.7</v>
      </c>
      <c r="C122" s="1">
        <v>3.1085659999999988</v>
      </c>
      <c r="D122" s="1">
        <v>7</v>
      </c>
      <c r="E122" s="1">
        <f t="shared" si="10"/>
        <v>1</v>
      </c>
      <c r="F122" s="1">
        <f t="shared" si="11"/>
        <v>0</v>
      </c>
      <c r="G122" s="1">
        <f t="shared" si="12"/>
        <v>0</v>
      </c>
      <c r="H122" s="1">
        <f t="shared" si="13"/>
        <v>0</v>
      </c>
      <c r="I122" s="1">
        <f t="shared" si="14"/>
        <v>1</v>
      </c>
      <c r="K122" s="1" t="s">
        <v>134</v>
      </c>
      <c r="L122" s="1">
        <v>6.3</v>
      </c>
      <c r="M122" s="1">
        <v>3</v>
      </c>
      <c r="N122" s="1">
        <v>5</v>
      </c>
      <c r="O122" s="1">
        <v>1</v>
      </c>
      <c r="P122" s="1">
        <f t="shared" si="15"/>
        <v>0</v>
      </c>
      <c r="Q122" s="1">
        <f t="shared" si="19"/>
        <v>0</v>
      </c>
      <c r="R122" s="1">
        <f t="shared" si="17"/>
        <v>0</v>
      </c>
      <c r="S122" s="1">
        <f t="shared" si="18"/>
        <v>1</v>
      </c>
    </row>
    <row r="123" spans="1:19" x14ac:dyDescent="0.25">
      <c r="A123" s="1" t="s">
        <v>97</v>
      </c>
      <c r="B123" s="1">
        <v>4.5</v>
      </c>
      <c r="C123" s="1">
        <v>3.718390799999999</v>
      </c>
      <c r="D123" s="1">
        <v>7</v>
      </c>
      <c r="E123" s="1">
        <f t="shared" si="10"/>
        <v>1</v>
      </c>
      <c r="F123" s="1">
        <f t="shared" si="11"/>
        <v>0</v>
      </c>
      <c r="G123" s="1">
        <f t="shared" si="12"/>
        <v>0</v>
      </c>
      <c r="H123" s="1">
        <f t="shared" si="13"/>
        <v>0</v>
      </c>
      <c r="I123" s="1">
        <f t="shared" si="14"/>
        <v>1</v>
      </c>
      <c r="K123" s="1" t="s">
        <v>135</v>
      </c>
      <c r="L123" s="1">
        <v>4.9000000000000004</v>
      </c>
      <c r="M123" s="1">
        <v>3</v>
      </c>
      <c r="N123" s="1">
        <v>5</v>
      </c>
      <c r="O123" s="1">
        <v>1</v>
      </c>
      <c r="P123" s="1">
        <f t="shared" si="15"/>
        <v>0</v>
      </c>
      <c r="Q123" s="1">
        <f t="shared" si="19"/>
        <v>0</v>
      </c>
      <c r="R123" s="1">
        <f t="shared" si="17"/>
        <v>0</v>
      </c>
      <c r="S123" s="1">
        <f t="shared" si="18"/>
        <v>1</v>
      </c>
    </row>
    <row r="124" spans="1:19" x14ac:dyDescent="0.25">
      <c r="A124" s="1" t="s">
        <v>65</v>
      </c>
      <c r="B124" s="1">
        <v>5.0999999999999996</v>
      </c>
      <c r="C124" s="1">
        <v>4.2479698999999993</v>
      </c>
      <c r="D124" s="1">
        <v>7</v>
      </c>
      <c r="E124" s="1">
        <f t="shared" si="10"/>
        <v>1</v>
      </c>
      <c r="F124" s="1">
        <f t="shared" si="11"/>
        <v>0</v>
      </c>
      <c r="G124" s="1">
        <f t="shared" si="12"/>
        <v>0</v>
      </c>
      <c r="H124" s="1">
        <f t="shared" si="13"/>
        <v>0</v>
      </c>
      <c r="I124" s="1">
        <f t="shared" si="14"/>
        <v>1</v>
      </c>
      <c r="K124" s="1" t="s">
        <v>89</v>
      </c>
      <c r="L124" s="1">
        <v>6.2</v>
      </c>
      <c r="M124" s="1">
        <v>3</v>
      </c>
      <c r="N124" s="1">
        <v>5</v>
      </c>
      <c r="O124" s="1">
        <v>1</v>
      </c>
      <c r="P124" s="1">
        <f t="shared" si="15"/>
        <v>0</v>
      </c>
      <c r="Q124" s="1">
        <f t="shared" si="19"/>
        <v>0</v>
      </c>
      <c r="R124" s="1">
        <f t="shared" si="17"/>
        <v>0</v>
      </c>
      <c r="S124" s="1">
        <f t="shared" si="18"/>
        <v>1</v>
      </c>
    </row>
    <row r="125" spans="1:19" x14ac:dyDescent="0.25">
      <c r="A125" s="1" t="s">
        <v>132</v>
      </c>
      <c r="B125" s="1">
        <v>5.0999999999999996</v>
      </c>
      <c r="C125" s="1">
        <v>3.6210638500000005</v>
      </c>
      <c r="D125" s="1">
        <v>7</v>
      </c>
      <c r="E125" s="1">
        <f t="shared" si="10"/>
        <v>1</v>
      </c>
      <c r="F125" s="1">
        <f t="shared" si="11"/>
        <v>0</v>
      </c>
      <c r="G125" s="1">
        <f t="shared" si="12"/>
        <v>0</v>
      </c>
      <c r="H125" s="1">
        <f t="shared" si="13"/>
        <v>0</v>
      </c>
      <c r="I125" s="1">
        <f t="shared" si="14"/>
        <v>1</v>
      </c>
      <c r="K125" s="1" t="s">
        <v>114</v>
      </c>
      <c r="L125" s="1">
        <v>4.5</v>
      </c>
      <c r="M125" s="1">
        <v>3</v>
      </c>
      <c r="N125" s="1">
        <v>5</v>
      </c>
      <c r="O125" s="1">
        <v>1</v>
      </c>
      <c r="P125" s="1">
        <f t="shared" si="15"/>
        <v>0</v>
      </c>
      <c r="Q125" s="1">
        <f t="shared" si="19"/>
        <v>0</v>
      </c>
      <c r="R125" s="1">
        <f t="shared" si="17"/>
        <v>0</v>
      </c>
      <c r="S125" s="1">
        <f t="shared" si="18"/>
        <v>1</v>
      </c>
    </row>
    <row r="126" spans="1:19" x14ac:dyDescent="0.25">
      <c r="A126" s="1" t="s">
        <v>184</v>
      </c>
      <c r="B126" s="1">
        <v>5.4</v>
      </c>
      <c r="C126" s="1">
        <v>3.3047069999999996</v>
      </c>
      <c r="D126" s="1">
        <v>7</v>
      </c>
      <c r="E126" s="1">
        <f t="shared" si="10"/>
        <v>1</v>
      </c>
      <c r="F126" s="1">
        <f t="shared" si="11"/>
        <v>0</v>
      </c>
      <c r="G126" s="1">
        <f t="shared" si="12"/>
        <v>0</v>
      </c>
      <c r="H126" s="1">
        <f t="shared" si="13"/>
        <v>0</v>
      </c>
      <c r="I126" s="1">
        <f t="shared" si="14"/>
        <v>1</v>
      </c>
      <c r="K126" s="1" t="s">
        <v>155</v>
      </c>
      <c r="L126" s="1">
        <v>8.5</v>
      </c>
      <c r="M126" s="1">
        <v>5</v>
      </c>
      <c r="N126" s="1">
        <v>4</v>
      </c>
      <c r="O126" s="1">
        <f t="shared" ref="O126:O135" si="20">IF(AND((8&gt;N126),(N126&gt;=M126),(M126&gt;=4)),1,0)</f>
        <v>0</v>
      </c>
      <c r="P126" s="1">
        <f t="shared" si="15"/>
        <v>1</v>
      </c>
      <c r="Q126" s="1">
        <v>0</v>
      </c>
      <c r="R126" s="1">
        <f t="shared" si="17"/>
        <v>0</v>
      </c>
      <c r="S126" s="1">
        <f t="shared" si="18"/>
        <v>1</v>
      </c>
    </row>
    <row r="127" spans="1:19" x14ac:dyDescent="0.25">
      <c r="A127" s="1" t="s">
        <v>118</v>
      </c>
      <c r="B127" s="1">
        <v>6.2</v>
      </c>
      <c r="C127" s="1">
        <v>4.6617166899999978</v>
      </c>
      <c r="D127" s="1">
        <v>7</v>
      </c>
      <c r="E127" s="1">
        <f t="shared" si="10"/>
        <v>1</v>
      </c>
      <c r="F127" s="1">
        <f t="shared" si="11"/>
        <v>0</v>
      </c>
      <c r="G127" s="1">
        <f t="shared" si="12"/>
        <v>0</v>
      </c>
      <c r="H127" s="1">
        <f t="shared" si="13"/>
        <v>0</v>
      </c>
      <c r="I127" s="1">
        <f t="shared" si="14"/>
        <v>1</v>
      </c>
      <c r="K127" s="1" t="s">
        <v>105</v>
      </c>
      <c r="L127" s="1">
        <v>4.4000000000000004</v>
      </c>
      <c r="M127" s="1">
        <v>5</v>
      </c>
      <c r="N127" s="1">
        <v>4</v>
      </c>
      <c r="O127" s="1">
        <f t="shared" si="20"/>
        <v>0</v>
      </c>
      <c r="P127" s="1">
        <f t="shared" si="15"/>
        <v>1</v>
      </c>
      <c r="Q127" s="1">
        <v>0</v>
      </c>
      <c r="R127" s="1">
        <f t="shared" si="17"/>
        <v>0</v>
      </c>
      <c r="S127" s="1">
        <f t="shared" si="18"/>
        <v>1</v>
      </c>
    </row>
    <row r="128" spans="1:19" x14ac:dyDescent="0.25">
      <c r="A128" s="1" t="s">
        <v>124</v>
      </c>
      <c r="B128" s="1">
        <v>4.5</v>
      </c>
      <c r="C128" s="1">
        <v>3.4167352399999995</v>
      </c>
      <c r="D128" s="1">
        <v>7</v>
      </c>
      <c r="E128" s="1">
        <f t="shared" si="10"/>
        <v>1</v>
      </c>
      <c r="F128" s="1">
        <f t="shared" si="11"/>
        <v>0</v>
      </c>
      <c r="G128" s="1">
        <f t="shared" si="12"/>
        <v>0</v>
      </c>
      <c r="H128" s="1">
        <f t="shared" si="13"/>
        <v>0</v>
      </c>
      <c r="I128" s="1">
        <f t="shared" si="14"/>
        <v>1</v>
      </c>
      <c r="K128" s="1" t="s">
        <v>73</v>
      </c>
      <c r="L128" s="1">
        <v>4.3</v>
      </c>
      <c r="M128" s="1">
        <v>6</v>
      </c>
      <c r="N128" s="1">
        <v>4</v>
      </c>
      <c r="O128" s="1">
        <f t="shared" si="20"/>
        <v>0</v>
      </c>
      <c r="P128" s="1">
        <f t="shared" si="15"/>
        <v>1</v>
      </c>
      <c r="Q128" s="1">
        <v>0</v>
      </c>
      <c r="R128" s="1">
        <f t="shared" si="17"/>
        <v>0</v>
      </c>
      <c r="S128" s="1">
        <f t="shared" si="18"/>
        <v>1</v>
      </c>
    </row>
    <row r="129" spans="1:19" x14ac:dyDescent="0.25">
      <c r="A129" s="1" t="s">
        <v>67</v>
      </c>
      <c r="B129" s="1">
        <v>5.4</v>
      </c>
      <c r="C129" s="1">
        <v>3.9286633599999998</v>
      </c>
      <c r="D129" s="1">
        <v>7</v>
      </c>
      <c r="E129" s="1">
        <f t="shared" si="10"/>
        <v>1</v>
      </c>
      <c r="F129" s="1">
        <f t="shared" si="11"/>
        <v>0</v>
      </c>
      <c r="G129" s="1">
        <f t="shared" si="12"/>
        <v>0</v>
      </c>
      <c r="H129" s="1">
        <f t="shared" si="13"/>
        <v>0</v>
      </c>
      <c r="I129" s="1">
        <f t="shared" si="14"/>
        <v>1</v>
      </c>
      <c r="K129" s="1" t="s">
        <v>155</v>
      </c>
      <c r="L129" s="1">
        <v>8.5</v>
      </c>
      <c r="M129" s="1">
        <v>5</v>
      </c>
      <c r="N129" s="1">
        <v>4</v>
      </c>
      <c r="O129" s="1">
        <f t="shared" si="20"/>
        <v>0</v>
      </c>
      <c r="P129" s="1">
        <f t="shared" si="15"/>
        <v>1</v>
      </c>
      <c r="Q129" s="1">
        <v>0</v>
      </c>
      <c r="R129" s="1">
        <f t="shared" si="17"/>
        <v>0</v>
      </c>
      <c r="S129" s="1">
        <f t="shared" si="18"/>
        <v>1</v>
      </c>
    </row>
    <row r="130" spans="1:19" x14ac:dyDescent="0.25">
      <c r="A130" s="1" t="s">
        <v>77</v>
      </c>
      <c r="B130" s="1">
        <v>4.7</v>
      </c>
      <c r="C130" s="1">
        <v>3.0971409399999983</v>
      </c>
      <c r="D130" s="1">
        <v>7</v>
      </c>
      <c r="E130" s="1">
        <f t="shared" si="10"/>
        <v>1</v>
      </c>
      <c r="F130" s="1">
        <f t="shared" si="11"/>
        <v>0</v>
      </c>
      <c r="G130" s="1">
        <f t="shared" si="12"/>
        <v>0</v>
      </c>
      <c r="H130" s="1">
        <f t="shared" si="13"/>
        <v>0</v>
      </c>
      <c r="I130" s="1">
        <f t="shared" si="14"/>
        <v>1</v>
      </c>
      <c r="K130" s="1" t="s">
        <v>165</v>
      </c>
      <c r="L130" s="1">
        <v>7.1</v>
      </c>
      <c r="M130" s="1">
        <v>4</v>
      </c>
      <c r="N130" s="1">
        <v>3</v>
      </c>
      <c r="O130" s="1">
        <f t="shared" si="20"/>
        <v>0</v>
      </c>
      <c r="P130" s="1">
        <f t="shared" si="15"/>
        <v>0</v>
      </c>
      <c r="Q130" s="1">
        <f t="shared" ref="Q130:Q135" si="21">IF(N130&lt;=4,1,0)</f>
        <v>1</v>
      </c>
      <c r="R130" s="1">
        <f t="shared" si="17"/>
        <v>0</v>
      </c>
      <c r="S130" s="1">
        <f t="shared" si="18"/>
        <v>1</v>
      </c>
    </row>
    <row r="131" spans="1:19" x14ac:dyDescent="0.25">
      <c r="A131" s="1" t="s">
        <v>87</v>
      </c>
      <c r="B131" s="1">
        <v>5</v>
      </c>
      <c r="C131" s="1">
        <v>3.4991792999999993</v>
      </c>
      <c r="D131" s="1">
        <v>7</v>
      </c>
      <c r="E131" s="1">
        <f t="shared" ref="E131:E194" si="22">IF(AND((10&gt;D131),(D131&gt;C131),(C131&gt;2)),1,0)</f>
        <v>1</v>
      </c>
      <c r="F131" s="1">
        <f t="shared" ref="F131:F194" si="23">IF(AND((D131&lt;C131),(D131&gt;2),(C131&lt;10)),1,0)</f>
        <v>0</v>
      </c>
      <c r="G131" s="1">
        <f t="shared" ref="G131:G194" si="24">IF(D131&gt;=10,1,0)</f>
        <v>0</v>
      </c>
      <c r="H131" s="1">
        <f t="shared" ref="H131:H194" si="25">IF(D131&lt;=2,1,0)</f>
        <v>0</v>
      </c>
      <c r="I131" s="1">
        <f t="shared" ref="I131:I194" si="26">SUM(E131:H131)</f>
        <v>1</v>
      </c>
      <c r="K131" s="1" t="s">
        <v>103</v>
      </c>
      <c r="L131" s="1">
        <v>4.2</v>
      </c>
      <c r="M131" s="1">
        <v>4</v>
      </c>
      <c r="N131" s="1">
        <v>3</v>
      </c>
      <c r="O131" s="1">
        <f t="shared" si="20"/>
        <v>0</v>
      </c>
      <c r="P131" s="1">
        <f t="shared" ref="P131:P194" si="27">IF(AND((N131&lt;M131),(N131&gt;=4),(M131&lt;8)),1,0)</f>
        <v>0</v>
      </c>
      <c r="Q131" s="1">
        <f t="shared" si="21"/>
        <v>1</v>
      </c>
      <c r="R131" s="1">
        <f t="shared" ref="R131:R194" si="28">IF(N131&gt;=8,1,0)</f>
        <v>0</v>
      </c>
      <c r="S131" s="1">
        <f t="shared" ref="S131:S194" si="29">SUM(O131:R131)</f>
        <v>1</v>
      </c>
    </row>
    <row r="132" spans="1:19" x14ac:dyDescent="0.25">
      <c r="A132" s="1" t="s">
        <v>100</v>
      </c>
      <c r="B132" s="1">
        <v>4.8</v>
      </c>
      <c r="C132" s="1">
        <v>3.0637075599999992</v>
      </c>
      <c r="D132" s="1">
        <v>7</v>
      </c>
      <c r="E132" s="1">
        <f t="shared" si="22"/>
        <v>1</v>
      </c>
      <c r="F132" s="1">
        <f t="shared" si="23"/>
        <v>0</v>
      </c>
      <c r="G132" s="1">
        <f t="shared" si="24"/>
        <v>0</v>
      </c>
      <c r="H132" s="1">
        <f t="shared" si="25"/>
        <v>0</v>
      </c>
      <c r="I132" s="1">
        <f t="shared" si="26"/>
        <v>1</v>
      </c>
      <c r="K132" s="1" t="s">
        <v>133</v>
      </c>
      <c r="L132" s="1">
        <v>4.5999999999999996</v>
      </c>
      <c r="M132" s="1">
        <v>4</v>
      </c>
      <c r="N132" s="1">
        <v>3</v>
      </c>
      <c r="O132" s="1">
        <f t="shared" si="20"/>
        <v>0</v>
      </c>
      <c r="P132" s="1">
        <f t="shared" si="27"/>
        <v>0</v>
      </c>
      <c r="Q132" s="1">
        <f t="shared" si="21"/>
        <v>1</v>
      </c>
      <c r="R132" s="1">
        <f t="shared" si="28"/>
        <v>0</v>
      </c>
      <c r="S132" s="1">
        <f t="shared" si="29"/>
        <v>1</v>
      </c>
    </row>
    <row r="133" spans="1:19" x14ac:dyDescent="0.25">
      <c r="A133" s="1" t="s">
        <v>122</v>
      </c>
      <c r="B133" s="1">
        <v>4.5</v>
      </c>
      <c r="C133" s="1">
        <v>4.2175622599999993</v>
      </c>
      <c r="D133" s="1">
        <v>7</v>
      </c>
      <c r="E133" s="1">
        <f t="shared" si="22"/>
        <v>1</v>
      </c>
      <c r="F133" s="1">
        <f t="shared" si="23"/>
        <v>0</v>
      </c>
      <c r="G133" s="1">
        <f t="shared" si="24"/>
        <v>0</v>
      </c>
      <c r="H133" s="1">
        <f t="shared" si="25"/>
        <v>0</v>
      </c>
      <c r="I133" s="1">
        <f t="shared" si="26"/>
        <v>1</v>
      </c>
      <c r="K133" s="1" t="s">
        <v>160</v>
      </c>
      <c r="L133" s="1">
        <v>3.9</v>
      </c>
      <c r="M133" s="1">
        <v>4</v>
      </c>
      <c r="N133" s="1">
        <v>3</v>
      </c>
      <c r="O133" s="1">
        <f t="shared" si="20"/>
        <v>0</v>
      </c>
      <c r="P133" s="1">
        <f t="shared" si="27"/>
        <v>0</v>
      </c>
      <c r="Q133" s="1">
        <f t="shared" si="21"/>
        <v>1</v>
      </c>
      <c r="R133" s="1">
        <f t="shared" si="28"/>
        <v>0</v>
      </c>
      <c r="S133" s="1">
        <f t="shared" si="29"/>
        <v>1</v>
      </c>
    </row>
    <row r="134" spans="1:19" x14ac:dyDescent="0.25">
      <c r="A134" s="1" t="s">
        <v>124</v>
      </c>
      <c r="B134" s="1">
        <v>4.5</v>
      </c>
      <c r="C134" s="1">
        <v>3.3928476599999984</v>
      </c>
      <c r="D134" s="1">
        <v>7</v>
      </c>
      <c r="E134" s="1">
        <f t="shared" si="22"/>
        <v>1</v>
      </c>
      <c r="F134" s="1">
        <f t="shared" si="23"/>
        <v>0</v>
      </c>
      <c r="G134" s="1">
        <f t="shared" si="24"/>
        <v>0</v>
      </c>
      <c r="H134" s="1">
        <f t="shared" si="25"/>
        <v>0</v>
      </c>
      <c r="I134" s="1">
        <f t="shared" si="26"/>
        <v>1</v>
      </c>
      <c r="K134" s="1" t="s">
        <v>66</v>
      </c>
      <c r="L134" s="1">
        <v>4.8</v>
      </c>
      <c r="M134" s="1">
        <v>4</v>
      </c>
      <c r="N134" s="1">
        <v>3</v>
      </c>
      <c r="O134" s="1">
        <f t="shared" si="20"/>
        <v>0</v>
      </c>
      <c r="P134" s="1">
        <f t="shared" si="27"/>
        <v>0</v>
      </c>
      <c r="Q134" s="1">
        <f t="shared" si="21"/>
        <v>1</v>
      </c>
      <c r="R134" s="1">
        <f t="shared" si="28"/>
        <v>0</v>
      </c>
      <c r="S134" s="1">
        <f t="shared" si="29"/>
        <v>1</v>
      </c>
    </row>
    <row r="135" spans="1:19" x14ac:dyDescent="0.25">
      <c r="A135" s="1" t="s">
        <v>160</v>
      </c>
      <c r="B135" s="1">
        <v>3.9</v>
      </c>
      <c r="C135" s="1">
        <v>2.684309859999999</v>
      </c>
      <c r="D135" s="1">
        <v>7</v>
      </c>
      <c r="E135" s="1">
        <f t="shared" si="22"/>
        <v>1</v>
      </c>
      <c r="F135" s="1">
        <f t="shared" si="23"/>
        <v>0</v>
      </c>
      <c r="G135" s="1">
        <f t="shared" si="24"/>
        <v>0</v>
      </c>
      <c r="H135" s="1">
        <f t="shared" si="25"/>
        <v>0</v>
      </c>
      <c r="I135" s="1">
        <f t="shared" si="26"/>
        <v>1</v>
      </c>
      <c r="K135" s="1" t="s">
        <v>182</v>
      </c>
      <c r="L135" s="1">
        <v>5.0999999999999996</v>
      </c>
      <c r="M135" s="1">
        <v>4</v>
      </c>
      <c r="N135" s="1">
        <v>2.5</v>
      </c>
      <c r="O135" s="1">
        <f t="shared" si="20"/>
        <v>0</v>
      </c>
      <c r="P135" s="1">
        <f t="shared" si="27"/>
        <v>0</v>
      </c>
      <c r="Q135" s="1">
        <f t="shared" si="21"/>
        <v>1</v>
      </c>
      <c r="R135" s="1">
        <f t="shared" si="28"/>
        <v>0</v>
      </c>
      <c r="S135" s="1">
        <f t="shared" si="29"/>
        <v>1</v>
      </c>
    </row>
    <row r="136" spans="1:19" x14ac:dyDescent="0.25">
      <c r="A136" s="1" t="s">
        <v>165</v>
      </c>
      <c r="B136" s="1">
        <v>7.1</v>
      </c>
      <c r="C136" s="1">
        <v>3.9567037499999977</v>
      </c>
      <c r="D136" s="1">
        <v>7</v>
      </c>
      <c r="E136" s="1">
        <f t="shared" si="22"/>
        <v>1</v>
      </c>
      <c r="F136" s="1">
        <f t="shared" si="23"/>
        <v>0</v>
      </c>
      <c r="G136" s="1">
        <f t="shared" si="24"/>
        <v>0</v>
      </c>
      <c r="H136" s="1">
        <f t="shared" si="25"/>
        <v>0</v>
      </c>
      <c r="I136" s="1">
        <f t="shared" si="26"/>
        <v>1</v>
      </c>
      <c r="K136" s="1" t="s">
        <v>76</v>
      </c>
      <c r="L136" s="1">
        <v>4.9000000000000004</v>
      </c>
      <c r="M136" s="1">
        <v>2</v>
      </c>
      <c r="N136" s="1">
        <v>2</v>
      </c>
      <c r="O136" s="1">
        <v>1</v>
      </c>
      <c r="P136" s="1">
        <f t="shared" si="27"/>
        <v>0</v>
      </c>
      <c r="Q136" s="1">
        <v>0</v>
      </c>
      <c r="R136" s="1">
        <f t="shared" si="28"/>
        <v>0</v>
      </c>
      <c r="S136" s="1">
        <f t="shared" si="29"/>
        <v>1</v>
      </c>
    </row>
    <row r="137" spans="1:19" x14ac:dyDescent="0.25">
      <c r="A137" s="1" t="s">
        <v>167</v>
      </c>
      <c r="B137" s="1">
        <v>4.5</v>
      </c>
      <c r="C137" s="1">
        <v>4.1063705999999991</v>
      </c>
      <c r="D137" s="1">
        <v>7</v>
      </c>
      <c r="E137" s="1">
        <f t="shared" si="22"/>
        <v>1</v>
      </c>
      <c r="F137" s="1">
        <f t="shared" si="23"/>
        <v>0</v>
      </c>
      <c r="G137" s="1">
        <f t="shared" si="24"/>
        <v>0</v>
      </c>
      <c r="H137" s="1">
        <f t="shared" si="25"/>
        <v>0</v>
      </c>
      <c r="I137" s="1">
        <f t="shared" si="26"/>
        <v>1</v>
      </c>
      <c r="K137" s="1" t="s">
        <v>149</v>
      </c>
      <c r="L137" s="1">
        <v>4.4000000000000004</v>
      </c>
      <c r="M137" s="1">
        <v>2</v>
      </c>
      <c r="N137" s="1">
        <v>2</v>
      </c>
      <c r="O137" s="1">
        <v>1</v>
      </c>
      <c r="P137" s="1">
        <f t="shared" si="27"/>
        <v>0</v>
      </c>
      <c r="Q137" s="1">
        <v>0</v>
      </c>
      <c r="R137" s="1">
        <f t="shared" si="28"/>
        <v>0</v>
      </c>
      <c r="S137" s="1">
        <f t="shared" si="29"/>
        <v>1</v>
      </c>
    </row>
    <row r="138" spans="1:19" x14ac:dyDescent="0.25">
      <c r="A138" s="1" t="s">
        <v>179</v>
      </c>
      <c r="B138" s="1">
        <v>5.4</v>
      </c>
      <c r="C138" s="1">
        <v>4.6135364299999981</v>
      </c>
      <c r="D138" s="1">
        <v>7</v>
      </c>
      <c r="E138" s="1">
        <f t="shared" si="22"/>
        <v>1</v>
      </c>
      <c r="F138" s="1">
        <f t="shared" si="23"/>
        <v>0</v>
      </c>
      <c r="G138" s="1">
        <f t="shared" si="24"/>
        <v>0</v>
      </c>
      <c r="H138" s="1">
        <f t="shared" si="25"/>
        <v>0</v>
      </c>
      <c r="I138" s="1">
        <f t="shared" si="26"/>
        <v>1</v>
      </c>
      <c r="K138" s="1" t="s">
        <v>163</v>
      </c>
      <c r="L138" s="1">
        <v>5.6</v>
      </c>
      <c r="M138" s="1">
        <v>2</v>
      </c>
      <c r="N138" s="1">
        <v>2</v>
      </c>
      <c r="O138" s="1">
        <v>1</v>
      </c>
      <c r="P138" s="1">
        <f t="shared" si="27"/>
        <v>0</v>
      </c>
      <c r="Q138" s="1">
        <v>0</v>
      </c>
      <c r="R138" s="1">
        <f t="shared" si="28"/>
        <v>0</v>
      </c>
      <c r="S138" s="1">
        <f t="shared" si="29"/>
        <v>1</v>
      </c>
    </row>
    <row r="139" spans="1:19" x14ac:dyDescent="0.25">
      <c r="A139" s="1" t="s">
        <v>104</v>
      </c>
      <c r="B139" s="1">
        <v>5.4</v>
      </c>
      <c r="C139" s="1">
        <v>2.9469771199999992</v>
      </c>
      <c r="D139" s="1">
        <v>7</v>
      </c>
      <c r="E139" s="1">
        <f t="shared" si="22"/>
        <v>1</v>
      </c>
      <c r="F139" s="1">
        <f t="shared" si="23"/>
        <v>0</v>
      </c>
      <c r="G139" s="1">
        <f t="shared" si="24"/>
        <v>0</v>
      </c>
      <c r="H139" s="1">
        <f t="shared" si="25"/>
        <v>0</v>
      </c>
      <c r="I139" s="1">
        <f t="shared" si="26"/>
        <v>1</v>
      </c>
      <c r="K139" s="1" t="s">
        <v>122</v>
      </c>
      <c r="L139" s="1">
        <v>4.5</v>
      </c>
      <c r="M139" s="1">
        <v>2</v>
      </c>
      <c r="N139" s="1">
        <v>2</v>
      </c>
      <c r="O139" s="1">
        <v>1</v>
      </c>
      <c r="P139" s="1">
        <f t="shared" si="27"/>
        <v>0</v>
      </c>
      <c r="Q139" s="1">
        <v>0</v>
      </c>
      <c r="R139" s="1">
        <f t="shared" si="28"/>
        <v>0</v>
      </c>
      <c r="S139" s="1">
        <f t="shared" si="29"/>
        <v>1</v>
      </c>
    </row>
    <row r="140" spans="1:19" x14ac:dyDescent="0.25">
      <c r="A140" s="1" t="s">
        <v>108</v>
      </c>
      <c r="B140" s="1">
        <v>4.4000000000000004</v>
      </c>
      <c r="C140" s="1">
        <v>4.5971617999999994</v>
      </c>
      <c r="D140" s="1">
        <v>7</v>
      </c>
      <c r="E140" s="1">
        <f t="shared" si="22"/>
        <v>1</v>
      </c>
      <c r="F140" s="1">
        <f t="shared" si="23"/>
        <v>0</v>
      </c>
      <c r="G140" s="1">
        <f t="shared" si="24"/>
        <v>0</v>
      </c>
      <c r="H140" s="1">
        <f t="shared" si="25"/>
        <v>0</v>
      </c>
      <c r="I140" s="1">
        <f t="shared" si="26"/>
        <v>1</v>
      </c>
      <c r="K140" s="1" t="s">
        <v>135</v>
      </c>
      <c r="L140" s="1">
        <v>4.9000000000000004</v>
      </c>
      <c r="M140" s="1">
        <v>2</v>
      </c>
      <c r="N140" s="1">
        <v>2</v>
      </c>
      <c r="O140" s="1">
        <v>1</v>
      </c>
      <c r="P140" s="1">
        <f t="shared" si="27"/>
        <v>0</v>
      </c>
      <c r="Q140" s="1">
        <v>0</v>
      </c>
      <c r="R140" s="1">
        <f t="shared" si="28"/>
        <v>0</v>
      </c>
      <c r="S140" s="1">
        <f t="shared" si="29"/>
        <v>1</v>
      </c>
    </row>
    <row r="141" spans="1:19" x14ac:dyDescent="0.25">
      <c r="A141" s="1" t="s">
        <v>59</v>
      </c>
      <c r="B141" s="1">
        <v>6.7</v>
      </c>
      <c r="C141" s="1">
        <v>2.96420021</v>
      </c>
      <c r="D141" s="1">
        <v>7</v>
      </c>
      <c r="E141" s="1">
        <f t="shared" si="22"/>
        <v>1</v>
      </c>
      <c r="F141" s="1">
        <f t="shared" si="23"/>
        <v>0</v>
      </c>
      <c r="G141" s="1">
        <f t="shared" si="24"/>
        <v>0</v>
      </c>
      <c r="H141" s="1">
        <f t="shared" si="25"/>
        <v>0</v>
      </c>
      <c r="I141" s="1">
        <f t="shared" si="26"/>
        <v>1</v>
      </c>
      <c r="K141" s="1" t="s">
        <v>184</v>
      </c>
      <c r="L141" s="1">
        <v>5.4</v>
      </c>
      <c r="M141" s="1">
        <v>2</v>
      </c>
      <c r="N141" s="1">
        <v>2</v>
      </c>
      <c r="O141" s="1">
        <v>1</v>
      </c>
      <c r="P141" s="1">
        <f t="shared" si="27"/>
        <v>0</v>
      </c>
      <c r="Q141" s="1">
        <v>0</v>
      </c>
      <c r="R141" s="1">
        <f t="shared" si="28"/>
        <v>0</v>
      </c>
      <c r="S141" s="1">
        <f t="shared" si="29"/>
        <v>1</v>
      </c>
    </row>
    <row r="142" spans="1:19" x14ac:dyDescent="0.25">
      <c r="A142" s="1" t="s">
        <v>200</v>
      </c>
      <c r="B142" s="1">
        <v>4.4000000000000004</v>
      </c>
      <c r="C142" s="1">
        <v>3.0471270000000001</v>
      </c>
      <c r="D142" s="1">
        <v>7</v>
      </c>
      <c r="E142" s="1">
        <f t="shared" si="22"/>
        <v>1</v>
      </c>
      <c r="F142" s="1">
        <f t="shared" si="23"/>
        <v>0</v>
      </c>
      <c r="G142" s="1">
        <f t="shared" si="24"/>
        <v>0</v>
      </c>
      <c r="H142" s="1">
        <f t="shared" si="25"/>
        <v>0</v>
      </c>
      <c r="I142" s="1">
        <f t="shared" si="26"/>
        <v>1</v>
      </c>
      <c r="K142" s="1" t="s">
        <v>112</v>
      </c>
      <c r="L142" s="1">
        <v>4.9000000000000004</v>
      </c>
      <c r="M142" s="1">
        <v>2</v>
      </c>
      <c r="N142" s="1">
        <v>2</v>
      </c>
      <c r="O142" s="1">
        <v>1</v>
      </c>
      <c r="P142" s="1">
        <f t="shared" si="27"/>
        <v>0</v>
      </c>
      <c r="Q142" s="1">
        <v>0</v>
      </c>
      <c r="R142" s="1">
        <f t="shared" si="28"/>
        <v>0</v>
      </c>
      <c r="S142" s="1">
        <f t="shared" si="29"/>
        <v>1</v>
      </c>
    </row>
    <row r="143" spans="1:19" x14ac:dyDescent="0.25">
      <c r="A143" s="1" t="s">
        <v>109</v>
      </c>
      <c r="B143" s="1">
        <v>5.7</v>
      </c>
      <c r="C143" s="1">
        <v>5.1066242699999993</v>
      </c>
      <c r="D143" s="1">
        <v>7</v>
      </c>
      <c r="E143" s="1">
        <f t="shared" si="22"/>
        <v>1</v>
      </c>
      <c r="F143" s="1">
        <f t="shared" si="23"/>
        <v>0</v>
      </c>
      <c r="G143" s="1">
        <f t="shared" si="24"/>
        <v>0</v>
      </c>
      <c r="H143" s="1">
        <f t="shared" si="25"/>
        <v>0</v>
      </c>
      <c r="I143" s="1">
        <f t="shared" si="26"/>
        <v>1</v>
      </c>
      <c r="K143" s="1" t="s">
        <v>89</v>
      </c>
      <c r="L143" s="1">
        <v>6.2</v>
      </c>
      <c r="M143" s="1">
        <v>2</v>
      </c>
      <c r="N143" s="1">
        <v>2</v>
      </c>
      <c r="O143" s="1">
        <v>1</v>
      </c>
      <c r="P143" s="1">
        <f t="shared" si="27"/>
        <v>0</v>
      </c>
      <c r="Q143" s="1">
        <v>0</v>
      </c>
      <c r="R143" s="1">
        <f t="shared" si="28"/>
        <v>0</v>
      </c>
      <c r="S143" s="1">
        <f t="shared" si="29"/>
        <v>1</v>
      </c>
    </row>
    <row r="144" spans="1:19" x14ac:dyDescent="0.25">
      <c r="A144" s="1" t="s">
        <v>101</v>
      </c>
      <c r="B144" s="1">
        <v>4.9000000000000004</v>
      </c>
      <c r="C144" s="1">
        <v>4.0971544999999985</v>
      </c>
      <c r="D144" s="1">
        <v>7</v>
      </c>
      <c r="E144" s="1">
        <f t="shared" si="22"/>
        <v>1</v>
      </c>
      <c r="F144" s="1">
        <f t="shared" si="23"/>
        <v>0</v>
      </c>
      <c r="G144" s="1">
        <f t="shared" si="24"/>
        <v>0</v>
      </c>
      <c r="H144" s="1">
        <f t="shared" si="25"/>
        <v>0</v>
      </c>
      <c r="I144" s="1">
        <f t="shared" si="26"/>
        <v>1</v>
      </c>
      <c r="K144" s="1" t="s">
        <v>86</v>
      </c>
      <c r="L144" s="1">
        <v>4.3</v>
      </c>
      <c r="M144" s="1">
        <v>2</v>
      </c>
      <c r="N144" s="1">
        <v>2</v>
      </c>
      <c r="O144" s="1">
        <v>1</v>
      </c>
      <c r="P144" s="1">
        <f t="shared" si="27"/>
        <v>0</v>
      </c>
      <c r="Q144" s="1">
        <v>0</v>
      </c>
      <c r="R144" s="1">
        <f t="shared" si="28"/>
        <v>0</v>
      </c>
      <c r="S144" s="1">
        <f t="shared" si="29"/>
        <v>1</v>
      </c>
    </row>
    <row r="145" spans="1:19" x14ac:dyDescent="0.25">
      <c r="A145" s="1" t="s">
        <v>105</v>
      </c>
      <c r="B145" s="1">
        <v>4.4000000000000004</v>
      </c>
      <c r="C145" s="1">
        <v>3.7044290099999984</v>
      </c>
      <c r="D145" s="1">
        <v>7</v>
      </c>
      <c r="E145" s="1">
        <f t="shared" si="22"/>
        <v>1</v>
      </c>
      <c r="F145" s="1">
        <f t="shared" si="23"/>
        <v>0</v>
      </c>
      <c r="G145" s="1">
        <f t="shared" si="24"/>
        <v>0</v>
      </c>
      <c r="H145" s="1">
        <f t="shared" si="25"/>
        <v>0</v>
      </c>
      <c r="I145" s="1">
        <f t="shared" si="26"/>
        <v>1</v>
      </c>
      <c r="K145" s="1" t="s">
        <v>162</v>
      </c>
      <c r="L145" s="1">
        <v>5.5</v>
      </c>
      <c r="M145" s="1">
        <v>2</v>
      </c>
      <c r="N145" s="1">
        <v>2</v>
      </c>
      <c r="O145" s="1">
        <v>1</v>
      </c>
      <c r="P145" s="1">
        <f t="shared" si="27"/>
        <v>0</v>
      </c>
      <c r="Q145" s="1">
        <v>0</v>
      </c>
      <c r="R145" s="1">
        <f t="shared" si="28"/>
        <v>0</v>
      </c>
      <c r="S145" s="1">
        <f t="shared" si="29"/>
        <v>1</v>
      </c>
    </row>
    <row r="146" spans="1:19" x14ac:dyDescent="0.25">
      <c r="A146" s="1" t="s">
        <v>107</v>
      </c>
      <c r="B146" s="1">
        <v>4.8</v>
      </c>
      <c r="C146" s="1">
        <v>3.3538753799999999</v>
      </c>
      <c r="D146" s="1">
        <v>7</v>
      </c>
      <c r="E146" s="1">
        <f t="shared" si="22"/>
        <v>1</v>
      </c>
      <c r="F146" s="1">
        <f t="shared" si="23"/>
        <v>0</v>
      </c>
      <c r="G146" s="1">
        <f t="shared" si="24"/>
        <v>0</v>
      </c>
      <c r="H146" s="1">
        <f t="shared" si="25"/>
        <v>0</v>
      </c>
      <c r="I146" s="1">
        <f t="shared" si="26"/>
        <v>1</v>
      </c>
      <c r="K146" s="1" t="s">
        <v>189</v>
      </c>
      <c r="L146" s="1">
        <v>4.4000000000000004</v>
      </c>
      <c r="M146" s="1">
        <v>2</v>
      </c>
      <c r="N146" s="1">
        <v>2</v>
      </c>
      <c r="O146" s="1">
        <v>1</v>
      </c>
      <c r="P146" s="1">
        <f t="shared" si="27"/>
        <v>0</v>
      </c>
      <c r="Q146" s="1">
        <v>0</v>
      </c>
      <c r="R146" s="1">
        <f t="shared" si="28"/>
        <v>0</v>
      </c>
      <c r="S146" s="1">
        <f t="shared" si="29"/>
        <v>1</v>
      </c>
    </row>
    <row r="147" spans="1:19" x14ac:dyDescent="0.25">
      <c r="A147" s="1" t="s">
        <v>148</v>
      </c>
      <c r="B147" s="1">
        <v>7.1</v>
      </c>
      <c r="C147" s="1">
        <v>3.8373648200000003</v>
      </c>
      <c r="D147" s="1">
        <v>7</v>
      </c>
      <c r="E147" s="1">
        <f t="shared" si="22"/>
        <v>1</v>
      </c>
      <c r="F147" s="1">
        <f t="shared" si="23"/>
        <v>0</v>
      </c>
      <c r="G147" s="1">
        <f t="shared" si="24"/>
        <v>0</v>
      </c>
      <c r="H147" s="1">
        <f t="shared" si="25"/>
        <v>0</v>
      </c>
      <c r="I147" s="1">
        <f t="shared" si="26"/>
        <v>1</v>
      </c>
      <c r="K147" s="1" t="s">
        <v>102</v>
      </c>
      <c r="L147" s="1">
        <v>4.3</v>
      </c>
      <c r="M147" s="1">
        <v>2</v>
      </c>
      <c r="N147" s="1">
        <v>2</v>
      </c>
      <c r="O147" s="1">
        <v>1</v>
      </c>
      <c r="P147" s="1">
        <f t="shared" si="27"/>
        <v>0</v>
      </c>
      <c r="Q147" s="1">
        <v>0</v>
      </c>
      <c r="R147" s="1">
        <f t="shared" si="28"/>
        <v>0</v>
      </c>
      <c r="S147" s="1">
        <f t="shared" si="29"/>
        <v>1</v>
      </c>
    </row>
    <row r="148" spans="1:19" x14ac:dyDescent="0.25">
      <c r="A148" s="1" t="s">
        <v>72</v>
      </c>
      <c r="B148" s="1">
        <v>5.0999999999999996</v>
      </c>
      <c r="C148" s="1">
        <v>2.761213479999999</v>
      </c>
      <c r="D148" s="1">
        <v>7</v>
      </c>
      <c r="E148" s="1">
        <f t="shared" si="22"/>
        <v>1</v>
      </c>
      <c r="F148" s="1">
        <f t="shared" si="23"/>
        <v>0</v>
      </c>
      <c r="G148" s="1">
        <f t="shared" si="24"/>
        <v>0</v>
      </c>
      <c r="H148" s="1">
        <f t="shared" si="25"/>
        <v>0</v>
      </c>
      <c r="I148" s="1">
        <f t="shared" si="26"/>
        <v>1</v>
      </c>
      <c r="K148" s="1" t="s">
        <v>135</v>
      </c>
      <c r="L148" s="1">
        <v>4.9000000000000004</v>
      </c>
      <c r="M148" s="1">
        <v>1</v>
      </c>
      <c r="N148" s="1">
        <v>3.5</v>
      </c>
      <c r="O148" s="1">
        <f t="shared" ref="O148:O158" si="30">IF(AND((8&gt;N148),(N148&gt;=M148),(M148&gt;=4)),1,0)</f>
        <v>0</v>
      </c>
      <c r="P148" s="1">
        <f t="shared" si="27"/>
        <v>0</v>
      </c>
      <c r="Q148" s="1">
        <f t="shared" ref="Q148:Q155" si="31">IF(N148&lt;=4,1,0)</f>
        <v>1</v>
      </c>
      <c r="R148" s="1">
        <f t="shared" si="28"/>
        <v>0</v>
      </c>
      <c r="S148" s="1">
        <f t="shared" si="29"/>
        <v>1</v>
      </c>
    </row>
    <row r="149" spans="1:19" x14ac:dyDescent="0.25">
      <c r="A149" s="1" t="s">
        <v>98</v>
      </c>
      <c r="B149" s="1">
        <v>5</v>
      </c>
      <c r="C149" s="1">
        <v>3.2999799999999988</v>
      </c>
      <c r="D149" s="1">
        <v>7</v>
      </c>
      <c r="E149" s="1">
        <f t="shared" si="22"/>
        <v>1</v>
      </c>
      <c r="F149" s="1">
        <f t="shared" si="23"/>
        <v>0</v>
      </c>
      <c r="G149" s="1">
        <f t="shared" si="24"/>
        <v>0</v>
      </c>
      <c r="H149" s="1">
        <f t="shared" si="25"/>
        <v>0</v>
      </c>
      <c r="I149" s="1">
        <f t="shared" si="26"/>
        <v>1</v>
      </c>
      <c r="K149" s="1" t="s">
        <v>200</v>
      </c>
      <c r="L149" s="1">
        <v>4.4000000000000004</v>
      </c>
      <c r="M149" s="1">
        <v>2</v>
      </c>
      <c r="N149" s="1">
        <v>9</v>
      </c>
      <c r="O149" s="1">
        <f t="shared" si="30"/>
        <v>0</v>
      </c>
      <c r="P149" s="1">
        <f t="shared" si="27"/>
        <v>0</v>
      </c>
      <c r="Q149" s="1">
        <f t="shared" si="31"/>
        <v>0</v>
      </c>
      <c r="R149" s="1">
        <f t="shared" si="28"/>
        <v>1</v>
      </c>
      <c r="S149" s="1">
        <f t="shared" si="29"/>
        <v>1</v>
      </c>
    </row>
    <row r="150" spans="1:19" x14ac:dyDescent="0.25">
      <c r="A150" s="1" t="s">
        <v>87</v>
      </c>
      <c r="B150" s="1">
        <v>5</v>
      </c>
      <c r="C150" s="1">
        <v>3.9172121899999994</v>
      </c>
      <c r="D150" s="1">
        <v>7</v>
      </c>
      <c r="E150" s="1">
        <f t="shared" si="22"/>
        <v>1</v>
      </c>
      <c r="F150" s="1">
        <f t="shared" si="23"/>
        <v>0</v>
      </c>
      <c r="G150" s="1">
        <f t="shared" si="24"/>
        <v>0</v>
      </c>
      <c r="H150" s="1">
        <f t="shared" si="25"/>
        <v>0</v>
      </c>
      <c r="I150" s="1">
        <f t="shared" si="26"/>
        <v>1</v>
      </c>
      <c r="K150" s="1" t="s">
        <v>115</v>
      </c>
      <c r="L150" s="1">
        <v>4.9000000000000004</v>
      </c>
      <c r="M150" s="1">
        <v>2</v>
      </c>
      <c r="N150" s="1">
        <v>8</v>
      </c>
      <c r="O150" s="1">
        <f t="shared" si="30"/>
        <v>0</v>
      </c>
      <c r="P150" s="1">
        <f t="shared" si="27"/>
        <v>0</v>
      </c>
      <c r="Q150" s="1">
        <f t="shared" si="31"/>
        <v>0</v>
      </c>
      <c r="R150" s="1">
        <f t="shared" si="28"/>
        <v>1</v>
      </c>
      <c r="S150" s="1">
        <f t="shared" si="29"/>
        <v>1</v>
      </c>
    </row>
    <row r="151" spans="1:19" x14ac:dyDescent="0.25">
      <c r="A151" s="1" t="s">
        <v>141</v>
      </c>
      <c r="B151" s="1">
        <v>4.7</v>
      </c>
      <c r="C151" s="1">
        <v>3.1608355999999991</v>
      </c>
      <c r="D151" s="1">
        <v>7</v>
      </c>
      <c r="E151" s="1">
        <f t="shared" si="22"/>
        <v>1</v>
      </c>
      <c r="F151" s="1">
        <f t="shared" si="23"/>
        <v>0</v>
      </c>
      <c r="G151" s="1">
        <f t="shared" si="24"/>
        <v>0</v>
      </c>
      <c r="H151" s="1">
        <f t="shared" si="25"/>
        <v>0</v>
      </c>
      <c r="I151" s="1">
        <f t="shared" si="26"/>
        <v>1</v>
      </c>
      <c r="K151" s="1" t="s">
        <v>149</v>
      </c>
      <c r="L151" s="1">
        <v>4.4000000000000004</v>
      </c>
      <c r="M151" s="1">
        <v>2</v>
      </c>
      <c r="N151" s="1">
        <v>8</v>
      </c>
      <c r="O151" s="1">
        <f t="shared" si="30"/>
        <v>0</v>
      </c>
      <c r="P151" s="1">
        <f t="shared" si="27"/>
        <v>0</v>
      </c>
      <c r="Q151" s="1">
        <f t="shared" si="31"/>
        <v>0</v>
      </c>
      <c r="R151" s="1">
        <f t="shared" si="28"/>
        <v>1</v>
      </c>
      <c r="S151" s="1">
        <f t="shared" si="29"/>
        <v>1</v>
      </c>
    </row>
    <row r="152" spans="1:19" x14ac:dyDescent="0.25">
      <c r="A152" s="1" t="s">
        <v>155</v>
      </c>
      <c r="B152" s="1">
        <v>8.5</v>
      </c>
      <c r="C152" s="1">
        <v>4.1143613299999986</v>
      </c>
      <c r="D152" s="1">
        <v>7</v>
      </c>
      <c r="E152" s="1">
        <f t="shared" si="22"/>
        <v>1</v>
      </c>
      <c r="F152" s="1">
        <f t="shared" si="23"/>
        <v>0</v>
      </c>
      <c r="G152" s="1">
        <f t="shared" si="24"/>
        <v>0</v>
      </c>
      <c r="H152" s="1">
        <f t="shared" si="25"/>
        <v>0</v>
      </c>
      <c r="I152" s="1">
        <f t="shared" si="26"/>
        <v>1</v>
      </c>
      <c r="K152" s="1" t="s">
        <v>61</v>
      </c>
      <c r="L152" s="1">
        <v>4.7</v>
      </c>
      <c r="M152" s="1">
        <v>2</v>
      </c>
      <c r="N152" s="1">
        <v>4</v>
      </c>
      <c r="O152" s="1">
        <f t="shared" si="30"/>
        <v>0</v>
      </c>
      <c r="P152" s="1">
        <f t="shared" si="27"/>
        <v>0</v>
      </c>
      <c r="Q152" s="1">
        <f t="shared" si="31"/>
        <v>1</v>
      </c>
      <c r="R152" s="1">
        <f t="shared" si="28"/>
        <v>0</v>
      </c>
      <c r="S152" s="1">
        <f t="shared" si="29"/>
        <v>1</v>
      </c>
    </row>
    <row r="153" spans="1:19" x14ac:dyDescent="0.25">
      <c r="A153" s="1" t="s">
        <v>92</v>
      </c>
      <c r="B153" s="1">
        <v>5.4</v>
      </c>
      <c r="C153" s="1">
        <v>3.5015690000000004</v>
      </c>
      <c r="D153" s="1">
        <v>7</v>
      </c>
      <c r="E153" s="1">
        <f t="shared" si="22"/>
        <v>1</v>
      </c>
      <c r="F153" s="1">
        <f t="shared" si="23"/>
        <v>0</v>
      </c>
      <c r="G153" s="1">
        <f t="shared" si="24"/>
        <v>0</v>
      </c>
      <c r="H153" s="1">
        <f t="shared" si="25"/>
        <v>0</v>
      </c>
      <c r="I153" s="1">
        <f t="shared" si="26"/>
        <v>1</v>
      </c>
      <c r="K153" s="1" t="s">
        <v>131</v>
      </c>
      <c r="L153" s="1">
        <v>4.7</v>
      </c>
      <c r="M153" s="1">
        <v>2</v>
      </c>
      <c r="N153" s="1">
        <v>4</v>
      </c>
      <c r="O153" s="1">
        <f t="shared" si="30"/>
        <v>0</v>
      </c>
      <c r="P153" s="1">
        <f t="shared" si="27"/>
        <v>0</v>
      </c>
      <c r="Q153" s="1">
        <f t="shared" si="31"/>
        <v>1</v>
      </c>
      <c r="R153" s="1">
        <f t="shared" si="28"/>
        <v>0</v>
      </c>
      <c r="S153" s="1">
        <f t="shared" si="29"/>
        <v>1</v>
      </c>
    </row>
    <row r="154" spans="1:19" x14ac:dyDescent="0.25">
      <c r="A154" s="1" t="s">
        <v>189</v>
      </c>
      <c r="B154" s="1">
        <v>4.4000000000000004</v>
      </c>
      <c r="C154" s="1">
        <v>3.6606447899999992</v>
      </c>
      <c r="D154" s="1">
        <v>7</v>
      </c>
      <c r="E154" s="1">
        <f t="shared" si="22"/>
        <v>1</v>
      </c>
      <c r="F154" s="1">
        <f t="shared" si="23"/>
        <v>0</v>
      </c>
      <c r="G154" s="1">
        <f t="shared" si="24"/>
        <v>0</v>
      </c>
      <c r="H154" s="1">
        <f t="shared" si="25"/>
        <v>0</v>
      </c>
      <c r="I154" s="1">
        <f t="shared" si="26"/>
        <v>1</v>
      </c>
      <c r="K154" s="1" t="s">
        <v>148</v>
      </c>
      <c r="L154" s="1">
        <v>7.1</v>
      </c>
      <c r="M154" s="1">
        <v>6</v>
      </c>
      <c r="N154" s="1">
        <v>6</v>
      </c>
      <c r="O154" s="1">
        <f t="shared" si="30"/>
        <v>1</v>
      </c>
      <c r="P154" s="1">
        <f t="shared" si="27"/>
        <v>0</v>
      </c>
      <c r="Q154" s="1">
        <f t="shared" si="31"/>
        <v>0</v>
      </c>
      <c r="R154" s="1">
        <f t="shared" si="28"/>
        <v>0</v>
      </c>
      <c r="S154" s="1">
        <f t="shared" si="29"/>
        <v>1</v>
      </c>
    </row>
    <row r="155" spans="1:19" x14ac:dyDescent="0.25">
      <c r="A155" s="1" t="s">
        <v>111</v>
      </c>
      <c r="B155" s="1">
        <v>4.5</v>
      </c>
      <c r="C155" s="1">
        <v>2.8631164000000004</v>
      </c>
      <c r="D155" s="1">
        <v>7</v>
      </c>
      <c r="E155" s="1">
        <f t="shared" si="22"/>
        <v>1</v>
      </c>
      <c r="F155" s="1">
        <f t="shared" si="23"/>
        <v>0</v>
      </c>
      <c r="G155" s="1">
        <f t="shared" si="24"/>
        <v>0</v>
      </c>
      <c r="H155" s="1">
        <f t="shared" si="25"/>
        <v>0</v>
      </c>
      <c r="I155" s="1">
        <f t="shared" si="26"/>
        <v>1</v>
      </c>
      <c r="K155" s="1" t="s">
        <v>161</v>
      </c>
      <c r="L155" s="1">
        <v>4.2</v>
      </c>
      <c r="M155" s="1">
        <v>5</v>
      </c>
      <c r="N155" s="1">
        <v>5</v>
      </c>
      <c r="O155" s="1">
        <f t="shared" si="30"/>
        <v>1</v>
      </c>
      <c r="P155" s="1">
        <f t="shared" si="27"/>
        <v>0</v>
      </c>
      <c r="Q155" s="1">
        <f t="shared" si="31"/>
        <v>0</v>
      </c>
      <c r="R155" s="1">
        <f t="shared" si="28"/>
        <v>0</v>
      </c>
      <c r="S155" s="1">
        <f t="shared" si="29"/>
        <v>1</v>
      </c>
    </row>
    <row r="156" spans="1:19" x14ac:dyDescent="0.25">
      <c r="A156" s="1" t="s">
        <v>170</v>
      </c>
      <c r="B156" s="1">
        <v>5.3</v>
      </c>
      <c r="C156" s="1">
        <v>3.7170212</v>
      </c>
      <c r="D156" s="1">
        <v>7</v>
      </c>
      <c r="E156" s="1">
        <f t="shared" si="22"/>
        <v>1</v>
      </c>
      <c r="F156" s="1">
        <f t="shared" si="23"/>
        <v>0</v>
      </c>
      <c r="G156" s="1">
        <f t="shared" si="24"/>
        <v>0</v>
      </c>
      <c r="H156" s="1">
        <f t="shared" si="25"/>
        <v>0</v>
      </c>
      <c r="I156" s="1">
        <f t="shared" si="26"/>
        <v>1</v>
      </c>
      <c r="K156" s="1" t="s">
        <v>117</v>
      </c>
      <c r="L156" s="1">
        <v>4.5999999999999996</v>
      </c>
      <c r="M156" s="1">
        <v>4</v>
      </c>
      <c r="N156" s="1">
        <v>4</v>
      </c>
      <c r="O156" s="1">
        <f t="shared" si="30"/>
        <v>1</v>
      </c>
      <c r="P156" s="1">
        <f t="shared" si="27"/>
        <v>0</v>
      </c>
      <c r="Q156" s="1">
        <v>0</v>
      </c>
      <c r="R156" s="1">
        <f t="shared" si="28"/>
        <v>0</v>
      </c>
      <c r="S156" s="1">
        <f t="shared" si="29"/>
        <v>1</v>
      </c>
    </row>
    <row r="157" spans="1:19" x14ac:dyDescent="0.25">
      <c r="A157" s="1" t="s">
        <v>173</v>
      </c>
      <c r="B157" s="1">
        <v>4.3</v>
      </c>
      <c r="C157" s="1">
        <v>3.3472403999999996</v>
      </c>
      <c r="D157" s="1">
        <v>7</v>
      </c>
      <c r="E157" s="1">
        <f t="shared" si="22"/>
        <v>1</v>
      </c>
      <c r="F157" s="1">
        <f t="shared" si="23"/>
        <v>0</v>
      </c>
      <c r="G157" s="1">
        <f t="shared" si="24"/>
        <v>0</v>
      </c>
      <c r="H157" s="1">
        <f t="shared" si="25"/>
        <v>0</v>
      </c>
      <c r="I157" s="1">
        <f t="shared" si="26"/>
        <v>1</v>
      </c>
      <c r="K157" s="1" t="s">
        <v>146</v>
      </c>
      <c r="L157" s="1">
        <v>4.3</v>
      </c>
      <c r="M157" s="1">
        <v>4</v>
      </c>
      <c r="N157" s="1">
        <v>4</v>
      </c>
      <c r="O157" s="1">
        <f t="shared" si="30"/>
        <v>1</v>
      </c>
      <c r="P157" s="1">
        <f t="shared" si="27"/>
        <v>0</v>
      </c>
      <c r="Q157" s="1">
        <v>0</v>
      </c>
      <c r="R157" s="1">
        <f t="shared" si="28"/>
        <v>0</v>
      </c>
      <c r="S157" s="1">
        <f t="shared" si="29"/>
        <v>1</v>
      </c>
    </row>
    <row r="158" spans="1:19" x14ac:dyDescent="0.25">
      <c r="A158" s="1" t="s">
        <v>109</v>
      </c>
      <c r="B158" s="1">
        <v>5.7</v>
      </c>
      <c r="C158" s="1">
        <v>3.8532965000000012</v>
      </c>
      <c r="D158" s="1">
        <v>7</v>
      </c>
      <c r="E158" s="1">
        <f t="shared" si="22"/>
        <v>1</v>
      </c>
      <c r="F158" s="1">
        <f t="shared" si="23"/>
        <v>0</v>
      </c>
      <c r="G158" s="1">
        <f t="shared" si="24"/>
        <v>0</v>
      </c>
      <c r="H158" s="1">
        <f t="shared" si="25"/>
        <v>0</v>
      </c>
      <c r="I158" s="1">
        <f t="shared" si="26"/>
        <v>1</v>
      </c>
      <c r="K158" s="1" t="s">
        <v>179</v>
      </c>
      <c r="L158" s="1">
        <v>5.4</v>
      </c>
      <c r="M158" s="1">
        <v>4</v>
      </c>
      <c r="N158" s="1">
        <v>4</v>
      </c>
      <c r="O158" s="1">
        <f t="shared" si="30"/>
        <v>1</v>
      </c>
      <c r="P158" s="1">
        <f t="shared" si="27"/>
        <v>0</v>
      </c>
      <c r="Q158" s="1">
        <v>0</v>
      </c>
      <c r="R158" s="1">
        <f t="shared" si="28"/>
        <v>0</v>
      </c>
      <c r="S158" s="1">
        <f t="shared" si="29"/>
        <v>1</v>
      </c>
    </row>
    <row r="159" spans="1:19" x14ac:dyDescent="0.25">
      <c r="A159" s="1" t="s">
        <v>63</v>
      </c>
      <c r="B159" s="1">
        <v>4.4000000000000004</v>
      </c>
      <c r="C159" s="1">
        <v>4.0857137999999997</v>
      </c>
      <c r="D159" s="1">
        <v>6.5</v>
      </c>
      <c r="E159" s="1">
        <f t="shared" si="22"/>
        <v>1</v>
      </c>
      <c r="F159" s="1">
        <f t="shared" si="23"/>
        <v>0</v>
      </c>
      <c r="G159" s="1">
        <f t="shared" si="24"/>
        <v>0</v>
      </c>
      <c r="H159" s="1">
        <f t="shared" si="25"/>
        <v>0</v>
      </c>
      <c r="I159" s="1">
        <f t="shared" si="26"/>
        <v>1</v>
      </c>
      <c r="K159" s="1" t="s">
        <v>159</v>
      </c>
      <c r="L159" s="1">
        <v>4.3</v>
      </c>
      <c r="M159" s="1">
        <v>3</v>
      </c>
      <c r="N159" s="1">
        <v>3</v>
      </c>
      <c r="O159" s="1">
        <v>1</v>
      </c>
      <c r="P159" s="1">
        <f t="shared" si="27"/>
        <v>0</v>
      </c>
      <c r="Q159" s="1">
        <v>0</v>
      </c>
      <c r="R159" s="1">
        <f t="shared" si="28"/>
        <v>0</v>
      </c>
      <c r="S159" s="1">
        <f t="shared" si="29"/>
        <v>1</v>
      </c>
    </row>
    <row r="160" spans="1:19" x14ac:dyDescent="0.25">
      <c r="A160" s="1" t="s">
        <v>109</v>
      </c>
      <c r="B160" s="1">
        <v>5.7</v>
      </c>
      <c r="C160" s="1">
        <v>3.3892943900000003</v>
      </c>
      <c r="D160" s="1">
        <v>6</v>
      </c>
      <c r="E160" s="1">
        <f t="shared" si="22"/>
        <v>1</v>
      </c>
      <c r="F160" s="1">
        <f t="shared" si="23"/>
        <v>0</v>
      </c>
      <c r="G160" s="1">
        <f t="shared" si="24"/>
        <v>0</v>
      </c>
      <c r="H160" s="1">
        <f t="shared" si="25"/>
        <v>0</v>
      </c>
      <c r="I160" s="1">
        <f t="shared" si="26"/>
        <v>1</v>
      </c>
      <c r="K160" s="1" t="s">
        <v>175</v>
      </c>
      <c r="L160" s="1">
        <v>3.9</v>
      </c>
      <c r="M160" s="1">
        <v>3</v>
      </c>
      <c r="N160" s="1">
        <v>3</v>
      </c>
      <c r="O160" s="1">
        <v>1</v>
      </c>
      <c r="P160" s="1">
        <f t="shared" si="27"/>
        <v>0</v>
      </c>
      <c r="Q160" s="1">
        <v>0</v>
      </c>
      <c r="R160" s="1">
        <f t="shared" si="28"/>
        <v>0</v>
      </c>
      <c r="S160" s="1">
        <f t="shared" si="29"/>
        <v>1</v>
      </c>
    </row>
    <row r="161" spans="1:19" x14ac:dyDescent="0.25">
      <c r="A161" s="1" t="s">
        <v>119</v>
      </c>
      <c r="B161" s="1">
        <v>4.2</v>
      </c>
      <c r="C161" s="1">
        <v>3.5305321999999983</v>
      </c>
      <c r="D161" s="1">
        <v>6</v>
      </c>
      <c r="E161" s="1">
        <f t="shared" si="22"/>
        <v>1</v>
      </c>
      <c r="F161" s="1">
        <f t="shared" si="23"/>
        <v>0</v>
      </c>
      <c r="G161" s="1">
        <f t="shared" si="24"/>
        <v>0</v>
      </c>
      <c r="H161" s="1">
        <f t="shared" si="25"/>
        <v>0</v>
      </c>
      <c r="I161" s="1">
        <f t="shared" si="26"/>
        <v>1</v>
      </c>
      <c r="K161" s="1" t="s">
        <v>138</v>
      </c>
      <c r="L161" s="1">
        <v>4.7</v>
      </c>
      <c r="M161" s="1">
        <v>3</v>
      </c>
      <c r="N161" s="1">
        <v>3</v>
      </c>
      <c r="O161" s="1">
        <v>1</v>
      </c>
      <c r="P161" s="1">
        <f t="shared" si="27"/>
        <v>0</v>
      </c>
      <c r="Q161" s="1">
        <v>0</v>
      </c>
      <c r="R161" s="1">
        <f t="shared" si="28"/>
        <v>0</v>
      </c>
      <c r="S161" s="1">
        <f t="shared" si="29"/>
        <v>1</v>
      </c>
    </row>
    <row r="162" spans="1:19" x14ac:dyDescent="0.25">
      <c r="A162" s="1" t="s">
        <v>78</v>
      </c>
      <c r="B162" s="1">
        <v>4.2</v>
      </c>
      <c r="C162" s="1">
        <v>3.2344541999999992</v>
      </c>
      <c r="D162" s="1">
        <v>6</v>
      </c>
      <c r="E162" s="1">
        <f t="shared" si="22"/>
        <v>1</v>
      </c>
      <c r="F162" s="1">
        <f t="shared" si="23"/>
        <v>0</v>
      </c>
      <c r="G162" s="1">
        <f t="shared" si="24"/>
        <v>0</v>
      </c>
      <c r="H162" s="1">
        <f t="shared" si="25"/>
        <v>0</v>
      </c>
      <c r="I162" s="1">
        <f t="shared" si="26"/>
        <v>1</v>
      </c>
      <c r="K162" s="1" t="s">
        <v>155</v>
      </c>
      <c r="L162" s="1">
        <v>8.5</v>
      </c>
      <c r="M162" s="1">
        <v>6</v>
      </c>
      <c r="N162" s="1">
        <v>6</v>
      </c>
      <c r="O162" s="1">
        <f t="shared" ref="O162:O178" si="32">IF(AND((8&gt;N162),(N162&gt;=M162),(M162&gt;=4)),1,0)</f>
        <v>1</v>
      </c>
      <c r="P162" s="1">
        <f t="shared" si="27"/>
        <v>0</v>
      </c>
      <c r="Q162" s="1">
        <f t="shared" ref="Q162:Q169" si="33">IF(N162&lt;=4,1,0)</f>
        <v>0</v>
      </c>
      <c r="R162" s="1">
        <f t="shared" si="28"/>
        <v>0</v>
      </c>
      <c r="S162" s="1">
        <f t="shared" si="29"/>
        <v>1</v>
      </c>
    </row>
    <row r="163" spans="1:19" x14ac:dyDescent="0.25">
      <c r="A163" s="1" t="s">
        <v>81</v>
      </c>
      <c r="B163" s="1">
        <v>4.5999999999999996</v>
      </c>
      <c r="C163" s="1">
        <v>2.6449243599999988</v>
      </c>
      <c r="D163" s="1">
        <v>6</v>
      </c>
      <c r="E163" s="1">
        <f t="shared" si="22"/>
        <v>1</v>
      </c>
      <c r="F163" s="1">
        <f t="shared" si="23"/>
        <v>0</v>
      </c>
      <c r="G163" s="1">
        <f t="shared" si="24"/>
        <v>0</v>
      </c>
      <c r="H163" s="1">
        <f t="shared" si="25"/>
        <v>0</v>
      </c>
      <c r="I163" s="1">
        <f t="shared" si="26"/>
        <v>1</v>
      </c>
      <c r="K163" s="1" t="s">
        <v>66</v>
      </c>
      <c r="L163" s="1">
        <v>4.8</v>
      </c>
      <c r="M163" s="1">
        <v>5</v>
      </c>
      <c r="N163" s="1">
        <v>5</v>
      </c>
      <c r="O163" s="1">
        <f t="shared" si="32"/>
        <v>1</v>
      </c>
      <c r="P163" s="1">
        <f t="shared" si="27"/>
        <v>0</v>
      </c>
      <c r="Q163" s="1">
        <f t="shared" si="33"/>
        <v>0</v>
      </c>
      <c r="R163" s="1">
        <f t="shared" si="28"/>
        <v>0</v>
      </c>
      <c r="S163" s="1">
        <f t="shared" si="29"/>
        <v>1</v>
      </c>
    </row>
    <row r="164" spans="1:19" x14ac:dyDescent="0.25">
      <c r="A164" s="1" t="s">
        <v>84</v>
      </c>
      <c r="B164" s="1">
        <v>5</v>
      </c>
      <c r="C164" s="1">
        <v>4.7449936799999985</v>
      </c>
      <c r="D164" s="1">
        <v>6</v>
      </c>
      <c r="E164" s="1">
        <f t="shared" si="22"/>
        <v>1</v>
      </c>
      <c r="F164" s="1">
        <f t="shared" si="23"/>
        <v>0</v>
      </c>
      <c r="G164" s="1">
        <f t="shared" si="24"/>
        <v>0</v>
      </c>
      <c r="H164" s="1">
        <f t="shared" si="25"/>
        <v>0</v>
      </c>
      <c r="I164" s="1">
        <f t="shared" si="26"/>
        <v>1</v>
      </c>
      <c r="K164" s="1" t="s">
        <v>109</v>
      </c>
      <c r="L164" s="1">
        <v>5.7</v>
      </c>
      <c r="M164" s="1">
        <v>5</v>
      </c>
      <c r="N164" s="1">
        <v>5</v>
      </c>
      <c r="O164" s="1">
        <f t="shared" si="32"/>
        <v>1</v>
      </c>
      <c r="P164" s="1">
        <f t="shared" si="27"/>
        <v>0</v>
      </c>
      <c r="Q164" s="1">
        <f t="shared" si="33"/>
        <v>0</v>
      </c>
      <c r="R164" s="1">
        <f t="shared" si="28"/>
        <v>0</v>
      </c>
      <c r="S164" s="1">
        <f t="shared" si="29"/>
        <v>1</v>
      </c>
    </row>
    <row r="165" spans="1:19" x14ac:dyDescent="0.25">
      <c r="A165" s="1" t="s">
        <v>105</v>
      </c>
      <c r="B165" s="1">
        <v>4.4000000000000004</v>
      </c>
      <c r="C165" s="1">
        <v>3.6983303799999998</v>
      </c>
      <c r="D165" s="1">
        <v>6</v>
      </c>
      <c r="E165" s="1">
        <f t="shared" si="22"/>
        <v>1</v>
      </c>
      <c r="F165" s="1">
        <f t="shared" si="23"/>
        <v>0</v>
      </c>
      <c r="G165" s="1">
        <f t="shared" si="24"/>
        <v>0</v>
      </c>
      <c r="H165" s="1">
        <f t="shared" si="25"/>
        <v>0</v>
      </c>
      <c r="I165" s="1">
        <f t="shared" si="26"/>
        <v>1</v>
      </c>
      <c r="K165" s="1" t="s">
        <v>117</v>
      </c>
      <c r="L165" s="1">
        <v>4.5999999999999996</v>
      </c>
      <c r="M165" s="1">
        <v>5</v>
      </c>
      <c r="N165" s="1">
        <v>5</v>
      </c>
      <c r="O165" s="1">
        <f t="shared" si="32"/>
        <v>1</v>
      </c>
      <c r="P165" s="1">
        <f t="shared" si="27"/>
        <v>0</v>
      </c>
      <c r="Q165" s="1">
        <f t="shared" si="33"/>
        <v>0</v>
      </c>
      <c r="R165" s="1">
        <f t="shared" si="28"/>
        <v>0</v>
      </c>
      <c r="S165" s="1">
        <f t="shared" si="29"/>
        <v>1</v>
      </c>
    </row>
    <row r="166" spans="1:19" x14ac:dyDescent="0.25">
      <c r="A166" s="1" t="s">
        <v>115</v>
      </c>
      <c r="B166" s="1">
        <v>4.9000000000000004</v>
      </c>
      <c r="C166" s="1">
        <v>3.3925143200000005</v>
      </c>
      <c r="D166" s="1">
        <v>6</v>
      </c>
      <c r="E166" s="1">
        <f t="shared" si="22"/>
        <v>1</v>
      </c>
      <c r="F166" s="1">
        <f t="shared" si="23"/>
        <v>0</v>
      </c>
      <c r="G166" s="1">
        <f t="shared" si="24"/>
        <v>0</v>
      </c>
      <c r="H166" s="1">
        <f t="shared" si="25"/>
        <v>0</v>
      </c>
      <c r="I166" s="1">
        <f t="shared" si="26"/>
        <v>1</v>
      </c>
      <c r="K166" s="1" t="s">
        <v>104</v>
      </c>
      <c r="L166" s="1">
        <v>5.4</v>
      </c>
      <c r="M166" s="1">
        <v>5</v>
      </c>
      <c r="N166" s="1">
        <v>5</v>
      </c>
      <c r="O166" s="1">
        <f t="shared" si="32"/>
        <v>1</v>
      </c>
      <c r="P166" s="1">
        <f t="shared" si="27"/>
        <v>0</v>
      </c>
      <c r="Q166" s="1">
        <f t="shared" si="33"/>
        <v>0</v>
      </c>
      <c r="R166" s="1">
        <f t="shared" si="28"/>
        <v>0</v>
      </c>
      <c r="S166" s="1">
        <f t="shared" si="29"/>
        <v>1</v>
      </c>
    </row>
    <row r="167" spans="1:19" x14ac:dyDescent="0.25">
      <c r="A167" s="1" t="s">
        <v>132</v>
      </c>
      <c r="B167" s="1">
        <v>5.0999999999999996</v>
      </c>
      <c r="C167" s="1">
        <v>4.1962414899999994</v>
      </c>
      <c r="D167" s="1">
        <v>6</v>
      </c>
      <c r="E167" s="1">
        <f t="shared" si="22"/>
        <v>1</v>
      </c>
      <c r="F167" s="1">
        <f t="shared" si="23"/>
        <v>0</v>
      </c>
      <c r="G167" s="1">
        <f t="shared" si="24"/>
        <v>0</v>
      </c>
      <c r="H167" s="1">
        <f t="shared" si="25"/>
        <v>0</v>
      </c>
      <c r="I167" s="1">
        <f t="shared" si="26"/>
        <v>1</v>
      </c>
      <c r="K167" s="1" t="s">
        <v>88</v>
      </c>
      <c r="L167" s="1">
        <v>4.5</v>
      </c>
      <c r="M167" s="1">
        <v>5</v>
      </c>
      <c r="N167" s="1">
        <v>5</v>
      </c>
      <c r="O167" s="1">
        <f t="shared" si="32"/>
        <v>1</v>
      </c>
      <c r="P167" s="1">
        <f t="shared" si="27"/>
        <v>0</v>
      </c>
      <c r="Q167" s="1">
        <f t="shared" si="33"/>
        <v>0</v>
      </c>
      <c r="R167" s="1">
        <f t="shared" si="28"/>
        <v>0</v>
      </c>
      <c r="S167" s="1">
        <f t="shared" si="29"/>
        <v>1</v>
      </c>
    </row>
    <row r="168" spans="1:19" x14ac:dyDescent="0.25">
      <c r="A168" s="1" t="s">
        <v>134</v>
      </c>
      <c r="B168" s="1">
        <v>6.3</v>
      </c>
      <c r="C168" s="1">
        <v>3.8293381199999992</v>
      </c>
      <c r="D168" s="1">
        <v>6</v>
      </c>
      <c r="E168" s="1">
        <f t="shared" si="22"/>
        <v>1</v>
      </c>
      <c r="F168" s="1">
        <f t="shared" si="23"/>
        <v>0</v>
      </c>
      <c r="G168" s="1">
        <f t="shared" si="24"/>
        <v>0</v>
      </c>
      <c r="H168" s="1">
        <f t="shared" si="25"/>
        <v>0</v>
      </c>
      <c r="I168" s="1">
        <f t="shared" si="26"/>
        <v>1</v>
      </c>
      <c r="K168" s="1" t="s">
        <v>182</v>
      </c>
      <c r="L168" s="1">
        <v>5.0999999999999996</v>
      </c>
      <c r="M168" s="1">
        <v>5</v>
      </c>
      <c r="N168" s="1">
        <v>5</v>
      </c>
      <c r="O168" s="1">
        <f t="shared" si="32"/>
        <v>1</v>
      </c>
      <c r="P168" s="1">
        <f t="shared" si="27"/>
        <v>0</v>
      </c>
      <c r="Q168" s="1">
        <f t="shared" si="33"/>
        <v>0</v>
      </c>
      <c r="R168" s="1">
        <f t="shared" si="28"/>
        <v>0</v>
      </c>
      <c r="S168" s="1">
        <f t="shared" si="29"/>
        <v>1</v>
      </c>
    </row>
    <row r="169" spans="1:19" x14ac:dyDescent="0.25">
      <c r="A169" s="1" t="s">
        <v>148</v>
      </c>
      <c r="B169" s="1">
        <v>7.1</v>
      </c>
      <c r="C169" s="1">
        <v>4.4086745799999996</v>
      </c>
      <c r="D169" s="1">
        <v>6</v>
      </c>
      <c r="E169" s="1">
        <f t="shared" si="22"/>
        <v>1</v>
      </c>
      <c r="F169" s="1">
        <f t="shared" si="23"/>
        <v>0</v>
      </c>
      <c r="G169" s="1">
        <f t="shared" si="24"/>
        <v>0</v>
      </c>
      <c r="H169" s="1">
        <f t="shared" si="25"/>
        <v>0</v>
      </c>
      <c r="I169" s="1">
        <f t="shared" si="26"/>
        <v>1</v>
      </c>
      <c r="K169" s="1" t="s">
        <v>81</v>
      </c>
      <c r="L169" s="1">
        <v>4.5999999999999996</v>
      </c>
      <c r="M169" s="1">
        <v>5</v>
      </c>
      <c r="N169" s="1">
        <v>5</v>
      </c>
      <c r="O169" s="1">
        <f t="shared" si="32"/>
        <v>1</v>
      </c>
      <c r="P169" s="1">
        <f t="shared" si="27"/>
        <v>0</v>
      </c>
      <c r="Q169" s="1">
        <f t="shared" si="33"/>
        <v>0</v>
      </c>
      <c r="R169" s="1">
        <f t="shared" si="28"/>
        <v>0</v>
      </c>
      <c r="S169" s="1">
        <f t="shared" si="29"/>
        <v>1</v>
      </c>
    </row>
    <row r="170" spans="1:19" x14ac:dyDescent="0.25">
      <c r="A170" s="1" t="s">
        <v>161</v>
      </c>
      <c r="B170" s="1">
        <v>4.2</v>
      </c>
      <c r="C170" s="1">
        <v>4.2230222099999999</v>
      </c>
      <c r="D170" s="1">
        <v>6</v>
      </c>
      <c r="E170" s="1">
        <f t="shared" si="22"/>
        <v>1</v>
      </c>
      <c r="F170" s="1">
        <f t="shared" si="23"/>
        <v>0</v>
      </c>
      <c r="G170" s="1">
        <f t="shared" si="24"/>
        <v>0</v>
      </c>
      <c r="H170" s="1">
        <f t="shared" si="25"/>
        <v>0</v>
      </c>
      <c r="I170" s="1">
        <f t="shared" si="26"/>
        <v>1</v>
      </c>
      <c r="K170" s="1" t="s">
        <v>150</v>
      </c>
      <c r="L170" s="1">
        <v>5.7</v>
      </c>
      <c r="M170" s="1">
        <v>4</v>
      </c>
      <c r="N170" s="1">
        <v>4</v>
      </c>
      <c r="O170" s="1">
        <f t="shared" si="32"/>
        <v>1</v>
      </c>
      <c r="P170" s="1">
        <f t="shared" si="27"/>
        <v>0</v>
      </c>
      <c r="Q170" s="1">
        <v>0</v>
      </c>
      <c r="R170" s="1">
        <f t="shared" si="28"/>
        <v>0</v>
      </c>
      <c r="S170" s="1">
        <f t="shared" si="29"/>
        <v>1</v>
      </c>
    </row>
    <row r="171" spans="1:19" x14ac:dyDescent="0.25">
      <c r="A171" s="1" t="s">
        <v>163</v>
      </c>
      <c r="B171" s="1">
        <v>5.6</v>
      </c>
      <c r="C171" s="1">
        <v>3.5796915999999994</v>
      </c>
      <c r="D171" s="1">
        <v>6</v>
      </c>
      <c r="E171" s="1">
        <f t="shared" si="22"/>
        <v>1</v>
      </c>
      <c r="F171" s="1">
        <f t="shared" si="23"/>
        <v>0</v>
      </c>
      <c r="G171" s="1">
        <f t="shared" si="24"/>
        <v>0</v>
      </c>
      <c r="H171" s="1">
        <f t="shared" si="25"/>
        <v>0</v>
      </c>
      <c r="I171" s="1">
        <f t="shared" si="26"/>
        <v>1</v>
      </c>
      <c r="K171" s="1" t="s">
        <v>106</v>
      </c>
      <c r="L171" s="1">
        <v>4.3</v>
      </c>
      <c r="M171" s="1">
        <v>4</v>
      </c>
      <c r="N171" s="1">
        <v>4</v>
      </c>
      <c r="O171" s="1">
        <f t="shared" si="32"/>
        <v>1</v>
      </c>
      <c r="P171" s="1">
        <f t="shared" si="27"/>
        <v>0</v>
      </c>
      <c r="Q171" s="1">
        <v>0</v>
      </c>
      <c r="R171" s="1">
        <f t="shared" si="28"/>
        <v>0</v>
      </c>
      <c r="S171" s="1">
        <f t="shared" si="29"/>
        <v>1</v>
      </c>
    </row>
    <row r="172" spans="1:19" x14ac:dyDescent="0.25">
      <c r="A172" s="1" t="s">
        <v>94</v>
      </c>
      <c r="B172" s="1">
        <v>4.8</v>
      </c>
      <c r="C172" s="1">
        <v>3.8419437999999997</v>
      </c>
      <c r="D172" s="1">
        <v>6</v>
      </c>
      <c r="E172" s="1">
        <f t="shared" si="22"/>
        <v>1</v>
      </c>
      <c r="F172" s="1">
        <f t="shared" si="23"/>
        <v>0</v>
      </c>
      <c r="G172" s="1">
        <f t="shared" si="24"/>
        <v>0</v>
      </c>
      <c r="H172" s="1">
        <f t="shared" si="25"/>
        <v>0</v>
      </c>
      <c r="I172" s="1">
        <f t="shared" si="26"/>
        <v>1</v>
      </c>
      <c r="K172" s="1" t="s">
        <v>175</v>
      </c>
      <c r="L172" s="1">
        <v>3.9</v>
      </c>
      <c r="M172" s="1">
        <v>4</v>
      </c>
      <c r="N172" s="1">
        <v>4</v>
      </c>
      <c r="O172" s="1">
        <f t="shared" si="32"/>
        <v>1</v>
      </c>
      <c r="P172" s="1">
        <f t="shared" si="27"/>
        <v>0</v>
      </c>
      <c r="Q172" s="1">
        <v>0</v>
      </c>
      <c r="R172" s="1">
        <f t="shared" si="28"/>
        <v>0</v>
      </c>
      <c r="S172" s="1">
        <f t="shared" si="29"/>
        <v>1</v>
      </c>
    </row>
    <row r="173" spans="1:19" x14ac:dyDescent="0.25">
      <c r="A173" s="1" t="s">
        <v>145</v>
      </c>
      <c r="B173" s="1">
        <v>4.7</v>
      </c>
      <c r="C173" s="1">
        <v>3.8157103999999999</v>
      </c>
      <c r="D173" s="1">
        <v>6</v>
      </c>
      <c r="E173" s="1">
        <f t="shared" si="22"/>
        <v>1</v>
      </c>
      <c r="F173" s="1">
        <f t="shared" si="23"/>
        <v>0</v>
      </c>
      <c r="G173" s="1">
        <f t="shared" si="24"/>
        <v>0</v>
      </c>
      <c r="H173" s="1">
        <f t="shared" si="25"/>
        <v>0</v>
      </c>
      <c r="I173" s="1">
        <f t="shared" si="26"/>
        <v>1</v>
      </c>
      <c r="K173" s="1" t="s">
        <v>195</v>
      </c>
      <c r="L173" s="1">
        <v>4.5</v>
      </c>
      <c r="M173" s="1">
        <v>4</v>
      </c>
      <c r="N173" s="1">
        <v>4</v>
      </c>
      <c r="O173" s="1">
        <f t="shared" si="32"/>
        <v>1</v>
      </c>
      <c r="P173" s="1">
        <f t="shared" si="27"/>
        <v>0</v>
      </c>
      <c r="Q173" s="1">
        <v>0</v>
      </c>
      <c r="R173" s="1">
        <f t="shared" si="28"/>
        <v>0</v>
      </c>
      <c r="S173" s="1">
        <f t="shared" si="29"/>
        <v>1</v>
      </c>
    </row>
    <row r="174" spans="1:19" x14ac:dyDescent="0.25">
      <c r="A174" s="1" t="s">
        <v>59</v>
      </c>
      <c r="B174" s="1">
        <v>6.7</v>
      </c>
      <c r="C174" s="1">
        <v>4.0895052499999993</v>
      </c>
      <c r="D174" s="1">
        <v>6</v>
      </c>
      <c r="E174" s="1">
        <f t="shared" si="22"/>
        <v>1</v>
      </c>
      <c r="F174" s="1">
        <f t="shared" si="23"/>
        <v>0</v>
      </c>
      <c r="G174" s="1">
        <f t="shared" si="24"/>
        <v>0</v>
      </c>
      <c r="H174" s="1">
        <f t="shared" si="25"/>
        <v>0</v>
      </c>
      <c r="I174" s="1">
        <f t="shared" si="26"/>
        <v>1</v>
      </c>
      <c r="K174" s="1" t="s">
        <v>154</v>
      </c>
      <c r="L174" s="1">
        <v>5.7</v>
      </c>
      <c r="M174" s="1">
        <v>4</v>
      </c>
      <c r="N174" s="1">
        <v>4</v>
      </c>
      <c r="O174" s="1">
        <f t="shared" si="32"/>
        <v>1</v>
      </c>
      <c r="P174" s="1">
        <f t="shared" si="27"/>
        <v>0</v>
      </c>
      <c r="Q174" s="1">
        <v>0</v>
      </c>
      <c r="R174" s="1">
        <f t="shared" si="28"/>
        <v>0</v>
      </c>
      <c r="S174" s="1">
        <f t="shared" si="29"/>
        <v>1</v>
      </c>
    </row>
    <row r="175" spans="1:19" x14ac:dyDescent="0.25">
      <c r="A175" s="1" t="s">
        <v>64</v>
      </c>
      <c r="B175" s="1">
        <v>4.5</v>
      </c>
      <c r="C175" s="1">
        <v>3.6806942199999995</v>
      </c>
      <c r="D175" s="1">
        <v>6</v>
      </c>
      <c r="E175" s="1">
        <f t="shared" si="22"/>
        <v>1</v>
      </c>
      <c r="F175" s="1">
        <f t="shared" si="23"/>
        <v>0</v>
      </c>
      <c r="G175" s="1">
        <f t="shared" si="24"/>
        <v>0</v>
      </c>
      <c r="H175" s="1">
        <f t="shared" si="25"/>
        <v>0</v>
      </c>
      <c r="I175" s="1">
        <f t="shared" si="26"/>
        <v>1</v>
      </c>
      <c r="K175" s="1" t="s">
        <v>148</v>
      </c>
      <c r="L175" s="1">
        <v>7.1</v>
      </c>
      <c r="M175" s="1">
        <v>4</v>
      </c>
      <c r="N175" s="1">
        <v>4</v>
      </c>
      <c r="O175" s="1">
        <f t="shared" si="32"/>
        <v>1</v>
      </c>
      <c r="P175" s="1">
        <f t="shared" si="27"/>
        <v>0</v>
      </c>
      <c r="Q175" s="1">
        <v>0</v>
      </c>
      <c r="R175" s="1">
        <f t="shared" si="28"/>
        <v>0</v>
      </c>
      <c r="S175" s="1">
        <f t="shared" si="29"/>
        <v>1</v>
      </c>
    </row>
    <row r="176" spans="1:19" x14ac:dyDescent="0.25">
      <c r="A176" s="1" t="s">
        <v>67</v>
      </c>
      <c r="B176" s="1">
        <v>5.4</v>
      </c>
      <c r="C176" s="1">
        <v>4.7794552499999998</v>
      </c>
      <c r="D176" s="1">
        <v>6</v>
      </c>
      <c r="E176" s="1">
        <f t="shared" si="22"/>
        <v>1</v>
      </c>
      <c r="F176" s="1">
        <f t="shared" si="23"/>
        <v>0</v>
      </c>
      <c r="G176" s="1">
        <f t="shared" si="24"/>
        <v>0</v>
      </c>
      <c r="H176" s="1">
        <f t="shared" si="25"/>
        <v>0</v>
      </c>
      <c r="I176" s="1">
        <f t="shared" si="26"/>
        <v>1</v>
      </c>
      <c r="K176" s="1" t="s">
        <v>72</v>
      </c>
      <c r="L176" s="1">
        <v>5.0999999999999996</v>
      </c>
      <c r="M176" s="1">
        <v>4</v>
      </c>
      <c r="N176" s="1">
        <v>4</v>
      </c>
      <c r="O176" s="1">
        <f t="shared" si="32"/>
        <v>1</v>
      </c>
      <c r="P176" s="1">
        <f t="shared" si="27"/>
        <v>0</v>
      </c>
      <c r="Q176" s="1">
        <v>0</v>
      </c>
      <c r="R176" s="1">
        <f t="shared" si="28"/>
        <v>0</v>
      </c>
      <c r="S176" s="1">
        <f t="shared" si="29"/>
        <v>1</v>
      </c>
    </row>
    <row r="177" spans="1:19" x14ac:dyDescent="0.25">
      <c r="A177" s="1" t="s">
        <v>85</v>
      </c>
      <c r="B177" s="1">
        <v>4.8</v>
      </c>
      <c r="C177" s="1">
        <v>4.2614164900000002</v>
      </c>
      <c r="D177" s="1">
        <v>6</v>
      </c>
      <c r="E177" s="1">
        <f t="shared" si="22"/>
        <v>1</v>
      </c>
      <c r="F177" s="1">
        <f t="shared" si="23"/>
        <v>0</v>
      </c>
      <c r="G177" s="1">
        <f t="shared" si="24"/>
        <v>0</v>
      </c>
      <c r="H177" s="1">
        <f t="shared" si="25"/>
        <v>0</v>
      </c>
      <c r="I177" s="1">
        <f t="shared" si="26"/>
        <v>1</v>
      </c>
      <c r="K177" s="1" t="s">
        <v>188</v>
      </c>
      <c r="L177" s="1">
        <v>4.3</v>
      </c>
      <c r="M177" s="1">
        <v>4</v>
      </c>
      <c r="N177" s="1">
        <v>4</v>
      </c>
      <c r="O177" s="1">
        <f t="shared" si="32"/>
        <v>1</v>
      </c>
      <c r="P177" s="1">
        <f t="shared" si="27"/>
        <v>0</v>
      </c>
      <c r="Q177" s="1">
        <v>0</v>
      </c>
      <c r="R177" s="1">
        <f t="shared" si="28"/>
        <v>0</v>
      </c>
      <c r="S177" s="1">
        <f t="shared" si="29"/>
        <v>1</v>
      </c>
    </row>
    <row r="178" spans="1:19" x14ac:dyDescent="0.25">
      <c r="A178" s="1" t="s">
        <v>87</v>
      </c>
      <c r="B178" s="1">
        <v>5</v>
      </c>
      <c r="C178" s="1">
        <v>4.2117508700000021</v>
      </c>
      <c r="D178" s="1">
        <v>6</v>
      </c>
      <c r="E178" s="1">
        <f t="shared" si="22"/>
        <v>1</v>
      </c>
      <c r="F178" s="1">
        <f t="shared" si="23"/>
        <v>0</v>
      </c>
      <c r="G178" s="1">
        <f t="shared" si="24"/>
        <v>0</v>
      </c>
      <c r="H178" s="1">
        <f t="shared" si="25"/>
        <v>0</v>
      </c>
      <c r="I178" s="1">
        <f t="shared" si="26"/>
        <v>1</v>
      </c>
      <c r="K178" s="1" t="s">
        <v>151</v>
      </c>
      <c r="L178" s="1">
        <v>4.3</v>
      </c>
      <c r="M178" s="1">
        <v>4</v>
      </c>
      <c r="N178" s="1">
        <v>4</v>
      </c>
      <c r="O178" s="1">
        <f t="shared" si="32"/>
        <v>1</v>
      </c>
      <c r="P178" s="1">
        <f t="shared" si="27"/>
        <v>0</v>
      </c>
      <c r="Q178" s="1">
        <v>0</v>
      </c>
      <c r="R178" s="1">
        <f t="shared" si="28"/>
        <v>0</v>
      </c>
      <c r="S178" s="1">
        <f t="shared" si="29"/>
        <v>1</v>
      </c>
    </row>
    <row r="179" spans="1:19" x14ac:dyDescent="0.25">
      <c r="A179" s="1" t="s">
        <v>89</v>
      </c>
      <c r="B179" s="1">
        <v>6.2</v>
      </c>
      <c r="C179" s="1">
        <v>3.4844449999999991</v>
      </c>
      <c r="D179" s="1">
        <v>6</v>
      </c>
      <c r="E179" s="1">
        <f t="shared" si="22"/>
        <v>1</v>
      </c>
      <c r="F179" s="1">
        <f t="shared" si="23"/>
        <v>0</v>
      </c>
      <c r="G179" s="1">
        <f t="shared" si="24"/>
        <v>0</v>
      </c>
      <c r="H179" s="1">
        <f t="shared" si="25"/>
        <v>0</v>
      </c>
      <c r="I179" s="1">
        <f t="shared" si="26"/>
        <v>1</v>
      </c>
      <c r="K179" s="1" t="s">
        <v>132</v>
      </c>
      <c r="L179" s="1">
        <v>5.0999999999999996</v>
      </c>
      <c r="M179" s="1">
        <v>3</v>
      </c>
      <c r="N179" s="1">
        <v>3</v>
      </c>
      <c r="O179" s="1">
        <v>1</v>
      </c>
      <c r="P179" s="1">
        <f t="shared" si="27"/>
        <v>0</v>
      </c>
      <c r="Q179" s="1">
        <v>0</v>
      </c>
      <c r="R179" s="1">
        <f t="shared" si="28"/>
        <v>0</v>
      </c>
      <c r="S179" s="1">
        <f t="shared" si="29"/>
        <v>1</v>
      </c>
    </row>
    <row r="180" spans="1:19" x14ac:dyDescent="0.25">
      <c r="A180" s="1" t="s">
        <v>97</v>
      </c>
      <c r="B180" s="1">
        <v>4.5</v>
      </c>
      <c r="C180" s="1">
        <v>3.7075345199999981</v>
      </c>
      <c r="D180" s="1">
        <v>6</v>
      </c>
      <c r="E180" s="1">
        <f t="shared" si="22"/>
        <v>1</v>
      </c>
      <c r="F180" s="1">
        <f t="shared" si="23"/>
        <v>0</v>
      </c>
      <c r="G180" s="1">
        <f t="shared" si="24"/>
        <v>0</v>
      </c>
      <c r="H180" s="1">
        <f t="shared" si="25"/>
        <v>0</v>
      </c>
      <c r="I180" s="1">
        <f t="shared" si="26"/>
        <v>1</v>
      </c>
      <c r="K180" s="1" t="s">
        <v>92</v>
      </c>
      <c r="L180" s="1">
        <v>5.4</v>
      </c>
      <c r="M180" s="1">
        <v>4</v>
      </c>
      <c r="N180" s="1">
        <v>9</v>
      </c>
      <c r="O180" s="1">
        <f t="shared" ref="O180:O243" si="34">IF(AND((8&gt;N180),(N180&gt;=M180),(M180&gt;=4)),1,0)</f>
        <v>0</v>
      </c>
      <c r="P180" s="1">
        <f t="shared" si="27"/>
        <v>0</v>
      </c>
      <c r="Q180" s="1">
        <f t="shared" ref="Q180:Q243" si="35">IF(N180&lt;=4,1,0)</f>
        <v>0</v>
      </c>
      <c r="R180" s="1">
        <f t="shared" si="28"/>
        <v>1</v>
      </c>
      <c r="S180" s="1">
        <f t="shared" si="29"/>
        <v>1</v>
      </c>
    </row>
    <row r="181" spans="1:19" x14ac:dyDescent="0.25">
      <c r="A181" s="1" t="s">
        <v>101</v>
      </c>
      <c r="B181" s="1">
        <v>4.9000000000000004</v>
      </c>
      <c r="C181" s="1">
        <v>4.6428208399999988</v>
      </c>
      <c r="D181" s="1">
        <v>6</v>
      </c>
      <c r="E181" s="1">
        <f t="shared" si="22"/>
        <v>1</v>
      </c>
      <c r="F181" s="1">
        <f t="shared" si="23"/>
        <v>0</v>
      </c>
      <c r="G181" s="1">
        <f t="shared" si="24"/>
        <v>0</v>
      </c>
      <c r="H181" s="1">
        <f t="shared" si="25"/>
        <v>0</v>
      </c>
      <c r="I181" s="1">
        <f t="shared" si="26"/>
        <v>1</v>
      </c>
      <c r="K181" s="1" t="s">
        <v>96</v>
      </c>
      <c r="L181" s="1">
        <v>4.9000000000000004</v>
      </c>
      <c r="M181" s="1">
        <v>3</v>
      </c>
      <c r="N181" s="1">
        <v>9</v>
      </c>
      <c r="O181" s="1">
        <f t="shared" si="34"/>
        <v>0</v>
      </c>
      <c r="P181" s="1">
        <f t="shared" si="27"/>
        <v>0</v>
      </c>
      <c r="Q181" s="1">
        <f t="shared" si="35"/>
        <v>0</v>
      </c>
      <c r="R181" s="1">
        <f t="shared" si="28"/>
        <v>1</v>
      </c>
      <c r="S181" s="1">
        <f t="shared" si="29"/>
        <v>1</v>
      </c>
    </row>
    <row r="182" spans="1:19" x14ac:dyDescent="0.25">
      <c r="A182" s="1" t="s">
        <v>106</v>
      </c>
      <c r="B182" s="1">
        <v>4.3</v>
      </c>
      <c r="C182" s="1">
        <v>3.7068584299999996</v>
      </c>
      <c r="D182" s="1">
        <v>6</v>
      </c>
      <c r="E182" s="1">
        <f t="shared" si="22"/>
        <v>1</v>
      </c>
      <c r="F182" s="1">
        <f t="shared" si="23"/>
        <v>0</v>
      </c>
      <c r="G182" s="1">
        <f t="shared" si="24"/>
        <v>0</v>
      </c>
      <c r="H182" s="1">
        <f t="shared" si="25"/>
        <v>0</v>
      </c>
      <c r="I182" s="1">
        <f t="shared" si="26"/>
        <v>1</v>
      </c>
      <c r="K182" s="1" t="s">
        <v>115</v>
      </c>
      <c r="L182" s="1">
        <v>4.9000000000000004</v>
      </c>
      <c r="M182" s="1">
        <v>3</v>
      </c>
      <c r="N182" s="1">
        <v>9</v>
      </c>
      <c r="O182" s="1">
        <f t="shared" si="34"/>
        <v>0</v>
      </c>
      <c r="P182" s="1">
        <f t="shared" si="27"/>
        <v>0</v>
      </c>
      <c r="Q182" s="1">
        <f t="shared" si="35"/>
        <v>0</v>
      </c>
      <c r="R182" s="1">
        <f t="shared" si="28"/>
        <v>1</v>
      </c>
      <c r="S182" s="1">
        <f t="shared" si="29"/>
        <v>1</v>
      </c>
    </row>
    <row r="183" spans="1:19" x14ac:dyDescent="0.25">
      <c r="A183" s="1" t="s">
        <v>111</v>
      </c>
      <c r="B183" s="1">
        <v>4.5</v>
      </c>
      <c r="C183" s="1">
        <v>3.9436134999999988</v>
      </c>
      <c r="D183" s="1">
        <v>6</v>
      </c>
      <c r="E183" s="1">
        <f t="shared" si="22"/>
        <v>1</v>
      </c>
      <c r="F183" s="1">
        <f t="shared" si="23"/>
        <v>0</v>
      </c>
      <c r="G183" s="1">
        <f t="shared" si="24"/>
        <v>0</v>
      </c>
      <c r="H183" s="1">
        <f t="shared" si="25"/>
        <v>0</v>
      </c>
      <c r="I183" s="1">
        <f t="shared" si="26"/>
        <v>1</v>
      </c>
      <c r="K183" s="1" t="s">
        <v>74</v>
      </c>
      <c r="L183" s="1">
        <v>4.4000000000000004</v>
      </c>
      <c r="M183" s="1">
        <v>4</v>
      </c>
      <c r="N183" s="1">
        <v>9</v>
      </c>
      <c r="O183" s="1">
        <f t="shared" si="34"/>
        <v>0</v>
      </c>
      <c r="P183" s="1">
        <f t="shared" si="27"/>
        <v>0</v>
      </c>
      <c r="Q183" s="1">
        <f t="shared" si="35"/>
        <v>0</v>
      </c>
      <c r="R183" s="1">
        <f t="shared" si="28"/>
        <v>1</v>
      </c>
      <c r="S183" s="1">
        <f t="shared" si="29"/>
        <v>1</v>
      </c>
    </row>
    <row r="184" spans="1:19" x14ac:dyDescent="0.25">
      <c r="A184" s="1" t="s">
        <v>124</v>
      </c>
      <c r="B184" s="1">
        <v>4.5</v>
      </c>
      <c r="C184" s="1">
        <v>4.0161912300000004</v>
      </c>
      <c r="D184" s="1">
        <v>6</v>
      </c>
      <c r="E184" s="1">
        <f t="shared" si="22"/>
        <v>1</v>
      </c>
      <c r="F184" s="1">
        <f t="shared" si="23"/>
        <v>0</v>
      </c>
      <c r="G184" s="1">
        <f t="shared" si="24"/>
        <v>0</v>
      </c>
      <c r="H184" s="1">
        <f t="shared" si="25"/>
        <v>0</v>
      </c>
      <c r="I184" s="1">
        <f t="shared" si="26"/>
        <v>1</v>
      </c>
      <c r="K184" s="1" t="s">
        <v>182</v>
      </c>
      <c r="L184" s="1">
        <v>5.0999999999999996</v>
      </c>
      <c r="M184" s="1">
        <v>5</v>
      </c>
      <c r="N184" s="1">
        <v>9</v>
      </c>
      <c r="O184" s="1">
        <f t="shared" si="34"/>
        <v>0</v>
      </c>
      <c r="P184" s="1">
        <f t="shared" si="27"/>
        <v>0</v>
      </c>
      <c r="Q184" s="1">
        <f t="shared" si="35"/>
        <v>0</v>
      </c>
      <c r="R184" s="1">
        <f t="shared" si="28"/>
        <v>1</v>
      </c>
      <c r="S184" s="1">
        <f t="shared" si="29"/>
        <v>1</v>
      </c>
    </row>
    <row r="185" spans="1:19" x14ac:dyDescent="0.25">
      <c r="A185" s="1" t="s">
        <v>135</v>
      </c>
      <c r="B185" s="1">
        <v>4.9000000000000004</v>
      </c>
      <c r="C185" s="1">
        <v>3.5675570199999984</v>
      </c>
      <c r="D185" s="1">
        <v>6</v>
      </c>
      <c r="E185" s="1">
        <f t="shared" si="22"/>
        <v>1</v>
      </c>
      <c r="F185" s="1">
        <f t="shared" si="23"/>
        <v>0</v>
      </c>
      <c r="G185" s="1">
        <f t="shared" si="24"/>
        <v>0</v>
      </c>
      <c r="H185" s="1">
        <f t="shared" si="25"/>
        <v>0</v>
      </c>
      <c r="I185" s="1">
        <f t="shared" si="26"/>
        <v>1</v>
      </c>
      <c r="K185" s="1" t="s">
        <v>129</v>
      </c>
      <c r="L185" s="1">
        <v>4.8</v>
      </c>
      <c r="M185" s="1">
        <v>4</v>
      </c>
      <c r="N185" s="1">
        <v>9</v>
      </c>
      <c r="O185" s="1">
        <f t="shared" si="34"/>
        <v>0</v>
      </c>
      <c r="P185" s="1">
        <f t="shared" si="27"/>
        <v>0</v>
      </c>
      <c r="Q185" s="1">
        <f t="shared" si="35"/>
        <v>0</v>
      </c>
      <c r="R185" s="1">
        <f t="shared" si="28"/>
        <v>1</v>
      </c>
      <c r="S185" s="1">
        <f t="shared" si="29"/>
        <v>1</v>
      </c>
    </row>
    <row r="186" spans="1:19" x14ac:dyDescent="0.25">
      <c r="A186" s="1" t="s">
        <v>138</v>
      </c>
      <c r="B186" s="1">
        <v>4.7</v>
      </c>
      <c r="C186" s="1">
        <v>4.525124319999998</v>
      </c>
      <c r="D186" s="1">
        <v>6</v>
      </c>
      <c r="E186" s="1">
        <f t="shared" si="22"/>
        <v>1</v>
      </c>
      <c r="F186" s="1">
        <f t="shared" si="23"/>
        <v>0</v>
      </c>
      <c r="G186" s="1">
        <f t="shared" si="24"/>
        <v>0</v>
      </c>
      <c r="H186" s="1">
        <f t="shared" si="25"/>
        <v>0</v>
      </c>
      <c r="I186" s="1">
        <f t="shared" si="26"/>
        <v>1</v>
      </c>
      <c r="K186" s="1" t="s">
        <v>89</v>
      </c>
      <c r="L186" s="1">
        <v>6.2</v>
      </c>
      <c r="M186" s="1">
        <v>4</v>
      </c>
      <c r="N186" s="1">
        <v>9</v>
      </c>
      <c r="O186" s="1">
        <f t="shared" si="34"/>
        <v>0</v>
      </c>
      <c r="P186" s="1">
        <f t="shared" si="27"/>
        <v>0</v>
      </c>
      <c r="Q186" s="1">
        <f t="shared" si="35"/>
        <v>0</v>
      </c>
      <c r="R186" s="1">
        <f t="shared" si="28"/>
        <v>1</v>
      </c>
      <c r="S186" s="1">
        <f t="shared" si="29"/>
        <v>1</v>
      </c>
    </row>
    <row r="187" spans="1:19" x14ac:dyDescent="0.25">
      <c r="A187" s="1" t="s">
        <v>141</v>
      </c>
      <c r="B187" s="1">
        <v>4.7</v>
      </c>
      <c r="C187" s="1">
        <v>3.3804389599999984</v>
      </c>
      <c r="D187" s="1">
        <v>6</v>
      </c>
      <c r="E187" s="1">
        <f t="shared" si="22"/>
        <v>1</v>
      </c>
      <c r="F187" s="1">
        <f t="shared" si="23"/>
        <v>0</v>
      </c>
      <c r="G187" s="1">
        <f t="shared" si="24"/>
        <v>0</v>
      </c>
      <c r="H187" s="1">
        <f t="shared" si="25"/>
        <v>0</v>
      </c>
      <c r="I187" s="1">
        <f t="shared" si="26"/>
        <v>1</v>
      </c>
      <c r="K187" s="1" t="s">
        <v>106</v>
      </c>
      <c r="L187" s="1">
        <v>4.3</v>
      </c>
      <c r="M187" s="1">
        <v>3</v>
      </c>
      <c r="N187" s="1">
        <v>9</v>
      </c>
      <c r="O187" s="1">
        <f t="shared" si="34"/>
        <v>0</v>
      </c>
      <c r="P187" s="1">
        <f t="shared" si="27"/>
        <v>0</v>
      </c>
      <c r="Q187" s="1">
        <f t="shared" si="35"/>
        <v>0</v>
      </c>
      <c r="R187" s="1">
        <f t="shared" si="28"/>
        <v>1</v>
      </c>
      <c r="S187" s="1">
        <f t="shared" si="29"/>
        <v>1</v>
      </c>
    </row>
    <row r="188" spans="1:19" x14ac:dyDescent="0.25">
      <c r="A188" s="1" t="s">
        <v>171</v>
      </c>
      <c r="B188" s="1">
        <v>4.7</v>
      </c>
      <c r="C188" s="1">
        <v>4.0787673500000006</v>
      </c>
      <c r="D188" s="1">
        <v>6</v>
      </c>
      <c r="E188" s="1">
        <f t="shared" si="22"/>
        <v>1</v>
      </c>
      <c r="F188" s="1">
        <f t="shared" si="23"/>
        <v>0</v>
      </c>
      <c r="G188" s="1">
        <f t="shared" si="24"/>
        <v>0</v>
      </c>
      <c r="H188" s="1">
        <f t="shared" si="25"/>
        <v>0</v>
      </c>
      <c r="I188" s="1">
        <f t="shared" si="26"/>
        <v>1</v>
      </c>
      <c r="K188" s="1" t="s">
        <v>92</v>
      </c>
      <c r="L188" s="1">
        <v>5.4</v>
      </c>
      <c r="M188" s="1">
        <v>4</v>
      </c>
      <c r="N188" s="1">
        <v>9</v>
      </c>
      <c r="O188" s="1">
        <f t="shared" si="34"/>
        <v>0</v>
      </c>
      <c r="P188" s="1">
        <f t="shared" si="27"/>
        <v>0</v>
      </c>
      <c r="Q188" s="1">
        <f t="shared" si="35"/>
        <v>0</v>
      </c>
      <c r="R188" s="1">
        <f t="shared" si="28"/>
        <v>1</v>
      </c>
      <c r="S188" s="1">
        <f t="shared" si="29"/>
        <v>1</v>
      </c>
    </row>
    <row r="189" spans="1:19" x14ac:dyDescent="0.25">
      <c r="A189" s="1" t="s">
        <v>98</v>
      </c>
      <c r="B189" s="1">
        <v>5</v>
      </c>
      <c r="C189" s="1">
        <v>4.4977461100000005</v>
      </c>
      <c r="D189" s="1">
        <v>6</v>
      </c>
      <c r="E189" s="1">
        <f t="shared" si="22"/>
        <v>1</v>
      </c>
      <c r="F189" s="1">
        <f t="shared" si="23"/>
        <v>0</v>
      </c>
      <c r="G189" s="1">
        <f t="shared" si="24"/>
        <v>0</v>
      </c>
      <c r="H189" s="1">
        <f t="shared" si="25"/>
        <v>0</v>
      </c>
      <c r="I189" s="1">
        <f t="shared" si="26"/>
        <v>1</v>
      </c>
      <c r="K189" s="1" t="s">
        <v>123</v>
      </c>
      <c r="L189" s="1">
        <v>4.4000000000000004</v>
      </c>
      <c r="M189" s="1">
        <v>4</v>
      </c>
      <c r="N189" s="1">
        <v>9</v>
      </c>
      <c r="O189" s="1">
        <f t="shared" si="34"/>
        <v>0</v>
      </c>
      <c r="P189" s="1">
        <f t="shared" si="27"/>
        <v>0</v>
      </c>
      <c r="Q189" s="1">
        <f t="shared" si="35"/>
        <v>0</v>
      </c>
      <c r="R189" s="1">
        <f t="shared" si="28"/>
        <v>1</v>
      </c>
      <c r="S189" s="1">
        <f t="shared" si="29"/>
        <v>1</v>
      </c>
    </row>
    <row r="190" spans="1:19" x14ac:dyDescent="0.25">
      <c r="A190" s="1" t="s">
        <v>143</v>
      </c>
      <c r="B190" s="1">
        <v>4.5999999999999996</v>
      </c>
      <c r="C190" s="1">
        <v>3.2694979999999982</v>
      </c>
      <c r="D190" s="1">
        <v>6</v>
      </c>
      <c r="E190" s="1">
        <f t="shared" si="22"/>
        <v>1</v>
      </c>
      <c r="F190" s="1">
        <f t="shared" si="23"/>
        <v>0</v>
      </c>
      <c r="G190" s="1">
        <f t="shared" si="24"/>
        <v>0</v>
      </c>
      <c r="H190" s="1">
        <f t="shared" si="25"/>
        <v>0</v>
      </c>
      <c r="I190" s="1">
        <f t="shared" si="26"/>
        <v>1</v>
      </c>
      <c r="K190" s="1" t="s">
        <v>192</v>
      </c>
      <c r="L190" s="1">
        <v>5.6</v>
      </c>
      <c r="M190" s="1">
        <v>5</v>
      </c>
      <c r="N190" s="1">
        <v>9</v>
      </c>
      <c r="O190" s="1">
        <f t="shared" si="34"/>
        <v>0</v>
      </c>
      <c r="P190" s="1">
        <f t="shared" si="27"/>
        <v>0</v>
      </c>
      <c r="Q190" s="1">
        <f t="shared" si="35"/>
        <v>0</v>
      </c>
      <c r="R190" s="1">
        <f t="shared" si="28"/>
        <v>1</v>
      </c>
      <c r="S190" s="1">
        <f t="shared" si="29"/>
        <v>1</v>
      </c>
    </row>
    <row r="191" spans="1:19" x14ac:dyDescent="0.25">
      <c r="A191" s="1" t="s">
        <v>67</v>
      </c>
      <c r="B191" s="1">
        <v>5.4</v>
      </c>
      <c r="C191" s="1">
        <v>4.3348297399999991</v>
      </c>
      <c r="D191" s="1">
        <v>6</v>
      </c>
      <c r="E191" s="1">
        <f t="shared" si="22"/>
        <v>1</v>
      </c>
      <c r="F191" s="1">
        <f t="shared" si="23"/>
        <v>0</v>
      </c>
      <c r="G191" s="1">
        <f t="shared" si="24"/>
        <v>0</v>
      </c>
      <c r="H191" s="1">
        <f t="shared" si="25"/>
        <v>0</v>
      </c>
      <c r="I191" s="1">
        <f t="shared" si="26"/>
        <v>1</v>
      </c>
      <c r="K191" s="1" t="s">
        <v>152</v>
      </c>
      <c r="L191" s="1">
        <v>4.5</v>
      </c>
      <c r="M191" s="1">
        <v>4</v>
      </c>
      <c r="N191" s="1">
        <v>9</v>
      </c>
      <c r="O191" s="1">
        <f t="shared" si="34"/>
        <v>0</v>
      </c>
      <c r="P191" s="1">
        <f t="shared" si="27"/>
        <v>0</v>
      </c>
      <c r="Q191" s="1">
        <f t="shared" si="35"/>
        <v>0</v>
      </c>
      <c r="R191" s="1">
        <f t="shared" si="28"/>
        <v>1</v>
      </c>
      <c r="S191" s="1">
        <f t="shared" si="29"/>
        <v>1</v>
      </c>
    </row>
    <row r="192" spans="1:19" x14ac:dyDescent="0.25">
      <c r="A192" s="1" t="s">
        <v>69</v>
      </c>
      <c r="B192" s="1">
        <v>4.4000000000000004</v>
      </c>
      <c r="C192" s="1">
        <v>3.5056757000000003</v>
      </c>
      <c r="D192" s="1">
        <v>6</v>
      </c>
      <c r="E192" s="1">
        <f t="shared" si="22"/>
        <v>1</v>
      </c>
      <c r="F192" s="1">
        <f t="shared" si="23"/>
        <v>0</v>
      </c>
      <c r="G192" s="1">
        <f t="shared" si="24"/>
        <v>0</v>
      </c>
      <c r="H192" s="1">
        <f t="shared" si="25"/>
        <v>0</v>
      </c>
      <c r="I192" s="1">
        <f t="shared" si="26"/>
        <v>1</v>
      </c>
      <c r="K192" s="1" t="s">
        <v>158</v>
      </c>
      <c r="L192" s="1">
        <v>4.3</v>
      </c>
      <c r="M192" s="1">
        <v>5</v>
      </c>
      <c r="N192" s="1">
        <v>9</v>
      </c>
      <c r="O192" s="1">
        <f t="shared" si="34"/>
        <v>0</v>
      </c>
      <c r="P192" s="1">
        <f t="shared" si="27"/>
        <v>0</v>
      </c>
      <c r="Q192" s="1">
        <f t="shared" si="35"/>
        <v>0</v>
      </c>
      <c r="R192" s="1">
        <f t="shared" si="28"/>
        <v>1</v>
      </c>
      <c r="S192" s="1">
        <f t="shared" si="29"/>
        <v>1</v>
      </c>
    </row>
    <row r="193" spans="1:19" x14ac:dyDescent="0.25">
      <c r="A193" s="1" t="s">
        <v>72</v>
      </c>
      <c r="B193" s="1">
        <v>5.0999999999999996</v>
      </c>
      <c r="C193" s="1">
        <v>3.3628159199999987</v>
      </c>
      <c r="D193" s="1">
        <v>6</v>
      </c>
      <c r="E193" s="1">
        <f t="shared" si="22"/>
        <v>1</v>
      </c>
      <c r="F193" s="1">
        <f t="shared" si="23"/>
        <v>0</v>
      </c>
      <c r="G193" s="1">
        <f t="shared" si="24"/>
        <v>0</v>
      </c>
      <c r="H193" s="1">
        <f t="shared" si="25"/>
        <v>0</v>
      </c>
      <c r="I193" s="1">
        <f t="shared" si="26"/>
        <v>1</v>
      </c>
      <c r="K193" s="1" t="s">
        <v>61</v>
      </c>
      <c r="L193" s="1">
        <v>4.7</v>
      </c>
      <c r="M193" s="1">
        <v>3</v>
      </c>
      <c r="N193" s="1">
        <v>9</v>
      </c>
      <c r="O193" s="1">
        <f t="shared" si="34"/>
        <v>0</v>
      </c>
      <c r="P193" s="1">
        <f t="shared" si="27"/>
        <v>0</v>
      </c>
      <c r="Q193" s="1">
        <f t="shared" si="35"/>
        <v>0</v>
      </c>
      <c r="R193" s="1">
        <f t="shared" si="28"/>
        <v>1</v>
      </c>
      <c r="S193" s="1">
        <f t="shared" si="29"/>
        <v>1</v>
      </c>
    </row>
    <row r="194" spans="1:19" x14ac:dyDescent="0.25">
      <c r="A194" s="1" t="s">
        <v>77</v>
      </c>
      <c r="B194" s="1">
        <v>4.7</v>
      </c>
      <c r="C194" s="1">
        <v>3.4147711599999986</v>
      </c>
      <c r="D194" s="1">
        <v>6</v>
      </c>
      <c r="E194" s="1">
        <f t="shared" si="22"/>
        <v>1</v>
      </c>
      <c r="F194" s="1">
        <f t="shared" si="23"/>
        <v>0</v>
      </c>
      <c r="G194" s="1">
        <f t="shared" si="24"/>
        <v>0</v>
      </c>
      <c r="H194" s="1">
        <f t="shared" si="25"/>
        <v>0</v>
      </c>
      <c r="I194" s="1">
        <f t="shared" si="26"/>
        <v>1</v>
      </c>
      <c r="K194" s="1" t="s">
        <v>124</v>
      </c>
      <c r="L194" s="1">
        <v>4.5</v>
      </c>
      <c r="M194" s="1">
        <v>4</v>
      </c>
      <c r="N194" s="1">
        <v>9</v>
      </c>
      <c r="O194" s="1">
        <f t="shared" si="34"/>
        <v>0</v>
      </c>
      <c r="P194" s="1">
        <f t="shared" si="27"/>
        <v>0</v>
      </c>
      <c r="Q194" s="1">
        <f t="shared" si="35"/>
        <v>0</v>
      </c>
      <c r="R194" s="1">
        <f t="shared" si="28"/>
        <v>1</v>
      </c>
      <c r="S194" s="1">
        <f t="shared" si="29"/>
        <v>1</v>
      </c>
    </row>
    <row r="195" spans="1:19" x14ac:dyDescent="0.25">
      <c r="A195" s="1" t="s">
        <v>112</v>
      </c>
      <c r="B195" s="1">
        <v>4.9000000000000004</v>
      </c>
      <c r="C195" s="1">
        <v>3.6374291599999986</v>
      </c>
      <c r="D195" s="1">
        <v>6</v>
      </c>
      <c r="E195" s="1">
        <f t="shared" ref="E195:E258" si="36">IF(AND((10&gt;D195),(D195&gt;C195),(C195&gt;2)),1,0)</f>
        <v>1</v>
      </c>
      <c r="F195" s="1">
        <f t="shared" ref="F195:F258" si="37">IF(AND((D195&lt;C195),(D195&gt;2),(C195&lt;10)),1,0)</f>
        <v>0</v>
      </c>
      <c r="G195" s="1">
        <f t="shared" ref="G195:G258" si="38">IF(D195&gt;=10,1,0)</f>
        <v>0</v>
      </c>
      <c r="H195" s="1">
        <f t="shared" ref="H195:H258" si="39">IF(D195&lt;=2,1,0)</f>
        <v>0</v>
      </c>
      <c r="I195" s="1">
        <f t="shared" ref="I195:I258" si="40">SUM(E195:H195)</f>
        <v>1</v>
      </c>
      <c r="K195" s="1" t="s">
        <v>182</v>
      </c>
      <c r="L195" s="1">
        <v>5.0999999999999996</v>
      </c>
      <c r="M195" s="1">
        <v>4</v>
      </c>
      <c r="N195" s="1">
        <v>9</v>
      </c>
      <c r="O195" s="1">
        <f t="shared" si="34"/>
        <v>0</v>
      </c>
      <c r="P195" s="1">
        <f t="shared" ref="P195:P258" si="41">IF(AND((N195&lt;M195),(N195&gt;=4),(M195&lt;8)),1,0)</f>
        <v>0</v>
      </c>
      <c r="Q195" s="1">
        <f t="shared" si="35"/>
        <v>0</v>
      </c>
      <c r="R195" s="1">
        <f t="shared" ref="R195:R258" si="42">IF(N195&gt;=8,1,0)</f>
        <v>1</v>
      </c>
      <c r="S195" s="1">
        <f t="shared" ref="S195:S258" si="43">SUM(O195:R195)</f>
        <v>1</v>
      </c>
    </row>
    <row r="196" spans="1:19" x14ac:dyDescent="0.25">
      <c r="A196" s="1" t="s">
        <v>150</v>
      </c>
      <c r="B196" s="1">
        <v>5.7</v>
      </c>
      <c r="C196" s="1">
        <v>3.3008963799999989</v>
      </c>
      <c r="D196" s="1">
        <v>6</v>
      </c>
      <c r="E196" s="1">
        <f t="shared" si="36"/>
        <v>1</v>
      </c>
      <c r="F196" s="1">
        <f t="shared" si="37"/>
        <v>0</v>
      </c>
      <c r="G196" s="1">
        <f t="shared" si="38"/>
        <v>0</v>
      </c>
      <c r="H196" s="1">
        <f t="shared" si="39"/>
        <v>0</v>
      </c>
      <c r="I196" s="1">
        <f t="shared" si="40"/>
        <v>1</v>
      </c>
      <c r="K196" s="1" t="s">
        <v>155</v>
      </c>
      <c r="L196" s="1">
        <v>8.5</v>
      </c>
      <c r="M196" s="1">
        <v>6</v>
      </c>
      <c r="N196" s="1">
        <v>9</v>
      </c>
      <c r="O196" s="1">
        <f t="shared" si="34"/>
        <v>0</v>
      </c>
      <c r="P196" s="1">
        <f t="shared" si="41"/>
        <v>0</v>
      </c>
      <c r="Q196" s="1">
        <f t="shared" si="35"/>
        <v>0</v>
      </c>
      <c r="R196" s="1">
        <f t="shared" si="42"/>
        <v>1</v>
      </c>
      <c r="S196" s="1">
        <f t="shared" si="43"/>
        <v>1</v>
      </c>
    </row>
    <row r="197" spans="1:19" x14ac:dyDescent="0.25">
      <c r="A197" s="1" t="s">
        <v>77</v>
      </c>
      <c r="B197" s="1">
        <v>4.7</v>
      </c>
      <c r="C197" s="1">
        <v>3.2651680800000009</v>
      </c>
      <c r="D197" s="1">
        <v>6</v>
      </c>
      <c r="E197" s="1">
        <f t="shared" si="36"/>
        <v>1</v>
      </c>
      <c r="F197" s="1">
        <f t="shared" si="37"/>
        <v>0</v>
      </c>
      <c r="G197" s="1">
        <f t="shared" si="38"/>
        <v>0</v>
      </c>
      <c r="H197" s="1">
        <f t="shared" si="39"/>
        <v>0</v>
      </c>
      <c r="I197" s="1">
        <f t="shared" si="40"/>
        <v>1</v>
      </c>
      <c r="K197" s="1" t="s">
        <v>74</v>
      </c>
      <c r="L197" s="1">
        <v>4.4000000000000004</v>
      </c>
      <c r="M197" s="1">
        <v>3</v>
      </c>
      <c r="N197" s="1">
        <v>9</v>
      </c>
      <c r="O197" s="1">
        <f t="shared" si="34"/>
        <v>0</v>
      </c>
      <c r="P197" s="1">
        <f t="shared" si="41"/>
        <v>0</v>
      </c>
      <c r="Q197" s="1">
        <f t="shared" si="35"/>
        <v>0</v>
      </c>
      <c r="R197" s="1">
        <f t="shared" si="42"/>
        <v>1</v>
      </c>
      <c r="S197" s="1">
        <f t="shared" si="43"/>
        <v>1</v>
      </c>
    </row>
    <row r="198" spans="1:19" x14ac:dyDescent="0.25">
      <c r="A198" s="1" t="s">
        <v>85</v>
      </c>
      <c r="B198" s="1">
        <v>4.8</v>
      </c>
      <c r="C198" s="1">
        <v>4.529146690000001</v>
      </c>
      <c r="D198" s="1">
        <v>6</v>
      </c>
      <c r="E198" s="1">
        <f t="shared" si="36"/>
        <v>1</v>
      </c>
      <c r="F198" s="1">
        <f t="shared" si="37"/>
        <v>0</v>
      </c>
      <c r="G198" s="1">
        <f t="shared" si="38"/>
        <v>0</v>
      </c>
      <c r="H198" s="1">
        <f t="shared" si="39"/>
        <v>0</v>
      </c>
      <c r="I198" s="1">
        <f t="shared" si="40"/>
        <v>1</v>
      </c>
      <c r="K198" s="1" t="s">
        <v>134</v>
      </c>
      <c r="L198" s="1">
        <v>6.3</v>
      </c>
      <c r="M198" s="1">
        <v>4</v>
      </c>
      <c r="N198" s="1">
        <v>9</v>
      </c>
      <c r="O198" s="1">
        <f t="shared" si="34"/>
        <v>0</v>
      </c>
      <c r="P198" s="1">
        <f t="shared" si="41"/>
        <v>0</v>
      </c>
      <c r="Q198" s="1">
        <f t="shared" si="35"/>
        <v>0</v>
      </c>
      <c r="R198" s="1">
        <f t="shared" si="42"/>
        <v>1</v>
      </c>
      <c r="S198" s="1">
        <f t="shared" si="43"/>
        <v>1</v>
      </c>
    </row>
    <row r="199" spans="1:19" x14ac:dyDescent="0.25">
      <c r="A199" s="1" t="s">
        <v>99</v>
      </c>
      <c r="B199" s="1">
        <v>4.9000000000000004</v>
      </c>
      <c r="C199" s="1">
        <v>3.410273800000001</v>
      </c>
      <c r="D199" s="1">
        <v>6</v>
      </c>
      <c r="E199" s="1">
        <f t="shared" si="36"/>
        <v>1</v>
      </c>
      <c r="F199" s="1">
        <f t="shared" si="37"/>
        <v>0</v>
      </c>
      <c r="G199" s="1">
        <f t="shared" si="38"/>
        <v>0</v>
      </c>
      <c r="H199" s="1">
        <f t="shared" si="39"/>
        <v>0</v>
      </c>
      <c r="I199" s="1">
        <f t="shared" si="40"/>
        <v>1</v>
      </c>
      <c r="K199" s="1" t="s">
        <v>85</v>
      </c>
      <c r="L199" s="1">
        <v>4.8</v>
      </c>
      <c r="M199" s="1">
        <v>4</v>
      </c>
      <c r="N199" s="1">
        <v>9</v>
      </c>
      <c r="O199" s="1">
        <f t="shared" si="34"/>
        <v>0</v>
      </c>
      <c r="P199" s="1">
        <f t="shared" si="41"/>
        <v>0</v>
      </c>
      <c r="Q199" s="1">
        <f t="shared" si="35"/>
        <v>0</v>
      </c>
      <c r="R199" s="1">
        <f t="shared" si="42"/>
        <v>1</v>
      </c>
      <c r="S199" s="1">
        <f t="shared" si="43"/>
        <v>1</v>
      </c>
    </row>
    <row r="200" spans="1:19" x14ac:dyDescent="0.25">
      <c r="A200" s="1" t="s">
        <v>103</v>
      </c>
      <c r="B200" s="1">
        <v>4.2</v>
      </c>
      <c r="C200" s="1">
        <v>5.4008590399999985</v>
      </c>
      <c r="D200" s="1">
        <v>6</v>
      </c>
      <c r="E200" s="1">
        <f t="shared" si="36"/>
        <v>1</v>
      </c>
      <c r="F200" s="1">
        <f t="shared" si="37"/>
        <v>0</v>
      </c>
      <c r="G200" s="1">
        <f t="shared" si="38"/>
        <v>0</v>
      </c>
      <c r="H200" s="1">
        <f t="shared" si="39"/>
        <v>0</v>
      </c>
      <c r="I200" s="1">
        <f t="shared" si="40"/>
        <v>1</v>
      </c>
      <c r="K200" s="1" t="s">
        <v>155</v>
      </c>
      <c r="L200" s="1">
        <v>8.5</v>
      </c>
      <c r="M200" s="1">
        <v>6</v>
      </c>
      <c r="N200" s="1">
        <v>9</v>
      </c>
      <c r="O200" s="1">
        <f t="shared" si="34"/>
        <v>0</v>
      </c>
      <c r="P200" s="1">
        <f t="shared" si="41"/>
        <v>0</v>
      </c>
      <c r="Q200" s="1">
        <f t="shared" si="35"/>
        <v>0</v>
      </c>
      <c r="R200" s="1">
        <f t="shared" si="42"/>
        <v>1</v>
      </c>
      <c r="S200" s="1">
        <f t="shared" si="43"/>
        <v>1</v>
      </c>
    </row>
    <row r="201" spans="1:19" x14ac:dyDescent="0.25">
      <c r="A201" s="1" t="s">
        <v>112</v>
      </c>
      <c r="B201" s="1">
        <v>4.9000000000000004</v>
      </c>
      <c r="C201" s="1">
        <v>3.7353060599999988</v>
      </c>
      <c r="D201" s="1">
        <v>6</v>
      </c>
      <c r="E201" s="1">
        <f t="shared" si="36"/>
        <v>1</v>
      </c>
      <c r="F201" s="1">
        <f t="shared" si="37"/>
        <v>0</v>
      </c>
      <c r="G201" s="1">
        <f t="shared" si="38"/>
        <v>0</v>
      </c>
      <c r="H201" s="1">
        <f t="shared" si="39"/>
        <v>0</v>
      </c>
      <c r="I201" s="1">
        <f t="shared" si="40"/>
        <v>1</v>
      </c>
      <c r="K201" s="1" t="s">
        <v>89</v>
      </c>
      <c r="L201" s="1">
        <v>6.2</v>
      </c>
      <c r="M201" s="1">
        <v>4</v>
      </c>
      <c r="N201" s="1">
        <v>9</v>
      </c>
      <c r="O201" s="1">
        <f t="shared" si="34"/>
        <v>0</v>
      </c>
      <c r="P201" s="1">
        <f t="shared" si="41"/>
        <v>0</v>
      </c>
      <c r="Q201" s="1">
        <f t="shared" si="35"/>
        <v>0</v>
      </c>
      <c r="R201" s="1">
        <f t="shared" si="42"/>
        <v>1</v>
      </c>
      <c r="S201" s="1">
        <f t="shared" si="43"/>
        <v>1</v>
      </c>
    </row>
    <row r="202" spans="1:19" x14ac:dyDescent="0.25">
      <c r="A202" s="1" t="s">
        <v>114</v>
      </c>
      <c r="B202" s="1">
        <v>4.5</v>
      </c>
      <c r="C202" s="1">
        <v>4.0378723599999997</v>
      </c>
      <c r="D202" s="1">
        <v>6</v>
      </c>
      <c r="E202" s="1">
        <f t="shared" si="36"/>
        <v>1</v>
      </c>
      <c r="F202" s="1">
        <f t="shared" si="37"/>
        <v>0</v>
      </c>
      <c r="G202" s="1">
        <f t="shared" si="38"/>
        <v>0</v>
      </c>
      <c r="H202" s="1">
        <f t="shared" si="39"/>
        <v>0</v>
      </c>
      <c r="I202" s="1">
        <f t="shared" si="40"/>
        <v>1</v>
      </c>
      <c r="K202" s="1" t="s">
        <v>155</v>
      </c>
      <c r="L202" s="1">
        <v>8.5</v>
      </c>
      <c r="M202" s="1">
        <v>5</v>
      </c>
      <c r="N202" s="1">
        <v>9</v>
      </c>
      <c r="O202" s="1">
        <f t="shared" si="34"/>
        <v>0</v>
      </c>
      <c r="P202" s="1">
        <f t="shared" si="41"/>
        <v>0</v>
      </c>
      <c r="Q202" s="1">
        <f t="shared" si="35"/>
        <v>0</v>
      </c>
      <c r="R202" s="1">
        <f t="shared" si="42"/>
        <v>1</v>
      </c>
      <c r="S202" s="1">
        <f t="shared" si="43"/>
        <v>1</v>
      </c>
    </row>
    <row r="203" spans="1:19" x14ac:dyDescent="0.25">
      <c r="A203" s="1" t="s">
        <v>177</v>
      </c>
      <c r="B203" s="1">
        <v>4.8</v>
      </c>
      <c r="C203" s="1">
        <v>2.8856501199999993</v>
      </c>
      <c r="D203" s="1">
        <v>6</v>
      </c>
      <c r="E203" s="1">
        <f t="shared" si="36"/>
        <v>1</v>
      </c>
      <c r="F203" s="1">
        <f t="shared" si="37"/>
        <v>0</v>
      </c>
      <c r="G203" s="1">
        <f t="shared" si="38"/>
        <v>0</v>
      </c>
      <c r="H203" s="1">
        <f t="shared" si="39"/>
        <v>0</v>
      </c>
      <c r="I203" s="1">
        <f t="shared" si="40"/>
        <v>1</v>
      </c>
      <c r="K203" s="1" t="s">
        <v>165</v>
      </c>
      <c r="L203" s="1">
        <v>7.1</v>
      </c>
      <c r="M203" s="1">
        <v>5</v>
      </c>
      <c r="N203" s="1">
        <v>9</v>
      </c>
      <c r="O203" s="1">
        <f t="shared" si="34"/>
        <v>0</v>
      </c>
      <c r="P203" s="1">
        <f t="shared" si="41"/>
        <v>0</v>
      </c>
      <c r="Q203" s="1">
        <f t="shared" si="35"/>
        <v>0</v>
      </c>
      <c r="R203" s="1">
        <f t="shared" si="42"/>
        <v>1</v>
      </c>
      <c r="S203" s="1">
        <f t="shared" si="43"/>
        <v>1</v>
      </c>
    </row>
    <row r="204" spans="1:19" x14ac:dyDescent="0.25">
      <c r="A204" s="1" t="s">
        <v>141</v>
      </c>
      <c r="B204" s="1">
        <v>4.7</v>
      </c>
      <c r="C204" s="1">
        <v>3.4895567599999993</v>
      </c>
      <c r="D204" s="1">
        <v>6</v>
      </c>
      <c r="E204" s="1">
        <f t="shared" si="36"/>
        <v>1</v>
      </c>
      <c r="F204" s="1">
        <f t="shared" si="37"/>
        <v>0</v>
      </c>
      <c r="G204" s="1">
        <f t="shared" si="38"/>
        <v>0</v>
      </c>
      <c r="H204" s="1">
        <f t="shared" si="39"/>
        <v>0</v>
      </c>
      <c r="I204" s="1">
        <f t="shared" si="40"/>
        <v>1</v>
      </c>
      <c r="K204" s="1" t="s">
        <v>154</v>
      </c>
      <c r="L204" s="1">
        <v>5.7</v>
      </c>
      <c r="M204" s="1">
        <v>4</v>
      </c>
      <c r="N204" s="1">
        <v>9</v>
      </c>
      <c r="O204" s="1">
        <f t="shared" si="34"/>
        <v>0</v>
      </c>
      <c r="P204" s="1">
        <f t="shared" si="41"/>
        <v>0</v>
      </c>
      <c r="Q204" s="1">
        <f t="shared" si="35"/>
        <v>0</v>
      </c>
      <c r="R204" s="1">
        <f t="shared" si="42"/>
        <v>1</v>
      </c>
      <c r="S204" s="1">
        <f t="shared" si="43"/>
        <v>1</v>
      </c>
    </row>
    <row r="205" spans="1:19" x14ac:dyDescent="0.25">
      <c r="A205" s="1" t="s">
        <v>125</v>
      </c>
      <c r="B205" s="1">
        <v>4.4000000000000004</v>
      </c>
      <c r="C205" s="1">
        <v>3.5670441399999988</v>
      </c>
      <c r="D205" s="1">
        <v>6</v>
      </c>
      <c r="E205" s="1">
        <f t="shared" si="36"/>
        <v>1</v>
      </c>
      <c r="F205" s="1">
        <f t="shared" si="37"/>
        <v>0</v>
      </c>
      <c r="G205" s="1">
        <f t="shared" si="38"/>
        <v>0</v>
      </c>
      <c r="H205" s="1">
        <f t="shared" si="39"/>
        <v>0</v>
      </c>
      <c r="I205" s="1">
        <f t="shared" si="40"/>
        <v>1</v>
      </c>
      <c r="K205" s="1" t="s">
        <v>182</v>
      </c>
      <c r="L205" s="1">
        <v>5.0999999999999996</v>
      </c>
      <c r="M205" s="1">
        <v>3</v>
      </c>
      <c r="N205" s="1">
        <v>9</v>
      </c>
      <c r="O205" s="1">
        <f t="shared" si="34"/>
        <v>0</v>
      </c>
      <c r="P205" s="1">
        <f t="shared" si="41"/>
        <v>0</v>
      </c>
      <c r="Q205" s="1">
        <f t="shared" si="35"/>
        <v>0</v>
      </c>
      <c r="R205" s="1">
        <f t="shared" si="42"/>
        <v>1</v>
      </c>
      <c r="S205" s="1">
        <f t="shared" si="43"/>
        <v>1</v>
      </c>
    </row>
    <row r="206" spans="1:19" x14ac:dyDescent="0.25">
      <c r="A206" s="1" t="s">
        <v>126</v>
      </c>
      <c r="B206" s="1">
        <v>4.4000000000000004</v>
      </c>
      <c r="C206" s="1">
        <v>3.0714568000000004</v>
      </c>
      <c r="D206" s="1">
        <v>6</v>
      </c>
      <c r="E206" s="1">
        <f t="shared" si="36"/>
        <v>1</v>
      </c>
      <c r="F206" s="1">
        <f t="shared" si="37"/>
        <v>0</v>
      </c>
      <c r="G206" s="1">
        <f t="shared" si="38"/>
        <v>0</v>
      </c>
      <c r="H206" s="1">
        <f t="shared" si="39"/>
        <v>0</v>
      </c>
      <c r="I206" s="1">
        <f t="shared" si="40"/>
        <v>1</v>
      </c>
      <c r="K206" s="1" t="s">
        <v>141</v>
      </c>
      <c r="L206" s="1">
        <v>4.7</v>
      </c>
      <c r="M206" s="1">
        <v>4</v>
      </c>
      <c r="N206" s="1">
        <v>9</v>
      </c>
      <c r="O206" s="1">
        <f t="shared" si="34"/>
        <v>0</v>
      </c>
      <c r="P206" s="1">
        <f t="shared" si="41"/>
        <v>0</v>
      </c>
      <c r="Q206" s="1">
        <f t="shared" si="35"/>
        <v>0</v>
      </c>
      <c r="R206" s="1">
        <f t="shared" si="42"/>
        <v>1</v>
      </c>
      <c r="S206" s="1">
        <f t="shared" si="43"/>
        <v>1</v>
      </c>
    </row>
    <row r="207" spans="1:19" x14ac:dyDescent="0.25">
      <c r="A207" s="1" t="s">
        <v>171</v>
      </c>
      <c r="B207" s="1">
        <v>4.7</v>
      </c>
      <c r="C207" s="1">
        <v>3.5644212399999997</v>
      </c>
      <c r="D207" s="1">
        <v>6</v>
      </c>
      <c r="E207" s="1">
        <f t="shared" si="36"/>
        <v>1</v>
      </c>
      <c r="F207" s="1">
        <f t="shared" si="37"/>
        <v>0</v>
      </c>
      <c r="G207" s="1">
        <f t="shared" si="38"/>
        <v>0</v>
      </c>
      <c r="H207" s="1">
        <f t="shared" si="39"/>
        <v>0</v>
      </c>
      <c r="I207" s="1">
        <f t="shared" si="40"/>
        <v>1</v>
      </c>
      <c r="K207" s="1" t="s">
        <v>65</v>
      </c>
      <c r="L207" s="1">
        <v>5.0999999999999996</v>
      </c>
      <c r="M207" s="1">
        <v>4</v>
      </c>
      <c r="N207" s="1">
        <v>8</v>
      </c>
      <c r="O207" s="1">
        <f t="shared" si="34"/>
        <v>0</v>
      </c>
      <c r="P207" s="1">
        <f t="shared" si="41"/>
        <v>0</v>
      </c>
      <c r="Q207" s="1">
        <f t="shared" si="35"/>
        <v>0</v>
      </c>
      <c r="R207" s="1">
        <f t="shared" si="42"/>
        <v>1</v>
      </c>
      <c r="S207" s="1">
        <f t="shared" si="43"/>
        <v>1</v>
      </c>
    </row>
    <row r="208" spans="1:19" x14ac:dyDescent="0.25">
      <c r="A208" s="1" t="s">
        <v>72</v>
      </c>
      <c r="B208" s="1">
        <v>5.0999999999999996</v>
      </c>
      <c r="C208" s="1">
        <v>3.0386506599999987</v>
      </c>
      <c r="D208" s="1">
        <v>6</v>
      </c>
      <c r="E208" s="1">
        <f t="shared" si="36"/>
        <v>1</v>
      </c>
      <c r="F208" s="1">
        <f t="shared" si="37"/>
        <v>0</v>
      </c>
      <c r="G208" s="1">
        <f t="shared" si="38"/>
        <v>0</v>
      </c>
      <c r="H208" s="1">
        <f t="shared" si="39"/>
        <v>0</v>
      </c>
      <c r="I208" s="1">
        <f t="shared" si="40"/>
        <v>1</v>
      </c>
      <c r="K208" s="1" t="s">
        <v>129</v>
      </c>
      <c r="L208" s="1">
        <v>4.8</v>
      </c>
      <c r="M208" s="1">
        <v>4</v>
      </c>
      <c r="N208" s="1">
        <v>8</v>
      </c>
      <c r="O208" s="1">
        <f t="shared" si="34"/>
        <v>0</v>
      </c>
      <c r="P208" s="1">
        <f t="shared" si="41"/>
        <v>0</v>
      </c>
      <c r="Q208" s="1">
        <f t="shared" si="35"/>
        <v>0</v>
      </c>
      <c r="R208" s="1">
        <f t="shared" si="42"/>
        <v>1</v>
      </c>
      <c r="S208" s="1">
        <f t="shared" si="43"/>
        <v>1</v>
      </c>
    </row>
    <row r="209" spans="1:19" x14ac:dyDescent="0.25">
      <c r="A209" s="1" t="s">
        <v>187</v>
      </c>
      <c r="B209" s="1">
        <v>4.4000000000000004</v>
      </c>
      <c r="C209" s="1">
        <v>3.6114717199999991</v>
      </c>
      <c r="D209" s="1">
        <v>6</v>
      </c>
      <c r="E209" s="1">
        <f t="shared" si="36"/>
        <v>1</v>
      </c>
      <c r="F209" s="1">
        <f t="shared" si="37"/>
        <v>0</v>
      </c>
      <c r="G209" s="1">
        <f t="shared" si="38"/>
        <v>0</v>
      </c>
      <c r="H209" s="1">
        <f t="shared" si="39"/>
        <v>0</v>
      </c>
      <c r="I209" s="1">
        <f t="shared" si="40"/>
        <v>1</v>
      </c>
      <c r="K209" s="1" t="s">
        <v>137</v>
      </c>
      <c r="L209" s="1">
        <v>5.3</v>
      </c>
      <c r="M209" s="1">
        <v>4</v>
      </c>
      <c r="N209" s="1">
        <v>8</v>
      </c>
      <c r="O209" s="1">
        <f t="shared" si="34"/>
        <v>0</v>
      </c>
      <c r="P209" s="1">
        <f t="shared" si="41"/>
        <v>0</v>
      </c>
      <c r="Q209" s="1">
        <f t="shared" si="35"/>
        <v>0</v>
      </c>
      <c r="R209" s="1">
        <f t="shared" si="42"/>
        <v>1</v>
      </c>
      <c r="S209" s="1">
        <f t="shared" si="43"/>
        <v>1</v>
      </c>
    </row>
    <row r="210" spans="1:19" x14ac:dyDescent="0.25">
      <c r="A210" s="1" t="s">
        <v>178</v>
      </c>
      <c r="B210" s="1">
        <v>5.3</v>
      </c>
      <c r="C210" s="1">
        <v>2.8869575199999993</v>
      </c>
      <c r="D210" s="1">
        <v>6</v>
      </c>
      <c r="E210" s="1">
        <f t="shared" si="36"/>
        <v>1</v>
      </c>
      <c r="F210" s="1">
        <f t="shared" si="37"/>
        <v>0</v>
      </c>
      <c r="G210" s="1">
        <f t="shared" si="38"/>
        <v>0</v>
      </c>
      <c r="H210" s="1">
        <f t="shared" si="39"/>
        <v>0</v>
      </c>
      <c r="I210" s="1">
        <f t="shared" si="40"/>
        <v>1</v>
      </c>
      <c r="K210" s="1" t="s">
        <v>93</v>
      </c>
      <c r="L210" s="1">
        <v>4.5</v>
      </c>
      <c r="M210" s="1">
        <v>4</v>
      </c>
      <c r="N210" s="1">
        <v>8</v>
      </c>
      <c r="O210" s="1">
        <f t="shared" si="34"/>
        <v>0</v>
      </c>
      <c r="P210" s="1">
        <f t="shared" si="41"/>
        <v>0</v>
      </c>
      <c r="Q210" s="1">
        <f t="shared" si="35"/>
        <v>0</v>
      </c>
      <c r="R210" s="1">
        <f t="shared" si="42"/>
        <v>1</v>
      </c>
      <c r="S210" s="1">
        <f t="shared" si="43"/>
        <v>1</v>
      </c>
    </row>
    <row r="211" spans="1:19" x14ac:dyDescent="0.25">
      <c r="A211" s="1" t="s">
        <v>130</v>
      </c>
      <c r="B211" s="1">
        <v>4.0999999999999996</v>
      </c>
      <c r="C211" s="1">
        <v>5.004837509999998</v>
      </c>
      <c r="D211" s="1">
        <v>6</v>
      </c>
      <c r="E211" s="1">
        <f t="shared" si="36"/>
        <v>1</v>
      </c>
      <c r="F211" s="1">
        <f t="shared" si="37"/>
        <v>0</v>
      </c>
      <c r="G211" s="1">
        <f t="shared" si="38"/>
        <v>0</v>
      </c>
      <c r="H211" s="1">
        <f t="shared" si="39"/>
        <v>0</v>
      </c>
      <c r="I211" s="1">
        <f t="shared" si="40"/>
        <v>1</v>
      </c>
      <c r="K211" s="1" t="s">
        <v>134</v>
      </c>
      <c r="L211" s="1">
        <v>6.3</v>
      </c>
      <c r="M211" s="1">
        <v>3</v>
      </c>
      <c r="N211" s="1">
        <v>8</v>
      </c>
      <c r="O211" s="1">
        <f t="shared" si="34"/>
        <v>0</v>
      </c>
      <c r="P211" s="1">
        <f t="shared" si="41"/>
        <v>0</v>
      </c>
      <c r="Q211" s="1">
        <f t="shared" si="35"/>
        <v>0</v>
      </c>
      <c r="R211" s="1">
        <f t="shared" si="42"/>
        <v>1</v>
      </c>
      <c r="S211" s="1">
        <f t="shared" si="43"/>
        <v>1</v>
      </c>
    </row>
    <row r="212" spans="1:19" x14ac:dyDescent="0.25">
      <c r="A212" s="1" t="s">
        <v>189</v>
      </c>
      <c r="B212" s="1">
        <v>4.4000000000000004</v>
      </c>
      <c r="C212" s="1">
        <v>4.3679599000000007</v>
      </c>
      <c r="D212" s="1">
        <v>6</v>
      </c>
      <c r="E212" s="1">
        <f t="shared" si="36"/>
        <v>1</v>
      </c>
      <c r="F212" s="1">
        <f t="shared" si="37"/>
        <v>0</v>
      </c>
      <c r="G212" s="1">
        <f t="shared" si="38"/>
        <v>0</v>
      </c>
      <c r="H212" s="1">
        <f t="shared" si="39"/>
        <v>0</v>
      </c>
      <c r="I212" s="1">
        <f t="shared" si="40"/>
        <v>1</v>
      </c>
      <c r="K212" s="1" t="s">
        <v>127</v>
      </c>
      <c r="L212" s="1">
        <v>4.7</v>
      </c>
      <c r="M212" s="1">
        <v>4</v>
      </c>
      <c r="N212" s="1">
        <v>8</v>
      </c>
      <c r="O212" s="1">
        <f t="shared" si="34"/>
        <v>0</v>
      </c>
      <c r="P212" s="1">
        <f t="shared" si="41"/>
        <v>0</v>
      </c>
      <c r="Q212" s="1">
        <f t="shared" si="35"/>
        <v>0</v>
      </c>
      <c r="R212" s="1">
        <f t="shared" si="42"/>
        <v>1</v>
      </c>
      <c r="S212" s="1">
        <f t="shared" si="43"/>
        <v>1</v>
      </c>
    </row>
    <row r="213" spans="1:19" x14ac:dyDescent="0.25">
      <c r="A213" s="1" t="s">
        <v>143</v>
      </c>
      <c r="B213" s="1">
        <v>4.5999999999999996</v>
      </c>
      <c r="C213" s="1">
        <v>4.0110871999999986</v>
      </c>
      <c r="D213" s="1">
        <v>6</v>
      </c>
      <c r="E213" s="1">
        <f t="shared" si="36"/>
        <v>1</v>
      </c>
      <c r="F213" s="1">
        <f t="shared" si="37"/>
        <v>0</v>
      </c>
      <c r="G213" s="1">
        <f t="shared" si="38"/>
        <v>0</v>
      </c>
      <c r="H213" s="1">
        <f t="shared" si="39"/>
        <v>0</v>
      </c>
      <c r="I213" s="1">
        <f t="shared" si="40"/>
        <v>1</v>
      </c>
      <c r="K213" s="1" t="s">
        <v>129</v>
      </c>
      <c r="L213" s="1">
        <v>4.8</v>
      </c>
      <c r="M213" s="1">
        <v>4</v>
      </c>
      <c r="N213" s="1">
        <v>8</v>
      </c>
      <c r="O213" s="1">
        <f t="shared" si="34"/>
        <v>0</v>
      </c>
      <c r="P213" s="1">
        <f t="shared" si="41"/>
        <v>0</v>
      </c>
      <c r="Q213" s="1">
        <f t="shared" si="35"/>
        <v>0</v>
      </c>
      <c r="R213" s="1">
        <f t="shared" si="42"/>
        <v>1</v>
      </c>
      <c r="S213" s="1">
        <f t="shared" si="43"/>
        <v>1</v>
      </c>
    </row>
    <row r="214" spans="1:19" x14ac:dyDescent="0.25">
      <c r="A214" s="1" t="s">
        <v>145</v>
      </c>
      <c r="B214" s="1">
        <v>4.7</v>
      </c>
      <c r="C214" s="1">
        <v>2.5493400799999977</v>
      </c>
      <c r="D214" s="1">
        <v>6</v>
      </c>
      <c r="E214" s="1">
        <f t="shared" si="36"/>
        <v>1</v>
      </c>
      <c r="F214" s="1">
        <f t="shared" si="37"/>
        <v>0</v>
      </c>
      <c r="G214" s="1">
        <f t="shared" si="38"/>
        <v>0</v>
      </c>
      <c r="H214" s="1">
        <f t="shared" si="39"/>
        <v>0</v>
      </c>
      <c r="I214" s="1">
        <f t="shared" si="40"/>
        <v>1</v>
      </c>
      <c r="K214" s="1" t="s">
        <v>184</v>
      </c>
      <c r="L214" s="1">
        <v>5.4</v>
      </c>
      <c r="M214" s="1">
        <v>3</v>
      </c>
      <c r="N214" s="1">
        <v>8</v>
      </c>
      <c r="O214" s="1">
        <f t="shared" si="34"/>
        <v>0</v>
      </c>
      <c r="P214" s="1">
        <f t="shared" si="41"/>
        <v>0</v>
      </c>
      <c r="Q214" s="1">
        <f t="shared" si="35"/>
        <v>0</v>
      </c>
      <c r="R214" s="1">
        <f t="shared" si="42"/>
        <v>1</v>
      </c>
      <c r="S214" s="1">
        <f t="shared" si="43"/>
        <v>1</v>
      </c>
    </row>
    <row r="215" spans="1:19" x14ac:dyDescent="0.25">
      <c r="A215" s="1" t="s">
        <v>155</v>
      </c>
      <c r="B215" s="1">
        <v>8.5</v>
      </c>
      <c r="C215" s="1">
        <v>5.9764320599999996</v>
      </c>
      <c r="D215" s="1">
        <v>6</v>
      </c>
      <c r="E215" s="1">
        <f t="shared" si="36"/>
        <v>1</v>
      </c>
      <c r="F215" s="1">
        <f t="shared" si="37"/>
        <v>0</v>
      </c>
      <c r="G215" s="1">
        <f t="shared" si="38"/>
        <v>0</v>
      </c>
      <c r="H215" s="1">
        <f t="shared" si="39"/>
        <v>0</v>
      </c>
      <c r="I215" s="1">
        <f t="shared" si="40"/>
        <v>1</v>
      </c>
      <c r="K215" s="1" t="s">
        <v>192</v>
      </c>
      <c r="L215" s="1">
        <v>5.6</v>
      </c>
      <c r="M215" s="1">
        <v>4</v>
      </c>
      <c r="N215" s="1">
        <v>8</v>
      </c>
      <c r="O215" s="1">
        <f t="shared" si="34"/>
        <v>0</v>
      </c>
      <c r="P215" s="1">
        <f t="shared" si="41"/>
        <v>0</v>
      </c>
      <c r="Q215" s="1">
        <f t="shared" si="35"/>
        <v>0</v>
      </c>
      <c r="R215" s="1">
        <f t="shared" si="42"/>
        <v>1</v>
      </c>
      <c r="S215" s="1">
        <f t="shared" si="43"/>
        <v>1</v>
      </c>
    </row>
    <row r="216" spans="1:19" x14ac:dyDescent="0.25">
      <c r="A216" s="1" t="s">
        <v>59</v>
      </c>
      <c r="B216" s="1">
        <v>6.7</v>
      </c>
      <c r="C216" s="1">
        <v>3.8394763200000002</v>
      </c>
      <c r="D216" s="1">
        <v>6</v>
      </c>
      <c r="E216" s="1">
        <f t="shared" si="36"/>
        <v>1</v>
      </c>
      <c r="F216" s="1">
        <f t="shared" si="37"/>
        <v>0</v>
      </c>
      <c r="G216" s="1">
        <f t="shared" si="38"/>
        <v>0</v>
      </c>
      <c r="H216" s="1">
        <f t="shared" si="39"/>
        <v>0</v>
      </c>
      <c r="I216" s="1">
        <f t="shared" si="40"/>
        <v>1</v>
      </c>
      <c r="K216" s="1" t="s">
        <v>116</v>
      </c>
      <c r="L216" s="1">
        <v>4</v>
      </c>
      <c r="M216" s="1">
        <v>4</v>
      </c>
      <c r="N216" s="1">
        <v>8</v>
      </c>
      <c r="O216" s="1">
        <f t="shared" si="34"/>
        <v>0</v>
      </c>
      <c r="P216" s="1">
        <f t="shared" si="41"/>
        <v>0</v>
      </c>
      <c r="Q216" s="1">
        <f t="shared" si="35"/>
        <v>0</v>
      </c>
      <c r="R216" s="1">
        <f t="shared" si="42"/>
        <v>1</v>
      </c>
      <c r="S216" s="1">
        <f t="shared" si="43"/>
        <v>1</v>
      </c>
    </row>
    <row r="217" spans="1:19" x14ac:dyDescent="0.25">
      <c r="A217" s="1" t="s">
        <v>88</v>
      </c>
      <c r="B217" s="1">
        <v>4.5</v>
      </c>
      <c r="C217" s="1">
        <v>3.7089406599999992</v>
      </c>
      <c r="D217" s="1">
        <v>6</v>
      </c>
      <c r="E217" s="1">
        <f t="shared" si="36"/>
        <v>1</v>
      </c>
      <c r="F217" s="1">
        <f t="shared" si="37"/>
        <v>0</v>
      </c>
      <c r="G217" s="1">
        <f t="shared" si="38"/>
        <v>0</v>
      </c>
      <c r="H217" s="1">
        <f t="shared" si="39"/>
        <v>0</v>
      </c>
      <c r="I217" s="1">
        <f t="shared" si="40"/>
        <v>1</v>
      </c>
      <c r="K217" s="1" t="s">
        <v>64</v>
      </c>
      <c r="L217" s="1">
        <v>4.5</v>
      </c>
      <c r="M217" s="1">
        <v>4</v>
      </c>
      <c r="N217" s="1">
        <v>8</v>
      </c>
      <c r="O217" s="1">
        <f t="shared" si="34"/>
        <v>0</v>
      </c>
      <c r="P217" s="1">
        <f t="shared" si="41"/>
        <v>0</v>
      </c>
      <c r="Q217" s="1">
        <f t="shared" si="35"/>
        <v>0</v>
      </c>
      <c r="R217" s="1">
        <f t="shared" si="42"/>
        <v>1</v>
      </c>
      <c r="S217" s="1">
        <f t="shared" si="43"/>
        <v>1</v>
      </c>
    </row>
    <row r="218" spans="1:19" x14ac:dyDescent="0.25">
      <c r="A218" s="1" t="s">
        <v>165</v>
      </c>
      <c r="B218" s="1">
        <v>7.1</v>
      </c>
      <c r="C218" s="1">
        <v>4.6391220099999986</v>
      </c>
      <c r="D218" s="1">
        <v>6</v>
      </c>
      <c r="E218" s="1">
        <f t="shared" si="36"/>
        <v>1</v>
      </c>
      <c r="F218" s="1">
        <f t="shared" si="37"/>
        <v>0</v>
      </c>
      <c r="G218" s="1">
        <f t="shared" si="38"/>
        <v>0</v>
      </c>
      <c r="H218" s="1">
        <f t="shared" si="39"/>
        <v>0</v>
      </c>
      <c r="I218" s="1">
        <f t="shared" si="40"/>
        <v>1</v>
      </c>
      <c r="K218" s="1" t="s">
        <v>114</v>
      </c>
      <c r="L218" s="1">
        <v>4.5</v>
      </c>
      <c r="M218" s="1">
        <v>3</v>
      </c>
      <c r="N218" s="1">
        <v>8</v>
      </c>
      <c r="O218" s="1">
        <f t="shared" si="34"/>
        <v>0</v>
      </c>
      <c r="P218" s="1">
        <f t="shared" si="41"/>
        <v>0</v>
      </c>
      <c r="Q218" s="1">
        <f t="shared" si="35"/>
        <v>0</v>
      </c>
      <c r="R218" s="1">
        <f t="shared" si="42"/>
        <v>1</v>
      </c>
      <c r="S218" s="1">
        <f t="shared" si="43"/>
        <v>1</v>
      </c>
    </row>
    <row r="219" spans="1:19" x14ac:dyDescent="0.25">
      <c r="A219" s="1" t="s">
        <v>101</v>
      </c>
      <c r="B219" s="1">
        <v>4.9000000000000004</v>
      </c>
      <c r="C219" s="1">
        <v>3.217686259999998</v>
      </c>
      <c r="D219" s="1">
        <v>6</v>
      </c>
      <c r="E219" s="1">
        <f t="shared" si="36"/>
        <v>1</v>
      </c>
      <c r="F219" s="1">
        <f t="shared" si="37"/>
        <v>0</v>
      </c>
      <c r="G219" s="1">
        <f t="shared" si="38"/>
        <v>0</v>
      </c>
      <c r="H219" s="1">
        <f t="shared" si="39"/>
        <v>0</v>
      </c>
      <c r="I219" s="1">
        <f t="shared" si="40"/>
        <v>1</v>
      </c>
      <c r="K219" s="1" t="s">
        <v>149</v>
      </c>
      <c r="L219" s="1">
        <v>4.4000000000000004</v>
      </c>
      <c r="M219" s="1">
        <v>4</v>
      </c>
      <c r="N219" s="1">
        <v>8</v>
      </c>
      <c r="O219" s="1">
        <f t="shared" si="34"/>
        <v>0</v>
      </c>
      <c r="P219" s="1">
        <f t="shared" si="41"/>
        <v>0</v>
      </c>
      <c r="Q219" s="1">
        <f t="shared" si="35"/>
        <v>0</v>
      </c>
      <c r="R219" s="1">
        <f t="shared" si="42"/>
        <v>1</v>
      </c>
      <c r="S219" s="1">
        <f t="shared" si="43"/>
        <v>1</v>
      </c>
    </row>
    <row r="220" spans="1:19" x14ac:dyDescent="0.25">
      <c r="A220" s="1" t="s">
        <v>106</v>
      </c>
      <c r="B220" s="1">
        <v>4.3</v>
      </c>
      <c r="C220" s="1">
        <v>4.0203609800000004</v>
      </c>
      <c r="D220" s="1">
        <v>6</v>
      </c>
      <c r="E220" s="1">
        <f t="shared" si="36"/>
        <v>1</v>
      </c>
      <c r="F220" s="1">
        <f t="shared" si="37"/>
        <v>0</v>
      </c>
      <c r="G220" s="1">
        <f t="shared" si="38"/>
        <v>0</v>
      </c>
      <c r="H220" s="1">
        <f t="shared" si="39"/>
        <v>0</v>
      </c>
      <c r="I220" s="1">
        <f t="shared" si="40"/>
        <v>1</v>
      </c>
      <c r="K220" s="1" t="s">
        <v>111</v>
      </c>
      <c r="L220" s="1">
        <v>4.5</v>
      </c>
      <c r="M220" s="1">
        <v>3</v>
      </c>
      <c r="N220" s="1">
        <v>8</v>
      </c>
      <c r="O220" s="1">
        <f t="shared" si="34"/>
        <v>0</v>
      </c>
      <c r="P220" s="1">
        <f t="shared" si="41"/>
        <v>0</v>
      </c>
      <c r="Q220" s="1">
        <f t="shared" si="35"/>
        <v>0</v>
      </c>
      <c r="R220" s="1">
        <f t="shared" si="42"/>
        <v>1</v>
      </c>
      <c r="S220" s="1">
        <f t="shared" si="43"/>
        <v>1</v>
      </c>
    </row>
    <row r="221" spans="1:19" x14ac:dyDescent="0.25">
      <c r="A221" s="1" t="s">
        <v>123</v>
      </c>
      <c r="B221" s="1">
        <v>4.4000000000000004</v>
      </c>
      <c r="C221" s="1">
        <v>3.1450647799999993</v>
      </c>
      <c r="D221" s="1">
        <v>6</v>
      </c>
      <c r="E221" s="1">
        <f t="shared" si="36"/>
        <v>1</v>
      </c>
      <c r="F221" s="1">
        <f t="shared" si="37"/>
        <v>0</v>
      </c>
      <c r="G221" s="1">
        <f t="shared" si="38"/>
        <v>0</v>
      </c>
      <c r="H221" s="1">
        <f t="shared" si="39"/>
        <v>0</v>
      </c>
      <c r="I221" s="1">
        <f t="shared" si="40"/>
        <v>1</v>
      </c>
      <c r="K221" s="1" t="s">
        <v>62</v>
      </c>
      <c r="L221" s="1">
        <v>4.5</v>
      </c>
      <c r="M221" s="1">
        <v>3</v>
      </c>
      <c r="N221" s="1">
        <v>8</v>
      </c>
      <c r="O221" s="1">
        <f t="shared" si="34"/>
        <v>0</v>
      </c>
      <c r="P221" s="1">
        <f t="shared" si="41"/>
        <v>0</v>
      </c>
      <c r="Q221" s="1">
        <f t="shared" si="35"/>
        <v>0</v>
      </c>
      <c r="R221" s="1">
        <f t="shared" si="42"/>
        <v>1</v>
      </c>
      <c r="S221" s="1">
        <f t="shared" si="43"/>
        <v>1</v>
      </c>
    </row>
    <row r="222" spans="1:19" x14ac:dyDescent="0.25">
      <c r="A222" s="1" t="s">
        <v>125</v>
      </c>
      <c r="B222" s="1">
        <v>4.4000000000000004</v>
      </c>
      <c r="C222" s="1">
        <v>3.7726099999999994</v>
      </c>
      <c r="D222" s="1">
        <v>6</v>
      </c>
      <c r="E222" s="1">
        <f t="shared" si="36"/>
        <v>1</v>
      </c>
      <c r="F222" s="1">
        <f t="shared" si="37"/>
        <v>0</v>
      </c>
      <c r="G222" s="1">
        <f t="shared" si="38"/>
        <v>0</v>
      </c>
      <c r="H222" s="1">
        <f t="shared" si="39"/>
        <v>0</v>
      </c>
      <c r="I222" s="1">
        <f t="shared" si="40"/>
        <v>1</v>
      </c>
      <c r="K222" s="1" t="s">
        <v>67</v>
      </c>
      <c r="L222" s="1">
        <v>5.4</v>
      </c>
      <c r="M222" s="1">
        <v>4</v>
      </c>
      <c r="N222" s="1">
        <v>8</v>
      </c>
      <c r="O222" s="1">
        <f t="shared" si="34"/>
        <v>0</v>
      </c>
      <c r="P222" s="1">
        <f t="shared" si="41"/>
        <v>0</v>
      </c>
      <c r="Q222" s="1">
        <f t="shared" si="35"/>
        <v>0</v>
      </c>
      <c r="R222" s="1">
        <f t="shared" si="42"/>
        <v>1</v>
      </c>
      <c r="S222" s="1">
        <f t="shared" si="43"/>
        <v>1</v>
      </c>
    </row>
    <row r="223" spans="1:19" x14ac:dyDescent="0.25">
      <c r="A223" s="1" t="s">
        <v>147</v>
      </c>
      <c r="B223" s="1">
        <v>5.0999999999999996</v>
      </c>
      <c r="C223" s="1">
        <v>3.82335168</v>
      </c>
      <c r="D223" s="1">
        <v>6</v>
      </c>
      <c r="E223" s="1">
        <f t="shared" si="36"/>
        <v>1</v>
      </c>
      <c r="F223" s="1">
        <f t="shared" si="37"/>
        <v>0</v>
      </c>
      <c r="G223" s="1">
        <f t="shared" si="38"/>
        <v>0</v>
      </c>
      <c r="H223" s="1">
        <f t="shared" si="39"/>
        <v>0</v>
      </c>
      <c r="I223" s="1">
        <f t="shared" si="40"/>
        <v>1</v>
      </c>
      <c r="K223" s="1" t="s">
        <v>90</v>
      </c>
      <c r="L223" s="1">
        <v>4.8</v>
      </c>
      <c r="M223" s="1">
        <v>4</v>
      </c>
      <c r="N223" s="1">
        <v>8</v>
      </c>
      <c r="O223" s="1">
        <f t="shared" si="34"/>
        <v>0</v>
      </c>
      <c r="P223" s="1">
        <f t="shared" si="41"/>
        <v>0</v>
      </c>
      <c r="Q223" s="1">
        <f t="shared" si="35"/>
        <v>0</v>
      </c>
      <c r="R223" s="1">
        <f t="shared" si="42"/>
        <v>1</v>
      </c>
      <c r="S223" s="1">
        <f t="shared" si="43"/>
        <v>1</v>
      </c>
    </row>
    <row r="224" spans="1:19" x14ac:dyDescent="0.25">
      <c r="A224" s="1" t="s">
        <v>148</v>
      </c>
      <c r="B224" s="1">
        <v>7.1</v>
      </c>
      <c r="C224" s="1">
        <v>5.4644286500000003</v>
      </c>
      <c r="D224" s="1">
        <v>6</v>
      </c>
      <c r="E224" s="1">
        <f t="shared" si="36"/>
        <v>1</v>
      </c>
      <c r="F224" s="1">
        <f t="shared" si="37"/>
        <v>0</v>
      </c>
      <c r="G224" s="1">
        <f t="shared" si="38"/>
        <v>0</v>
      </c>
      <c r="H224" s="1">
        <f t="shared" si="39"/>
        <v>0</v>
      </c>
      <c r="I224" s="1">
        <f t="shared" si="40"/>
        <v>1</v>
      </c>
      <c r="K224" s="1" t="s">
        <v>133</v>
      </c>
      <c r="L224" s="1">
        <v>4.5999999999999996</v>
      </c>
      <c r="M224" s="1">
        <v>3</v>
      </c>
      <c r="N224" s="1">
        <v>8</v>
      </c>
      <c r="O224" s="1">
        <f t="shared" si="34"/>
        <v>0</v>
      </c>
      <c r="P224" s="1">
        <f t="shared" si="41"/>
        <v>0</v>
      </c>
      <c r="Q224" s="1">
        <f t="shared" si="35"/>
        <v>0</v>
      </c>
      <c r="R224" s="1">
        <f t="shared" si="42"/>
        <v>1</v>
      </c>
      <c r="S224" s="1">
        <f t="shared" si="43"/>
        <v>1</v>
      </c>
    </row>
    <row r="225" spans="1:19" x14ac:dyDescent="0.25">
      <c r="A225" s="1" t="s">
        <v>150</v>
      </c>
      <c r="B225" s="1">
        <v>5.7</v>
      </c>
      <c r="C225" s="1">
        <v>4.9247617600000009</v>
      </c>
      <c r="D225" s="1">
        <v>6</v>
      </c>
      <c r="E225" s="1">
        <f t="shared" si="36"/>
        <v>1</v>
      </c>
      <c r="F225" s="1">
        <f t="shared" si="37"/>
        <v>0</v>
      </c>
      <c r="G225" s="1">
        <f t="shared" si="38"/>
        <v>0</v>
      </c>
      <c r="H225" s="1">
        <f t="shared" si="39"/>
        <v>0</v>
      </c>
      <c r="I225" s="1">
        <f t="shared" si="40"/>
        <v>1</v>
      </c>
      <c r="K225" s="1" t="s">
        <v>149</v>
      </c>
      <c r="L225" s="1">
        <v>4.4000000000000004</v>
      </c>
      <c r="M225" s="1">
        <v>4</v>
      </c>
      <c r="N225" s="1">
        <v>8</v>
      </c>
      <c r="O225" s="1">
        <f t="shared" si="34"/>
        <v>0</v>
      </c>
      <c r="P225" s="1">
        <f t="shared" si="41"/>
        <v>0</v>
      </c>
      <c r="Q225" s="1">
        <f t="shared" si="35"/>
        <v>0</v>
      </c>
      <c r="R225" s="1">
        <f t="shared" si="42"/>
        <v>1</v>
      </c>
      <c r="S225" s="1">
        <f t="shared" si="43"/>
        <v>1</v>
      </c>
    </row>
    <row r="226" spans="1:19" x14ac:dyDescent="0.25">
      <c r="A226" s="1" t="s">
        <v>159</v>
      </c>
      <c r="B226" s="1">
        <v>4.3</v>
      </c>
      <c r="C226" s="1">
        <v>4.4051777600000008</v>
      </c>
      <c r="D226" s="1">
        <v>6</v>
      </c>
      <c r="E226" s="1">
        <f t="shared" si="36"/>
        <v>1</v>
      </c>
      <c r="F226" s="1">
        <f t="shared" si="37"/>
        <v>0</v>
      </c>
      <c r="G226" s="1">
        <f t="shared" si="38"/>
        <v>0</v>
      </c>
      <c r="H226" s="1">
        <f t="shared" si="39"/>
        <v>0</v>
      </c>
      <c r="I226" s="1">
        <f t="shared" si="40"/>
        <v>1</v>
      </c>
      <c r="K226" s="1" t="s">
        <v>76</v>
      </c>
      <c r="L226" s="1">
        <v>4.9000000000000004</v>
      </c>
      <c r="M226" s="1">
        <v>3</v>
      </c>
      <c r="N226" s="1">
        <v>8</v>
      </c>
      <c r="O226" s="1">
        <f t="shared" si="34"/>
        <v>0</v>
      </c>
      <c r="P226" s="1">
        <f t="shared" si="41"/>
        <v>0</v>
      </c>
      <c r="Q226" s="1">
        <f t="shared" si="35"/>
        <v>0</v>
      </c>
      <c r="R226" s="1">
        <f t="shared" si="42"/>
        <v>1</v>
      </c>
      <c r="S226" s="1">
        <f t="shared" si="43"/>
        <v>1</v>
      </c>
    </row>
    <row r="227" spans="1:19" x14ac:dyDescent="0.25">
      <c r="A227" s="1" t="s">
        <v>163</v>
      </c>
      <c r="B227" s="1">
        <v>5.6</v>
      </c>
      <c r="C227" s="1">
        <v>3.9661884599999984</v>
      </c>
      <c r="D227" s="1">
        <v>6</v>
      </c>
      <c r="E227" s="1">
        <f t="shared" si="36"/>
        <v>1</v>
      </c>
      <c r="F227" s="1">
        <f t="shared" si="37"/>
        <v>0</v>
      </c>
      <c r="G227" s="1">
        <f t="shared" si="38"/>
        <v>0</v>
      </c>
      <c r="H227" s="1">
        <f t="shared" si="39"/>
        <v>0</v>
      </c>
      <c r="I227" s="1">
        <f t="shared" si="40"/>
        <v>1</v>
      </c>
      <c r="K227" s="1" t="s">
        <v>163</v>
      </c>
      <c r="L227" s="1">
        <v>5.6</v>
      </c>
      <c r="M227" s="1">
        <v>4</v>
      </c>
      <c r="N227" s="1">
        <v>8</v>
      </c>
      <c r="O227" s="1">
        <f t="shared" si="34"/>
        <v>0</v>
      </c>
      <c r="P227" s="1">
        <f t="shared" si="41"/>
        <v>0</v>
      </c>
      <c r="Q227" s="1">
        <f t="shared" si="35"/>
        <v>0</v>
      </c>
      <c r="R227" s="1">
        <f t="shared" si="42"/>
        <v>1</v>
      </c>
      <c r="S227" s="1">
        <f t="shared" si="43"/>
        <v>1</v>
      </c>
    </row>
    <row r="228" spans="1:19" x14ac:dyDescent="0.25">
      <c r="A228" s="1" t="s">
        <v>116</v>
      </c>
      <c r="B228" s="1">
        <v>4</v>
      </c>
      <c r="C228" s="1">
        <v>3.1743226699999982</v>
      </c>
      <c r="D228" s="1">
        <v>6</v>
      </c>
      <c r="E228" s="1">
        <f t="shared" si="36"/>
        <v>1</v>
      </c>
      <c r="F228" s="1">
        <f t="shared" si="37"/>
        <v>0</v>
      </c>
      <c r="G228" s="1">
        <f t="shared" si="38"/>
        <v>0</v>
      </c>
      <c r="H228" s="1">
        <f t="shared" si="39"/>
        <v>0</v>
      </c>
      <c r="I228" s="1">
        <f t="shared" si="40"/>
        <v>1</v>
      </c>
      <c r="K228" s="1" t="s">
        <v>77</v>
      </c>
      <c r="L228" s="1">
        <v>4.7</v>
      </c>
      <c r="M228" s="1">
        <v>3</v>
      </c>
      <c r="N228" s="1">
        <v>8</v>
      </c>
      <c r="O228" s="1">
        <f t="shared" si="34"/>
        <v>0</v>
      </c>
      <c r="P228" s="1">
        <f t="shared" si="41"/>
        <v>0</v>
      </c>
      <c r="Q228" s="1">
        <f t="shared" si="35"/>
        <v>0</v>
      </c>
      <c r="R228" s="1">
        <f t="shared" si="42"/>
        <v>1</v>
      </c>
      <c r="S228" s="1">
        <f t="shared" si="43"/>
        <v>1</v>
      </c>
    </row>
    <row r="229" spans="1:19" x14ac:dyDescent="0.25">
      <c r="A229" s="1" t="s">
        <v>59</v>
      </c>
      <c r="B229" s="1">
        <v>6.7</v>
      </c>
      <c r="C229" s="1">
        <v>4.0047319599999991</v>
      </c>
      <c r="D229" s="1">
        <v>6</v>
      </c>
      <c r="E229" s="1">
        <f t="shared" si="36"/>
        <v>1</v>
      </c>
      <c r="F229" s="1">
        <f t="shared" si="37"/>
        <v>0</v>
      </c>
      <c r="G229" s="1">
        <f t="shared" si="38"/>
        <v>0</v>
      </c>
      <c r="H229" s="1">
        <f t="shared" si="39"/>
        <v>0</v>
      </c>
      <c r="I229" s="1">
        <f t="shared" si="40"/>
        <v>1</v>
      </c>
      <c r="K229" s="1" t="s">
        <v>195</v>
      </c>
      <c r="L229" s="1">
        <v>4.5</v>
      </c>
      <c r="M229" s="1">
        <v>4</v>
      </c>
      <c r="N229" s="1">
        <v>8</v>
      </c>
      <c r="O229" s="1">
        <f t="shared" si="34"/>
        <v>0</v>
      </c>
      <c r="P229" s="1">
        <f t="shared" si="41"/>
        <v>0</v>
      </c>
      <c r="Q229" s="1">
        <f t="shared" si="35"/>
        <v>0</v>
      </c>
      <c r="R229" s="1">
        <f t="shared" si="42"/>
        <v>1</v>
      </c>
      <c r="S229" s="1">
        <f t="shared" si="43"/>
        <v>1</v>
      </c>
    </row>
    <row r="230" spans="1:19" x14ac:dyDescent="0.25">
      <c r="A230" s="1" t="s">
        <v>184</v>
      </c>
      <c r="B230" s="1">
        <v>5.4</v>
      </c>
      <c r="C230" s="1">
        <v>2.6471779599999992</v>
      </c>
      <c r="D230" s="1">
        <v>6</v>
      </c>
      <c r="E230" s="1">
        <f t="shared" si="36"/>
        <v>1</v>
      </c>
      <c r="F230" s="1">
        <f t="shared" si="37"/>
        <v>0</v>
      </c>
      <c r="G230" s="1">
        <f t="shared" si="38"/>
        <v>0</v>
      </c>
      <c r="H230" s="1">
        <f t="shared" si="39"/>
        <v>0</v>
      </c>
      <c r="I230" s="1">
        <f t="shared" si="40"/>
        <v>1</v>
      </c>
      <c r="K230" s="1" t="s">
        <v>178</v>
      </c>
      <c r="L230" s="1">
        <v>5.3</v>
      </c>
      <c r="M230" s="1">
        <v>5</v>
      </c>
      <c r="N230" s="1">
        <v>8</v>
      </c>
      <c r="O230" s="1">
        <f t="shared" si="34"/>
        <v>0</v>
      </c>
      <c r="P230" s="1">
        <f t="shared" si="41"/>
        <v>0</v>
      </c>
      <c r="Q230" s="1">
        <f t="shared" si="35"/>
        <v>0</v>
      </c>
      <c r="R230" s="1">
        <f t="shared" si="42"/>
        <v>1</v>
      </c>
      <c r="S230" s="1">
        <f t="shared" si="43"/>
        <v>1</v>
      </c>
    </row>
    <row r="231" spans="1:19" x14ac:dyDescent="0.25">
      <c r="A231" s="1" t="s">
        <v>185</v>
      </c>
      <c r="B231" s="1">
        <v>4.5</v>
      </c>
      <c r="C231" s="1">
        <v>3.4453945200000002</v>
      </c>
      <c r="D231" s="1">
        <v>6</v>
      </c>
      <c r="E231" s="1">
        <f t="shared" si="36"/>
        <v>1</v>
      </c>
      <c r="F231" s="1">
        <f t="shared" si="37"/>
        <v>0</v>
      </c>
      <c r="G231" s="1">
        <f t="shared" si="38"/>
        <v>0</v>
      </c>
      <c r="H231" s="1">
        <f t="shared" si="39"/>
        <v>0</v>
      </c>
      <c r="I231" s="1">
        <f t="shared" si="40"/>
        <v>1</v>
      </c>
      <c r="K231" s="1" t="s">
        <v>141</v>
      </c>
      <c r="L231" s="1">
        <v>4.7</v>
      </c>
      <c r="M231" s="1">
        <v>3</v>
      </c>
      <c r="N231" s="1">
        <v>8</v>
      </c>
      <c r="O231" s="1">
        <f t="shared" si="34"/>
        <v>0</v>
      </c>
      <c r="P231" s="1">
        <f t="shared" si="41"/>
        <v>0</v>
      </c>
      <c r="Q231" s="1">
        <f t="shared" si="35"/>
        <v>0</v>
      </c>
      <c r="R231" s="1">
        <f t="shared" si="42"/>
        <v>1</v>
      </c>
      <c r="S231" s="1">
        <f t="shared" si="43"/>
        <v>1</v>
      </c>
    </row>
    <row r="232" spans="1:19" x14ac:dyDescent="0.25">
      <c r="A232" s="1" t="s">
        <v>165</v>
      </c>
      <c r="B232" s="1">
        <v>7.1</v>
      </c>
      <c r="C232" s="1">
        <v>4.6462438599999993</v>
      </c>
      <c r="D232" s="1">
        <v>6</v>
      </c>
      <c r="E232" s="1">
        <f t="shared" si="36"/>
        <v>1</v>
      </c>
      <c r="F232" s="1">
        <f t="shared" si="37"/>
        <v>0</v>
      </c>
      <c r="G232" s="1">
        <f t="shared" si="38"/>
        <v>0</v>
      </c>
      <c r="H232" s="1">
        <f t="shared" si="39"/>
        <v>0</v>
      </c>
      <c r="I232" s="1">
        <f t="shared" si="40"/>
        <v>1</v>
      </c>
      <c r="K232" s="1" t="s">
        <v>180</v>
      </c>
      <c r="L232" s="1">
        <v>5</v>
      </c>
      <c r="M232" s="1">
        <v>4</v>
      </c>
      <c r="N232" s="1">
        <v>8</v>
      </c>
      <c r="O232" s="1">
        <f t="shared" si="34"/>
        <v>0</v>
      </c>
      <c r="P232" s="1">
        <f t="shared" si="41"/>
        <v>0</v>
      </c>
      <c r="Q232" s="1">
        <f t="shared" si="35"/>
        <v>0</v>
      </c>
      <c r="R232" s="1">
        <f t="shared" si="42"/>
        <v>1</v>
      </c>
      <c r="S232" s="1">
        <f t="shared" si="43"/>
        <v>1</v>
      </c>
    </row>
    <row r="233" spans="1:19" x14ac:dyDescent="0.25">
      <c r="A233" s="1" t="s">
        <v>145</v>
      </c>
      <c r="B233" s="1">
        <v>4.7</v>
      </c>
      <c r="C233" s="1">
        <v>2.9619108599999997</v>
      </c>
      <c r="D233" s="1">
        <v>6</v>
      </c>
      <c r="E233" s="1">
        <f t="shared" si="36"/>
        <v>1</v>
      </c>
      <c r="F233" s="1">
        <f t="shared" si="37"/>
        <v>0</v>
      </c>
      <c r="G233" s="1">
        <f t="shared" si="38"/>
        <v>0</v>
      </c>
      <c r="H233" s="1">
        <f t="shared" si="39"/>
        <v>0</v>
      </c>
      <c r="I233" s="1">
        <f t="shared" si="40"/>
        <v>1</v>
      </c>
      <c r="K233" s="1" t="s">
        <v>169</v>
      </c>
      <c r="L233" s="1">
        <v>4.5</v>
      </c>
      <c r="M233" s="1">
        <v>3</v>
      </c>
      <c r="N233" s="1">
        <v>8</v>
      </c>
      <c r="O233" s="1">
        <f t="shared" si="34"/>
        <v>0</v>
      </c>
      <c r="P233" s="1">
        <f t="shared" si="41"/>
        <v>0</v>
      </c>
      <c r="Q233" s="1">
        <f t="shared" si="35"/>
        <v>0</v>
      </c>
      <c r="R233" s="1">
        <f t="shared" si="42"/>
        <v>1</v>
      </c>
      <c r="S233" s="1">
        <f t="shared" si="43"/>
        <v>1</v>
      </c>
    </row>
    <row r="234" spans="1:19" x14ac:dyDescent="0.25">
      <c r="A234" s="1" t="s">
        <v>89</v>
      </c>
      <c r="B234" s="1">
        <v>6.2</v>
      </c>
      <c r="C234" s="1">
        <v>4.7923475299999989</v>
      </c>
      <c r="D234" s="1">
        <v>6</v>
      </c>
      <c r="E234" s="1">
        <f t="shared" si="36"/>
        <v>1</v>
      </c>
      <c r="F234" s="1">
        <f t="shared" si="37"/>
        <v>0</v>
      </c>
      <c r="G234" s="1">
        <f t="shared" si="38"/>
        <v>0</v>
      </c>
      <c r="H234" s="1">
        <f t="shared" si="39"/>
        <v>0</v>
      </c>
      <c r="I234" s="1">
        <f t="shared" si="40"/>
        <v>1</v>
      </c>
      <c r="K234" s="1" t="s">
        <v>163</v>
      </c>
      <c r="L234" s="1">
        <v>5.6</v>
      </c>
      <c r="M234" s="1">
        <v>3</v>
      </c>
      <c r="N234" s="1">
        <v>8</v>
      </c>
      <c r="O234" s="1">
        <f t="shared" si="34"/>
        <v>0</v>
      </c>
      <c r="P234" s="1">
        <f t="shared" si="41"/>
        <v>0</v>
      </c>
      <c r="Q234" s="1">
        <f t="shared" si="35"/>
        <v>0</v>
      </c>
      <c r="R234" s="1">
        <f t="shared" si="42"/>
        <v>1</v>
      </c>
      <c r="S234" s="1">
        <f t="shared" si="43"/>
        <v>1</v>
      </c>
    </row>
    <row r="235" spans="1:19" x14ac:dyDescent="0.25">
      <c r="A235" s="1" t="s">
        <v>163</v>
      </c>
      <c r="B235" s="1">
        <v>5.6</v>
      </c>
      <c r="C235" s="1">
        <v>3.8818240599999987</v>
      </c>
      <c r="D235" s="1">
        <v>6</v>
      </c>
      <c r="E235" s="1">
        <f t="shared" si="36"/>
        <v>1</v>
      </c>
      <c r="F235" s="1">
        <f t="shared" si="37"/>
        <v>0</v>
      </c>
      <c r="G235" s="1">
        <f t="shared" si="38"/>
        <v>0</v>
      </c>
      <c r="H235" s="1">
        <f t="shared" si="39"/>
        <v>0</v>
      </c>
      <c r="I235" s="1">
        <f t="shared" si="40"/>
        <v>1</v>
      </c>
      <c r="K235" s="1" t="s">
        <v>165</v>
      </c>
      <c r="L235" s="1">
        <v>7.1</v>
      </c>
      <c r="M235" s="1">
        <v>5</v>
      </c>
      <c r="N235" s="1">
        <v>8</v>
      </c>
      <c r="O235" s="1">
        <f t="shared" si="34"/>
        <v>0</v>
      </c>
      <c r="P235" s="1">
        <f t="shared" si="41"/>
        <v>0</v>
      </c>
      <c r="Q235" s="1">
        <f t="shared" si="35"/>
        <v>0</v>
      </c>
      <c r="R235" s="1">
        <f t="shared" si="42"/>
        <v>1</v>
      </c>
      <c r="S235" s="1">
        <f t="shared" si="43"/>
        <v>1</v>
      </c>
    </row>
    <row r="236" spans="1:19" x14ac:dyDescent="0.25">
      <c r="A236" s="1" t="s">
        <v>111</v>
      </c>
      <c r="B236" s="1">
        <v>4.5</v>
      </c>
      <c r="C236" s="1">
        <v>2.4967877999999999</v>
      </c>
      <c r="D236" s="1">
        <v>6</v>
      </c>
      <c r="E236" s="1">
        <f t="shared" si="36"/>
        <v>1</v>
      </c>
      <c r="F236" s="1">
        <f t="shared" si="37"/>
        <v>0</v>
      </c>
      <c r="G236" s="1">
        <f t="shared" si="38"/>
        <v>0</v>
      </c>
      <c r="H236" s="1">
        <f t="shared" si="39"/>
        <v>0</v>
      </c>
      <c r="I236" s="1">
        <f t="shared" si="40"/>
        <v>1</v>
      </c>
      <c r="K236" s="1" t="s">
        <v>117</v>
      </c>
      <c r="L236" s="1">
        <v>4.5999999999999996</v>
      </c>
      <c r="M236" s="1">
        <v>4</v>
      </c>
      <c r="N236" s="1">
        <v>8</v>
      </c>
      <c r="O236" s="1">
        <f t="shared" si="34"/>
        <v>0</v>
      </c>
      <c r="P236" s="1">
        <f t="shared" si="41"/>
        <v>0</v>
      </c>
      <c r="Q236" s="1">
        <f t="shared" si="35"/>
        <v>0</v>
      </c>
      <c r="R236" s="1">
        <f t="shared" si="42"/>
        <v>1</v>
      </c>
      <c r="S236" s="1">
        <f t="shared" si="43"/>
        <v>1</v>
      </c>
    </row>
    <row r="237" spans="1:19" x14ac:dyDescent="0.25">
      <c r="A237" s="1" t="s">
        <v>143</v>
      </c>
      <c r="B237" s="1">
        <v>4.5999999999999996</v>
      </c>
      <c r="C237" s="1">
        <v>3.1433705999999981</v>
      </c>
      <c r="D237" s="1">
        <v>6</v>
      </c>
      <c r="E237" s="1">
        <f t="shared" si="36"/>
        <v>1</v>
      </c>
      <c r="F237" s="1">
        <f t="shared" si="37"/>
        <v>0</v>
      </c>
      <c r="G237" s="1">
        <f t="shared" si="38"/>
        <v>0</v>
      </c>
      <c r="H237" s="1">
        <f t="shared" si="39"/>
        <v>0</v>
      </c>
      <c r="I237" s="1">
        <f t="shared" si="40"/>
        <v>1</v>
      </c>
      <c r="K237" s="1" t="s">
        <v>171</v>
      </c>
      <c r="L237" s="1">
        <v>4.7</v>
      </c>
      <c r="M237" s="1">
        <v>4</v>
      </c>
      <c r="N237" s="1">
        <v>8</v>
      </c>
      <c r="O237" s="1">
        <f t="shared" si="34"/>
        <v>0</v>
      </c>
      <c r="P237" s="1">
        <f t="shared" si="41"/>
        <v>0</v>
      </c>
      <c r="Q237" s="1">
        <f t="shared" si="35"/>
        <v>0</v>
      </c>
      <c r="R237" s="1">
        <f t="shared" si="42"/>
        <v>1</v>
      </c>
      <c r="S237" s="1">
        <f t="shared" si="43"/>
        <v>1</v>
      </c>
    </row>
    <row r="238" spans="1:19" x14ac:dyDescent="0.25">
      <c r="A238" s="1" t="s">
        <v>75</v>
      </c>
      <c r="B238" s="1">
        <v>4.3</v>
      </c>
      <c r="C238" s="1">
        <v>5.4914530699999986</v>
      </c>
      <c r="D238" s="1">
        <v>6</v>
      </c>
      <c r="E238" s="1">
        <f t="shared" si="36"/>
        <v>1</v>
      </c>
      <c r="F238" s="1">
        <f t="shared" si="37"/>
        <v>0</v>
      </c>
      <c r="G238" s="1">
        <f t="shared" si="38"/>
        <v>0</v>
      </c>
      <c r="H238" s="1">
        <f t="shared" si="39"/>
        <v>0</v>
      </c>
      <c r="I238" s="1">
        <f t="shared" si="40"/>
        <v>1</v>
      </c>
      <c r="K238" s="1" t="s">
        <v>85</v>
      </c>
      <c r="L238" s="1">
        <v>4.8</v>
      </c>
      <c r="M238" s="1">
        <v>3</v>
      </c>
      <c r="N238" s="1">
        <v>8</v>
      </c>
      <c r="O238" s="1">
        <f t="shared" si="34"/>
        <v>0</v>
      </c>
      <c r="P238" s="1">
        <f t="shared" si="41"/>
        <v>0</v>
      </c>
      <c r="Q238" s="1">
        <f t="shared" si="35"/>
        <v>0</v>
      </c>
      <c r="R238" s="1">
        <f t="shared" si="42"/>
        <v>1</v>
      </c>
      <c r="S238" s="1">
        <f t="shared" si="43"/>
        <v>1</v>
      </c>
    </row>
    <row r="239" spans="1:19" x14ac:dyDescent="0.25">
      <c r="A239" s="1" t="s">
        <v>74</v>
      </c>
      <c r="B239" s="1">
        <v>4.4000000000000004</v>
      </c>
      <c r="C239" s="1">
        <v>3.326465199999999</v>
      </c>
      <c r="D239" s="1">
        <v>6</v>
      </c>
      <c r="E239" s="1">
        <f t="shared" si="36"/>
        <v>1</v>
      </c>
      <c r="F239" s="1">
        <f t="shared" si="37"/>
        <v>0</v>
      </c>
      <c r="G239" s="1">
        <f t="shared" si="38"/>
        <v>0</v>
      </c>
      <c r="H239" s="1">
        <f t="shared" si="39"/>
        <v>0</v>
      </c>
      <c r="I239" s="1">
        <f t="shared" si="40"/>
        <v>1</v>
      </c>
      <c r="K239" s="1" t="s">
        <v>118</v>
      </c>
      <c r="L239" s="1">
        <v>6.2</v>
      </c>
      <c r="M239" s="1">
        <v>4</v>
      </c>
      <c r="N239" s="1">
        <v>8</v>
      </c>
      <c r="O239" s="1">
        <f t="shared" si="34"/>
        <v>0</v>
      </c>
      <c r="P239" s="1">
        <f t="shared" si="41"/>
        <v>0</v>
      </c>
      <c r="Q239" s="1">
        <f t="shared" si="35"/>
        <v>0</v>
      </c>
      <c r="R239" s="1">
        <f t="shared" si="42"/>
        <v>1</v>
      </c>
      <c r="S239" s="1">
        <f t="shared" si="43"/>
        <v>1</v>
      </c>
    </row>
    <row r="240" spans="1:19" x14ac:dyDescent="0.25">
      <c r="A240" s="1" t="s">
        <v>106</v>
      </c>
      <c r="B240" s="1">
        <v>4.3</v>
      </c>
      <c r="C240" s="1">
        <v>3.11665328</v>
      </c>
      <c r="D240" s="1">
        <v>6</v>
      </c>
      <c r="E240" s="1">
        <f t="shared" si="36"/>
        <v>1</v>
      </c>
      <c r="F240" s="1">
        <f t="shared" si="37"/>
        <v>0</v>
      </c>
      <c r="G240" s="1">
        <f t="shared" si="38"/>
        <v>0</v>
      </c>
      <c r="H240" s="1">
        <f t="shared" si="39"/>
        <v>0</v>
      </c>
      <c r="I240" s="1">
        <f t="shared" si="40"/>
        <v>1</v>
      </c>
      <c r="K240" s="1" t="s">
        <v>141</v>
      </c>
      <c r="L240" s="1">
        <v>4.7</v>
      </c>
      <c r="M240" s="1">
        <v>3</v>
      </c>
      <c r="N240" s="1">
        <v>8</v>
      </c>
      <c r="O240" s="1">
        <f t="shared" si="34"/>
        <v>0</v>
      </c>
      <c r="P240" s="1">
        <f t="shared" si="41"/>
        <v>0</v>
      </c>
      <c r="Q240" s="1">
        <f t="shared" si="35"/>
        <v>0</v>
      </c>
      <c r="R240" s="1">
        <f t="shared" si="42"/>
        <v>1</v>
      </c>
      <c r="S240" s="1">
        <f t="shared" si="43"/>
        <v>1</v>
      </c>
    </row>
    <row r="241" spans="1:19" x14ac:dyDescent="0.25">
      <c r="A241" s="1" t="s">
        <v>97</v>
      </c>
      <c r="B241" s="1">
        <v>4.5</v>
      </c>
      <c r="C241" s="1">
        <v>3.63941436</v>
      </c>
      <c r="D241" s="1">
        <v>6</v>
      </c>
      <c r="E241" s="1">
        <f t="shared" si="36"/>
        <v>1</v>
      </c>
      <c r="F241" s="1">
        <f t="shared" si="37"/>
        <v>0</v>
      </c>
      <c r="G241" s="1">
        <f t="shared" si="38"/>
        <v>0</v>
      </c>
      <c r="H241" s="1">
        <f t="shared" si="39"/>
        <v>0</v>
      </c>
      <c r="I241" s="1">
        <f t="shared" si="40"/>
        <v>1</v>
      </c>
      <c r="K241" s="1" t="s">
        <v>163</v>
      </c>
      <c r="L241" s="1">
        <v>5.6</v>
      </c>
      <c r="M241" s="1">
        <v>4</v>
      </c>
      <c r="N241" s="1">
        <v>8</v>
      </c>
      <c r="O241" s="1">
        <f t="shared" si="34"/>
        <v>0</v>
      </c>
      <c r="P241" s="1">
        <f t="shared" si="41"/>
        <v>0</v>
      </c>
      <c r="Q241" s="1">
        <f t="shared" si="35"/>
        <v>0</v>
      </c>
      <c r="R241" s="1">
        <f t="shared" si="42"/>
        <v>1</v>
      </c>
      <c r="S241" s="1">
        <f t="shared" si="43"/>
        <v>1</v>
      </c>
    </row>
    <row r="242" spans="1:19" x14ac:dyDescent="0.25">
      <c r="A242" s="1" t="s">
        <v>115</v>
      </c>
      <c r="B242" s="1">
        <v>4.9000000000000004</v>
      </c>
      <c r="C242" s="1">
        <v>2.96005568</v>
      </c>
      <c r="D242" s="1">
        <v>6</v>
      </c>
      <c r="E242" s="1">
        <f t="shared" si="36"/>
        <v>1</v>
      </c>
      <c r="F242" s="1">
        <f t="shared" si="37"/>
        <v>0</v>
      </c>
      <c r="G242" s="1">
        <f t="shared" si="38"/>
        <v>0</v>
      </c>
      <c r="H242" s="1">
        <f t="shared" si="39"/>
        <v>0</v>
      </c>
      <c r="I242" s="1">
        <f t="shared" si="40"/>
        <v>1</v>
      </c>
      <c r="K242" s="1" t="s">
        <v>97</v>
      </c>
      <c r="L242" s="1">
        <v>4.5</v>
      </c>
      <c r="M242" s="1">
        <v>3</v>
      </c>
      <c r="N242" s="1">
        <v>8</v>
      </c>
      <c r="O242" s="1">
        <f t="shared" si="34"/>
        <v>0</v>
      </c>
      <c r="P242" s="1">
        <f t="shared" si="41"/>
        <v>0</v>
      </c>
      <c r="Q242" s="1">
        <f t="shared" si="35"/>
        <v>0</v>
      </c>
      <c r="R242" s="1">
        <f t="shared" si="42"/>
        <v>1</v>
      </c>
      <c r="S242" s="1">
        <f t="shared" si="43"/>
        <v>1</v>
      </c>
    </row>
    <row r="243" spans="1:19" x14ac:dyDescent="0.25">
      <c r="A243" s="1" t="s">
        <v>62</v>
      </c>
      <c r="B243" s="1">
        <v>4.5</v>
      </c>
      <c r="C243" s="1">
        <v>3.1319793399999991</v>
      </c>
      <c r="D243" s="1">
        <v>6</v>
      </c>
      <c r="E243" s="1">
        <f t="shared" si="36"/>
        <v>1</v>
      </c>
      <c r="F243" s="1">
        <f t="shared" si="37"/>
        <v>0</v>
      </c>
      <c r="G243" s="1">
        <f t="shared" si="38"/>
        <v>0</v>
      </c>
      <c r="H243" s="1">
        <f t="shared" si="39"/>
        <v>0</v>
      </c>
      <c r="I243" s="1">
        <f t="shared" si="40"/>
        <v>1</v>
      </c>
      <c r="K243" s="1" t="s">
        <v>182</v>
      </c>
      <c r="L243" s="1">
        <v>5.0999999999999996</v>
      </c>
      <c r="M243" s="1">
        <v>3</v>
      </c>
      <c r="N243" s="1">
        <v>8</v>
      </c>
      <c r="O243" s="1">
        <f t="shared" si="34"/>
        <v>0</v>
      </c>
      <c r="P243" s="1">
        <f t="shared" si="41"/>
        <v>0</v>
      </c>
      <c r="Q243" s="1">
        <f t="shared" si="35"/>
        <v>0</v>
      </c>
      <c r="R243" s="1">
        <f t="shared" si="42"/>
        <v>1</v>
      </c>
      <c r="S243" s="1">
        <f t="shared" si="43"/>
        <v>1</v>
      </c>
    </row>
    <row r="244" spans="1:19" x14ac:dyDescent="0.25">
      <c r="A244" s="1" t="s">
        <v>171</v>
      </c>
      <c r="B244" s="1">
        <v>4.7</v>
      </c>
      <c r="C244" s="1">
        <v>3.6751010599999994</v>
      </c>
      <c r="D244" s="1">
        <v>6</v>
      </c>
      <c r="E244" s="1">
        <f t="shared" si="36"/>
        <v>1</v>
      </c>
      <c r="F244" s="1">
        <f t="shared" si="37"/>
        <v>0</v>
      </c>
      <c r="G244" s="1">
        <f t="shared" si="38"/>
        <v>0</v>
      </c>
      <c r="H244" s="1">
        <f t="shared" si="39"/>
        <v>0</v>
      </c>
      <c r="I244" s="1">
        <f t="shared" si="40"/>
        <v>1</v>
      </c>
      <c r="K244" s="1" t="s">
        <v>153</v>
      </c>
      <c r="L244" s="1">
        <v>3.8</v>
      </c>
      <c r="M244" s="1">
        <v>3</v>
      </c>
      <c r="N244" s="1">
        <v>8</v>
      </c>
      <c r="O244" s="1">
        <f t="shared" ref="O244:O307" si="44">IF(AND((8&gt;N244),(N244&gt;=M244),(M244&gt;=4)),1,0)</f>
        <v>0</v>
      </c>
      <c r="P244" s="1">
        <f t="shared" si="41"/>
        <v>0</v>
      </c>
      <c r="Q244" s="1">
        <f t="shared" ref="Q244:Q307" si="45">IF(N244&lt;=4,1,0)</f>
        <v>0</v>
      </c>
      <c r="R244" s="1">
        <f t="shared" si="42"/>
        <v>1</v>
      </c>
      <c r="S244" s="1">
        <f t="shared" si="43"/>
        <v>1</v>
      </c>
    </row>
    <row r="245" spans="1:19" x14ac:dyDescent="0.25">
      <c r="A245" s="1" t="s">
        <v>124</v>
      </c>
      <c r="B245" s="1">
        <v>4.5</v>
      </c>
      <c r="C245" s="1">
        <v>4.0973562399999999</v>
      </c>
      <c r="D245" s="1">
        <v>6</v>
      </c>
      <c r="E245" s="1">
        <f t="shared" si="36"/>
        <v>1</v>
      </c>
      <c r="F245" s="1">
        <f t="shared" si="37"/>
        <v>0</v>
      </c>
      <c r="G245" s="1">
        <f t="shared" si="38"/>
        <v>0</v>
      </c>
      <c r="H245" s="1">
        <f t="shared" si="39"/>
        <v>0</v>
      </c>
      <c r="I245" s="1">
        <f t="shared" si="40"/>
        <v>1</v>
      </c>
      <c r="K245" s="1" t="s">
        <v>180</v>
      </c>
      <c r="L245" s="1">
        <v>5</v>
      </c>
      <c r="M245" s="1">
        <v>5</v>
      </c>
      <c r="N245" s="1">
        <v>8</v>
      </c>
      <c r="O245" s="1">
        <f t="shared" si="44"/>
        <v>0</v>
      </c>
      <c r="P245" s="1">
        <f t="shared" si="41"/>
        <v>0</v>
      </c>
      <c r="Q245" s="1">
        <f t="shared" si="45"/>
        <v>0</v>
      </c>
      <c r="R245" s="1">
        <f t="shared" si="42"/>
        <v>1</v>
      </c>
      <c r="S245" s="1">
        <f t="shared" si="43"/>
        <v>1</v>
      </c>
    </row>
    <row r="246" spans="1:19" x14ac:dyDescent="0.25">
      <c r="A246" s="1" t="s">
        <v>152</v>
      </c>
      <c r="B246" s="1">
        <v>4.5</v>
      </c>
      <c r="C246" s="1">
        <v>4.2645077999999987</v>
      </c>
      <c r="D246" s="1">
        <v>6</v>
      </c>
      <c r="E246" s="1">
        <f t="shared" si="36"/>
        <v>1</v>
      </c>
      <c r="F246" s="1">
        <f t="shared" si="37"/>
        <v>0</v>
      </c>
      <c r="G246" s="1">
        <f t="shared" si="38"/>
        <v>0</v>
      </c>
      <c r="H246" s="1">
        <f t="shared" si="39"/>
        <v>0</v>
      </c>
      <c r="I246" s="1">
        <f t="shared" si="40"/>
        <v>1</v>
      </c>
      <c r="K246" s="1" t="s">
        <v>189</v>
      </c>
      <c r="L246" s="1">
        <v>4.4000000000000004</v>
      </c>
      <c r="M246" s="1">
        <v>3</v>
      </c>
      <c r="N246" s="1">
        <v>8</v>
      </c>
      <c r="O246" s="1">
        <f t="shared" si="44"/>
        <v>0</v>
      </c>
      <c r="P246" s="1">
        <f t="shared" si="41"/>
        <v>0</v>
      </c>
      <c r="Q246" s="1">
        <f t="shared" si="45"/>
        <v>0</v>
      </c>
      <c r="R246" s="1">
        <f t="shared" si="42"/>
        <v>1</v>
      </c>
      <c r="S246" s="1">
        <f t="shared" si="43"/>
        <v>1</v>
      </c>
    </row>
    <row r="247" spans="1:19" x14ac:dyDescent="0.25">
      <c r="A247" s="1" t="s">
        <v>107</v>
      </c>
      <c r="B247" s="1">
        <v>4.8</v>
      </c>
      <c r="C247" s="1">
        <v>5.2873902999999984</v>
      </c>
      <c r="D247" s="1">
        <v>6</v>
      </c>
      <c r="E247" s="1">
        <f t="shared" si="36"/>
        <v>1</v>
      </c>
      <c r="F247" s="1">
        <f t="shared" si="37"/>
        <v>0</v>
      </c>
      <c r="G247" s="1">
        <f t="shared" si="38"/>
        <v>0</v>
      </c>
      <c r="H247" s="1">
        <f t="shared" si="39"/>
        <v>0</v>
      </c>
      <c r="I247" s="1">
        <f t="shared" si="40"/>
        <v>1</v>
      </c>
      <c r="K247" s="1" t="s">
        <v>104</v>
      </c>
      <c r="L247" s="1">
        <v>5.4</v>
      </c>
      <c r="M247" s="1">
        <v>5</v>
      </c>
      <c r="N247" s="1">
        <v>7</v>
      </c>
      <c r="O247" s="1">
        <f t="shared" si="44"/>
        <v>1</v>
      </c>
      <c r="P247" s="1">
        <f t="shared" si="41"/>
        <v>0</v>
      </c>
      <c r="Q247" s="1">
        <f t="shared" si="45"/>
        <v>0</v>
      </c>
      <c r="R247" s="1">
        <f t="shared" si="42"/>
        <v>0</v>
      </c>
      <c r="S247" s="1">
        <f t="shared" si="43"/>
        <v>1</v>
      </c>
    </row>
    <row r="248" spans="1:19" x14ac:dyDescent="0.25">
      <c r="A248" s="1" t="s">
        <v>66</v>
      </c>
      <c r="B248" s="1">
        <v>4.8</v>
      </c>
      <c r="C248" s="1">
        <v>3.3242402400000004</v>
      </c>
      <c r="D248" s="1">
        <v>6</v>
      </c>
      <c r="E248" s="1">
        <f t="shared" si="36"/>
        <v>1</v>
      </c>
      <c r="F248" s="1">
        <f t="shared" si="37"/>
        <v>0</v>
      </c>
      <c r="G248" s="1">
        <f t="shared" si="38"/>
        <v>0</v>
      </c>
      <c r="H248" s="1">
        <f t="shared" si="39"/>
        <v>0</v>
      </c>
      <c r="I248" s="1">
        <f t="shared" si="40"/>
        <v>1</v>
      </c>
      <c r="K248" s="1" t="s">
        <v>117</v>
      </c>
      <c r="L248" s="1">
        <v>4.5999999999999996</v>
      </c>
      <c r="M248" s="1">
        <v>4</v>
      </c>
      <c r="N248" s="1">
        <v>7</v>
      </c>
      <c r="O248" s="1">
        <f t="shared" si="44"/>
        <v>1</v>
      </c>
      <c r="P248" s="1">
        <f t="shared" si="41"/>
        <v>0</v>
      </c>
      <c r="Q248" s="1">
        <f t="shared" si="45"/>
        <v>0</v>
      </c>
      <c r="R248" s="1">
        <f t="shared" si="42"/>
        <v>0</v>
      </c>
      <c r="S248" s="1">
        <f t="shared" si="43"/>
        <v>1</v>
      </c>
    </row>
    <row r="249" spans="1:19" x14ac:dyDescent="0.25">
      <c r="A249" s="1" t="s">
        <v>194</v>
      </c>
      <c r="B249" s="1">
        <v>5.2</v>
      </c>
      <c r="C249" s="1">
        <v>3.2626236000000008</v>
      </c>
      <c r="D249" s="1">
        <v>6</v>
      </c>
      <c r="E249" s="1">
        <f t="shared" si="36"/>
        <v>1</v>
      </c>
      <c r="F249" s="1">
        <f t="shared" si="37"/>
        <v>0</v>
      </c>
      <c r="G249" s="1">
        <f t="shared" si="38"/>
        <v>0</v>
      </c>
      <c r="H249" s="1">
        <f t="shared" si="39"/>
        <v>0</v>
      </c>
      <c r="I249" s="1">
        <f t="shared" si="40"/>
        <v>1</v>
      </c>
      <c r="K249" s="1" t="s">
        <v>133</v>
      </c>
      <c r="L249" s="1">
        <v>4.5999999999999996</v>
      </c>
      <c r="M249" s="1">
        <v>4</v>
      </c>
      <c r="N249" s="1">
        <v>7</v>
      </c>
      <c r="O249" s="1">
        <f t="shared" si="44"/>
        <v>1</v>
      </c>
      <c r="P249" s="1">
        <f t="shared" si="41"/>
        <v>0</v>
      </c>
      <c r="Q249" s="1">
        <f t="shared" si="45"/>
        <v>0</v>
      </c>
      <c r="R249" s="1">
        <f t="shared" si="42"/>
        <v>0</v>
      </c>
      <c r="S249" s="1">
        <f t="shared" si="43"/>
        <v>1</v>
      </c>
    </row>
    <row r="250" spans="1:19" x14ac:dyDescent="0.25">
      <c r="A250" s="1" t="s">
        <v>181</v>
      </c>
      <c r="B250" s="1">
        <v>4.5</v>
      </c>
      <c r="C250" s="1">
        <v>3.2882099199999986</v>
      </c>
      <c r="D250" s="1">
        <v>6</v>
      </c>
      <c r="E250" s="1">
        <f t="shared" si="36"/>
        <v>1</v>
      </c>
      <c r="F250" s="1">
        <f t="shared" si="37"/>
        <v>0</v>
      </c>
      <c r="G250" s="1">
        <f t="shared" si="38"/>
        <v>0</v>
      </c>
      <c r="H250" s="1">
        <f t="shared" si="39"/>
        <v>0</v>
      </c>
      <c r="I250" s="1">
        <f t="shared" si="40"/>
        <v>1</v>
      </c>
      <c r="K250" s="1" t="s">
        <v>165</v>
      </c>
      <c r="L250" s="1">
        <v>7.1</v>
      </c>
      <c r="M250" s="1">
        <v>4</v>
      </c>
      <c r="N250" s="1">
        <v>7</v>
      </c>
      <c r="O250" s="1">
        <f t="shared" si="44"/>
        <v>1</v>
      </c>
      <c r="P250" s="1">
        <f t="shared" si="41"/>
        <v>0</v>
      </c>
      <c r="Q250" s="1">
        <f t="shared" si="45"/>
        <v>0</v>
      </c>
      <c r="R250" s="1">
        <f t="shared" si="42"/>
        <v>0</v>
      </c>
      <c r="S250" s="1">
        <f t="shared" si="43"/>
        <v>1</v>
      </c>
    </row>
    <row r="251" spans="1:19" x14ac:dyDescent="0.25">
      <c r="A251" s="1" t="s">
        <v>64</v>
      </c>
      <c r="B251" s="1">
        <v>4.5</v>
      </c>
      <c r="C251" s="1">
        <v>3.8039249999999982</v>
      </c>
      <c r="D251" s="1">
        <v>6</v>
      </c>
      <c r="E251" s="1">
        <f t="shared" si="36"/>
        <v>1</v>
      </c>
      <c r="F251" s="1">
        <f t="shared" si="37"/>
        <v>0</v>
      </c>
      <c r="G251" s="1">
        <f t="shared" si="38"/>
        <v>0</v>
      </c>
      <c r="H251" s="1">
        <f t="shared" si="39"/>
        <v>0</v>
      </c>
      <c r="I251" s="1">
        <f t="shared" si="40"/>
        <v>1</v>
      </c>
      <c r="K251" s="1" t="s">
        <v>134</v>
      </c>
      <c r="L251" s="1">
        <v>6.3</v>
      </c>
      <c r="M251" s="1">
        <v>4</v>
      </c>
      <c r="N251" s="1">
        <v>7</v>
      </c>
      <c r="O251" s="1">
        <f t="shared" si="44"/>
        <v>1</v>
      </c>
      <c r="P251" s="1">
        <f t="shared" si="41"/>
        <v>0</v>
      </c>
      <c r="Q251" s="1">
        <f t="shared" si="45"/>
        <v>0</v>
      </c>
      <c r="R251" s="1">
        <f t="shared" si="42"/>
        <v>0</v>
      </c>
      <c r="S251" s="1">
        <f t="shared" si="43"/>
        <v>1</v>
      </c>
    </row>
    <row r="252" spans="1:19" x14ac:dyDescent="0.25">
      <c r="A252" s="1" t="s">
        <v>75</v>
      </c>
      <c r="B252" s="1">
        <v>4.3</v>
      </c>
      <c r="C252" s="1">
        <v>4.3779351599999998</v>
      </c>
      <c r="D252" s="1">
        <v>6</v>
      </c>
      <c r="E252" s="1">
        <f t="shared" si="36"/>
        <v>1</v>
      </c>
      <c r="F252" s="1">
        <f t="shared" si="37"/>
        <v>0</v>
      </c>
      <c r="G252" s="1">
        <f t="shared" si="38"/>
        <v>0</v>
      </c>
      <c r="H252" s="1">
        <f t="shared" si="39"/>
        <v>0</v>
      </c>
      <c r="I252" s="1">
        <f t="shared" si="40"/>
        <v>1</v>
      </c>
      <c r="K252" s="1" t="s">
        <v>152</v>
      </c>
      <c r="L252" s="1">
        <v>4.5</v>
      </c>
      <c r="M252" s="1">
        <v>4</v>
      </c>
      <c r="N252" s="1">
        <v>7</v>
      </c>
      <c r="O252" s="1">
        <f t="shared" si="44"/>
        <v>1</v>
      </c>
      <c r="P252" s="1">
        <f t="shared" si="41"/>
        <v>0</v>
      </c>
      <c r="Q252" s="1">
        <f t="shared" si="45"/>
        <v>0</v>
      </c>
      <c r="R252" s="1">
        <f t="shared" si="42"/>
        <v>0</v>
      </c>
      <c r="S252" s="1">
        <f t="shared" si="43"/>
        <v>1</v>
      </c>
    </row>
    <row r="253" spans="1:19" x14ac:dyDescent="0.25">
      <c r="A253" s="1" t="s">
        <v>97</v>
      </c>
      <c r="B253" s="1">
        <v>4.5</v>
      </c>
      <c r="C253" s="1">
        <v>3.2898738399999989</v>
      </c>
      <c r="D253" s="1">
        <v>6</v>
      </c>
      <c r="E253" s="1">
        <f t="shared" si="36"/>
        <v>1</v>
      </c>
      <c r="F253" s="1">
        <f t="shared" si="37"/>
        <v>0</v>
      </c>
      <c r="G253" s="1">
        <f t="shared" si="38"/>
        <v>0</v>
      </c>
      <c r="H253" s="1">
        <f t="shared" si="39"/>
        <v>0</v>
      </c>
      <c r="I253" s="1">
        <f t="shared" si="40"/>
        <v>1</v>
      </c>
      <c r="K253" s="1" t="s">
        <v>62</v>
      </c>
      <c r="L253" s="1">
        <v>4.5</v>
      </c>
      <c r="M253" s="1">
        <v>4</v>
      </c>
      <c r="N253" s="1">
        <v>7</v>
      </c>
      <c r="O253" s="1">
        <f t="shared" si="44"/>
        <v>1</v>
      </c>
      <c r="P253" s="1">
        <f t="shared" si="41"/>
        <v>0</v>
      </c>
      <c r="Q253" s="1">
        <f t="shared" si="45"/>
        <v>0</v>
      </c>
      <c r="R253" s="1">
        <f t="shared" si="42"/>
        <v>0</v>
      </c>
      <c r="S253" s="1">
        <f t="shared" si="43"/>
        <v>1</v>
      </c>
    </row>
    <row r="254" spans="1:19" x14ac:dyDescent="0.25">
      <c r="A254" s="1" t="s">
        <v>106</v>
      </c>
      <c r="B254" s="1">
        <v>4.3</v>
      </c>
      <c r="C254" s="1">
        <v>3.4900422599999996</v>
      </c>
      <c r="D254" s="1">
        <v>6</v>
      </c>
      <c r="E254" s="1">
        <f t="shared" si="36"/>
        <v>1</v>
      </c>
      <c r="F254" s="1">
        <f t="shared" si="37"/>
        <v>0</v>
      </c>
      <c r="G254" s="1">
        <f t="shared" si="38"/>
        <v>0</v>
      </c>
      <c r="H254" s="1">
        <f t="shared" si="39"/>
        <v>0</v>
      </c>
      <c r="I254" s="1">
        <f t="shared" si="40"/>
        <v>1</v>
      </c>
      <c r="K254" s="1" t="s">
        <v>157</v>
      </c>
      <c r="L254" s="1">
        <v>4.4000000000000004</v>
      </c>
      <c r="M254" s="1">
        <v>4</v>
      </c>
      <c r="N254" s="1">
        <v>7</v>
      </c>
      <c r="O254" s="1">
        <f t="shared" si="44"/>
        <v>1</v>
      </c>
      <c r="P254" s="1">
        <f t="shared" si="41"/>
        <v>0</v>
      </c>
      <c r="Q254" s="1">
        <f t="shared" si="45"/>
        <v>0</v>
      </c>
      <c r="R254" s="1">
        <f t="shared" si="42"/>
        <v>0</v>
      </c>
      <c r="S254" s="1">
        <f t="shared" si="43"/>
        <v>1</v>
      </c>
    </row>
    <row r="255" spans="1:19" x14ac:dyDescent="0.25">
      <c r="A255" s="1" t="s">
        <v>115</v>
      </c>
      <c r="B255" s="1">
        <v>4.9000000000000004</v>
      </c>
      <c r="C255" s="1">
        <v>3.0789560799999989</v>
      </c>
      <c r="D255" s="1">
        <v>6</v>
      </c>
      <c r="E255" s="1">
        <f t="shared" si="36"/>
        <v>1</v>
      </c>
      <c r="F255" s="1">
        <f t="shared" si="37"/>
        <v>0</v>
      </c>
      <c r="G255" s="1">
        <f t="shared" si="38"/>
        <v>0</v>
      </c>
      <c r="H255" s="1">
        <f t="shared" si="39"/>
        <v>0</v>
      </c>
      <c r="I255" s="1">
        <f t="shared" si="40"/>
        <v>1</v>
      </c>
      <c r="K255" s="1" t="s">
        <v>67</v>
      </c>
      <c r="L255" s="1">
        <v>5.4</v>
      </c>
      <c r="M255" s="1">
        <v>4</v>
      </c>
      <c r="N255" s="1">
        <v>7</v>
      </c>
      <c r="O255" s="1">
        <f t="shared" si="44"/>
        <v>1</v>
      </c>
      <c r="P255" s="1">
        <f t="shared" si="41"/>
        <v>0</v>
      </c>
      <c r="Q255" s="1">
        <f t="shared" si="45"/>
        <v>0</v>
      </c>
      <c r="R255" s="1">
        <f t="shared" si="42"/>
        <v>0</v>
      </c>
      <c r="S255" s="1">
        <f t="shared" si="43"/>
        <v>1</v>
      </c>
    </row>
    <row r="256" spans="1:19" x14ac:dyDescent="0.25">
      <c r="A256" s="1" t="s">
        <v>177</v>
      </c>
      <c r="B256" s="1">
        <v>4.8</v>
      </c>
      <c r="C256" s="1">
        <v>3.5338584400000008</v>
      </c>
      <c r="D256" s="1">
        <v>6</v>
      </c>
      <c r="E256" s="1">
        <f t="shared" si="36"/>
        <v>1</v>
      </c>
      <c r="F256" s="1">
        <f t="shared" si="37"/>
        <v>0</v>
      </c>
      <c r="G256" s="1">
        <f t="shared" si="38"/>
        <v>0</v>
      </c>
      <c r="H256" s="1">
        <f t="shared" si="39"/>
        <v>0</v>
      </c>
      <c r="I256" s="1">
        <f t="shared" si="40"/>
        <v>1</v>
      </c>
      <c r="K256" s="1" t="s">
        <v>161</v>
      </c>
      <c r="L256" s="1">
        <v>4.2</v>
      </c>
      <c r="M256" s="1">
        <v>5</v>
      </c>
      <c r="N256" s="1">
        <v>7</v>
      </c>
      <c r="O256" s="1">
        <f t="shared" si="44"/>
        <v>1</v>
      </c>
      <c r="P256" s="1">
        <f t="shared" si="41"/>
        <v>0</v>
      </c>
      <c r="Q256" s="1">
        <f t="shared" si="45"/>
        <v>0</v>
      </c>
      <c r="R256" s="1">
        <f t="shared" si="42"/>
        <v>0</v>
      </c>
      <c r="S256" s="1">
        <f t="shared" si="43"/>
        <v>1</v>
      </c>
    </row>
    <row r="257" spans="1:19" x14ac:dyDescent="0.25">
      <c r="A257" s="1" t="s">
        <v>180</v>
      </c>
      <c r="B257" s="1">
        <v>5</v>
      </c>
      <c r="C257" s="1">
        <v>3.9360974799999995</v>
      </c>
      <c r="D257" s="1">
        <v>6</v>
      </c>
      <c r="E257" s="1">
        <f t="shared" si="36"/>
        <v>1</v>
      </c>
      <c r="F257" s="1">
        <f t="shared" si="37"/>
        <v>0</v>
      </c>
      <c r="G257" s="1">
        <f t="shared" si="38"/>
        <v>0</v>
      </c>
      <c r="H257" s="1">
        <f t="shared" si="39"/>
        <v>0</v>
      </c>
      <c r="I257" s="1">
        <f t="shared" si="40"/>
        <v>1</v>
      </c>
      <c r="K257" s="1" t="s">
        <v>87</v>
      </c>
      <c r="L257" s="1">
        <v>5</v>
      </c>
      <c r="M257" s="1">
        <v>4</v>
      </c>
      <c r="N257" s="1">
        <v>7</v>
      </c>
      <c r="O257" s="1">
        <f t="shared" si="44"/>
        <v>1</v>
      </c>
      <c r="P257" s="1">
        <f t="shared" si="41"/>
        <v>0</v>
      </c>
      <c r="Q257" s="1">
        <f t="shared" si="45"/>
        <v>0</v>
      </c>
      <c r="R257" s="1">
        <f t="shared" si="42"/>
        <v>0</v>
      </c>
      <c r="S257" s="1">
        <f t="shared" si="43"/>
        <v>1</v>
      </c>
    </row>
    <row r="258" spans="1:19" x14ac:dyDescent="0.25">
      <c r="A258" s="1" t="s">
        <v>134</v>
      </c>
      <c r="B258" s="1">
        <v>6.3</v>
      </c>
      <c r="C258" s="1">
        <v>3.7981924999999999</v>
      </c>
      <c r="D258" s="1">
        <v>6</v>
      </c>
      <c r="E258" s="1">
        <f t="shared" si="36"/>
        <v>1</v>
      </c>
      <c r="F258" s="1">
        <f t="shared" si="37"/>
        <v>0</v>
      </c>
      <c r="G258" s="1">
        <f t="shared" si="38"/>
        <v>0</v>
      </c>
      <c r="H258" s="1">
        <f t="shared" si="39"/>
        <v>0</v>
      </c>
      <c r="I258" s="1">
        <f t="shared" si="40"/>
        <v>1</v>
      </c>
      <c r="K258" s="1" t="s">
        <v>93</v>
      </c>
      <c r="L258" s="1">
        <v>4.5</v>
      </c>
      <c r="M258" s="1">
        <v>4</v>
      </c>
      <c r="N258" s="1">
        <v>7</v>
      </c>
      <c r="O258" s="1">
        <f t="shared" si="44"/>
        <v>1</v>
      </c>
      <c r="P258" s="1">
        <f t="shared" si="41"/>
        <v>0</v>
      </c>
      <c r="Q258" s="1">
        <f t="shared" si="45"/>
        <v>0</v>
      </c>
      <c r="R258" s="1">
        <f t="shared" si="42"/>
        <v>0</v>
      </c>
      <c r="S258" s="1">
        <f t="shared" si="43"/>
        <v>1</v>
      </c>
    </row>
    <row r="259" spans="1:19" x14ac:dyDescent="0.25">
      <c r="A259" s="1" t="s">
        <v>140</v>
      </c>
      <c r="B259" s="1">
        <v>4.9000000000000004</v>
      </c>
      <c r="C259" s="1">
        <v>3.943917729999999</v>
      </c>
      <c r="D259" s="1">
        <v>6</v>
      </c>
      <c r="E259" s="1">
        <f t="shared" ref="E259:E322" si="46">IF(AND((10&gt;D259),(D259&gt;C259),(C259&gt;2)),1,0)</f>
        <v>1</v>
      </c>
      <c r="F259" s="1">
        <f t="shared" ref="F259:F322" si="47">IF(AND((D259&lt;C259),(D259&gt;2),(C259&lt;10)),1,0)</f>
        <v>0</v>
      </c>
      <c r="G259" s="1">
        <f t="shared" ref="G259:G322" si="48">IF(D259&gt;=10,1,0)</f>
        <v>0</v>
      </c>
      <c r="H259" s="1">
        <f t="shared" ref="H259:H322" si="49">IF(D259&lt;=2,1,0)</f>
        <v>0</v>
      </c>
      <c r="I259" s="1">
        <f t="shared" ref="I259:I322" si="50">SUM(E259:H259)</f>
        <v>1</v>
      </c>
      <c r="K259" s="1" t="s">
        <v>98</v>
      </c>
      <c r="L259" s="1">
        <v>5</v>
      </c>
      <c r="M259" s="1">
        <v>4</v>
      </c>
      <c r="N259" s="1">
        <v>7</v>
      </c>
      <c r="O259" s="1">
        <f t="shared" si="44"/>
        <v>1</v>
      </c>
      <c r="P259" s="1">
        <f t="shared" ref="P259:P322" si="51">IF(AND((N259&lt;M259),(N259&gt;=4),(M259&lt;8)),1,0)</f>
        <v>0</v>
      </c>
      <c r="Q259" s="1">
        <f t="shared" si="45"/>
        <v>0</v>
      </c>
      <c r="R259" s="1">
        <f t="shared" ref="R259:R322" si="52">IF(N259&gt;=8,1,0)</f>
        <v>0</v>
      </c>
      <c r="S259" s="1">
        <f t="shared" ref="S259:S322" si="53">SUM(O259:R259)</f>
        <v>1</v>
      </c>
    </row>
    <row r="260" spans="1:19" x14ac:dyDescent="0.25">
      <c r="A260" s="1" t="s">
        <v>142</v>
      </c>
      <c r="B260" s="1">
        <v>4.4000000000000004</v>
      </c>
      <c r="C260" s="1">
        <v>3.2466392099999997</v>
      </c>
      <c r="D260" s="1">
        <v>6</v>
      </c>
      <c r="E260" s="1">
        <f t="shared" si="46"/>
        <v>1</v>
      </c>
      <c r="F260" s="1">
        <f t="shared" si="47"/>
        <v>0</v>
      </c>
      <c r="G260" s="1">
        <f t="shared" si="48"/>
        <v>0</v>
      </c>
      <c r="H260" s="1">
        <f t="shared" si="49"/>
        <v>0</v>
      </c>
      <c r="I260" s="1">
        <f t="shared" si="50"/>
        <v>1</v>
      </c>
      <c r="K260" s="1" t="s">
        <v>104</v>
      </c>
      <c r="L260" s="1">
        <v>5.4</v>
      </c>
      <c r="M260" s="1">
        <v>4</v>
      </c>
      <c r="N260" s="1">
        <v>7</v>
      </c>
      <c r="O260" s="1">
        <f t="shared" si="44"/>
        <v>1</v>
      </c>
      <c r="P260" s="1">
        <f t="shared" si="51"/>
        <v>0</v>
      </c>
      <c r="Q260" s="1">
        <f t="shared" si="45"/>
        <v>0</v>
      </c>
      <c r="R260" s="1">
        <f t="shared" si="52"/>
        <v>0</v>
      </c>
      <c r="S260" s="1">
        <f t="shared" si="53"/>
        <v>1</v>
      </c>
    </row>
    <row r="261" spans="1:19" x14ac:dyDescent="0.25">
      <c r="A261" s="1" t="s">
        <v>152</v>
      </c>
      <c r="B261" s="1">
        <v>4.5</v>
      </c>
      <c r="C261" s="1">
        <v>3.9709962999999995</v>
      </c>
      <c r="D261" s="1">
        <v>6</v>
      </c>
      <c r="E261" s="1">
        <f t="shared" si="46"/>
        <v>1</v>
      </c>
      <c r="F261" s="1">
        <f t="shared" si="47"/>
        <v>0</v>
      </c>
      <c r="G261" s="1">
        <f t="shared" si="48"/>
        <v>0</v>
      </c>
      <c r="H261" s="1">
        <f t="shared" si="49"/>
        <v>0</v>
      </c>
      <c r="I261" s="1">
        <f t="shared" si="50"/>
        <v>1</v>
      </c>
      <c r="K261" s="1" t="s">
        <v>80</v>
      </c>
      <c r="L261" s="1">
        <v>4.9000000000000004</v>
      </c>
      <c r="M261" s="1">
        <v>4</v>
      </c>
      <c r="N261" s="1">
        <v>7</v>
      </c>
      <c r="O261" s="1">
        <f t="shared" si="44"/>
        <v>1</v>
      </c>
      <c r="P261" s="1">
        <f t="shared" si="51"/>
        <v>0</v>
      </c>
      <c r="Q261" s="1">
        <f t="shared" si="45"/>
        <v>0</v>
      </c>
      <c r="R261" s="1">
        <f t="shared" si="52"/>
        <v>0</v>
      </c>
      <c r="S261" s="1">
        <f t="shared" si="53"/>
        <v>1</v>
      </c>
    </row>
    <row r="262" spans="1:19" x14ac:dyDescent="0.25">
      <c r="A262" s="1" t="s">
        <v>101</v>
      </c>
      <c r="B262" s="1">
        <v>4.9000000000000004</v>
      </c>
      <c r="C262" s="1">
        <v>3.4865749999999993</v>
      </c>
      <c r="D262" s="1">
        <v>6</v>
      </c>
      <c r="E262" s="1">
        <f t="shared" si="46"/>
        <v>1</v>
      </c>
      <c r="F262" s="1">
        <f t="shared" si="47"/>
        <v>0</v>
      </c>
      <c r="G262" s="1">
        <f t="shared" si="48"/>
        <v>0</v>
      </c>
      <c r="H262" s="1">
        <f t="shared" si="49"/>
        <v>0</v>
      </c>
      <c r="I262" s="1">
        <f t="shared" si="50"/>
        <v>1</v>
      </c>
      <c r="K262" s="1" t="s">
        <v>137</v>
      </c>
      <c r="L262" s="1">
        <v>5.3</v>
      </c>
      <c r="M262" s="1">
        <v>4</v>
      </c>
      <c r="N262" s="1">
        <v>7</v>
      </c>
      <c r="O262" s="1">
        <f t="shared" si="44"/>
        <v>1</v>
      </c>
      <c r="P262" s="1">
        <f t="shared" si="51"/>
        <v>0</v>
      </c>
      <c r="Q262" s="1">
        <f t="shared" si="45"/>
        <v>0</v>
      </c>
      <c r="R262" s="1">
        <f t="shared" si="52"/>
        <v>0</v>
      </c>
      <c r="S262" s="1">
        <f t="shared" si="53"/>
        <v>1</v>
      </c>
    </row>
    <row r="263" spans="1:19" x14ac:dyDescent="0.25">
      <c r="A263" s="1" t="s">
        <v>59</v>
      </c>
      <c r="B263" s="1">
        <v>6.7</v>
      </c>
      <c r="C263" s="1">
        <v>3.3935320599999987</v>
      </c>
      <c r="D263" s="1">
        <v>6</v>
      </c>
      <c r="E263" s="1">
        <f t="shared" si="46"/>
        <v>1</v>
      </c>
      <c r="F263" s="1">
        <f t="shared" si="47"/>
        <v>0</v>
      </c>
      <c r="G263" s="1">
        <f t="shared" si="48"/>
        <v>0</v>
      </c>
      <c r="H263" s="1">
        <f t="shared" si="49"/>
        <v>0</v>
      </c>
      <c r="I263" s="1">
        <f t="shared" si="50"/>
        <v>1</v>
      </c>
      <c r="K263" s="1" t="s">
        <v>97</v>
      </c>
      <c r="L263" s="1">
        <v>4.5</v>
      </c>
      <c r="M263" s="1">
        <v>4</v>
      </c>
      <c r="N263" s="1">
        <v>7</v>
      </c>
      <c r="O263" s="1">
        <f t="shared" si="44"/>
        <v>1</v>
      </c>
      <c r="P263" s="1">
        <f t="shared" si="51"/>
        <v>0</v>
      </c>
      <c r="Q263" s="1">
        <f t="shared" si="45"/>
        <v>0</v>
      </c>
      <c r="R263" s="1">
        <f t="shared" si="52"/>
        <v>0</v>
      </c>
      <c r="S263" s="1">
        <f t="shared" si="53"/>
        <v>1</v>
      </c>
    </row>
    <row r="264" spans="1:19" x14ac:dyDescent="0.25">
      <c r="A264" s="1" t="s">
        <v>163</v>
      </c>
      <c r="B264" s="1">
        <v>5.6</v>
      </c>
      <c r="C264" s="1">
        <v>4.2054366899999991</v>
      </c>
      <c r="D264" s="1">
        <v>6</v>
      </c>
      <c r="E264" s="1">
        <f t="shared" si="46"/>
        <v>1</v>
      </c>
      <c r="F264" s="1">
        <f t="shared" si="47"/>
        <v>0</v>
      </c>
      <c r="G264" s="1">
        <f t="shared" si="48"/>
        <v>0</v>
      </c>
      <c r="H264" s="1">
        <f t="shared" si="49"/>
        <v>0</v>
      </c>
      <c r="I264" s="1">
        <f t="shared" si="50"/>
        <v>1</v>
      </c>
      <c r="K264" s="1" t="s">
        <v>65</v>
      </c>
      <c r="L264" s="1">
        <v>5.0999999999999996</v>
      </c>
      <c r="M264" s="1">
        <v>4</v>
      </c>
      <c r="N264" s="1">
        <v>7</v>
      </c>
      <c r="O264" s="1">
        <f t="shared" si="44"/>
        <v>1</v>
      </c>
      <c r="P264" s="1">
        <f t="shared" si="51"/>
        <v>0</v>
      </c>
      <c r="Q264" s="1">
        <f t="shared" si="45"/>
        <v>0</v>
      </c>
      <c r="R264" s="1">
        <f t="shared" si="52"/>
        <v>0</v>
      </c>
      <c r="S264" s="1">
        <f t="shared" si="53"/>
        <v>1</v>
      </c>
    </row>
    <row r="265" spans="1:19" x14ac:dyDescent="0.25">
      <c r="A265" s="1" t="s">
        <v>194</v>
      </c>
      <c r="B265" s="1">
        <v>5.2</v>
      </c>
      <c r="C265" s="1">
        <v>3.3270371599999997</v>
      </c>
      <c r="D265" s="1">
        <v>6</v>
      </c>
      <c r="E265" s="1">
        <f t="shared" si="46"/>
        <v>1</v>
      </c>
      <c r="F265" s="1">
        <f t="shared" si="47"/>
        <v>0</v>
      </c>
      <c r="G265" s="1">
        <f t="shared" si="48"/>
        <v>0</v>
      </c>
      <c r="H265" s="1">
        <f t="shared" si="49"/>
        <v>0</v>
      </c>
      <c r="I265" s="1">
        <f t="shared" si="50"/>
        <v>1</v>
      </c>
      <c r="K265" s="1" t="s">
        <v>132</v>
      </c>
      <c r="L265" s="1">
        <v>5.0999999999999996</v>
      </c>
      <c r="M265" s="1">
        <v>4</v>
      </c>
      <c r="N265" s="1">
        <v>7</v>
      </c>
      <c r="O265" s="1">
        <f t="shared" si="44"/>
        <v>1</v>
      </c>
      <c r="P265" s="1">
        <f t="shared" si="51"/>
        <v>0</v>
      </c>
      <c r="Q265" s="1">
        <f t="shared" si="45"/>
        <v>0</v>
      </c>
      <c r="R265" s="1">
        <f t="shared" si="52"/>
        <v>0</v>
      </c>
      <c r="S265" s="1">
        <f t="shared" si="53"/>
        <v>1</v>
      </c>
    </row>
    <row r="266" spans="1:19" x14ac:dyDescent="0.25">
      <c r="A266" s="1" t="s">
        <v>85</v>
      </c>
      <c r="B266" s="1">
        <v>4.8</v>
      </c>
      <c r="C266" s="1">
        <v>3.3628399799999991</v>
      </c>
      <c r="D266" s="1">
        <v>6</v>
      </c>
      <c r="E266" s="1">
        <f t="shared" si="46"/>
        <v>1</v>
      </c>
      <c r="F266" s="1">
        <f t="shared" si="47"/>
        <v>0</v>
      </c>
      <c r="G266" s="1">
        <f t="shared" si="48"/>
        <v>0</v>
      </c>
      <c r="H266" s="1">
        <f t="shared" si="49"/>
        <v>0</v>
      </c>
      <c r="I266" s="1">
        <f t="shared" si="50"/>
        <v>1</v>
      </c>
      <c r="K266" s="1" t="s">
        <v>118</v>
      </c>
      <c r="L266" s="1">
        <v>6.2</v>
      </c>
      <c r="M266" s="1">
        <v>5</v>
      </c>
      <c r="N266" s="1">
        <v>7</v>
      </c>
      <c r="O266" s="1">
        <f t="shared" si="44"/>
        <v>1</v>
      </c>
      <c r="P266" s="1">
        <f t="shared" si="51"/>
        <v>0</v>
      </c>
      <c r="Q266" s="1">
        <f t="shared" si="45"/>
        <v>0</v>
      </c>
      <c r="R266" s="1">
        <f t="shared" si="52"/>
        <v>0</v>
      </c>
      <c r="S266" s="1">
        <f t="shared" si="53"/>
        <v>1</v>
      </c>
    </row>
    <row r="267" spans="1:19" x14ac:dyDescent="0.25">
      <c r="A267" s="1" t="s">
        <v>195</v>
      </c>
      <c r="B267" s="1">
        <v>4.5</v>
      </c>
      <c r="C267" s="1">
        <v>4.1175712600000001</v>
      </c>
      <c r="D267" s="1">
        <v>6</v>
      </c>
      <c r="E267" s="1">
        <f t="shared" si="46"/>
        <v>1</v>
      </c>
      <c r="F267" s="1">
        <f t="shared" si="47"/>
        <v>0</v>
      </c>
      <c r="G267" s="1">
        <f t="shared" si="48"/>
        <v>0</v>
      </c>
      <c r="H267" s="1">
        <f t="shared" si="49"/>
        <v>0</v>
      </c>
      <c r="I267" s="1">
        <f t="shared" si="50"/>
        <v>1</v>
      </c>
      <c r="K267" s="1" t="s">
        <v>67</v>
      </c>
      <c r="L267" s="1">
        <v>5.4</v>
      </c>
      <c r="M267" s="1">
        <v>4</v>
      </c>
      <c r="N267" s="1">
        <v>7</v>
      </c>
      <c r="O267" s="1">
        <f t="shared" si="44"/>
        <v>1</v>
      </c>
      <c r="P267" s="1">
        <f t="shared" si="51"/>
        <v>0</v>
      </c>
      <c r="Q267" s="1">
        <f t="shared" si="45"/>
        <v>0</v>
      </c>
      <c r="R267" s="1">
        <f t="shared" si="52"/>
        <v>0</v>
      </c>
      <c r="S267" s="1">
        <f t="shared" si="53"/>
        <v>1</v>
      </c>
    </row>
    <row r="268" spans="1:19" x14ac:dyDescent="0.25">
      <c r="A268" s="1" t="s">
        <v>114</v>
      </c>
      <c r="B268" s="1">
        <v>4.5</v>
      </c>
      <c r="C268" s="1">
        <v>2.8977721599999993</v>
      </c>
      <c r="D268" s="1">
        <v>6</v>
      </c>
      <c r="E268" s="1">
        <f t="shared" si="46"/>
        <v>1</v>
      </c>
      <c r="F268" s="1">
        <f t="shared" si="47"/>
        <v>0</v>
      </c>
      <c r="G268" s="1">
        <f t="shared" si="48"/>
        <v>0</v>
      </c>
      <c r="H268" s="1">
        <f t="shared" si="49"/>
        <v>0</v>
      </c>
      <c r="I268" s="1">
        <f t="shared" si="50"/>
        <v>1</v>
      </c>
      <c r="K268" s="1" t="s">
        <v>122</v>
      </c>
      <c r="L268" s="1">
        <v>4.5</v>
      </c>
      <c r="M268" s="1">
        <v>4</v>
      </c>
      <c r="N268" s="1">
        <v>7</v>
      </c>
      <c r="O268" s="1">
        <f t="shared" si="44"/>
        <v>1</v>
      </c>
      <c r="P268" s="1">
        <f t="shared" si="51"/>
        <v>0</v>
      </c>
      <c r="Q268" s="1">
        <f t="shared" si="45"/>
        <v>0</v>
      </c>
      <c r="R268" s="1">
        <f t="shared" si="52"/>
        <v>0</v>
      </c>
      <c r="S268" s="1">
        <f t="shared" si="53"/>
        <v>1</v>
      </c>
    </row>
    <row r="269" spans="1:19" x14ac:dyDescent="0.25">
      <c r="A269" s="1" t="s">
        <v>133</v>
      </c>
      <c r="B269" s="1">
        <v>4.5999999999999996</v>
      </c>
      <c r="C269" s="1">
        <v>2.8454391199999995</v>
      </c>
      <c r="D269" s="1">
        <v>6</v>
      </c>
      <c r="E269" s="1">
        <f t="shared" si="46"/>
        <v>1</v>
      </c>
      <c r="F269" s="1">
        <f t="shared" si="47"/>
        <v>0</v>
      </c>
      <c r="G269" s="1">
        <f t="shared" si="48"/>
        <v>0</v>
      </c>
      <c r="H269" s="1">
        <f t="shared" si="49"/>
        <v>0</v>
      </c>
      <c r="I269" s="1">
        <f t="shared" si="50"/>
        <v>1</v>
      </c>
      <c r="K269" s="1" t="s">
        <v>165</v>
      </c>
      <c r="L269" s="1">
        <v>7.1</v>
      </c>
      <c r="M269" s="1">
        <v>4</v>
      </c>
      <c r="N269" s="1">
        <v>7</v>
      </c>
      <c r="O269" s="1">
        <f t="shared" si="44"/>
        <v>1</v>
      </c>
      <c r="P269" s="1">
        <f t="shared" si="51"/>
        <v>0</v>
      </c>
      <c r="Q269" s="1">
        <f t="shared" si="45"/>
        <v>0</v>
      </c>
      <c r="R269" s="1">
        <f t="shared" si="52"/>
        <v>0</v>
      </c>
      <c r="S269" s="1">
        <f t="shared" si="53"/>
        <v>1</v>
      </c>
    </row>
    <row r="270" spans="1:19" x14ac:dyDescent="0.25">
      <c r="A270" s="1" t="s">
        <v>141</v>
      </c>
      <c r="B270" s="1">
        <v>4.7</v>
      </c>
      <c r="C270" s="1">
        <v>3.3961184000000002</v>
      </c>
      <c r="D270" s="1">
        <v>6</v>
      </c>
      <c r="E270" s="1">
        <f t="shared" si="46"/>
        <v>1</v>
      </c>
      <c r="F270" s="1">
        <f t="shared" si="47"/>
        <v>0</v>
      </c>
      <c r="G270" s="1">
        <f t="shared" si="48"/>
        <v>0</v>
      </c>
      <c r="H270" s="1">
        <f t="shared" si="49"/>
        <v>0</v>
      </c>
      <c r="I270" s="1">
        <f t="shared" si="50"/>
        <v>1</v>
      </c>
      <c r="K270" s="1" t="s">
        <v>167</v>
      </c>
      <c r="L270" s="1">
        <v>4.5</v>
      </c>
      <c r="M270" s="1">
        <v>4</v>
      </c>
      <c r="N270" s="1">
        <v>7</v>
      </c>
      <c r="O270" s="1">
        <f t="shared" si="44"/>
        <v>1</v>
      </c>
      <c r="P270" s="1">
        <f t="shared" si="51"/>
        <v>0</v>
      </c>
      <c r="Q270" s="1">
        <f t="shared" si="45"/>
        <v>0</v>
      </c>
      <c r="R270" s="1">
        <f t="shared" si="52"/>
        <v>0</v>
      </c>
      <c r="S270" s="1">
        <f t="shared" si="53"/>
        <v>1</v>
      </c>
    </row>
    <row r="271" spans="1:19" x14ac:dyDescent="0.25">
      <c r="A271" s="1" t="s">
        <v>161</v>
      </c>
      <c r="B271" s="1">
        <v>4.2</v>
      </c>
      <c r="C271" s="1">
        <v>4.2686853999999999</v>
      </c>
      <c r="D271" s="1">
        <v>6</v>
      </c>
      <c r="E271" s="1">
        <f t="shared" si="46"/>
        <v>1</v>
      </c>
      <c r="F271" s="1">
        <f t="shared" si="47"/>
        <v>0</v>
      </c>
      <c r="G271" s="1">
        <f t="shared" si="48"/>
        <v>0</v>
      </c>
      <c r="H271" s="1">
        <f t="shared" si="49"/>
        <v>0</v>
      </c>
      <c r="I271" s="1">
        <f t="shared" si="50"/>
        <v>1</v>
      </c>
      <c r="K271" s="1" t="s">
        <v>179</v>
      </c>
      <c r="L271" s="1">
        <v>5.4</v>
      </c>
      <c r="M271" s="1">
        <v>5</v>
      </c>
      <c r="N271" s="1">
        <v>7</v>
      </c>
      <c r="O271" s="1">
        <f t="shared" si="44"/>
        <v>1</v>
      </c>
      <c r="P271" s="1">
        <f t="shared" si="51"/>
        <v>0</v>
      </c>
      <c r="Q271" s="1">
        <f t="shared" si="45"/>
        <v>0</v>
      </c>
      <c r="R271" s="1">
        <f t="shared" si="52"/>
        <v>0</v>
      </c>
      <c r="S271" s="1">
        <f t="shared" si="53"/>
        <v>1</v>
      </c>
    </row>
    <row r="272" spans="1:19" x14ac:dyDescent="0.25">
      <c r="A272" s="1" t="s">
        <v>62</v>
      </c>
      <c r="B272" s="1">
        <v>4.5</v>
      </c>
      <c r="C272" s="1">
        <v>3.403718599999999</v>
      </c>
      <c r="D272" s="1">
        <v>6</v>
      </c>
      <c r="E272" s="1">
        <f t="shared" si="46"/>
        <v>1</v>
      </c>
      <c r="F272" s="1">
        <f t="shared" si="47"/>
        <v>0</v>
      </c>
      <c r="G272" s="1">
        <f t="shared" si="48"/>
        <v>0</v>
      </c>
      <c r="H272" s="1">
        <f t="shared" si="49"/>
        <v>0</v>
      </c>
      <c r="I272" s="1">
        <f t="shared" si="50"/>
        <v>1</v>
      </c>
      <c r="K272" s="1" t="s">
        <v>108</v>
      </c>
      <c r="L272" s="1">
        <v>4.4000000000000004</v>
      </c>
      <c r="M272" s="1">
        <v>5</v>
      </c>
      <c r="N272" s="1">
        <v>7</v>
      </c>
      <c r="O272" s="1">
        <f t="shared" si="44"/>
        <v>1</v>
      </c>
      <c r="P272" s="1">
        <f t="shared" si="51"/>
        <v>0</v>
      </c>
      <c r="Q272" s="1">
        <f t="shared" si="45"/>
        <v>0</v>
      </c>
      <c r="R272" s="1">
        <f t="shared" si="52"/>
        <v>0</v>
      </c>
      <c r="S272" s="1">
        <f t="shared" si="53"/>
        <v>1</v>
      </c>
    </row>
    <row r="273" spans="1:19" x14ac:dyDescent="0.25">
      <c r="A273" s="1" t="s">
        <v>63</v>
      </c>
      <c r="B273" s="1">
        <v>4.4000000000000004</v>
      </c>
      <c r="C273" s="1">
        <v>4.17048211</v>
      </c>
      <c r="D273" s="1">
        <v>6</v>
      </c>
      <c r="E273" s="1">
        <f t="shared" si="46"/>
        <v>1</v>
      </c>
      <c r="F273" s="1">
        <f t="shared" si="47"/>
        <v>0</v>
      </c>
      <c r="G273" s="1">
        <f t="shared" si="48"/>
        <v>0</v>
      </c>
      <c r="H273" s="1">
        <f t="shared" si="49"/>
        <v>0</v>
      </c>
      <c r="I273" s="1">
        <f t="shared" si="50"/>
        <v>1</v>
      </c>
      <c r="K273" s="1" t="s">
        <v>109</v>
      </c>
      <c r="L273" s="1">
        <v>5.7</v>
      </c>
      <c r="M273" s="1">
        <v>5</v>
      </c>
      <c r="N273" s="1">
        <v>7</v>
      </c>
      <c r="O273" s="1">
        <f t="shared" si="44"/>
        <v>1</v>
      </c>
      <c r="P273" s="1">
        <f t="shared" si="51"/>
        <v>0</v>
      </c>
      <c r="Q273" s="1">
        <f t="shared" si="45"/>
        <v>0</v>
      </c>
      <c r="R273" s="1">
        <f t="shared" si="52"/>
        <v>0</v>
      </c>
      <c r="S273" s="1">
        <f t="shared" si="53"/>
        <v>1</v>
      </c>
    </row>
    <row r="274" spans="1:19" x14ac:dyDescent="0.25">
      <c r="A274" s="1" t="s">
        <v>87</v>
      </c>
      <c r="B274" s="1">
        <v>5</v>
      </c>
      <c r="C274" s="1">
        <v>4.0232018299999996</v>
      </c>
      <c r="D274" s="1">
        <v>6</v>
      </c>
      <c r="E274" s="1">
        <f t="shared" si="46"/>
        <v>1</v>
      </c>
      <c r="F274" s="1">
        <f t="shared" si="47"/>
        <v>0</v>
      </c>
      <c r="G274" s="1">
        <f t="shared" si="48"/>
        <v>0</v>
      </c>
      <c r="H274" s="1">
        <f t="shared" si="49"/>
        <v>0</v>
      </c>
      <c r="I274" s="1">
        <f t="shared" si="50"/>
        <v>1</v>
      </c>
      <c r="K274" s="1" t="s">
        <v>101</v>
      </c>
      <c r="L274" s="1">
        <v>4.9000000000000004</v>
      </c>
      <c r="M274" s="1">
        <v>4</v>
      </c>
      <c r="N274" s="1">
        <v>7</v>
      </c>
      <c r="O274" s="1">
        <f t="shared" si="44"/>
        <v>1</v>
      </c>
      <c r="P274" s="1">
        <f t="shared" si="51"/>
        <v>0</v>
      </c>
      <c r="Q274" s="1">
        <f t="shared" si="45"/>
        <v>0</v>
      </c>
      <c r="R274" s="1">
        <f t="shared" si="52"/>
        <v>0</v>
      </c>
      <c r="S274" s="1">
        <f t="shared" si="53"/>
        <v>1</v>
      </c>
    </row>
    <row r="275" spans="1:19" x14ac:dyDescent="0.25">
      <c r="A275" s="1" t="s">
        <v>93</v>
      </c>
      <c r="B275" s="1">
        <v>4.5</v>
      </c>
      <c r="C275" s="1">
        <v>4.5601381799999992</v>
      </c>
      <c r="D275" s="1">
        <v>6</v>
      </c>
      <c r="E275" s="1">
        <f t="shared" si="46"/>
        <v>1</v>
      </c>
      <c r="F275" s="1">
        <f t="shared" si="47"/>
        <v>0</v>
      </c>
      <c r="G275" s="1">
        <f t="shared" si="48"/>
        <v>0</v>
      </c>
      <c r="H275" s="1">
        <f t="shared" si="49"/>
        <v>0</v>
      </c>
      <c r="I275" s="1">
        <f t="shared" si="50"/>
        <v>1</v>
      </c>
      <c r="K275" s="1" t="s">
        <v>105</v>
      </c>
      <c r="L275" s="1">
        <v>4.4000000000000004</v>
      </c>
      <c r="M275" s="1">
        <v>4</v>
      </c>
      <c r="N275" s="1">
        <v>7</v>
      </c>
      <c r="O275" s="1">
        <f t="shared" si="44"/>
        <v>1</v>
      </c>
      <c r="P275" s="1">
        <f t="shared" si="51"/>
        <v>0</v>
      </c>
      <c r="Q275" s="1">
        <f t="shared" si="45"/>
        <v>0</v>
      </c>
      <c r="R275" s="1">
        <f t="shared" si="52"/>
        <v>0</v>
      </c>
      <c r="S275" s="1">
        <f t="shared" si="53"/>
        <v>1</v>
      </c>
    </row>
    <row r="276" spans="1:19" x14ac:dyDescent="0.25">
      <c r="A276" s="1" t="s">
        <v>114</v>
      </c>
      <c r="B276" s="1">
        <v>4.5</v>
      </c>
      <c r="C276" s="1">
        <v>3.6458378000000007</v>
      </c>
      <c r="D276" s="1">
        <v>6</v>
      </c>
      <c r="E276" s="1">
        <f t="shared" si="46"/>
        <v>1</v>
      </c>
      <c r="F276" s="1">
        <f t="shared" si="47"/>
        <v>0</v>
      </c>
      <c r="G276" s="1">
        <f t="shared" si="48"/>
        <v>0</v>
      </c>
      <c r="H276" s="1">
        <f t="shared" si="49"/>
        <v>0</v>
      </c>
      <c r="I276" s="1">
        <f t="shared" si="50"/>
        <v>1</v>
      </c>
      <c r="K276" s="1" t="s">
        <v>148</v>
      </c>
      <c r="L276" s="1">
        <v>7.1</v>
      </c>
      <c r="M276" s="1">
        <v>4</v>
      </c>
      <c r="N276" s="1">
        <v>7</v>
      </c>
      <c r="O276" s="1">
        <f t="shared" si="44"/>
        <v>1</v>
      </c>
      <c r="P276" s="1">
        <f t="shared" si="51"/>
        <v>0</v>
      </c>
      <c r="Q276" s="1">
        <f t="shared" si="45"/>
        <v>0</v>
      </c>
      <c r="R276" s="1">
        <f t="shared" si="52"/>
        <v>0</v>
      </c>
      <c r="S276" s="1">
        <f t="shared" si="53"/>
        <v>1</v>
      </c>
    </row>
    <row r="277" spans="1:19" x14ac:dyDescent="0.25">
      <c r="A277" s="1" t="s">
        <v>122</v>
      </c>
      <c r="B277" s="1">
        <v>4.5</v>
      </c>
      <c r="C277" s="1">
        <v>2.7882356199999996</v>
      </c>
      <c r="D277" s="1">
        <v>6</v>
      </c>
      <c r="E277" s="1">
        <f t="shared" si="46"/>
        <v>1</v>
      </c>
      <c r="F277" s="1">
        <f t="shared" si="47"/>
        <v>0</v>
      </c>
      <c r="G277" s="1">
        <f t="shared" si="48"/>
        <v>0</v>
      </c>
      <c r="H277" s="1">
        <f t="shared" si="49"/>
        <v>0</v>
      </c>
      <c r="I277" s="1">
        <f t="shared" si="50"/>
        <v>1</v>
      </c>
      <c r="K277" s="1" t="s">
        <v>87</v>
      </c>
      <c r="L277" s="1">
        <v>5</v>
      </c>
      <c r="M277" s="1">
        <v>4</v>
      </c>
      <c r="N277" s="1">
        <v>7</v>
      </c>
      <c r="O277" s="1">
        <f t="shared" si="44"/>
        <v>1</v>
      </c>
      <c r="P277" s="1">
        <f t="shared" si="51"/>
        <v>0</v>
      </c>
      <c r="Q277" s="1">
        <f t="shared" si="45"/>
        <v>0</v>
      </c>
      <c r="R277" s="1">
        <f t="shared" si="52"/>
        <v>0</v>
      </c>
      <c r="S277" s="1">
        <f t="shared" si="53"/>
        <v>1</v>
      </c>
    </row>
    <row r="278" spans="1:19" x14ac:dyDescent="0.25">
      <c r="A278" s="1" t="s">
        <v>201</v>
      </c>
      <c r="B278" s="1">
        <v>3.9</v>
      </c>
      <c r="C278" s="1">
        <v>4.342805320000001</v>
      </c>
      <c r="D278" s="1">
        <v>6</v>
      </c>
      <c r="E278" s="1">
        <f t="shared" si="46"/>
        <v>1</v>
      </c>
      <c r="F278" s="1">
        <f t="shared" si="47"/>
        <v>0</v>
      </c>
      <c r="G278" s="1">
        <f t="shared" si="48"/>
        <v>0</v>
      </c>
      <c r="H278" s="1">
        <f t="shared" si="49"/>
        <v>0</v>
      </c>
      <c r="I278" s="1">
        <f t="shared" si="50"/>
        <v>1</v>
      </c>
      <c r="K278" s="1" t="s">
        <v>155</v>
      </c>
      <c r="L278" s="1">
        <v>8.5</v>
      </c>
      <c r="M278" s="1">
        <v>4</v>
      </c>
      <c r="N278" s="1">
        <v>7</v>
      </c>
      <c r="O278" s="1">
        <f t="shared" si="44"/>
        <v>1</v>
      </c>
      <c r="P278" s="1">
        <f t="shared" si="51"/>
        <v>0</v>
      </c>
      <c r="Q278" s="1">
        <f t="shared" si="45"/>
        <v>0</v>
      </c>
      <c r="R278" s="1">
        <f t="shared" si="52"/>
        <v>0</v>
      </c>
      <c r="S278" s="1">
        <f t="shared" si="53"/>
        <v>1</v>
      </c>
    </row>
    <row r="279" spans="1:19" x14ac:dyDescent="0.25">
      <c r="A279" s="1" t="s">
        <v>129</v>
      </c>
      <c r="B279" s="1">
        <v>4.8</v>
      </c>
      <c r="C279" s="1">
        <v>4.2457989999999981</v>
      </c>
      <c r="D279" s="1">
        <v>6</v>
      </c>
      <c r="E279" s="1">
        <f t="shared" si="46"/>
        <v>1</v>
      </c>
      <c r="F279" s="1">
        <f t="shared" si="47"/>
        <v>0</v>
      </c>
      <c r="G279" s="1">
        <f t="shared" si="48"/>
        <v>0</v>
      </c>
      <c r="H279" s="1">
        <f t="shared" si="49"/>
        <v>0</v>
      </c>
      <c r="I279" s="1">
        <f t="shared" si="50"/>
        <v>1</v>
      </c>
      <c r="K279" s="1" t="s">
        <v>92</v>
      </c>
      <c r="L279" s="1">
        <v>5.4</v>
      </c>
      <c r="M279" s="1">
        <v>4</v>
      </c>
      <c r="N279" s="1">
        <v>7</v>
      </c>
      <c r="O279" s="1">
        <f t="shared" si="44"/>
        <v>1</v>
      </c>
      <c r="P279" s="1">
        <f t="shared" si="51"/>
        <v>0</v>
      </c>
      <c r="Q279" s="1">
        <f t="shared" si="45"/>
        <v>0</v>
      </c>
      <c r="R279" s="1">
        <f t="shared" si="52"/>
        <v>0</v>
      </c>
      <c r="S279" s="1">
        <f t="shared" si="53"/>
        <v>1</v>
      </c>
    </row>
    <row r="280" spans="1:19" x14ac:dyDescent="0.25">
      <c r="A280" s="1" t="s">
        <v>139</v>
      </c>
      <c r="B280" s="1">
        <v>4.4000000000000004</v>
      </c>
      <c r="C280" s="1">
        <v>4.214208199999999</v>
      </c>
      <c r="D280" s="1">
        <v>6</v>
      </c>
      <c r="E280" s="1">
        <f t="shared" si="46"/>
        <v>1</v>
      </c>
      <c r="F280" s="1">
        <f t="shared" si="47"/>
        <v>0</v>
      </c>
      <c r="G280" s="1">
        <f t="shared" si="48"/>
        <v>0</v>
      </c>
      <c r="H280" s="1">
        <f t="shared" si="49"/>
        <v>0</v>
      </c>
      <c r="I280" s="1">
        <f t="shared" si="50"/>
        <v>1</v>
      </c>
      <c r="K280" s="1" t="s">
        <v>189</v>
      </c>
      <c r="L280" s="1">
        <v>4.4000000000000004</v>
      </c>
      <c r="M280" s="1">
        <v>4</v>
      </c>
      <c r="N280" s="1">
        <v>7</v>
      </c>
      <c r="O280" s="1">
        <f t="shared" si="44"/>
        <v>1</v>
      </c>
      <c r="P280" s="1">
        <f t="shared" si="51"/>
        <v>0</v>
      </c>
      <c r="Q280" s="1">
        <f t="shared" si="45"/>
        <v>0</v>
      </c>
      <c r="R280" s="1">
        <f t="shared" si="52"/>
        <v>0</v>
      </c>
      <c r="S280" s="1">
        <f t="shared" si="53"/>
        <v>1</v>
      </c>
    </row>
    <row r="281" spans="1:19" x14ac:dyDescent="0.25">
      <c r="A281" s="1" t="s">
        <v>158</v>
      </c>
      <c r="B281" s="1">
        <v>4.3</v>
      </c>
      <c r="C281" s="1">
        <v>3.6964229400000002</v>
      </c>
      <c r="D281" s="1">
        <v>6</v>
      </c>
      <c r="E281" s="1">
        <f t="shared" si="46"/>
        <v>1</v>
      </c>
      <c r="F281" s="1">
        <f t="shared" si="47"/>
        <v>0</v>
      </c>
      <c r="G281" s="1">
        <f t="shared" si="48"/>
        <v>0</v>
      </c>
      <c r="H281" s="1">
        <f t="shared" si="49"/>
        <v>0</v>
      </c>
      <c r="I281" s="1">
        <f t="shared" si="50"/>
        <v>1</v>
      </c>
      <c r="K281" s="1" t="s">
        <v>170</v>
      </c>
      <c r="L281" s="1">
        <v>5.3</v>
      </c>
      <c r="M281" s="1">
        <v>4</v>
      </c>
      <c r="N281" s="1">
        <v>7</v>
      </c>
      <c r="O281" s="1">
        <f t="shared" si="44"/>
        <v>1</v>
      </c>
      <c r="P281" s="1">
        <f t="shared" si="51"/>
        <v>0</v>
      </c>
      <c r="Q281" s="1">
        <f t="shared" si="45"/>
        <v>0</v>
      </c>
      <c r="R281" s="1">
        <f t="shared" si="52"/>
        <v>0</v>
      </c>
      <c r="S281" s="1">
        <f t="shared" si="53"/>
        <v>1</v>
      </c>
    </row>
    <row r="282" spans="1:19" x14ac:dyDescent="0.25">
      <c r="A282" s="1" t="s">
        <v>159</v>
      </c>
      <c r="B282" s="1">
        <v>4.3</v>
      </c>
      <c r="C282" s="1">
        <v>3.2197118200000006</v>
      </c>
      <c r="D282" s="1">
        <v>6</v>
      </c>
      <c r="E282" s="1">
        <f t="shared" si="46"/>
        <v>1</v>
      </c>
      <c r="F282" s="1">
        <f t="shared" si="47"/>
        <v>0</v>
      </c>
      <c r="G282" s="1">
        <f t="shared" si="48"/>
        <v>0</v>
      </c>
      <c r="H282" s="1">
        <f t="shared" si="49"/>
        <v>0</v>
      </c>
      <c r="I282" s="1">
        <f t="shared" si="50"/>
        <v>1</v>
      </c>
      <c r="K282" s="1" t="s">
        <v>109</v>
      </c>
      <c r="L282" s="1">
        <v>5.7</v>
      </c>
      <c r="M282" s="1">
        <v>4</v>
      </c>
      <c r="N282" s="1">
        <v>7</v>
      </c>
      <c r="O282" s="1">
        <f t="shared" si="44"/>
        <v>1</v>
      </c>
      <c r="P282" s="1">
        <f t="shared" si="51"/>
        <v>0</v>
      </c>
      <c r="Q282" s="1">
        <f t="shared" si="45"/>
        <v>0</v>
      </c>
      <c r="R282" s="1">
        <f t="shared" si="52"/>
        <v>0</v>
      </c>
      <c r="S282" s="1">
        <f t="shared" si="53"/>
        <v>1</v>
      </c>
    </row>
    <row r="283" spans="1:19" x14ac:dyDescent="0.25">
      <c r="A283" s="1" t="s">
        <v>81</v>
      </c>
      <c r="B283" s="1">
        <v>4.5999999999999996</v>
      </c>
      <c r="C283" s="1">
        <v>3.2780138599999997</v>
      </c>
      <c r="D283" s="1">
        <v>6</v>
      </c>
      <c r="E283" s="1">
        <f t="shared" si="46"/>
        <v>1</v>
      </c>
      <c r="F283" s="1">
        <f t="shared" si="47"/>
        <v>0</v>
      </c>
      <c r="G283" s="1">
        <f t="shared" si="48"/>
        <v>0</v>
      </c>
      <c r="H283" s="1">
        <f t="shared" si="49"/>
        <v>0</v>
      </c>
      <c r="I283" s="1">
        <f t="shared" si="50"/>
        <v>1</v>
      </c>
      <c r="K283" s="1" t="s">
        <v>63</v>
      </c>
      <c r="L283" s="1">
        <v>4.4000000000000004</v>
      </c>
      <c r="M283" s="1">
        <v>4</v>
      </c>
      <c r="N283" s="1">
        <v>6.5</v>
      </c>
      <c r="O283" s="1">
        <f t="shared" si="44"/>
        <v>1</v>
      </c>
      <c r="P283" s="1">
        <f t="shared" si="51"/>
        <v>0</v>
      </c>
      <c r="Q283" s="1">
        <f t="shared" si="45"/>
        <v>0</v>
      </c>
      <c r="R283" s="1">
        <f t="shared" si="52"/>
        <v>0</v>
      </c>
      <c r="S283" s="1">
        <f t="shared" si="53"/>
        <v>1</v>
      </c>
    </row>
    <row r="284" spans="1:19" x14ac:dyDescent="0.25">
      <c r="A284" s="1" t="s">
        <v>133</v>
      </c>
      <c r="B284" s="1">
        <v>4.5999999999999996</v>
      </c>
      <c r="C284" s="1">
        <v>5.4274355400000021</v>
      </c>
      <c r="D284" s="1">
        <v>6</v>
      </c>
      <c r="E284" s="1">
        <f t="shared" si="46"/>
        <v>1</v>
      </c>
      <c r="F284" s="1">
        <f t="shared" si="47"/>
        <v>0</v>
      </c>
      <c r="G284" s="1">
        <f t="shared" si="48"/>
        <v>0</v>
      </c>
      <c r="H284" s="1">
        <f t="shared" si="49"/>
        <v>0</v>
      </c>
      <c r="I284" s="1">
        <f t="shared" si="50"/>
        <v>1</v>
      </c>
      <c r="K284" s="1" t="s">
        <v>119</v>
      </c>
      <c r="L284" s="1">
        <v>4.2</v>
      </c>
      <c r="M284" s="1">
        <v>4</v>
      </c>
      <c r="N284" s="1">
        <v>6</v>
      </c>
      <c r="O284" s="1">
        <f t="shared" si="44"/>
        <v>1</v>
      </c>
      <c r="P284" s="1">
        <f t="shared" si="51"/>
        <v>0</v>
      </c>
      <c r="Q284" s="1">
        <f t="shared" si="45"/>
        <v>0</v>
      </c>
      <c r="R284" s="1">
        <f t="shared" si="52"/>
        <v>0</v>
      </c>
      <c r="S284" s="1">
        <f t="shared" si="53"/>
        <v>1</v>
      </c>
    </row>
    <row r="285" spans="1:19" x14ac:dyDescent="0.25">
      <c r="A285" s="1" t="s">
        <v>181</v>
      </c>
      <c r="B285" s="1">
        <v>4.5</v>
      </c>
      <c r="C285" s="1">
        <v>3.205674189999999</v>
      </c>
      <c r="D285" s="1">
        <v>6</v>
      </c>
      <c r="E285" s="1">
        <f t="shared" si="46"/>
        <v>1</v>
      </c>
      <c r="F285" s="1">
        <f t="shared" si="47"/>
        <v>0</v>
      </c>
      <c r="G285" s="1">
        <f t="shared" si="48"/>
        <v>0</v>
      </c>
      <c r="H285" s="1">
        <f t="shared" si="49"/>
        <v>0</v>
      </c>
      <c r="I285" s="1">
        <f t="shared" si="50"/>
        <v>1</v>
      </c>
      <c r="K285" s="1" t="s">
        <v>84</v>
      </c>
      <c r="L285" s="1">
        <v>5</v>
      </c>
      <c r="M285" s="1">
        <v>5</v>
      </c>
      <c r="N285" s="1">
        <v>6</v>
      </c>
      <c r="O285" s="1">
        <f t="shared" si="44"/>
        <v>1</v>
      </c>
      <c r="P285" s="1">
        <f t="shared" si="51"/>
        <v>0</v>
      </c>
      <c r="Q285" s="1">
        <f t="shared" si="45"/>
        <v>0</v>
      </c>
      <c r="R285" s="1">
        <f t="shared" si="52"/>
        <v>0</v>
      </c>
      <c r="S285" s="1">
        <f t="shared" si="53"/>
        <v>1</v>
      </c>
    </row>
    <row r="286" spans="1:19" x14ac:dyDescent="0.25">
      <c r="A286" s="1" t="s">
        <v>87</v>
      </c>
      <c r="B286" s="1">
        <v>5</v>
      </c>
      <c r="C286" s="1">
        <v>4.5340115299999981</v>
      </c>
      <c r="D286" s="1">
        <v>6</v>
      </c>
      <c r="E286" s="1">
        <f t="shared" si="46"/>
        <v>1</v>
      </c>
      <c r="F286" s="1">
        <f t="shared" si="47"/>
        <v>0</v>
      </c>
      <c r="G286" s="1">
        <f t="shared" si="48"/>
        <v>0</v>
      </c>
      <c r="H286" s="1">
        <f t="shared" si="49"/>
        <v>0</v>
      </c>
      <c r="I286" s="1">
        <f t="shared" si="50"/>
        <v>1</v>
      </c>
      <c r="K286" s="1" t="s">
        <v>105</v>
      </c>
      <c r="L286" s="1">
        <v>4.4000000000000004</v>
      </c>
      <c r="M286" s="1">
        <v>4</v>
      </c>
      <c r="N286" s="1">
        <v>6</v>
      </c>
      <c r="O286" s="1">
        <f t="shared" si="44"/>
        <v>1</v>
      </c>
      <c r="P286" s="1">
        <f t="shared" si="51"/>
        <v>0</v>
      </c>
      <c r="Q286" s="1">
        <f t="shared" si="45"/>
        <v>0</v>
      </c>
      <c r="R286" s="1">
        <f t="shared" si="52"/>
        <v>0</v>
      </c>
      <c r="S286" s="1">
        <f t="shared" si="53"/>
        <v>1</v>
      </c>
    </row>
    <row r="287" spans="1:19" x14ac:dyDescent="0.25">
      <c r="A287" s="1" t="s">
        <v>114</v>
      </c>
      <c r="B287" s="1">
        <v>4.5</v>
      </c>
      <c r="C287" s="1">
        <v>3.7761320999999994</v>
      </c>
      <c r="D287" s="1">
        <v>6</v>
      </c>
      <c r="E287" s="1">
        <f t="shared" si="46"/>
        <v>1</v>
      </c>
      <c r="F287" s="1">
        <f t="shared" si="47"/>
        <v>0</v>
      </c>
      <c r="G287" s="1">
        <f t="shared" si="48"/>
        <v>0</v>
      </c>
      <c r="H287" s="1">
        <f t="shared" si="49"/>
        <v>0</v>
      </c>
      <c r="I287" s="1">
        <f t="shared" si="50"/>
        <v>1</v>
      </c>
      <c r="K287" s="1" t="s">
        <v>132</v>
      </c>
      <c r="L287" s="1">
        <v>5.0999999999999996</v>
      </c>
      <c r="M287" s="1">
        <v>4</v>
      </c>
      <c r="N287" s="1">
        <v>6</v>
      </c>
      <c r="O287" s="1">
        <f t="shared" si="44"/>
        <v>1</v>
      </c>
      <c r="P287" s="1">
        <f t="shared" si="51"/>
        <v>0</v>
      </c>
      <c r="Q287" s="1">
        <f t="shared" si="45"/>
        <v>0</v>
      </c>
      <c r="R287" s="1">
        <f t="shared" si="52"/>
        <v>0</v>
      </c>
      <c r="S287" s="1">
        <f t="shared" si="53"/>
        <v>1</v>
      </c>
    </row>
    <row r="288" spans="1:19" x14ac:dyDescent="0.25">
      <c r="A288" s="1" t="s">
        <v>141</v>
      </c>
      <c r="B288" s="1">
        <v>4.7</v>
      </c>
      <c r="C288" s="1">
        <v>3.1277800599999983</v>
      </c>
      <c r="D288" s="1">
        <v>6</v>
      </c>
      <c r="E288" s="1">
        <f t="shared" si="46"/>
        <v>1</v>
      </c>
      <c r="F288" s="1">
        <f t="shared" si="47"/>
        <v>0</v>
      </c>
      <c r="G288" s="1">
        <f t="shared" si="48"/>
        <v>0</v>
      </c>
      <c r="H288" s="1">
        <f t="shared" si="49"/>
        <v>0</v>
      </c>
      <c r="I288" s="1">
        <f t="shared" si="50"/>
        <v>1</v>
      </c>
      <c r="K288" s="1" t="s">
        <v>134</v>
      </c>
      <c r="L288" s="1">
        <v>6.3</v>
      </c>
      <c r="M288" s="1">
        <v>4</v>
      </c>
      <c r="N288" s="1">
        <v>6</v>
      </c>
      <c r="O288" s="1">
        <f t="shared" si="44"/>
        <v>1</v>
      </c>
      <c r="P288" s="1">
        <f t="shared" si="51"/>
        <v>0</v>
      </c>
      <c r="Q288" s="1">
        <f t="shared" si="45"/>
        <v>0</v>
      </c>
      <c r="R288" s="1">
        <f t="shared" si="52"/>
        <v>0</v>
      </c>
      <c r="S288" s="1">
        <f t="shared" si="53"/>
        <v>1</v>
      </c>
    </row>
    <row r="289" spans="1:19" x14ac:dyDescent="0.25">
      <c r="A289" s="1" t="s">
        <v>158</v>
      </c>
      <c r="B289" s="1">
        <v>4.3</v>
      </c>
      <c r="C289" s="1">
        <v>4.2069024799999983</v>
      </c>
      <c r="D289" s="1">
        <v>6</v>
      </c>
      <c r="E289" s="1">
        <f t="shared" si="46"/>
        <v>1</v>
      </c>
      <c r="F289" s="1">
        <f t="shared" si="47"/>
        <v>0</v>
      </c>
      <c r="G289" s="1">
        <f t="shared" si="48"/>
        <v>0</v>
      </c>
      <c r="H289" s="1">
        <f t="shared" si="49"/>
        <v>0</v>
      </c>
      <c r="I289" s="1">
        <f t="shared" si="50"/>
        <v>1</v>
      </c>
      <c r="K289" s="1" t="s">
        <v>148</v>
      </c>
      <c r="L289" s="1">
        <v>7.1</v>
      </c>
      <c r="M289" s="1">
        <v>4</v>
      </c>
      <c r="N289" s="1">
        <v>6</v>
      </c>
      <c r="O289" s="1">
        <f t="shared" si="44"/>
        <v>1</v>
      </c>
      <c r="P289" s="1">
        <f t="shared" si="51"/>
        <v>0</v>
      </c>
      <c r="Q289" s="1">
        <f t="shared" si="45"/>
        <v>0</v>
      </c>
      <c r="R289" s="1">
        <f t="shared" si="52"/>
        <v>0</v>
      </c>
      <c r="S289" s="1">
        <f t="shared" si="53"/>
        <v>1</v>
      </c>
    </row>
    <row r="290" spans="1:19" x14ac:dyDescent="0.25">
      <c r="A290" s="1" t="s">
        <v>78</v>
      </c>
      <c r="B290" s="1">
        <v>4.2</v>
      </c>
      <c r="C290" s="1">
        <v>3.0175687</v>
      </c>
      <c r="D290" s="1">
        <v>6</v>
      </c>
      <c r="E290" s="1">
        <f t="shared" si="46"/>
        <v>1</v>
      </c>
      <c r="F290" s="1">
        <f t="shared" si="47"/>
        <v>0</v>
      </c>
      <c r="G290" s="1">
        <f t="shared" si="48"/>
        <v>0</v>
      </c>
      <c r="H290" s="1">
        <f t="shared" si="49"/>
        <v>0</v>
      </c>
      <c r="I290" s="1">
        <f t="shared" si="50"/>
        <v>1</v>
      </c>
      <c r="K290" s="1" t="s">
        <v>161</v>
      </c>
      <c r="L290" s="1">
        <v>4.2</v>
      </c>
      <c r="M290" s="1">
        <v>4</v>
      </c>
      <c r="N290" s="1">
        <v>6</v>
      </c>
      <c r="O290" s="1">
        <f t="shared" si="44"/>
        <v>1</v>
      </c>
      <c r="P290" s="1">
        <f t="shared" si="51"/>
        <v>0</v>
      </c>
      <c r="Q290" s="1">
        <f t="shared" si="45"/>
        <v>0</v>
      </c>
      <c r="R290" s="1">
        <f t="shared" si="52"/>
        <v>0</v>
      </c>
      <c r="S290" s="1">
        <f t="shared" si="53"/>
        <v>1</v>
      </c>
    </row>
    <row r="291" spans="1:19" x14ac:dyDescent="0.25">
      <c r="A291" s="1" t="s">
        <v>101</v>
      </c>
      <c r="B291" s="1">
        <v>4.9000000000000004</v>
      </c>
      <c r="C291" s="1">
        <v>3.9070517399999991</v>
      </c>
      <c r="D291" s="1">
        <v>6</v>
      </c>
      <c r="E291" s="1">
        <f t="shared" si="46"/>
        <v>1</v>
      </c>
      <c r="F291" s="1">
        <f t="shared" si="47"/>
        <v>0</v>
      </c>
      <c r="G291" s="1">
        <f t="shared" si="48"/>
        <v>0</v>
      </c>
      <c r="H291" s="1">
        <f t="shared" si="49"/>
        <v>0</v>
      </c>
      <c r="I291" s="1">
        <f t="shared" si="50"/>
        <v>1</v>
      </c>
      <c r="K291" s="1" t="s">
        <v>163</v>
      </c>
      <c r="L291" s="1">
        <v>5.6</v>
      </c>
      <c r="M291" s="1">
        <v>4</v>
      </c>
      <c r="N291" s="1">
        <v>6</v>
      </c>
      <c r="O291" s="1">
        <f t="shared" si="44"/>
        <v>1</v>
      </c>
      <c r="P291" s="1">
        <f t="shared" si="51"/>
        <v>0</v>
      </c>
      <c r="Q291" s="1">
        <f t="shared" si="45"/>
        <v>0</v>
      </c>
      <c r="R291" s="1">
        <f t="shared" si="52"/>
        <v>0</v>
      </c>
      <c r="S291" s="1">
        <f t="shared" si="53"/>
        <v>1</v>
      </c>
    </row>
    <row r="292" spans="1:19" x14ac:dyDescent="0.25">
      <c r="A292" s="1" t="s">
        <v>176</v>
      </c>
      <c r="B292" s="1">
        <v>4.2</v>
      </c>
      <c r="C292" s="1">
        <v>3.2728055999999985</v>
      </c>
      <c r="D292" s="1">
        <v>6</v>
      </c>
      <c r="E292" s="1">
        <f t="shared" si="46"/>
        <v>1</v>
      </c>
      <c r="F292" s="1">
        <f t="shared" si="47"/>
        <v>0</v>
      </c>
      <c r="G292" s="1">
        <f t="shared" si="48"/>
        <v>0</v>
      </c>
      <c r="H292" s="1">
        <f t="shared" si="49"/>
        <v>0</v>
      </c>
      <c r="I292" s="1">
        <f t="shared" si="50"/>
        <v>1</v>
      </c>
      <c r="K292" s="1" t="s">
        <v>94</v>
      </c>
      <c r="L292" s="1">
        <v>4.8</v>
      </c>
      <c r="M292" s="1">
        <v>4</v>
      </c>
      <c r="N292" s="1">
        <v>6</v>
      </c>
      <c r="O292" s="1">
        <f t="shared" si="44"/>
        <v>1</v>
      </c>
      <c r="P292" s="1">
        <f t="shared" si="51"/>
        <v>0</v>
      </c>
      <c r="Q292" s="1">
        <f t="shared" si="45"/>
        <v>0</v>
      </c>
      <c r="R292" s="1">
        <f t="shared" si="52"/>
        <v>0</v>
      </c>
      <c r="S292" s="1">
        <f t="shared" si="53"/>
        <v>1</v>
      </c>
    </row>
    <row r="293" spans="1:19" x14ac:dyDescent="0.25">
      <c r="A293" s="1" t="s">
        <v>133</v>
      </c>
      <c r="B293" s="1">
        <v>4.5999999999999996</v>
      </c>
      <c r="C293" s="1">
        <v>3.9416772</v>
      </c>
      <c r="D293" s="1">
        <v>6</v>
      </c>
      <c r="E293" s="1">
        <f t="shared" si="46"/>
        <v>1</v>
      </c>
      <c r="F293" s="1">
        <f t="shared" si="47"/>
        <v>0</v>
      </c>
      <c r="G293" s="1">
        <f t="shared" si="48"/>
        <v>0</v>
      </c>
      <c r="H293" s="1">
        <f t="shared" si="49"/>
        <v>0</v>
      </c>
      <c r="I293" s="1">
        <f t="shared" si="50"/>
        <v>1</v>
      </c>
      <c r="K293" s="1" t="s">
        <v>145</v>
      </c>
      <c r="L293" s="1">
        <v>4.7</v>
      </c>
      <c r="M293" s="1">
        <v>4</v>
      </c>
      <c r="N293" s="1">
        <v>6</v>
      </c>
      <c r="O293" s="1">
        <f t="shared" si="44"/>
        <v>1</v>
      </c>
      <c r="P293" s="1">
        <f t="shared" si="51"/>
        <v>0</v>
      </c>
      <c r="Q293" s="1">
        <f t="shared" si="45"/>
        <v>0</v>
      </c>
      <c r="R293" s="1">
        <f t="shared" si="52"/>
        <v>0</v>
      </c>
      <c r="S293" s="1">
        <f t="shared" si="53"/>
        <v>1</v>
      </c>
    </row>
    <row r="294" spans="1:19" x14ac:dyDescent="0.25">
      <c r="A294" s="1" t="s">
        <v>199</v>
      </c>
      <c r="B294" s="1">
        <v>5</v>
      </c>
      <c r="C294" s="1">
        <v>3.5085879799999979</v>
      </c>
      <c r="D294" s="1">
        <v>6</v>
      </c>
      <c r="E294" s="1">
        <f t="shared" si="46"/>
        <v>1</v>
      </c>
      <c r="F294" s="1">
        <f t="shared" si="47"/>
        <v>0</v>
      </c>
      <c r="G294" s="1">
        <f t="shared" si="48"/>
        <v>0</v>
      </c>
      <c r="H294" s="1">
        <f t="shared" si="49"/>
        <v>0</v>
      </c>
      <c r="I294" s="1">
        <f t="shared" si="50"/>
        <v>1</v>
      </c>
      <c r="K294" s="1" t="s">
        <v>59</v>
      </c>
      <c r="L294" s="1">
        <v>6.7</v>
      </c>
      <c r="M294" s="1">
        <v>4</v>
      </c>
      <c r="N294" s="1">
        <v>6</v>
      </c>
      <c r="O294" s="1">
        <f t="shared" si="44"/>
        <v>1</v>
      </c>
      <c r="P294" s="1">
        <f t="shared" si="51"/>
        <v>0</v>
      </c>
      <c r="Q294" s="1">
        <f t="shared" si="45"/>
        <v>0</v>
      </c>
      <c r="R294" s="1">
        <f t="shared" si="52"/>
        <v>0</v>
      </c>
      <c r="S294" s="1">
        <f t="shared" si="53"/>
        <v>1</v>
      </c>
    </row>
    <row r="295" spans="1:19" x14ac:dyDescent="0.25">
      <c r="A295" s="1" t="s">
        <v>158</v>
      </c>
      <c r="B295" s="1">
        <v>4.3</v>
      </c>
      <c r="C295" s="1">
        <v>5.2952715799999988</v>
      </c>
      <c r="D295" s="1">
        <v>6</v>
      </c>
      <c r="E295" s="1">
        <f t="shared" si="46"/>
        <v>1</v>
      </c>
      <c r="F295" s="1">
        <f t="shared" si="47"/>
        <v>0</v>
      </c>
      <c r="G295" s="1">
        <f t="shared" si="48"/>
        <v>0</v>
      </c>
      <c r="H295" s="1">
        <f t="shared" si="49"/>
        <v>0</v>
      </c>
      <c r="I295" s="1">
        <f t="shared" si="50"/>
        <v>1</v>
      </c>
      <c r="K295" s="1" t="s">
        <v>64</v>
      </c>
      <c r="L295" s="1">
        <v>4.5</v>
      </c>
      <c r="M295" s="1">
        <v>4</v>
      </c>
      <c r="N295" s="1">
        <v>6</v>
      </c>
      <c r="O295" s="1">
        <f t="shared" si="44"/>
        <v>1</v>
      </c>
      <c r="P295" s="1">
        <f t="shared" si="51"/>
        <v>0</v>
      </c>
      <c r="Q295" s="1">
        <f t="shared" si="45"/>
        <v>0</v>
      </c>
      <c r="R295" s="1">
        <f t="shared" si="52"/>
        <v>0</v>
      </c>
      <c r="S295" s="1">
        <f t="shared" si="53"/>
        <v>1</v>
      </c>
    </row>
    <row r="296" spans="1:19" x14ac:dyDescent="0.25">
      <c r="A296" s="1" t="s">
        <v>60</v>
      </c>
      <c r="B296" s="1">
        <v>5.3</v>
      </c>
      <c r="C296" s="1">
        <v>3.897150829999998</v>
      </c>
      <c r="D296" s="1">
        <v>6</v>
      </c>
      <c r="E296" s="1">
        <f t="shared" si="46"/>
        <v>1</v>
      </c>
      <c r="F296" s="1">
        <f t="shared" si="47"/>
        <v>0</v>
      </c>
      <c r="G296" s="1">
        <f t="shared" si="48"/>
        <v>0</v>
      </c>
      <c r="H296" s="1">
        <f t="shared" si="49"/>
        <v>0</v>
      </c>
      <c r="I296" s="1">
        <f t="shared" si="50"/>
        <v>1</v>
      </c>
      <c r="K296" s="1" t="s">
        <v>67</v>
      </c>
      <c r="L296" s="1">
        <v>5.4</v>
      </c>
      <c r="M296" s="1">
        <v>5</v>
      </c>
      <c r="N296" s="1">
        <v>6</v>
      </c>
      <c r="O296" s="1">
        <f t="shared" si="44"/>
        <v>1</v>
      </c>
      <c r="P296" s="1">
        <f t="shared" si="51"/>
        <v>0</v>
      </c>
      <c r="Q296" s="1">
        <f t="shared" si="45"/>
        <v>0</v>
      </c>
      <c r="R296" s="1">
        <f t="shared" si="52"/>
        <v>0</v>
      </c>
      <c r="S296" s="1">
        <f t="shared" si="53"/>
        <v>1</v>
      </c>
    </row>
    <row r="297" spans="1:19" x14ac:dyDescent="0.25">
      <c r="A297" s="1" t="s">
        <v>76</v>
      </c>
      <c r="B297" s="1">
        <v>4.9000000000000004</v>
      </c>
      <c r="C297" s="1">
        <v>2.5888427499999995</v>
      </c>
      <c r="D297" s="1">
        <v>6</v>
      </c>
      <c r="E297" s="1">
        <f t="shared" si="46"/>
        <v>1</v>
      </c>
      <c r="F297" s="1">
        <f t="shared" si="47"/>
        <v>0</v>
      </c>
      <c r="G297" s="1">
        <f t="shared" si="48"/>
        <v>0</v>
      </c>
      <c r="H297" s="1">
        <f t="shared" si="49"/>
        <v>0</v>
      </c>
      <c r="I297" s="1">
        <f t="shared" si="50"/>
        <v>1</v>
      </c>
      <c r="K297" s="1" t="s">
        <v>85</v>
      </c>
      <c r="L297" s="1">
        <v>4.8</v>
      </c>
      <c r="M297" s="1">
        <v>4</v>
      </c>
      <c r="N297" s="1">
        <v>6</v>
      </c>
      <c r="O297" s="1">
        <f t="shared" si="44"/>
        <v>1</v>
      </c>
      <c r="P297" s="1">
        <f t="shared" si="51"/>
        <v>0</v>
      </c>
      <c r="Q297" s="1">
        <f t="shared" si="45"/>
        <v>0</v>
      </c>
      <c r="R297" s="1">
        <f t="shared" si="52"/>
        <v>0</v>
      </c>
      <c r="S297" s="1">
        <f t="shared" si="53"/>
        <v>1</v>
      </c>
    </row>
    <row r="298" spans="1:19" x14ac:dyDescent="0.25">
      <c r="A298" s="1" t="s">
        <v>204</v>
      </c>
      <c r="B298" s="1">
        <v>4.3</v>
      </c>
      <c r="C298" s="1">
        <v>2.0130061999999986</v>
      </c>
      <c r="D298" s="1">
        <v>6</v>
      </c>
      <c r="E298" s="1">
        <f t="shared" si="46"/>
        <v>1</v>
      </c>
      <c r="F298" s="1">
        <f t="shared" si="47"/>
        <v>0</v>
      </c>
      <c r="G298" s="1">
        <f t="shared" si="48"/>
        <v>0</v>
      </c>
      <c r="H298" s="1">
        <f t="shared" si="49"/>
        <v>0</v>
      </c>
      <c r="I298" s="1">
        <f t="shared" si="50"/>
        <v>1</v>
      </c>
      <c r="K298" s="1" t="s">
        <v>87</v>
      </c>
      <c r="L298" s="1">
        <v>5</v>
      </c>
      <c r="M298" s="1">
        <v>4</v>
      </c>
      <c r="N298" s="1">
        <v>6</v>
      </c>
      <c r="O298" s="1">
        <f t="shared" si="44"/>
        <v>1</v>
      </c>
      <c r="P298" s="1">
        <f t="shared" si="51"/>
        <v>0</v>
      </c>
      <c r="Q298" s="1">
        <f t="shared" si="45"/>
        <v>0</v>
      </c>
      <c r="R298" s="1">
        <f t="shared" si="52"/>
        <v>0</v>
      </c>
      <c r="S298" s="1">
        <f t="shared" si="53"/>
        <v>1</v>
      </c>
    </row>
    <row r="299" spans="1:19" x14ac:dyDescent="0.25">
      <c r="A299" s="1" t="s">
        <v>62</v>
      </c>
      <c r="B299" s="1">
        <v>4.5</v>
      </c>
      <c r="C299" s="1">
        <v>3.5779989599999995</v>
      </c>
      <c r="D299" s="1">
        <v>6</v>
      </c>
      <c r="E299" s="1">
        <f t="shared" si="46"/>
        <v>1</v>
      </c>
      <c r="F299" s="1">
        <f t="shared" si="47"/>
        <v>0</v>
      </c>
      <c r="G299" s="1">
        <f t="shared" si="48"/>
        <v>0</v>
      </c>
      <c r="H299" s="1">
        <f t="shared" si="49"/>
        <v>0</v>
      </c>
      <c r="I299" s="1">
        <f t="shared" si="50"/>
        <v>1</v>
      </c>
      <c r="K299" s="1" t="s">
        <v>97</v>
      </c>
      <c r="L299" s="1">
        <v>4.5</v>
      </c>
      <c r="M299" s="1">
        <v>4</v>
      </c>
      <c r="N299" s="1">
        <v>6</v>
      </c>
      <c r="O299" s="1">
        <f t="shared" si="44"/>
        <v>1</v>
      </c>
      <c r="P299" s="1">
        <f t="shared" si="51"/>
        <v>0</v>
      </c>
      <c r="Q299" s="1">
        <f t="shared" si="45"/>
        <v>0</v>
      </c>
      <c r="R299" s="1">
        <f t="shared" si="52"/>
        <v>0</v>
      </c>
      <c r="S299" s="1">
        <f t="shared" si="53"/>
        <v>1</v>
      </c>
    </row>
    <row r="300" spans="1:19" x14ac:dyDescent="0.25">
      <c r="A300" s="1" t="s">
        <v>171</v>
      </c>
      <c r="B300" s="1">
        <v>4.7</v>
      </c>
      <c r="C300" s="1">
        <v>4.0250759799999987</v>
      </c>
      <c r="D300" s="1">
        <v>6</v>
      </c>
      <c r="E300" s="1">
        <f t="shared" si="46"/>
        <v>1</v>
      </c>
      <c r="F300" s="1">
        <f t="shared" si="47"/>
        <v>0</v>
      </c>
      <c r="G300" s="1">
        <f t="shared" si="48"/>
        <v>0</v>
      </c>
      <c r="H300" s="1">
        <f t="shared" si="49"/>
        <v>0</v>
      </c>
      <c r="I300" s="1">
        <f t="shared" si="50"/>
        <v>1</v>
      </c>
      <c r="K300" s="1" t="s">
        <v>101</v>
      </c>
      <c r="L300" s="1">
        <v>4.9000000000000004</v>
      </c>
      <c r="M300" s="1">
        <v>5</v>
      </c>
      <c r="N300" s="1">
        <v>6</v>
      </c>
      <c r="O300" s="1">
        <f t="shared" si="44"/>
        <v>1</v>
      </c>
      <c r="P300" s="1">
        <f t="shared" si="51"/>
        <v>0</v>
      </c>
      <c r="Q300" s="1">
        <f t="shared" si="45"/>
        <v>0</v>
      </c>
      <c r="R300" s="1">
        <f t="shared" si="52"/>
        <v>0</v>
      </c>
      <c r="S300" s="1">
        <f t="shared" si="53"/>
        <v>1</v>
      </c>
    </row>
    <row r="301" spans="1:19" x14ac:dyDescent="0.25">
      <c r="A301" s="1" t="s">
        <v>73</v>
      </c>
      <c r="B301" s="1">
        <v>4.3</v>
      </c>
      <c r="C301" s="1">
        <v>4.0953184899999995</v>
      </c>
      <c r="D301" s="1">
        <v>6</v>
      </c>
      <c r="E301" s="1">
        <f t="shared" si="46"/>
        <v>1</v>
      </c>
      <c r="F301" s="1">
        <f t="shared" si="47"/>
        <v>0</v>
      </c>
      <c r="G301" s="1">
        <f t="shared" si="48"/>
        <v>0</v>
      </c>
      <c r="H301" s="1">
        <f t="shared" si="49"/>
        <v>0</v>
      </c>
      <c r="I301" s="1">
        <f t="shared" si="50"/>
        <v>1</v>
      </c>
      <c r="K301" s="1" t="s">
        <v>106</v>
      </c>
      <c r="L301" s="1">
        <v>4.3</v>
      </c>
      <c r="M301" s="1">
        <v>4</v>
      </c>
      <c r="N301" s="1">
        <v>6</v>
      </c>
      <c r="O301" s="1">
        <f t="shared" si="44"/>
        <v>1</v>
      </c>
      <c r="P301" s="1">
        <f t="shared" si="51"/>
        <v>0</v>
      </c>
      <c r="Q301" s="1">
        <f t="shared" si="45"/>
        <v>0</v>
      </c>
      <c r="R301" s="1">
        <f t="shared" si="52"/>
        <v>0</v>
      </c>
      <c r="S301" s="1">
        <f t="shared" si="53"/>
        <v>1</v>
      </c>
    </row>
    <row r="302" spans="1:19" x14ac:dyDescent="0.25">
      <c r="A302" s="1" t="s">
        <v>199</v>
      </c>
      <c r="B302" s="1">
        <v>5</v>
      </c>
      <c r="C302" s="1">
        <v>3.45402583</v>
      </c>
      <c r="D302" s="1">
        <v>6</v>
      </c>
      <c r="E302" s="1">
        <f t="shared" si="46"/>
        <v>1</v>
      </c>
      <c r="F302" s="1">
        <f t="shared" si="47"/>
        <v>0</v>
      </c>
      <c r="G302" s="1">
        <f t="shared" si="48"/>
        <v>0</v>
      </c>
      <c r="H302" s="1">
        <f t="shared" si="49"/>
        <v>0</v>
      </c>
      <c r="I302" s="1">
        <f t="shared" si="50"/>
        <v>1</v>
      </c>
      <c r="K302" s="1" t="s">
        <v>111</v>
      </c>
      <c r="L302" s="1">
        <v>4.5</v>
      </c>
      <c r="M302" s="1">
        <v>4</v>
      </c>
      <c r="N302" s="1">
        <v>6</v>
      </c>
      <c r="O302" s="1">
        <f t="shared" si="44"/>
        <v>1</v>
      </c>
      <c r="P302" s="1">
        <f t="shared" si="51"/>
        <v>0</v>
      </c>
      <c r="Q302" s="1">
        <f t="shared" si="45"/>
        <v>0</v>
      </c>
      <c r="R302" s="1">
        <f t="shared" si="52"/>
        <v>0</v>
      </c>
      <c r="S302" s="1">
        <f t="shared" si="53"/>
        <v>1</v>
      </c>
    </row>
    <row r="303" spans="1:19" x14ac:dyDescent="0.25">
      <c r="A303" s="1" t="s">
        <v>104</v>
      </c>
      <c r="B303" s="1">
        <v>5.4</v>
      </c>
      <c r="C303" s="1">
        <v>3.3037341800000002</v>
      </c>
      <c r="D303" s="1">
        <v>6</v>
      </c>
      <c r="E303" s="1">
        <f t="shared" si="46"/>
        <v>1</v>
      </c>
      <c r="F303" s="1">
        <f t="shared" si="47"/>
        <v>0</v>
      </c>
      <c r="G303" s="1">
        <f t="shared" si="48"/>
        <v>0</v>
      </c>
      <c r="H303" s="1">
        <f t="shared" si="49"/>
        <v>0</v>
      </c>
      <c r="I303" s="1">
        <f t="shared" si="50"/>
        <v>1</v>
      </c>
      <c r="K303" s="1" t="s">
        <v>124</v>
      </c>
      <c r="L303" s="1">
        <v>4.5</v>
      </c>
      <c r="M303" s="1">
        <v>4</v>
      </c>
      <c r="N303" s="1">
        <v>6</v>
      </c>
      <c r="O303" s="1">
        <f t="shared" si="44"/>
        <v>1</v>
      </c>
      <c r="P303" s="1">
        <f t="shared" si="51"/>
        <v>0</v>
      </c>
      <c r="Q303" s="1">
        <f t="shared" si="45"/>
        <v>0</v>
      </c>
      <c r="R303" s="1">
        <f t="shared" si="52"/>
        <v>0</v>
      </c>
      <c r="S303" s="1">
        <f t="shared" si="53"/>
        <v>1</v>
      </c>
    </row>
    <row r="304" spans="1:19" x14ac:dyDescent="0.25">
      <c r="A304" s="1" t="s">
        <v>138</v>
      </c>
      <c r="B304" s="1">
        <v>4.7</v>
      </c>
      <c r="C304" s="1">
        <v>3.2736129199999984</v>
      </c>
      <c r="D304" s="1">
        <v>6</v>
      </c>
      <c r="E304" s="1">
        <f t="shared" si="46"/>
        <v>1</v>
      </c>
      <c r="F304" s="1">
        <f t="shared" si="47"/>
        <v>0</v>
      </c>
      <c r="G304" s="1">
        <f t="shared" si="48"/>
        <v>0</v>
      </c>
      <c r="H304" s="1">
        <f t="shared" si="49"/>
        <v>0</v>
      </c>
      <c r="I304" s="1">
        <f t="shared" si="50"/>
        <v>1</v>
      </c>
      <c r="K304" s="1" t="s">
        <v>135</v>
      </c>
      <c r="L304" s="1">
        <v>4.9000000000000004</v>
      </c>
      <c r="M304" s="1">
        <v>4</v>
      </c>
      <c r="N304" s="1">
        <v>6</v>
      </c>
      <c r="O304" s="1">
        <f t="shared" si="44"/>
        <v>1</v>
      </c>
      <c r="P304" s="1">
        <f t="shared" si="51"/>
        <v>0</v>
      </c>
      <c r="Q304" s="1">
        <f t="shared" si="45"/>
        <v>0</v>
      </c>
      <c r="R304" s="1">
        <f t="shared" si="52"/>
        <v>0</v>
      </c>
      <c r="S304" s="1">
        <f t="shared" si="53"/>
        <v>1</v>
      </c>
    </row>
    <row r="305" spans="1:19" x14ac:dyDescent="0.25">
      <c r="A305" s="1" t="s">
        <v>60</v>
      </c>
      <c r="B305" s="1">
        <v>5.3</v>
      </c>
      <c r="C305" s="1">
        <v>4.735162719999999</v>
      </c>
      <c r="D305" s="1">
        <v>6</v>
      </c>
      <c r="E305" s="1">
        <f t="shared" si="46"/>
        <v>1</v>
      </c>
      <c r="F305" s="1">
        <f t="shared" si="47"/>
        <v>0</v>
      </c>
      <c r="G305" s="1">
        <f t="shared" si="48"/>
        <v>0</v>
      </c>
      <c r="H305" s="1">
        <f t="shared" si="49"/>
        <v>0</v>
      </c>
      <c r="I305" s="1">
        <f t="shared" si="50"/>
        <v>1</v>
      </c>
      <c r="K305" s="1" t="s">
        <v>138</v>
      </c>
      <c r="L305" s="1">
        <v>4.7</v>
      </c>
      <c r="M305" s="1">
        <v>5</v>
      </c>
      <c r="N305" s="1">
        <v>6</v>
      </c>
      <c r="O305" s="1">
        <f t="shared" si="44"/>
        <v>1</v>
      </c>
      <c r="P305" s="1">
        <f t="shared" si="51"/>
        <v>0</v>
      </c>
      <c r="Q305" s="1">
        <f t="shared" si="45"/>
        <v>0</v>
      </c>
      <c r="R305" s="1">
        <f t="shared" si="52"/>
        <v>0</v>
      </c>
      <c r="S305" s="1">
        <f t="shared" si="53"/>
        <v>1</v>
      </c>
    </row>
    <row r="306" spans="1:19" x14ac:dyDescent="0.25">
      <c r="A306" s="1" t="s">
        <v>77</v>
      </c>
      <c r="B306" s="1">
        <v>4.7</v>
      </c>
      <c r="C306" s="1">
        <v>2.4259261999999988</v>
      </c>
      <c r="D306" s="1">
        <v>6</v>
      </c>
      <c r="E306" s="1">
        <f t="shared" si="46"/>
        <v>1</v>
      </c>
      <c r="F306" s="1">
        <f t="shared" si="47"/>
        <v>0</v>
      </c>
      <c r="G306" s="1">
        <f t="shared" si="48"/>
        <v>0</v>
      </c>
      <c r="H306" s="1">
        <f t="shared" si="49"/>
        <v>0</v>
      </c>
      <c r="I306" s="1">
        <f t="shared" si="50"/>
        <v>1</v>
      </c>
      <c r="K306" s="1" t="s">
        <v>171</v>
      </c>
      <c r="L306" s="1">
        <v>4.7</v>
      </c>
      <c r="M306" s="1">
        <v>4</v>
      </c>
      <c r="N306" s="1">
        <v>6</v>
      </c>
      <c r="O306" s="1">
        <f t="shared" si="44"/>
        <v>1</v>
      </c>
      <c r="P306" s="1">
        <f t="shared" si="51"/>
        <v>0</v>
      </c>
      <c r="Q306" s="1">
        <f t="shared" si="45"/>
        <v>0</v>
      </c>
      <c r="R306" s="1">
        <f t="shared" si="52"/>
        <v>0</v>
      </c>
      <c r="S306" s="1">
        <f t="shared" si="53"/>
        <v>1</v>
      </c>
    </row>
    <row r="307" spans="1:19" x14ac:dyDescent="0.25">
      <c r="A307" s="1" t="s">
        <v>62</v>
      </c>
      <c r="B307" s="1">
        <v>4.5</v>
      </c>
      <c r="C307" s="1">
        <v>3.4260575999999991</v>
      </c>
      <c r="D307" s="1">
        <v>6</v>
      </c>
      <c r="E307" s="1">
        <f t="shared" si="46"/>
        <v>1</v>
      </c>
      <c r="F307" s="1">
        <f t="shared" si="47"/>
        <v>0</v>
      </c>
      <c r="G307" s="1">
        <f t="shared" si="48"/>
        <v>0</v>
      </c>
      <c r="H307" s="1">
        <f t="shared" si="49"/>
        <v>0</v>
      </c>
      <c r="I307" s="1">
        <f t="shared" si="50"/>
        <v>1</v>
      </c>
      <c r="K307" s="1" t="s">
        <v>98</v>
      </c>
      <c r="L307" s="1">
        <v>5</v>
      </c>
      <c r="M307" s="1">
        <v>4</v>
      </c>
      <c r="N307" s="1">
        <v>6</v>
      </c>
      <c r="O307" s="1">
        <f t="shared" si="44"/>
        <v>1</v>
      </c>
      <c r="P307" s="1">
        <f t="shared" si="51"/>
        <v>0</v>
      </c>
      <c r="Q307" s="1">
        <f t="shared" si="45"/>
        <v>0</v>
      </c>
      <c r="R307" s="1">
        <f t="shared" si="52"/>
        <v>0</v>
      </c>
      <c r="S307" s="1">
        <f t="shared" si="53"/>
        <v>1</v>
      </c>
    </row>
    <row r="308" spans="1:19" x14ac:dyDescent="0.25">
      <c r="A308" s="1" t="s">
        <v>109</v>
      </c>
      <c r="B308" s="1">
        <v>5.7</v>
      </c>
      <c r="C308" s="1">
        <v>4.4217274900000003</v>
      </c>
      <c r="D308" s="1">
        <v>6</v>
      </c>
      <c r="E308" s="1">
        <f t="shared" si="46"/>
        <v>1</v>
      </c>
      <c r="F308" s="1">
        <f t="shared" si="47"/>
        <v>0</v>
      </c>
      <c r="G308" s="1">
        <f t="shared" si="48"/>
        <v>0</v>
      </c>
      <c r="H308" s="1">
        <f t="shared" si="49"/>
        <v>0</v>
      </c>
      <c r="I308" s="1">
        <f t="shared" si="50"/>
        <v>1</v>
      </c>
      <c r="K308" s="1" t="s">
        <v>67</v>
      </c>
      <c r="L308" s="1">
        <v>5.4</v>
      </c>
      <c r="M308" s="1">
        <v>4</v>
      </c>
      <c r="N308" s="1">
        <v>6</v>
      </c>
      <c r="O308" s="1">
        <f t="shared" ref="O308:O371" si="54">IF(AND((8&gt;N308),(N308&gt;=M308),(M308&gt;=4)),1,0)</f>
        <v>1</v>
      </c>
      <c r="P308" s="1">
        <f t="shared" si="51"/>
        <v>0</v>
      </c>
      <c r="Q308" s="1">
        <f t="shared" ref="Q308:Q371" si="55">IF(N308&lt;=4,1,0)</f>
        <v>0</v>
      </c>
      <c r="R308" s="1">
        <f t="shared" si="52"/>
        <v>0</v>
      </c>
      <c r="S308" s="1">
        <f t="shared" si="53"/>
        <v>1</v>
      </c>
    </row>
    <row r="309" spans="1:19" x14ac:dyDescent="0.25">
      <c r="A309" s="1" t="s">
        <v>178</v>
      </c>
      <c r="B309" s="1">
        <v>5.3</v>
      </c>
      <c r="C309" s="1">
        <v>3.1456563000000024</v>
      </c>
      <c r="D309" s="1">
        <v>6</v>
      </c>
      <c r="E309" s="1">
        <f t="shared" si="46"/>
        <v>1</v>
      </c>
      <c r="F309" s="1">
        <f t="shared" si="47"/>
        <v>0</v>
      </c>
      <c r="G309" s="1">
        <f t="shared" si="48"/>
        <v>0</v>
      </c>
      <c r="H309" s="1">
        <f t="shared" si="49"/>
        <v>0</v>
      </c>
      <c r="I309" s="1">
        <f t="shared" si="50"/>
        <v>1</v>
      </c>
      <c r="K309" s="1" t="s">
        <v>69</v>
      </c>
      <c r="L309" s="1">
        <v>4.4000000000000004</v>
      </c>
      <c r="M309" s="1">
        <v>4</v>
      </c>
      <c r="N309" s="1">
        <v>6</v>
      </c>
      <c r="O309" s="1">
        <f t="shared" si="54"/>
        <v>1</v>
      </c>
      <c r="P309" s="1">
        <f t="shared" si="51"/>
        <v>0</v>
      </c>
      <c r="Q309" s="1">
        <f t="shared" si="55"/>
        <v>0</v>
      </c>
      <c r="R309" s="1">
        <f t="shared" si="52"/>
        <v>0</v>
      </c>
      <c r="S309" s="1">
        <f t="shared" si="53"/>
        <v>1</v>
      </c>
    </row>
    <row r="310" spans="1:19" x14ac:dyDescent="0.25">
      <c r="A310" s="1" t="s">
        <v>147</v>
      </c>
      <c r="B310" s="1">
        <v>5.0999999999999996</v>
      </c>
      <c r="C310" s="1">
        <v>4.125991019999999</v>
      </c>
      <c r="D310" s="1">
        <v>6</v>
      </c>
      <c r="E310" s="1">
        <f t="shared" si="46"/>
        <v>1</v>
      </c>
      <c r="F310" s="1">
        <f t="shared" si="47"/>
        <v>0</v>
      </c>
      <c r="G310" s="1">
        <f t="shared" si="48"/>
        <v>0</v>
      </c>
      <c r="H310" s="1">
        <f t="shared" si="49"/>
        <v>0</v>
      </c>
      <c r="I310" s="1">
        <f t="shared" si="50"/>
        <v>1</v>
      </c>
      <c r="K310" s="1" t="s">
        <v>112</v>
      </c>
      <c r="L310" s="1">
        <v>4.9000000000000004</v>
      </c>
      <c r="M310" s="1">
        <v>4</v>
      </c>
      <c r="N310" s="1">
        <v>6</v>
      </c>
      <c r="O310" s="1">
        <f t="shared" si="54"/>
        <v>1</v>
      </c>
      <c r="P310" s="1">
        <f t="shared" si="51"/>
        <v>0</v>
      </c>
      <c r="Q310" s="1">
        <f t="shared" si="55"/>
        <v>0</v>
      </c>
      <c r="R310" s="1">
        <f t="shared" si="52"/>
        <v>0</v>
      </c>
      <c r="S310" s="1">
        <f t="shared" si="53"/>
        <v>1</v>
      </c>
    </row>
    <row r="311" spans="1:19" x14ac:dyDescent="0.25">
      <c r="A311" s="1" t="s">
        <v>154</v>
      </c>
      <c r="B311" s="1">
        <v>5.7</v>
      </c>
      <c r="C311" s="1">
        <v>3.5075920999999992</v>
      </c>
      <c r="D311" s="1">
        <v>6</v>
      </c>
      <c r="E311" s="1">
        <f t="shared" si="46"/>
        <v>1</v>
      </c>
      <c r="F311" s="1">
        <f t="shared" si="47"/>
        <v>0</v>
      </c>
      <c r="G311" s="1">
        <f t="shared" si="48"/>
        <v>0</v>
      </c>
      <c r="H311" s="1">
        <f t="shared" si="49"/>
        <v>0</v>
      </c>
      <c r="I311" s="1">
        <f t="shared" si="50"/>
        <v>1</v>
      </c>
      <c r="K311" s="1" t="s">
        <v>85</v>
      </c>
      <c r="L311" s="1">
        <v>4.8</v>
      </c>
      <c r="M311" s="1">
        <v>5</v>
      </c>
      <c r="N311" s="1">
        <v>6</v>
      </c>
      <c r="O311" s="1">
        <f t="shared" si="54"/>
        <v>1</v>
      </c>
      <c r="P311" s="1">
        <f t="shared" si="51"/>
        <v>0</v>
      </c>
      <c r="Q311" s="1">
        <f t="shared" si="55"/>
        <v>0</v>
      </c>
      <c r="R311" s="1">
        <f t="shared" si="52"/>
        <v>0</v>
      </c>
      <c r="S311" s="1">
        <f t="shared" si="53"/>
        <v>1</v>
      </c>
    </row>
    <row r="312" spans="1:19" x14ac:dyDescent="0.25">
      <c r="A312" s="1" t="s">
        <v>103</v>
      </c>
      <c r="B312" s="1">
        <v>4.2</v>
      </c>
      <c r="C312" s="1">
        <v>5.006491200000001</v>
      </c>
      <c r="D312" s="1">
        <v>6</v>
      </c>
      <c r="E312" s="1">
        <f t="shared" si="46"/>
        <v>1</v>
      </c>
      <c r="F312" s="1">
        <f t="shared" si="47"/>
        <v>0</v>
      </c>
      <c r="G312" s="1">
        <f t="shared" si="48"/>
        <v>0</v>
      </c>
      <c r="H312" s="1">
        <f t="shared" si="49"/>
        <v>0</v>
      </c>
      <c r="I312" s="1">
        <f t="shared" si="50"/>
        <v>1</v>
      </c>
      <c r="K312" s="1" t="s">
        <v>103</v>
      </c>
      <c r="L312" s="1">
        <v>4.2</v>
      </c>
      <c r="M312" s="1">
        <v>5</v>
      </c>
      <c r="N312" s="1">
        <v>6</v>
      </c>
      <c r="O312" s="1">
        <f t="shared" si="54"/>
        <v>1</v>
      </c>
      <c r="P312" s="1">
        <f t="shared" si="51"/>
        <v>0</v>
      </c>
      <c r="Q312" s="1">
        <f t="shared" si="55"/>
        <v>0</v>
      </c>
      <c r="R312" s="1">
        <f t="shared" si="52"/>
        <v>0</v>
      </c>
      <c r="S312" s="1">
        <f t="shared" si="53"/>
        <v>1</v>
      </c>
    </row>
    <row r="313" spans="1:19" x14ac:dyDescent="0.25">
      <c r="A313" s="1" t="s">
        <v>171</v>
      </c>
      <c r="B313" s="1">
        <v>4.7</v>
      </c>
      <c r="C313" s="1">
        <v>4.08427688</v>
      </c>
      <c r="D313" s="1">
        <v>6</v>
      </c>
      <c r="E313" s="1">
        <f t="shared" si="46"/>
        <v>1</v>
      </c>
      <c r="F313" s="1">
        <f t="shared" si="47"/>
        <v>0</v>
      </c>
      <c r="G313" s="1">
        <f t="shared" si="48"/>
        <v>0</v>
      </c>
      <c r="H313" s="1">
        <f t="shared" si="49"/>
        <v>0</v>
      </c>
      <c r="I313" s="1">
        <f t="shared" si="50"/>
        <v>1</v>
      </c>
      <c r="K313" s="1" t="s">
        <v>112</v>
      </c>
      <c r="L313" s="1">
        <v>4.9000000000000004</v>
      </c>
      <c r="M313" s="1">
        <v>4</v>
      </c>
      <c r="N313" s="1">
        <v>6</v>
      </c>
      <c r="O313" s="1">
        <f t="shared" si="54"/>
        <v>1</v>
      </c>
      <c r="P313" s="1">
        <f t="shared" si="51"/>
        <v>0</v>
      </c>
      <c r="Q313" s="1">
        <f t="shared" si="55"/>
        <v>0</v>
      </c>
      <c r="R313" s="1">
        <f t="shared" si="52"/>
        <v>0</v>
      </c>
      <c r="S313" s="1">
        <f t="shared" si="53"/>
        <v>1</v>
      </c>
    </row>
    <row r="314" spans="1:19" x14ac:dyDescent="0.25">
      <c r="A314" s="1" t="s">
        <v>109</v>
      </c>
      <c r="B314" s="1">
        <v>5.7</v>
      </c>
      <c r="C314" s="1">
        <v>4.9402801399999987</v>
      </c>
      <c r="D314" s="1">
        <v>6</v>
      </c>
      <c r="E314" s="1">
        <f t="shared" si="46"/>
        <v>1</v>
      </c>
      <c r="F314" s="1">
        <f t="shared" si="47"/>
        <v>0</v>
      </c>
      <c r="G314" s="1">
        <f t="shared" si="48"/>
        <v>0</v>
      </c>
      <c r="H314" s="1">
        <f t="shared" si="49"/>
        <v>0</v>
      </c>
      <c r="I314" s="1">
        <f t="shared" si="50"/>
        <v>1</v>
      </c>
      <c r="K314" s="1" t="s">
        <v>114</v>
      </c>
      <c r="L314" s="1">
        <v>4.5</v>
      </c>
      <c r="M314" s="1">
        <v>4</v>
      </c>
      <c r="N314" s="1">
        <v>6</v>
      </c>
      <c r="O314" s="1">
        <f t="shared" si="54"/>
        <v>1</v>
      </c>
      <c r="P314" s="1">
        <f t="shared" si="51"/>
        <v>0</v>
      </c>
      <c r="Q314" s="1">
        <f t="shared" si="55"/>
        <v>0</v>
      </c>
      <c r="R314" s="1">
        <f t="shared" si="52"/>
        <v>0</v>
      </c>
      <c r="S314" s="1">
        <f t="shared" si="53"/>
        <v>1</v>
      </c>
    </row>
    <row r="315" spans="1:19" x14ac:dyDescent="0.25">
      <c r="A315" s="1" t="s">
        <v>114</v>
      </c>
      <c r="B315" s="1">
        <v>4.5</v>
      </c>
      <c r="C315" s="1">
        <v>3.2049849199999998</v>
      </c>
      <c r="D315" s="1">
        <v>6</v>
      </c>
      <c r="E315" s="1">
        <f t="shared" si="46"/>
        <v>1</v>
      </c>
      <c r="F315" s="1">
        <f t="shared" si="47"/>
        <v>0</v>
      </c>
      <c r="G315" s="1">
        <f t="shared" si="48"/>
        <v>0</v>
      </c>
      <c r="H315" s="1">
        <f t="shared" si="49"/>
        <v>0</v>
      </c>
      <c r="I315" s="1">
        <f t="shared" si="50"/>
        <v>1</v>
      </c>
      <c r="K315" s="1" t="s">
        <v>125</v>
      </c>
      <c r="L315" s="1">
        <v>4.4000000000000004</v>
      </c>
      <c r="M315" s="1">
        <v>4</v>
      </c>
      <c r="N315" s="1">
        <v>6</v>
      </c>
      <c r="O315" s="1">
        <f t="shared" si="54"/>
        <v>1</v>
      </c>
      <c r="P315" s="1">
        <f t="shared" si="51"/>
        <v>0</v>
      </c>
      <c r="Q315" s="1">
        <f t="shared" si="55"/>
        <v>0</v>
      </c>
      <c r="R315" s="1">
        <f t="shared" si="52"/>
        <v>0</v>
      </c>
      <c r="S315" s="1">
        <f t="shared" si="53"/>
        <v>1</v>
      </c>
    </row>
    <row r="316" spans="1:19" x14ac:dyDescent="0.25">
      <c r="A316" s="1" t="s">
        <v>118</v>
      </c>
      <c r="B316" s="1">
        <v>6.2</v>
      </c>
      <c r="C316" s="1">
        <v>3.0908164199999995</v>
      </c>
      <c r="D316" s="1">
        <v>6</v>
      </c>
      <c r="E316" s="1">
        <f t="shared" si="46"/>
        <v>1</v>
      </c>
      <c r="F316" s="1">
        <f t="shared" si="47"/>
        <v>0</v>
      </c>
      <c r="G316" s="1">
        <f t="shared" si="48"/>
        <v>0</v>
      </c>
      <c r="H316" s="1">
        <f t="shared" si="49"/>
        <v>0</v>
      </c>
      <c r="I316" s="1">
        <f t="shared" si="50"/>
        <v>1</v>
      </c>
      <c r="K316" s="1" t="s">
        <v>171</v>
      </c>
      <c r="L316" s="1">
        <v>4.7</v>
      </c>
      <c r="M316" s="1">
        <v>4</v>
      </c>
      <c r="N316" s="1">
        <v>6</v>
      </c>
      <c r="O316" s="1">
        <f t="shared" si="54"/>
        <v>1</v>
      </c>
      <c r="P316" s="1">
        <f t="shared" si="51"/>
        <v>0</v>
      </c>
      <c r="Q316" s="1">
        <f t="shared" si="55"/>
        <v>0</v>
      </c>
      <c r="R316" s="1">
        <f t="shared" si="52"/>
        <v>0</v>
      </c>
      <c r="S316" s="1">
        <f t="shared" si="53"/>
        <v>1</v>
      </c>
    </row>
    <row r="317" spans="1:19" x14ac:dyDescent="0.25">
      <c r="A317" s="1" t="s">
        <v>150</v>
      </c>
      <c r="B317" s="1">
        <v>5.7</v>
      </c>
      <c r="C317" s="1">
        <v>3.8304996599999996</v>
      </c>
      <c r="D317" s="1">
        <v>6</v>
      </c>
      <c r="E317" s="1">
        <f t="shared" si="46"/>
        <v>1</v>
      </c>
      <c r="F317" s="1">
        <f t="shared" si="47"/>
        <v>0</v>
      </c>
      <c r="G317" s="1">
        <f t="shared" si="48"/>
        <v>0</v>
      </c>
      <c r="H317" s="1">
        <f t="shared" si="49"/>
        <v>0</v>
      </c>
      <c r="I317" s="1">
        <f t="shared" si="50"/>
        <v>1</v>
      </c>
      <c r="K317" s="1" t="s">
        <v>187</v>
      </c>
      <c r="L317" s="1">
        <v>4.4000000000000004</v>
      </c>
      <c r="M317" s="1">
        <v>4</v>
      </c>
      <c r="N317" s="1">
        <v>6</v>
      </c>
      <c r="O317" s="1">
        <f t="shared" si="54"/>
        <v>1</v>
      </c>
      <c r="P317" s="1">
        <f t="shared" si="51"/>
        <v>0</v>
      </c>
      <c r="Q317" s="1">
        <f t="shared" si="55"/>
        <v>0</v>
      </c>
      <c r="R317" s="1">
        <f t="shared" si="52"/>
        <v>0</v>
      </c>
      <c r="S317" s="1">
        <f t="shared" si="53"/>
        <v>1</v>
      </c>
    </row>
    <row r="318" spans="1:19" x14ac:dyDescent="0.25">
      <c r="A318" s="1" t="s">
        <v>195</v>
      </c>
      <c r="B318" s="1">
        <v>4.5</v>
      </c>
      <c r="C318" s="1">
        <v>5.371063809999999</v>
      </c>
      <c r="D318" s="1">
        <v>6</v>
      </c>
      <c r="E318" s="1">
        <f t="shared" si="46"/>
        <v>1</v>
      </c>
      <c r="F318" s="1">
        <f t="shared" si="47"/>
        <v>0</v>
      </c>
      <c r="G318" s="1">
        <f t="shared" si="48"/>
        <v>0</v>
      </c>
      <c r="H318" s="1">
        <f t="shared" si="49"/>
        <v>0</v>
      </c>
      <c r="I318" s="1">
        <f t="shared" si="50"/>
        <v>1</v>
      </c>
      <c r="K318" s="1" t="s">
        <v>130</v>
      </c>
      <c r="L318" s="1">
        <v>4.0999999999999996</v>
      </c>
      <c r="M318" s="1">
        <v>5</v>
      </c>
      <c r="N318" s="1">
        <v>6</v>
      </c>
      <c r="O318" s="1">
        <f t="shared" si="54"/>
        <v>1</v>
      </c>
      <c r="P318" s="1">
        <f t="shared" si="51"/>
        <v>0</v>
      </c>
      <c r="Q318" s="1">
        <f t="shared" si="55"/>
        <v>0</v>
      </c>
      <c r="R318" s="1">
        <f t="shared" si="52"/>
        <v>0</v>
      </c>
      <c r="S318" s="1">
        <f t="shared" si="53"/>
        <v>1</v>
      </c>
    </row>
    <row r="319" spans="1:19" x14ac:dyDescent="0.25">
      <c r="A319" s="1" t="s">
        <v>133</v>
      </c>
      <c r="B319" s="1">
        <v>4.5999999999999996</v>
      </c>
      <c r="C319" s="1">
        <v>3.5434897999999992</v>
      </c>
      <c r="D319" s="1">
        <v>6</v>
      </c>
      <c r="E319" s="1">
        <f t="shared" si="46"/>
        <v>1</v>
      </c>
      <c r="F319" s="1">
        <f t="shared" si="47"/>
        <v>0</v>
      </c>
      <c r="G319" s="1">
        <f t="shared" si="48"/>
        <v>0</v>
      </c>
      <c r="H319" s="1">
        <f t="shared" si="49"/>
        <v>0</v>
      </c>
      <c r="I319" s="1">
        <f t="shared" si="50"/>
        <v>1</v>
      </c>
      <c r="K319" s="1" t="s">
        <v>189</v>
      </c>
      <c r="L319" s="1">
        <v>4.4000000000000004</v>
      </c>
      <c r="M319" s="1">
        <v>4</v>
      </c>
      <c r="N319" s="1">
        <v>6</v>
      </c>
      <c r="O319" s="1">
        <f t="shared" si="54"/>
        <v>1</v>
      </c>
      <c r="P319" s="1">
        <f t="shared" si="51"/>
        <v>0</v>
      </c>
      <c r="Q319" s="1">
        <f t="shared" si="55"/>
        <v>0</v>
      </c>
      <c r="R319" s="1">
        <f t="shared" si="52"/>
        <v>0</v>
      </c>
      <c r="S319" s="1">
        <f t="shared" si="53"/>
        <v>1</v>
      </c>
    </row>
    <row r="320" spans="1:19" x14ac:dyDescent="0.25">
      <c r="A320" s="1" t="s">
        <v>62</v>
      </c>
      <c r="B320" s="1">
        <v>4.5</v>
      </c>
      <c r="C320" s="1">
        <v>3.9099757999999998</v>
      </c>
      <c r="D320" s="1">
        <v>6</v>
      </c>
      <c r="E320" s="1">
        <f t="shared" si="46"/>
        <v>1</v>
      </c>
      <c r="F320" s="1">
        <f t="shared" si="47"/>
        <v>0</v>
      </c>
      <c r="G320" s="1">
        <f t="shared" si="48"/>
        <v>0</v>
      </c>
      <c r="H320" s="1">
        <f t="shared" si="49"/>
        <v>0</v>
      </c>
      <c r="I320" s="1">
        <f t="shared" si="50"/>
        <v>1</v>
      </c>
      <c r="K320" s="1" t="s">
        <v>143</v>
      </c>
      <c r="L320" s="1">
        <v>4.5999999999999996</v>
      </c>
      <c r="M320" s="1">
        <v>4</v>
      </c>
      <c r="N320" s="1">
        <v>6</v>
      </c>
      <c r="O320" s="1">
        <f t="shared" si="54"/>
        <v>1</v>
      </c>
      <c r="P320" s="1">
        <f t="shared" si="51"/>
        <v>0</v>
      </c>
      <c r="Q320" s="1">
        <f t="shared" si="55"/>
        <v>0</v>
      </c>
      <c r="R320" s="1">
        <f t="shared" si="52"/>
        <v>0</v>
      </c>
      <c r="S320" s="1">
        <f t="shared" si="53"/>
        <v>1</v>
      </c>
    </row>
    <row r="321" spans="1:19" x14ac:dyDescent="0.25">
      <c r="A321" s="1" t="s">
        <v>178</v>
      </c>
      <c r="B321" s="1">
        <v>5.3</v>
      </c>
      <c r="C321" s="1">
        <v>3.9881944999999996</v>
      </c>
      <c r="D321" s="1">
        <v>6</v>
      </c>
      <c r="E321" s="1">
        <f t="shared" si="46"/>
        <v>1</v>
      </c>
      <c r="F321" s="1">
        <f t="shared" si="47"/>
        <v>0</v>
      </c>
      <c r="G321" s="1">
        <f t="shared" si="48"/>
        <v>0</v>
      </c>
      <c r="H321" s="1">
        <f t="shared" si="49"/>
        <v>0</v>
      </c>
      <c r="I321" s="1">
        <f t="shared" si="50"/>
        <v>1</v>
      </c>
      <c r="K321" s="1" t="s">
        <v>59</v>
      </c>
      <c r="L321" s="1">
        <v>6.7</v>
      </c>
      <c r="M321" s="1">
        <v>4</v>
      </c>
      <c r="N321" s="1">
        <v>6</v>
      </c>
      <c r="O321" s="1">
        <f t="shared" si="54"/>
        <v>1</v>
      </c>
      <c r="P321" s="1">
        <f t="shared" si="51"/>
        <v>0</v>
      </c>
      <c r="Q321" s="1">
        <f t="shared" si="55"/>
        <v>0</v>
      </c>
      <c r="R321" s="1">
        <f t="shared" si="52"/>
        <v>0</v>
      </c>
      <c r="S321" s="1">
        <f t="shared" si="53"/>
        <v>1</v>
      </c>
    </row>
    <row r="322" spans="1:19" x14ac:dyDescent="0.25">
      <c r="A322" s="1" t="s">
        <v>64</v>
      </c>
      <c r="B322" s="1">
        <v>4.5</v>
      </c>
      <c r="C322" s="1">
        <v>3.5283193999999996</v>
      </c>
      <c r="D322" s="1">
        <v>6</v>
      </c>
      <c r="E322" s="1">
        <f t="shared" si="46"/>
        <v>1</v>
      </c>
      <c r="F322" s="1">
        <f t="shared" si="47"/>
        <v>0</v>
      </c>
      <c r="G322" s="1">
        <f t="shared" si="48"/>
        <v>0</v>
      </c>
      <c r="H322" s="1">
        <f t="shared" si="49"/>
        <v>0</v>
      </c>
      <c r="I322" s="1">
        <f t="shared" si="50"/>
        <v>1</v>
      </c>
      <c r="K322" s="1" t="s">
        <v>88</v>
      </c>
      <c r="L322" s="1">
        <v>4.5</v>
      </c>
      <c r="M322" s="1">
        <v>4</v>
      </c>
      <c r="N322" s="1">
        <v>6</v>
      </c>
      <c r="O322" s="1">
        <f t="shared" si="54"/>
        <v>1</v>
      </c>
      <c r="P322" s="1">
        <f t="shared" si="51"/>
        <v>0</v>
      </c>
      <c r="Q322" s="1">
        <f t="shared" si="55"/>
        <v>0</v>
      </c>
      <c r="R322" s="1">
        <f t="shared" si="52"/>
        <v>0</v>
      </c>
      <c r="S322" s="1">
        <f t="shared" si="53"/>
        <v>1</v>
      </c>
    </row>
    <row r="323" spans="1:19" x14ac:dyDescent="0.25">
      <c r="A323" s="1" t="s">
        <v>73</v>
      </c>
      <c r="B323" s="1">
        <v>4.3</v>
      </c>
      <c r="C323" s="1">
        <v>3.7110569999999994</v>
      </c>
      <c r="D323" s="1">
        <v>6</v>
      </c>
      <c r="E323" s="1">
        <f t="shared" ref="E323:E386" si="56">IF(AND((10&gt;D323),(D323&gt;C323),(C323&gt;2)),1,0)</f>
        <v>1</v>
      </c>
      <c r="F323" s="1">
        <f t="shared" ref="F323:F386" si="57">IF(AND((D323&lt;C323),(D323&gt;2),(C323&lt;10)),1,0)</f>
        <v>0</v>
      </c>
      <c r="G323" s="1">
        <f t="shared" ref="G323:G386" si="58">IF(D323&gt;=10,1,0)</f>
        <v>0</v>
      </c>
      <c r="H323" s="1">
        <f t="shared" ref="H323:H386" si="59">IF(D323&lt;=2,1,0)</f>
        <v>0</v>
      </c>
      <c r="I323" s="1">
        <f t="shared" ref="I323:I386" si="60">SUM(E323:H323)</f>
        <v>1</v>
      </c>
      <c r="K323" s="1" t="s">
        <v>165</v>
      </c>
      <c r="L323" s="1">
        <v>7.1</v>
      </c>
      <c r="M323" s="1">
        <v>5</v>
      </c>
      <c r="N323" s="1">
        <v>6</v>
      </c>
      <c r="O323" s="1">
        <f t="shared" si="54"/>
        <v>1</v>
      </c>
      <c r="P323" s="1">
        <f t="shared" ref="P323:P386" si="61">IF(AND((N323&lt;M323),(N323&gt;=4),(M323&lt;8)),1,0)</f>
        <v>0</v>
      </c>
      <c r="Q323" s="1">
        <f t="shared" si="55"/>
        <v>0</v>
      </c>
      <c r="R323" s="1">
        <f t="shared" ref="R323:R386" si="62">IF(N323&gt;=8,1,0)</f>
        <v>0</v>
      </c>
      <c r="S323" s="1">
        <f t="shared" ref="S323:S386" si="63">SUM(O323:R323)</f>
        <v>1</v>
      </c>
    </row>
    <row r="324" spans="1:19" x14ac:dyDescent="0.25">
      <c r="A324" s="1" t="s">
        <v>152</v>
      </c>
      <c r="B324" s="1">
        <v>4.5</v>
      </c>
      <c r="C324" s="1">
        <v>2.9164851999999999</v>
      </c>
      <c r="D324" s="1">
        <v>6</v>
      </c>
      <c r="E324" s="1">
        <f t="shared" si="56"/>
        <v>1</v>
      </c>
      <c r="F324" s="1">
        <f t="shared" si="57"/>
        <v>0</v>
      </c>
      <c r="G324" s="1">
        <f t="shared" si="58"/>
        <v>0</v>
      </c>
      <c r="H324" s="1">
        <f t="shared" si="59"/>
        <v>0</v>
      </c>
      <c r="I324" s="1">
        <f t="shared" si="60"/>
        <v>1</v>
      </c>
      <c r="K324" s="1" t="s">
        <v>106</v>
      </c>
      <c r="L324" s="1">
        <v>4.3</v>
      </c>
      <c r="M324" s="1">
        <v>4</v>
      </c>
      <c r="N324" s="1">
        <v>6</v>
      </c>
      <c r="O324" s="1">
        <f t="shared" si="54"/>
        <v>1</v>
      </c>
      <c r="P324" s="1">
        <f t="shared" si="61"/>
        <v>0</v>
      </c>
      <c r="Q324" s="1">
        <f t="shared" si="55"/>
        <v>0</v>
      </c>
      <c r="R324" s="1">
        <f t="shared" si="62"/>
        <v>0</v>
      </c>
      <c r="S324" s="1">
        <f t="shared" si="63"/>
        <v>1</v>
      </c>
    </row>
    <row r="325" spans="1:19" x14ac:dyDescent="0.25">
      <c r="A325" s="1" t="s">
        <v>109</v>
      </c>
      <c r="B325" s="1">
        <v>5.7</v>
      </c>
      <c r="C325" s="1">
        <v>2.4207089999999996</v>
      </c>
      <c r="D325" s="1">
        <v>6</v>
      </c>
      <c r="E325" s="1">
        <f t="shared" si="56"/>
        <v>1</v>
      </c>
      <c r="F325" s="1">
        <f t="shared" si="57"/>
        <v>0</v>
      </c>
      <c r="G325" s="1">
        <f t="shared" si="58"/>
        <v>0</v>
      </c>
      <c r="H325" s="1">
        <f t="shared" si="59"/>
        <v>0</v>
      </c>
      <c r="I325" s="1">
        <f t="shared" si="60"/>
        <v>1</v>
      </c>
      <c r="K325" s="1" t="s">
        <v>125</v>
      </c>
      <c r="L325" s="1">
        <v>4.4000000000000004</v>
      </c>
      <c r="M325" s="1">
        <v>4</v>
      </c>
      <c r="N325" s="1">
        <v>6</v>
      </c>
      <c r="O325" s="1">
        <f t="shared" si="54"/>
        <v>1</v>
      </c>
      <c r="P325" s="1">
        <f t="shared" si="61"/>
        <v>0</v>
      </c>
      <c r="Q325" s="1">
        <f t="shared" si="55"/>
        <v>0</v>
      </c>
      <c r="R325" s="1">
        <f t="shared" si="62"/>
        <v>0</v>
      </c>
      <c r="S325" s="1">
        <f t="shared" si="63"/>
        <v>1</v>
      </c>
    </row>
    <row r="326" spans="1:19" x14ac:dyDescent="0.25">
      <c r="A326" s="1" t="s">
        <v>134</v>
      </c>
      <c r="B326" s="1">
        <v>6.3</v>
      </c>
      <c r="C326" s="1">
        <v>3.9417213000000029</v>
      </c>
      <c r="D326" s="1">
        <v>6</v>
      </c>
      <c r="E326" s="1">
        <f t="shared" si="56"/>
        <v>1</v>
      </c>
      <c r="F326" s="1">
        <f t="shared" si="57"/>
        <v>0</v>
      </c>
      <c r="G326" s="1">
        <f t="shared" si="58"/>
        <v>0</v>
      </c>
      <c r="H326" s="1">
        <f t="shared" si="59"/>
        <v>0</v>
      </c>
      <c r="I326" s="1">
        <f t="shared" si="60"/>
        <v>1</v>
      </c>
      <c r="K326" s="1" t="s">
        <v>147</v>
      </c>
      <c r="L326" s="1">
        <v>5.0999999999999996</v>
      </c>
      <c r="M326" s="1">
        <v>4</v>
      </c>
      <c r="N326" s="1">
        <v>6</v>
      </c>
      <c r="O326" s="1">
        <f t="shared" si="54"/>
        <v>1</v>
      </c>
      <c r="P326" s="1">
        <f t="shared" si="61"/>
        <v>0</v>
      </c>
      <c r="Q326" s="1">
        <f t="shared" si="55"/>
        <v>0</v>
      </c>
      <c r="R326" s="1">
        <f t="shared" si="62"/>
        <v>0</v>
      </c>
      <c r="S326" s="1">
        <f t="shared" si="63"/>
        <v>1</v>
      </c>
    </row>
    <row r="327" spans="1:19" x14ac:dyDescent="0.25">
      <c r="A327" s="1" t="s">
        <v>148</v>
      </c>
      <c r="B327" s="1">
        <v>7.1</v>
      </c>
      <c r="C327" s="1">
        <v>4.1484226599999996</v>
      </c>
      <c r="D327" s="1">
        <v>6</v>
      </c>
      <c r="E327" s="1">
        <f t="shared" si="56"/>
        <v>1</v>
      </c>
      <c r="F327" s="1">
        <f t="shared" si="57"/>
        <v>0</v>
      </c>
      <c r="G327" s="1">
        <f t="shared" si="58"/>
        <v>0</v>
      </c>
      <c r="H327" s="1">
        <f t="shared" si="59"/>
        <v>0</v>
      </c>
      <c r="I327" s="1">
        <f t="shared" si="60"/>
        <v>1</v>
      </c>
      <c r="K327" s="1" t="s">
        <v>148</v>
      </c>
      <c r="L327" s="1">
        <v>7.1</v>
      </c>
      <c r="M327" s="1">
        <v>5</v>
      </c>
      <c r="N327" s="1">
        <v>6</v>
      </c>
      <c r="O327" s="1">
        <f t="shared" si="54"/>
        <v>1</v>
      </c>
      <c r="P327" s="1">
        <f t="shared" si="61"/>
        <v>0</v>
      </c>
      <c r="Q327" s="1">
        <f t="shared" si="55"/>
        <v>0</v>
      </c>
      <c r="R327" s="1">
        <f t="shared" si="62"/>
        <v>0</v>
      </c>
      <c r="S327" s="1">
        <f t="shared" si="63"/>
        <v>1</v>
      </c>
    </row>
    <row r="328" spans="1:19" x14ac:dyDescent="0.25">
      <c r="A328" s="1" t="s">
        <v>181</v>
      </c>
      <c r="B328" s="1">
        <v>4.5</v>
      </c>
      <c r="C328" s="1">
        <v>2.5017346599999986</v>
      </c>
      <c r="D328" s="1">
        <v>6</v>
      </c>
      <c r="E328" s="1">
        <f t="shared" si="56"/>
        <v>1</v>
      </c>
      <c r="F328" s="1">
        <f t="shared" si="57"/>
        <v>0</v>
      </c>
      <c r="G328" s="1">
        <f t="shared" si="58"/>
        <v>0</v>
      </c>
      <c r="H328" s="1">
        <f t="shared" si="59"/>
        <v>0</v>
      </c>
      <c r="I328" s="1">
        <f t="shared" si="60"/>
        <v>1</v>
      </c>
      <c r="K328" s="1" t="s">
        <v>150</v>
      </c>
      <c r="L328" s="1">
        <v>5.7</v>
      </c>
      <c r="M328" s="1">
        <v>5</v>
      </c>
      <c r="N328" s="1">
        <v>6</v>
      </c>
      <c r="O328" s="1">
        <f t="shared" si="54"/>
        <v>1</v>
      </c>
      <c r="P328" s="1">
        <f t="shared" si="61"/>
        <v>0</v>
      </c>
      <c r="Q328" s="1">
        <f t="shared" si="55"/>
        <v>0</v>
      </c>
      <c r="R328" s="1">
        <f t="shared" si="62"/>
        <v>0</v>
      </c>
      <c r="S328" s="1">
        <f t="shared" si="63"/>
        <v>1</v>
      </c>
    </row>
    <row r="329" spans="1:19" x14ac:dyDescent="0.25">
      <c r="A329" s="1" t="s">
        <v>92</v>
      </c>
      <c r="B329" s="1">
        <v>5.4</v>
      </c>
      <c r="C329" s="1">
        <v>4.4346448399999998</v>
      </c>
      <c r="D329" s="1">
        <v>6</v>
      </c>
      <c r="E329" s="1">
        <f t="shared" si="56"/>
        <v>1</v>
      </c>
      <c r="F329" s="1">
        <f t="shared" si="57"/>
        <v>0</v>
      </c>
      <c r="G329" s="1">
        <f t="shared" si="58"/>
        <v>0</v>
      </c>
      <c r="H329" s="1">
        <f t="shared" si="59"/>
        <v>0</v>
      </c>
      <c r="I329" s="1">
        <f t="shared" si="60"/>
        <v>1</v>
      </c>
      <c r="K329" s="1" t="s">
        <v>159</v>
      </c>
      <c r="L329" s="1">
        <v>4.3</v>
      </c>
      <c r="M329" s="1">
        <v>4</v>
      </c>
      <c r="N329" s="1">
        <v>6</v>
      </c>
      <c r="O329" s="1">
        <f t="shared" si="54"/>
        <v>1</v>
      </c>
      <c r="P329" s="1">
        <f t="shared" si="61"/>
        <v>0</v>
      </c>
      <c r="Q329" s="1">
        <f t="shared" si="55"/>
        <v>0</v>
      </c>
      <c r="R329" s="1">
        <f t="shared" si="62"/>
        <v>0</v>
      </c>
      <c r="S329" s="1">
        <f t="shared" si="63"/>
        <v>1</v>
      </c>
    </row>
    <row r="330" spans="1:19" x14ac:dyDescent="0.25">
      <c r="A330" s="1" t="s">
        <v>109</v>
      </c>
      <c r="B330" s="1">
        <v>5.7</v>
      </c>
      <c r="C330" s="1">
        <v>2.1444496800000006</v>
      </c>
      <c r="D330" s="1">
        <v>6</v>
      </c>
      <c r="E330" s="1">
        <f t="shared" si="56"/>
        <v>1</v>
      </c>
      <c r="F330" s="1">
        <f t="shared" si="57"/>
        <v>0</v>
      </c>
      <c r="G330" s="1">
        <f t="shared" si="58"/>
        <v>0</v>
      </c>
      <c r="H330" s="1">
        <f t="shared" si="59"/>
        <v>0</v>
      </c>
      <c r="I330" s="1">
        <f t="shared" si="60"/>
        <v>1</v>
      </c>
      <c r="K330" s="1" t="s">
        <v>163</v>
      </c>
      <c r="L330" s="1">
        <v>5.6</v>
      </c>
      <c r="M330" s="1">
        <v>4</v>
      </c>
      <c r="N330" s="1">
        <v>6</v>
      </c>
      <c r="O330" s="1">
        <f t="shared" si="54"/>
        <v>1</v>
      </c>
      <c r="P330" s="1">
        <f t="shared" si="61"/>
        <v>0</v>
      </c>
      <c r="Q330" s="1">
        <f t="shared" si="55"/>
        <v>0</v>
      </c>
      <c r="R330" s="1">
        <f t="shared" si="62"/>
        <v>0</v>
      </c>
      <c r="S330" s="1">
        <f t="shared" si="63"/>
        <v>1</v>
      </c>
    </row>
    <row r="331" spans="1:19" x14ac:dyDescent="0.25">
      <c r="A331" s="1" t="s">
        <v>133</v>
      </c>
      <c r="B331" s="1">
        <v>4.5999999999999996</v>
      </c>
      <c r="C331" s="1">
        <v>3.8795602800000002</v>
      </c>
      <c r="D331" s="1">
        <v>6</v>
      </c>
      <c r="E331" s="1">
        <f t="shared" si="56"/>
        <v>1</v>
      </c>
      <c r="F331" s="1">
        <f t="shared" si="57"/>
        <v>0</v>
      </c>
      <c r="G331" s="1">
        <f t="shared" si="58"/>
        <v>0</v>
      </c>
      <c r="H331" s="1">
        <f t="shared" si="59"/>
        <v>0</v>
      </c>
      <c r="I331" s="1">
        <f t="shared" si="60"/>
        <v>1</v>
      </c>
      <c r="K331" s="1" t="s">
        <v>59</v>
      </c>
      <c r="L331" s="1">
        <v>6.7</v>
      </c>
      <c r="M331" s="1">
        <v>4</v>
      </c>
      <c r="N331" s="1">
        <v>6</v>
      </c>
      <c r="O331" s="1">
        <f t="shared" si="54"/>
        <v>1</v>
      </c>
      <c r="P331" s="1">
        <f t="shared" si="61"/>
        <v>0</v>
      </c>
      <c r="Q331" s="1">
        <f t="shared" si="55"/>
        <v>0</v>
      </c>
      <c r="R331" s="1">
        <f t="shared" si="62"/>
        <v>0</v>
      </c>
      <c r="S331" s="1">
        <f t="shared" si="63"/>
        <v>1</v>
      </c>
    </row>
    <row r="332" spans="1:19" x14ac:dyDescent="0.25">
      <c r="A332" s="1" t="s">
        <v>138</v>
      </c>
      <c r="B332" s="1">
        <v>4.7</v>
      </c>
      <c r="C332" s="1">
        <v>3.8185725000000001</v>
      </c>
      <c r="D332" s="1">
        <v>6</v>
      </c>
      <c r="E332" s="1">
        <f t="shared" si="56"/>
        <v>1</v>
      </c>
      <c r="F332" s="1">
        <f t="shared" si="57"/>
        <v>0</v>
      </c>
      <c r="G332" s="1">
        <f t="shared" si="58"/>
        <v>0</v>
      </c>
      <c r="H332" s="1">
        <f t="shared" si="59"/>
        <v>0</v>
      </c>
      <c r="I332" s="1">
        <f t="shared" si="60"/>
        <v>1</v>
      </c>
      <c r="K332" s="1" t="s">
        <v>165</v>
      </c>
      <c r="L332" s="1">
        <v>7.1</v>
      </c>
      <c r="M332" s="1">
        <v>5</v>
      </c>
      <c r="N332" s="1">
        <v>6</v>
      </c>
      <c r="O332" s="1">
        <f t="shared" si="54"/>
        <v>1</v>
      </c>
      <c r="P332" s="1">
        <f t="shared" si="61"/>
        <v>0</v>
      </c>
      <c r="Q332" s="1">
        <f t="shared" si="55"/>
        <v>0</v>
      </c>
      <c r="R332" s="1">
        <f t="shared" si="62"/>
        <v>0</v>
      </c>
      <c r="S332" s="1">
        <f t="shared" si="63"/>
        <v>1</v>
      </c>
    </row>
    <row r="333" spans="1:19" x14ac:dyDescent="0.25">
      <c r="A333" s="1" t="s">
        <v>154</v>
      </c>
      <c r="B333" s="1">
        <v>5.7</v>
      </c>
      <c r="C333" s="1">
        <v>3.52800848</v>
      </c>
      <c r="D333" s="1">
        <v>6</v>
      </c>
      <c r="E333" s="1">
        <f t="shared" si="56"/>
        <v>1</v>
      </c>
      <c r="F333" s="1">
        <f t="shared" si="57"/>
        <v>0</v>
      </c>
      <c r="G333" s="1">
        <f t="shared" si="58"/>
        <v>0</v>
      </c>
      <c r="H333" s="1">
        <f t="shared" si="59"/>
        <v>0</v>
      </c>
      <c r="I333" s="1">
        <f t="shared" si="60"/>
        <v>1</v>
      </c>
      <c r="K333" s="1" t="s">
        <v>89</v>
      </c>
      <c r="L333" s="1">
        <v>6.2</v>
      </c>
      <c r="M333" s="1">
        <v>5</v>
      </c>
      <c r="N333" s="1">
        <v>6</v>
      </c>
      <c r="O333" s="1">
        <f t="shared" si="54"/>
        <v>1</v>
      </c>
      <c r="P333" s="1">
        <f t="shared" si="61"/>
        <v>0</v>
      </c>
      <c r="Q333" s="1">
        <f t="shared" si="55"/>
        <v>0</v>
      </c>
      <c r="R333" s="1">
        <f t="shared" si="62"/>
        <v>0</v>
      </c>
      <c r="S333" s="1">
        <f t="shared" si="63"/>
        <v>1</v>
      </c>
    </row>
    <row r="334" spans="1:19" x14ac:dyDescent="0.25">
      <c r="A334" s="1" t="s">
        <v>101</v>
      </c>
      <c r="B334" s="1">
        <v>4.9000000000000004</v>
      </c>
      <c r="C334" s="1">
        <v>4.1352636899999995</v>
      </c>
      <c r="D334" s="1">
        <v>6</v>
      </c>
      <c r="E334" s="1">
        <f t="shared" si="56"/>
        <v>1</v>
      </c>
      <c r="F334" s="1">
        <f t="shared" si="57"/>
        <v>0</v>
      </c>
      <c r="G334" s="1">
        <f t="shared" si="58"/>
        <v>0</v>
      </c>
      <c r="H334" s="1">
        <f t="shared" si="59"/>
        <v>0</v>
      </c>
      <c r="I334" s="1">
        <f t="shared" si="60"/>
        <v>1</v>
      </c>
      <c r="K334" s="1" t="s">
        <v>163</v>
      </c>
      <c r="L334" s="1">
        <v>5.6</v>
      </c>
      <c r="M334" s="1">
        <v>4</v>
      </c>
      <c r="N334" s="1">
        <v>6</v>
      </c>
      <c r="O334" s="1">
        <f t="shared" si="54"/>
        <v>1</v>
      </c>
      <c r="P334" s="1">
        <f t="shared" si="61"/>
        <v>0</v>
      </c>
      <c r="Q334" s="1">
        <f t="shared" si="55"/>
        <v>0</v>
      </c>
      <c r="R334" s="1">
        <f t="shared" si="62"/>
        <v>0</v>
      </c>
      <c r="S334" s="1">
        <f t="shared" si="63"/>
        <v>1</v>
      </c>
    </row>
    <row r="335" spans="1:19" x14ac:dyDescent="0.25">
      <c r="A335" s="1" t="s">
        <v>137</v>
      </c>
      <c r="B335" s="1">
        <v>5.3</v>
      </c>
      <c r="C335" s="1">
        <v>4.9658597599999972</v>
      </c>
      <c r="D335" s="1">
        <v>6</v>
      </c>
      <c r="E335" s="1">
        <f t="shared" si="56"/>
        <v>1</v>
      </c>
      <c r="F335" s="1">
        <f t="shared" si="57"/>
        <v>0</v>
      </c>
      <c r="G335" s="1">
        <f t="shared" si="58"/>
        <v>0</v>
      </c>
      <c r="H335" s="1">
        <f t="shared" si="59"/>
        <v>0</v>
      </c>
      <c r="I335" s="1">
        <f t="shared" si="60"/>
        <v>1</v>
      </c>
      <c r="K335" s="1" t="s">
        <v>75</v>
      </c>
      <c r="L335" s="1">
        <v>4.3</v>
      </c>
      <c r="M335" s="1">
        <v>5</v>
      </c>
      <c r="N335" s="1">
        <v>6</v>
      </c>
      <c r="O335" s="1">
        <f t="shared" si="54"/>
        <v>1</v>
      </c>
      <c r="P335" s="1">
        <f t="shared" si="61"/>
        <v>0</v>
      </c>
      <c r="Q335" s="1">
        <f t="shared" si="55"/>
        <v>0</v>
      </c>
      <c r="R335" s="1">
        <f t="shared" si="62"/>
        <v>0</v>
      </c>
      <c r="S335" s="1">
        <f t="shared" si="63"/>
        <v>1</v>
      </c>
    </row>
    <row r="336" spans="1:19" x14ac:dyDescent="0.25">
      <c r="A336" s="1" t="s">
        <v>59</v>
      </c>
      <c r="B336" s="1">
        <v>6.7</v>
      </c>
      <c r="C336" s="1">
        <v>3.5692843200000004</v>
      </c>
      <c r="D336" s="1">
        <v>6</v>
      </c>
      <c r="E336" s="1">
        <f t="shared" si="56"/>
        <v>1</v>
      </c>
      <c r="F336" s="1">
        <f t="shared" si="57"/>
        <v>0</v>
      </c>
      <c r="G336" s="1">
        <f t="shared" si="58"/>
        <v>0</v>
      </c>
      <c r="H336" s="1">
        <f t="shared" si="59"/>
        <v>0</v>
      </c>
      <c r="I336" s="1">
        <f t="shared" si="60"/>
        <v>1</v>
      </c>
      <c r="K336" s="1" t="s">
        <v>97</v>
      </c>
      <c r="L336" s="1">
        <v>4.5</v>
      </c>
      <c r="M336" s="1">
        <v>4</v>
      </c>
      <c r="N336" s="1">
        <v>6</v>
      </c>
      <c r="O336" s="1">
        <f t="shared" si="54"/>
        <v>1</v>
      </c>
      <c r="P336" s="1">
        <f t="shared" si="61"/>
        <v>0</v>
      </c>
      <c r="Q336" s="1">
        <f t="shared" si="55"/>
        <v>0</v>
      </c>
      <c r="R336" s="1">
        <f t="shared" si="62"/>
        <v>0</v>
      </c>
      <c r="S336" s="1">
        <f t="shared" si="63"/>
        <v>1</v>
      </c>
    </row>
    <row r="337" spans="1:19" x14ac:dyDescent="0.25">
      <c r="A337" s="1" t="s">
        <v>160</v>
      </c>
      <c r="B337" s="1">
        <v>3.9</v>
      </c>
      <c r="C337" s="1">
        <v>3.5450866400000001</v>
      </c>
      <c r="D337" s="1">
        <v>6</v>
      </c>
      <c r="E337" s="1">
        <f t="shared" si="56"/>
        <v>1</v>
      </c>
      <c r="F337" s="1">
        <f t="shared" si="57"/>
        <v>0</v>
      </c>
      <c r="G337" s="1">
        <f t="shared" si="58"/>
        <v>0</v>
      </c>
      <c r="H337" s="1">
        <f t="shared" si="59"/>
        <v>0</v>
      </c>
      <c r="I337" s="1">
        <f t="shared" si="60"/>
        <v>1</v>
      </c>
      <c r="K337" s="1" t="s">
        <v>171</v>
      </c>
      <c r="L337" s="1">
        <v>4.7</v>
      </c>
      <c r="M337" s="1">
        <v>4</v>
      </c>
      <c r="N337" s="1">
        <v>6</v>
      </c>
      <c r="O337" s="1">
        <f t="shared" si="54"/>
        <v>1</v>
      </c>
      <c r="P337" s="1">
        <f t="shared" si="61"/>
        <v>0</v>
      </c>
      <c r="Q337" s="1">
        <f t="shared" si="55"/>
        <v>0</v>
      </c>
      <c r="R337" s="1">
        <f t="shared" si="62"/>
        <v>0</v>
      </c>
      <c r="S337" s="1">
        <f t="shared" si="63"/>
        <v>1</v>
      </c>
    </row>
    <row r="338" spans="1:19" x14ac:dyDescent="0.25">
      <c r="A338" s="1" t="s">
        <v>137</v>
      </c>
      <c r="B338" s="1">
        <v>5.3</v>
      </c>
      <c r="C338" s="1">
        <v>3.1835718599999985</v>
      </c>
      <c r="D338" s="1">
        <v>5</v>
      </c>
      <c r="E338" s="1">
        <f t="shared" si="56"/>
        <v>1</v>
      </c>
      <c r="F338" s="1">
        <f t="shared" si="57"/>
        <v>0</v>
      </c>
      <c r="G338" s="1">
        <f t="shared" si="58"/>
        <v>0</v>
      </c>
      <c r="H338" s="1">
        <f t="shared" si="59"/>
        <v>0</v>
      </c>
      <c r="I338" s="1">
        <f t="shared" si="60"/>
        <v>1</v>
      </c>
      <c r="K338" s="1" t="s">
        <v>124</v>
      </c>
      <c r="L338" s="1">
        <v>4.5</v>
      </c>
      <c r="M338" s="1">
        <v>4</v>
      </c>
      <c r="N338" s="1">
        <v>6</v>
      </c>
      <c r="O338" s="1">
        <f t="shared" si="54"/>
        <v>1</v>
      </c>
      <c r="P338" s="1">
        <f t="shared" si="61"/>
        <v>0</v>
      </c>
      <c r="Q338" s="1">
        <f t="shared" si="55"/>
        <v>0</v>
      </c>
      <c r="R338" s="1">
        <f t="shared" si="62"/>
        <v>0</v>
      </c>
      <c r="S338" s="1">
        <f t="shared" si="63"/>
        <v>1</v>
      </c>
    </row>
    <row r="339" spans="1:19" x14ac:dyDescent="0.25">
      <c r="A339" s="1" t="s">
        <v>83</v>
      </c>
      <c r="B339" s="1">
        <v>4.4000000000000004</v>
      </c>
      <c r="C339" s="1">
        <v>3.066192819999999</v>
      </c>
      <c r="D339" s="1">
        <v>5</v>
      </c>
      <c r="E339" s="1">
        <f t="shared" si="56"/>
        <v>1</v>
      </c>
      <c r="F339" s="1">
        <f t="shared" si="57"/>
        <v>0</v>
      </c>
      <c r="G339" s="1">
        <f t="shared" si="58"/>
        <v>0</v>
      </c>
      <c r="H339" s="1">
        <f t="shared" si="59"/>
        <v>0</v>
      </c>
      <c r="I339" s="1">
        <f t="shared" si="60"/>
        <v>1</v>
      </c>
      <c r="K339" s="1" t="s">
        <v>152</v>
      </c>
      <c r="L339" s="1">
        <v>4.5</v>
      </c>
      <c r="M339" s="1">
        <v>4</v>
      </c>
      <c r="N339" s="1">
        <v>6</v>
      </c>
      <c r="O339" s="1">
        <f t="shared" si="54"/>
        <v>1</v>
      </c>
      <c r="P339" s="1">
        <f t="shared" si="61"/>
        <v>0</v>
      </c>
      <c r="Q339" s="1">
        <f t="shared" si="55"/>
        <v>0</v>
      </c>
      <c r="R339" s="1">
        <f t="shared" si="62"/>
        <v>0</v>
      </c>
      <c r="S339" s="1">
        <f t="shared" si="63"/>
        <v>1</v>
      </c>
    </row>
    <row r="340" spans="1:19" x14ac:dyDescent="0.25">
      <c r="A340" s="1" t="s">
        <v>84</v>
      </c>
      <c r="B340" s="1">
        <v>5</v>
      </c>
      <c r="C340" s="1">
        <v>4.3468560199999988</v>
      </c>
      <c r="D340" s="1">
        <v>5</v>
      </c>
      <c r="E340" s="1">
        <f t="shared" si="56"/>
        <v>1</v>
      </c>
      <c r="F340" s="1">
        <f t="shared" si="57"/>
        <v>0</v>
      </c>
      <c r="G340" s="1">
        <f t="shared" si="58"/>
        <v>0</v>
      </c>
      <c r="H340" s="1">
        <f t="shared" si="59"/>
        <v>0</v>
      </c>
      <c r="I340" s="1">
        <f t="shared" si="60"/>
        <v>1</v>
      </c>
      <c r="K340" s="1" t="s">
        <v>107</v>
      </c>
      <c r="L340" s="1">
        <v>4.8</v>
      </c>
      <c r="M340" s="1">
        <v>5</v>
      </c>
      <c r="N340" s="1">
        <v>6</v>
      </c>
      <c r="O340" s="1">
        <f t="shared" si="54"/>
        <v>1</v>
      </c>
      <c r="P340" s="1">
        <f t="shared" si="61"/>
        <v>0</v>
      </c>
      <c r="Q340" s="1">
        <f t="shared" si="55"/>
        <v>0</v>
      </c>
      <c r="R340" s="1">
        <f t="shared" si="62"/>
        <v>0</v>
      </c>
      <c r="S340" s="1">
        <f t="shared" si="63"/>
        <v>1</v>
      </c>
    </row>
    <row r="341" spans="1:19" x14ac:dyDescent="0.25">
      <c r="A341" s="1" t="s">
        <v>109</v>
      </c>
      <c r="B341" s="1">
        <v>5.7</v>
      </c>
      <c r="C341" s="1">
        <v>4.4341006299999979</v>
      </c>
      <c r="D341" s="1">
        <v>5</v>
      </c>
      <c r="E341" s="1">
        <f t="shared" si="56"/>
        <v>1</v>
      </c>
      <c r="F341" s="1">
        <f t="shared" si="57"/>
        <v>0</v>
      </c>
      <c r="G341" s="1">
        <f t="shared" si="58"/>
        <v>0</v>
      </c>
      <c r="H341" s="1">
        <f t="shared" si="59"/>
        <v>0</v>
      </c>
      <c r="I341" s="1">
        <f t="shared" si="60"/>
        <v>1</v>
      </c>
      <c r="K341" s="1" t="s">
        <v>64</v>
      </c>
      <c r="L341" s="1">
        <v>4.5</v>
      </c>
      <c r="M341" s="1">
        <v>4</v>
      </c>
      <c r="N341" s="1">
        <v>6</v>
      </c>
      <c r="O341" s="1">
        <f t="shared" si="54"/>
        <v>1</v>
      </c>
      <c r="P341" s="1">
        <f t="shared" si="61"/>
        <v>0</v>
      </c>
      <c r="Q341" s="1">
        <f t="shared" si="55"/>
        <v>0</v>
      </c>
      <c r="R341" s="1">
        <f t="shared" si="62"/>
        <v>0</v>
      </c>
      <c r="S341" s="1">
        <f t="shared" si="63"/>
        <v>1</v>
      </c>
    </row>
    <row r="342" spans="1:19" x14ac:dyDescent="0.25">
      <c r="A342" s="1" t="s">
        <v>114</v>
      </c>
      <c r="B342" s="1">
        <v>4.5</v>
      </c>
      <c r="C342" s="1">
        <v>3.1261234599999992</v>
      </c>
      <c r="D342" s="1">
        <v>5</v>
      </c>
      <c r="E342" s="1">
        <f t="shared" si="56"/>
        <v>1</v>
      </c>
      <c r="F342" s="1">
        <f t="shared" si="57"/>
        <v>0</v>
      </c>
      <c r="G342" s="1">
        <f t="shared" si="58"/>
        <v>0</v>
      </c>
      <c r="H342" s="1">
        <f t="shared" si="59"/>
        <v>0</v>
      </c>
      <c r="I342" s="1">
        <f t="shared" si="60"/>
        <v>1</v>
      </c>
      <c r="K342" s="1" t="s">
        <v>75</v>
      </c>
      <c r="L342" s="1">
        <v>4.3</v>
      </c>
      <c r="M342" s="1">
        <v>4</v>
      </c>
      <c r="N342" s="1">
        <v>6</v>
      </c>
      <c r="O342" s="1">
        <f t="shared" si="54"/>
        <v>1</v>
      </c>
      <c r="P342" s="1">
        <f t="shared" si="61"/>
        <v>0</v>
      </c>
      <c r="Q342" s="1">
        <f t="shared" si="55"/>
        <v>0</v>
      </c>
      <c r="R342" s="1">
        <f t="shared" si="62"/>
        <v>0</v>
      </c>
      <c r="S342" s="1">
        <f t="shared" si="63"/>
        <v>1</v>
      </c>
    </row>
    <row r="343" spans="1:19" x14ac:dyDescent="0.25">
      <c r="A343" s="1" t="s">
        <v>130</v>
      </c>
      <c r="B343" s="1">
        <v>4.0999999999999996</v>
      </c>
      <c r="C343" s="1">
        <v>3.133560399999999</v>
      </c>
      <c r="D343" s="1">
        <v>5</v>
      </c>
      <c r="E343" s="1">
        <f t="shared" si="56"/>
        <v>1</v>
      </c>
      <c r="F343" s="1">
        <f t="shared" si="57"/>
        <v>0</v>
      </c>
      <c r="G343" s="1">
        <f t="shared" si="58"/>
        <v>0</v>
      </c>
      <c r="H343" s="1">
        <f t="shared" si="59"/>
        <v>0</v>
      </c>
      <c r="I343" s="1">
        <f t="shared" si="60"/>
        <v>1</v>
      </c>
      <c r="K343" s="1" t="s">
        <v>177</v>
      </c>
      <c r="L343" s="1">
        <v>4.8</v>
      </c>
      <c r="M343" s="1">
        <v>4</v>
      </c>
      <c r="N343" s="1">
        <v>6</v>
      </c>
      <c r="O343" s="1">
        <f t="shared" si="54"/>
        <v>1</v>
      </c>
      <c r="P343" s="1">
        <f t="shared" si="61"/>
        <v>0</v>
      </c>
      <c r="Q343" s="1">
        <f t="shared" si="55"/>
        <v>0</v>
      </c>
      <c r="R343" s="1">
        <f t="shared" si="62"/>
        <v>0</v>
      </c>
      <c r="S343" s="1">
        <f t="shared" si="63"/>
        <v>1</v>
      </c>
    </row>
    <row r="344" spans="1:19" x14ac:dyDescent="0.25">
      <c r="A344" s="1" t="s">
        <v>154</v>
      </c>
      <c r="B344" s="1">
        <v>5.7</v>
      </c>
      <c r="C344" s="1">
        <v>3.9532839099999983</v>
      </c>
      <c r="D344" s="1">
        <v>5</v>
      </c>
      <c r="E344" s="1">
        <f t="shared" si="56"/>
        <v>1</v>
      </c>
      <c r="F344" s="1">
        <f t="shared" si="57"/>
        <v>0</v>
      </c>
      <c r="G344" s="1">
        <f t="shared" si="58"/>
        <v>0</v>
      </c>
      <c r="H344" s="1">
        <f t="shared" si="59"/>
        <v>0</v>
      </c>
      <c r="I344" s="1">
        <f t="shared" si="60"/>
        <v>1</v>
      </c>
      <c r="K344" s="1" t="s">
        <v>180</v>
      </c>
      <c r="L344" s="1">
        <v>5</v>
      </c>
      <c r="M344" s="1">
        <v>4</v>
      </c>
      <c r="N344" s="1">
        <v>6</v>
      </c>
      <c r="O344" s="1">
        <f t="shared" si="54"/>
        <v>1</v>
      </c>
      <c r="P344" s="1">
        <f t="shared" si="61"/>
        <v>0</v>
      </c>
      <c r="Q344" s="1">
        <f t="shared" si="55"/>
        <v>0</v>
      </c>
      <c r="R344" s="1">
        <f t="shared" si="62"/>
        <v>0</v>
      </c>
      <c r="S344" s="1">
        <f t="shared" si="63"/>
        <v>1</v>
      </c>
    </row>
    <row r="345" spans="1:19" x14ac:dyDescent="0.25">
      <c r="A345" s="1" t="s">
        <v>66</v>
      </c>
      <c r="B345" s="1">
        <v>4.8</v>
      </c>
      <c r="C345" s="1">
        <v>4.5225806199999994</v>
      </c>
      <c r="D345" s="1">
        <v>5</v>
      </c>
      <c r="E345" s="1">
        <f t="shared" si="56"/>
        <v>1</v>
      </c>
      <c r="F345" s="1">
        <f t="shared" si="57"/>
        <v>0</v>
      </c>
      <c r="G345" s="1">
        <f t="shared" si="58"/>
        <v>0</v>
      </c>
      <c r="H345" s="1">
        <f t="shared" si="59"/>
        <v>0</v>
      </c>
      <c r="I345" s="1">
        <f t="shared" si="60"/>
        <v>1</v>
      </c>
      <c r="K345" s="1" t="s">
        <v>134</v>
      </c>
      <c r="L345" s="1">
        <v>6.3</v>
      </c>
      <c r="M345" s="1">
        <v>4</v>
      </c>
      <c r="N345" s="1">
        <v>6</v>
      </c>
      <c r="O345" s="1">
        <f t="shared" si="54"/>
        <v>1</v>
      </c>
      <c r="P345" s="1">
        <f t="shared" si="61"/>
        <v>0</v>
      </c>
      <c r="Q345" s="1">
        <f t="shared" si="55"/>
        <v>0</v>
      </c>
      <c r="R345" s="1">
        <f t="shared" si="62"/>
        <v>0</v>
      </c>
      <c r="S345" s="1">
        <f t="shared" si="63"/>
        <v>1</v>
      </c>
    </row>
    <row r="346" spans="1:19" x14ac:dyDescent="0.25">
      <c r="A346" s="1" t="s">
        <v>70</v>
      </c>
      <c r="B346" s="1">
        <v>3.7</v>
      </c>
      <c r="C346" s="1">
        <v>4.0633776600000004</v>
      </c>
      <c r="D346" s="1">
        <v>5</v>
      </c>
      <c r="E346" s="1">
        <f t="shared" si="56"/>
        <v>1</v>
      </c>
      <c r="F346" s="1">
        <f t="shared" si="57"/>
        <v>0</v>
      </c>
      <c r="G346" s="1">
        <f t="shared" si="58"/>
        <v>0</v>
      </c>
      <c r="H346" s="1">
        <f t="shared" si="59"/>
        <v>0</v>
      </c>
      <c r="I346" s="1">
        <f t="shared" si="60"/>
        <v>1</v>
      </c>
      <c r="K346" s="1" t="s">
        <v>140</v>
      </c>
      <c r="L346" s="1">
        <v>4.9000000000000004</v>
      </c>
      <c r="M346" s="1">
        <v>4</v>
      </c>
      <c r="N346" s="1">
        <v>6</v>
      </c>
      <c r="O346" s="1">
        <f t="shared" si="54"/>
        <v>1</v>
      </c>
      <c r="P346" s="1">
        <f t="shared" si="61"/>
        <v>0</v>
      </c>
      <c r="Q346" s="1">
        <f t="shared" si="55"/>
        <v>0</v>
      </c>
      <c r="R346" s="1">
        <f t="shared" si="62"/>
        <v>0</v>
      </c>
      <c r="S346" s="1">
        <f t="shared" si="63"/>
        <v>1</v>
      </c>
    </row>
    <row r="347" spans="1:19" x14ac:dyDescent="0.25">
      <c r="A347" s="1" t="s">
        <v>106</v>
      </c>
      <c r="B347" s="1">
        <v>4.3</v>
      </c>
      <c r="C347" s="1">
        <v>3.9379955499999983</v>
      </c>
      <c r="D347" s="1">
        <v>5</v>
      </c>
      <c r="E347" s="1">
        <f t="shared" si="56"/>
        <v>1</v>
      </c>
      <c r="F347" s="1">
        <f t="shared" si="57"/>
        <v>0</v>
      </c>
      <c r="G347" s="1">
        <f t="shared" si="58"/>
        <v>0</v>
      </c>
      <c r="H347" s="1">
        <f t="shared" si="59"/>
        <v>0</v>
      </c>
      <c r="I347" s="1">
        <f t="shared" si="60"/>
        <v>1</v>
      </c>
      <c r="K347" s="1" t="s">
        <v>152</v>
      </c>
      <c r="L347" s="1">
        <v>4.5</v>
      </c>
      <c r="M347" s="1">
        <v>4</v>
      </c>
      <c r="N347" s="1">
        <v>6</v>
      </c>
      <c r="O347" s="1">
        <f t="shared" si="54"/>
        <v>1</v>
      </c>
      <c r="P347" s="1">
        <f t="shared" si="61"/>
        <v>0</v>
      </c>
      <c r="Q347" s="1">
        <f t="shared" si="55"/>
        <v>0</v>
      </c>
      <c r="R347" s="1">
        <f t="shared" si="62"/>
        <v>0</v>
      </c>
      <c r="S347" s="1">
        <f t="shared" si="63"/>
        <v>1</v>
      </c>
    </row>
    <row r="348" spans="1:19" x14ac:dyDescent="0.25">
      <c r="A348" s="1" t="s">
        <v>117</v>
      </c>
      <c r="B348" s="1">
        <v>4.5999999999999996</v>
      </c>
      <c r="C348" s="1">
        <v>4.4490594599999982</v>
      </c>
      <c r="D348" s="1">
        <v>5</v>
      </c>
      <c r="E348" s="1">
        <f t="shared" si="56"/>
        <v>1</v>
      </c>
      <c r="F348" s="1">
        <f t="shared" si="57"/>
        <v>0</v>
      </c>
      <c r="G348" s="1">
        <f t="shared" si="58"/>
        <v>0</v>
      </c>
      <c r="H348" s="1">
        <f t="shared" si="59"/>
        <v>0</v>
      </c>
      <c r="I348" s="1">
        <f t="shared" si="60"/>
        <v>1</v>
      </c>
      <c r="K348" s="1" t="s">
        <v>163</v>
      </c>
      <c r="L348" s="1">
        <v>5.6</v>
      </c>
      <c r="M348" s="1">
        <v>4</v>
      </c>
      <c r="N348" s="1">
        <v>6</v>
      </c>
      <c r="O348" s="1">
        <f t="shared" si="54"/>
        <v>1</v>
      </c>
      <c r="P348" s="1">
        <f t="shared" si="61"/>
        <v>0</v>
      </c>
      <c r="Q348" s="1">
        <f t="shared" si="55"/>
        <v>0</v>
      </c>
      <c r="R348" s="1">
        <f t="shared" si="62"/>
        <v>0</v>
      </c>
      <c r="S348" s="1">
        <f t="shared" si="63"/>
        <v>1</v>
      </c>
    </row>
    <row r="349" spans="1:19" x14ac:dyDescent="0.25">
      <c r="A349" s="1" t="s">
        <v>122</v>
      </c>
      <c r="B349" s="1">
        <v>4.5</v>
      </c>
      <c r="C349" s="1">
        <v>3.6424335899999987</v>
      </c>
      <c r="D349" s="1">
        <v>5</v>
      </c>
      <c r="E349" s="1">
        <f t="shared" si="56"/>
        <v>1</v>
      </c>
      <c r="F349" s="1">
        <f t="shared" si="57"/>
        <v>0</v>
      </c>
      <c r="G349" s="1">
        <f t="shared" si="58"/>
        <v>0</v>
      </c>
      <c r="H349" s="1">
        <f t="shared" si="59"/>
        <v>0</v>
      </c>
      <c r="I349" s="1">
        <f t="shared" si="60"/>
        <v>1</v>
      </c>
      <c r="K349" s="1" t="s">
        <v>195</v>
      </c>
      <c r="L349" s="1">
        <v>4.5</v>
      </c>
      <c r="M349" s="1">
        <v>4</v>
      </c>
      <c r="N349" s="1">
        <v>6</v>
      </c>
      <c r="O349" s="1">
        <f t="shared" si="54"/>
        <v>1</v>
      </c>
      <c r="P349" s="1">
        <f t="shared" si="61"/>
        <v>0</v>
      </c>
      <c r="Q349" s="1">
        <f t="shared" si="55"/>
        <v>0</v>
      </c>
      <c r="R349" s="1">
        <f t="shared" si="62"/>
        <v>0</v>
      </c>
      <c r="S349" s="1">
        <f t="shared" si="63"/>
        <v>1</v>
      </c>
    </row>
    <row r="350" spans="1:19" x14ac:dyDescent="0.25">
      <c r="A350" s="1" t="s">
        <v>130</v>
      </c>
      <c r="B350" s="1">
        <v>4.0999999999999996</v>
      </c>
      <c r="C350" s="1">
        <v>3.8399408199999998</v>
      </c>
      <c r="D350" s="1">
        <v>5</v>
      </c>
      <c r="E350" s="1">
        <f t="shared" si="56"/>
        <v>1</v>
      </c>
      <c r="F350" s="1">
        <f t="shared" si="57"/>
        <v>0</v>
      </c>
      <c r="G350" s="1">
        <f t="shared" si="58"/>
        <v>0</v>
      </c>
      <c r="H350" s="1">
        <f t="shared" si="59"/>
        <v>0</v>
      </c>
      <c r="I350" s="1">
        <f t="shared" si="60"/>
        <v>1</v>
      </c>
      <c r="K350" s="1" t="s">
        <v>161</v>
      </c>
      <c r="L350" s="1">
        <v>4.2</v>
      </c>
      <c r="M350" s="1">
        <v>4</v>
      </c>
      <c r="N350" s="1">
        <v>6</v>
      </c>
      <c r="O350" s="1">
        <f t="shared" si="54"/>
        <v>1</v>
      </c>
      <c r="P350" s="1">
        <f t="shared" si="61"/>
        <v>0</v>
      </c>
      <c r="Q350" s="1">
        <f t="shared" si="55"/>
        <v>0</v>
      </c>
      <c r="R350" s="1">
        <f t="shared" si="62"/>
        <v>0</v>
      </c>
      <c r="S350" s="1">
        <f t="shared" si="63"/>
        <v>1</v>
      </c>
    </row>
    <row r="351" spans="1:19" x14ac:dyDescent="0.25">
      <c r="A351" s="1" t="s">
        <v>109</v>
      </c>
      <c r="B351" s="1">
        <v>5.7</v>
      </c>
      <c r="C351" s="1">
        <v>4.8396857599999983</v>
      </c>
      <c r="D351" s="1">
        <v>5</v>
      </c>
      <c r="E351" s="1">
        <f t="shared" si="56"/>
        <v>1</v>
      </c>
      <c r="F351" s="1">
        <f t="shared" si="57"/>
        <v>0</v>
      </c>
      <c r="G351" s="1">
        <f t="shared" si="58"/>
        <v>0</v>
      </c>
      <c r="H351" s="1">
        <f t="shared" si="59"/>
        <v>0</v>
      </c>
      <c r="I351" s="1">
        <f t="shared" si="60"/>
        <v>1</v>
      </c>
      <c r="K351" s="1" t="s">
        <v>63</v>
      </c>
      <c r="L351" s="1">
        <v>4.4000000000000004</v>
      </c>
      <c r="M351" s="1">
        <v>4</v>
      </c>
      <c r="N351" s="1">
        <v>6</v>
      </c>
      <c r="O351" s="1">
        <f t="shared" si="54"/>
        <v>1</v>
      </c>
      <c r="P351" s="1">
        <f t="shared" si="61"/>
        <v>0</v>
      </c>
      <c r="Q351" s="1">
        <f t="shared" si="55"/>
        <v>0</v>
      </c>
      <c r="R351" s="1">
        <f t="shared" si="62"/>
        <v>0</v>
      </c>
      <c r="S351" s="1">
        <f t="shared" si="63"/>
        <v>1</v>
      </c>
    </row>
    <row r="352" spans="1:19" x14ac:dyDescent="0.25">
      <c r="A352" s="1" t="s">
        <v>132</v>
      </c>
      <c r="B352" s="1">
        <v>5.0999999999999996</v>
      </c>
      <c r="C352" s="1">
        <v>2.6890599099999997</v>
      </c>
      <c r="D352" s="1">
        <v>5</v>
      </c>
      <c r="E352" s="1">
        <f t="shared" si="56"/>
        <v>1</v>
      </c>
      <c r="F352" s="1">
        <f t="shared" si="57"/>
        <v>0</v>
      </c>
      <c r="G352" s="1">
        <f t="shared" si="58"/>
        <v>0</v>
      </c>
      <c r="H352" s="1">
        <f t="shared" si="59"/>
        <v>0</v>
      </c>
      <c r="I352" s="1">
        <f t="shared" si="60"/>
        <v>1</v>
      </c>
      <c r="K352" s="1" t="s">
        <v>87</v>
      </c>
      <c r="L352" s="1">
        <v>5</v>
      </c>
      <c r="M352" s="1">
        <v>4</v>
      </c>
      <c r="N352" s="1">
        <v>6</v>
      </c>
      <c r="O352" s="1">
        <f t="shared" si="54"/>
        <v>1</v>
      </c>
      <c r="P352" s="1">
        <f t="shared" si="61"/>
        <v>0</v>
      </c>
      <c r="Q352" s="1">
        <f t="shared" si="55"/>
        <v>0</v>
      </c>
      <c r="R352" s="1">
        <f t="shared" si="62"/>
        <v>0</v>
      </c>
      <c r="S352" s="1">
        <f t="shared" si="63"/>
        <v>1</v>
      </c>
    </row>
    <row r="353" spans="1:19" x14ac:dyDescent="0.25">
      <c r="A353" s="1" t="s">
        <v>134</v>
      </c>
      <c r="B353" s="1">
        <v>6.3</v>
      </c>
      <c r="C353" s="1">
        <v>4.0125736399999994</v>
      </c>
      <c r="D353" s="1">
        <v>5</v>
      </c>
      <c r="E353" s="1">
        <f t="shared" si="56"/>
        <v>1</v>
      </c>
      <c r="F353" s="1">
        <f t="shared" si="57"/>
        <v>0</v>
      </c>
      <c r="G353" s="1">
        <f t="shared" si="58"/>
        <v>0</v>
      </c>
      <c r="H353" s="1">
        <f t="shared" si="59"/>
        <v>0</v>
      </c>
      <c r="I353" s="1">
        <f t="shared" si="60"/>
        <v>1</v>
      </c>
      <c r="K353" s="1" t="s">
        <v>93</v>
      </c>
      <c r="L353" s="1">
        <v>4.5</v>
      </c>
      <c r="M353" s="1">
        <v>5</v>
      </c>
      <c r="N353" s="1">
        <v>6</v>
      </c>
      <c r="O353" s="1">
        <f t="shared" si="54"/>
        <v>1</v>
      </c>
      <c r="P353" s="1">
        <f t="shared" si="61"/>
        <v>0</v>
      </c>
      <c r="Q353" s="1">
        <f t="shared" si="55"/>
        <v>0</v>
      </c>
      <c r="R353" s="1">
        <f t="shared" si="62"/>
        <v>0</v>
      </c>
      <c r="S353" s="1">
        <f t="shared" si="63"/>
        <v>1</v>
      </c>
    </row>
    <row r="354" spans="1:19" x14ac:dyDescent="0.25">
      <c r="A354" s="1" t="s">
        <v>147</v>
      </c>
      <c r="B354" s="1">
        <v>5.0999999999999996</v>
      </c>
      <c r="C354" s="1">
        <v>3.8060077699999999</v>
      </c>
      <c r="D354" s="1">
        <v>5</v>
      </c>
      <c r="E354" s="1">
        <f t="shared" si="56"/>
        <v>1</v>
      </c>
      <c r="F354" s="1">
        <f t="shared" si="57"/>
        <v>0</v>
      </c>
      <c r="G354" s="1">
        <f t="shared" si="58"/>
        <v>0</v>
      </c>
      <c r="H354" s="1">
        <f t="shared" si="59"/>
        <v>0</v>
      </c>
      <c r="I354" s="1">
        <f t="shared" si="60"/>
        <v>1</v>
      </c>
      <c r="K354" s="1" t="s">
        <v>114</v>
      </c>
      <c r="L354" s="1">
        <v>4.5</v>
      </c>
      <c r="M354" s="1">
        <v>4</v>
      </c>
      <c r="N354" s="1">
        <v>6</v>
      </c>
      <c r="O354" s="1">
        <f t="shared" si="54"/>
        <v>1</v>
      </c>
      <c r="P354" s="1">
        <f t="shared" si="61"/>
        <v>0</v>
      </c>
      <c r="Q354" s="1">
        <f t="shared" si="55"/>
        <v>0</v>
      </c>
      <c r="R354" s="1">
        <f t="shared" si="62"/>
        <v>0</v>
      </c>
      <c r="S354" s="1">
        <f t="shared" si="63"/>
        <v>1</v>
      </c>
    </row>
    <row r="355" spans="1:19" x14ac:dyDescent="0.25">
      <c r="A355" s="1" t="s">
        <v>76</v>
      </c>
      <c r="B355" s="1">
        <v>4.9000000000000004</v>
      </c>
      <c r="C355" s="1">
        <v>3.3930554199999992</v>
      </c>
      <c r="D355" s="1">
        <v>5</v>
      </c>
      <c r="E355" s="1">
        <f t="shared" si="56"/>
        <v>1</v>
      </c>
      <c r="F355" s="1">
        <f t="shared" si="57"/>
        <v>0</v>
      </c>
      <c r="G355" s="1">
        <f t="shared" si="58"/>
        <v>0</v>
      </c>
      <c r="H355" s="1">
        <f t="shared" si="59"/>
        <v>0</v>
      </c>
      <c r="I355" s="1">
        <f t="shared" si="60"/>
        <v>1</v>
      </c>
      <c r="K355" s="1" t="s">
        <v>201</v>
      </c>
      <c r="L355" s="1">
        <v>3.9</v>
      </c>
      <c r="M355" s="1">
        <v>4</v>
      </c>
      <c r="N355" s="1">
        <v>6</v>
      </c>
      <c r="O355" s="1">
        <f t="shared" si="54"/>
        <v>1</v>
      </c>
      <c r="P355" s="1">
        <f t="shared" si="61"/>
        <v>0</v>
      </c>
      <c r="Q355" s="1">
        <f t="shared" si="55"/>
        <v>0</v>
      </c>
      <c r="R355" s="1">
        <f t="shared" si="62"/>
        <v>0</v>
      </c>
      <c r="S355" s="1">
        <f t="shared" si="63"/>
        <v>1</v>
      </c>
    </row>
    <row r="356" spans="1:19" x14ac:dyDescent="0.25">
      <c r="A356" s="1" t="s">
        <v>105</v>
      </c>
      <c r="B356" s="1">
        <v>4.4000000000000004</v>
      </c>
      <c r="C356" s="1">
        <v>2.8274972999999992</v>
      </c>
      <c r="D356" s="1">
        <v>5</v>
      </c>
      <c r="E356" s="1">
        <f t="shared" si="56"/>
        <v>1</v>
      </c>
      <c r="F356" s="1">
        <f t="shared" si="57"/>
        <v>0</v>
      </c>
      <c r="G356" s="1">
        <f t="shared" si="58"/>
        <v>0</v>
      </c>
      <c r="H356" s="1">
        <f t="shared" si="59"/>
        <v>0</v>
      </c>
      <c r="I356" s="1">
        <f t="shared" si="60"/>
        <v>1</v>
      </c>
      <c r="K356" s="1" t="s">
        <v>129</v>
      </c>
      <c r="L356" s="1">
        <v>4.8</v>
      </c>
      <c r="M356" s="1">
        <v>4</v>
      </c>
      <c r="N356" s="1">
        <v>6</v>
      </c>
      <c r="O356" s="1">
        <f t="shared" si="54"/>
        <v>1</v>
      </c>
      <c r="P356" s="1">
        <f t="shared" si="61"/>
        <v>0</v>
      </c>
      <c r="Q356" s="1">
        <f t="shared" si="55"/>
        <v>0</v>
      </c>
      <c r="R356" s="1">
        <f t="shared" si="62"/>
        <v>0</v>
      </c>
      <c r="S356" s="1">
        <f t="shared" si="63"/>
        <v>1</v>
      </c>
    </row>
    <row r="357" spans="1:19" x14ac:dyDescent="0.25">
      <c r="A357" s="1" t="s">
        <v>117</v>
      </c>
      <c r="B357" s="1">
        <v>4.5999999999999996</v>
      </c>
      <c r="C357" s="1">
        <v>4.5177753299999983</v>
      </c>
      <c r="D357" s="1">
        <v>5</v>
      </c>
      <c r="E357" s="1">
        <f t="shared" si="56"/>
        <v>1</v>
      </c>
      <c r="F357" s="1">
        <f t="shared" si="57"/>
        <v>0</v>
      </c>
      <c r="G357" s="1">
        <f t="shared" si="58"/>
        <v>0</v>
      </c>
      <c r="H357" s="1">
        <f t="shared" si="59"/>
        <v>0</v>
      </c>
      <c r="I357" s="1">
        <f t="shared" si="60"/>
        <v>1</v>
      </c>
      <c r="K357" s="1" t="s">
        <v>139</v>
      </c>
      <c r="L357" s="1">
        <v>4.4000000000000004</v>
      </c>
      <c r="M357" s="1">
        <v>4</v>
      </c>
      <c r="N357" s="1">
        <v>6</v>
      </c>
      <c r="O357" s="1">
        <f t="shared" si="54"/>
        <v>1</v>
      </c>
      <c r="P357" s="1">
        <f t="shared" si="61"/>
        <v>0</v>
      </c>
      <c r="Q357" s="1">
        <f t="shared" si="55"/>
        <v>0</v>
      </c>
      <c r="R357" s="1">
        <f t="shared" si="62"/>
        <v>0</v>
      </c>
      <c r="S357" s="1">
        <f t="shared" si="63"/>
        <v>1</v>
      </c>
    </row>
    <row r="358" spans="1:19" x14ac:dyDescent="0.25">
      <c r="A358" s="1" t="s">
        <v>159</v>
      </c>
      <c r="B358" s="1">
        <v>4.3</v>
      </c>
      <c r="C358" s="1">
        <v>4.0460692199999997</v>
      </c>
      <c r="D358" s="1">
        <v>5</v>
      </c>
      <c r="E358" s="1">
        <f t="shared" si="56"/>
        <v>1</v>
      </c>
      <c r="F358" s="1">
        <f t="shared" si="57"/>
        <v>0</v>
      </c>
      <c r="G358" s="1">
        <f t="shared" si="58"/>
        <v>0</v>
      </c>
      <c r="H358" s="1">
        <f t="shared" si="59"/>
        <v>0</v>
      </c>
      <c r="I358" s="1">
        <f t="shared" si="60"/>
        <v>1</v>
      </c>
      <c r="K358" s="1" t="s">
        <v>158</v>
      </c>
      <c r="L358" s="1">
        <v>4.3</v>
      </c>
      <c r="M358" s="1">
        <v>4</v>
      </c>
      <c r="N358" s="1">
        <v>6</v>
      </c>
      <c r="O358" s="1">
        <f t="shared" si="54"/>
        <v>1</v>
      </c>
      <c r="P358" s="1">
        <f t="shared" si="61"/>
        <v>0</v>
      </c>
      <c r="Q358" s="1">
        <f t="shared" si="55"/>
        <v>0</v>
      </c>
      <c r="R358" s="1">
        <f t="shared" si="62"/>
        <v>0</v>
      </c>
      <c r="S358" s="1">
        <f t="shared" si="63"/>
        <v>1</v>
      </c>
    </row>
    <row r="359" spans="1:19" x14ac:dyDescent="0.25">
      <c r="A359" s="1" t="s">
        <v>109</v>
      </c>
      <c r="B359" s="1">
        <v>5.7</v>
      </c>
      <c r="C359" s="1">
        <v>4.2547832100000011</v>
      </c>
      <c r="D359" s="1">
        <v>5</v>
      </c>
      <c r="E359" s="1">
        <f t="shared" si="56"/>
        <v>1</v>
      </c>
      <c r="F359" s="1">
        <f t="shared" si="57"/>
        <v>0</v>
      </c>
      <c r="G359" s="1">
        <f t="shared" si="58"/>
        <v>0</v>
      </c>
      <c r="H359" s="1">
        <f t="shared" si="59"/>
        <v>0</v>
      </c>
      <c r="I359" s="1">
        <f t="shared" si="60"/>
        <v>1</v>
      </c>
      <c r="K359" s="1" t="s">
        <v>133</v>
      </c>
      <c r="L359" s="1">
        <v>4.5999999999999996</v>
      </c>
      <c r="M359" s="1">
        <v>5</v>
      </c>
      <c r="N359" s="1">
        <v>6</v>
      </c>
      <c r="O359" s="1">
        <f t="shared" si="54"/>
        <v>1</v>
      </c>
      <c r="P359" s="1">
        <f t="shared" si="61"/>
        <v>0</v>
      </c>
      <c r="Q359" s="1">
        <f t="shared" si="55"/>
        <v>0</v>
      </c>
      <c r="R359" s="1">
        <f t="shared" si="62"/>
        <v>0</v>
      </c>
      <c r="S359" s="1">
        <f t="shared" si="63"/>
        <v>1</v>
      </c>
    </row>
    <row r="360" spans="1:19" x14ac:dyDescent="0.25">
      <c r="A360" s="1" t="s">
        <v>187</v>
      </c>
      <c r="B360" s="1">
        <v>4.4000000000000004</v>
      </c>
      <c r="C360" s="1">
        <v>3.3672132999999995</v>
      </c>
      <c r="D360" s="1">
        <v>5</v>
      </c>
      <c r="E360" s="1">
        <f t="shared" si="56"/>
        <v>1</v>
      </c>
      <c r="F360" s="1">
        <f t="shared" si="57"/>
        <v>0</v>
      </c>
      <c r="G360" s="1">
        <f t="shared" si="58"/>
        <v>0</v>
      </c>
      <c r="H360" s="1">
        <f t="shared" si="59"/>
        <v>0</v>
      </c>
      <c r="I360" s="1">
        <f t="shared" si="60"/>
        <v>1</v>
      </c>
      <c r="K360" s="1" t="s">
        <v>87</v>
      </c>
      <c r="L360" s="1">
        <v>5</v>
      </c>
      <c r="M360" s="1">
        <v>5</v>
      </c>
      <c r="N360" s="1">
        <v>6</v>
      </c>
      <c r="O360" s="1">
        <f t="shared" si="54"/>
        <v>1</v>
      </c>
      <c r="P360" s="1">
        <f t="shared" si="61"/>
        <v>0</v>
      </c>
      <c r="Q360" s="1">
        <f t="shared" si="55"/>
        <v>0</v>
      </c>
      <c r="R360" s="1">
        <f t="shared" si="62"/>
        <v>0</v>
      </c>
      <c r="S360" s="1">
        <f t="shared" si="63"/>
        <v>1</v>
      </c>
    </row>
    <row r="361" spans="1:19" x14ac:dyDescent="0.25">
      <c r="A361" s="1" t="s">
        <v>130</v>
      </c>
      <c r="B361" s="1">
        <v>4.0999999999999996</v>
      </c>
      <c r="C361" s="1">
        <v>4.4171276400000004</v>
      </c>
      <c r="D361" s="1">
        <v>5</v>
      </c>
      <c r="E361" s="1">
        <f t="shared" si="56"/>
        <v>1</v>
      </c>
      <c r="F361" s="1">
        <f t="shared" si="57"/>
        <v>0</v>
      </c>
      <c r="G361" s="1">
        <f t="shared" si="58"/>
        <v>0</v>
      </c>
      <c r="H361" s="1">
        <f t="shared" si="59"/>
        <v>0</v>
      </c>
      <c r="I361" s="1">
        <f t="shared" si="60"/>
        <v>1</v>
      </c>
      <c r="K361" s="1" t="s">
        <v>114</v>
      </c>
      <c r="L361" s="1">
        <v>4.5</v>
      </c>
      <c r="M361" s="1">
        <v>4</v>
      </c>
      <c r="N361" s="1">
        <v>6</v>
      </c>
      <c r="O361" s="1">
        <f t="shared" si="54"/>
        <v>1</v>
      </c>
      <c r="P361" s="1">
        <f t="shared" si="61"/>
        <v>0</v>
      </c>
      <c r="Q361" s="1">
        <f t="shared" si="55"/>
        <v>0</v>
      </c>
      <c r="R361" s="1">
        <f t="shared" si="62"/>
        <v>0</v>
      </c>
      <c r="S361" s="1">
        <f t="shared" si="63"/>
        <v>1</v>
      </c>
    </row>
    <row r="362" spans="1:19" x14ac:dyDescent="0.25">
      <c r="A362" s="1" t="s">
        <v>182</v>
      </c>
      <c r="B362" s="1">
        <v>5.0999999999999996</v>
      </c>
      <c r="C362" s="1">
        <v>4.1125991200000005</v>
      </c>
      <c r="D362" s="1">
        <v>5</v>
      </c>
      <c r="E362" s="1">
        <f t="shared" si="56"/>
        <v>1</v>
      </c>
      <c r="F362" s="1">
        <f t="shared" si="57"/>
        <v>0</v>
      </c>
      <c r="G362" s="1">
        <f t="shared" si="58"/>
        <v>0</v>
      </c>
      <c r="H362" s="1">
        <f t="shared" si="59"/>
        <v>0</v>
      </c>
      <c r="I362" s="1">
        <f t="shared" si="60"/>
        <v>1</v>
      </c>
      <c r="K362" s="1" t="s">
        <v>158</v>
      </c>
      <c r="L362" s="1">
        <v>4.3</v>
      </c>
      <c r="M362" s="1">
        <v>4</v>
      </c>
      <c r="N362" s="1">
        <v>6</v>
      </c>
      <c r="O362" s="1">
        <f t="shared" si="54"/>
        <v>1</v>
      </c>
      <c r="P362" s="1">
        <f t="shared" si="61"/>
        <v>0</v>
      </c>
      <c r="Q362" s="1">
        <f t="shared" si="55"/>
        <v>0</v>
      </c>
      <c r="R362" s="1">
        <f t="shared" si="62"/>
        <v>0</v>
      </c>
      <c r="S362" s="1">
        <f t="shared" si="63"/>
        <v>1</v>
      </c>
    </row>
    <row r="363" spans="1:19" x14ac:dyDescent="0.25">
      <c r="A363" s="1" t="s">
        <v>189</v>
      </c>
      <c r="B363" s="1">
        <v>4.4000000000000004</v>
      </c>
      <c r="C363" s="1">
        <v>3.3193932799999986</v>
      </c>
      <c r="D363" s="1">
        <v>5</v>
      </c>
      <c r="E363" s="1">
        <f t="shared" si="56"/>
        <v>1</v>
      </c>
      <c r="F363" s="1">
        <f t="shared" si="57"/>
        <v>0</v>
      </c>
      <c r="G363" s="1">
        <f t="shared" si="58"/>
        <v>0</v>
      </c>
      <c r="H363" s="1">
        <f t="shared" si="59"/>
        <v>0</v>
      </c>
      <c r="I363" s="1">
        <f t="shared" si="60"/>
        <v>1</v>
      </c>
      <c r="K363" s="1" t="s">
        <v>101</v>
      </c>
      <c r="L363" s="1">
        <v>4.9000000000000004</v>
      </c>
      <c r="M363" s="1">
        <v>4</v>
      </c>
      <c r="N363" s="1">
        <v>6</v>
      </c>
      <c r="O363" s="1">
        <f t="shared" si="54"/>
        <v>1</v>
      </c>
      <c r="P363" s="1">
        <f t="shared" si="61"/>
        <v>0</v>
      </c>
      <c r="Q363" s="1">
        <f t="shared" si="55"/>
        <v>0</v>
      </c>
      <c r="R363" s="1">
        <f t="shared" si="62"/>
        <v>0</v>
      </c>
      <c r="S363" s="1">
        <f t="shared" si="63"/>
        <v>1</v>
      </c>
    </row>
    <row r="364" spans="1:19" x14ac:dyDescent="0.25">
      <c r="A364" s="1" t="s">
        <v>149</v>
      </c>
      <c r="B364" s="1">
        <v>4.4000000000000004</v>
      </c>
      <c r="C364" s="1">
        <v>3.3370943199999998</v>
      </c>
      <c r="D364" s="1">
        <v>5</v>
      </c>
      <c r="E364" s="1">
        <f t="shared" si="56"/>
        <v>1</v>
      </c>
      <c r="F364" s="1">
        <f t="shared" si="57"/>
        <v>0</v>
      </c>
      <c r="G364" s="1">
        <f t="shared" si="58"/>
        <v>0</v>
      </c>
      <c r="H364" s="1">
        <f t="shared" si="59"/>
        <v>0</v>
      </c>
      <c r="I364" s="1">
        <f t="shared" si="60"/>
        <v>1</v>
      </c>
      <c r="K364" s="1" t="s">
        <v>133</v>
      </c>
      <c r="L364" s="1">
        <v>4.5999999999999996</v>
      </c>
      <c r="M364" s="1">
        <v>4</v>
      </c>
      <c r="N364" s="1">
        <v>6</v>
      </c>
      <c r="O364" s="1">
        <f t="shared" si="54"/>
        <v>1</v>
      </c>
      <c r="P364" s="1">
        <f t="shared" si="61"/>
        <v>0</v>
      </c>
      <c r="Q364" s="1">
        <f t="shared" si="55"/>
        <v>0</v>
      </c>
      <c r="R364" s="1">
        <f t="shared" si="62"/>
        <v>0</v>
      </c>
      <c r="S364" s="1">
        <f t="shared" si="63"/>
        <v>1</v>
      </c>
    </row>
    <row r="365" spans="1:19" x14ac:dyDescent="0.25">
      <c r="A365" s="1" t="s">
        <v>96</v>
      </c>
      <c r="B365" s="1">
        <v>4.9000000000000004</v>
      </c>
      <c r="C365" s="1">
        <v>2.6946207100000006</v>
      </c>
      <c r="D365" s="1">
        <v>5</v>
      </c>
      <c r="E365" s="1">
        <f t="shared" si="56"/>
        <v>1</v>
      </c>
      <c r="F365" s="1">
        <f t="shared" si="57"/>
        <v>0</v>
      </c>
      <c r="G365" s="1">
        <f t="shared" si="58"/>
        <v>0</v>
      </c>
      <c r="H365" s="1">
        <f t="shared" si="59"/>
        <v>0</v>
      </c>
      <c r="I365" s="1">
        <f t="shared" si="60"/>
        <v>1</v>
      </c>
      <c r="K365" s="1" t="s">
        <v>199</v>
      </c>
      <c r="L365" s="1">
        <v>5</v>
      </c>
      <c r="M365" s="1">
        <v>4</v>
      </c>
      <c r="N365" s="1">
        <v>6</v>
      </c>
      <c r="O365" s="1">
        <f t="shared" si="54"/>
        <v>1</v>
      </c>
      <c r="P365" s="1">
        <f t="shared" si="61"/>
        <v>0</v>
      </c>
      <c r="Q365" s="1">
        <f t="shared" si="55"/>
        <v>0</v>
      </c>
      <c r="R365" s="1">
        <f t="shared" si="62"/>
        <v>0</v>
      </c>
      <c r="S365" s="1">
        <f t="shared" si="63"/>
        <v>1</v>
      </c>
    </row>
    <row r="366" spans="1:19" x14ac:dyDescent="0.25">
      <c r="A366" s="1" t="s">
        <v>88</v>
      </c>
      <c r="B366" s="1">
        <v>4.5</v>
      </c>
      <c r="C366" s="1">
        <v>3.7571433199999995</v>
      </c>
      <c r="D366" s="1">
        <v>5</v>
      </c>
      <c r="E366" s="1">
        <f t="shared" si="56"/>
        <v>1</v>
      </c>
      <c r="F366" s="1">
        <f t="shared" si="57"/>
        <v>0</v>
      </c>
      <c r="G366" s="1">
        <f t="shared" si="58"/>
        <v>0</v>
      </c>
      <c r="H366" s="1">
        <f t="shared" si="59"/>
        <v>0</v>
      </c>
      <c r="I366" s="1">
        <f t="shared" si="60"/>
        <v>1</v>
      </c>
      <c r="K366" s="1" t="s">
        <v>158</v>
      </c>
      <c r="L366" s="1">
        <v>4.3</v>
      </c>
      <c r="M366" s="1">
        <v>5</v>
      </c>
      <c r="N366" s="1">
        <v>6</v>
      </c>
      <c r="O366" s="1">
        <f t="shared" si="54"/>
        <v>1</v>
      </c>
      <c r="P366" s="1">
        <f t="shared" si="61"/>
        <v>0</v>
      </c>
      <c r="Q366" s="1">
        <f t="shared" si="55"/>
        <v>0</v>
      </c>
      <c r="R366" s="1">
        <f t="shared" si="62"/>
        <v>0</v>
      </c>
      <c r="S366" s="1">
        <f t="shared" si="63"/>
        <v>1</v>
      </c>
    </row>
    <row r="367" spans="1:19" x14ac:dyDescent="0.25">
      <c r="A367" s="1" t="s">
        <v>84</v>
      </c>
      <c r="B367" s="1">
        <v>5</v>
      </c>
      <c r="C367" s="1">
        <v>4.2306360799999991</v>
      </c>
      <c r="D367" s="1">
        <v>5</v>
      </c>
      <c r="E367" s="1">
        <f t="shared" si="56"/>
        <v>1</v>
      </c>
      <c r="F367" s="1">
        <f t="shared" si="57"/>
        <v>0</v>
      </c>
      <c r="G367" s="1">
        <f t="shared" si="58"/>
        <v>0</v>
      </c>
      <c r="H367" s="1">
        <f t="shared" si="59"/>
        <v>0</v>
      </c>
      <c r="I367" s="1">
        <f t="shared" si="60"/>
        <v>1</v>
      </c>
      <c r="K367" s="1" t="s">
        <v>60</v>
      </c>
      <c r="L367" s="1">
        <v>5.3</v>
      </c>
      <c r="M367" s="1">
        <v>4</v>
      </c>
      <c r="N367" s="1">
        <v>6</v>
      </c>
      <c r="O367" s="1">
        <f t="shared" si="54"/>
        <v>1</v>
      </c>
      <c r="P367" s="1">
        <f t="shared" si="61"/>
        <v>0</v>
      </c>
      <c r="Q367" s="1">
        <f t="shared" si="55"/>
        <v>0</v>
      </c>
      <c r="R367" s="1">
        <f t="shared" si="62"/>
        <v>0</v>
      </c>
      <c r="S367" s="1">
        <f t="shared" si="63"/>
        <v>1</v>
      </c>
    </row>
    <row r="368" spans="1:19" x14ac:dyDescent="0.25">
      <c r="A368" s="1" t="s">
        <v>104</v>
      </c>
      <c r="B368" s="1">
        <v>5.4</v>
      </c>
      <c r="C368" s="1">
        <v>4.5061033000000004</v>
      </c>
      <c r="D368" s="1">
        <v>5</v>
      </c>
      <c r="E368" s="1">
        <f t="shared" si="56"/>
        <v>1</v>
      </c>
      <c r="F368" s="1">
        <f t="shared" si="57"/>
        <v>0</v>
      </c>
      <c r="G368" s="1">
        <f t="shared" si="58"/>
        <v>0</v>
      </c>
      <c r="H368" s="1">
        <f t="shared" si="59"/>
        <v>0</v>
      </c>
      <c r="I368" s="1">
        <f t="shared" si="60"/>
        <v>1</v>
      </c>
      <c r="K368" s="1" t="s">
        <v>62</v>
      </c>
      <c r="L368" s="1">
        <v>4.5</v>
      </c>
      <c r="M368" s="1">
        <v>4</v>
      </c>
      <c r="N368" s="1">
        <v>6</v>
      </c>
      <c r="O368" s="1">
        <f t="shared" si="54"/>
        <v>1</v>
      </c>
      <c r="P368" s="1">
        <f t="shared" si="61"/>
        <v>0</v>
      </c>
      <c r="Q368" s="1">
        <f t="shared" si="55"/>
        <v>0</v>
      </c>
      <c r="R368" s="1">
        <f t="shared" si="62"/>
        <v>0</v>
      </c>
      <c r="S368" s="1">
        <f t="shared" si="63"/>
        <v>1</v>
      </c>
    </row>
    <row r="369" spans="1:19" x14ac:dyDescent="0.25">
      <c r="A369" s="1" t="s">
        <v>92</v>
      </c>
      <c r="B369" s="1">
        <v>5.4</v>
      </c>
      <c r="C369" s="1">
        <v>3.8567409199999991</v>
      </c>
      <c r="D369" s="1">
        <v>5</v>
      </c>
      <c r="E369" s="1">
        <f t="shared" si="56"/>
        <v>1</v>
      </c>
      <c r="F369" s="1">
        <f t="shared" si="57"/>
        <v>0</v>
      </c>
      <c r="G369" s="1">
        <f t="shared" si="58"/>
        <v>0</v>
      </c>
      <c r="H369" s="1">
        <f t="shared" si="59"/>
        <v>0</v>
      </c>
      <c r="I369" s="1">
        <f t="shared" si="60"/>
        <v>1</v>
      </c>
      <c r="K369" s="1" t="s">
        <v>171</v>
      </c>
      <c r="L369" s="1">
        <v>4.7</v>
      </c>
      <c r="M369" s="1">
        <v>4</v>
      </c>
      <c r="N369" s="1">
        <v>6</v>
      </c>
      <c r="O369" s="1">
        <f t="shared" si="54"/>
        <v>1</v>
      </c>
      <c r="P369" s="1">
        <f t="shared" si="61"/>
        <v>0</v>
      </c>
      <c r="Q369" s="1">
        <f t="shared" si="55"/>
        <v>0</v>
      </c>
      <c r="R369" s="1">
        <f t="shared" si="62"/>
        <v>0</v>
      </c>
      <c r="S369" s="1">
        <f t="shared" si="63"/>
        <v>1</v>
      </c>
    </row>
    <row r="370" spans="1:19" x14ac:dyDescent="0.25">
      <c r="A370" s="1" t="s">
        <v>171</v>
      </c>
      <c r="B370" s="1">
        <v>4.7</v>
      </c>
      <c r="C370" s="1">
        <v>3.6832760999999987</v>
      </c>
      <c r="D370" s="1">
        <v>5</v>
      </c>
      <c r="E370" s="1">
        <f t="shared" si="56"/>
        <v>1</v>
      </c>
      <c r="F370" s="1">
        <f t="shared" si="57"/>
        <v>0</v>
      </c>
      <c r="G370" s="1">
        <f t="shared" si="58"/>
        <v>0</v>
      </c>
      <c r="H370" s="1">
        <f t="shared" si="59"/>
        <v>0</v>
      </c>
      <c r="I370" s="1">
        <f t="shared" si="60"/>
        <v>1</v>
      </c>
      <c r="K370" s="1" t="s">
        <v>73</v>
      </c>
      <c r="L370" s="1">
        <v>4.3</v>
      </c>
      <c r="M370" s="1">
        <v>4</v>
      </c>
      <c r="N370" s="1">
        <v>6</v>
      </c>
      <c r="O370" s="1">
        <f t="shared" si="54"/>
        <v>1</v>
      </c>
      <c r="P370" s="1">
        <f t="shared" si="61"/>
        <v>0</v>
      </c>
      <c r="Q370" s="1">
        <f t="shared" si="55"/>
        <v>0</v>
      </c>
      <c r="R370" s="1">
        <f t="shared" si="62"/>
        <v>0</v>
      </c>
      <c r="S370" s="1">
        <f t="shared" si="63"/>
        <v>1</v>
      </c>
    </row>
    <row r="371" spans="1:19" x14ac:dyDescent="0.25">
      <c r="A371" s="1" t="s">
        <v>88</v>
      </c>
      <c r="B371" s="1">
        <v>4.5</v>
      </c>
      <c r="C371" s="1">
        <v>4.5423833999999985</v>
      </c>
      <c r="D371" s="1">
        <v>5</v>
      </c>
      <c r="E371" s="1">
        <f t="shared" si="56"/>
        <v>1</v>
      </c>
      <c r="F371" s="1">
        <f t="shared" si="57"/>
        <v>0</v>
      </c>
      <c r="G371" s="1">
        <f t="shared" si="58"/>
        <v>0</v>
      </c>
      <c r="H371" s="1">
        <f t="shared" si="59"/>
        <v>0</v>
      </c>
      <c r="I371" s="1">
        <f t="shared" si="60"/>
        <v>1</v>
      </c>
      <c r="K371" s="1" t="s">
        <v>60</v>
      </c>
      <c r="L371" s="1">
        <v>5.3</v>
      </c>
      <c r="M371" s="1">
        <v>5</v>
      </c>
      <c r="N371" s="1">
        <v>6</v>
      </c>
      <c r="O371" s="1">
        <f t="shared" si="54"/>
        <v>1</v>
      </c>
      <c r="P371" s="1">
        <f t="shared" si="61"/>
        <v>0</v>
      </c>
      <c r="Q371" s="1">
        <f t="shared" si="55"/>
        <v>0</v>
      </c>
      <c r="R371" s="1">
        <f t="shared" si="62"/>
        <v>0</v>
      </c>
      <c r="S371" s="1">
        <f t="shared" si="63"/>
        <v>1</v>
      </c>
    </row>
    <row r="372" spans="1:19" x14ac:dyDescent="0.25">
      <c r="A372" s="1" t="s">
        <v>178</v>
      </c>
      <c r="B372" s="1">
        <v>5.3</v>
      </c>
      <c r="C372" s="1">
        <v>2.8444467199999992</v>
      </c>
      <c r="D372" s="1">
        <v>5</v>
      </c>
      <c r="E372" s="1">
        <f t="shared" si="56"/>
        <v>1</v>
      </c>
      <c r="F372" s="1">
        <f t="shared" si="57"/>
        <v>0</v>
      </c>
      <c r="G372" s="1">
        <f t="shared" si="58"/>
        <v>0</v>
      </c>
      <c r="H372" s="1">
        <f t="shared" si="59"/>
        <v>0</v>
      </c>
      <c r="I372" s="1">
        <f t="shared" si="60"/>
        <v>1</v>
      </c>
      <c r="K372" s="1" t="s">
        <v>109</v>
      </c>
      <c r="L372" s="1">
        <v>5.7</v>
      </c>
      <c r="M372" s="1">
        <v>4</v>
      </c>
      <c r="N372" s="1">
        <v>6</v>
      </c>
      <c r="O372" s="1">
        <f t="shared" ref="O372:O435" si="64">IF(AND((8&gt;N372),(N372&gt;=M372),(M372&gt;=4)),1,0)</f>
        <v>1</v>
      </c>
      <c r="P372" s="1">
        <f t="shared" si="61"/>
        <v>0</v>
      </c>
      <c r="Q372" s="1">
        <f t="shared" ref="Q372:Q435" si="65">IF(N372&lt;=4,1,0)</f>
        <v>0</v>
      </c>
      <c r="R372" s="1">
        <f t="shared" si="62"/>
        <v>0</v>
      </c>
      <c r="S372" s="1">
        <f t="shared" si="63"/>
        <v>1</v>
      </c>
    </row>
    <row r="373" spans="1:19" x14ac:dyDescent="0.25">
      <c r="A373" s="1" t="s">
        <v>109</v>
      </c>
      <c r="B373" s="1">
        <v>5.7</v>
      </c>
      <c r="C373" s="1">
        <v>3.6161389800000006</v>
      </c>
      <c r="D373" s="1">
        <v>5</v>
      </c>
      <c r="E373" s="1">
        <f t="shared" si="56"/>
        <v>1</v>
      </c>
      <c r="F373" s="1">
        <f t="shared" si="57"/>
        <v>0</v>
      </c>
      <c r="G373" s="1">
        <f t="shared" si="58"/>
        <v>0</v>
      </c>
      <c r="H373" s="1">
        <f t="shared" si="59"/>
        <v>0</v>
      </c>
      <c r="I373" s="1">
        <f t="shared" si="60"/>
        <v>1</v>
      </c>
      <c r="K373" s="1" t="s">
        <v>147</v>
      </c>
      <c r="L373" s="1">
        <v>5.0999999999999996</v>
      </c>
      <c r="M373" s="1">
        <v>4</v>
      </c>
      <c r="N373" s="1">
        <v>6</v>
      </c>
      <c r="O373" s="1">
        <f t="shared" si="64"/>
        <v>1</v>
      </c>
      <c r="P373" s="1">
        <f t="shared" si="61"/>
        <v>0</v>
      </c>
      <c r="Q373" s="1">
        <f t="shared" si="65"/>
        <v>0</v>
      </c>
      <c r="R373" s="1">
        <f t="shared" si="62"/>
        <v>0</v>
      </c>
      <c r="S373" s="1">
        <f t="shared" si="63"/>
        <v>1</v>
      </c>
    </row>
    <row r="374" spans="1:19" x14ac:dyDescent="0.25">
      <c r="A374" s="1" t="s">
        <v>112</v>
      </c>
      <c r="B374" s="1">
        <v>4.9000000000000004</v>
      </c>
      <c r="C374" s="1">
        <v>3.2087304099999998</v>
      </c>
      <c r="D374" s="1">
        <v>5</v>
      </c>
      <c r="E374" s="1">
        <f t="shared" si="56"/>
        <v>1</v>
      </c>
      <c r="F374" s="1">
        <f t="shared" si="57"/>
        <v>0</v>
      </c>
      <c r="G374" s="1">
        <f t="shared" si="58"/>
        <v>0</v>
      </c>
      <c r="H374" s="1">
        <f t="shared" si="59"/>
        <v>0</v>
      </c>
      <c r="I374" s="1">
        <f t="shared" si="60"/>
        <v>1</v>
      </c>
      <c r="K374" s="1" t="s">
        <v>154</v>
      </c>
      <c r="L374" s="1">
        <v>5.7</v>
      </c>
      <c r="M374" s="1">
        <v>4</v>
      </c>
      <c r="N374" s="1">
        <v>6</v>
      </c>
      <c r="O374" s="1">
        <f t="shared" si="64"/>
        <v>1</v>
      </c>
      <c r="P374" s="1">
        <f t="shared" si="61"/>
        <v>0</v>
      </c>
      <c r="Q374" s="1">
        <f t="shared" si="65"/>
        <v>0</v>
      </c>
      <c r="R374" s="1">
        <f t="shared" si="62"/>
        <v>0</v>
      </c>
      <c r="S374" s="1">
        <f t="shared" si="63"/>
        <v>1</v>
      </c>
    </row>
    <row r="375" spans="1:19" x14ac:dyDescent="0.25">
      <c r="A375" s="1" t="s">
        <v>188</v>
      </c>
      <c r="B375" s="1">
        <v>4.3</v>
      </c>
      <c r="C375" s="1">
        <v>3.5004731999999987</v>
      </c>
      <c r="D375" s="1">
        <v>5</v>
      </c>
      <c r="E375" s="1">
        <f t="shared" si="56"/>
        <v>1</v>
      </c>
      <c r="F375" s="1">
        <f t="shared" si="57"/>
        <v>0</v>
      </c>
      <c r="G375" s="1">
        <f t="shared" si="58"/>
        <v>0</v>
      </c>
      <c r="H375" s="1">
        <f t="shared" si="59"/>
        <v>0</v>
      </c>
      <c r="I375" s="1">
        <f t="shared" si="60"/>
        <v>1</v>
      </c>
      <c r="K375" s="1" t="s">
        <v>103</v>
      </c>
      <c r="L375" s="1">
        <v>4.2</v>
      </c>
      <c r="M375" s="1">
        <v>5</v>
      </c>
      <c r="N375" s="1">
        <v>6</v>
      </c>
      <c r="O375" s="1">
        <f t="shared" si="64"/>
        <v>1</v>
      </c>
      <c r="P375" s="1">
        <f t="shared" si="61"/>
        <v>0</v>
      </c>
      <c r="Q375" s="1">
        <f t="shared" si="65"/>
        <v>0</v>
      </c>
      <c r="R375" s="1">
        <f t="shared" si="62"/>
        <v>0</v>
      </c>
      <c r="S375" s="1">
        <f t="shared" si="63"/>
        <v>1</v>
      </c>
    </row>
    <row r="376" spans="1:19" x14ac:dyDescent="0.25">
      <c r="A376" s="1" t="s">
        <v>108</v>
      </c>
      <c r="B376" s="1">
        <v>4.4000000000000004</v>
      </c>
      <c r="C376" s="1">
        <v>3.492216889999999</v>
      </c>
      <c r="D376" s="1">
        <v>5</v>
      </c>
      <c r="E376" s="1">
        <f t="shared" si="56"/>
        <v>1</v>
      </c>
      <c r="F376" s="1">
        <f t="shared" si="57"/>
        <v>0</v>
      </c>
      <c r="G376" s="1">
        <f t="shared" si="58"/>
        <v>0</v>
      </c>
      <c r="H376" s="1">
        <f t="shared" si="59"/>
        <v>0</v>
      </c>
      <c r="I376" s="1">
        <f t="shared" si="60"/>
        <v>1</v>
      </c>
      <c r="K376" s="1" t="s">
        <v>171</v>
      </c>
      <c r="L376" s="1">
        <v>4.7</v>
      </c>
      <c r="M376" s="1">
        <v>4</v>
      </c>
      <c r="N376" s="1">
        <v>6</v>
      </c>
      <c r="O376" s="1">
        <f t="shared" si="64"/>
        <v>1</v>
      </c>
      <c r="P376" s="1">
        <f t="shared" si="61"/>
        <v>0</v>
      </c>
      <c r="Q376" s="1">
        <f t="shared" si="65"/>
        <v>0</v>
      </c>
      <c r="R376" s="1">
        <f t="shared" si="62"/>
        <v>0</v>
      </c>
      <c r="S376" s="1">
        <f t="shared" si="63"/>
        <v>1</v>
      </c>
    </row>
    <row r="377" spans="1:19" x14ac:dyDescent="0.25">
      <c r="A377" s="1" t="s">
        <v>182</v>
      </c>
      <c r="B377" s="1">
        <v>5.0999999999999996</v>
      </c>
      <c r="C377" s="1">
        <v>4.5523870400000002</v>
      </c>
      <c r="D377" s="1">
        <v>5</v>
      </c>
      <c r="E377" s="1">
        <f t="shared" si="56"/>
        <v>1</v>
      </c>
      <c r="F377" s="1">
        <f t="shared" si="57"/>
        <v>0</v>
      </c>
      <c r="G377" s="1">
        <f t="shared" si="58"/>
        <v>0</v>
      </c>
      <c r="H377" s="1">
        <f t="shared" si="59"/>
        <v>0</v>
      </c>
      <c r="I377" s="1">
        <f t="shared" si="60"/>
        <v>1</v>
      </c>
      <c r="K377" s="1" t="s">
        <v>109</v>
      </c>
      <c r="L377" s="1">
        <v>5.7</v>
      </c>
      <c r="M377" s="1">
        <v>5</v>
      </c>
      <c r="N377" s="1">
        <v>6</v>
      </c>
      <c r="O377" s="1">
        <f t="shared" si="64"/>
        <v>1</v>
      </c>
      <c r="P377" s="1">
        <f t="shared" si="61"/>
        <v>0</v>
      </c>
      <c r="Q377" s="1">
        <f t="shared" si="65"/>
        <v>0</v>
      </c>
      <c r="R377" s="1">
        <f t="shared" si="62"/>
        <v>0</v>
      </c>
      <c r="S377" s="1">
        <f t="shared" si="63"/>
        <v>1</v>
      </c>
    </row>
    <row r="378" spans="1:19" x14ac:dyDescent="0.25">
      <c r="A378" s="1" t="s">
        <v>147</v>
      </c>
      <c r="B378" s="1">
        <v>5.0999999999999996</v>
      </c>
      <c r="C378" s="1">
        <v>4.1085969199999992</v>
      </c>
      <c r="D378" s="1">
        <v>5</v>
      </c>
      <c r="E378" s="1">
        <f t="shared" si="56"/>
        <v>1</v>
      </c>
      <c r="F378" s="1">
        <f t="shared" si="57"/>
        <v>0</v>
      </c>
      <c r="G378" s="1">
        <f t="shared" si="58"/>
        <v>0</v>
      </c>
      <c r="H378" s="1">
        <f t="shared" si="59"/>
        <v>0</v>
      </c>
      <c r="I378" s="1">
        <f t="shared" si="60"/>
        <v>1</v>
      </c>
      <c r="K378" s="1" t="s">
        <v>150</v>
      </c>
      <c r="L378" s="1">
        <v>5.7</v>
      </c>
      <c r="M378" s="1">
        <v>4</v>
      </c>
      <c r="N378" s="1">
        <v>6</v>
      </c>
      <c r="O378" s="1">
        <f t="shared" si="64"/>
        <v>1</v>
      </c>
      <c r="P378" s="1">
        <f t="shared" si="61"/>
        <v>0</v>
      </c>
      <c r="Q378" s="1">
        <f t="shared" si="65"/>
        <v>0</v>
      </c>
      <c r="R378" s="1">
        <f t="shared" si="62"/>
        <v>0</v>
      </c>
      <c r="S378" s="1">
        <f t="shared" si="63"/>
        <v>1</v>
      </c>
    </row>
    <row r="379" spans="1:19" x14ac:dyDescent="0.25">
      <c r="A379" s="1" t="s">
        <v>159</v>
      </c>
      <c r="B379" s="1">
        <v>4.3</v>
      </c>
      <c r="C379" s="1">
        <v>3.2817014799999993</v>
      </c>
      <c r="D379" s="1">
        <v>5</v>
      </c>
      <c r="E379" s="1">
        <f t="shared" si="56"/>
        <v>1</v>
      </c>
      <c r="F379" s="1">
        <f t="shared" si="57"/>
        <v>0</v>
      </c>
      <c r="G379" s="1">
        <f t="shared" si="58"/>
        <v>0</v>
      </c>
      <c r="H379" s="1">
        <f t="shared" si="59"/>
        <v>0</v>
      </c>
      <c r="I379" s="1">
        <f t="shared" si="60"/>
        <v>1</v>
      </c>
      <c r="K379" s="1" t="s">
        <v>195</v>
      </c>
      <c r="L379" s="1">
        <v>4.5</v>
      </c>
      <c r="M379" s="1">
        <v>5</v>
      </c>
      <c r="N379" s="1">
        <v>6</v>
      </c>
      <c r="O379" s="1">
        <f t="shared" si="64"/>
        <v>1</v>
      </c>
      <c r="P379" s="1">
        <f t="shared" si="61"/>
        <v>0</v>
      </c>
      <c r="Q379" s="1">
        <f t="shared" si="65"/>
        <v>0</v>
      </c>
      <c r="R379" s="1">
        <f t="shared" si="62"/>
        <v>0</v>
      </c>
      <c r="S379" s="1">
        <f t="shared" si="63"/>
        <v>1</v>
      </c>
    </row>
    <row r="380" spans="1:19" x14ac:dyDescent="0.25">
      <c r="A380" s="1" t="s">
        <v>85</v>
      </c>
      <c r="B380" s="1">
        <v>4.8</v>
      </c>
      <c r="C380" s="1">
        <v>3.8488257999999993</v>
      </c>
      <c r="D380" s="1">
        <v>5</v>
      </c>
      <c r="E380" s="1">
        <f t="shared" si="56"/>
        <v>1</v>
      </c>
      <c r="F380" s="1">
        <f t="shared" si="57"/>
        <v>0</v>
      </c>
      <c r="G380" s="1">
        <f t="shared" si="58"/>
        <v>0</v>
      </c>
      <c r="H380" s="1">
        <f t="shared" si="59"/>
        <v>0</v>
      </c>
      <c r="I380" s="1">
        <f t="shared" si="60"/>
        <v>1</v>
      </c>
      <c r="K380" s="1" t="s">
        <v>133</v>
      </c>
      <c r="L380" s="1">
        <v>4.5999999999999996</v>
      </c>
      <c r="M380" s="1">
        <v>4</v>
      </c>
      <c r="N380" s="1">
        <v>6</v>
      </c>
      <c r="O380" s="1">
        <f t="shared" si="64"/>
        <v>1</v>
      </c>
      <c r="P380" s="1">
        <f t="shared" si="61"/>
        <v>0</v>
      </c>
      <c r="Q380" s="1">
        <f t="shared" si="65"/>
        <v>0</v>
      </c>
      <c r="R380" s="1">
        <f t="shared" si="62"/>
        <v>0</v>
      </c>
      <c r="S380" s="1">
        <f t="shared" si="63"/>
        <v>1</v>
      </c>
    </row>
    <row r="381" spans="1:19" x14ac:dyDescent="0.25">
      <c r="A381" s="1" t="s">
        <v>167</v>
      </c>
      <c r="B381" s="1">
        <v>4.5</v>
      </c>
      <c r="C381" s="1">
        <v>3.9602661599999989</v>
      </c>
      <c r="D381" s="1">
        <v>5</v>
      </c>
      <c r="E381" s="1">
        <f t="shared" si="56"/>
        <v>1</v>
      </c>
      <c r="F381" s="1">
        <f t="shared" si="57"/>
        <v>0</v>
      </c>
      <c r="G381" s="1">
        <f t="shared" si="58"/>
        <v>0</v>
      </c>
      <c r="H381" s="1">
        <f t="shared" si="59"/>
        <v>0</v>
      </c>
      <c r="I381" s="1">
        <f t="shared" si="60"/>
        <v>1</v>
      </c>
      <c r="K381" s="1" t="s">
        <v>62</v>
      </c>
      <c r="L381" s="1">
        <v>4.5</v>
      </c>
      <c r="M381" s="1">
        <v>4</v>
      </c>
      <c r="N381" s="1">
        <v>6</v>
      </c>
      <c r="O381" s="1">
        <f t="shared" si="64"/>
        <v>1</v>
      </c>
      <c r="P381" s="1">
        <f t="shared" si="61"/>
        <v>0</v>
      </c>
      <c r="Q381" s="1">
        <f t="shared" si="65"/>
        <v>0</v>
      </c>
      <c r="R381" s="1">
        <f t="shared" si="62"/>
        <v>0</v>
      </c>
      <c r="S381" s="1">
        <f t="shared" si="63"/>
        <v>1</v>
      </c>
    </row>
    <row r="382" spans="1:19" x14ac:dyDescent="0.25">
      <c r="A382" s="1" t="s">
        <v>111</v>
      </c>
      <c r="B382" s="1">
        <v>4.5</v>
      </c>
      <c r="C382" s="1">
        <v>3.3856321199999995</v>
      </c>
      <c r="D382" s="1">
        <v>5</v>
      </c>
      <c r="E382" s="1">
        <f t="shared" si="56"/>
        <v>1</v>
      </c>
      <c r="F382" s="1">
        <f t="shared" si="57"/>
        <v>0</v>
      </c>
      <c r="G382" s="1">
        <f t="shared" si="58"/>
        <v>0</v>
      </c>
      <c r="H382" s="1">
        <f t="shared" si="59"/>
        <v>0</v>
      </c>
      <c r="I382" s="1">
        <f t="shared" si="60"/>
        <v>1</v>
      </c>
      <c r="K382" s="1" t="s">
        <v>178</v>
      </c>
      <c r="L382" s="1">
        <v>5.3</v>
      </c>
      <c r="M382" s="1">
        <v>4</v>
      </c>
      <c r="N382" s="1">
        <v>6</v>
      </c>
      <c r="O382" s="1">
        <f t="shared" si="64"/>
        <v>1</v>
      </c>
      <c r="P382" s="1">
        <f t="shared" si="61"/>
        <v>0</v>
      </c>
      <c r="Q382" s="1">
        <f t="shared" si="65"/>
        <v>0</v>
      </c>
      <c r="R382" s="1">
        <f t="shared" si="62"/>
        <v>0</v>
      </c>
      <c r="S382" s="1">
        <f t="shared" si="63"/>
        <v>1</v>
      </c>
    </row>
    <row r="383" spans="1:19" x14ac:dyDescent="0.25">
      <c r="A383" s="1" t="s">
        <v>117</v>
      </c>
      <c r="B383" s="1">
        <v>4.5999999999999996</v>
      </c>
      <c r="C383" s="1">
        <v>3.0019577799999997</v>
      </c>
      <c r="D383" s="1">
        <v>5</v>
      </c>
      <c r="E383" s="1">
        <f t="shared" si="56"/>
        <v>1</v>
      </c>
      <c r="F383" s="1">
        <f t="shared" si="57"/>
        <v>0</v>
      </c>
      <c r="G383" s="1">
        <f t="shared" si="58"/>
        <v>0</v>
      </c>
      <c r="H383" s="1">
        <f t="shared" si="59"/>
        <v>0</v>
      </c>
      <c r="I383" s="1">
        <f t="shared" si="60"/>
        <v>1</v>
      </c>
      <c r="K383" s="1" t="s">
        <v>64</v>
      </c>
      <c r="L383" s="1">
        <v>4.5</v>
      </c>
      <c r="M383" s="1">
        <v>4</v>
      </c>
      <c r="N383" s="1">
        <v>6</v>
      </c>
      <c r="O383" s="1">
        <f t="shared" si="64"/>
        <v>1</v>
      </c>
      <c r="P383" s="1">
        <f t="shared" si="61"/>
        <v>0</v>
      </c>
      <c r="Q383" s="1">
        <f t="shared" si="65"/>
        <v>0</v>
      </c>
      <c r="R383" s="1">
        <f t="shared" si="62"/>
        <v>0</v>
      </c>
      <c r="S383" s="1">
        <f t="shared" si="63"/>
        <v>1</v>
      </c>
    </row>
    <row r="384" spans="1:19" x14ac:dyDescent="0.25">
      <c r="A384" s="1" t="s">
        <v>125</v>
      </c>
      <c r="B384" s="1">
        <v>4.4000000000000004</v>
      </c>
      <c r="C384" s="1">
        <v>2.4036187599999987</v>
      </c>
      <c r="D384" s="1">
        <v>5</v>
      </c>
      <c r="E384" s="1">
        <f t="shared" si="56"/>
        <v>1</v>
      </c>
      <c r="F384" s="1">
        <f t="shared" si="57"/>
        <v>0</v>
      </c>
      <c r="G384" s="1">
        <f t="shared" si="58"/>
        <v>0</v>
      </c>
      <c r="H384" s="1">
        <f t="shared" si="59"/>
        <v>0</v>
      </c>
      <c r="I384" s="1">
        <f t="shared" si="60"/>
        <v>1</v>
      </c>
      <c r="K384" s="1" t="s">
        <v>73</v>
      </c>
      <c r="L384" s="1">
        <v>4.3</v>
      </c>
      <c r="M384" s="1">
        <v>4</v>
      </c>
      <c r="N384" s="1">
        <v>6</v>
      </c>
      <c r="O384" s="1">
        <f t="shared" si="64"/>
        <v>1</v>
      </c>
      <c r="P384" s="1">
        <f t="shared" si="61"/>
        <v>0</v>
      </c>
      <c r="Q384" s="1">
        <f t="shared" si="65"/>
        <v>0</v>
      </c>
      <c r="R384" s="1">
        <f t="shared" si="62"/>
        <v>0</v>
      </c>
      <c r="S384" s="1">
        <f t="shared" si="63"/>
        <v>1</v>
      </c>
    </row>
    <row r="385" spans="1:19" x14ac:dyDescent="0.25">
      <c r="A385" s="1" t="s">
        <v>105</v>
      </c>
      <c r="B385" s="1">
        <v>4.4000000000000004</v>
      </c>
      <c r="C385" s="1">
        <v>2.7694547999999997</v>
      </c>
      <c r="D385" s="1">
        <v>5</v>
      </c>
      <c r="E385" s="1">
        <f t="shared" si="56"/>
        <v>1</v>
      </c>
      <c r="F385" s="1">
        <f t="shared" si="57"/>
        <v>0</v>
      </c>
      <c r="G385" s="1">
        <f t="shared" si="58"/>
        <v>0</v>
      </c>
      <c r="H385" s="1">
        <f t="shared" si="59"/>
        <v>0</v>
      </c>
      <c r="I385" s="1">
        <f t="shared" si="60"/>
        <v>1</v>
      </c>
      <c r="K385" s="1" t="s">
        <v>134</v>
      </c>
      <c r="L385" s="1">
        <v>6.3</v>
      </c>
      <c r="M385" s="1">
        <v>4</v>
      </c>
      <c r="N385" s="1">
        <v>6</v>
      </c>
      <c r="O385" s="1">
        <f t="shared" si="64"/>
        <v>1</v>
      </c>
      <c r="P385" s="1">
        <f t="shared" si="61"/>
        <v>0</v>
      </c>
      <c r="Q385" s="1">
        <f t="shared" si="65"/>
        <v>0</v>
      </c>
      <c r="R385" s="1">
        <f t="shared" si="62"/>
        <v>0</v>
      </c>
      <c r="S385" s="1">
        <f t="shared" si="63"/>
        <v>1</v>
      </c>
    </row>
    <row r="386" spans="1:19" x14ac:dyDescent="0.25">
      <c r="A386" s="1" t="s">
        <v>67</v>
      </c>
      <c r="B386" s="1">
        <v>5.4</v>
      </c>
      <c r="C386" s="1">
        <v>4.2969054499999988</v>
      </c>
      <c r="D386" s="1">
        <v>5</v>
      </c>
      <c r="E386" s="1">
        <f t="shared" si="56"/>
        <v>1</v>
      </c>
      <c r="F386" s="1">
        <f t="shared" si="57"/>
        <v>0</v>
      </c>
      <c r="G386" s="1">
        <f t="shared" si="58"/>
        <v>0</v>
      </c>
      <c r="H386" s="1">
        <f t="shared" si="59"/>
        <v>0</v>
      </c>
      <c r="I386" s="1">
        <f t="shared" si="60"/>
        <v>1</v>
      </c>
      <c r="K386" s="1" t="s">
        <v>148</v>
      </c>
      <c r="L386" s="1">
        <v>7.1</v>
      </c>
      <c r="M386" s="1">
        <v>4</v>
      </c>
      <c r="N386" s="1">
        <v>6</v>
      </c>
      <c r="O386" s="1">
        <f t="shared" si="64"/>
        <v>1</v>
      </c>
      <c r="P386" s="1">
        <f t="shared" si="61"/>
        <v>0</v>
      </c>
      <c r="Q386" s="1">
        <f t="shared" si="65"/>
        <v>0</v>
      </c>
      <c r="R386" s="1">
        <f t="shared" si="62"/>
        <v>0</v>
      </c>
      <c r="S386" s="1">
        <f t="shared" si="63"/>
        <v>1</v>
      </c>
    </row>
    <row r="387" spans="1:19" x14ac:dyDescent="0.25">
      <c r="A387" s="1" t="s">
        <v>175</v>
      </c>
      <c r="B387" s="1">
        <v>3.9</v>
      </c>
      <c r="C387" s="1">
        <v>3.6175773999999992</v>
      </c>
      <c r="D387" s="1">
        <v>5</v>
      </c>
      <c r="E387" s="1">
        <f t="shared" ref="E387:E450" si="66">IF(AND((10&gt;D387),(D387&gt;C387),(C387&gt;2)),1,0)</f>
        <v>1</v>
      </c>
      <c r="F387" s="1">
        <f t="shared" ref="F387:F450" si="67">IF(AND((D387&lt;C387),(D387&gt;2),(C387&lt;10)),1,0)</f>
        <v>0</v>
      </c>
      <c r="G387" s="1">
        <f t="shared" ref="G387:G450" si="68">IF(D387&gt;=10,1,0)</f>
        <v>0</v>
      </c>
      <c r="H387" s="1">
        <f t="shared" ref="H387:H450" si="69">IF(D387&lt;=2,1,0)</f>
        <v>0</v>
      </c>
      <c r="I387" s="1">
        <f t="shared" ref="I387:I450" si="70">SUM(E387:H387)</f>
        <v>1</v>
      </c>
      <c r="K387" s="1" t="s">
        <v>92</v>
      </c>
      <c r="L387" s="1">
        <v>5.4</v>
      </c>
      <c r="M387" s="1">
        <v>4</v>
      </c>
      <c r="N387" s="1">
        <v>6</v>
      </c>
      <c r="O387" s="1">
        <f t="shared" si="64"/>
        <v>1</v>
      </c>
      <c r="P387" s="1">
        <f t="shared" ref="P387:P450" si="71">IF(AND((N387&lt;M387),(N387&gt;=4),(M387&lt;8)),1,0)</f>
        <v>0</v>
      </c>
      <c r="Q387" s="1">
        <f t="shared" si="65"/>
        <v>0</v>
      </c>
      <c r="R387" s="1">
        <f t="shared" ref="R387:R450" si="72">IF(N387&gt;=8,1,0)</f>
        <v>0</v>
      </c>
      <c r="S387" s="1">
        <f t="shared" ref="S387:S450" si="73">SUM(O387:R387)</f>
        <v>1</v>
      </c>
    </row>
    <row r="388" spans="1:19" x14ac:dyDescent="0.25">
      <c r="A388" s="1" t="s">
        <v>165</v>
      </c>
      <c r="B388" s="1">
        <v>7.1</v>
      </c>
      <c r="C388" s="1">
        <v>4.233793809999999</v>
      </c>
      <c r="D388" s="1">
        <v>5</v>
      </c>
      <c r="E388" s="1">
        <f t="shared" si="66"/>
        <v>1</v>
      </c>
      <c r="F388" s="1">
        <f t="shared" si="67"/>
        <v>0</v>
      </c>
      <c r="G388" s="1">
        <f t="shared" si="68"/>
        <v>0</v>
      </c>
      <c r="H388" s="1">
        <f t="shared" si="69"/>
        <v>0</v>
      </c>
      <c r="I388" s="1">
        <f t="shared" si="70"/>
        <v>1</v>
      </c>
      <c r="K388" s="1" t="s">
        <v>133</v>
      </c>
      <c r="L388" s="1">
        <v>4.5999999999999996</v>
      </c>
      <c r="M388" s="1">
        <v>4</v>
      </c>
      <c r="N388" s="1">
        <v>6</v>
      </c>
      <c r="O388" s="1">
        <f t="shared" si="64"/>
        <v>1</v>
      </c>
      <c r="P388" s="1">
        <f t="shared" si="71"/>
        <v>0</v>
      </c>
      <c r="Q388" s="1">
        <f t="shared" si="65"/>
        <v>0</v>
      </c>
      <c r="R388" s="1">
        <f t="shared" si="72"/>
        <v>0</v>
      </c>
      <c r="S388" s="1">
        <f t="shared" si="73"/>
        <v>1</v>
      </c>
    </row>
    <row r="389" spans="1:19" x14ac:dyDescent="0.25">
      <c r="A389" s="1" t="s">
        <v>107</v>
      </c>
      <c r="B389" s="1">
        <v>4.8</v>
      </c>
      <c r="C389" s="1">
        <v>2.8377111799999999</v>
      </c>
      <c r="D389" s="1">
        <v>5</v>
      </c>
      <c r="E389" s="1">
        <f t="shared" si="66"/>
        <v>1</v>
      </c>
      <c r="F389" s="1">
        <f t="shared" si="67"/>
        <v>0</v>
      </c>
      <c r="G389" s="1">
        <f t="shared" si="68"/>
        <v>0</v>
      </c>
      <c r="H389" s="1">
        <f t="shared" si="69"/>
        <v>0</v>
      </c>
      <c r="I389" s="1">
        <f t="shared" si="70"/>
        <v>1</v>
      </c>
      <c r="K389" s="1" t="s">
        <v>138</v>
      </c>
      <c r="L389" s="1">
        <v>4.7</v>
      </c>
      <c r="M389" s="1">
        <v>4</v>
      </c>
      <c r="N389" s="1">
        <v>6</v>
      </c>
      <c r="O389" s="1">
        <f t="shared" si="64"/>
        <v>1</v>
      </c>
      <c r="P389" s="1">
        <f t="shared" si="71"/>
        <v>0</v>
      </c>
      <c r="Q389" s="1">
        <f t="shared" si="65"/>
        <v>0</v>
      </c>
      <c r="R389" s="1">
        <f t="shared" si="72"/>
        <v>0</v>
      </c>
      <c r="S389" s="1">
        <f t="shared" si="73"/>
        <v>1</v>
      </c>
    </row>
    <row r="390" spans="1:19" x14ac:dyDescent="0.25">
      <c r="A390" s="1" t="s">
        <v>100</v>
      </c>
      <c r="B390" s="1">
        <v>4.8</v>
      </c>
      <c r="C390" s="1">
        <v>2.9334119999999988</v>
      </c>
      <c r="D390" s="1">
        <v>5</v>
      </c>
      <c r="E390" s="1">
        <f t="shared" si="66"/>
        <v>1</v>
      </c>
      <c r="F390" s="1">
        <f t="shared" si="67"/>
        <v>0</v>
      </c>
      <c r="G390" s="1">
        <f t="shared" si="68"/>
        <v>0</v>
      </c>
      <c r="H390" s="1">
        <f t="shared" si="69"/>
        <v>0</v>
      </c>
      <c r="I390" s="1">
        <f t="shared" si="70"/>
        <v>1</v>
      </c>
      <c r="K390" s="1" t="s">
        <v>154</v>
      </c>
      <c r="L390" s="1">
        <v>5.7</v>
      </c>
      <c r="M390" s="1">
        <v>4</v>
      </c>
      <c r="N390" s="1">
        <v>6</v>
      </c>
      <c r="O390" s="1">
        <f t="shared" si="64"/>
        <v>1</v>
      </c>
      <c r="P390" s="1">
        <f t="shared" si="71"/>
        <v>0</v>
      </c>
      <c r="Q390" s="1">
        <f t="shared" si="65"/>
        <v>0</v>
      </c>
      <c r="R390" s="1">
        <f t="shared" si="72"/>
        <v>0</v>
      </c>
      <c r="S390" s="1">
        <f t="shared" si="73"/>
        <v>1</v>
      </c>
    </row>
    <row r="391" spans="1:19" x14ac:dyDescent="0.25">
      <c r="A391" s="1" t="s">
        <v>59</v>
      </c>
      <c r="B391" s="1">
        <v>6.7</v>
      </c>
      <c r="C391" s="1">
        <v>3.4200662499999988</v>
      </c>
      <c r="D391" s="1">
        <v>5</v>
      </c>
      <c r="E391" s="1">
        <f t="shared" si="66"/>
        <v>1</v>
      </c>
      <c r="F391" s="1">
        <f t="shared" si="67"/>
        <v>0</v>
      </c>
      <c r="G391" s="1">
        <f t="shared" si="68"/>
        <v>0</v>
      </c>
      <c r="H391" s="1">
        <f t="shared" si="69"/>
        <v>0</v>
      </c>
      <c r="I391" s="1">
        <f t="shared" si="70"/>
        <v>1</v>
      </c>
      <c r="K391" s="1" t="s">
        <v>101</v>
      </c>
      <c r="L391" s="1">
        <v>4.9000000000000004</v>
      </c>
      <c r="M391" s="1">
        <v>4</v>
      </c>
      <c r="N391" s="1">
        <v>6</v>
      </c>
      <c r="O391" s="1">
        <f t="shared" si="64"/>
        <v>1</v>
      </c>
      <c r="P391" s="1">
        <f t="shared" si="71"/>
        <v>0</v>
      </c>
      <c r="Q391" s="1">
        <f t="shared" si="65"/>
        <v>0</v>
      </c>
      <c r="R391" s="1">
        <f t="shared" si="72"/>
        <v>0</v>
      </c>
      <c r="S391" s="1">
        <f t="shared" si="73"/>
        <v>1</v>
      </c>
    </row>
    <row r="392" spans="1:19" x14ac:dyDescent="0.25">
      <c r="A392" s="1" t="s">
        <v>74</v>
      </c>
      <c r="B392" s="1">
        <v>4.4000000000000004</v>
      </c>
      <c r="C392" s="1">
        <v>3.0436677999999988</v>
      </c>
      <c r="D392" s="1">
        <v>5</v>
      </c>
      <c r="E392" s="1">
        <f t="shared" si="66"/>
        <v>1</v>
      </c>
      <c r="F392" s="1">
        <f t="shared" si="67"/>
        <v>0</v>
      </c>
      <c r="G392" s="1">
        <f t="shared" si="68"/>
        <v>0</v>
      </c>
      <c r="H392" s="1">
        <f t="shared" si="69"/>
        <v>0</v>
      </c>
      <c r="I392" s="1">
        <f t="shared" si="70"/>
        <v>1</v>
      </c>
      <c r="K392" s="1" t="s">
        <v>137</v>
      </c>
      <c r="L392" s="1">
        <v>5.3</v>
      </c>
      <c r="M392" s="1">
        <v>5</v>
      </c>
      <c r="N392" s="1">
        <v>6</v>
      </c>
      <c r="O392" s="1">
        <f t="shared" si="64"/>
        <v>1</v>
      </c>
      <c r="P392" s="1">
        <f t="shared" si="71"/>
        <v>0</v>
      </c>
      <c r="Q392" s="1">
        <f t="shared" si="65"/>
        <v>0</v>
      </c>
      <c r="R392" s="1">
        <f t="shared" si="72"/>
        <v>0</v>
      </c>
      <c r="S392" s="1">
        <f t="shared" si="73"/>
        <v>1</v>
      </c>
    </row>
    <row r="393" spans="1:19" x14ac:dyDescent="0.25">
      <c r="A393" s="1" t="s">
        <v>80</v>
      </c>
      <c r="B393" s="1">
        <v>4.9000000000000004</v>
      </c>
      <c r="C393" s="1">
        <v>3.7655868599999991</v>
      </c>
      <c r="D393" s="1">
        <v>5</v>
      </c>
      <c r="E393" s="1">
        <f t="shared" si="66"/>
        <v>1</v>
      </c>
      <c r="F393" s="1">
        <f t="shared" si="67"/>
        <v>0</v>
      </c>
      <c r="G393" s="1">
        <f t="shared" si="68"/>
        <v>0</v>
      </c>
      <c r="H393" s="1">
        <f t="shared" si="69"/>
        <v>0</v>
      </c>
      <c r="I393" s="1">
        <f t="shared" si="70"/>
        <v>1</v>
      </c>
      <c r="K393" s="1" t="s">
        <v>59</v>
      </c>
      <c r="L393" s="1">
        <v>6.7</v>
      </c>
      <c r="M393" s="1">
        <v>4</v>
      </c>
      <c r="N393" s="1">
        <v>6</v>
      </c>
      <c r="O393" s="1">
        <f t="shared" si="64"/>
        <v>1</v>
      </c>
      <c r="P393" s="1">
        <f t="shared" si="71"/>
        <v>0</v>
      </c>
      <c r="Q393" s="1">
        <f t="shared" si="65"/>
        <v>0</v>
      </c>
      <c r="R393" s="1">
        <f t="shared" si="72"/>
        <v>0</v>
      </c>
      <c r="S393" s="1">
        <f t="shared" si="73"/>
        <v>1</v>
      </c>
    </row>
    <row r="394" spans="1:19" x14ac:dyDescent="0.25">
      <c r="A394" s="1" t="s">
        <v>134</v>
      </c>
      <c r="B394" s="1">
        <v>6.3</v>
      </c>
      <c r="C394" s="1">
        <v>3.2339337599999989</v>
      </c>
      <c r="D394" s="1">
        <v>5</v>
      </c>
      <c r="E394" s="1">
        <f t="shared" si="66"/>
        <v>1</v>
      </c>
      <c r="F394" s="1">
        <f t="shared" si="67"/>
        <v>0</v>
      </c>
      <c r="G394" s="1">
        <f t="shared" si="68"/>
        <v>0</v>
      </c>
      <c r="H394" s="1">
        <f t="shared" si="69"/>
        <v>0</v>
      </c>
      <c r="I394" s="1">
        <f t="shared" si="70"/>
        <v>1</v>
      </c>
      <c r="K394" s="1" t="s">
        <v>160</v>
      </c>
      <c r="L394" s="1">
        <v>3.9</v>
      </c>
      <c r="M394" s="1">
        <v>4</v>
      </c>
      <c r="N394" s="1">
        <v>6</v>
      </c>
      <c r="O394" s="1">
        <f t="shared" si="64"/>
        <v>1</v>
      </c>
      <c r="P394" s="1">
        <f t="shared" si="71"/>
        <v>0</v>
      </c>
      <c r="Q394" s="1">
        <f t="shared" si="65"/>
        <v>0</v>
      </c>
      <c r="R394" s="1">
        <f t="shared" si="72"/>
        <v>0</v>
      </c>
      <c r="S394" s="1">
        <f t="shared" si="73"/>
        <v>1</v>
      </c>
    </row>
    <row r="395" spans="1:19" x14ac:dyDescent="0.25">
      <c r="A395" s="1" t="s">
        <v>135</v>
      </c>
      <c r="B395" s="1">
        <v>4.9000000000000004</v>
      </c>
      <c r="C395" s="1">
        <v>2.6347342800000004</v>
      </c>
      <c r="D395" s="1">
        <v>5</v>
      </c>
      <c r="E395" s="1">
        <f t="shared" si="66"/>
        <v>1</v>
      </c>
      <c r="F395" s="1">
        <f t="shared" si="67"/>
        <v>0</v>
      </c>
      <c r="G395" s="1">
        <f t="shared" si="68"/>
        <v>0</v>
      </c>
      <c r="H395" s="1">
        <f t="shared" si="69"/>
        <v>0</v>
      </c>
      <c r="I395" s="1">
        <f t="shared" si="70"/>
        <v>1</v>
      </c>
      <c r="K395" s="1" t="s">
        <v>84</v>
      </c>
      <c r="L395" s="1">
        <v>5</v>
      </c>
      <c r="M395" s="1">
        <v>4</v>
      </c>
      <c r="N395" s="1">
        <v>5</v>
      </c>
      <c r="O395" s="1">
        <f t="shared" si="64"/>
        <v>1</v>
      </c>
      <c r="P395" s="1">
        <f t="shared" si="71"/>
        <v>0</v>
      </c>
      <c r="Q395" s="1">
        <f t="shared" si="65"/>
        <v>0</v>
      </c>
      <c r="R395" s="1">
        <f t="shared" si="72"/>
        <v>0</v>
      </c>
      <c r="S395" s="1">
        <f t="shared" si="73"/>
        <v>1</v>
      </c>
    </row>
    <row r="396" spans="1:19" x14ac:dyDescent="0.25">
      <c r="A396" s="1" t="s">
        <v>169</v>
      </c>
      <c r="B396" s="1">
        <v>4.5</v>
      </c>
      <c r="C396" s="1">
        <v>3.9419479800000001</v>
      </c>
      <c r="D396" s="1">
        <v>5</v>
      </c>
      <c r="E396" s="1">
        <f t="shared" si="66"/>
        <v>1</v>
      </c>
      <c r="F396" s="1">
        <f t="shared" si="67"/>
        <v>0</v>
      </c>
      <c r="G396" s="1">
        <f t="shared" si="68"/>
        <v>0</v>
      </c>
      <c r="H396" s="1">
        <f t="shared" si="69"/>
        <v>0</v>
      </c>
      <c r="I396" s="1">
        <f t="shared" si="70"/>
        <v>1</v>
      </c>
      <c r="K396" s="1" t="s">
        <v>109</v>
      </c>
      <c r="L396" s="1">
        <v>5.7</v>
      </c>
      <c r="M396" s="1">
        <v>4</v>
      </c>
      <c r="N396" s="1">
        <v>5</v>
      </c>
      <c r="O396" s="1">
        <f t="shared" si="64"/>
        <v>1</v>
      </c>
      <c r="P396" s="1">
        <f t="shared" si="71"/>
        <v>0</v>
      </c>
      <c r="Q396" s="1">
        <f t="shared" si="65"/>
        <v>0</v>
      </c>
      <c r="R396" s="1">
        <f t="shared" si="72"/>
        <v>0</v>
      </c>
      <c r="S396" s="1">
        <f t="shared" si="73"/>
        <v>1</v>
      </c>
    </row>
    <row r="397" spans="1:19" x14ac:dyDescent="0.25">
      <c r="A397" s="1" t="s">
        <v>170</v>
      </c>
      <c r="B397" s="1">
        <v>5.3</v>
      </c>
      <c r="C397" s="1">
        <v>3.5761514599999988</v>
      </c>
      <c r="D397" s="1">
        <v>5</v>
      </c>
      <c r="E397" s="1">
        <f t="shared" si="66"/>
        <v>1</v>
      </c>
      <c r="F397" s="1">
        <f t="shared" si="67"/>
        <v>0</v>
      </c>
      <c r="G397" s="1">
        <f t="shared" si="68"/>
        <v>0</v>
      </c>
      <c r="H397" s="1">
        <f t="shared" si="69"/>
        <v>0</v>
      </c>
      <c r="I397" s="1">
        <f t="shared" si="70"/>
        <v>1</v>
      </c>
      <c r="K397" s="1" t="s">
        <v>154</v>
      </c>
      <c r="L397" s="1">
        <v>5.7</v>
      </c>
      <c r="M397" s="1">
        <v>4</v>
      </c>
      <c r="N397" s="1">
        <v>5</v>
      </c>
      <c r="O397" s="1">
        <f t="shared" si="64"/>
        <v>1</v>
      </c>
      <c r="P397" s="1">
        <f t="shared" si="71"/>
        <v>0</v>
      </c>
      <c r="Q397" s="1">
        <f t="shared" si="65"/>
        <v>0</v>
      </c>
      <c r="R397" s="1">
        <f t="shared" si="72"/>
        <v>0</v>
      </c>
      <c r="S397" s="1">
        <f t="shared" si="73"/>
        <v>1</v>
      </c>
    </row>
    <row r="398" spans="1:19" x14ac:dyDescent="0.25">
      <c r="A398" s="1" t="s">
        <v>112</v>
      </c>
      <c r="B398" s="1">
        <v>4.9000000000000004</v>
      </c>
      <c r="C398" s="1">
        <v>2.4687883800000021</v>
      </c>
      <c r="D398" s="1">
        <v>5</v>
      </c>
      <c r="E398" s="1">
        <f t="shared" si="66"/>
        <v>1</v>
      </c>
      <c r="F398" s="1">
        <f t="shared" si="67"/>
        <v>0</v>
      </c>
      <c r="G398" s="1">
        <f t="shared" si="68"/>
        <v>0</v>
      </c>
      <c r="H398" s="1">
        <f t="shared" si="69"/>
        <v>0</v>
      </c>
      <c r="I398" s="1">
        <f t="shared" si="70"/>
        <v>1</v>
      </c>
      <c r="K398" s="1" t="s">
        <v>70</v>
      </c>
      <c r="L398" s="1">
        <v>3.7</v>
      </c>
      <c r="M398" s="1">
        <v>4</v>
      </c>
      <c r="N398" s="1">
        <v>5</v>
      </c>
      <c r="O398" s="1">
        <f t="shared" si="64"/>
        <v>1</v>
      </c>
      <c r="P398" s="1">
        <f t="shared" si="71"/>
        <v>0</v>
      </c>
      <c r="Q398" s="1">
        <f t="shared" si="65"/>
        <v>0</v>
      </c>
      <c r="R398" s="1">
        <f t="shared" si="72"/>
        <v>0</v>
      </c>
      <c r="S398" s="1">
        <f t="shared" si="73"/>
        <v>1</v>
      </c>
    </row>
    <row r="399" spans="1:19" x14ac:dyDescent="0.25">
      <c r="A399" s="1" t="s">
        <v>134</v>
      </c>
      <c r="B399" s="1">
        <v>6.3</v>
      </c>
      <c r="C399" s="1">
        <v>3.7244868599999994</v>
      </c>
      <c r="D399" s="1">
        <v>5</v>
      </c>
      <c r="E399" s="1">
        <f t="shared" si="66"/>
        <v>1</v>
      </c>
      <c r="F399" s="1">
        <f t="shared" si="67"/>
        <v>0</v>
      </c>
      <c r="G399" s="1">
        <f t="shared" si="68"/>
        <v>0</v>
      </c>
      <c r="H399" s="1">
        <f t="shared" si="69"/>
        <v>0</v>
      </c>
      <c r="I399" s="1">
        <f t="shared" si="70"/>
        <v>1</v>
      </c>
      <c r="K399" s="1" t="s">
        <v>106</v>
      </c>
      <c r="L399" s="1">
        <v>4.3</v>
      </c>
      <c r="M399" s="1">
        <v>4</v>
      </c>
      <c r="N399" s="1">
        <v>5</v>
      </c>
      <c r="O399" s="1">
        <f t="shared" si="64"/>
        <v>1</v>
      </c>
      <c r="P399" s="1">
        <f t="shared" si="71"/>
        <v>0</v>
      </c>
      <c r="Q399" s="1">
        <f t="shared" si="65"/>
        <v>0</v>
      </c>
      <c r="R399" s="1">
        <f t="shared" si="72"/>
        <v>0</v>
      </c>
      <c r="S399" s="1">
        <f t="shared" si="73"/>
        <v>1</v>
      </c>
    </row>
    <row r="400" spans="1:19" x14ac:dyDescent="0.25">
      <c r="A400" s="1" t="s">
        <v>89</v>
      </c>
      <c r="B400" s="1">
        <v>6.2</v>
      </c>
      <c r="C400" s="1">
        <v>3.2593698</v>
      </c>
      <c r="D400" s="1">
        <v>5</v>
      </c>
      <c r="E400" s="1">
        <f t="shared" si="66"/>
        <v>1</v>
      </c>
      <c r="F400" s="1">
        <f t="shared" si="67"/>
        <v>0</v>
      </c>
      <c r="G400" s="1">
        <f t="shared" si="68"/>
        <v>0</v>
      </c>
      <c r="H400" s="1">
        <f t="shared" si="69"/>
        <v>0</v>
      </c>
      <c r="I400" s="1">
        <f t="shared" si="70"/>
        <v>1</v>
      </c>
      <c r="K400" s="1" t="s">
        <v>117</v>
      </c>
      <c r="L400" s="1">
        <v>4.5999999999999996</v>
      </c>
      <c r="M400" s="1">
        <v>4</v>
      </c>
      <c r="N400" s="1">
        <v>5</v>
      </c>
      <c r="O400" s="1">
        <f t="shared" si="64"/>
        <v>1</v>
      </c>
      <c r="P400" s="1">
        <f t="shared" si="71"/>
        <v>0</v>
      </c>
      <c r="Q400" s="1">
        <f t="shared" si="65"/>
        <v>0</v>
      </c>
      <c r="R400" s="1">
        <f t="shared" si="72"/>
        <v>0</v>
      </c>
      <c r="S400" s="1">
        <f t="shared" si="73"/>
        <v>1</v>
      </c>
    </row>
    <row r="401" spans="1:19" x14ac:dyDescent="0.25">
      <c r="A401" s="1" t="s">
        <v>81</v>
      </c>
      <c r="B401" s="1">
        <v>4.5999999999999996</v>
      </c>
      <c r="C401" s="1">
        <v>4.9740644000000005</v>
      </c>
      <c r="D401" s="1">
        <v>5</v>
      </c>
      <c r="E401" s="1">
        <f t="shared" si="66"/>
        <v>1</v>
      </c>
      <c r="F401" s="1">
        <f t="shared" si="67"/>
        <v>0</v>
      </c>
      <c r="G401" s="1">
        <f t="shared" si="68"/>
        <v>0</v>
      </c>
      <c r="H401" s="1">
        <f t="shared" si="69"/>
        <v>0</v>
      </c>
      <c r="I401" s="1">
        <f t="shared" si="70"/>
        <v>1</v>
      </c>
      <c r="K401" s="1" t="s">
        <v>122</v>
      </c>
      <c r="L401" s="1">
        <v>4.5</v>
      </c>
      <c r="M401" s="1">
        <v>4</v>
      </c>
      <c r="N401" s="1">
        <v>5</v>
      </c>
      <c r="O401" s="1">
        <f t="shared" si="64"/>
        <v>1</v>
      </c>
      <c r="P401" s="1">
        <f t="shared" si="71"/>
        <v>0</v>
      </c>
      <c r="Q401" s="1">
        <f t="shared" si="65"/>
        <v>0</v>
      </c>
      <c r="R401" s="1">
        <f t="shared" si="72"/>
        <v>0</v>
      </c>
      <c r="S401" s="1">
        <f t="shared" si="73"/>
        <v>1</v>
      </c>
    </row>
    <row r="402" spans="1:19" x14ac:dyDescent="0.25">
      <c r="A402" s="1" t="s">
        <v>114</v>
      </c>
      <c r="B402" s="1">
        <v>4.5</v>
      </c>
      <c r="C402" s="1">
        <v>3.0412983999999996</v>
      </c>
      <c r="D402" s="1">
        <v>5</v>
      </c>
      <c r="E402" s="1">
        <f t="shared" si="66"/>
        <v>1</v>
      </c>
      <c r="F402" s="1">
        <f t="shared" si="67"/>
        <v>0</v>
      </c>
      <c r="G402" s="1">
        <f t="shared" si="68"/>
        <v>0</v>
      </c>
      <c r="H402" s="1">
        <f t="shared" si="69"/>
        <v>0</v>
      </c>
      <c r="I402" s="1">
        <f t="shared" si="70"/>
        <v>1</v>
      </c>
      <c r="K402" s="1" t="s">
        <v>130</v>
      </c>
      <c r="L402" s="1">
        <v>4.0999999999999996</v>
      </c>
      <c r="M402" s="1">
        <v>4</v>
      </c>
      <c r="N402" s="1">
        <v>5</v>
      </c>
      <c r="O402" s="1">
        <f t="shared" si="64"/>
        <v>1</v>
      </c>
      <c r="P402" s="1">
        <f t="shared" si="71"/>
        <v>0</v>
      </c>
      <c r="Q402" s="1">
        <f t="shared" si="65"/>
        <v>0</v>
      </c>
      <c r="R402" s="1">
        <f t="shared" si="72"/>
        <v>0</v>
      </c>
      <c r="S402" s="1">
        <f t="shared" si="73"/>
        <v>1</v>
      </c>
    </row>
    <row r="403" spans="1:19" x14ac:dyDescent="0.25">
      <c r="A403" s="1" t="s">
        <v>95</v>
      </c>
      <c r="B403" s="1">
        <v>5.2</v>
      </c>
      <c r="C403" s="1">
        <v>2.7999706399999988</v>
      </c>
      <c r="D403" s="1">
        <v>4</v>
      </c>
      <c r="E403" s="1">
        <f t="shared" si="66"/>
        <v>1</v>
      </c>
      <c r="F403" s="1">
        <f t="shared" si="67"/>
        <v>0</v>
      </c>
      <c r="G403" s="1">
        <f t="shared" si="68"/>
        <v>0</v>
      </c>
      <c r="H403" s="1">
        <f t="shared" si="69"/>
        <v>0</v>
      </c>
      <c r="I403" s="1">
        <f t="shared" si="70"/>
        <v>1</v>
      </c>
      <c r="K403" s="1" t="s">
        <v>134</v>
      </c>
      <c r="L403" s="1">
        <v>6.3</v>
      </c>
      <c r="M403" s="1">
        <v>4</v>
      </c>
      <c r="N403" s="1">
        <v>5</v>
      </c>
      <c r="O403" s="1">
        <f t="shared" si="64"/>
        <v>1</v>
      </c>
      <c r="P403" s="1">
        <f t="shared" si="71"/>
        <v>0</v>
      </c>
      <c r="Q403" s="1">
        <f t="shared" si="65"/>
        <v>0</v>
      </c>
      <c r="R403" s="1">
        <f t="shared" si="72"/>
        <v>0</v>
      </c>
      <c r="S403" s="1">
        <f t="shared" si="73"/>
        <v>1</v>
      </c>
    </row>
    <row r="404" spans="1:19" x14ac:dyDescent="0.25">
      <c r="A404" s="1" t="s">
        <v>150</v>
      </c>
      <c r="B404" s="1">
        <v>5.7</v>
      </c>
      <c r="C404" s="1">
        <v>3.6432937599999988</v>
      </c>
      <c r="D404" s="1">
        <v>4</v>
      </c>
      <c r="E404" s="1">
        <f t="shared" si="66"/>
        <v>1</v>
      </c>
      <c r="F404" s="1">
        <f t="shared" si="67"/>
        <v>0</v>
      </c>
      <c r="G404" s="1">
        <f t="shared" si="68"/>
        <v>0</v>
      </c>
      <c r="H404" s="1">
        <f t="shared" si="69"/>
        <v>0</v>
      </c>
      <c r="I404" s="1">
        <f t="shared" si="70"/>
        <v>1</v>
      </c>
      <c r="K404" s="1" t="s">
        <v>147</v>
      </c>
      <c r="L404" s="1">
        <v>5.0999999999999996</v>
      </c>
      <c r="M404" s="1">
        <v>4</v>
      </c>
      <c r="N404" s="1">
        <v>5</v>
      </c>
      <c r="O404" s="1">
        <f t="shared" si="64"/>
        <v>1</v>
      </c>
      <c r="P404" s="1">
        <f t="shared" si="71"/>
        <v>0</v>
      </c>
      <c r="Q404" s="1">
        <f t="shared" si="65"/>
        <v>0</v>
      </c>
      <c r="R404" s="1">
        <f t="shared" si="72"/>
        <v>0</v>
      </c>
      <c r="S404" s="1">
        <f t="shared" si="73"/>
        <v>1</v>
      </c>
    </row>
    <row r="405" spans="1:19" x14ac:dyDescent="0.25">
      <c r="A405" s="1" t="s">
        <v>92</v>
      </c>
      <c r="B405" s="1">
        <v>5.4</v>
      </c>
      <c r="C405" s="1">
        <v>3.0400472999999995</v>
      </c>
      <c r="D405" s="1">
        <v>4</v>
      </c>
      <c r="E405" s="1">
        <f t="shared" si="66"/>
        <v>1</v>
      </c>
      <c r="F405" s="1">
        <f t="shared" si="67"/>
        <v>0</v>
      </c>
      <c r="G405" s="1">
        <f t="shared" si="68"/>
        <v>0</v>
      </c>
      <c r="H405" s="1">
        <f t="shared" si="69"/>
        <v>0</v>
      </c>
      <c r="I405" s="1">
        <f t="shared" si="70"/>
        <v>1</v>
      </c>
      <c r="K405" s="1" t="s">
        <v>159</v>
      </c>
      <c r="L405" s="1">
        <v>4.3</v>
      </c>
      <c r="M405" s="1">
        <v>4</v>
      </c>
      <c r="N405" s="1">
        <v>5</v>
      </c>
      <c r="O405" s="1">
        <f t="shared" si="64"/>
        <v>1</v>
      </c>
      <c r="P405" s="1">
        <f t="shared" si="71"/>
        <v>0</v>
      </c>
      <c r="Q405" s="1">
        <f t="shared" si="65"/>
        <v>0</v>
      </c>
      <c r="R405" s="1">
        <f t="shared" si="72"/>
        <v>0</v>
      </c>
      <c r="S405" s="1">
        <f t="shared" si="73"/>
        <v>1</v>
      </c>
    </row>
    <row r="406" spans="1:19" x14ac:dyDescent="0.25">
      <c r="A406" s="1" t="s">
        <v>106</v>
      </c>
      <c r="B406" s="1">
        <v>4.3</v>
      </c>
      <c r="C406" s="1">
        <v>3.8308687799999999</v>
      </c>
      <c r="D406" s="1">
        <v>4</v>
      </c>
      <c r="E406" s="1">
        <f t="shared" si="66"/>
        <v>1</v>
      </c>
      <c r="F406" s="1">
        <f t="shared" si="67"/>
        <v>0</v>
      </c>
      <c r="G406" s="1">
        <f t="shared" si="68"/>
        <v>0</v>
      </c>
      <c r="H406" s="1">
        <f t="shared" si="69"/>
        <v>0</v>
      </c>
      <c r="I406" s="1">
        <f t="shared" si="70"/>
        <v>1</v>
      </c>
      <c r="K406" s="1" t="s">
        <v>109</v>
      </c>
      <c r="L406" s="1">
        <v>5.7</v>
      </c>
      <c r="M406" s="1">
        <v>4</v>
      </c>
      <c r="N406" s="1">
        <v>5</v>
      </c>
      <c r="O406" s="1">
        <f t="shared" si="64"/>
        <v>1</v>
      </c>
      <c r="P406" s="1">
        <f t="shared" si="71"/>
        <v>0</v>
      </c>
      <c r="Q406" s="1">
        <f t="shared" si="65"/>
        <v>0</v>
      </c>
      <c r="R406" s="1">
        <f t="shared" si="72"/>
        <v>0</v>
      </c>
      <c r="S406" s="1">
        <f t="shared" si="73"/>
        <v>1</v>
      </c>
    </row>
    <row r="407" spans="1:19" x14ac:dyDescent="0.25">
      <c r="A407" s="1" t="s">
        <v>92</v>
      </c>
      <c r="B407" s="1">
        <v>5.4</v>
      </c>
      <c r="C407" s="1">
        <v>3.2842764199999976</v>
      </c>
      <c r="D407" s="1">
        <v>4</v>
      </c>
      <c r="E407" s="1">
        <f t="shared" si="66"/>
        <v>1</v>
      </c>
      <c r="F407" s="1">
        <f t="shared" si="67"/>
        <v>0</v>
      </c>
      <c r="G407" s="1">
        <f t="shared" si="68"/>
        <v>0</v>
      </c>
      <c r="H407" s="1">
        <f t="shared" si="69"/>
        <v>0</v>
      </c>
      <c r="I407" s="1">
        <f t="shared" si="70"/>
        <v>1</v>
      </c>
      <c r="K407" s="1" t="s">
        <v>130</v>
      </c>
      <c r="L407" s="1">
        <v>4.0999999999999996</v>
      </c>
      <c r="M407" s="1">
        <v>4</v>
      </c>
      <c r="N407" s="1">
        <v>5</v>
      </c>
      <c r="O407" s="1">
        <f t="shared" si="64"/>
        <v>1</v>
      </c>
      <c r="P407" s="1">
        <f t="shared" si="71"/>
        <v>0</v>
      </c>
      <c r="Q407" s="1">
        <f t="shared" si="65"/>
        <v>0</v>
      </c>
      <c r="R407" s="1">
        <f t="shared" si="72"/>
        <v>0</v>
      </c>
      <c r="S407" s="1">
        <f t="shared" si="73"/>
        <v>1</v>
      </c>
    </row>
    <row r="408" spans="1:19" x14ac:dyDescent="0.25">
      <c r="A408" s="1" t="s">
        <v>175</v>
      </c>
      <c r="B408" s="1">
        <v>3.9</v>
      </c>
      <c r="C408" s="1">
        <v>3.7702652599999995</v>
      </c>
      <c r="D408" s="1">
        <v>4</v>
      </c>
      <c r="E408" s="1">
        <f t="shared" si="66"/>
        <v>1</v>
      </c>
      <c r="F408" s="1">
        <f t="shared" si="67"/>
        <v>0</v>
      </c>
      <c r="G408" s="1">
        <f t="shared" si="68"/>
        <v>0</v>
      </c>
      <c r="H408" s="1">
        <f t="shared" si="69"/>
        <v>0</v>
      </c>
      <c r="I408" s="1">
        <f t="shared" si="70"/>
        <v>1</v>
      </c>
      <c r="K408" s="1" t="s">
        <v>182</v>
      </c>
      <c r="L408" s="1">
        <v>5.0999999999999996</v>
      </c>
      <c r="M408" s="1">
        <v>4</v>
      </c>
      <c r="N408" s="1">
        <v>5</v>
      </c>
      <c r="O408" s="1">
        <f t="shared" si="64"/>
        <v>1</v>
      </c>
      <c r="P408" s="1">
        <f t="shared" si="71"/>
        <v>0</v>
      </c>
      <c r="Q408" s="1">
        <f t="shared" si="65"/>
        <v>0</v>
      </c>
      <c r="R408" s="1">
        <f t="shared" si="72"/>
        <v>0</v>
      </c>
      <c r="S408" s="1">
        <f t="shared" si="73"/>
        <v>1</v>
      </c>
    </row>
    <row r="409" spans="1:19" x14ac:dyDescent="0.25">
      <c r="A409" s="1" t="s">
        <v>115</v>
      </c>
      <c r="B409" s="1">
        <v>4.9000000000000004</v>
      </c>
      <c r="C409" s="1">
        <v>2.7230722599999981</v>
      </c>
      <c r="D409" s="1">
        <v>4</v>
      </c>
      <c r="E409" s="1">
        <f t="shared" si="66"/>
        <v>1</v>
      </c>
      <c r="F409" s="1">
        <f t="shared" si="67"/>
        <v>0</v>
      </c>
      <c r="G409" s="1">
        <f t="shared" si="68"/>
        <v>0</v>
      </c>
      <c r="H409" s="1">
        <f t="shared" si="69"/>
        <v>0</v>
      </c>
      <c r="I409" s="1">
        <f t="shared" si="70"/>
        <v>1</v>
      </c>
      <c r="K409" s="1" t="s">
        <v>88</v>
      </c>
      <c r="L409" s="1">
        <v>4.5</v>
      </c>
      <c r="M409" s="1">
        <v>4</v>
      </c>
      <c r="N409" s="1">
        <v>5</v>
      </c>
      <c r="O409" s="1">
        <f t="shared" si="64"/>
        <v>1</v>
      </c>
      <c r="P409" s="1">
        <f t="shared" si="71"/>
        <v>0</v>
      </c>
      <c r="Q409" s="1">
        <f t="shared" si="65"/>
        <v>0</v>
      </c>
      <c r="R409" s="1">
        <f t="shared" si="72"/>
        <v>0</v>
      </c>
      <c r="S409" s="1">
        <f t="shared" si="73"/>
        <v>1</v>
      </c>
    </row>
    <row r="410" spans="1:19" x14ac:dyDescent="0.25">
      <c r="A410" s="1" t="s">
        <v>158</v>
      </c>
      <c r="B410" s="1">
        <v>4.3</v>
      </c>
      <c r="C410" s="1">
        <v>2.9556022600000005</v>
      </c>
      <c r="D410" s="1">
        <v>4</v>
      </c>
      <c r="E410" s="1">
        <f t="shared" si="66"/>
        <v>1</v>
      </c>
      <c r="F410" s="1">
        <f t="shared" si="67"/>
        <v>0</v>
      </c>
      <c r="G410" s="1">
        <f t="shared" si="68"/>
        <v>0</v>
      </c>
      <c r="H410" s="1">
        <f t="shared" si="69"/>
        <v>0</v>
      </c>
      <c r="I410" s="1">
        <f t="shared" si="70"/>
        <v>1</v>
      </c>
      <c r="K410" s="1" t="s">
        <v>84</v>
      </c>
      <c r="L410" s="1">
        <v>5</v>
      </c>
      <c r="M410" s="1">
        <v>4</v>
      </c>
      <c r="N410" s="1">
        <v>5</v>
      </c>
      <c r="O410" s="1">
        <f t="shared" si="64"/>
        <v>1</v>
      </c>
      <c r="P410" s="1">
        <f t="shared" si="71"/>
        <v>0</v>
      </c>
      <c r="Q410" s="1">
        <f t="shared" si="65"/>
        <v>0</v>
      </c>
      <c r="R410" s="1">
        <f t="shared" si="72"/>
        <v>0</v>
      </c>
      <c r="S410" s="1">
        <f t="shared" si="73"/>
        <v>1</v>
      </c>
    </row>
    <row r="411" spans="1:19" x14ac:dyDescent="0.25">
      <c r="A411" s="1" t="s">
        <v>91</v>
      </c>
      <c r="B411" s="1">
        <v>4.9000000000000004</v>
      </c>
      <c r="C411" s="1">
        <v>2.5781799799999989</v>
      </c>
      <c r="D411" s="1">
        <v>4</v>
      </c>
      <c r="E411" s="1">
        <f t="shared" si="66"/>
        <v>1</v>
      </c>
      <c r="F411" s="1">
        <f t="shared" si="67"/>
        <v>0</v>
      </c>
      <c r="G411" s="1">
        <f t="shared" si="68"/>
        <v>0</v>
      </c>
      <c r="H411" s="1">
        <f t="shared" si="69"/>
        <v>0</v>
      </c>
      <c r="I411" s="1">
        <f t="shared" si="70"/>
        <v>1</v>
      </c>
      <c r="K411" s="1" t="s">
        <v>92</v>
      </c>
      <c r="L411" s="1">
        <v>5.4</v>
      </c>
      <c r="M411" s="1">
        <v>4</v>
      </c>
      <c r="N411" s="1">
        <v>5</v>
      </c>
      <c r="O411" s="1">
        <f t="shared" si="64"/>
        <v>1</v>
      </c>
      <c r="P411" s="1">
        <f t="shared" si="71"/>
        <v>0</v>
      </c>
      <c r="Q411" s="1">
        <f t="shared" si="65"/>
        <v>0</v>
      </c>
      <c r="R411" s="1">
        <f t="shared" si="72"/>
        <v>0</v>
      </c>
      <c r="S411" s="1">
        <f t="shared" si="73"/>
        <v>1</v>
      </c>
    </row>
    <row r="412" spans="1:19" x14ac:dyDescent="0.25">
      <c r="A412" s="1" t="s">
        <v>195</v>
      </c>
      <c r="B412" s="1">
        <v>4.5</v>
      </c>
      <c r="C412" s="1">
        <v>3.9556869699999999</v>
      </c>
      <c r="D412" s="1">
        <v>4</v>
      </c>
      <c r="E412" s="1">
        <f t="shared" si="66"/>
        <v>1</v>
      </c>
      <c r="F412" s="1">
        <f t="shared" si="67"/>
        <v>0</v>
      </c>
      <c r="G412" s="1">
        <f t="shared" si="68"/>
        <v>0</v>
      </c>
      <c r="H412" s="1">
        <f t="shared" si="69"/>
        <v>0</v>
      </c>
      <c r="I412" s="1">
        <f t="shared" si="70"/>
        <v>1</v>
      </c>
      <c r="K412" s="1" t="s">
        <v>171</v>
      </c>
      <c r="L412" s="1">
        <v>4.7</v>
      </c>
      <c r="M412" s="1">
        <v>4</v>
      </c>
      <c r="N412" s="1">
        <v>5</v>
      </c>
      <c r="O412" s="1">
        <f t="shared" si="64"/>
        <v>1</v>
      </c>
      <c r="P412" s="1">
        <f t="shared" si="71"/>
        <v>0</v>
      </c>
      <c r="Q412" s="1">
        <f t="shared" si="65"/>
        <v>0</v>
      </c>
      <c r="R412" s="1">
        <f t="shared" si="72"/>
        <v>0</v>
      </c>
      <c r="S412" s="1">
        <f t="shared" si="73"/>
        <v>1</v>
      </c>
    </row>
    <row r="413" spans="1:19" x14ac:dyDescent="0.25">
      <c r="A413" s="1" t="s">
        <v>154</v>
      </c>
      <c r="B413" s="1">
        <v>5.7</v>
      </c>
      <c r="C413" s="1">
        <v>3.8834959799999988</v>
      </c>
      <c r="D413" s="1">
        <v>4</v>
      </c>
      <c r="E413" s="1">
        <f t="shared" si="66"/>
        <v>1</v>
      </c>
      <c r="F413" s="1">
        <f t="shared" si="67"/>
        <v>0</v>
      </c>
      <c r="G413" s="1">
        <f t="shared" si="68"/>
        <v>0</v>
      </c>
      <c r="H413" s="1">
        <f t="shared" si="69"/>
        <v>0</v>
      </c>
      <c r="I413" s="1">
        <f t="shared" si="70"/>
        <v>1</v>
      </c>
      <c r="K413" s="1" t="s">
        <v>109</v>
      </c>
      <c r="L413" s="1">
        <v>5.7</v>
      </c>
      <c r="M413" s="1">
        <v>4</v>
      </c>
      <c r="N413" s="1">
        <v>5</v>
      </c>
      <c r="O413" s="1">
        <f t="shared" si="64"/>
        <v>1</v>
      </c>
      <c r="P413" s="1">
        <f t="shared" si="71"/>
        <v>0</v>
      </c>
      <c r="Q413" s="1">
        <f t="shared" si="65"/>
        <v>0</v>
      </c>
      <c r="R413" s="1">
        <f t="shared" si="72"/>
        <v>0</v>
      </c>
      <c r="S413" s="1">
        <f t="shared" si="73"/>
        <v>1</v>
      </c>
    </row>
    <row r="414" spans="1:19" x14ac:dyDescent="0.25">
      <c r="A414" s="1" t="s">
        <v>66</v>
      </c>
      <c r="B414" s="1">
        <v>4.8</v>
      </c>
      <c r="C414" s="1">
        <v>3.2535899599999984</v>
      </c>
      <c r="D414" s="1">
        <v>4</v>
      </c>
      <c r="E414" s="1">
        <f t="shared" si="66"/>
        <v>1</v>
      </c>
      <c r="F414" s="1">
        <f t="shared" si="67"/>
        <v>0</v>
      </c>
      <c r="G414" s="1">
        <f t="shared" si="68"/>
        <v>0</v>
      </c>
      <c r="H414" s="1">
        <f t="shared" si="69"/>
        <v>0</v>
      </c>
      <c r="I414" s="1">
        <f t="shared" si="70"/>
        <v>1</v>
      </c>
      <c r="K414" s="1" t="s">
        <v>188</v>
      </c>
      <c r="L414" s="1">
        <v>4.3</v>
      </c>
      <c r="M414" s="1">
        <v>4</v>
      </c>
      <c r="N414" s="1">
        <v>5</v>
      </c>
      <c r="O414" s="1">
        <f t="shared" si="64"/>
        <v>1</v>
      </c>
      <c r="P414" s="1">
        <f t="shared" si="71"/>
        <v>0</v>
      </c>
      <c r="Q414" s="1">
        <f t="shared" si="65"/>
        <v>0</v>
      </c>
      <c r="R414" s="1">
        <f t="shared" si="72"/>
        <v>0</v>
      </c>
      <c r="S414" s="1">
        <f t="shared" si="73"/>
        <v>1</v>
      </c>
    </row>
    <row r="415" spans="1:19" x14ac:dyDescent="0.25">
      <c r="A415" s="1" t="s">
        <v>77</v>
      </c>
      <c r="B415" s="1">
        <v>4.7</v>
      </c>
      <c r="C415" s="1">
        <v>3.3879338699999995</v>
      </c>
      <c r="D415" s="1">
        <v>4</v>
      </c>
      <c r="E415" s="1">
        <f t="shared" si="66"/>
        <v>1</v>
      </c>
      <c r="F415" s="1">
        <f t="shared" si="67"/>
        <v>0</v>
      </c>
      <c r="G415" s="1">
        <f t="shared" si="68"/>
        <v>0</v>
      </c>
      <c r="H415" s="1">
        <f t="shared" si="69"/>
        <v>0</v>
      </c>
      <c r="I415" s="1">
        <f t="shared" si="70"/>
        <v>1</v>
      </c>
      <c r="K415" s="1" t="s">
        <v>147</v>
      </c>
      <c r="L415" s="1">
        <v>5.0999999999999996</v>
      </c>
      <c r="M415" s="1">
        <v>4</v>
      </c>
      <c r="N415" s="1">
        <v>5</v>
      </c>
      <c r="O415" s="1">
        <f t="shared" si="64"/>
        <v>1</v>
      </c>
      <c r="P415" s="1">
        <f t="shared" si="71"/>
        <v>0</v>
      </c>
      <c r="Q415" s="1">
        <f t="shared" si="65"/>
        <v>0</v>
      </c>
      <c r="R415" s="1">
        <f t="shared" si="72"/>
        <v>0</v>
      </c>
      <c r="S415" s="1">
        <f t="shared" si="73"/>
        <v>1</v>
      </c>
    </row>
    <row r="416" spans="1:19" x14ac:dyDescent="0.25">
      <c r="A416" s="1" t="s">
        <v>135</v>
      </c>
      <c r="B416" s="1">
        <v>4.9000000000000004</v>
      </c>
      <c r="C416" s="1">
        <v>2.648407999999999</v>
      </c>
      <c r="D416" s="1">
        <v>4</v>
      </c>
      <c r="E416" s="1">
        <f t="shared" si="66"/>
        <v>1</v>
      </c>
      <c r="F416" s="1">
        <f t="shared" si="67"/>
        <v>0</v>
      </c>
      <c r="G416" s="1">
        <f t="shared" si="68"/>
        <v>0</v>
      </c>
      <c r="H416" s="1">
        <f t="shared" si="69"/>
        <v>0</v>
      </c>
      <c r="I416" s="1">
        <f t="shared" si="70"/>
        <v>1</v>
      </c>
      <c r="K416" s="1" t="s">
        <v>85</v>
      </c>
      <c r="L416" s="1">
        <v>4.8</v>
      </c>
      <c r="M416" s="1">
        <v>4</v>
      </c>
      <c r="N416" s="1">
        <v>5</v>
      </c>
      <c r="O416" s="1">
        <f t="shared" si="64"/>
        <v>1</v>
      </c>
      <c r="P416" s="1">
        <f t="shared" si="71"/>
        <v>0</v>
      </c>
      <c r="Q416" s="1">
        <f t="shared" si="65"/>
        <v>0</v>
      </c>
      <c r="R416" s="1">
        <f t="shared" si="72"/>
        <v>0</v>
      </c>
      <c r="S416" s="1">
        <f t="shared" si="73"/>
        <v>1</v>
      </c>
    </row>
    <row r="417" spans="1:19" x14ac:dyDescent="0.25">
      <c r="A417" s="1" t="s">
        <v>148</v>
      </c>
      <c r="B417" s="1">
        <v>7.1</v>
      </c>
      <c r="C417" s="1">
        <v>3.9001137600000004</v>
      </c>
      <c r="D417" s="1">
        <v>4</v>
      </c>
      <c r="E417" s="1">
        <f t="shared" si="66"/>
        <v>1</v>
      </c>
      <c r="F417" s="1">
        <f t="shared" si="67"/>
        <v>0</v>
      </c>
      <c r="G417" s="1">
        <f t="shared" si="68"/>
        <v>0</v>
      </c>
      <c r="H417" s="1">
        <f t="shared" si="69"/>
        <v>0</v>
      </c>
      <c r="I417" s="1">
        <f t="shared" si="70"/>
        <v>1</v>
      </c>
      <c r="K417" s="1" t="s">
        <v>167</v>
      </c>
      <c r="L417" s="1">
        <v>4.5</v>
      </c>
      <c r="M417" s="1">
        <v>4</v>
      </c>
      <c r="N417" s="1">
        <v>5</v>
      </c>
      <c r="O417" s="1">
        <f t="shared" si="64"/>
        <v>1</v>
      </c>
      <c r="P417" s="1">
        <f t="shared" si="71"/>
        <v>0</v>
      </c>
      <c r="Q417" s="1">
        <f t="shared" si="65"/>
        <v>0</v>
      </c>
      <c r="R417" s="1">
        <f t="shared" si="72"/>
        <v>0</v>
      </c>
      <c r="S417" s="1">
        <f t="shared" si="73"/>
        <v>1</v>
      </c>
    </row>
    <row r="418" spans="1:19" x14ac:dyDescent="0.25">
      <c r="A418" s="1" t="s">
        <v>134</v>
      </c>
      <c r="B418" s="1">
        <v>6.3</v>
      </c>
      <c r="C418" s="1">
        <v>3.284753500000003</v>
      </c>
      <c r="D418" s="1">
        <v>4</v>
      </c>
      <c r="E418" s="1">
        <f t="shared" si="66"/>
        <v>1</v>
      </c>
      <c r="F418" s="1">
        <f t="shared" si="67"/>
        <v>0</v>
      </c>
      <c r="G418" s="1">
        <f t="shared" si="68"/>
        <v>0</v>
      </c>
      <c r="H418" s="1">
        <f t="shared" si="69"/>
        <v>0</v>
      </c>
      <c r="I418" s="1">
        <f t="shared" si="70"/>
        <v>1</v>
      </c>
      <c r="K418" s="1" t="s">
        <v>67</v>
      </c>
      <c r="L418" s="1">
        <v>5.4</v>
      </c>
      <c r="M418" s="1">
        <v>4</v>
      </c>
      <c r="N418" s="1">
        <v>5</v>
      </c>
      <c r="O418" s="1">
        <f t="shared" si="64"/>
        <v>1</v>
      </c>
      <c r="P418" s="1">
        <f t="shared" si="71"/>
        <v>0</v>
      </c>
      <c r="Q418" s="1">
        <f t="shared" si="65"/>
        <v>0</v>
      </c>
      <c r="R418" s="1">
        <f t="shared" si="72"/>
        <v>0</v>
      </c>
      <c r="S418" s="1">
        <f t="shared" si="73"/>
        <v>1</v>
      </c>
    </row>
    <row r="419" spans="1:19" x14ac:dyDescent="0.25">
      <c r="A419" s="1" t="s">
        <v>72</v>
      </c>
      <c r="B419" s="1">
        <v>5.0999999999999996</v>
      </c>
      <c r="C419" s="1">
        <v>3.8107254200000003</v>
      </c>
      <c r="D419" s="1">
        <v>4</v>
      </c>
      <c r="E419" s="1">
        <f t="shared" si="66"/>
        <v>1</v>
      </c>
      <c r="F419" s="1">
        <f t="shared" si="67"/>
        <v>0</v>
      </c>
      <c r="G419" s="1">
        <f t="shared" si="68"/>
        <v>0</v>
      </c>
      <c r="H419" s="1">
        <f t="shared" si="69"/>
        <v>0</v>
      </c>
      <c r="I419" s="1">
        <f t="shared" si="70"/>
        <v>1</v>
      </c>
      <c r="K419" s="1" t="s">
        <v>175</v>
      </c>
      <c r="L419" s="1">
        <v>3.9</v>
      </c>
      <c r="M419" s="1">
        <v>4</v>
      </c>
      <c r="N419" s="1">
        <v>5</v>
      </c>
      <c r="O419" s="1">
        <f t="shared" si="64"/>
        <v>1</v>
      </c>
      <c r="P419" s="1">
        <f t="shared" si="71"/>
        <v>0</v>
      </c>
      <c r="Q419" s="1">
        <f t="shared" si="65"/>
        <v>0</v>
      </c>
      <c r="R419" s="1">
        <f t="shared" si="72"/>
        <v>0</v>
      </c>
      <c r="S419" s="1">
        <f t="shared" si="73"/>
        <v>1</v>
      </c>
    </row>
    <row r="420" spans="1:19" x14ac:dyDescent="0.25">
      <c r="A420" s="1" t="s">
        <v>204</v>
      </c>
      <c r="B420" s="1">
        <v>4.3</v>
      </c>
      <c r="C420" s="1">
        <v>3.0136023000000001</v>
      </c>
      <c r="D420" s="1">
        <v>4</v>
      </c>
      <c r="E420" s="1">
        <f t="shared" si="66"/>
        <v>1</v>
      </c>
      <c r="F420" s="1">
        <f t="shared" si="67"/>
        <v>0</v>
      </c>
      <c r="G420" s="1">
        <f t="shared" si="68"/>
        <v>0</v>
      </c>
      <c r="H420" s="1">
        <f t="shared" si="69"/>
        <v>0</v>
      </c>
      <c r="I420" s="1">
        <f t="shared" si="70"/>
        <v>1</v>
      </c>
      <c r="K420" s="1" t="s">
        <v>165</v>
      </c>
      <c r="L420" s="1">
        <v>7.1</v>
      </c>
      <c r="M420" s="1">
        <v>4</v>
      </c>
      <c r="N420" s="1">
        <v>5</v>
      </c>
      <c r="O420" s="1">
        <f t="shared" si="64"/>
        <v>1</v>
      </c>
      <c r="P420" s="1">
        <f t="shared" si="71"/>
        <v>0</v>
      </c>
      <c r="Q420" s="1">
        <f t="shared" si="65"/>
        <v>0</v>
      </c>
      <c r="R420" s="1">
        <f t="shared" si="72"/>
        <v>0</v>
      </c>
      <c r="S420" s="1">
        <f t="shared" si="73"/>
        <v>1</v>
      </c>
    </row>
    <row r="421" spans="1:19" x14ac:dyDescent="0.25">
      <c r="A421" s="1" t="s">
        <v>188</v>
      </c>
      <c r="B421" s="1">
        <v>4.3</v>
      </c>
      <c r="C421" s="1">
        <v>3.5130723999999991</v>
      </c>
      <c r="D421" s="1">
        <v>4</v>
      </c>
      <c r="E421" s="1">
        <f t="shared" si="66"/>
        <v>1</v>
      </c>
      <c r="F421" s="1">
        <f t="shared" si="67"/>
        <v>0</v>
      </c>
      <c r="G421" s="1">
        <f t="shared" si="68"/>
        <v>0</v>
      </c>
      <c r="H421" s="1">
        <f t="shared" si="69"/>
        <v>0</v>
      </c>
      <c r="I421" s="1">
        <f t="shared" si="70"/>
        <v>1</v>
      </c>
      <c r="K421" s="1" t="s">
        <v>80</v>
      </c>
      <c r="L421" s="1">
        <v>4.9000000000000004</v>
      </c>
      <c r="M421" s="1">
        <v>4</v>
      </c>
      <c r="N421" s="1">
        <v>5</v>
      </c>
      <c r="O421" s="1">
        <f t="shared" si="64"/>
        <v>1</v>
      </c>
      <c r="P421" s="1">
        <f t="shared" si="71"/>
        <v>0</v>
      </c>
      <c r="Q421" s="1">
        <f t="shared" si="65"/>
        <v>0</v>
      </c>
      <c r="R421" s="1">
        <f t="shared" si="72"/>
        <v>0</v>
      </c>
      <c r="S421" s="1">
        <f t="shared" si="73"/>
        <v>1</v>
      </c>
    </row>
    <row r="422" spans="1:19" x14ac:dyDescent="0.25">
      <c r="A422" s="1" t="s">
        <v>151</v>
      </c>
      <c r="B422" s="1">
        <v>4.3</v>
      </c>
      <c r="C422" s="1">
        <v>3.9342626799999998</v>
      </c>
      <c r="D422" s="1">
        <v>4</v>
      </c>
      <c r="E422" s="1">
        <f t="shared" si="66"/>
        <v>1</v>
      </c>
      <c r="F422" s="1">
        <f t="shared" si="67"/>
        <v>0</v>
      </c>
      <c r="G422" s="1">
        <f t="shared" si="68"/>
        <v>0</v>
      </c>
      <c r="H422" s="1">
        <f t="shared" si="69"/>
        <v>0</v>
      </c>
      <c r="I422" s="1">
        <f t="shared" si="70"/>
        <v>1</v>
      </c>
      <c r="K422" s="1" t="s">
        <v>169</v>
      </c>
      <c r="L422" s="1">
        <v>4.5</v>
      </c>
      <c r="M422" s="1">
        <v>4</v>
      </c>
      <c r="N422" s="1">
        <v>5</v>
      </c>
      <c r="O422" s="1">
        <f t="shared" si="64"/>
        <v>1</v>
      </c>
      <c r="P422" s="1">
        <f t="shared" si="71"/>
        <v>0</v>
      </c>
      <c r="Q422" s="1">
        <f t="shared" si="65"/>
        <v>0</v>
      </c>
      <c r="R422" s="1">
        <f t="shared" si="72"/>
        <v>0</v>
      </c>
      <c r="S422" s="1">
        <f t="shared" si="73"/>
        <v>1</v>
      </c>
    </row>
    <row r="423" spans="1:19" x14ac:dyDescent="0.25">
      <c r="A423" s="1" t="s">
        <v>132</v>
      </c>
      <c r="B423" s="1">
        <v>5.0999999999999996</v>
      </c>
      <c r="C423" s="1">
        <v>2.9010684999999974</v>
      </c>
      <c r="D423" s="1">
        <v>3</v>
      </c>
      <c r="E423" s="1">
        <f t="shared" si="66"/>
        <v>1</v>
      </c>
      <c r="F423" s="1">
        <f t="shared" si="67"/>
        <v>0</v>
      </c>
      <c r="G423" s="1">
        <f t="shared" si="68"/>
        <v>0</v>
      </c>
      <c r="H423" s="1">
        <f t="shared" si="69"/>
        <v>0</v>
      </c>
      <c r="I423" s="1">
        <f t="shared" si="70"/>
        <v>1</v>
      </c>
      <c r="K423" s="1" t="s">
        <v>170</v>
      </c>
      <c r="L423" s="1">
        <v>5.3</v>
      </c>
      <c r="M423" s="1">
        <v>4</v>
      </c>
      <c r="N423" s="1">
        <v>5</v>
      </c>
      <c r="O423" s="1">
        <f t="shared" si="64"/>
        <v>1</v>
      </c>
      <c r="P423" s="1">
        <f t="shared" si="71"/>
        <v>0</v>
      </c>
      <c r="Q423" s="1">
        <f t="shared" si="65"/>
        <v>0</v>
      </c>
      <c r="R423" s="1">
        <f t="shared" si="72"/>
        <v>0</v>
      </c>
      <c r="S423" s="1">
        <f t="shared" si="73"/>
        <v>1</v>
      </c>
    </row>
    <row r="424" spans="1:19" x14ac:dyDescent="0.25">
      <c r="A424" s="1" t="s">
        <v>118</v>
      </c>
      <c r="B424" s="1">
        <v>6.2</v>
      </c>
      <c r="C424" s="1">
        <v>3.1022556200000002</v>
      </c>
      <c r="D424" s="1">
        <v>21</v>
      </c>
      <c r="E424" s="1">
        <f t="shared" si="66"/>
        <v>0</v>
      </c>
      <c r="F424" s="1">
        <f t="shared" si="67"/>
        <v>0</v>
      </c>
      <c r="G424" s="1">
        <f t="shared" si="68"/>
        <v>1</v>
      </c>
      <c r="H424" s="1">
        <f t="shared" si="69"/>
        <v>0</v>
      </c>
      <c r="I424" s="1">
        <f t="shared" si="70"/>
        <v>1</v>
      </c>
      <c r="K424" s="1" t="s">
        <v>134</v>
      </c>
      <c r="L424" s="1">
        <v>6.3</v>
      </c>
      <c r="M424" s="1">
        <v>4</v>
      </c>
      <c r="N424" s="1">
        <v>5</v>
      </c>
      <c r="O424" s="1">
        <f t="shared" si="64"/>
        <v>1</v>
      </c>
      <c r="P424" s="1">
        <f t="shared" si="71"/>
        <v>0</v>
      </c>
      <c r="Q424" s="1">
        <f t="shared" si="65"/>
        <v>0</v>
      </c>
      <c r="R424" s="1">
        <f t="shared" si="72"/>
        <v>0</v>
      </c>
      <c r="S424" s="1">
        <f t="shared" si="73"/>
        <v>1</v>
      </c>
    </row>
    <row r="425" spans="1:19" x14ac:dyDescent="0.25">
      <c r="A425" s="1" t="s">
        <v>148</v>
      </c>
      <c r="B425" s="1">
        <v>7.1</v>
      </c>
      <c r="C425" s="1">
        <v>6.1776622100000003</v>
      </c>
      <c r="D425" s="1">
        <v>18</v>
      </c>
      <c r="E425" s="1">
        <f t="shared" si="66"/>
        <v>0</v>
      </c>
      <c r="F425" s="1">
        <f t="shared" si="67"/>
        <v>0</v>
      </c>
      <c r="G425" s="1">
        <f t="shared" si="68"/>
        <v>1</v>
      </c>
      <c r="H425" s="1">
        <f t="shared" si="69"/>
        <v>0</v>
      </c>
      <c r="I425" s="1">
        <f t="shared" si="70"/>
        <v>1</v>
      </c>
      <c r="K425" s="1" t="s">
        <v>95</v>
      </c>
      <c r="L425" s="1">
        <v>5.2</v>
      </c>
      <c r="M425" s="1">
        <v>3</v>
      </c>
      <c r="N425" s="1">
        <v>4</v>
      </c>
      <c r="O425" s="1">
        <f t="shared" si="64"/>
        <v>0</v>
      </c>
      <c r="P425" s="1">
        <f t="shared" si="71"/>
        <v>0</v>
      </c>
      <c r="Q425" s="1">
        <f t="shared" si="65"/>
        <v>1</v>
      </c>
      <c r="R425" s="1">
        <f t="shared" si="72"/>
        <v>0</v>
      </c>
      <c r="S425" s="1">
        <f t="shared" si="73"/>
        <v>1</v>
      </c>
    </row>
    <row r="426" spans="1:19" x14ac:dyDescent="0.25">
      <c r="A426" s="1" t="s">
        <v>112</v>
      </c>
      <c r="B426" s="1">
        <v>4.9000000000000004</v>
      </c>
      <c r="C426" s="1">
        <v>2.7579615200000007</v>
      </c>
      <c r="D426" s="1">
        <v>17</v>
      </c>
      <c r="E426" s="1">
        <f t="shared" si="66"/>
        <v>0</v>
      </c>
      <c r="F426" s="1">
        <f t="shared" si="67"/>
        <v>0</v>
      </c>
      <c r="G426" s="1">
        <f t="shared" si="68"/>
        <v>1</v>
      </c>
      <c r="H426" s="1">
        <f t="shared" si="69"/>
        <v>0</v>
      </c>
      <c r="I426" s="1">
        <f t="shared" si="70"/>
        <v>1</v>
      </c>
      <c r="K426" s="1" t="s">
        <v>92</v>
      </c>
      <c r="L426" s="1">
        <v>5.4</v>
      </c>
      <c r="M426" s="1">
        <v>3</v>
      </c>
      <c r="N426" s="1">
        <v>4</v>
      </c>
      <c r="O426" s="1">
        <f t="shared" si="64"/>
        <v>0</v>
      </c>
      <c r="P426" s="1">
        <f t="shared" si="71"/>
        <v>0</v>
      </c>
      <c r="Q426" s="1">
        <f t="shared" si="65"/>
        <v>1</v>
      </c>
      <c r="R426" s="1">
        <f t="shared" si="72"/>
        <v>0</v>
      </c>
      <c r="S426" s="1">
        <f t="shared" si="73"/>
        <v>1</v>
      </c>
    </row>
    <row r="427" spans="1:19" x14ac:dyDescent="0.25">
      <c r="A427" s="1" t="s">
        <v>163</v>
      </c>
      <c r="B427" s="1">
        <v>5.6</v>
      </c>
      <c r="C427" s="1">
        <v>2.8106666199999988</v>
      </c>
      <c r="D427" s="1">
        <v>15</v>
      </c>
      <c r="E427" s="1">
        <f t="shared" si="66"/>
        <v>0</v>
      </c>
      <c r="F427" s="1">
        <f t="shared" si="67"/>
        <v>0</v>
      </c>
      <c r="G427" s="1">
        <f t="shared" si="68"/>
        <v>1</v>
      </c>
      <c r="H427" s="1">
        <f t="shared" si="69"/>
        <v>0</v>
      </c>
      <c r="I427" s="1">
        <f t="shared" si="70"/>
        <v>1</v>
      </c>
      <c r="K427" s="1" t="s">
        <v>92</v>
      </c>
      <c r="L427" s="1">
        <v>5.4</v>
      </c>
      <c r="M427" s="1">
        <v>3</v>
      </c>
      <c r="N427" s="1">
        <v>4</v>
      </c>
      <c r="O427" s="1">
        <f t="shared" si="64"/>
        <v>0</v>
      </c>
      <c r="P427" s="1">
        <f t="shared" si="71"/>
        <v>0</v>
      </c>
      <c r="Q427" s="1">
        <f t="shared" si="65"/>
        <v>1</v>
      </c>
      <c r="R427" s="1">
        <f t="shared" si="72"/>
        <v>0</v>
      </c>
      <c r="S427" s="1">
        <f t="shared" si="73"/>
        <v>1</v>
      </c>
    </row>
    <row r="428" spans="1:19" x14ac:dyDescent="0.25">
      <c r="A428" s="1" t="s">
        <v>147</v>
      </c>
      <c r="B428" s="1">
        <v>5.0999999999999996</v>
      </c>
      <c r="C428" s="1">
        <v>4.0691472099999997</v>
      </c>
      <c r="D428" s="1">
        <v>15</v>
      </c>
      <c r="E428" s="1">
        <f t="shared" si="66"/>
        <v>0</v>
      </c>
      <c r="F428" s="1">
        <f t="shared" si="67"/>
        <v>0</v>
      </c>
      <c r="G428" s="1">
        <f t="shared" si="68"/>
        <v>1</v>
      </c>
      <c r="H428" s="1">
        <f t="shared" si="69"/>
        <v>0</v>
      </c>
      <c r="I428" s="1">
        <f t="shared" si="70"/>
        <v>1</v>
      </c>
      <c r="K428" s="1" t="s">
        <v>115</v>
      </c>
      <c r="L428" s="1">
        <v>4.9000000000000004</v>
      </c>
      <c r="M428" s="1">
        <v>3</v>
      </c>
      <c r="N428" s="1">
        <v>4</v>
      </c>
      <c r="O428" s="1">
        <f t="shared" si="64"/>
        <v>0</v>
      </c>
      <c r="P428" s="1">
        <f t="shared" si="71"/>
        <v>0</v>
      </c>
      <c r="Q428" s="1">
        <f t="shared" si="65"/>
        <v>1</v>
      </c>
      <c r="R428" s="1">
        <f t="shared" si="72"/>
        <v>0</v>
      </c>
      <c r="S428" s="1">
        <f t="shared" si="73"/>
        <v>1</v>
      </c>
    </row>
    <row r="429" spans="1:19" x14ac:dyDescent="0.25">
      <c r="A429" s="1" t="s">
        <v>192</v>
      </c>
      <c r="B429" s="1">
        <v>5.6</v>
      </c>
      <c r="C429" s="1">
        <v>5.8743315500000026</v>
      </c>
      <c r="D429" s="1">
        <v>15</v>
      </c>
      <c r="E429" s="1">
        <f t="shared" si="66"/>
        <v>0</v>
      </c>
      <c r="F429" s="1">
        <f t="shared" si="67"/>
        <v>0</v>
      </c>
      <c r="G429" s="1">
        <f t="shared" si="68"/>
        <v>1</v>
      </c>
      <c r="H429" s="1">
        <f t="shared" si="69"/>
        <v>0</v>
      </c>
      <c r="I429" s="1">
        <f t="shared" si="70"/>
        <v>1</v>
      </c>
      <c r="K429" s="1" t="s">
        <v>158</v>
      </c>
      <c r="L429" s="1">
        <v>4.3</v>
      </c>
      <c r="M429" s="1">
        <v>3</v>
      </c>
      <c r="N429" s="1">
        <v>4</v>
      </c>
      <c r="O429" s="1">
        <f t="shared" si="64"/>
        <v>0</v>
      </c>
      <c r="P429" s="1">
        <f t="shared" si="71"/>
        <v>0</v>
      </c>
      <c r="Q429" s="1">
        <f t="shared" si="65"/>
        <v>1</v>
      </c>
      <c r="R429" s="1">
        <f t="shared" si="72"/>
        <v>0</v>
      </c>
      <c r="S429" s="1">
        <f t="shared" si="73"/>
        <v>1</v>
      </c>
    </row>
    <row r="430" spans="1:19" x14ac:dyDescent="0.25">
      <c r="A430" s="1" t="s">
        <v>96</v>
      </c>
      <c r="B430" s="1">
        <v>4.9000000000000004</v>
      </c>
      <c r="C430" s="1">
        <v>3.6489832499999992</v>
      </c>
      <c r="D430" s="1">
        <v>15</v>
      </c>
      <c r="E430" s="1">
        <f t="shared" si="66"/>
        <v>0</v>
      </c>
      <c r="F430" s="1">
        <f t="shared" si="67"/>
        <v>0</v>
      </c>
      <c r="G430" s="1">
        <f t="shared" si="68"/>
        <v>1</v>
      </c>
      <c r="H430" s="1">
        <f t="shared" si="69"/>
        <v>0</v>
      </c>
      <c r="I430" s="1">
        <f t="shared" si="70"/>
        <v>1</v>
      </c>
      <c r="K430" s="1" t="s">
        <v>91</v>
      </c>
      <c r="L430" s="1">
        <v>4.9000000000000004</v>
      </c>
      <c r="M430" s="1">
        <v>3</v>
      </c>
      <c r="N430" s="1">
        <v>4</v>
      </c>
      <c r="O430" s="1">
        <f t="shared" si="64"/>
        <v>0</v>
      </c>
      <c r="P430" s="1">
        <f t="shared" si="71"/>
        <v>0</v>
      </c>
      <c r="Q430" s="1">
        <f t="shared" si="65"/>
        <v>1</v>
      </c>
      <c r="R430" s="1">
        <f t="shared" si="72"/>
        <v>0</v>
      </c>
      <c r="S430" s="1">
        <f t="shared" si="73"/>
        <v>1</v>
      </c>
    </row>
    <row r="431" spans="1:19" x14ac:dyDescent="0.25">
      <c r="A431" s="1" t="s">
        <v>178</v>
      </c>
      <c r="B431" s="1">
        <v>5.3</v>
      </c>
      <c r="C431" s="1">
        <v>3.2567229599999989</v>
      </c>
      <c r="D431" s="1">
        <v>15</v>
      </c>
      <c r="E431" s="1">
        <f t="shared" si="66"/>
        <v>0</v>
      </c>
      <c r="F431" s="1">
        <f t="shared" si="67"/>
        <v>0</v>
      </c>
      <c r="G431" s="1">
        <f t="shared" si="68"/>
        <v>1</v>
      </c>
      <c r="H431" s="1">
        <f t="shared" si="69"/>
        <v>0</v>
      </c>
      <c r="I431" s="1">
        <f t="shared" si="70"/>
        <v>1</v>
      </c>
      <c r="K431" s="1" t="s">
        <v>66</v>
      </c>
      <c r="L431" s="1">
        <v>4.8</v>
      </c>
      <c r="M431" s="1">
        <v>3</v>
      </c>
      <c r="N431" s="1">
        <v>4</v>
      </c>
      <c r="O431" s="1">
        <f t="shared" si="64"/>
        <v>0</v>
      </c>
      <c r="P431" s="1">
        <f t="shared" si="71"/>
        <v>0</v>
      </c>
      <c r="Q431" s="1">
        <f t="shared" si="65"/>
        <v>1</v>
      </c>
      <c r="R431" s="1">
        <f t="shared" si="72"/>
        <v>0</v>
      </c>
      <c r="S431" s="1">
        <f t="shared" si="73"/>
        <v>1</v>
      </c>
    </row>
    <row r="432" spans="1:19" x14ac:dyDescent="0.25">
      <c r="A432" s="1" t="s">
        <v>98</v>
      </c>
      <c r="B432" s="1">
        <v>5</v>
      </c>
      <c r="C432" s="1">
        <v>3.71720775</v>
      </c>
      <c r="D432" s="1">
        <v>15</v>
      </c>
      <c r="E432" s="1">
        <f t="shared" si="66"/>
        <v>0</v>
      </c>
      <c r="F432" s="1">
        <f t="shared" si="67"/>
        <v>0</v>
      </c>
      <c r="G432" s="1">
        <f t="shared" si="68"/>
        <v>1</v>
      </c>
      <c r="H432" s="1">
        <f t="shared" si="69"/>
        <v>0</v>
      </c>
      <c r="I432" s="1">
        <f t="shared" si="70"/>
        <v>1</v>
      </c>
      <c r="K432" s="1" t="s">
        <v>77</v>
      </c>
      <c r="L432" s="1">
        <v>4.7</v>
      </c>
      <c r="M432" s="1">
        <v>3</v>
      </c>
      <c r="N432" s="1">
        <v>4</v>
      </c>
      <c r="O432" s="1">
        <f t="shared" si="64"/>
        <v>0</v>
      </c>
      <c r="P432" s="1">
        <f t="shared" si="71"/>
        <v>0</v>
      </c>
      <c r="Q432" s="1">
        <f t="shared" si="65"/>
        <v>1</v>
      </c>
      <c r="R432" s="1">
        <f t="shared" si="72"/>
        <v>0</v>
      </c>
      <c r="S432" s="1">
        <f t="shared" si="73"/>
        <v>1</v>
      </c>
    </row>
    <row r="433" spans="1:19" x14ac:dyDescent="0.25">
      <c r="A433" s="1" t="s">
        <v>155</v>
      </c>
      <c r="B433" s="1">
        <v>8.5</v>
      </c>
      <c r="C433" s="1">
        <v>6.0925209799999998</v>
      </c>
      <c r="D433" s="1">
        <v>15</v>
      </c>
      <c r="E433" s="1">
        <f t="shared" si="66"/>
        <v>0</v>
      </c>
      <c r="F433" s="1">
        <f t="shared" si="67"/>
        <v>0</v>
      </c>
      <c r="G433" s="1">
        <f t="shared" si="68"/>
        <v>1</v>
      </c>
      <c r="H433" s="1">
        <f t="shared" si="69"/>
        <v>0</v>
      </c>
      <c r="I433" s="1">
        <f t="shared" si="70"/>
        <v>1</v>
      </c>
      <c r="K433" s="1" t="s">
        <v>135</v>
      </c>
      <c r="L433" s="1">
        <v>4.9000000000000004</v>
      </c>
      <c r="M433" s="1">
        <v>3</v>
      </c>
      <c r="N433" s="1">
        <v>4</v>
      </c>
      <c r="O433" s="1">
        <f t="shared" si="64"/>
        <v>0</v>
      </c>
      <c r="P433" s="1">
        <f t="shared" si="71"/>
        <v>0</v>
      </c>
      <c r="Q433" s="1">
        <f t="shared" si="65"/>
        <v>1</v>
      </c>
      <c r="R433" s="1">
        <f t="shared" si="72"/>
        <v>0</v>
      </c>
      <c r="S433" s="1">
        <f t="shared" si="73"/>
        <v>1</v>
      </c>
    </row>
    <row r="434" spans="1:19" x14ac:dyDescent="0.25">
      <c r="A434" s="1" t="s">
        <v>59</v>
      </c>
      <c r="B434" s="1">
        <v>6.7</v>
      </c>
      <c r="C434" s="1">
        <v>3.656953399999999</v>
      </c>
      <c r="D434" s="1">
        <v>15</v>
      </c>
      <c r="E434" s="1">
        <f t="shared" si="66"/>
        <v>0</v>
      </c>
      <c r="F434" s="1">
        <f t="shared" si="67"/>
        <v>0</v>
      </c>
      <c r="G434" s="1">
        <f t="shared" si="68"/>
        <v>1</v>
      </c>
      <c r="H434" s="1">
        <f t="shared" si="69"/>
        <v>0</v>
      </c>
      <c r="I434" s="1">
        <f t="shared" si="70"/>
        <v>1</v>
      </c>
      <c r="K434" s="1" t="s">
        <v>134</v>
      </c>
      <c r="L434" s="1">
        <v>6.3</v>
      </c>
      <c r="M434" s="1">
        <v>3</v>
      </c>
      <c r="N434" s="1">
        <v>4</v>
      </c>
      <c r="O434" s="1">
        <f t="shared" si="64"/>
        <v>0</v>
      </c>
      <c r="P434" s="1">
        <f t="shared" si="71"/>
        <v>0</v>
      </c>
      <c r="Q434" s="1">
        <f t="shared" si="65"/>
        <v>1</v>
      </c>
      <c r="R434" s="1">
        <f t="shared" si="72"/>
        <v>0</v>
      </c>
      <c r="S434" s="1">
        <f t="shared" si="73"/>
        <v>1</v>
      </c>
    </row>
    <row r="435" spans="1:19" x14ac:dyDescent="0.25">
      <c r="A435" s="1" t="s">
        <v>181</v>
      </c>
      <c r="B435" s="1">
        <v>4.5</v>
      </c>
      <c r="C435" s="1">
        <v>3.3021193399999991</v>
      </c>
      <c r="D435" s="1">
        <v>15</v>
      </c>
      <c r="E435" s="1">
        <f t="shared" si="66"/>
        <v>0</v>
      </c>
      <c r="F435" s="1">
        <f t="shared" si="67"/>
        <v>0</v>
      </c>
      <c r="G435" s="1">
        <f t="shared" si="68"/>
        <v>1</v>
      </c>
      <c r="H435" s="1">
        <f t="shared" si="69"/>
        <v>0</v>
      </c>
      <c r="I435" s="1">
        <f t="shared" si="70"/>
        <v>1</v>
      </c>
      <c r="K435" s="1" t="s">
        <v>204</v>
      </c>
      <c r="L435" s="1">
        <v>4.3</v>
      </c>
      <c r="M435" s="1">
        <v>3</v>
      </c>
      <c r="N435" s="1">
        <v>4</v>
      </c>
      <c r="O435" s="1">
        <f t="shared" si="64"/>
        <v>0</v>
      </c>
      <c r="P435" s="1">
        <f t="shared" si="71"/>
        <v>0</v>
      </c>
      <c r="Q435" s="1">
        <f t="shared" si="65"/>
        <v>1</v>
      </c>
      <c r="R435" s="1">
        <f t="shared" si="72"/>
        <v>0</v>
      </c>
      <c r="S435" s="1">
        <f t="shared" si="73"/>
        <v>1</v>
      </c>
    </row>
    <row r="436" spans="1:19" x14ac:dyDescent="0.25">
      <c r="A436" s="1" t="s">
        <v>87</v>
      </c>
      <c r="B436" s="1">
        <v>5</v>
      </c>
      <c r="C436" s="1">
        <v>3.1906423999999998</v>
      </c>
      <c r="D436" s="1">
        <v>15</v>
      </c>
      <c r="E436" s="1">
        <f t="shared" si="66"/>
        <v>0</v>
      </c>
      <c r="F436" s="1">
        <f t="shared" si="67"/>
        <v>0</v>
      </c>
      <c r="G436" s="1">
        <f t="shared" si="68"/>
        <v>1</v>
      </c>
      <c r="H436" s="1">
        <f t="shared" si="69"/>
        <v>0</v>
      </c>
      <c r="I436" s="1">
        <f t="shared" si="70"/>
        <v>1</v>
      </c>
      <c r="K436" s="1" t="s">
        <v>118</v>
      </c>
      <c r="L436" s="1">
        <v>6.2</v>
      </c>
      <c r="M436" s="1">
        <v>3</v>
      </c>
      <c r="N436" s="1">
        <v>21</v>
      </c>
      <c r="O436" s="1">
        <f t="shared" ref="O436:O499" si="74">IF(AND((8&gt;N436),(N436&gt;=M436),(M436&gt;=4)),1,0)</f>
        <v>0</v>
      </c>
      <c r="P436" s="1">
        <f t="shared" si="71"/>
        <v>0</v>
      </c>
      <c r="Q436" s="1">
        <f t="shared" ref="Q436:Q499" si="75">IF(N436&lt;=4,1,0)</f>
        <v>0</v>
      </c>
      <c r="R436" s="1">
        <f t="shared" si="72"/>
        <v>1</v>
      </c>
      <c r="S436" s="1">
        <f t="shared" si="73"/>
        <v>1</v>
      </c>
    </row>
    <row r="437" spans="1:19" x14ac:dyDescent="0.25">
      <c r="A437" s="1" t="s">
        <v>81</v>
      </c>
      <c r="B437" s="1">
        <v>4.5999999999999996</v>
      </c>
      <c r="C437" s="1">
        <v>3.4538812999999995</v>
      </c>
      <c r="D437" s="1">
        <v>15</v>
      </c>
      <c r="E437" s="1">
        <f t="shared" si="66"/>
        <v>0</v>
      </c>
      <c r="F437" s="1">
        <f t="shared" si="67"/>
        <v>0</v>
      </c>
      <c r="G437" s="1">
        <f t="shared" si="68"/>
        <v>1</v>
      </c>
      <c r="H437" s="1">
        <f t="shared" si="69"/>
        <v>0</v>
      </c>
      <c r="I437" s="1">
        <f t="shared" si="70"/>
        <v>1</v>
      </c>
      <c r="K437" s="1" t="s">
        <v>148</v>
      </c>
      <c r="L437" s="1">
        <v>7.1</v>
      </c>
      <c r="M437" s="1">
        <v>6</v>
      </c>
      <c r="N437" s="1">
        <v>18</v>
      </c>
      <c r="O437" s="1">
        <f t="shared" si="74"/>
        <v>0</v>
      </c>
      <c r="P437" s="1">
        <f t="shared" si="71"/>
        <v>0</v>
      </c>
      <c r="Q437" s="1">
        <f t="shared" si="75"/>
        <v>0</v>
      </c>
      <c r="R437" s="1">
        <f t="shared" si="72"/>
        <v>1</v>
      </c>
      <c r="S437" s="1">
        <f t="shared" si="73"/>
        <v>1</v>
      </c>
    </row>
    <row r="438" spans="1:19" x14ac:dyDescent="0.25">
      <c r="A438" s="1" t="s">
        <v>89</v>
      </c>
      <c r="B438" s="1">
        <v>6.2</v>
      </c>
      <c r="C438" s="1">
        <v>3.0933708599999989</v>
      </c>
      <c r="D438" s="1">
        <v>14</v>
      </c>
      <c r="E438" s="1">
        <f t="shared" si="66"/>
        <v>0</v>
      </c>
      <c r="F438" s="1">
        <f t="shared" si="67"/>
        <v>0</v>
      </c>
      <c r="G438" s="1">
        <f t="shared" si="68"/>
        <v>1</v>
      </c>
      <c r="H438" s="1">
        <f t="shared" si="69"/>
        <v>0</v>
      </c>
      <c r="I438" s="1">
        <f t="shared" si="70"/>
        <v>1</v>
      </c>
      <c r="K438" s="1" t="s">
        <v>112</v>
      </c>
      <c r="L438" s="1">
        <v>4.9000000000000004</v>
      </c>
      <c r="M438" s="1">
        <v>3</v>
      </c>
      <c r="N438" s="1">
        <v>17</v>
      </c>
      <c r="O438" s="1">
        <f t="shared" si="74"/>
        <v>0</v>
      </c>
      <c r="P438" s="1">
        <f t="shared" si="71"/>
        <v>0</v>
      </c>
      <c r="Q438" s="1">
        <f t="shared" si="75"/>
        <v>0</v>
      </c>
      <c r="R438" s="1">
        <f t="shared" si="72"/>
        <v>1</v>
      </c>
      <c r="S438" s="1">
        <f t="shared" si="73"/>
        <v>1</v>
      </c>
    </row>
    <row r="439" spans="1:19" x14ac:dyDescent="0.25">
      <c r="A439" s="1" t="s">
        <v>105</v>
      </c>
      <c r="B439" s="1">
        <v>4.4000000000000004</v>
      </c>
      <c r="C439" s="1">
        <v>3.6146672599999996</v>
      </c>
      <c r="D439" s="1">
        <v>14</v>
      </c>
      <c r="E439" s="1">
        <f t="shared" si="66"/>
        <v>0</v>
      </c>
      <c r="F439" s="1">
        <f t="shared" si="67"/>
        <v>0</v>
      </c>
      <c r="G439" s="1">
        <f t="shared" si="68"/>
        <v>1</v>
      </c>
      <c r="H439" s="1">
        <f t="shared" si="69"/>
        <v>0</v>
      </c>
      <c r="I439" s="1">
        <f t="shared" si="70"/>
        <v>1</v>
      </c>
      <c r="K439" s="1" t="s">
        <v>163</v>
      </c>
      <c r="L439" s="1">
        <v>5.6</v>
      </c>
      <c r="M439" s="1">
        <v>3</v>
      </c>
      <c r="N439" s="1">
        <v>15</v>
      </c>
      <c r="O439" s="1">
        <f t="shared" si="74"/>
        <v>0</v>
      </c>
      <c r="P439" s="1">
        <f t="shared" si="71"/>
        <v>0</v>
      </c>
      <c r="Q439" s="1">
        <f t="shared" si="75"/>
        <v>0</v>
      </c>
      <c r="R439" s="1">
        <f t="shared" si="72"/>
        <v>1</v>
      </c>
      <c r="S439" s="1">
        <f t="shared" si="73"/>
        <v>1</v>
      </c>
    </row>
    <row r="440" spans="1:19" x14ac:dyDescent="0.25">
      <c r="A440" s="1" t="s">
        <v>148</v>
      </c>
      <c r="B440" s="1">
        <v>7.1</v>
      </c>
      <c r="C440" s="1">
        <v>4.340780500000001</v>
      </c>
      <c r="D440" s="1">
        <v>14</v>
      </c>
      <c r="E440" s="1">
        <f t="shared" si="66"/>
        <v>0</v>
      </c>
      <c r="F440" s="1">
        <f t="shared" si="67"/>
        <v>0</v>
      </c>
      <c r="G440" s="1">
        <f t="shared" si="68"/>
        <v>1</v>
      </c>
      <c r="H440" s="1">
        <f t="shared" si="69"/>
        <v>0</v>
      </c>
      <c r="I440" s="1">
        <f t="shared" si="70"/>
        <v>1</v>
      </c>
      <c r="K440" s="1" t="s">
        <v>147</v>
      </c>
      <c r="L440" s="1">
        <v>5.0999999999999996</v>
      </c>
      <c r="M440" s="1">
        <v>4</v>
      </c>
      <c r="N440" s="1">
        <v>15</v>
      </c>
      <c r="O440" s="1">
        <f t="shared" si="74"/>
        <v>0</v>
      </c>
      <c r="P440" s="1">
        <f t="shared" si="71"/>
        <v>0</v>
      </c>
      <c r="Q440" s="1">
        <f t="shared" si="75"/>
        <v>0</v>
      </c>
      <c r="R440" s="1">
        <f t="shared" si="72"/>
        <v>1</v>
      </c>
      <c r="S440" s="1">
        <f t="shared" si="73"/>
        <v>1</v>
      </c>
    </row>
    <row r="441" spans="1:19" x14ac:dyDescent="0.25">
      <c r="A441" s="1" t="s">
        <v>89</v>
      </c>
      <c r="B441" s="1">
        <v>6.2</v>
      </c>
      <c r="C441" s="1">
        <v>5.1508281599999997</v>
      </c>
      <c r="D441" s="1">
        <v>14</v>
      </c>
      <c r="E441" s="1">
        <f t="shared" si="66"/>
        <v>0</v>
      </c>
      <c r="F441" s="1">
        <f t="shared" si="67"/>
        <v>0</v>
      </c>
      <c r="G441" s="1">
        <f t="shared" si="68"/>
        <v>1</v>
      </c>
      <c r="H441" s="1">
        <f t="shared" si="69"/>
        <v>0</v>
      </c>
      <c r="I441" s="1">
        <f t="shared" si="70"/>
        <v>1</v>
      </c>
      <c r="K441" s="1" t="s">
        <v>192</v>
      </c>
      <c r="L441" s="1">
        <v>5.6</v>
      </c>
      <c r="M441" s="1">
        <v>6</v>
      </c>
      <c r="N441" s="1">
        <v>15</v>
      </c>
      <c r="O441" s="1">
        <f t="shared" si="74"/>
        <v>0</v>
      </c>
      <c r="P441" s="1">
        <f t="shared" si="71"/>
        <v>0</v>
      </c>
      <c r="Q441" s="1">
        <f t="shared" si="75"/>
        <v>0</v>
      </c>
      <c r="R441" s="1">
        <f t="shared" si="72"/>
        <v>1</v>
      </c>
      <c r="S441" s="1">
        <f t="shared" si="73"/>
        <v>1</v>
      </c>
    </row>
    <row r="442" spans="1:19" x14ac:dyDescent="0.25">
      <c r="A442" s="1" t="s">
        <v>103</v>
      </c>
      <c r="B442" s="1">
        <v>4.2</v>
      </c>
      <c r="C442" s="1">
        <v>4.1860245199999992</v>
      </c>
      <c r="D442" s="1">
        <v>13</v>
      </c>
      <c r="E442" s="1">
        <f t="shared" si="66"/>
        <v>0</v>
      </c>
      <c r="F442" s="1">
        <f t="shared" si="67"/>
        <v>0</v>
      </c>
      <c r="G442" s="1">
        <f t="shared" si="68"/>
        <v>1</v>
      </c>
      <c r="H442" s="1">
        <f t="shared" si="69"/>
        <v>0</v>
      </c>
      <c r="I442" s="1">
        <f t="shared" si="70"/>
        <v>1</v>
      </c>
      <c r="K442" s="1" t="s">
        <v>96</v>
      </c>
      <c r="L442" s="1">
        <v>4.9000000000000004</v>
      </c>
      <c r="M442" s="1">
        <v>4</v>
      </c>
      <c r="N442" s="1">
        <v>15</v>
      </c>
      <c r="O442" s="1">
        <f t="shared" si="74"/>
        <v>0</v>
      </c>
      <c r="P442" s="1">
        <f t="shared" si="71"/>
        <v>0</v>
      </c>
      <c r="Q442" s="1">
        <f t="shared" si="75"/>
        <v>0</v>
      </c>
      <c r="R442" s="1">
        <f t="shared" si="72"/>
        <v>1</v>
      </c>
      <c r="S442" s="1">
        <f t="shared" si="73"/>
        <v>1</v>
      </c>
    </row>
    <row r="443" spans="1:19" x14ac:dyDescent="0.25">
      <c r="A443" s="1" t="s">
        <v>118</v>
      </c>
      <c r="B443" s="1">
        <v>6.2</v>
      </c>
      <c r="C443" s="1">
        <v>2.4293303999999991</v>
      </c>
      <c r="D443" s="1">
        <v>13</v>
      </c>
      <c r="E443" s="1">
        <f t="shared" si="66"/>
        <v>0</v>
      </c>
      <c r="F443" s="1">
        <f t="shared" si="67"/>
        <v>0</v>
      </c>
      <c r="G443" s="1">
        <f t="shared" si="68"/>
        <v>1</v>
      </c>
      <c r="H443" s="1">
        <f t="shared" si="69"/>
        <v>0</v>
      </c>
      <c r="I443" s="1">
        <f t="shared" si="70"/>
        <v>1</v>
      </c>
      <c r="K443" s="1" t="s">
        <v>178</v>
      </c>
      <c r="L443" s="1">
        <v>5.3</v>
      </c>
      <c r="M443" s="1">
        <v>3</v>
      </c>
      <c r="N443" s="1">
        <v>15</v>
      </c>
      <c r="O443" s="1">
        <f t="shared" si="74"/>
        <v>0</v>
      </c>
      <c r="P443" s="1">
        <f t="shared" si="71"/>
        <v>0</v>
      </c>
      <c r="Q443" s="1">
        <f t="shared" si="75"/>
        <v>0</v>
      </c>
      <c r="R443" s="1">
        <f t="shared" si="72"/>
        <v>1</v>
      </c>
      <c r="S443" s="1">
        <f t="shared" si="73"/>
        <v>1</v>
      </c>
    </row>
    <row r="444" spans="1:19" x14ac:dyDescent="0.25">
      <c r="A444" s="1" t="s">
        <v>72</v>
      </c>
      <c r="B444" s="1">
        <v>5.0999999999999996</v>
      </c>
      <c r="C444" s="1">
        <v>3.9611915600000001</v>
      </c>
      <c r="D444" s="1">
        <v>13</v>
      </c>
      <c r="E444" s="1">
        <f t="shared" si="66"/>
        <v>0</v>
      </c>
      <c r="F444" s="1">
        <f t="shared" si="67"/>
        <v>0</v>
      </c>
      <c r="G444" s="1">
        <f t="shared" si="68"/>
        <v>1</v>
      </c>
      <c r="H444" s="1">
        <f t="shared" si="69"/>
        <v>0</v>
      </c>
      <c r="I444" s="1">
        <f t="shared" si="70"/>
        <v>1</v>
      </c>
      <c r="K444" s="1" t="s">
        <v>98</v>
      </c>
      <c r="L444" s="1">
        <v>5</v>
      </c>
      <c r="M444" s="1">
        <v>4</v>
      </c>
      <c r="N444" s="1">
        <v>15</v>
      </c>
      <c r="O444" s="1">
        <f t="shared" si="74"/>
        <v>0</v>
      </c>
      <c r="P444" s="1">
        <f t="shared" si="71"/>
        <v>0</v>
      </c>
      <c r="Q444" s="1">
        <f t="shared" si="75"/>
        <v>0</v>
      </c>
      <c r="R444" s="1">
        <f t="shared" si="72"/>
        <v>1</v>
      </c>
      <c r="S444" s="1">
        <f t="shared" si="73"/>
        <v>1</v>
      </c>
    </row>
    <row r="445" spans="1:19" x14ac:dyDescent="0.25">
      <c r="A445" s="1" t="s">
        <v>148</v>
      </c>
      <c r="B445" s="1">
        <v>7.1</v>
      </c>
      <c r="C445" s="1">
        <v>6.0140548599999999</v>
      </c>
      <c r="D445" s="1">
        <v>12</v>
      </c>
      <c r="E445" s="1">
        <f t="shared" si="66"/>
        <v>0</v>
      </c>
      <c r="F445" s="1">
        <f t="shared" si="67"/>
        <v>0</v>
      </c>
      <c r="G445" s="1">
        <f t="shared" si="68"/>
        <v>1</v>
      </c>
      <c r="H445" s="1">
        <f t="shared" si="69"/>
        <v>0</v>
      </c>
      <c r="I445" s="1">
        <f t="shared" si="70"/>
        <v>1</v>
      </c>
      <c r="K445" s="1" t="s">
        <v>155</v>
      </c>
      <c r="L445" s="1">
        <v>8.5</v>
      </c>
      <c r="M445" s="1">
        <v>6</v>
      </c>
      <c r="N445" s="1">
        <v>15</v>
      </c>
      <c r="O445" s="1">
        <f t="shared" si="74"/>
        <v>0</v>
      </c>
      <c r="P445" s="1">
        <f t="shared" si="71"/>
        <v>0</v>
      </c>
      <c r="Q445" s="1">
        <f t="shared" si="75"/>
        <v>0</v>
      </c>
      <c r="R445" s="1">
        <f t="shared" si="72"/>
        <v>1</v>
      </c>
      <c r="S445" s="1">
        <f t="shared" si="73"/>
        <v>1</v>
      </c>
    </row>
    <row r="446" spans="1:19" x14ac:dyDescent="0.25">
      <c r="A446" s="1" t="s">
        <v>155</v>
      </c>
      <c r="B446" s="1">
        <v>8.5</v>
      </c>
      <c r="C446" s="1">
        <v>5.9628540400000007</v>
      </c>
      <c r="D446" s="1">
        <v>12</v>
      </c>
      <c r="E446" s="1">
        <f t="shared" si="66"/>
        <v>0</v>
      </c>
      <c r="F446" s="1">
        <f t="shared" si="67"/>
        <v>0</v>
      </c>
      <c r="G446" s="1">
        <f t="shared" si="68"/>
        <v>1</v>
      </c>
      <c r="H446" s="1">
        <f t="shared" si="69"/>
        <v>0</v>
      </c>
      <c r="I446" s="1">
        <f t="shared" si="70"/>
        <v>1</v>
      </c>
      <c r="K446" s="1" t="s">
        <v>59</v>
      </c>
      <c r="L446" s="1">
        <v>6.7</v>
      </c>
      <c r="M446" s="1">
        <v>4</v>
      </c>
      <c r="N446" s="1">
        <v>15</v>
      </c>
      <c r="O446" s="1">
        <f t="shared" si="74"/>
        <v>0</v>
      </c>
      <c r="P446" s="1">
        <f t="shared" si="71"/>
        <v>0</v>
      </c>
      <c r="Q446" s="1">
        <f t="shared" si="75"/>
        <v>0</v>
      </c>
      <c r="R446" s="1">
        <f t="shared" si="72"/>
        <v>1</v>
      </c>
      <c r="S446" s="1">
        <f t="shared" si="73"/>
        <v>1</v>
      </c>
    </row>
    <row r="447" spans="1:19" x14ac:dyDescent="0.25">
      <c r="A447" s="1" t="s">
        <v>59</v>
      </c>
      <c r="B447" s="1">
        <v>6.7</v>
      </c>
      <c r="C447" s="1">
        <v>4.3464334999999998</v>
      </c>
      <c r="D447" s="1">
        <v>12</v>
      </c>
      <c r="E447" s="1">
        <f t="shared" si="66"/>
        <v>0</v>
      </c>
      <c r="F447" s="1">
        <f t="shared" si="67"/>
        <v>0</v>
      </c>
      <c r="G447" s="1">
        <f t="shared" si="68"/>
        <v>1</v>
      </c>
      <c r="H447" s="1">
        <f t="shared" si="69"/>
        <v>0</v>
      </c>
      <c r="I447" s="1">
        <f t="shared" si="70"/>
        <v>1</v>
      </c>
      <c r="K447" s="1" t="s">
        <v>181</v>
      </c>
      <c r="L447" s="1">
        <v>4.5</v>
      </c>
      <c r="M447" s="1">
        <v>3</v>
      </c>
      <c r="N447" s="1">
        <v>15</v>
      </c>
      <c r="O447" s="1">
        <f t="shared" si="74"/>
        <v>0</v>
      </c>
      <c r="P447" s="1">
        <f t="shared" si="71"/>
        <v>0</v>
      </c>
      <c r="Q447" s="1">
        <f t="shared" si="75"/>
        <v>0</v>
      </c>
      <c r="R447" s="1">
        <f t="shared" si="72"/>
        <v>1</v>
      </c>
      <c r="S447" s="1">
        <f t="shared" si="73"/>
        <v>1</v>
      </c>
    </row>
    <row r="448" spans="1:19" x14ac:dyDescent="0.25">
      <c r="A448" s="1" t="s">
        <v>148</v>
      </c>
      <c r="B448" s="1">
        <v>7.1</v>
      </c>
      <c r="C448" s="1">
        <v>6.3534593199999989</v>
      </c>
      <c r="D448" s="1">
        <v>12</v>
      </c>
      <c r="E448" s="1">
        <f t="shared" si="66"/>
        <v>0</v>
      </c>
      <c r="F448" s="1">
        <f t="shared" si="67"/>
        <v>0</v>
      </c>
      <c r="G448" s="1">
        <f t="shared" si="68"/>
        <v>1</v>
      </c>
      <c r="H448" s="1">
        <f t="shared" si="69"/>
        <v>0</v>
      </c>
      <c r="I448" s="1">
        <f t="shared" si="70"/>
        <v>1</v>
      </c>
      <c r="K448" s="1" t="s">
        <v>87</v>
      </c>
      <c r="L448" s="1">
        <v>5</v>
      </c>
      <c r="M448" s="1">
        <v>3</v>
      </c>
      <c r="N448" s="1">
        <v>15</v>
      </c>
      <c r="O448" s="1">
        <f t="shared" si="74"/>
        <v>0</v>
      </c>
      <c r="P448" s="1">
        <f t="shared" si="71"/>
        <v>0</v>
      </c>
      <c r="Q448" s="1">
        <f t="shared" si="75"/>
        <v>0</v>
      </c>
      <c r="R448" s="1">
        <f t="shared" si="72"/>
        <v>1</v>
      </c>
      <c r="S448" s="1">
        <f t="shared" si="73"/>
        <v>1</v>
      </c>
    </row>
    <row r="449" spans="1:19" x14ac:dyDescent="0.25">
      <c r="A449" s="1" t="s">
        <v>137</v>
      </c>
      <c r="B449" s="1">
        <v>5.3</v>
      </c>
      <c r="C449" s="1">
        <v>4.7740277799999999</v>
      </c>
      <c r="D449" s="1">
        <v>12</v>
      </c>
      <c r="E449" s="1">
        <f t="shared" si="66"/>
        <v>0</v>
      </c>
      <c r="F449" s="1">
        <f t="shared" si="67"/>
        <v>0</v>
      </c>
      <c r="G449" s="1">
        <f t="shared" si="68"/>
        <v>1</v>
      </c>
      <c r="H449" s="1">
        <f t="shared" si="69"/>
        <v>0</v>
      </c>
      <c r="I449" s="1">
        <f t="shared" si="70"/>
        <v>1</v>
      </c>
      <c r="K449" s="1" t="s">
        <v>81</v>
      </c>
      <c r="L449" s="1">
        <v>4.5999999999999996</v>
      </c>
      <c r="M449" s="1">
        <v>3</v>
      </c>
      <c r="N449" s="1">
        <v>15</v>
      </c>
      <c r="O449" s="1">
        <f t="shared" si="74"/>
        <v>0</v>
      </c>
      <c r="P449" s="1">
        <f t="shared" si="71"/>
        <v>0</v>
      </c>
      <c r="Q449" s="1">
        <f t="shared" si="75"/>
        <v>0</v>
      </c>
      <c r="R449" s="1">
        <f t="shared" si="72"/>
        <v>1</v>
      </c>
      <c r="S449" s="1">
        <f t="shared" si="73"/>
        <v>1</v>
      </c>
    </row>
    <row r="450" spans="1:19" x14ac:dyDescent="0.25">
      <c r="A450" s="1" t="s">
        <v>192</v>
      </c>
      <c r="B450" s="1">
        <v>5.6</v>
      </c>
      <c r="C450" s="1">
        <v>4.4093139599999978</v>
      </c>
      <c r="D450" s="1">
        <v>12</v>
      </c>
      <c r="E450" s="1">
        <f t="shared" si="66"/>
        <v>0</v>
      </c>
      <c r="F450" s="1">
        <f t="shared" si="67"/>
        <v>0</v>
      </c>
      <c r="G450" s="1">
        <f t="shared" si="68"/>
        <v>1</v>
      </c>
      <c r="H450" s="1">
        <f t="shared" si="69"/>
        <v>0</v>
      </c>
      <c r="I450" s="1">
        <f t="shared" si="70"/>
        <v>1</v>
      </c>
      <c r="K450" s="1" t="s">
        <v>89</v>
      </c>
      <c r="L450" s="1">
        <v>6.2</v>
      </c>
      <c r="M450" s="1">
        <v>3</v>
      </c>
      <c r="N450" s="1">
        <v>14</v>
      </c>
      <c r="O450" s="1">
        <f t="shared" si="74"/>
        <v>0</v>
      </c>
      <c r="P450" s="1">
        <f t="shared" si="71"/>
        <v>0</v>
      </c>
      <c r="Q450" s="1">
        <f t="shared" si="75"/>
        <v>0</v>
      </c>
      <c r="R450" s="1">
        <f t="shared" si="72"/>
        <v>1</v>
      </c>
      <c r="S450" s="1">
        <f t="shared" si="73"/>
        <v>1</v>
      </c>
    </row>
    <row r="451" spans="1:19" x14ac:dyDescent="0.25">
      <c r="A451" s="1" t="s">
        <v>155</v>
      </c>
      <c r="B451" s="1">
        <v>8.5</v>
      </c>
      <c r="C451" s="1">
        <v>4.6252796199999988</v>
      </c>
      <c r="D451" s="1">
        <v>12</v>
      </c>
      <c r="E451" s="1">
        <f t="shared" ref="E451:E514" si="76">IF(AND((10&gt;D451),(D451&gt;C451),(C451&gt;2)),1,0)</f>
        <v>0</v>
      </c>
      <c r="F451" s="1">
        <f t="shared" ref="F451:F514" si="77">IF(AND((D451&lt;C451),(D451&gt;2),(C451&lt;10)),1,0)</f>
        <v>0</v>
      </c>
      <c r="G451" s="1">
        <f t="shared" ref="G451:G514" si="78">IF(D451&gt;=10,1,0)</f>
        <v>1</v>
      </c>
      <c r="H451" s="1">
        <f t="shared" ref="H451:H514" si="79">IF(D451&lt;=2,1,0)</f>
        <v>0</v>
      </c>
      <c r="I451" s="1">
        <f t="shared" ref="I451:I514" si="80">SUM(E451:H451)</f>
        <v>1</v>
      </c>
      <c r="K451" s="1" t="s">
        <v>105</v>
      </c>
      <c r="L451" s="1">
        <v>4.4000000000000004</v>
      </c>
      <c r="M451" s="1">
        <v>4</v>
      </c>
      <c r="N451" s="1">
        <v>14</v>
      </c>
      <c r="O451" s="1">
        <f t="shared" si="74"/>
        <v>0</v>
      </c>
      <c r="P451" s="1">
        <f t="shared" ref="P451:P514" si="81">IF(AND((N451&lt;M451),(N451&gt;=4),(M451&lt;8)),1,0)</f>
        <v>0</v>
      </c>
      <c r="Q451" s="1">
        <f t="shared" si="75"/>
        <v>0</v>
      </c>
      <c r="R451" s="1">
        <f t="shared" ref="R451:R514" si="82">IF(N451&gt;=8,1,0)</f>
        <v>1</v>
      </c>
      <c r="S451" s="1">
        <f t="shared" ref="S451:S514" si="83">SUM(O451:R451)</f>
        <v>1</v>
      </c>
    </row>
    <row r="452" spans="1:19" x14ac:dyDescent="0.25">
      <c r="A452" s="1" t="s">
        <v>118</v>
      </c>
      <c r="B452" s="1">
        <v>6.2</v>
      </c>
      <c r="C452" s="1">
        <v>5.4786170700000012</v>
      </c>
      <c r="D452" s="1">
        <v>12</v>
      </c>
      <c r="E452" s="1">
        <f t="shared" si="76"/>
        <v>0</v>
      </c>
      <c r="F452" s="1">
        <f t="shared" si="77"/>
        <v>0</v>
      </c>
      <c r="G452" s="1">
        <f t="shared" si="78"/>
        <v>1</v>
      </c>
      <c r="H452" s="1">
        <f t="shared" si="79"/>
        <v>0</v>
      </c>
      <c r="I452" s="1">
        <f t="shared" si="80"/>
        <v>1</v>
      </c>
      <c r="K452" s="1" t="s">
        <v>148</v>
      </c>
      <c r="L452" s="1">
        <v>7.1</v>
      </c>
      <c r="M452" s="1">
        <v>4</v>
      </c>
      <c r="N452" s="1">
        <v>14</v>
      </c>
      <c r="O452" s="1">
        <f t="shared" si="74"/>
        <v>0</v>
      </c>
      <c r="P452" s="1">
        <f t="shared" si="81"/>
        <v>0</v>
      </c>
      <c r="Q452" s="1">
        <f t="shared" si="75"/>
        <v>0</v>
      </c>
      <c r="R452" s="1">
        <f t="shared" si="82"/>
        <v>1</v>
      </c>
      <c r="S452" s="1">
        <f t="shared" si="83"/>
        <v>1</v>
      </c>
    </row>
    <row r="453" spans="1:19" x14ac:dyDescent="0.25">
      <c r="A453" s="1" t="s">
        <v>148</v>
      </c>
      <c r="B453" s="1">
        <v>7.1</v>
      </c>
      <c r="C453" s="1">
        <v>5.93940058</v>
      </c>
      <c r="D453" s="1">
        <v>12</v>
      </c>
      <c r="E453" s="1">
        <f t="shared" si="76"/>
        <v>0</v>
      </c>
      <c r="F453" s="1">
        <f t="shared" si="77"/>
        <v>0</v>
      </c>
      <c r="G453" s="1">
        <f t="shared" si="78"/>
        <v>1</v>
      </c>
      <c r="H453" s="1">
        <f t="shared" si="79"/>
        <v>0</v>
      </c>
      <c r="I453" s="1">
        <f t="shared" si="80"/>
        <v>1</v>
      </c>
      <c r="K453" s="1" t="s">
        <v>89</v>
      </c>
      <c r="L453" s="1">
        <v>6.2</v>
      </c>
      <c r="M453" s="1">
        <v>5</v>
      </c>
      <c r="N453" s="1">
        <v>14</v>
      </c>
      <c r="O453" s="1">
        <f t="shared" si="74"/>
        <v>0</v>
      </c>
      <c r="P453" s="1">
        <f t="shared" si="81"/>
        <v>0</v>
      </c>
      <c r="Q453" s="1">
        <f t="shared" si="75"/>
        <v>0</v>
      </c>
      <c r="R453" s="1">
        <f t="shared" si="82"/>
        <v>1</v>
      </c>
      <c r="S453" s="1">
        <f t="shared" si="83"/>
        <v>1</v>
      </c>
    </row>
    <row r="454" spans="1:19" x14ac:dyDescent="0.25">
      <c r="A454" s="1" t="s">
        <v>165</v>
      </c>
      <c r="B454" s="1">
        <v>7.1</v>
      </c>
      <c r="C454" s="1">
        <v>5.5611361599999984</v>
      </c>
      <c r="D454" s="1">
        <v>12</v>
      </c>
      <c r="E454" s="1">
        <f t="shared" si="76"/>
        <v>0</v>
      </c>
      <c r="F454" s="1">
        <f t="shared" si="77"/>
        <v>0</v>
      </c>
      <c r="G454" s="1">
        <f t="shared" si="78"/>
        <v>1</v>
      </c>
      <c r="H454" s="1">
        <f t="shared" si="79"/>
        <v>0</v>
      </c>
      <c r="I454" s="1">
        <f t="shared" si="80"/>
        <v>1</v>
      </c>
      <c r="K454" s="1" t="s">
        <v>103</v>
      </c>
      <c r="L454" s="1">
        <v>4.2</v>
      </c>
      <c r="M454" s="1">
        <v>4</v>
      </c>
      <c r="N454" s="1">
        <v>13</v>
      </c>
      <c r="O454" s="1">
        <f t="shared" si="74"/>
        <v>0</v>
      </c>
      <c r="P454" s="1">
        <f t="shared" si="81"/>
        <v>0</v>
      </c>
      <c r="Q454" s="1">
        <f t="shared" si="75"/>
        <v>0</v>
      </c>
      <c r="R454" s="1">
        <f t="shared" si="82"/>
        <v>1</v>
      </c>
      <c r="S454" s="1">
        <f t="shared" si="83"/>
        <v>1</v>
      </c>
    </row>
    <row r="455" spans="1:19" x14ac:dyDescent="0.25">
      <c r="A455" s="1" t="s">
        <v>171</v>
      </c>
      <c r="B455" s="1">
        <v>4.7</v>
      </c>
      <c r="C455" s="1">
        <v>3.8399487999999988</v>
      </c>
      <c r="D455" s="1">
        <v>12</v>
      </c>
      <c r="E455" s="1">
        <f t="shared" si="76"/>
        <v>0</v>
      </c>
      <c r="F455" s="1">
        <f t="shared" si="77"/>
        <v>0</v>
      </c>
      <c r="G455" s="1">
        <f t="shared" si="78"/>
        <v>1</v>
      </c>
      <c r="H455" s="1">
        <f t="shared" si="79"/>
        <v>0</v>
      </c>
      <c r="I455" s="1">
        <f t="shared" si="80"/>
        <v>1</v>
      </c>
      <c r="K455" s="1" t="s">
        <v>118</v>
      </c>
      <c r="L455" s="1">
        <v>6.2</v>
      </c>
      <c r="M455" s="1">
        <v>2</v>
      </c>
      <c r="N455" s="1">
        <v>13</v>
      </c>
      <c r="O455" s="1">
        <f t="shared" si="74"/>
        <v>0</v>
      </c>
      <c r="P455" s="1">
        <f t="shared" si="81"/>
        <v>0</v>
      </c>
      <c r="Q455" s="1">
        <f t="shared" si="75"/>
        <v>0</v>
      </c>
      <c r="R455" s="1">
        <f t="shared" si="82"/>
        <v>1</v>
      </c>
      <c r="S455" s="1">
        <f t="shared" si="83"/>
        <v>1</v>
      </c>
    </row>
    <row r="456" spans="1:19" x14ac:dyDescent="0.25">
      <c r="A456" s="1" t="s">
        <v>92</v>
      </c>
      <c r="B456" s="1">
        <v>5.4</v>
      </c>
      <c r="C456" s="1">
        <v>4.5229333500000006</v>
      </c>
      <c r="D456" s="1">
        <v>12</v>
      </c>
      <c r="E456" s="1">
        <f t="shared" si="76"/>
        <v>0</v>
      </c>
      <c r="F456" s="1">
        <f t="shared" si="77"/>
        <v>0</v>
      </c>
      <c r="G456" s="1">
        <f t="shared" si="78"/>
        <v>1</v>
      </c>
      <c r="H456" s="1">
        <f t="shared" si="79"/>
        <v>0</v>
      </c>
      <c r="I456" s="1">
        <f t="shared" si="80"/>
        <v>1</v>
      </c>
      <c r="K456" s="1" t="s">
        <v>72</v>
      </c>
      <c r="L456" s="1">
        <v>5.0999999999999996</v>
      </c>
      <c r="M456" s="1">
        <v>4</v>
      </c>
      <c r="N456" s="1">
        <v>13</v>
      </c>
      <c r="O456" s="1">
        <f t="shared" si="74"/>
        <v>0</v>
      </c>
      <c r="P456" s="1">
        <f t="shared" si="81"/>
        <v>0</v>
      </c>
      <c r="Q456" s="1">
        <f t="shared" si="75"/>
        <v>0</v>
      </c>
      <c r="R456" s="1">
        <f t="shared" si="82"/>
        <v>1</v>
      </c>
      <c r="S456" s="1">
        <f t="shared" si="83"/>
        <v>1</v>
      </c>
    </row>
    <row r="457" spans="1:19" x14ac:dyDescent="0.25">
      <c r="A457" s="1" t="s">
        <v>139</v>
      </c>
      <c r="B457" s="1">
        <v>4.4000000000000004</v>
      </c>
      <c r="C457" s="1">
        <v>4.3169068999999993</v>
      </c>
      <c r="D457" s="1">
        <v>12</v>
      </c>
      <c r="E457" s="1">
        <f t="shared" si="76"/>
        <v>0</v>
      </c>
      <c r="F457" s="1">
        <f t="shared" si="77"/>
        <v>0</v>
      </c>
      <c r="G457" s="1">
        <f t="shared" si="78"/>
        <v>1</v>
      </c>
      <c r="H457" s="1">
        <f t="shared" si="79"/>
        <v>0</v>
      </c>
      <c r="I457" s="1">
        <f t="shared" si="80"/>
        <v>1</v>
      </c>
      <c r="K457" s="1" t="s">
        <v>148</v>
      </c>
      <c r="L457" s="1">
        <v>7.1</v>
      </c>
      <c r="M457" s="1">
        <v>6</v>
      </c>
      <c r="N457" s="1">
        <v>12</v>
      </c>
      <c r="O457" s="1">
        <f t="shared" si="74"/>
        <v>0</v>
      </c>
      <c r="P457" s="1">
        <f t="shared" si="81"/>
        <v>0</v>
      </c>
      <c r="Q457" s="1">
        <f t="shared" si="75"/>
        <v>0</v>
      </c>
      <c r="R457" s="1">
        <f t="shared" si="82"/>
        <v>1</v>
      </c>
      <c r="S457" s="1">
        <f t="shared" si="83"/>
        <v>1</v>
      </c>
    </row>
    <row r="458" spans="1:19" x14ac:dyDescent="0.25">
      <c r="A458" s="1" t="s">
        <v>81</v>
      </c>
      <c r="B458" s="1">
        <v>4.5999999999999996</v>
      </c>
      <c r="C458" s="1">
        <v>4.4846168999999998</v>
      </c>
      <c r="D458" s="1">
        <v>12</v>
      </c>
      <c r="E458" s="1">
        <f t="shared" si="76"/>
        <v>0</v>
      </c>
      <c r="F458" s="1">
        <f t="shared" si="77"/>
        <v>0</v>
      </c>
      <c r="G458" s="1">
        <f t="shared" si="78"/>
        <v>1</v>
      </c>
      <c r="H458" s="1">
        <f t="shared" si="79"/>
        <v>0</v>
      </c>
      <c r="I458" s="1">
        <f t="shared" si="80"/>
        <v>1</v>
      </c>
      <c r="K458" s="1" t="s">
        <v>155</v>
      </c>
      <c r="L458" s="1">
        <v>8.5</v>
      </c>
      <c r="M458" s="1">
        <v>6</v>
      </c>
      <c r="N458" s="1">
        <v>12</v>
      </c>
      <c r="O458" s="1">
        <f t="shared" si="74"/>
        <v>0</v>
      </c>
      <c r="P458" s="1">
        <f t="shared" si="81"/>
        <v>0</v>
      </c>
      <c r="Q458" s="1">
        <f t="shared" si="75"/>
        <v>0</v>
      </c>
      <c r="R458" s="1">
        <f t="shared" si="82"/>
        <v>1</v>
      </c>
      <c r="S458" s="1">
        <f t="shared" si="83"/>
        <v>1</v>
      </c>
    </row>
    <row r="459" spans="1:19" x14ac:dyDescent="0.25">
      <c r="A459" s="1" t="s">
        <v>72</v>
      </c>
      <c r="B459" s="1">
        <v>5.0999999999999996</v>
      </c>
      <c r="C459" s="1">
        <v>3.65414818</v>
      </c>
      <c r="D459" s="1">
        <v>12</v>
      </c>
      <c r="E459" s="1">
        <f t="shared" si="76"/>
        <v>0</v>
      </c>
      <c r="F459" s="1">
        <f t="shared" si="77"/>
        <v>0</v>
      </c>
      <c r="G459" s="1">
        <f t="shared" si="78"/>
        <v>1</v>
      </c>
      <c r="H459" s="1">
        <f t="shared" si="79"/>
        <v>0</v>
      </c>
      <c r="I459" s="1">
        <f t="shared" si="80"/>
        <v>1</v>
      </c>
      <c r="K459" s="1" t="s">
        <v>59</v>
      </c>
      <c r="L459" s="1">
        <v>6.7</v>
      </c>
      <c r="M459" s="1">
        <v>4</v>
      </c>
      <c r="N459" s="1">
        <v>12</v>
      </c>
      <c r="O459" s="1">
        <f t="shared" si="74"/>
        <v>0</v>
      </c>
      <c r="P459" s="1">
        <f t="shared" si="81"/>
        <v>0</v>
      </c>
      <c r="Q459" s="1">
        <f t="shared" si="75"/>
        <v>0</v>
      </c>
      <c r="R459" s="1">
        <f t="shared" si="82"/>
        <v>1</v>
      </c>
      <c r="S459" s="1">
        <f t="shared" si="83"/>
        <v>1</v>
      </c>
    </row>
    <row r="460" spans="1:19" x14ac:dyDescent="0.25">
      <c r="A460" s="1" t="s">
        <v>134</v>
      </c>
      <c r="B460" s="1">
        <v>6.3</v>
      </c>
      <c r="C460" s="1">
        <v>3.6668214000000008</v>
      </c>
      <c r="D460" s="1">
        <v>12</v>
      </c>
      <c r="E460" s="1">
        <f t="shared" si="76"/>
        <v>0</v>
      </c>
      <c r="F460" s="1">
        <f t="shared" si="77"/>
        <v>0</v>
      </c>
      <c r="G460" s="1">
        <f t="shared" si="78"/>
        <v>1</v>
      </c>
      <c r="H460" s="1">
        <f t="shared" si="79"/>
        <v>0</v>
      </c>
      <c r="I460" s="1">
        <f t="shared" si="80"/>
        <v>1</v>
      </c>
      <c r="K460" s="1" t="s">
        <v>148</v>
      </c>
      <c r="L460" s="1">
        <v>7.1</v>
      </c>
      <c r="M460" s="1">
        <v>6</v>
      </c>
      <c r="N460" s="1">
        <v>12</v>
      </c>
      <c r="O460" s="1">
        <f t="shared" si="74"/>
        <v>0</v>
      </c>
      <c r="P460" s="1">
        <f t="shared" si="81"/>
        <v>0</v>
      </c>
      <c r="Q460" s="1">
        <f t="shared" si="75"/>
        <v>0</v>
      </c>
      <c r="R460" s="1">
        <f t="shared" si="82"/>
        <v>1</v>
      </c>
      <c r="S460" s="1">
        <f t="shared" si="83"/>
        <v>1</v>
      </c>
    </row>
    <row r="461" spans="1:19" x14ac:dyDescent="0.25">
      <c r="A461" s="1" t="s">
        <v>75</v>
      </c>
      <c r="B461" s="1">
        <v>4.3</v>
      </c>
      <c r="C461" s="1">
        <v>4.28571233</v>
      </c>
      <c r="D461" s="1">
        <v>11</v>
      </c>
      <c r="E461" s="1">
        <f t="shared" si="76"/>
        <v>0</v>
      </c>
      <c r="F461" s="1">
        <f t="shared" si="77"/>
        <v>0</v>
      </c>
      <c r="G461" s="1">
        <f t="shared" si="78"/>
        <v>1</v>
      </c>
      <c r="H461" s="1">
        <f t="shared" si="79"/>
        <v>0</v>
      </c>
      <c r="I461" s="1">
        <f t="shared" si="80"/>
        <v>1</v>
      </c>
      <c r="K461" s="1" t="s">
        <v>137</v>
      </c>
      <c r="L461" s="1">
        <v>5.3</v>
      </c>
      <c r="M461" s="1">
        <v>5</v>
      </c>
      <c r="N461" s="1">
        <v>12</v>
      </c>
      <c r="O461" s="1">
        <f t="shared" si="74"/>
        <v>0</v>
      </c>
      <c r="P461" s="1">
        <f t="shared" si="81"/>
        <v>0</v>
      </c>
      <c r="Q461" s="1">
        <f t="shared" si="75"/>
        <v>0</v>
      </c>
      <c r="R461" s="1">
        <f t="shared" si="82"/>
        <v>1</v>
      </c>
      <c r="S461" s="1">
        <f t="shared" si="83"/>
        <v>1</v>
      </c>
    </row>
    <row r="462" spans="1:19" x14ac:dyDescent="0.25">
      <c r="A462" s="1" t="s">
        <v>86</v>
      </c>
      <c r="B462" s="1">
        <v>4.3</v>
      </c>
      <c r="C462" s="1">
        <v>3.8600419399999986</v>
      </c>
      <c r="D462" s="1">
        <v>11</v>
      </c>
      <c r="E462" s="1">
        <f t="shared" si="76"/>
        <v>0</v>
      </c>
      <c r="F462" s="1">
        <f t="shared" si="77"/>
        <v>0</v>
      </c>
      <c r="G462" s="1">
        <f t="shared" si="78"/>
        <v>1</v>
      </c>
      <c r="H462" s="1">
        <f t="shared" si="79"/>
        <v>0</v>
      </c>
      <c r="I462" s="1">
        <f t="shared" si="80"/>
        <v>1</v>
      </c>
      <c r="K462" s="1" t="s">
        <v>192</v>
      </c>
      <c r="L462" s="1">
        <v>5.6</v>
      </c>
      <c r="M462" s="1">
        <v>4</v>
      </c>
      <c r="N462" s="1">
        <v>12</v>
      </c>
      <c r="O462" s="1">
        <f t="shared" si="74"/>
        <v>0</v>
      </c>
      <c r="P462" s="1">
        <f t="shared" si="81"/>
        <v>0</v>
      </c>
      <c r="Q462" s="1">
        <f t="shared" si="75"/>
        <v>0</v>
      </c>
      <c r="R462" s="1">
        <f t="shared" si="82"/>
        <v>1</v>
      </c>
      <c r="S462" s="1">
        <f t="shared" si="83"/>
        <v>1</v>
      </c>
    </row>
    <row r="463" spans="1:19" x14ac:dyDescent="0.25">
      <c r="A463" s="1" t="s">
        <v>178</v>
      </c>
      <c r="B463" s="1">
        <v>5.3</v>
      </c>
      <c r="C463" s="1">
        <v>3.9844820399999996</v>
      </c>
      <c r="D463" s="1">
        <v>11</v>
      </c>
      <c r="E463" s="1">
        <f t="shared" si="76"/>
        <v>0</v>
      </c>
      <c r="F463" s="1">
        <f t="shared" si="77"/>
        <v>0</v>
      </c>
      <c r="G463" s="1">
        <f t="shared" si="78"/>
        <v>1</v>
      </c>
      <c r="H463" s="1">
        <f t="shared" si="79"/>
        <v>0</v>
      </c>
      <c r="I463" s="1">
        <f t="shared" si="80"/>
        <v>1</v>
      </c>
      <c r="K463" s="1" t="s">
        <v>155</v>
      </c>
      <c r="L463" s="1">
        <v>8.5</v>
      </c>
      <c r="M463" s="1">
        <v>5</v>
      </c>
      <c r="N463" s="1">
        <v>12</v>
      </c>
      <c r="O463" s="1">
        <f t="shared" si="74"/>
        <v>0</v>
      </c>
      <c r="P463" s="1">
        <f t="shared" si="81"/>
        <v>0</v>
      </c>
      <c r="Q463" s="1">
        <f t="shared" si="75"/>
        <v>0</v>
      </c>
      <c r="R463" s="1">
        <f t="shared" si="82"/>
        <v>1</v>
      </c>
      <c r="S463" s="1">
        <f t="shared" si="83"/>
        <v>1</v>
      </c>
    </row>
    <row r="464" spans="1:19" x14ac:dyDescent="0.25">
      <c r="A464" s="1" t="s">
        <v>155</v>
      </c>
      <c r="B464" s="1">
        <v>8.5</v>
      </c>
      <c r="C464" s="1">
        <v>4.4185597399999992</v>
      </c>
      <c r="D464" s="1">
        <v>11</v>
      </c>
      <c r="E464" s="1">
        <f t="shared" si="76"/>
        <v>0</v>
      </c>
      <c r="F464" s="1">
        <f t="shared" si="77"/>
        <v>0</v>
      </c>
      <c r="G464" s="1">
        <f t="shared" si="78"/>
        <v>1</v>
      </c>
      <c r="H464" s="1">
        <f t="shared" si="79"/>
        <v>0</v>
      </c>
      <c r="I464" s="1">
        <f t="shared" si="80"/>
        <v>1</v>
      </c>
      <c r="K464" s="1" t="s">
        <v>118</v>
      </c>
      <c r="L464" s="1">
        <v>6.2</v>
      </c>
      <c r="M464" s="1">
        <v>5</v>
      </c>
      <c r="N464" s="1">
        <v>12</v>
      </c>
      <c r="O464" s="1">
        <f t="shared" si="74"/>
        <v>0</v>
      </c>
      <c r="P464" s="1">
        <f t="shared" si="81"/>
        <v>0</v>
      </c>
      <c r="Q464" s="1">
        <f t="shared" si="75"/>
        <v>0</v>
      </c>
      <c r="R464" s="1">
        <f t="shared" si="82"/>
        <v>1</v>
      </c>
      <c r="S464" s="1">
        <f t="shared" si="83"/>
        <v>1</v>
      </c>
    </row>
    <row r="465" spans="1:19" x14ac:dyDescent="0.25">
      <c r="A465" s="1" t="s">
        <v>60</v>
      </c>
      <c r="B465" s="1">
        <v>5.3</v>
      </c>
      <c r="C465" s="1">
        <v>4.4955410599999981</v>
      </c>
      <c r="D465" s="1">
        <v>11</v>
      </c>
      <c r="E465" s="1">
        <f t="shared" si="76"/>
        <v>0</v>
      </c>
      <c r="F465" s="1">
        <f t="shared" si="77"/>
        <v>0</v>
      </c>
      <c r="G465" s="1">
        <f t="shared" si="78"/>
        <v>1</v>
      </c>
      <c r="H465" s="1">
        <f t="shared" si="79"/>
        <v>0</v>
      </c>
      <c r="I465" s="1">
        <f t="shared" si="80"/>
        <v>1</v>
      </c>
      <c r="K465" s="1" t="s">
        <v>148</v>
      </c>
      <c r="L465" s="1">
        <v>7.1</v>
      </c>
      <c r="M465" s="1">
        <v>6</v>
      </c>
      <c r="N465" s="1">
        <v>12</v>
      </c>
      <c r="O465" s="1">
        <f t="shared" si="74"/>
        <v>0</v>
      </c>
      <c r="P465" s="1">
        <f t="shared" si="81"/>
        <v>0</v>
      </c>
      <c r="Q465" s="1">
        <f t="shared" si="75"/>
        <v>0</v>
      </c>
      <c r="R465" s="1">
        <f t="shared" si="82"/>
        <v>1</v>
      </c>
      <c r="S465" s="1">
        <f t="shared" si="83"/>
        <v>1</v>
      </c>
    </row>
    <row r="466" spans="1:19" x14ac:dyDescent="0.25">
      <c r="A466" s="1" t="s">
        <v>180</v>
      </c>
      <c r="B466" s="1">
        <v>5</v>
      </c>
      <c r="C466" s="1">
        <v>3.9287618799999988</v>
      </c>
      <c r="D466" s="1">
        <v>11</v>
      </c>
      <c r="E466" s="1">
        <f t="shared" si="76"/>
        <v>0</v>
      </c>
      <c r="F466" s="1">
        <f t="shared" si="77"/>
        <v>0</v>
      </c>
      <c r="G466" s="1">
        <f t="shared" si="78"/>
        <v>1</v>
      </c>
      <c r="H466" s="1">
        <f t="shared" si="79"/>
        <v>0</v>
      </c>
      <c r="I466" s="1">
        <f t="shared" si="80"/>
        <v>1</v>
      </c>
      <c r="K466" s="1" t="s">
        <v>165</v>
      </c>
      <c r="L466" s="1">
        <v>7.1</v>
      </c>
      <c r="M466" s="1">
        <v>6</v>
      </c>
      <c r="N466" s="1">
        <v>12</v>
      </c>
      <c r="O466" s="1">
        <f t="shared" si="74"/>
        <v>0</v>
      </c>
      <c r="P466" s="1">
        <f t="shared" si="81"/>
        <v>0</v>
      </c>
      <c r="Q466" s="1">
        <f t="shared" si="75"/>
        <v>0</v>
      </c>
      <c r="R466" s="1">
        <f t="shared" si="82"/>
        <v>1</v>
      </c>
      <c r="S466" s="1">
        <f t="shared" si="83"/>
        <v>1</v>
      </c>
    </row>
    <row r="467" spans="1:19" x14ac:dyDescent="0.25">
      <c r="A467" s="1" t="s">
        <v>148</v>
      </c>
      <c r="B467" s="1">
        <v>7.1</v>
      </c>
      <c r="C467" s="1">
        <v>5.0464073399999991</v>
      </c>
      <c r="D467" s="1">
        <v>11</v>
      </c>
      <c r="E467" s="1">
        <f t="shared" si="76"/>
        <v>0</v>
      </c>
      <c r="F467" s="1">
        <f t="shared" si="77"/>
        <v>0</v>
      </c>
      <c r="G467" s="1">
        <f t="shared" si="78"/>
        <v>1</v>
      </c>
      <c r="H467" s="1">
        <f t="shared" si="79"/>
        <v>0</v>
      </c>
      <c r="I467" s="1">
        <f t="shared" si="80"/>
        <v>1</v>
      </c>
      <c r="K467" s="1" t="s">
        <v>171</v>
      </c>
      <c r="L467" s="1">
        <v>4.7</v>
      </c>
      <c r="M467" s="1">
        <v>4</v>
      </c>
      <c r="N467" s="1">
        <v>12</v>
      </c>
      <c r="O467" s="1">
        <f t="shared" si="74"/>
        <v>0</v>
      </c>
      <c r="P467" s="1">
        <f t="shared" si="81"/>
        <v>0</v>
      </c>
      <c r="Q467" s="1">
        <f t="shared" si="75"/>
        <v>0</v>
      </c>
      <c r="R467" s="1">
        <f t="shared" si="82"/>
        <v>1</v>
      </c>
      <c r="S467" s="1">
        <f t="shared" si="83"/>
        <v>1</v>
      </c>
    </row>
    <row r="468" spans="1:19" x14ac:dyDescent="0.25">
      <c r="A468" s="1" t="s">
        <v>140</v>
      </c>
      <c r="B468" s="1">
        <v>4.9000000000000004</v>
      </c>
      <c r="C468" s="1">
        <v>3.4301538199999992</v>
      </c>
      <c r="D468" s="1">
        <v>10</v>
      </c>
      <c r="E468" s="1">
        <f t="shared" si="76"/>
        <v>0</v>
      </c>
      <c r="F468" s="1">
        <f t="shared" si="77"/>
        <v>0</v>
      </c>
      <c r="G468" s="1">
        <f t="shared" si="78"/>
        <v>1</v>
      </c>
      <c r="H468" s="1">
        <f t="shared" si="79"/>
        <v>0</v>
      </c>
      <c r="I468" s="1">
        <f t="shared" si="80"/>
        <v>1</v>
      </c>
      <c r="K468" s="1" t="s">
        <v>92</v>
      </c>
      <c r="L468" s="1">
        <v>5.4</v>
      </c>
      <c r="M468" s="1">
        <v>5</v>
      </c>
      <c r="N468" s="1">
        <v>12</v>
      </c>
      <c r="O468" s="1">
        <f t="shared" si="74"/>
        <v>0</v>
      </c>
      <c r="P468" s="1">
        <f t="shared" si="81"/>
        <v>0</v>
      </c>
      <c r="Q468" s="1">
        <f t="shared" si="75"/>
        <v>0</v>
      </c>
      <c r="R468" s="1">
        <f t="shared" si="82"/>
        <v>1</v>
      </c>
      <c r="S468" s="1">
        <f t="shared" si="83"/>
        <v>1</v>
      </c>
    </row>
    <row r="469" spans="1:19" x14ac:dyDescent="0.25">
      <c r="A469" s="1" t="s">
        <v>154</v>
      </c>
      <c r="B469" s="1">
        <v>5.7</v>
      </c>
      <c r="C469" s="1">
        <v>3.9490029799999982</v>
      </c>
      <c r="D469" s="1">
        <v>10</v>
      </c>
      <c r="E469" s="1">
        <f t="shared" si="76"/>
        <v>0</v>
      </c>
      <c r="F469" s="1">
        <f t="shared" si="77"/>
        <v>0</v>
      </c>
      <c r="G469" s="1">
        <f t="shared" si="78"/>
        <v>1</v>
      </c>
      <c r="H469" s="1">
        <f t="shared" si="79"/>
        <v>0</v>
      </c>
      <c r="I469" s="1">
        <f t="shared" si="80"/>
        <v>1</v>
      </c>
      <c r="K469" s="1" t="s">
        <v>139</v>
      </c>
      <c r="L469" s="1">
        <v>4.4000000000000004</v>
      </c>
      <c r="M469" s="1">
        <v>4</v>
      </c>
      <c r="N469" s="1">
        <v>12</v>
      </c>
      <c r="O469" s="1">
        <f t="shared" si="74"/>
        <v>0</v>
      </c>
      <c r="P469" s="1">
        <f t="shared" si="81"/>
        <v>0</v>
      </c>
      <c r="Q469" s="1">
        <f t="shared" si="75"/>
        <v>0</v>
      </c>
      <c r="R469" s="1">
        <f t="shared" si="82"/>
        <v>1</v>
      </c>
      <c r="S469" s="1">
        <f t="shared" si="83"/>
        <v>1</v>
      </c>
    </row>
    <row r="470" spans="1:19" x14ac:dyDescent="0.25">
      <c r="A470" s="1" t="s">
        <v>150</v>
      </c>
      <c r="B470" s="1">
        <v>5.7</v>
      </c>
      <c r="C470" s="1">
        <v>4.2672888100000002</v>
      </c>
      <c r="D470" s="1">
        <v>10</v>
      </c>
      <c r="E470" s="1">
        <f t="shared" si="76"/>
        <v>0</v>
      </c>
      <c r="F470" s="1">
        <f t="shared" si="77"/>
        <v>0</v>
      </c>
      <c r="G470" s="1">
        <f t="shared" si="78"/>
        <v>1</v>
      </c>
      <c r="H470" s="1">
        <f t="shared" si="79"/>
        <v>0</v>
      </c>
      <c r="I470" s="1">
        <f t="shared" si="80"/>
        <v>1</v>
      </c>
      <c r="K470" s="1" t="s">
        <v>81</v>
      </c>
      <c r="L470" s="1">
        <v>4.5999999999999996</v>
      </c>
      <c r="M470" s="1">
        <v>4</v>
      </c>
      <c r="N470" s="1">
        <v>12</v>
      </c>
      <c r="O470" s="1">
        <f t="shared" si="74"/>
        <v>0</v>
      </c>
      <c r="P470" s="1">
        <f t="shared" si="81"/>
        <v>0</v>
      </c>
      <c r="Q470" s="1">
        <f t="shared" si="75"/>
        <v>0</v>
      </c>
      <c r="R470" s="1">
        <f t="shared" si="82"/>
        <v>1</v>
      </c>
      <c r="S470" s="1">
        <f t="shared" si="83"/>
        <v>1</v>
      </c>
    </row>
    <row r="471" spans="1:19" x14ac:dyDescent="0.25">
      <c r="A471" s="1" t="s">
        <v>155</v>
      </c>
      <c r="B471" s="1">
        <v>8.5</v>
      </c>
      <c r="C471" s="1">
        <v>6.0257810000000003</v>
      </c>
      <c r="D471" s="1">
        <v>10</v>
      </c>
      <c r="E471" s="1">
        <f t="shared" si="76"/>
        <v>0</v>
      </c>
      <c r="F471" s="1">
        <f t="shared" si="77"/>
        <v>0</v>
      </c>
      <c r="G471" s="1">
        <f t="shared" si="78"/>
        <v>1</v>
      </c>
      <c r="H471" s="1">
        <f t="shared" si="79"/>
        <v>0</v>
      </c>
      <c r="I471" s="1">
        <f t="shared" si="80"/>
        <v>1</v>
      </c>
      <c r="K471" s="1" t="s">
        <v>72</v>
      </c>
      <c r="L471" s="1">
        <v>5.0999999999999996</v>
      </c>
      <c r="M471" s="1">
        <v>4</v>
      </c>
      <c r="N471" s="1">
        <v>12</v>
      </c>
      <c r="O471" s="1">
        <f t="shared" si="74"/>
        <v>0</v>
      </c>
      <c r="P471" s="1">
        <f t="shared" si="81"/>
        <v>0</v>
      </c>
      <c r="Q471" s="1">
        <f t="shared" si="75"/>
        <v>0</v>
      </c>
      <c r="R471" s="1">
        <f t="shared" si="82"/>
        <v>1</v>
      </c>
      <c r="S471" s="1">
        <f t="shared" si="83"/>
        <v>1</v>
      </c>
    </row>
    <row r="472" spans="1:19" x14ac:dyDescent="0.25">
      <c r="A472" s="1" t="s">
        <v>174</v>
      </c>
      <c r="B472" s="1">
        <v>3.9</v>
      </c>
      <c r="C472" s="1">
        <v>5.1758192000000003</v>
      </c>
      <c r="D472" s="1">
        <v>10</v>
      </c>
      <c r="E472" s="1">
        <f t="shared" si="76"/>
        <v>0</v>
      </c>
      <c r="F472" s="1">
        <f t="shared" si="77"/>
        <v>0</v>
      </c>
      <c r="G472" s="1">
        <f t="shared" si="78"/>
        <v>1</v>
      </c>
      <c r="H472" s="1">
        <f t="shared" si="79"/>
        <v>0</v>
      </c>
      <c r="I472" s="1">
        <f t="shared" si="80"/>
        <v>1</v>
      </c>
      <c r="K472" s="1" t="s">
        <v>134</v>
      </c>
      <c r="L472" s="1">
        <v>6.3</v>
      </c>
      <c r="M472" s="1">
        <v>4</v>
      </c>
      <c r="N472" s="1">
        <v>12</v>
      </c>
      <c r="O472" s="1">
        <f t="shared" si="74"/>
        <v>0</v>
      </c>
      <c r="P472" s="1">
        <f t="shared" si="81"/>
        <v>0</v>
      </c>
      <c r="Q472" s="1">
        <f t="shared" si="75"/>
        <v>0</v>
      </c>
      <c r="R472" s="1">
        <f t="shared" si="82"/>
        <v>1</v>
      </c>
      <c r="S472" s="1">
        <f t="shared" si="83"/>
        <v>1</v>
      </c>
    </row>
    <row r="473" spans="1:19" x14ac:dyDescent="0.25">
      <c r="A473" s="1" t="s">
        <v>122</v>
      </c>
      <c r="B473" s="1">
        <v>4.5</v>
      </c>
      <c r="C473" s="1">
        <v>3.7817433599999983</v>
      </c>
      <c r="D473" s="1">
        <v>10</v>
      </c>
      <c r="E473" s="1">
        <f t="shared" si="76"/>
        <v>0</v>
      </c>
      <c r="F473" s="1">
        <f t="shared" si="77"/>
        <v>0</v>
      </c>
      <c r="G473" s="1">
        <f t="shared" si="78"/>
        <v>1</v>
      </c>
      <c r="H473" s="1">
        <f t="shared" si="79"/>
        <v>0</v>
      </c>
      <c r="I473" s="1">
        <f t="shared" si="80"/>
        <v>1</v>
      </c>
      <c r="K473" s="1" t="s">
        <v>75</v>
      </c>
      <c r="L473" s="1">
        <v>4.3</v>
      </c>
      <c r="M473" s="1">
        <v>4</v>
      </c>
      <c r="N473" s="1">
        <v>11</v>
      </c>
      <c r="O473" s="1">
        <f t="shared" si="74"/>
        <v>0</v>
      </c>
      <c r="P473" s="1">
        <f t="shared" si="81"/>
        <v>0</v>
      </c>
      <c r="Q473" s="1">
        <f t="shared" si="75"/>
        <v>0</v>
      </c>
      <c r="R473" s="1">
        <f t="shared" si="82"/>
        <v>1</v>
      </c>
      <c r="S473" s="1">
        <f t="shared" si="83"/>
        <v>1</v>
      </c>
    </row>
    <row r="474" spans="1:19" x14ac:dyDescent="0.25">
      <c r="A474" s="1" t="s">
        <v>149</v>
      </c>
      <c r="B474" s="1">
        <v>4.4000000000000004</v>
      </c>
      <c r="C474" s="1">
        <v>3.5839955200000002</v>
      </c>
      <c r="D474" s="1">
        <v>10</v>
      </c>
      <c r="E474" s="1">
        <f t="shared" si="76"/>
        <v>0</v>
      </c>
      <c r="F474" s="1">
        <f t="shared" si="77"/>
        <v>0</v>
      </c>
      <c r="G474" s="1">
        <f t="shared" si="78"/>
        <v>1</v>
      </c>
      <c r="H474" s="1">
        <f t="shared" si="79"/>
        <v>0</v>
      </c>
      <c r="I474" s="1">
        <f t="shared" si="80"/>
        <v>1</v>
      </c>
      <c r="K474" s="1" t="s">
        <v>86</v>
      </c>
      <c r="L474" s="1">
        <v>4.3</v>
      </c>
      <c r="M474" s="1">
        <v>4</v>
      </c>
      <c r="N474" s="1">
        <v>11</v>
      </c>
      <c r="O474" s="1">
        <f t="shared" si="74"/>
        <v>0</v>
      </c>
      <c r="P474" s="1">
        <f t="shared" si="81"/>
        <v>0</v>
      </c>
      <c r="Q474" s="1">
        <f t="shared" si="75"/>
        <v>0</v>
      </c>
      <c r="R474" s="1">
        <f t="shared" si="82"/>
        <v>1</v>
      </c>
      <c r="S474" s="1">
        <f t="shared" si="83"/>
        <v>1</v>
      </c>
    </row>
    <row r="475" spans="1:19" x14ac:dyDescent="0.25">
      <c r="A475" s="1" t="s">
        <v>193</v>
      </c>
      <c r="B475" s="1">
        <v>4.3</v>
      </c>
      <c r="C475" s="1">
        <v>2.9229210700000001</v>
      </c>
      <c r="D475" s="1">
        <v>10</v>
      </c>
      <c r="E475" s="1">
        <f t="shared" si="76"/>
        <v>0</v>
      </c>
      <c r="F475" s="1">
        <f t="shared" si="77"/>
        <v>0</v>
      </c>
      <c r="G475" s="1">
        <f t="shared" si="78"/>
        <v>1</v>
      </c>
      <c r="H475" s="1">
        <f t="shared" si="79"/>
        <v>0</v>
      </c>
      <c r="I475" s="1">
        <f t="shared" si="80"/>
        <v>1</v>
      </c>
      <c r="K475" s="1" t="s">
        <v>178</v>
      </c>
      <c r="L475" s="1">
        <v>5.3</v>
      </c>
      <c r="M475" s="1">
        <v>4</v>
      </c>
      <c r="N475" s="1">
        <v>11</v>
      </c>
      <c r="O475" s="1">
        <f t="shared" si="74"/>
        <v>0</v>
      </c>
      <c r="P475" s="1">
        <f t="shared" si="81"/>
        <v>0</v>
      </c>
      <c r="Q475" s="1">
        <f t="shared" si="75"/>
        <v>0</v>
      </c>
      <c r="R475" s="1">
        <f t="shared" si="82"/>
        <v>1</v>
      </c>
      <c r="S475" s="1">
        <f t="shared" si="83"/>
        <v>1</v>
      </c>
    </row>
    <row r="476" spans="1:19" x14ac:dyDescent="0.25">
      <c r="A476" s="1" t="s">
        <v>109</v>
      </c>
      <c r="B476" s="1">
        <v>5.7</v>
      </c>
      <c r="C476" s="1">
        <v>5.0277502499999986</v>
      </c>
      <c r="D476" s="1">
        <v>10</v>
      </c>
      <c r="E476" s="1">
        <f t="shared" si="76"/>
        <v>0</v>
      </c>
      <c r="F476" s="1">
        <f t="shared" si="77"/>
        <v>0</v>
      </c>
      <c r="G476" s="1">
        <f t="shared" si="78"/>
        <v>1</v>
      </c>
      <c r="H476" s="1">
        <f t="shared" si="79"/>
        <v>0</v>
      </c>
      <c r="I476" s="1">
        <f t="shared" si="80"/>
        <v>1</v>
      </c>
      <c r="K476" s="1" t="s">
        <v>155</v>
      </c>
      <c r="L476" s="1">
        <v>8.5</v>
      </c>
      <c r="M476" s="1">
        <v>4</v>
      </c>
      <c r="N476" s="1">
        <v>11</v>
      </c>
      <c r="O476" s="1">
        <f t="shared" si="74"/>
        <v>0</v>
      </c>
      <c r="P476" s="1">
        <f t="shared" si="81"/>
        <v>0</v>
      </c>
      <c r="Q476" s="1">
        <f t="shared" si="75"/>
        <v>0</v>
      </c>
      <c r="R476" s="1">
        <f t="shared" si="82"/>
        <v>1</v>
      </c>
      <c r="S476" s="1">
        <f t="shared" si="83"/>
        <v>1</v>
      </c>
    </row>
    <row r="477" spans="1:19" x14ac:dyDescent="0.25">
      <c r="A477" s="1" t="s">
        <v>155</v>
      </c>
      <c r="B477" s="1">
        <v>8.5</v>
      </c>
      <c r="C477" s="1">
        <v>4.73849594</v>
      </c>
      <c r="D477" s="1">
        <v>10</v>
      </c>
      <c r="E477" s="1">
        <f t="shared" si="76"/>
        <v>0</v>
      </c>
      <c r="F477" s="1">
        <f t="shared" si="77"/>
        <v>0</v>
      </c>
      <c r="G477" s="1">
        <f t="shared" si="78"/>
        <v>1</v>
      </c>
      <c r="H477" s="1">
        <f t="shared" si="79"/>
        <v>0</v>
      </c>
      <c r="I477" s="1">
        <f t="shared" si="80"/>
        <v>1</v>
      </c>
      <c r="K477" s="1" t="s">
        <v>60</v>
      </c>
      <c r="L477" s="1">
        <v>5.3</v>
      </c>
      <c r="M477" s="1">
        <v>4</v>
      </c>
      <c r="N477" s="1">
        <v>11</v>
      </c>
      <c r="O477" s="1">
        <f t="shared" si="74"/>
        <v>0</v>
      </c>
      <c r="P477" s="1">
        <f t="shared" si="81"/>
        <v>0</v>
      </c>
      <c r="Q477" s="1">
        <f t="shared" si="75"/>
        <v>0</v>
      </c>
      <c r="R477" s="1">
        <f t="shared" si="82"/>
        <v>1</v>
      </c>
      <c r="S477" s="1">
        <f t="shared" si="83"/>
        <v>1</v>
      </c>
    </row>
    <row r="478" spans="1:19" x14ac:dyDescent="0.25">
      <c r="A478" s="1" t="s">
        <v>93</v>
      </c>
      <c r="B478" s="1">
        <v>4.5</v>
      </c>
      <c r="C478" s="1">
        <v>-3.9403969999997068E-2</v>
      </c>
      <c r="D478" s="1">
        <v>2</v>
      </c>
      <c r="E478" s="1">
        <f t="shared" si="76"/>
        <v>0</v>
      </c>
      <c r="F478" s="1">
        <f t="shared" si="77"/>
        <v>0</v>
      </c>
      <c r="G478" s="1">
        <f t="shared" si="78"/>
        <v>0</v>
      </c>
      <c r="H478" s="1">
        <f t="shared" si="79"/>
        <v>1</v>
      </c>
      <c r="I478" s="1">
        <f t="shared" si="80"/>
        <v>1</v>
      </c>
      <c r="K478" s="1" t="s">
        <v>180</v>
      </c>
      <c r="L478" s="1">
        <v>5</v>
      </c>
      <c r="M478" s="1">
        <v>4</v>
      </c>
      <c r="N478" s="1">
        <v>11</v>
      </c>
      <c r="O478" s="1">
        <f t="shared" si="74"/>
        <v>0</v>
      </c>
      <c r="P478" s="1">
        <f t="shared" si="81"/>
        <v>0</v>
      </c>
      <c r="Q478" s="1">
        <f t="shared" si="75"/>
        <v>0</v>
      </c>
      <c r="R478" s="1">
        <f t="shared" si="82"/>
        <v>1</v>
      </c>
      <c r="S478" s="1">
        <f t="shared" si="83"/>
        <v>1</v>
      </c>
    </row>
    <row r="479" spans="1:19" x14ac:dyDescent="0.25">
      <c r="A479" s="1" t="s">
        <v>117</v>
      </c>
      <c r="B479" s="1">
        <v>4.5999999999999996</v>
      </c>
      <c r="C479" s="1">
        <v>0.17438358999999959</v>
      </c>
      <c r="D479" s="1">
        <v>2</v>
      </c>
      <c r="E479" s="1">
        <f t="shared" si="76"/>
        <v>0</v>
      </c>
      <c r="F479" s="1">
        <f t="shared" si="77"/>
        <v>0</v>
      </c>
      <c r="G479" s="1">
        <f t="shared" si="78"/>
        <v>0</v>
      </c>
      <c r="H479" s="1">
        <f t="shared" si="79"/>
        <v>1</v>
      </c>
      <c r="I479" s="1">
        <f t="shared" si="80"/>
        <v>1</v>
      </c>
      <c r="K479" s="1" t="s">
        <v>148</v>
      </c>
      <c r="L479" s="1">
        <v>7.1</v>
      </c>
      <c r="M479" s="1">
        <v>5</v>
      </c>
      <c r="N479" s="1">
        <v>11</v>
      </c>
      <c r="O479" s="1">
        <f t="shared" si="74"/>
        <v>0</v>
      </c>
      <c r="P479" s="1">
        <f t="shared" si="81"/>
        <v>0</v>
      </c>
      <c r="Q479" s="1">
        <f t="shared" si="75"/>
        <v>0</v>
      </c>
      <c r="R479" s="1">
        <f t="shared" si="82"/>
        <v>1</v>
      </c>
      <c r="S479" s="1">
        <f t="shared" si="83"/>
        <v>1</v>
      </c>
    </row>
    <row r="480" spans="1:19" x14ac:dyDescent="0.25">
      <c r="A480" s="1" t="s">
        <v>189</v>
      </c>
      <c r="B480" s="1">
        <v>4.4000000000000004</v>
      </c>
      <c r="C480" s="1">
        <v>1.7142887999999992</v>
      </c>
      <c r="D480" s="1">
        <v>2</v>
      </c>
      <c r="E480" s="1">
        <f t="shared" si="76"/>
        <v>0</v>
      </c>
      <c r="F480" s="1">
        <f t="shared" si="77"/>
        <v>0</v>
      </c>
      <c r="G480" s="1">
        <f t="shared" si="78"/>
        <v>0</v>
      </c>
      <c r="H480" s="1">
        <f t="shared" si="79"/>
        <v>1</v>
      </c>
      <c r="I480" s="1">
        <f t="shared" si="80"/>
        <v>1</v>
      </c>
      <c r="K480" s="1" t="s">
        <v>140</v>
      </c>
      <c r="L480" s="1">
        <v>4.9000000000000004</v>
      </c>
      <c r="M480" s="1">
        <v>3</v>
      </c>
      <c r="N480" s="1">
        <v>10</v>
      </c>
      <c r="O480" s="1">
        <f t="shared" si="74"/>
        <v>0</v>
      </c>
      <c r="P480" s="1">
        <f t="shared" si="81"/>
        <v>0</v>
      </c>
      <c r="Q480" s="1">
        <f t="shared" si="75"/>
        <v>0</v>
      </c>
      <c r="R480" s="1">
        <f t="shared" si="82"/>
        <v>1</v>
      </c>
      <c r="S480" s="1">
        <f t="shared" si="83"/>
        <v>1</v>
      </c>
    </row>
    <row r="481" spans="1:19" x14ac:dyDescent="0.25">
      <c r="A481" s="1" t="s">
        <v>149</v>
      </c>
      <c r="B481" s="1">
        <v>4.4000000000000004</v>
      </c>
      <c r="C481" s="1">
        <v>0.72237107999999917</v>
      </c>
      <c r="D481" s="1">
        <v>2</v>
      </c>
      <c r="E481" s="1">
        <f t="shared" si="76"/>
        <v>0</v>
      </c>
      <c r="F481" s="1">
        <f t="shared" si="77"/>
        <v>0</v>
      </c>
      <c r="G481" s="1">
        <f t="shared" si="78"/>
        <v>0</v>
      </c>
      <c r="H481" s="1">
        <f t="shared" si="79"/>
        <v>1</v>
      </c>
      <c r="I481" s="1">
        <f t="shared" si="80"/>
        <v>1</v>
      </c>
      <c r="K481" s="1" t="s">
        <v>154</v>
      </c>
      <c r="L481" s="1">
        <v>5.7</v>
      </c>
      <c r="M481" s="1">
        <v>4</v>
      </c>
      <c r="N481" s="1">
        <v>10</v>
      </c>
      <c r="O481" s="1">
        <f t="shared" si="74"/>
        <v>0</v>
      </c>
      <c r="P481" s="1">
        <f t="shared" si="81"/>
        <v>0</v>
      </c>
      <c r="Q481" s="1">
        <f t="shared" si="75"/>
        <v>0</v>
      </c>
      <c r="R481" s="1">
        <f t="shared" si="82"/>
        <v>1</v>
      </c>
      <c r="S481" s="1">
        <f t="shared" si="83"/>
        <v>1</v>
      </c>
    </row>
    <row r="482" spans="1:19" x14ac:dyDescent="0.25">
      <c r="A482" s="1" t="s">
        <v>102</v>
      </c>
      <c r="B482" s="1">
        <v>4.3</v>
      </c>
      <c r="C482" s="1">
        <v>1.7951787999999995</v>
      </c>
      <c r="D482" s="1">
        <v>2</v>
      </c>
      <c r="E482" s="1">
        <f t="shared" si="76"/>
        <v>0</v>
      </c>
      <c r="F482" s="1">
        <f t="shared" si="77"/>
        <v>0</v>
      </c>
      <c r="G482" s="1">
        <f t="shared" si="78"/>
        <v>0</v>
      </c>
      <c r="H482" s="1">
        <f t="shared" si="79"/>
        <v>1</v>
      </c>
      <c r="I482" s="1">
        <f t="shared" si="80"/>
        <v>1</v>
      </c>
      <c r="K482" s="1" t="s">
        <v>150</v>
      </c>
      <c r="L482" s="1">
        <v>5.7</v>
      </c>
      <c r="M482" s="1">
        <v>4</v>
      </c>
      <c r="N482" s="1">
        <v>10</v>
      </c>
      <c r="O482" s="1">
        <f t="shared" si="74"/>
        <v>0</v>
      </c>
      <c r="P482" s="1">
        <f t="shared" si="81"/>
        <v>0</v>
      </c>
      <c r="Q482" s="1">
        <f t="shared" si="75"/>
        <v>0</v>
      </c>
      <c r="R482" s="1">
        <f t="shared" si="82"/>
        <v>1</v>
      </c>
      <c r="S482" s="1">
        <f t="shared" si="83"/>
        <v>1</v>
      </c>
    </row>
    <row r="483" spans="1:19" x14ac:dyDescent="0.25">
      <c r="A483" s="1" t="s">
        <v>69</v>
      </c>
      <c r="B483" s="1">
        <v>4.4000000000000004</v>
      </c>
      <c r="C483" s="1">
        <v>4.1798340000000005</v>
      </c>
      <c r="D483" s="1">
        <v>2</v>
      </c>
      <c r="E483" s="1">
        <f t="shared" si="76"/>
        <v>0</v>
      </c>
      <c r="F483" s="1">
        <f t="shared" si="77"/>
        <v>0</v>
      </c>
      <c r="G483" s="1">
        <f t="shared" si="78"/>
        <v>0</v>
      </c>
      <c r="H483" s="1">
        <f t="shared" si="79"/>
        <v>1</v>
      </c>
      <c r="I483" s="1">
        <f t="shared" si="80"/>
        <v>1</v>
      </c>
      <c r="K483" s="1" t="s">
        <v>155</v>
      </c>
      <c r="L483" s="1">
        <v>8.5</v>
      </c>
      <c r="M483" s="1">
        <v>6</v>
      </c>
      <c r="N483" s="1">
        <v>10</v>
      </c>
      <c r="O483" s="1">
        <f t="shared" si="74"/>
        <v>0</v>
      </c>
      <c r="P483" s="1">
        <f t="shared" si="81"/>
        <v>0</v>
      </c>
      <c r="Q483" s="1">
        <f t="shared" si="75"/>
        <v>0</v>
      </c>
      <c r="R483" s="1">
        <f t="shared" si="82"/>
        <v>1</v>
      </c>
      <c r="S483" s="1">
        <f t="shared" si="83"/>
        <v>1</v>
      </c>
    </row>
    <row r="484" spans="1:19" x14ac:dyDescent="0.25">
      <c r="A484" s="1" t="s">
        <v>77</v>
      </c>
      <c r="B484" s="1">
        <v>4.7</v>
      </c>
      <c r="C484" s="1">
        <v>3.84533098</v>
      </c>
      <c r="D484" s="1">
        <v>2</v>
      </c>
      <c r="E484" s="1">
        <f t="shared" si="76"/>
        <v>0</v>
      </c>
      <c r="F484" s="1">
        <f t="shared" si="77"/>
        <v>0</v>
      </c>
      <c r="G484" s="1">
        <f t="shared" si="78"/>
        <v>0</v>
      </c>
      <c r="H484" s="1">
        <f t="shared" si="79"/>
        <v>1</v>
      </c>
      <c r="I484" s="1">
        <f t="shared" si="80"/>
        <v>1</v>
      </c>
      <c r="K484" s="1" t="s">
        <v>174</v>
      </c>
      <c r="L484" s="1">
        <v>3.9</v>
      </c>
      <c r="M484" s="1">
        <v>5</v>
      </c>
      <c r="N484" s="1">
        <v>10</v>
      </c>
      <c r="O484" s="1">
        <f t="shared" si="74"/>
        <v>0</v>
      </c>
      <c r="P484" s="1">
        <f t="shared" si="81"/>
        <v>0</v>
      </c>
      <c r="Q484" s="1">
        <f t="shared" si="75"/>
        <v>0</v>
      </c>
      <c r="R484" s="1">
        <f t="shared" si="82"/>
        <v>1</v>
      </c>
      <c r="S484" s="1">
        <f t="shared" si="83"/>
        <v>1</v>
      </c>
    </row>
    <row r="485" spans="1:19" x14ac:dyDescent="0.25">
      <c r="A485" s="1" t="s">
        <v>85</v>
      </c>
      <c r="B485" s="1">
        <v>4.8</v>
      </c>
      <c r="C485" s="1">
        <v>4.632923899999998</v>
      </c>
      <c r="D485" s="1">
        <v>2</v>
      </c>
      <c r="E485" s="1">
        <f t="shared" si="76"/>
        <v>0</v>
      </c>
      <c r="F485" s="1">
        <f t="shared" si="77"/>
        <v>0</v>
      </c>
      <c r="G485" s="1">
        <f t="shared" si="78"/>
        <v>0</v>
      </c>
      <c r="H485" s="1">
        <f t="shared" si="79"/>
        <v>1</v>
      </c>
      <c r="I485" s="1">
        <f t="shared" si="80"/>
        <v>1</v>
      </c>
      <c r="K485" s="1" t="s">
        <v>122</v>
      </c>
      <c r="L485" s="1">
        <v>4.5</v>
      </c>
      <c r="M485" s="1">
        <v>4</v>
      </c>
      <c r="N485" s="1">
        <v>10</v>
      </c>
      <c r="O485" s="1">
        <f t="shared" si="74"/>
        <v>0</v>
      </c>
      <c r="P485" s="1">
        <f t="shared" si="81"/>
        <v>0</v>
      </c>
      <c r="Q485" s="1">
        <f t="shared" si="75"/>
        <v>0</v>
      </c>
      <c r="R485" s="1">
        <f t="shared" si="82"/>
        <v>1</v>
      </c>
      <c r="S485" s="1">
        <f t="shared" si="83"/>
        <v>1</v>
      </c>
    </row>
    <row r="486" spans="1:19" x14ac:dyDescent="0.25">
      <c r="A486" s="1" t="s">
        <v>59</v>
      </c>
      <c r="B486" s="1">
        <v>6.7</v>
      </c>
      <c r="C486" s="1">
        <v>4.9304199999999989</v>
      </c>
      <c r="D486" s="1">
        <v>2</v>
      </c>
      <c r="E486" s="1">
        <f t="shared" si="76"/>
        <v>0</v>
      </c>
      <c r="F486" s="1">
        <f t="shared" si="77"/>
        <v>0</v>
      </c>
      <c r="G486" s="1">
        <f t="shared" si="78"/>
        <v>0</v>
      </c>
      <c r="H486" s="1">
        <f t="shared" si="79"/>
        <v>1</v>
      </c>
      <c r="I486" s="1">
        <f t="shared" si="80"/>
        <v>1</v>
      </c>
      <c r="K486" s="1" t="s">
        <v>149</v>
      </c>
      <c r="L486" s="1">
        <v>4.4000000000000004</v>
      </c>
      <c r="M486" s="1">
        <v>4</v>
      </c>
      <c r="N486" s="1">
        <v>10</v>
      </c>
      <c r="O486" s="1">
        <f t="shared" si="74"/>
        <v>0</v>
      </c>
      <c r="P486" s="1">
        <f t="shared" si="81"/>
        <v>0</v>
      </c>
      <c r="Q486" s="1">
        <f t="shared" si="75"/>
        <v>0</v>
      </c>
      <c r="R486" s="1">
        <f t="shared" si="82"/>
        <v>1</v>
      </c>
      <c r="S486" s="1">
        <f t="shared" si="83"/>
        <v>1</v>
      </c>
    </row>
    <row r="487" spans="1:19" x14ac:dyDescent="0.25">
      <c r="A487" s="1" t="s">
        <v>61</v>
      </c>
      <c r="B487" s="1">
        <v>4.7</v>
      </c>
      <c r="C487" s="1">
        <v>3.2421420399999992</v>
      </c>
      <c r="D487" s="1">
        <v>2</v>
      </c>
      <c r="E487" s="1">
        <f t="shared" si="76"/>
        <v>0</v>
      </c>
      <c r="F487" s="1">
        <f t="shared" si="77"/>
        <v>0</v>
      </c>
      <c r="G487" s="1">
        <f t="shared" si="78"/>
        <v>0</v>
      </c>
      <c r="H487" s="1">
        <f t="shared" si="79"/>
        <v>1</v>
      </c>
      <c r="I487" s="1">
        <f t="shared" si="80"/>
        <v>1</v>
      </c>
      <c r="K487" s="1" t="s">
        <v>193</v>
      </c>
      <c r="L487" s="1">
        <v>4.3</v>
      </c>
      <c r="M487" s="1">
        <v>3</v>
      </c>
      <c r="N487" s="1">
        <v>10</v>
      </c>
      <c r="O487" s="1">
        <f t="shared" si="74"/>
        <v>0</v>
      </c>
      <c r="P487" s="1">
        <f t="shared" si="81"/>
        <v>0</v>
      </c>
      <c r="Q487" s="1">
        <f t="shared" si="75"/>
        <v>0</v>
      </c>
      <c r="R487" s="1">
        <f t="shared" si="82"/>
        <v>1</v>
      </c>
      <c r="S487" s="1">
        <f t="shared" si="83"/>
        <v>1</v>
      </c>
    </row>
    <row r="488" spans="1:19" x14ac:dyDescent="0.25">
      <c r="A488" s="1" t="s">
        <v>71</v>
      </c>
      <c r="B488" s="1">
        <v>4.3</v>
      </c>
      <c r="C488" s="1">
        <v>3.4899031599999986</v>
      </c>
      <c r="D488" s="1">
        <v>2</v>
      </c>
      <c r="E488" s="1">
        <f t="shared" si="76"/>
        <v>0</v>
      </c>
      <c r="F488" s="1">
        <f t="shared" si="77"/>
        <v>0</v>
      </c>
      <c r="G488" s="1">
        <f t="shared" si="78"/>
        <v>0</v>
      </c>
      <c r="H488" s="1">
        <f t="shared" si="79"/>
        <v>1</v>
      </c>
      <c r="I488" s="1">
        <f t="shared" si="80"/>
        <v>1</v>
      </c>
      <c r="K488" s="1" t="s">
        <v>109</v>
      </c>
      <c r="L488" s="1">
        <v>5.7</v>
      </c>
      <c r="M488" s="1">
        <v>5</v>
      </c>
      <c r="N488" s="1">
        <v>10</v>
      </c>
      <c r="O488" s="1">
        <f t="shared" si="74"/>
        <v>0</v>
      </c>
      <c r="P488" s="1">
        <f t="shared" si="81"/>
        <v>0</v>
      </c>
      <c r="Q488" s="1">
        <f t="shared" si="75"/>
        <v>0</v>
      </c>
      <c r="R488" s="1">
        <f t="shared" si="82"/>
        <v>1</v>
      </c>
      <c r="S488" s="1">
        <f t="shared" si="83"/>
        <v>1</v>
      </c>
    </row>
    <row r="489" spans="1:19" x14ac:dyDescent="0.25">
      <c r="A489" s="1" t="s">
        <v>73</v>
      </c>
      <c r="B489" s="1">
        <v>4.3</v>
      </c>
      <c r="C489" s="1">
        <v>3.3671060999999995</v>
      </c>
      <c r="D489" s="1">
        <v>2</v>
      </c>
      <c r="E489" s="1">
        <f t="shared" si="76"/>
        <v>0</v>
      </c>
      <c r="F489" s="1">
        <f t="shared" si="77"/>
        <v>0</v>
      </c>
      <c r="G489" s="1">
        <f t="shared" si="78"/>
        <v>0</v>
      </c>
      <c r="H489" s="1">
        <f t="shared" si="79"/>
        <v>1</v>
      </c>
      <c r="I489" s="1">
        <f t="shared" si="80"/>
        <v>1</v>
      </c>
      <c r="K489" s="1" t="s">
        <v>155</v>
      </c>
      <c r="L489" s="1">
        <v>8.5</v>
      </c>
      <c r="M489" s="1">
        <v>5</v>
      </c>
      <c r="N489" s="1">
        <v>10</v>
      </c>
      <c r="O489" s="1">
        <f t="shared" si="74"/>
        <v>0</v>
      </c>
      <c r="P489" s="1">
        <f t="shared" si="81"/>
        <v>0</v>
      </c>
      <c r="Q489" s="1">
        <f t="shared" si="75"/>
        <v>0</v>
      </c>
      <c r="R489" s="1">
        <f t="shared" si="82"/>
        <v>1</v>
      </c>
      <c r="S489" s="1">
        <f t="shared" si="83"/>
        <v>1</v>
      </c>
    </row>
    <row r="490" spans="1:19" x14ac:dyDescent="0.25">
      <c r="A490" s="1" t="s">
        <v>74</v>
      </c>
      <c r="B490" s="1">
        <v>4.4000000000000004</v>
      </c>
      <c r="C490" s="1">
        <v>3.3609114199999999</v>
      </c>
      <c r="D490" s="1">
        <v>2</v>
      </c>
      <c r="E490" s="1">
        <f t="shared" si="76"/>
        <v>0</v>
      </c>
      <c r="F490" s="1">
        <f t="shared" si="77"/>
        <v>0</v>
      </c>
      <c r="G490" s="1">
        <f t="shared" si="78"/>
        <v>0</v>
      </c>
      <c r="H490" s="1">
        <f t="shared" si="79"/>
        <v>1</v>
      </c>
      <c r="I490" s="1">
        <f t="shared" si="80"/>
        <v>1</v>
      </c>
      <c r="K490" s="1" t="s">
        <v>69</v>
      </c>
      <c r="L490" s="1">
        <v>4.4000000000000004</v>
      </c>
      <c r="M490" s="1">
        <v>4</v>
      </c>
      <c r="N490" s="1">
        <v>2</v>
      </c>
      <c r="O490" s="1">
        <f t="shared" si="74"/>
        <v>0</v>
      </c>
      <c r="P490" s="1">
        <f t="shared" si="81"/>
        <v>0</v>
      </c>
      <c r="Q490" s="1">
        <f t="shared" si="75"/>
        <v>1</v>
      </c>
      <c r="R490" s="1">
        <f t="shared" si="82"/>
        <v>0</v>
      </c>
      <c r="S490" s="1">
        <f t="shared" si="83"/>
        <v>1</v>
      </c>
    </row>
    <row r="491" spans="1:19" x14ac:dyDescent="0.25">
      <c r="A491" s="1" t="s">
        <v>76</v>
      </c>
      <c r="B491" s="1">
        <v>4.9000000000000004</v>
      </c>
      <c r="C491" s="1">
        <v>2.3667440400000017</v>
      </c>
      <c r="D491" s="1">
        <v>2</v>
      </c>
      <c r="E491" s="1">
        <f t="shared" si="76"/>
        <v>0</v>
      </c>
      <c r="F491" s="1">
        <f t="shared" si="77"/>
        <v>0</v>
      </c>
      <c r="G491" s="1">
        <f t="shared" si="78"/>
        <v>0</v>
      </c>
      <c r="H491" s="1">
        <f t="shared" si="79"/>
        <v>1</v>
      </c>
      <c r="I491" s="1">
        <f t="shared" si="80"/>
        <v>1</v>
      </c>
      <c r="K491" s="1" t="s">
        <v>77</v>
      </c>
      <c r="L491" s="1">
        <v>4.7</v>
      </c>
      <c r="M491" s="1">
        <v>4</v>
      </c>
      <c r="N491" s="1">
        <v>2</v>
      </c>
      <c r="O491" s="1">
        <f t="shared" si="74"/>
        <v>0</v>
      </c>
      <c r="P491" s="1">
        <f t="shared" si="81"/>
        <v>0</v>
      </c>
      <c r="Q491" s="1">
        <f t="shared" si="75"/>
        <v>1</v>
      </c>
      <c r="R491" s="1">
        <f t="shared" si="82"/>
        <v>0</v>
      </c>
      <c r="S491" s="1">
        <f t="shared" si="83"/>
        <v>1</v>
      </c>
    </row>
    <row r="492" spans="1:19" x14ac:dyDescent="0.25">
      <c r="A492" s="1" t="s">
        <v>80</v>
      </c>
      <c r="B492" s="1">
        <v>4.9000000000000004</v>
      </c>
      <c r="C492" s="1">
        <v>4.3450131999999995</v>
      </c>
      <c r="D492" s="1">
        <v>2</v>
      </c>
      <c r="E492" s="1">
        <f t="shared" si="76"/>
        <v>0</v>
      </c>
      <c r="F492" s="1">
        <f t="shared" si="77"/>
        <v>0</v>
      </c>
      <c r="G492" s="1">
        <f t="shared" si="78"/>
        <v>0</v>
      </c>
      <c r="H492" s="1">
        <f t="shared" si="79"/>
        <v>1</v>
      </c>
      <c r="I492" s="1">
        <f t="shared" si="80"/>
        <v>1</v>
      </c>
      <c r="K492" s="1" t="s">
        <v>85</v>
      </c>
      <c r="L492" s="1">
        <v>4.8</v>
      </c>
      <c r="M492" s="1">
        <v>5</v>
      </c>
      <c r="N492" s="1">
        <v>2</v>
      </c>
      <c r="O492" s="1">
        <f t="shared" si="74"/>
        <v>0</v>
      </c>
      <c r="P492" s="1">
        <f t="shared" si="81"/>
        <v>0</v>
      </c>
      <c r="Q492" s="1">
        <f t="shared" si="75"/>
        <v>1</v>
      </c>
      <c r="R492" s="1">
        <f t="shared" si="82"/>
        <v>0</v>
      </c>
      <c r="S492" s="1">
        <f t="shared" si="83"/>
        <v>1</v>
      </c>
    </row>
    <row r="493" spans="1:19" x14ac:dyDescent="0.25">
      <c r="A493" s="1" t="s">
        <v>93</v>
      </c>
      <c r="B493" s="1">
        <v>4.5</v>
      </c>
      <c r="C493" s="1">
        <v>3.5080918799999998</v>
      </c>
      <c r="D493" s="1">
        <v>2</v>
      </c>
      <c r="E493" s="1">
        <f t="shared" si="76"/>
        <v>0</v>
      </c>
      <c r="F493" s="1">
        <f t="shared" si="77"/>
        <v>0</v>
      </c>
      <c r="G493" s="1">
        <f t="shared" si="78"/>
        <v>0</v>
      </c>
      <c r="H493" s="1">
        <f t="shared" si="79"/>
        <v>1</v>
      </c>
      <c r="I493" s="1">
        <f t="shared" si="80"/>
        <v>1</v>
      </c>
      <c r="K493" s="1" t="s">
        <v>59</v>
      </c>
      <c r="L493" s="1">
        <v>6.7</v>
      </c>
      <c r="M493" s="1">
        <v>5</v>
      </c>
      <c r="N493" s="1">
        <v>2</v>
      </c>
      <c r="O493" s="1">
        <f t="shared" si="74"/>
        <v>0</v>
      </c>
      <c r="P493" s="1">
        <f t="shared" si="81"/>
        <v>0</v>
      </c>
      <c r="Q493" s="1">
        <f t="shared" si="75"/>
        <v>1</v>
      </c>
      <c r="R493" s="1">
        <f t="shared" si="82"/>
        <v>0</v>
      </c>
      <c r="S493" s="1">
        <f t="shared" si="83"/>
        <v>1</v>
      </c>
    </row>
    <row r="494" spans="1:19" x14ac:dyDescent="0.25">
      <c r="A494" s="1" t="s">
        <v>101</v>
      </c>
      <c r="B494" s="1">
        <v>4.9000000000000004</v>
      </c>
      <c r="C494" s="1">
        <v>5.2085377999999993</v>
      </c>
      <c r="D494" s="1">
        <v>2</v>
      </c>
      <c r="E494" s="1">
        <f t="shared" si="76"/>
        <v>0</v>
      </c>
      <c r="F494" s="1">
        <f t="shared" si="77"/>
        <v>0</v>
      </c>
      <c r="G494" s="1">
        <f t="shared" si="78"/>
        <v>0</v>
      </c>
      <c r="H494" s="1">
        <f t="shared" si="79"/>
        <v>1</v>
      </c>
      <c r="I494" s="1">
        <f t="shared" si="80"/>
        <v>1</v>
      </c>
      <c r="K494" s="1" t="s">
        <v>61</v>
      </c>
      <c r="L494" s="1">
        <v>4.7</v>
      </c>
      <c r="M494" s="1">
        <v>3</v>
      </c>
      <c r="N494" s="1">
        <v>2</v>
      </c>
      <c r="O494" s="1">
        <f t="shared" si="74"/>
        <v>0</v>
      </c>
      <c r="P494" s="1">
        <f t="shared" si="81"/>
        <v>0</v>
      </c>
      <c r="Q494" s="1">
        <f t="shared" si="75"/>
        <v>1</v>
      </c>
      <c r="R494" s="1">
        <f t="shared" si="82"/>
        <v>0</v>
      </c>
      <c r="S494" s="1">
        <f t="shared" si="83"/>
        <v>1</v>
      </c>
    </row>
    <row r="495" spans="1:19" x14ac:dyDescent="0.25">
      <c r="A495" s="1" t="s">
        <v>102</v>
      </c>
      <c r="B495" s="1">
        <v>4.3</v>
      </c>
      <c r="C495" s="1">
        <v>3.5569775199999998</v>
      </c>
      <c r="D495" s="1">
        <v>2</v>
      </c>
      <c r="E495" s="1">
        <f t="shared" si="76"/>
        <v>0</v>
      </c>
      <c r="F495" s="1">
        <f t="shared" si="77"/>
        <v>0</v>
      </c>
      <c r="G495" s="1">
        <f t="shared" si="78"/>
        <v>0</v>
      </c>
      <c r="H495" s="1">
        <f t="shared" si="79"/>
        <v>1</v>
      </c>
      <c r="I495" s="1">
        <f t="shared" si="80"/>
        <v>1</v>
      </c>
      <c r="K495" s="1" t="s">
        <v>71</v>
      </c>
      <c r="L495" s="1">
        <v>4.3</v>
      </c>
      <c r="M495" s="1">
        <v>3</v>
      </c>
      <c r="N495" s="1">
        <v>2</v>
      </c>
      <c r="O495" s="1">
        <f t="shared" si="74"/>
        <v>0</v>
      </c>
      <c r="P495" s="1">
        <f t="shared" si="81"/>
        <v>0</v>
      </c>
      <c r="Q495" s="1">
        <f t="shared" si="75"/>
        <v>1</v>
      </c>
      <c r="R495" s="1">
        <f t="shared" si="82"/>
        <v>0</v>
      </c>
      <c r="S495" s="1">
        <f t="shared" si="83"/>
        <v>1</v>
      </c>
    </row>
    <row r="496" spans="1:19" x14ac:dyDescent="0.25">
      <c r="A496" s="1" t="s">
        <v>103</v>
      </c>
      <c r="B496" s="1">
        <v>4.2</v>
      </c>
      <c r="C496" s="1">
        <v>4.2552036799999993</v>
      </c>
      <c r="D496" s="1">
        <v>2</v>
      </c>
      <c r="E496" s="1">
        <f t="shared" si="76"/>
        <v>0</v>
      </c>
      <c r="F496" s="1">
        <f t="shared" si="77"/>
        <v>0</v>
      </c>
      <c r="G496" s="1">
        <f t="shared" si="78"/>
        <v>0</v>
      </c>
      <c r="H496" s="1">
        <f t="shared" si="79"/>
        <v>1</v>
      </c>
      <c r="I496" s="1">
        <f t="shared" si="80"/>
        <v>1</v>
      </c>
      <c r="K496" s="1" t="s">
        <v>73</v>
      </c>
      <c r="L496" s="1">
        <v>4.3</v>
      </c>
      <c r="M496" s="1">
        <v>3</v>
      </c>
      <c r="N496" s="1">
        <v>2</v>
      </c>
      <c r="O496" s="1">
        <f t="shared" si="74"/>
        <v>0</v>
      </c>
      <c r="P496" s="1">
        <f t="shared" si="81"/>
        <v>0</v>
      </c>
      <c r="Q496" s="1">
        <f t="shared" si="75"/>
        <v>1</v>
      </c>
      <c r="R496" s="1">
        <f t="shared" si="82"/>
        <v>0</v>
      </c>
      <c r="S496" s="1">
        <f t="shared" si="83"/>
        <v>1</v>
      </c>
    </row>
    <row r="497" spans="1:19" x14ac:dyDescent="0.25">
      <c r="A497" s="1" t="s">
        <v>112</v>
      </c>
      <c r="B497" s="1">
        <v>4.9000000000000004</v>
      </c>
      <c r="C497" s="1">
        <v>3.2564603199999991</v>
      </c>
      <c r="D497" s="1">
        <v>2</v>
      </c>
      <c r="E497" s="1">
        <f t="shared" si="76"/>
        <v>0</v>
      </c>
      <c r="F497" s="1">
        <f t="shared" si="77"/>
        <v>0</v>
      </c>
      <c r="G497" s="1">
        <f t="shared" si="78"/>
        <v>0</v>
      </c>
      <c r="H497" s="1">
        <f t="shared" si="79"/>
        <v>1</v>
      </c>
      <c r="I497" s="1">
        <f t="shared" si="80"/>
        <v>1</v>
      </c>
      <c r="K497" s="1" t="s">
        <v>74</v>
      </c>
      <c r="L497" s="1">
        <v>4.4000000000000004</v>
      </c>
      <c r="M497" s="1">
        <v>3</v>
      </c>
      <c r="N497" s="1">
        <v>2</v>
      </c>
      <c r="O497" s="1">
        <f t="shared" si="74"/>
        <v>0</v>
      </c>
      <c r="P497" s="1">
        <f t="shared" si="81"/>
        <v>0</v>
      </c>
      <c r="Q497" s="1">
        <f t="shared" si="75"/>
        <v>1</v>
      </c>
      <c r="R497" s="1">
        <f t="shared" si="82"/>
        <v>0</v>
      </c>
      <c r="S497" s="1">
        <f t="shared" si="83"/>
        <v>1</v>
      </c>
    </row>
    <row r="498" spans="1:19" x14ac:dyDescent="0.25">
      <c r="A498" s="1" t="s">
        <v>114</v>
      </c>
      <c r="B498" s="1">
        <v>4.5</v>
      </c>
      <c r="C498" s="1">
        <v>3.8955417199999993</v>
      </c>
      <c r="D498" s="1">
        <v>2</v>
      </c>
      <c r="E498" s="1">
        <f t="shared" si="76"/>
        <v>0</v>
      </c>
      <c r="F498" s="1">
        <f t="shared" si="77"/>
        <v>0</v>
      </c>
      <c r="G498" s="1">
        <f t="shared" si="78"/>
        <v>0</v>
      </c>
      <c r="H498" s="1">
        <f t="shared" si="79"/>
        <v>1</v>
      </c>
      <c r="I498" s="1">
        <f t="shared" si="80"/>
        <v>1</v>
      </c>
      <c r="K498" s="1" t="s">
        <v>80</v>
      </c>
      <c r="L498" s="1">
        <v>4.9000000000000004</v>
      </c>
      <c r="M498" s="1">
        <v>4</v>
      </c>
      <c r="N498" s="1">
        <v>2</v>
      </c>
      <c r="O498" s="1">
        <f t="shared" si="74"/>
        <v>0</v>
      </c>
      <c r="P498" s="1">
        <f t="shared" si="81"/>
        <v>0</v>
      </c>
      <c r="Q498" s="1">
        <f t="shared" si="75"/>
        <v>1</v>
      </c>
      <c r="R498" s="1">
        <f t="shared" si="82"/>
        <v>0</v>
      </c>
      <c r="S498" s="1">
        <f t="shared" si="83"/>
        <v>1</v>
      </c>
    </row>
    <row r="499" spans="1:19" x14ac:dyDescent="0.25">
      <c r="A499" s="1" t="s">
        <v>122</v>
      </c>
      <c r="B499" s="1">
        <v>4.5</v>
      </c>
      <c r="C499" s="1">
        <v>3.1075648400000002</v>
      </c>
      <c r="D499" s="1">
        <v>2</v>
      </c>
      <c r="E499" s="1">
        <f t="shared" si="76"/>
        <v>0</v>
      </c>
      <c r="F499" s="1">
        <f t="shared" si="77"/>
        <v>0</v>
      </c>
      <c r="G499" s="1">
        <f t="shared" si="78"/>
        <v>0</v>
      </c>
      <c r="H499" s="1">
        <f t="shared" si="79"/>
        <v>1</v>
      </c>
      <c r="I499" s="1">
        <f t="shared" si="80"/>
        <v>1</v>
      </c>
      <c r="K499" s="1" t="s">
        <v>93</v>
      </c>
      <c r="L499" s="1">
        <v>4.5</v>
      </c>
      <c r="M499" s="1">
        <v>4</v>
      </c>
      <c r="N499" s="1">
        <v>2</v>
      </c>
      <c r="O499" s="1">
        <f t="shared" si="74"/>
        <v>0</v>
      </c>
      <c r="P499" s="1">
        <f t="shared" si="81"/>
        <v>0</v>
      </c>
      <c r="Q499" s="1">
        <f t="shared" si="75"/>
        <v>1</v>
      </c>
      <c r="R499" s="1">
        <f t="shared" si="82"/>
        <v>0</v>
      </c>
      <c r="S499" s="1">
        <f t="shared" si="83"/>
        <v>1</v>
      </c>
    </row>
    <row r="500" spans="1:19" x14ac:dyDescent="0.25">
      <c r="A500" s="1" t="s">
        <v>139</v>
      </c>
      <c r="B500" s="1">
        <v>4.4000000000000004</v>
      </c>
      <c r="C500" s="1">
        <v>3.430214139999999</v>
      </c>
      <c r="D500" s="1">
        <v>2</v>
      </c>
      <c r="E500" s="1">
        <f t="shared" si="76"/>
        <v>0</v>
      </c>
      <c r="F500" s="1">
        <f t="shared" si="77"/>
        <v>0</v>
      </c>
      <c r="G500" s="1">
        <f t="shared" si="78"/>
        <v>0</v>
      </c>
      <c r="H500" s="1">
        <f t="shared" si="79"/>
        <v>1</v>
      </c>
      <c r="I500" s="1">
        <f t="shared" si="80"/>
        <v>1</v>
      </c>
      <c r="K500" s="1" t="s">
        <v>101</v>
      </c>
      <c r="L500" s="1">
        <v>4.9000000000000004</v>
      </c>
      <c r="M500" s="1">
        <v>5</v>
      </c>
      <c r="N500" s="1">
        <v>2</v>
      </c>
      <c r="O500" s="1">
        <f t="shared" ref="O500:O563" si="84">IF(AND((8&gt;N500),(N500&gt;=M500),(M500&gt;=4)),1,0)</f>
        <v>0</v>
      </c>
      <c r="P500" s="1">
        <f t="shared" si="81"/>
        <v>0</v>
      </c>
      <c r="Q500" s="1">
        <f t="shared" ref="Q500:Q563" si="85">IF(N500&lt;=4,1,0)</f>
        <v>1</v>
      </c>
      <c r="R500" s="1">
        <f t="shared" si="82"/>
        <v>0</v>
      </c>
      <c r="S500" s="1">
        <f t="shared" si="83"/>
        <v>1</v>
      </c>
    </row>
    <row r="501" spans="1:19" x14ac:dyDescent="0.25">
      <c r="A501" s="1" t="s">
        <v>141</v>
      </c>
      <c r="B501" s="1">
        <v>4.7</v>
      </c>
      <c r="C501" s="1">
        <v>3.6861771999999995</v>
      </c>
      <c r="D501" s="1">
        <v>2</v>
      </c>
      <c r="E501" s="1">
        <f t="shared" si="76"/>
        <v>0</v>
      </c>
      <c r="F501" s="1">
        <f t="shared" si="77"/>
        <v>0</v>
      </c>
      <c r="G501" s="1">
        <f t="shared" si="78"/>
        <v>0</v>
      </c>
      <c r="H501" s="1">
        <f t="shared" si="79"/>
        <v>1</v>
      </c>
      <c r="I501" s="1">
        <f t="shared" si="80"/>
        <v>1</v>
      </c>
      <c r="K501" s="1" t="s">
        <v>102</v>
      </c>
      <c r="L501" s="1">
        <v>4.3</v>
      </c>
      <c r="M501" s="1">
        <v>4</v>
      </c>
      <c r="N501" s="1">
        <v>2</v>
      </c>
      <c r="O501" s="1">
        <f t="shared" si="84"/>
        <v>0</v>
      </c>
      <c r="P501" s="1">
        <f t="shared" si="81"/>
        <v>0</v>
      </c>
      <c r="Q501" s="1">
        <f t="shared" si="85"/>
        <v>1</v>
      </c>
      <c r="R501" s="1">
        <f t="shared" si="82"/>
        <v>0</v>
      </c>
      <c r="S501" s="1">
        <f t="shared" si="83"/>
        <v>1</v>
      </c>
    </row>
    <row r="502" spans="1:19" x14ac:dyDescent="0.25">
      <c r="A502" s="1" t="s">
        <v>143</v>
      </c>
      <c r="B502" s="1">
        <v>4.5999999999999996</v>
      </c>
      <c r="C502" s="1">
        <v>4.2020200999999995</v>
      </c>
      <c r="D502" s="1">
        <v>2</v>
      </c>
      <c r="E502" s="1">
        <f t="shared" si="76"/>
        <v>0</v>
      </c>
      <c r="F502" s="1">
        <f t="shared" si="77"/>
        <v>0</v>
      </c>
      <c r="G502" s="1">
        <f t="shared" si="78"/>
        <v>0</v>
      </c>
      <c r="H502" s="1">
        <f t="shared" si="79"/>
        <v>1</v>
      </c>
      <c r="I502" s="1">
        <f t="shared" si="80"/>
        <v>1</v>
      </c>
      <c r="K502" s="1" t="s">
        <v>103</v>
      </c>
      <c r="L502" s="1">
        <v>4.2</v>
      </c>
      <c r="M502" s="1">
        <v>4</v>
      </c>
      <c r="N502" s="1">
        <v>2</v>
      </c>
      <c r="O502" s="1">
        <f t="shared" si="84"/>
        <v>0</v>
      </c>
      <c r="P502" s="1">
        <f t="shared" si="81"/>
        <v>0</v>
      </c>
      <c r="Q502" s="1">
        <f t="shared" si="85"/>
        <v>1</v>
      </c>
      <c r="R502" s="1">
        <f t="shared" si="82"/>
        <v>0</v>
      </c>
      <c r="S502" s="1">
        <f t="shared" si="83"/>
        <v>1</v>
      </c>
    </row>
    <row r="503" spans="1:19" x14ac:dyDescent="0.25">
      <c r="A503" s="1" t="s">
        <v>150</v>
      </c>
      <c r="B503" s="1">
        <v>5.7</v>
      </c>
      <c r="C503" s="1">
        <v>4.0796254999999997</v>
      </c>
      <c r="D503" s="1">
        <v>2</v>
      </c>
      <c r="E503" s="1">
        <f t="shared" si="76"/>
        <v>0</v>
      </c>
      <c r="F503" s="1">
        <f t="shared" si="77"/>
        <v>0</v>
      </c>
      <c r="G503" s="1">
        <f t="shared" si="78"/>
        <v>0</v>
      </c>
      <c r="H503" s="1">
        <f t="shared" si="79"/>
        <v>1</v>
      </c>
      <c r="I503" s="1">
        <f t="shared" si="80"/>
        <v>1</v>
      </c>
      <c r="K503" s="1" t="s">
        <v>112</v>
      </c>
      <c r="L503" s="1">
        <v>4.9000000000000004</v>
      </c>
      <c r="M503" s="1">
        <v>3</v>
      </c>
      <c r="N503" s="1">
        <v>2</v>
      </c>
      <c r="O503" s="1">
        <f t="shared" si="84"/>
        <v>0</v>
      </c>
      <c r="P503" s="1">
        <f t="shared" si="81"/>
        <v>0</v>
      </c>
      <c r="Q503" s="1">
        <f t="shared" si="85"/>
        <v>1</v>
      </c>
      <c r="R503" s="1">
        <f t="shared" si="82"/>
        <v>0</v>
      </c>
      <c r="S503" s="1">
        <f t="shared" si="83"/>
        <v>1</v>
      </c>
    </row>
    <row r="504" spans="1:19" x14ac:dyDescent="0.25">
      <c r="A504" s="1" t="s">
        <v>151</v>
      </c>
      <c r="B504" s="1">
        <v>4.3</v>
      </c>
      <c r="C504" s="1">
        <v>2.971490479999999</v>
      </c>
      <c r="D504" s="1">
        <v>2</v>
      </c>
      <c r="E504" s="1">
        <f t="shared" si="76"/>
        <v>0</v>
      </c>
      <c r="F504" s="1">
        <f t="shared" si="77"/>
        <v>0</v>
      </c>
      <c r="G504" s="1">
        <f t="shared" si="78"/>
        <v>0</v>
      </c>
      <c r="H504" s="1">
        <f t="shared" si="79"/>
        <v>1</v>
      </c>
      <c r="I504" s="1">
        <f t="shared" si="80"/>
        <v>1</v>
      </c>
      <c r="K504" s="1" t="s">
        <v>114</v>
      </c>
      <c r="L504" s="1">
        <v>4.5</v>
      </c>
      <c r="M504" s="1">
        <v>4</v>
      </c>
      <c r="N504" s="1">
        <v>2</v>
      </c>
      <c r="O504" s="1">
        <f t="shared" si="84"/>
        <v>0</v>
      </c>
      <c r="P504" s="1">
        <f t="shared" si="81"/>
        <v>0</v>
      </c>
      <c r="Q504" s="1">
        <f t="shared" si="85"/>
        <v>1</v>
      </c>
      <c r="R504" s="1">
        <f t="shared" si="82"/>
        <v>0</v>
      </c>
      <c r="S504" s="1">
        <f t="shared" si="83"/>
        <v>1</v>
      </c>
    </row>
    <row r="505" spans="1:19" x14ac:dyDescent="0.25">
      <c r="A505" s="1" t="s">
        <v>153</v>
      </c>
      <c r="B505" s="1">
        <v>3.8</v>
      </c>
      <c r="C505" s="1">
        <v>3.6811026999999998</v>
      </c>
      <c r="D505" s="1">
        <v>2</v>
      </c>
      <c r="E505" s="1">
        <f t="shared" si="76"/>
        <v>0</v>
      </c>
      <c r="F505" s="1">
        <f t="shared" si="77"/>
        <v>0</v>
      </c>
      <c r="G505" s="1">
        <f t="shared" si="78"/>
        <v>0</v>
      </c>
      <c r="H505" s="1">
        <f t="shared" si="79"/>
        <v>1</v>
      </c>
      <c r="I505" s="1">
        <f t="shared" si="80"/>
        <v>1</v>
      </c>
      <c r="K505" s="1" t="s">
        <v>122</v>
      </c>
      <c r="L505" s="1">
        <v>4.5</v>
      </c>
      <c r="M505" s="1">
        <v>3</v>
      </c>
      <c r="N505" s="1">
        <v>2</v>
      </c>
      <c r="O505" s="1">
        <f t="shared" si="84"/>
        <v>0</v>
      </c>
      <c r="P505" s="1">
        <f t="shared" si="81"/>
        <v>0</v>
      </c>
      <c r="Q505" s="1">
        <f t="shared" si="85"/>
        <v>1</v>
      </c>
      <c r="R505" s="1">
        <f t="shared" si="82"/>
        <v>0</v>
      </c>
      <c r="S505" s="1">
        <f t="shared" si="83"/>
        <v>1</v>
      </c>
    </row>
    <row r="506" spans="1:19" x14ac:dyDescent="0.25">
      <c r="A506" s="1" t="s">
        <v>154</v>
      </c>
      <c r="B506" s="1">
        <v>5.7</v>
      </c>
      <c r="C506" s="1">
        <v>5.4976604399999998</v>
      </c>
      <c r="D506" s="1">
        <v>2</v>
      </c>
      <c r="E506" s="1">
        <f t="shared" si="76"/>
        <v>0</v>
      </c>
      <c r="F506" s="1">
        <f t="shared" si="77"/>
        <v>0</v>
      </c>
      <c r="G506" s="1">
        <f t="shared" si="78"/>
        <v>0</v>
      </c>
      <c r="H506" s="1">
        <f t="shared" si="79"/>
        <v>1</v>
      </c>
      <c r="I506" s="1">
        <f t="shared" si="80"/>
        <v>1</v>
      </c>
      <c r="K506" s="1" t="s">
        <v>139</v>
      </c>
      <c r="L506" s="1">
        <v>4.4000000000000004</v>
      </c>
      <c r="M506" s="1">
        <v>3</v>
      </c>
      <c r="N506" s="1">
        <v>2</v>
      </c>
      <c r="O506" s="1">
        <f t="shared" si="84"/>
        <v>0</v>
      </c>
      <c r="P506" s="1">
        <f t="shared" si="81"/>
        <v>0</v>
      </c>
      <c r="Q506" s="1">
        <f t="shared" si="85"/>
        <v>1</v>
      </c>
      <c r="R506" s="1">
        <f t="shared" si="82"/>
        <v>0</v>
      </c>
      <c r="S506" s="1">
        <f t="shared" si="83"/>
        <v>1</v>
      </c>
    </row>
    <row r="507" spans="1:19" x14ac:dyDescent="0.25">
      <c r="A507" s="1" t="s">
        <v>157</v>
      </c>
      <c r="B507" s="1">
        <v>4.4000000000000004</v>
      </c>
      <c r="C507" s="1">
        <v>3.4974065999999988</v>
      </c>
      <c r="D507" s="1">
        <v>2</v>
      </c>
      <c r="E507" s="1">
        <f t="shared" si="76"/>
        <v>0</v>
      </c>
      <c r="F507" s="1">
        <f t="shared" si="77"/>
        <v>0</v>
      </c>
      <c r="G507" s="1">
        <f t="shared" si="78"/>
        <v>0</v>
      </c>
      <c r="H507" s="1">
        <f t="shared" si="79"/>
        <v>1</v>
      </c>
      <c r="I507" s="1">
        <f t="shared" si="80"/>
        <v>1</v>
      </c>
      <c r="K507" s="1" t="s">
        <v>141</v>
      </c>
      <c r="L507" s="1">
        <v>4.7</v>
      </c>
      <c r="M507" s="1">
        <v>4</v>
      </c>
      <c r="N507" s="1">
        <v>2</v>
      </c>
      <c r="O507" s="1">
        <f t="shared" si="84"/>
        <v>0</v>
      </c>
      <c r="P507" s="1">
        <f t="shared" si="81"/>
        <v>0</v>
      </c>
      <c r="Q507" s="1">
        <f t="shared" si="85"/>
        <v>1</v>
      </c>
      <c r="R507" s="1">
        <f t="shared" si="82"/>
        <v>0</v>
      </c>
      <c r="S507" s="1">
        <f t="shared" si="83"/>
        <v>1</v>
      </c>
    </row>
    <row r="508" spans="1:19" x14ac:dyDescent="0.25">
      <c r="A508" s="1" t="s">
        <v>160</v>
      </c>
      <c r="B508" s="1">
        <v>3.9</v>
      </c>
      <c r="C508" s="1">
        <v>4.0912019999999991</v>
      </c>
      <c r="D508" s="1">
        <v>2</v>
      </c>
      <c r="E508" s="1">
        <f t="shared" si="76"/>
        <v>0</v>
      </c>
      <c r="F508" s="1">
        <f t="shared" si="77"/>
        <v>0</v>
      </c>
      <c r="G508" s="1">
        <f t="shared" si="78"/>
        <v>0</v>
      </c>
      <c r="H508" s="1">
        <f t="shared" si="79"/>
        <v>1</v>
      </c>
      <c r="I508" s="1">
        <f t="shared" si="80"/>
        <v>1</v>
      </c>
      <c r="K508" s="1" t="s">
        <v>143</v>
      </c>
      <c r="L508" s="1">
        <v>4.5999999999999996</v>
      </c>
      <c r="M508" s="1">
        <v>4</v>
      </c>
      <c r="N508" s="1">
        <v>2</v>
      </c>
      <c r="O508" s="1">
        <f t="shared" si="84"/>
        <v>0</v>
      </c>
      <c r="P508" s="1">
        <f t="shared" si="81"/>
        <v>0</v>
      </c>
      <c r="Q508" s="1">
        <f t="shared" si="85"/>
        <v>1</v>
      </c>
      <c r="R508" s="1">
        <f t="shared" si="82"/>
        <v>0</v>
      </c>
      <c r="S508" s="1">
        <f t="shared" si="83"/>
        <v>1</v>
      </c>
    </row>
    <row r="509" spans="1:19" x14ac:dyDescent="0.25">
      <c r="A509" s="1" t="s">
        <v>162</v>
      </c>
      <c r="B509" s="1">
        <v>5.5</v>
      </c>
      <c r="C509" s="1">
        <v>3.1066019799999989</v>
      </c>
      <c r="D509" s="1">
        <v>2</v>
      </c>
      <c r="E509" s="1">
        <f t="shared" si="76"/>
        <v>0</v>
      </c>
      <c r="F509" s="1">
        <f t="shared" si="77"/>
        <v>0</v>
      </c>
      <c r="G509" s="1">
        <f t="shared" si="78"/>
        <v>0</v>
      </c>
      <c r="H509" s="1">
        <f t="shared" si="79"/>
        <v>1</v>
      </c>
      <c r="I509" s="1">
        <f t="shared" si="80"/>
        <v>1</v>
      </c>
      <c r="K509" s="1" t="s">
        <v>150</v>
      </c>
      <c r="L509" s="1">
        <v>5.7</v>
      </c>
      <c r="M509" s="1">
        <v>4</v>
      </c>
      <c r="N509" s="1">
        <v>2</v>
      </c>
      <c r="O509" s="1">
        <f t="shared" si="84"/>
        <v>0</v>
      </c>
      <c r="P509" s="1">
        <f t="shared" si="81"/>
        <v>0</v>
      </c>
      <c r="Q509" s="1">
        <f t="shared" si="85"/>
        <v>1</v>
      </c>
      <c r="R509" s="1">
        <f t="shared" si="82"/>
        <v>0</v>
      </c>
      <c r="S509" s="1">
        <f t="shared" si="83"/>
        <v>1</v>
      </c>
    </row>
    <row r="510" spans="1:19" x14ac:dyDescent="0.25">
      <c r="A510" s="1" t="s">
        <v>99</v>
      </c>
      <c r="B510" s="1">
        <v>4.9000000000000004</v>
      </c>
      <c r="C510" s="1">
        <v>3.5072340499999983</v>
      </c>
      <c r="D510" s="1">
        <v>2</v>
      </c>
      <c r="E510" s="1">
        <f t="shared" si="76"/>
        <v>0</v>
      </c>
      <c r="F510" s="1">
        <f t="shared" si="77"/>
        <v>0</v>
      </c>
      <c r="G510" s="1">
        <f t="shared" si="78"/>
        <v>0</v>
      </c>
      <c r="H510" s="1">
        <f t="shared" si="79"/>
        <v>1</v>
      </c>
      <c r="I510" s="1">
        <f t="shared" si="80"/>
        <v>1</v>
      </c>
      <c r="K510" s="1" t="s">
        <v>151</v>
      </c>
      <c r="L510" s="1">
        <v>4.3</v>
      </c>
      <c r="M510" s="1">
        <v>3</v>
      </c>
      <c r="N510" s="1">
        <v>2</v>
      </c>
      <c r="O510" s="1">
        <f t="shared" si="84"/>
        <v>0</v>
      </c>
      <c r="P510" s="1">
        <f t="shared" si="81"/>
        <v>0</v>
      </c>
      <c r="Q510" s="1">
        <f t="shared" si="85"/>
        <v>1</v>
      </c>
      <c r="R510" s="1">
        <f t="shared" si="82"/>
        <v>0</v>
      </c>
      <c r="S510" s="1">
        <f t="shared" si="83"/>
        <v>1</v>
      </c>
    </row>
    <row r="511" spans="1:19" x14ac:dyDescent="0.25">
      <c r="A511" s="1" t="s">
        <v>170</v>
      </c>
      <c r="B511" s="1">
        <v>5.3</v>
      </c>
      <c r="C511" s="1">
        <v>3.782537</v>
      </c>
      <c r="D511" s="1">
        <v>2</v>
      </c>
      <c r="E511" s="1">
        <f t="shared" si="76"/>
        <v>0</v>
      </c>
      <c r="F511" s="1">
        <f t="shared" si="77"/>
        <v>0</v>
      </c>
      <c r="G511" s="1">
        <f t="shared" si="78"/>
        <v>0</v>
      </c>
      <c r="H511" s="1">
        <f t="shared" si="79"/>
        <v>1</v>
      </c>
      <c r="I511" s="1">
        <f t="shared" si="80"/>
        <v>1</v>
      </c>
      <c r="K511" s="1" t="s">
        <v>153</v>
      </c>
      <c r="L511" s="1">
        <v>3.8</v>
      </c>
      <c r="M511" s="1">
        <v>4</v>
      </c>
      <c r="N511" s="1">
        <v>2</v>
      </c>
      <c r="O511" s="1">
        <f t="shared" si="84"/>
        <v>0</v>
      </c>
      <c r="P511" s="1">
        <f t="shared" si="81"/>
        <v>0</v>
      </c>
      <c r="Q511" s="1">
        <f t="shared" si="85"/>
        <v>1</v>
      </c>
      <c r="R511" s="1">
        <f t="shared" si="82"/>
        <v>0</v>
      </c>
      <c r="S511" s="1">
        <f t="shared" si="83"/>
        <v>1</v>
      </c>
    </row>
    <row r="512" spans="1:19" x14ac:dyDescent="0.25">
      <c r="A512" s="1" t="s">
        <v>65</v>
      </c>
      <c r="B512" s="1">
        <v>5.0999999999999996</v>
      </c>
      <c r="C512" s="1">
        <v>3.2226756799999996</v>
      </c>
      <c r="D512" s="1">
        <v>2</v>
      </c>
      <c r="E512" s="1">
        <f t="shared" si="76"/>
        <v>0</v>
      </c>
      <c r="F512" s="1">
        <f t="shared" si="77"/>
        <v>0</v>
      </c>
      <c r="G512" s="1">
        <f t="shared" si="78"/>
        <v>0</v>
      </c>
      <c r="H512" s="1">
        <f t="shared" si="79"/>
        <v>1</v>
      </c>
      <c r="I512" s="1">
        <f t="shared" si="80"/>
        <v>1</v>
      </c>
      <c r="K512" s="1" t="s">
        <v>154</v>
      </c>
      <c r="L512" s="1">
        <v>5.7</v>
      </c>
      <c r="M512" s="1">
        <v>5</v>
      </c>
      <c r="N512" s="1">
        <v>2</v>
      </c>
      <c r="O512" s="1">
        <f t="shared" si="84"/>
        <v>0</v>
      </c>
      <c r="P512" s="1">
        <f t="shared" si="81"/>
        <v>0</v>
      </c>
      <c r="Q512" s="1">
        <f t="shared" si="85"/>
        <v>1</v>
      </c>
      <c r="R512" s="1">
        <f t="shared" si="82"/>
        <v>0</v>
      </c>
      <c r="S512" s="1">
        <f t="shared" si="83"/>
        <v>1</v>
      </c>
    </row>
    <row r="513" spans="1:19" x14ac:dyDescent="0.25">
      <c r="A513" s="1" t="s">
        <v>93</v>
      </c>
      <c r="B513" s="1">
        <v>4.5</v>
      </c>
      <c r="C513" s="1">
        <v>4.5193816900000003</v>
      </c>
      <c r="D513" s="1">
        <v>2</v>
      </c>
      <c r="E513" s="1">
        <f t="shared" si="76"/>
        <v>0</v>
      </c>
      <c r="F513" s="1">
        <f t="shared" si="77"/>
        <v>0</v>
      </c>
      <c r="G513" s="1">
        <f t="shared" si="78"/>
        <v>0</v>
      </c>
      <c r="H513" s="1">
        <f t="shared" si="79"/>
        <v>1</v>
      </c>
      <c r="I513" s="1">
        <f t="shared" si="80"/>
        <v>1</v>
      </c>
      <c r="K513" s="1" t="s">
        <v>157</v>
      </c>
      <c r="L513" s="1">
        <v>4.4000000000000004</v>
      </c>
      <c r="M513" s="1">
        <v>3</v>
      </c>
      <c r="N513" s="1">
        <v>2</v>
      </c>
      <c r="O513" s="1">
        <f t="shared" si="84"/>
        <v>0</v>
      </c>
      <c r="P513" s="1">
        <f t="shared" si="81"/>
        <v>0</v>
      </c>
      <c r="Q513" s="1">
        <f t="shared" si="85"/>
        <v>1</v>
      </c>
      <c r="R513" s="1">
        <f t="shared" si="82"/>
        <v>0</v>
      </c>
      <c r="S513" s="1">
        <f t="shared" si="83"/>
        <v>1</v>
      </c>
    </row>
    <row r="514" spans="1:19" x14ac:dyDescent="0.25">
      <c r="A514" s="1" t="s">
        <v>104</v>
      </c>
      <c r="B514" s="1">
        <v>5.4</v>
      </c>
      <c r="C514" s="1">
        <v>4.293257279999998</v>
      </c>
      <c r="D514" s="1">
        <v>2</v>
      </c>
      <c r="E514" s="1">
        <f t="shared" si="76"/>
        <v>0</v>
      </c>
      <c r="F514" s="1">
        <f t="shared" si="77"/>
        <v>0</v>
      </c>
      <c r="G514" s="1">
        <f t="shared" si="78"/>
        <v>0</v>
      </c>
      <c r="H514" s="1">
        <f t="shared" si="79"/>
        <v>1</v>
      </c>
      <c r="I514" s="1">
        <f t="shared" si="80"/>
        <v>1</v>
      </c>
      <c r="K514" s="1" t="s">
        <v>160</v>
      </c>
      <c r="L514" s="1">
        <v>3.9</v>
      </c>
      <c r="M514" s="1">
        <v>4</v>
      </c>
      <c r="N514" s="1">
        <v>2</v>
      </c>
      <c r="O514" s="1">
        <f t="shared" si="84"/>
        <v>0</v>
      </c>
      <c r="P514" s="1">
        <f t="shared" si="81"/>
        <v>0</v>
      </c>
      <c r="Q514" s="1">
        <f t="shared" si="85"/>
        <v>1</v>
      </c>
      <c r="R514" s="1">
        <f t="shared" si="82"/>
        <v>0</v>
      </c>
      <c r="S514" s="1">
        <f t="shared" si="83"/>
        <v>1</v>
      </c>
    </row>
    <row r="515" spans="1:19" x14ac:dyDescent="0.25">
      <c r="A515" s="1" t="s">
        <v>117</v>
      </c>
      <c r="B515" s="1">
        <v>4.5999999999999996</v>
      </c>
      <c r="C515" s="1">
        <v>4.0901865999999991</v>
      </c>
      <c r="D515" s="1">
        <v>2</v>
      </c>
      <c r="E515" s="1">
        <f t="shared" ref="E515:E578" si="86">IF(AND((10&gt;D515),(D515&gt;C515),(C515&gt;2)),1,0)</f>
        <v>0</v>
      </c>
      <c r="F515" s="1">
        <f t="shared" ref="F515:F578" si="87">IF(AND((D515&lt;C515),(D515&gt;2),(C515&lt;10)),1,0)</f>
        <v>0</v>
      </c>
      <c r="G515" s="1">
        <f t="shared" ref="G515:G578" si="88">IF(D515&gt;=10,1,0)</f>
        <v>0</v>
      </c>
      <c r="H515" s="1">
        <f t="shared" ref="H515:H578" si="89">IF(D515&lt;=2,1,0)</f>
        <v>1</v>
      </c>
      <c r="I515" s="1">
        <f t="shared" ref="I515:I578" si="90">SUM(E515:H515)</f>
        <v>1</v>
      </c>
      <c r="K515" s="1" t="s">
        <v>162</v>
      </c>
      <c r="L515" s="1">
        <v>5.5</v>
      </c>
      <c r="M515" s="1">
        <v>3</v>
      </c>
      <c r="N515" s="1">
        <v>2</v>
      </c>
      <c r="O515" s="1">
        <f t="shared" si="84"/>
        <v>0</v>
      </c>
      <c r="P515" s="1">
        <f t="shared" ref="P515:P578" si="91">IF(AND((N515&lt;M515),(N515&gt;=4),(M515&lt;8)),1,0)</f>
        <v>0</v>
      </c>
      <c r="Q515" s="1">
        <f t="shared" si="85"/>
        <v>1</v>
      </c>
      <c r="R515" s="1">
        <f t="shared" ref="R515:R578" si="92">IF(N515&gt;=8,1,0)</f>
        <v>0</v>
      </c>
      <c r="S515" s="1">
        <f t="shared" ref="S515:S578" si="93">SUM(O515:R515)</f>
        <v>1</v>
      </c>
    </row>
    <row r="516" spans="1:19" x14ac:dyDescent="0.25">
      <c r="A516" s="1" t="s">
        <v>122</v>
      </c>
      <c r="B516" s="1">
        <v>4.5</v>
      </c>
      <c r="C516" s="1">
        <v>3.5553953699999989</v>
      </c>
      <c r="D516" s="1">
        <v>2</v>
      </c>
      <c r="E516" s="1">
        <f t="shared" si="86"/>
        <v>0</v>
      </c>
      <c r="F516" s="1">
        <f t="shared" si="87"/>
        <v>0</v>
      </c>
      <c r="G516" s="1">
        <f t="shared" si="88"/>
        <v>0</v>
      </c>
      <c r="H516" s="1">
        <f t="shared" si="89"/>
        <v>1</v>
      </c>
      <c r="I516" s="1">
        <f t="shared" si="90"/>
        <v>1</v>
      </c>
      <c r="K516" s="1" t="s">
        <v>99</v>
      </c>
      <c r="L516" s="1">
        <v>4.9000000000000004</v>
      </c>
      <c r="M516" s="1">
        <v>4</v>
      </c>
      <c r="N516" s="1">
        <v>2</v>
      </c>
      <c r="O516" s="1">
        <f t="shared" si="84"/>
        <v>0</v>
      </c>
      <c r="P516" s="1">
        <f t="shared" si="91"/>
        <v>0</v>
      </c>
      <c r="Q516" s="1">
        <f t="shared" si="85"/>
        <v>1</v>
      </c>
      <c r="R516" s="1">
        <f t="shared" si="92"/>
        <v>0</v>
      </c>
      <c r="S516" s="1">
        <f t="shared" si="93"/>
        <v>1</v>
      </c>
    </row>
    <row r="517" spans="1:19" x14ac:dyDescent="0.25">
      <c r="A517" s="1" t="s">
        <v>132</v>
      </c>
      <c r="B517" s="1">
        <v>5.0999999999999996</v>
      </c>
      <c r="C517" s="1">
        <v>4.6091251300000007</v>
      </c>
      <c r="D517" s="1">
        <v>2</v>
      </c>
      <c r="E517" s="1">
        <f t="shared" si="86"/>
        <v>0</v>
      </c>
      <c r="F517" s="1">
        <f t="shared" si="87"/>
        <v>0</v>
      </c>
      <c r="G517" s="1">
        <f t="shared" si="88"/>
        <v>0</v>
      </c>
      <c r="H517" s="1">
        <f t="shared" si="89"/>
        <v>1</v>
      </c>
      <c r="I517" s="1">
        <f t="shared" si="90"/>
        <v>1</v>
      </c>
      <c r="K517" s="1" t="s">
        <v>170</v>
      </c>
      <c r="L517" s="1">
        <v>5.3</v>
      </c>
      <c r="M517" s="1">
        <v>4</v>
      </c>
      <c r="N517" s="1">
        <v>2</v>
      </c>
      <c r="O517" s="1">
        <f t="shared" si="84"/>
        <v>0</v>
      </c>
      <c r="P517" s="1">
        <f t="shared" si="91"/>
        <v>0</v>
      </c>
      <c r="Q517" s="1">
        <f t="shared" si="85"/>
        <v>1</v>
      </c>
      <c r="R517" s="1">
        <f t="shared" si="92"/>
        <v>0</v>
      </c>
      <c r="S517" s="1">
        <f t="shared" si="93"/>
        <v>1</v>
      </c>
    </row>
    <row r="518" spans="1:19" x14ac:dyDescent="0.25">
      <c r="A518" s="1" t="s">
        <v>140</v>
      </c>
      <c r="B518" s="1">
        <v>4.9000000000000004</v>
      </c>
      <c r="C518" s="1">
        <v>2.929673020000001</v>
      </c>
      <c r="D518" s="1">
        <v>2</v>
      </c>
      <c r="E518" s="1">
        <f t="shared" si="86"/>
        <v>0</v>
      </c>
      <c r="F518" s="1">
        <f t="shared" si="87"/>
        <v>0</v>
      </c>
      <c r="G518" s="1">
        <f t="shared" si="88"/>
        <v>0</v>
      </c>
      <c r="H518" s="1">
        <f t="shared" si="89"/>
        <v>1</v>
      </c>
      <c r="I518" s="1">
        <f t="shared" si="90"/>
        <v>1</v>
      </c>
      <c r="K518" s="1" t="s">
        <v>65</v>
      </c>
      <c r="L518" s="1">
        <v>5.0999999999999996</v>
      </c>
      <c r="M518" s="1">
        <v>3</v>
      </c>
      <c r="N518" s="1">
        <v>2</v>
      </c>
      <c r="O518" s="1">
        <f t="shared" si="84"/>
        <v>0</v>
      </c>
      <c r="P518" s="1">
        <f t="shared" si="91"/>
        <v>0</v>
      </c>
      <c r="Q518" s="1">
        <f t="shared" si="85"/>
        <v>1</v>
      </c>
      <c r="R518" s="1">
        <f t="shared" si="92"/>
        <v>0</v>
      </c>
      <c r="S518" s="1">
        <f t="shared" si="93"/>
        <v>1</v>
      </c>
    </row>
    <row r="519" spans="1:19" x14ac:dyDescent="0.25">
      <c r="A519" s="1" t="s">
        <v>172</v>
      </c>
      <c r="B519" s="1">
        <v>4.2</v>
      </c>
      <c r="C519" s="1">
        <v>4.3800167799999983</v>
      </c>
      <c r="D519" s="1">
        <v>2</v>
      </c>
      <c r="E519" s="1">
        <f t="shared" si="86"/>
        <v>0</v>
      </c>
      <c r="F519" s="1">
        <f t="shared" si="87"/>
        <v>0</v>
      </c>
      <c r="G519" s="1">
        <f t="shared" si="88"/>
        <v>0</v>
      </c>
      <c r="H519" s="1">
        <f t="shared" si="89"/>
        <v>1</v>
      </c>
      <c r="I519" s="1">
        <f t="shared" si="90"/>
        <v>1</v>
      </c>
      <c r="K519" s="1" t="s">
        <v>93</v>
      </c>
      <c r="L519" s="1">
        <v>4.5</v>
      </c>
      <c r="M519" s="1">
        <v>5</v>
      </c>
      <c r="N519" s="1">
        <v>2</v>
      </c>
      <c r="O519" s="1">
        <f t="shared" si="84"/>
        <v>0</v>
      </c>
      <c r="P519" s="1">
        <f t="shared" si="91"/>
        <v>0</v>
      </c>
      <c r="Q519" s="1">
        <f t="shared" si="85"/>
        <v>1</v>
      </c>
      <c r="R519" s="1">
        <f t="shared" si="92"/>
        <v>0</v>
      </c>
      <c r="S519" s="1">
        <f t="shared" si="93"/>
        <v>1</v>
      </c>
    </row>
    <row r="520" spans="1:19" x14ac:dyDescent="0.25">
      <c r="A520" s="1" t="s">
        <v>175</v>
      </c>
      <c r="B520" s="1">
        <v>3.9</v>
      </c>
      <c r="C520" s="1">
        <v>2.5682373599999977</v>
      </c>
      <c r="D520" s="1">
        <v>2</v>
      </c>
      <c r="E520" s="1">
        <f t="shared" si="86"/>
        <v>0</v>
      </c>
      <c r="F520" s="1">
        <f t="shared" si="87"/>
        <v>0</v>
      </c>
      <c r="G520" s="1">
        <f t="shared" si="88"/>
        <v>0</v>
      </c>
      <c r="H520" s="1">
        <f t="shared" si="89"/>
        <v>1</v>
      </c>
      <c r="I520" s="1">
        <f t="shared" si="90"/>
        <v>1</v>
      </c>
      <c r="K520" s="1" t="s">
        <v>104</v>
      </c>
      <c r="L520" s="1">
        <v>5.4</v>
      </c>
      <c r="M520" s="1">
        <v>4</v>
      </c>
      <c r="N520" s="1">
        <v>2</v>
      </c>
      <c r="O520" s="1">
        <f t="shared" si="84"/>
        <v>0</v>
      </c>
      <c r="P520" s="1">
        <f t="shared" si="91"/>
        <v>0</v>
      </c>
      <c r="Q520" s="1">
        <f t="shared" si="85"/>
        <v>1</v>
      </c>
      <c r="R520" s="1">
        <f t="shared" si="92"/>
        <v>0</v>
      </c>
      <c r="S520" s="1">
        <f t="shared" si="93"/>
        <v>1</v>
      </c>
    </row>
    <row r="521" spans="1:19" x14ac:dyDescent="0.25">
      <c r="A521" s="1" t="s">
        <v>182</v>
      </c>
      <c r="B521" s="1">
        <v>5.0999999999999996</v>
      </c>
      <c r="C521" s="1">
        <v>3.6050381800000002</v>
      </c>
      <c r="D521" s="1">
        <v>2</v>
      </c>
      <c r="E521" s="1">
        <f t="shared" si="86"/>
        <v>0</v>
      </c>
      <c r="F521" s="1">
        <f t="shared" si="87"/>
        <v>0</v>
      </c>
      <c r="G521" s="1">
        <f t="shared" si="88"/>
        <v>0</v>
      </c>
      <c r="H521" s="1">
        <f t="shared" si="89"/>
        <v>1</v>
      </c>
      <c r="I521" s="1">
        <f t="shared" si="90"/>
        <v>1</v>
      </c>
      <c r="K521" s="1" t="s">
        <v>117</v>
      </c>
      <c r="L521" s="1">
        <v>4.5999999999999996</v>
      </c>
      <c r="M521" s="1">
        <v>4</v>
      </c>
      <c r="N521" s="1">
        <v>2</v>
      </c>
      <c r="O521" s="1">
        <f t="shared" si="84"/>
        <v>0</v>
      </c>
      <c r="P521" s="1">
        <f t="shared" si="91"/>
        <v>0</v>
      </c>
      <c r="Q521" s="1">
        <f t="shared" si="85"/>
        <v>1</v>
      </c>
      <c r="R521" s="1">
        <f t="shared" si="92"/>
        <v>0</v>
      </c>
      <c r="S521" s="1">
        <f t="shared" si="93"/>
        <v>1</v>
      </c>
    </row>
    <row r="522" spans="1:19" x14ac:dyDescent="0.25">
      <c r="A522" s="1" t="s">
        <v>142</v>
      </c>
      <c r="B522" s="1">
        <v>4.4000000000000004</v>
      </c>
      <c r="C522" s="1">
        <v>3.4122863499999982</v>
      </c>
      <c r="D522" s="1">
        <v>2</v>
      </c>
      <c r="E522" s="1">
        <f t="shared" si="86"/>
        <v>0</v>
      </c>
      <c r="F522" s="1">
        <f t="shared" si="87"/>
        <v>0</v>
      </c>
      <c r="G522" s="1">
        <f t="shared" si="88"/>
        <v>0</v>
      </c>
      <c r="H522" s="1">
        <f t="shared" si="89"/>
        <v>1</v>
      </c>
      <c r="I522" s="1">
        <f t="shared" si="90"/>
        <v>1</v>
      </c>
      <c r="K522" s="1" t="s">
        <v>122</v>
      </c>
      <c r="L522" s="1">
        <v>4.5</v>
      </c>
      <c r="M522" s="1">
        <v>4</v>
      </c>
      <c r="N522" s="1">
        <v>2</v>
      </c>
      <c r="O522" s="1">
        <f t="shared" si="84"/>
        <v>0</v>
      </c>
      <c r="P522" s="1">
        <f t="shared" si="91"/>
        <v>0</v>
      </c>
      <c r="Q522" s="1">
        <f t="shared" si="85"/>
        <v>1</v>
      </c>
      <c r="R522" s="1">
        <f t="shared" si="92"/>
        <v>0</v>
      </c>
      <c r="S522" s="1">
        <f t="shared" si="93"/>
        <v>1</v>
      </c>
    </row>
    <row r="523" spans="1:19" x14ac:dyDescent="0.25">
      <c r="A523" s="1" t="s">
        <v>65</v>
      </c>
      <c r="B523" s="1">
        <v>5.0999999999999996</v>
      </c>
      <c r="C523" s="1">
        <v>3.1080971599999985</v>
      </c>
      <c r="D523" s="1">
        <v>2</v>
      </c>
      <c r="E523" s="1">
        <f t="shared" si="86"/>
        <v>0</v>
      </c>
      <c r="F523" s="1">
        <f t="shared" si="87"/>
        <v>0</v>
      </c>
      <c r="G523" s="1">
        <f t="shared" si="88"/>
        <v>0</v>
      </c>
      <c r="H523" s="1">
        <f t="shared" si="89"/>
        <v>1</v>
      </c>
      <c r="I523" s="1">
        <f t="shared" si="90"/>
        <v>1</v>
      </c>
      <c r="K523" s="1" t="s">
        <v>132</v>
      </c>
      <c r="L523" s="1">
        <v>5.0999999999999996</v>
      </c>
      <c r="M523" s="1">
        <v>5</v>
      </c>
      <c r="N523" s="1">
        <v>2</v>
      </c>
      <c r="O523" s="1">
        <f t="shared" si="84"/>
        <v>0</v>
      </c>
      <c r="P523" s="1">
        <f t="shared" si="91"/>
        <v>0</v>
      </c>
      <c r="Q523" s="1">
        <f t="shared" si="85"/>
        <v>1</v>
      </c>
      <c r="R523" s="1">
        <f t="shared" si="92"/>
        <v>0</v>
      </c>
      <c r="S523" s="1">
        <f t="shared" si="93"/>
        <v>1</v>
      </c>
    </row>
    <row r="524" spans="1:19" x14ac:dyDescent="0.25">
      <c r="A524" s="1" t="s">
        <v>162</v>
      </c>
      <c r="B524" s="1">
        <v>5.5</v>
      </c>
      <c r="C524" s="1">
        <v>3.2732611899999995</v>
      </c>
      <c r="D524" s="1">
        <v>2</v>
      </c>
      <c r="E524" s="1">
        <f t="shared" si="86"/>
        <v>0</v>
      </c>
      <c r="F524" s="1">
        <f t="shared" si="87"/>
        <v>0</v>
      </c>
      <c r="G524" s="1">
        <f t="shared" si="88"/>
        <v>0</v>
      </c>
      <c r="H524" s="1">
        <f t="shared" si="89"/>
        <v>1</v>
      </c>
      <c r="I524" s="1">
        <f t="shared" si="90"/>
        <v>1</v>
      </c>
      <c r="K524" s="1" t="s">
        <v>140</v>
      </c>
      <c r="L524" s="1">
        <v>4.9000000000000004</v>
      </c>
      <c r="M524" s="1">
        <v>3</v>
      </c>
      <c r="N524" s="1">
        <v>2</v>
      </c>
      <c r="O524" s="1">
        <f t="shared" si="84"/>
        <v>0</v>
      </c>
      <c r="P524" s="1">
        <f t="shared" si="91"/>
        <v>0</v>
      </c>
      <c r="Q524" s="1">
        <f t="shared" si="85"/>
        <v>1</v>
      </c>
      <c r="R524" s="1">
        <f t="shared" si="92"/>
        <v>0</v>
      </c>
      <c r="S524" s="1">
        <f t="shared" si="93"/>
        <v>1</v>
      </c>
    </row>
    <row r="525" spans="1:19" x14ac:dyDescent="0.25">
      <c r="A525" s="1" t="s">
        <v>71</v>
      </c>
      <c r="B525" s="1">
        <v>4.3</v>
      </c>
      <c r="C525" s="1">
        <v>3.3293606999999987</v>
      </c>
      <c r="D525" s="1">
        <v>2</v>
      </c>
      <c r="E525" s="1">
        <f t="shared" si="86"/>
        <v>0</v>
      </c>
      <c r="F525" s="1">
        <f t="shared" si="87"/>
        <v>0</v>
      </c>
      <c r="G525" s="1">
        <f t="shared" si="88"/>
        <v>0</v>
      </c>
      <c r="H525" s="1">
        <f t="shared" si="89"/>
        <v>1</v>
      </c>
      <c r="I525" s="1">
        <f t="shared" si="90"/>
        <v>1</v>
      </c>
      <c r="K525" s="1" t="s">
        <v>172</v>
      </c>
      <c r="L525" s="1">
        <v>4.2</v>
      </c>
      <c r="M525" s="1">
        <v>4</v>
      </c>
      <c r="N525" s="1">
        <v>2</v>
      </c>
      <c r="O525" s="1">
        <f t="shared" si="84"/>
        <v>0</v>
      </c>
      <c r="P525" s="1">
        <f t="shared" si="91"/>
        <v>0</v>
      </c>
      <c r="Q525" s="1">
        <f t="shared" si="85"/>
        <v>1</v>
      </c>
      <c r="R525" s="1">
        <f t="shared" si="92"/>
        <v>0</v>
      </c>
      <c r="S525" s="1">
        <f t="shared" si="93"/>
        <v>1</v>
      </c>
    </row>
    <row r="526" spans="1:19" x14ac:dyDescent="0.25">
      <c r="A526" s="1" t="s">
        <v>74</v>
      </c>
      <c r="B526" s="1">
        <v>4.4000000000000004</v>
      </c>
      <c r="C526" s="1">
        <v>3.2453397799999992</v>
      </c>
      <c r="D526" s="1">
        <v>2</v>
      </c>
      <c r="E526" s="1">
        <f t="shared" si="86"/>
        <v>0</v>
      </c>
      <c r="F526" s="1">
        <f t="shared" si="87"/>
        <v>0</v>
      </c>
      <c r="G526" s="1">
        <f t="shared" si="88"/>
        <v>0</v>
      </c>
      <c r="H526" s="1">
        <f t="shared" si="89"/>
        <v>1</v>
      </c>
      <c r="I526" s="1">
        <f t="shared" si="90"/>
        <v>1</v>
      </c>
      <c r="K526" s="1" t="s">
        <v>175</v>
      </c>
      <c r="L526" s="1">
        <v>3.9</v>
      </c>
      <c r="M526" s="1">
        <v>3</v>
      </c>
      <c r="N526" s="1">
        <v>2</v>
      </c>
      <c r="O526" s="1">
        <f t="shared" si="84"/>
        <v>0</v>
      </c>
      <c r="P526" s="1">
        <f t="shared" si="91"/>
        <v>0</v>
      </c>
      <c r="Q526" s="1">
        <f t="shared" si="85"/>
        <v>1</v>
      </c>
      <c r="R526" s="1">
        <f t="shared" si="92"/>
        <v>0</v>
      </c>
      <c r="S526" s="1">
        <f t="shared" si="93"/>
        <v>1</v>
      </c>
    </row>
    <row r="527" spans="1:19" x14ac:dyDescent="0.25">
      <c r="A527" s="1" t="s">
        <v>76</v>
      </c>
      <c r="B527" s="1">
        <v>4.9000000000000004</v>
      </c>
      <c r="C527" s="1">
        <v>3.2102778800000005</v>
      </c>
      <c r="D527" s="1">
        <v>2</v>
      </c>
      <c r="E527" s="1">
        <f t="shared" si="86"/>
        <v>0</v>
      </c>
      <c r="F527" s="1">
        <f t="shared" si="87"/>
        <v>0</v>
      </c>
      <c r="G527" s="1">
        <f t="shared" si="88"/>
        <v>0</v>
      </c>
      <c r="H527" s="1">
        <f t="shared" si="89"/>
        <v>1</v>
      </c>
      <c r="I527" s="1">
        <f t="shared" si="90"/>
        <v>1</v>
      </c>
      <c r="K527" s="1" t="s">
        <v>182</v>
      </c>
      <c r="L527" s="1">
        <v>5.0999999999999996</v>
      </c>
      <c r="M527" s="1">
        <v>4</v>
      </c>
      <c r="N527" s="1">
        <v>2</v>
      </c>
      <c r="O527" s="1">
        <f t="shared" si="84"/>
        <v>0</v>
      </c>
      <c r="P527" s="1">
        <f t="shared" si="91"/>
        <v>0</v>
      </c>
      <c r="Q527" s="1">
        <f t="shared" si="85"/>
        <v>1</v>
      </c>
      <c r="R527" s="1">
        <f t="shared" si="92"/>
        <v>0</v>
      </c>
      <c r="S527" s="1">
        <f t="shared" si="93"/>
        <v>1</v>
      </c>
    </row>
    <row r="528" spans="1:19" x14ac:dyDescent="0.25">
      <c r="A528" s="1" t="s">
        <v>84</v>
      </c>
      <c r="B528" s="1">
        <v>5</v>
      </c>
      <c r="C528" s="1">
        <v>4.533238599999998</v>
      </c>
      <c r="D528" s="1">
        <v>2</v>
      </c>
      <c r="E528" s="1">
        <f t="shared" si="86"/>
        <v>0</v>
      </c>
      <c r="F528" s="1">
        <f t="shared" si="87"/>
        <v>0</v>
      </c>
      <c r="G528" s="1">
        <f t="shared" si="88"/>
        <v>0</v>
      </c>
      <c r="H528" s="1">
        <f t="shared" si="89"/>
        <v>1</v>
      </c>
      <c r="I528" s="1">
        <f t="shared" si="90"/>
        <v>1</v>
      </c>
      <c r="K528" s="1" t="s">
        <v>142</v>
      </c>
      <c r="L528" s="1">
        <v>4.4000000000000004</v>
      </c>
      <c r="M528" s="1">
        <v>3</v>
      </c>
      <c r="N528" s="1">
        <v>2</v>
      </c>
      <c r="O528" s="1">
        <f t="shared" si="84"/>
        <v>0</v>
      </c>
      <c r="P528" s="1">
        <f t="shared" si="91"/>
        <v>0</v>
      </c>
      <c r="Q528" s="1">
        <f t="shared" si="85"/>
        <v>1</v>
      </c>
      <c r="R528" s="1">
        <f t="shared" si="92"/>
        <v>0</v>
      </c>
      <c r="S528" s="1">
        <f t="shared" si="93"/>
        <v>1</v>
      </c>
    </row>
    <row r="529" spans="1:19" x14ac:dyDescent="0.25">
      <c r="A529" s="1" t="s">
        <v>100</v>
      </c>
      <c r="B529" s="1">
        <v>4.8</v>
      </c>
      <c r="C529" s="1">
        <v>2.9284176499999997</v>
      </c>
      <c r="D529" s="1">
        <v>2</v>
      </c>
      <c r="E529" s="1">
        <f t="shared" si="86"/>
        <v>0</v>
      </c>
      <c r="F529" s="1">
        <f t="shared" si="87"/>
        <v>0</v>
      </c>
      <c r="G529" s="1">
        <f t="shared" si="88"/>
        <v>0</v>
      </c>
      <c r="H529" s="1">
        <f t="shared" si="89"/>
        <v>1</v>
      </c>
      <c r="I529" s="1">
        <f t="shared" si="90"/>
        <v>1</v>
      </c>
      <c r="K529" s="1" t="s">
        <v>65</v>
      </c>
      <c r="L529" s="1">
        <v>5.0999999999999996</v>
      </c>
      <c r="M529" s="1">
        <v>3</v>
      </c>
      <c r="N529" s="1">
        <v>2</v>
      </c>
      <c r="O529" s="1">
        <f t="shared" si="84"/>
        <v>0</v>
      </c>
      <c r="P529" s="1">
        <f t="shared" si="91"/>
        <v>0</v>
      </c>
      <c r="Q529" s="1">
        <f t="shared" si="85"/>
        <v>1</v>
      </c>
      <c r="R529" s="1">
        <f t="shared" si="92"/>
        <v>0</v>
      </c>
      <c r="S529" s="1">
        <f t="shared" si="93"/>
        <v>1</v>
      </c>
    </row>
    <row r="530" spans="1:19" x14ac:dyDescent="0.25">
      <c r="A530" s="1" t="s">
        <v>104</v>
      </c>
      <c r="B530" s="1">
        <v>5.4</v>
      </c>
      <c r="C530" s="1">
        <v>3.1781126800000008</v>
      </c>
      <c r="D530" s="1">
        <v>2</v>
      </c>
      <c r="E530" s="1">
        <f t="shared" si="86"/>
        <v>0</v>
      </c>
      <c r="F530" s="1">
        <f t="shared" si="87"/>
        <v>0</v>
      </c>
      <c r="G530" s="1">
        <f t="shared" si="88"/>
        <v>0</v>
      </c>
      <c r="H530" s="1">
        <f t="shared" si="89"/>
        <v>1</v>
      </c>
      <c r="I530" s="1">
        <f t="shared" si="90"/>
        <v>1</v>
      </c>
      <c r="K530" s="1" t="s">
        <v>162</v>
      </c>
      <c r="L530" s="1">
        <v>5.5</v>
      </c>
      <c r="M530" s="1">
        <v>3</v>
      </c>
      <c r="N530" s="1">
        <v>2</v>
      </c>
      <c r="O530" s="1">
        <f t="shared" si="84"/>
        <v>0</v>
      </c>
      <c r="P530" s="1">
        <f t="shared" si="91"/>
        <v>0</v>
      </c>
      <c r="Q530" s="1">
        <f t="shared" si="85"/>
        <v>1</v>
      </c>
      <c r="R530" s="1">
        <f t="shared" si="92"/>
        <v>0</v>
      </c>
      <c r="S530" s="1">
        <f t="shared" si="93"/>
        <v>1</v>
      </c>
    </row>
    <row r="531" spans="1:19" x14ac:dyDescent="0.25">
      <c r="A531" s="1" t="s">
        <v>105</v>
      </c>
      <c r="B531" s="1">
        <v>4.4000000000000004</v>
      </c>
      <c r="C531" s="1">
        <v>3.2861577999999985</v>
      </c>
      <c r="D531" s="1">
        <v>2</v>
      </c>
      <c r="E531" s="1">
        <f t="shared" si="86"/>
        <v>0</v>
      </c>
      <c r="F531" s="1">
        <f t="shared" si="87"/>
        <v>0</v>
      </c>
      <c r="G531" s="1">
        <f t="shared" si="88"/>
        <v>0</v>
      </c>
      <c r="H531" s="1">
        <f t="shared" si="89"/>
        <v>1</v>
      </c>
      <c r="I531" s="1">
        <f t="shared" si="90"/>
        <v>1</v>
      </c>
      <c r="K531" s="1" t="s">
        <v>71</v>
      </c>
      <c r="L531" s="1">
        <v>4.3</v>
      </c>
      <c r="M531" s="1">
        <v>3</v>
      </c>
      <c r="N531" s="1">
        <v>2</v>
      </c>
      <c r="O531" s="1">
        <f t="shared" si="84"/>
        <v>0</v>
      </c>
      <c r="P531" s="1">
        <f t="shared" si="91"/>
        <v>0</v>
      </c>
      <c r="Q531" s="1">
        <f t="shared" si="85"/>
        <v>1</v>
      </c>
      <c r="R531" s="1">
        <f t="shared" si="92"/>
        <v>0</v>
      </c>
      <c r="S531" s="1">
        <f t="shared" si="93"/>
        <v>1</v>
      </c>
    </row>
    <row r="532" spans="1:19" x14ac:dyDescent="0.25">
      <c r="A532" s="1" t="s">
        <v>108</v>
      </c>
      <c r="B532" s="1">
        <v>4.4000000000000004</v>
      </c>
      <c r="C532" s="1">
        <v>2.9084936599999982</v>
      </c>
      <c r="D532" s="1">
        <v>2</v>
      </c>
      <c r="E532" s="1">
        <f t="shared" si="86"/>
        <v>0</v>
      </c>
      <c r="F532" s="1">
        <f t="shared" si="87"/>
        <v>0</v>
      </c>
      <c r="G532" s="1">
        <f t="shared" si="88"/>
        <v>0</v>
      </c>
      <c r="H532" s="1">
        <f t="shared" si="89"/>
        <v>1</v>
      </c>
      <c r="I532" s="1">
        <f t="shared" si="90"/>
        <v>1</v>
      </c>
      <c r="K532" s="1" t="s">
        <v>74</v>
      </c>
      <c r="L532" s="1">
        <v>4.4000000000000004</v>
      </c>
      <c r="M532" s="1">
        <v>3</v>
      </c>
      <c r="N532" s="1">
        <v>2</v>
      </c>
      <c r="O532" s="1">
        <f t="shared" si="84"/>
        <v>0</v>
      </c>
      <c r="P532" s="1">
        <f t="shared" si="91"/>
        <v>0</v>
      </c>
      <c r="Q532" s="1">
        <f t="shared" si="85"/>
        <v>1</v>
      </c>
      <c r="R532" s="1">
        <f t="shared" si="92"/>
        <v>0</v>
      </c>
      <c r="S532" s="1">
        <f t="shared" si="93"/>
        <v>1</v>
      </c>
    </row>
    <row r="533" spans="1:19" x14ac:dyDescent="0.25">
      <c r="A533" s="1" t="s">
        <v>129</v>
      </c>
      <c r="B533" s="1">
        <v>4.8</v>
      </c>
      <c r="C533" s="1">
        <v>3.7738979999999986</v>
      </c>
      <c r="D533" s="1">
        <v>2</v>
      </c>
      <c r="E533" s="1">
        <f t="shared" si="86"/>
        <v>0</v>
      </c>
      <c r="F533" s="1">
        <f t="shared" si="87"/>
        <v>0</v>
      </c>
      <c r="G533" s="1">
        <f t="shared" si="88"/>
        <v>0</v>
      </c>
      <c r="H533" s="1">
        <f t="shared" si="89"/>
        <v>1</v>
      </c>
      <c r="I533" s="1">
        <f t="shared" si="90"/>
        <v>1</v>
      </c>
      <c r="K533" s="1" t="s">
        <v>76</v>
      </c>
      <c r="L533" s="1">
        <v>4.9000000000000004</v>
      </c>
      <c r="M533" s="1">
        <v>3</v>
      </c>
      <c r="N533" s="1">
        <v>2</v>
      </c>
      <c r="O533" s="1">
        <f t="shared" si="84"/>
        <v>0</v>
      </c>
      <c r="P533" s="1">
        <f t="shared" si="91"/>
        <v>0</v>
      </c>
      <c r="Q533" s="1">
        <f t="shared" si="85"/>
        <v>1</v>
      </c>
      <c r="R533" s="1">
        <f t="shared" si="92"/>
        <v>0</v>
      </c>
      <c r="S533" s="1">
        <f t="shared" si="93"/>
        <v>1</v>
      </c>
    </row>
    <row r="534" spans="1:19" x14ac:dyDescent="0.25">
      <c r="A534" s="1" t="s">
        <v>139</v>
      </c>
      <c r="B534" s="1">
        <v>4.4000000000000004</v>
      </c>
      <c r="C534" s="1">
        <v>3.6669355599999989</v>
      </c>
      <c r="D534" s="1">
        <v>2</v>
      </c>
      <c r="E534" s="1">
        <f t="shared" si="86"/>
        <v>0</v>
      </c>
      <c r="F534" s="1">
        <f t="shared" si="87"/>
        <v>0</v>
      </c>
      <c r="G534" s="1">
        <f t="shared" si="88"/>
        <v>0</v>
      </c>
      <c r="H534" s="1">
        <f t="shared" si="89"/>
        <v>1</v>
      </c>
      <c r="I534" s="1">
        <f t="shared" si="90"/>
        <v>1</v>
      </c>
      <c r="K534" s="1" t="s">
        <v>84</v>
      </c>
      <c r="L534" s="1">
        <v>5</v>
      </c>
      <c r="M534" s="1">
        <v>5</v>
      </c>
      <c r="N534" s="1">
        <v>2</v>
      </c>
      <c r="O534" s="1">
        <f t="shared" si="84"/>
        <v>0</v>
      </c>
      <c r="P534" s="1">
        <f t="shared" si="91"/>
        <v>0</v>
      </c>
      <c r="Q534" s="1">
        <f t="shared" si="85"/>
        <v>1</v>
      </c>
      <c r="R534" s="1">
        <f t="shared" si="92"/>
        <v>0</v>
      </c>
      <c r="S534" s="1">
        <f t="shared" si="93"/>
        <v>1</v>
      </c>
    </row>
    <row r="535" spans="1:19" x14ac:dyDescent="0.25">
      <c r="A535" s="1" t="s">
        <v>151</v>
      </c>
      <c r="B535" s="1">
        <v>4.3</v>
      </c>
      <c r="C535" s="1">
        <v>2.9910636599999991</v>
      </c>
      <c r="D535" s="1">
        <v>2</v>
      </c>
      <c r="E535" s="1">
        <f t="shared" si="86"/>
        <v>0</v>
      </c>
      <c r="F535" s="1">
        <f t="shared" si="87"/>
        <v>0</v>
      </c>
      <c r="G535" s="1">
        <f t="shared" si="88"/>
        <v>0</v>
      </c>
      <c r="H535" s="1">
        <f t="shared" si="89"/>
        <v>1</v>
      </c>
      <c r="I535" s="1">
        <f t="shared" si="90"/>
        <v>1</v>
      </c>
      <c r="K535" s="1" t="s">
        <v>100</v>
      </c>
      <c r="L535" s="1">
        <v>4.8</v>
      </c>
      <c r="M535" s="1">
        <v>3</v>
      </c>
      <c r="N535" s="1">
        <v>2</v>
      </c>
      <c r="O535" s="1">
        <f t="shared" si="84"/>
        <v>0</v>
      </c>
      <c r="P535" s="1">
        <f t="shared" si="91"/>
        <v>0</v>
      </c>
      <c r="Q535" s="1">
        <f t="shared" si="85"/>
        <v>1</v>
      </c>
      <c r="R535" s="1">
        <f t="shared" si="92"/>
        <v>0</v>
      </c>
      <c r="S535" s="1">
        <f t="shared" si="93"/>
        <v>1</v>
      </c>
    </row>
    <row r="536" spans="1:19" x14ac:dyDescent="0.25">
      <c r="A536" s="1" t="s">
        <v>184</v>
      </c>
      <c r="B536" s="1">
        <v>5.4</v>
      </c>
      <c r="C536" s="1">
        <v>3.0035807999999995</v>
      </c>
      <c r="D536" s="1">
        <v>2</v>
      </c>
      <c r="E536" s="1">
        <f t="shared" si="86"/>
        <v>0</v>
      </c>
      <c r="F536" s="1">
        <f t="shared" si="87"/>
        <v>0</v>
      </c>
      <c r="G536" s="1">
        <f t="shared" si="88"/>
        <v>0</v>
      </c>
      <c r="H536" s="1">
        <f t="shared" si="89"/>
        <v>1</v>
      </c>
      <c r="I536" s="1">
        <f t="shared" si="90"/>
        <v>1</v>
      </c>
      <c r="K536" s="1" t="s">
        <v>104</v>
      </c>
      <c r="L536" s="1">
        <v>5.4</v>
      </c>
      <c r="M536" s="1">
        <v>3</v>
      </c>
      <c r="N536" s="1">
        <v>2</v>
      </c>
      <c r="O536" s="1">
        <f t="shared" si="84"/>
        <v>0</v>
      </c>
      <c r="P536" s="1">
        <f t="shared" si="91"/>
        <v>0</v>
      </c>
      <c r="Q536" s="1">
        <f t="shared" si="85"/>
        <v>1</v>
      </c>
      <c r="R536" s="1">
        <f t="shared" si="92"/>
        <v>0</v>
      </c>
      <c r="S536" s="1">
        <f t="shared" si="93"/>
        <v>1</v>
      </c>
    </row>
    <row r="537" spans="1:19" x14ac:dyDescent="0.25">
      <c r="A537" s="1" t="s">
        <v>66</v>
      </c>
      <c r="B537" s="1">
        <v>4.8</v>
      </c>
      <c r="C537" s="1">
        <v>3.5922333200000001</v>
      </c>
      <c r="D537" s="1">
        <v>2</v>
      </c>
      <c r="E537" s="1">
        <f t="shared" si="86"/>
        <v>0</v>
      </c>
      <c r="F537" s="1">
        <f t="shared" si="87"/>
        <v>0</v>
      </c>
      <c r="G537" s="1">
        <f t="shared" si="88"/>
        <v>0</v>
      </c>
      <c r="H537" s="1">
        <f t="shared" si="89"/>
        <v>1</v>
      </c>
      <c r="I537" s="1">
        <f t="shared" si="90"/>
        <v>1</v>
      </c>
      <c r="K537" s="1" t="s">
        <v>105</v>
      </c>
      <c r="L537" s="1">
        <v>4.4000000000000004</v>
      </c>
      <c r="M537" s="1">
        <v>3</v>
      </c>
      <c r="N537" s="1">
        <v>2</v>
      </c>
      <c r="O537" s="1">
        <f t="shared" si="84"/>
        <v>0</v>
      </c>
      <c r="P537" s="1">
        <f t="shared" si="91"/>
        <v>0</v>
      </c>
      <c r="Q537" s="1">
        <f t="shared" si="85"/>
        <v>1</v>
      </c>
      <c r="R537" s="1">
        <f t="shared" si="92"/>
        <v>0</v>
      </c>
      <c r="S537" s="1">
        <f t="shared" si="93"/>
        <v>1</v>
      </c>
    </row>
    <row r="538" spans="1:19" x14ac:dyDescent="0.25">
      <c r="A538" s="1" t="s">
        <v>188</v>
      </c>
      <c r="B538" s="1">
        <v>4.3</v>
      </c>
      <c r="C538" s="1">
        <v>3.723253399999999</v>
      </c>
      <c r="D538" s="1">
        <v>2</v>
      </c>
      <c r="E538" s="1">
        <f t="shared" si="86"/>
        <v>0</v>
      </c>
      <c r="F538" s="1">
        <f t="shared" si="87"/>
        <v>0</v>
      </c>
      <c r="G538" s="1">
        <f t="shared" si="88"/>
        <v>0</v>
      </c>
      <c r="H538" s="1">
        <f t="shared" si="89"/>
        <v>1</v>
      </c>
      <c r="I538" s="1">
        <f t="shared" si="90"/>
        <v>1</v>
      </c>
      <c r="K538" s="1" t="s">
        <v>108</v>
      </c>
      <c r="L538" s="1">
        <v>4.4000000000000004</v>
      </c>
      <c r="M538" s="1">
        <v>3</v>
      </c>
      <c r="N538" s="1">
        <v>2</v>
      </c>
      <c r="O538" s="1">
        <f t="shared" si="84"/>
        <v>0</v>
      </c>
      <c r="P538" s="1">
        <f t="shared" si="91"/>
        <v>0</v>
      </c>
      <c r="Q538" s="1">
        <f t="shared" si="85"/>
        <v>1</v>
      </c>
      <c r="R538" s="1">
        <f t="shared" si="92"/>
        <v>0</v>
      </c>
      <c r="S538" s="1">
        <f t="shared" si="93"/>
        <v>1</v>
      </c>
    </row>
    <row r="539" spans="1:19" x14ac:dyDescent="0.25">
      <c r="A539" s="1" t="s">
        <v>149</v>
      </c>
      <c r="B539" s="1">
        <v>4.4000000000000004</v>
      </c>
      <c r="C539" s="1">
        <v>2.2429814000000001</v>
      </c>
      <c r="D539" s="1">
        <v>2</v>
      </c>
      <c r="E539" s="1">
        <f t="shared" si="86"/>
        <v>0</v>
      </c>
      <c r="F539" s="1">
        <f t="shared" si="87"/>
        <v>0</v>
      </c>
      <c r="G539" s="1">
        <f t="shared" si="88"/>
        <v>0</v>
      </c>
      <c r="H539" s="1">
        <f t="shared" si="89"/>
        <v>1</v>
      </c>
      <c r="I539" s="1">
        <f t="shared" si="90"/>
        <v>1</v>
      </c>
      <c r="K539" s="1" t="s">
        <v>129</v>
      </c>
      <c r="L539" s="1">
        <v>4.8</v>
      </c>
      <c r="M539" s="1">
        <v>4</v>
      </c>
      <c r="N539" s="1">
        <v>2</v>
      </c>
      <c r="O539" s="1">
        <f t="shared" si="84"/>
        <v>0</v>
      </c>
      <c r="P539" s="1">
        <f t="shared" si="91"/>
        <v>0</v>
      </c>
      <c r="Q539" s="1">
        <f t="shared" si="85"/>
        <v>1</v>
      </c>
      <c r="R539" s="1">
        <f t="shared" si="92"/>
        <v>0</v>
      </c>
      <c r="S539" s="1">
        <f t="shared" si="93"/>
        <v>1</v>
      </c>
    </row>
    <row r="540" spans="1:19" x14ac:dyDescent="0.25">
      <c r="A540" s="1" t="s">
        <v>62</v>
      </c>
      <c r="B540" s="1">
        <v>4.5</v>
      </c>
      <c r="C540" s="1">
        <v>3.44830528</v>
      </c>
      <c r="D540" s="1">
        <v>2</v>
      </c>
      <c r="E540" s="1">
        <f t="shared" si="86"/>
        <v>0</v>
      </c>
      <c r="F540" s="1">
        <f t="shared" si="87"/>
        <v>0</v>
      </c>
      <c r="G540" s="1">
        <f t="shared" si="88"/>
        <v>0</v>
      </c>
      <c r="H540" s="1">
        <f t="shared" si="89"/>
        <v>1</v>
      </c>
      <c r="I540" s="1">
        <f t="shared" si="90"/>
        <v>1</v>
      </c>
      <c r="K540" s="1" t="s">
        <v>139</v>
      </c>
      <c r="L540" s="1">
        <v>4.4000000000000004</v>
      </c>
      <c r="M540" s="1">
        <v>4</v>
      </c>
      <c r="N540" s="1">
        <v>2</v>
      </c>
      <c r="O540" s="1">
        <f t="shared" si="84"/>
        <v>0</v>
      </c>
      <c r="P540" s="1">
        <f t="shared" si="91"/>
        <v>0</v>
      </c>
      <c r="Q540" s="1">
        <f t="shared" si="85"/>
        <v>1</v>
      </c>
      <c r="R540" s="1">
        <f t="shared" si="92"/>
        <v>0</v>
      </c>
      <c r="S540" s="1">
        <f t="shared" si="93"/>
        <v>1</v>
      </c>
    </row>
    <row r="541" spans="1:19" x14ac:dyDescent="0.25">
      <c r="A541" s="1" t="s">
        <v>64</v>
      </c>
      <c r="B541" s="1">
        <v>4.5</v>
      </c>
      <c r="C541" s="1">
        <v>4.019410839999999</v>
      </c>
      <c r="D541" s="1">
        <v>2</v>
      </c>
      <c r="E541" s="1">
        <f t="shared" si="86"/>
        <v>0</v>
      </c>
      <c r="F541" s="1">
        <f t="shared" si="87"/>
        <v>0</v>
      </c>
      <c r="G541" s="1">
        <f t="shared" si="88"/>
        <v>0</v>
      </c>
      <c r="H541" s="1">
        <f t="shared" si="89"/>
        <v>1</v>
      </c>
      <c r="I541" s="1">
        <f t="shared" si="90"/>
        <v>1</v>
      </c>
      <c r="K541" s="1" t="s">
        <v>151</v>
      </c>
      <c r="L541" s="1">
        <v>4.3</v>
      </c>
      <c r="M541" s="1">
        <v>3</v>
      </c>
      <c r="N541" s="1">
        <v>2</v>
      </c>
      <c r="O541" s="1">
        <f t="shared" si="84"/>
        <v>0</v>
      </c>
      <c r="P541" s="1">
        <f t="shared" si="91"/>
        <v>0</v>
      </c>
      <c r="Q541" s="1">
        <f t="shared" si="85"/>
        <v>1</v>
      </c>
      <c r="R541" s="1">
        <f t="shared" si="92"/>
        <v>0</v>
      </c>
      <c r="S541" s="1">
        <f t="shared" si="93"/>
        <v>1</v>
      </c>
    </row>
    <row r="542" spans="1:19" x14ac:dyDescent="0.25">
      <c r="A542" s="1" t="s">
        <v>65</v>
      </c>
      <c r="B542" s="1">
        <v>5.0999999999999996</v>
      </c>
      <c r="C542" s="1">
        <v>4.3199182099999982</v>
      </c>
      <c r="D542" s="1">
        <v>2</v>
      </c>
      <c r="E542" s="1">
        <f t="shared" si="86"/>
        <v>0</v>
      </c>
      <c r="F542" s="1">
        <f t="shared" si="87"/>
        <v>0</v>
      </c>
      <c r="G542" s="1">
        <f t="shared" si="88"/>
        <v>0</v>
      </c>
      <c r="H542" s="1">
        <f t="shared" si="89"/>
        <v>1</v>
      </c>
      <c r="I542" s="1">
        <f t="shared" si="90"/>
        <v>1</v>
      </c>
      <c r="K542" s="1" t="s">
        <v>184</v>
      </c>
      <c r="L542" s="1">
        <v>5.4</v>
      </c>
      <c r="M542" s="1">
        <v>3</v>
      </c>
      <c r="N542" s="1">
        <v>2</v>
      </c>
      <c r="O542" s="1">
        <f t="shared" si="84"/>
        <v>0</v>
      </c>
      <c r="P542" s="1">
        <f t="shared" si="91"/>
        <v>0</v>
      </c>
      <c r="Q542" s="1">
        <f t="shared" si="85"/>
        <v>1</v>
      </c>
      <c r="R542" s="1">
        <f t="shared" si="92"/>
        <v>0</v>
      </c>
      <c r="S542" s="1">
        <f t="shared" si="93"/>
        <v>1</v>
      </c>
    </row>
    <row r="543" spans="1:19" x14ac:dyDescent="0.25">
      <c r="A543" s="1" t="s">
        <v>162</v>
      </c>
      <c r="B543" s="1">
        <v>5.5</v>
      </c>
      <c r="C543" s="1">
        <v>3.9412686099999981</v>
      </c>
      <c r="D543" s="1">
        <v>2</v>
      </c>
      <c r="E543" s="1">
        <f t="shared" si="86"/>
        <v>0</v>
      </c>
      <c r="F543" s="1">
        <f t="shared" si="87"/>
        <v>0</v>
      </c>
      <c r="G543" s="1">
        <f t="shared" si="88"/>
        <v>0</v>
      </c>
      <c r="H543" s="1">
        <f t="shared" si="89"/>
        <v>1</v>
      </c>
      <c r="I543" s="1">
        <f t="shared" si="90"/>
        <v>1</v>
      </c>
      <c r="K543" s="1" t="s">
        <v>66</v>
      </c>
      <c r="L543" s="1">
        <v>4.8</v>
      </c>
      <c r="M543" s="1">
        <v>4</v>
      </c>
      <c r="N543" s="1">
        <v>2</v>
      </c>
      <c r="O543" s="1">
        <f t="shared" si="84"/>
        <v>0</v>
      </c>
      <c r="P543" s="1">
        <f t="shared" si="91"/>
        <v>0</v>
      </c>
      <c r="Q543" s="1">
        <f t="shared" si="85"/>
        <v>1</v>
      </c>
      <c r="R543" s="1">
        <f t="shared" si="92"/>
        <v>0</v>
      </c>
      <c r="S543" s="1">
        <f t="shared" si="93"/>
        <v>1</v>
      </c>
    </row>
    <row r="544" spans="1:19" x14ac:dyDescent="0.25">
      <c r="A544" s="1" t="s">
        <v>171</v>
      </c>
      <c r="B544" s="1">
        <v>4.7</v>
      </c>
      <c r="C544" s="1">
        <v>3.9504639999999993</v>
      </c>
      <c r="D544" s="1">
        <v>2</v>
      </c>
      <c r="E544" s="1">
        <f t="shared" si="86"/>
        <v>0</v>
      </c>
      <c r="F544" s="1">
        <f t="shared" si="87"/>
        <v>0</v>
      </c>
      <c r="G544" s="1">
        <f t="shared" si="88"/>
        <v>0</v>
      </c>
      <c r="H544" s="1">
        <f t="shared" si="89"/>
        <v>1</v>
      </c>
      <c r="I544" s="1">
        <f t="shared" si="90"/>
        <v>1</v>
      </c>
      <c r="K544" s="1" t="s">
        <v>188</v>
      </c>
      <c r="L544" s="1">
        <v>4.3</v>
      </c>
      <c r="M544" s="1">
        <v>4</v>
      </c>
      <c r="N544" s="1">
        <v>2</v>
      </c>
      <c r="O544" s="1">
        <f t="shared" si="84"/>
        <v>0</v>
      </c>
      <c r="P544" s="1">
        <f t="shared" si="91"/>
        <v>0</v>
      </c>
      <c r="Q544" s="1">
        <f t="shared" si="85"/>
        <v>1</v>
      </c>
      <c r="R544" s="1">
        <f t="shared" si="92"/>
        <v>0</v>
      </c>
      <c r="S544" s="1">
        <f t="shared" si="93"/>
        <v>1</v>
      </c>
    </row>
    <row r="545" spans="1:19" x14ac:dyDescent="0.25">
      <c r="A545" s="1" t="s">
        <v>72</v>
      </c>
      <c r="B545" s="1">
        <v>5.0999999999999996</v>
      </c>
      <c r="C545" s="1">
        <v>3.3371144399999988</v>
      </c>
      <c r="D545" s="1">
        <v>2</v>
      </c>
      <c r="E545" s="1">
        <f t="shared" si="86"/>
        <v>0</v>
      </c>
      <c r="F545" s="1">
        <f t="shared" si="87"/>
        <v>0</v>
      </c>
      <c r="G545" s="1">
        <f t="shared" si="88"/>
        <v>0</v>
      </c>
      <c r="H545" s="1">
        <f t="shared" si="89"/>
        <v>1</v>
      </c>
      <c r="I545" s="1">
        <f t="shared" si="90"/>
        <v>1</v>
      </c>
      <c r="K545" s="1" t="s">
        <v>62</v>
      </c>
      <c r="L545" s="1">
        <v>4.5</v>
      </c>
      <c r="M545" s="1">
        <v>3</v>
      </c>
      <c r="N545" s="1">
        <v>2</v>
      </c>
      <c r="O545" s="1">
        <f t="shared" si="84"/>
        <v>0</v>
      </c>
      <c r="P545" s="1">
        <f t="shared" si="91"/>
        <v>0</v>
      </c>
      <c r="Q545" s="1">
        <f t="shared" si="85"/>
        <v>1</v>
      </c>
      <c r="R545" s="1">
        <f t="shared" si="92"/>
        <v>0</v>
      </c>
      <c r="S545" s="1">
        <f t="shared" si="93"/>
        <v>1</v>
      </c>
    </row>
    <row r="546" spans="1:19" x14ac:dyDescent="0.25">
      <c r="A546" s="1" t="s">
        <v>163</v>
      </c>
      <c r="B546" s="1">
        <v>5.6</v>
      </c>
      <c r="C546" s="1">
        <v>2.4793544999999981</v>
      </c>
      <c r="D546" s="1">
        <v>2</v>
      </c>
      <c r="E546" s="1">
        <f t="shared" si="86"/>
        <v>0</v>
      </c>
      <c r="F546" s="1">
        <f t="shared" si="87"/>
        <v>0</v>
      </c>
      <c r="G546" s="1">
        <f t="shared" si="88"/>
        <v>0</v>
      </c>
      <c r="H546" s="1">
        <f t="shared" si="89"/>
        <v>1</v>
      </c>
      <c r="I546" s="1">
        <f t="shared" si="90"/>
        <v>1</v>
      </c>
      <c r="K546" s="1" t="s">
        <v>64</v>
      </c>
      <c r="L546" s="1">
        <v>4.5</v>
      </c>
      <c r="M546" s="1">
        <v>4</v>
      </c>
      <c r="N546" s="1">
        <v>2</v>
      </c>
      <c r="O546" s="1">
        <f t="shared" si="84"/>
        <v>0</v>
      </c>
      <c r="P546" s="1">
        <f t="shared" si="91"/>
        <v>0</v>
      </c>
      <c r="Q546" s="1">
        <f t="shared" si="85"/>
        <v>1</v>
      </c>
      <c r="R546" s="1">
        <f t="shared" si="92"/>
        <v>0</v>
      </c>
      <c r="S546" s="1">
        <f t="shared" si="93"/>
        <v>1</v>
      </c>
    </row>
    <row r="547" spans="1:19" x14ac:dyDescent="0.25">
      <c r="A547" s="1" t="s">
        <v>88</v>
      </c>
      <c r="B547" s="1">
        <v>4.5</v>
      </c>
      <c r="C547" s="1">
        <v>3.1906681199999998</v>
      </c>
      <c r="D547" s="1">
        <v>2</v>
      </c>
      <c r="E547" s="1">
        <f t="shared" si="86"/>
        <v>0</v>
      </c>
      <c r="F547" s="1">
        <f t="shared" si="87"/>
        <v>0</v>
      </c>
      <c r="G547" s="1">
        <f t="shared" si="88"/>
        <v>0</v>
      </c>
      <c r="H547" s="1">
        <f t="shared" si="89"/>
        <v>1</v>
      </c>
      <c r="I547" s="1">
        <f t="shared" si="90"/>
        <v>1</v>
      </c>
      <c r="K547" s="1" t="s">
        <v>65</v>
      </c>
      <c r="L547" s="1">
        <v>5.0999999999999996</v>
      </c>
      <c r="M547" s="1">
        <v>4</v>
      </c>
      <c r="N547" s="1">
        <v>2</v>
      </c>
      <c r="O547" s="1">
        <f t="shared" si="84"/>
        <v>0</v>
      </c>
      <c r="P547" s="1">
        <f t="shared" si="91"/>
        <v>0</v>
      </c>
      <c r="Q547" s="1">
        <f t="shared" si="85"/>
        <v>1</v>
      </c>
      <c r="R547" s="1">
        <f t="shared" si="92"/>
        <v>0</v>
      </c>
      <c r="S547" s="1">
        <f t="shared" si="93"/>
        <v>1</v>
      </c>
    </row>
    <row r="548" spans="1:19" x14ac:dyDescent="0.25">
      <c r="A548" s="1" t="s">
        <v>96</v>
      </c>
      <c r="B548" s="1">
        <v>4.9000000000000004</v>
      </c>
      <c r="C548" s="1">
        <v>3.0316360000000002</v>
      </c>
      <c r="D548" s="1">
        <v>2</v>
      </c>
      <c r="E548" s="1">
        <f t="shared" si="86"/>
        <v>0</v>
      </c>
      <c r="F548" s="1">
        <f t="shared" si="87"/>
        <v>0</v>
      </c>
      <c r="G548" s="1">
        <f t="shared" si="88"/>
        <v>0</v>
      </c>
      <c r="H548" s="1">
        <f t="shared" si="89"/>
        <v>1</v>
      </c>
      <c r="I548" s="1">
        <f t="shared" si="90"/>
        <v>1</v>
      </c>
      <c r="K548" s="1" t="s">
        <v>162</v>
      </c>
      <c r="L548" s="1">
        <v>5.5</v>
      </c>
      <c r="M548" s="1">
        <v>4</v>
      </c>
      <c r="N548" s="1">
        <v>2</v>
      </c>
      <c r="O548" s="1">
        <f t="shared" si="84"/>
        <v>0</v>
      </c>
      <c r="P548" s="1">
        <f t="shared" si="91"/>
        <v>0</v>
      </c>
      <c r="Q548" s="1">
        <f t="shared" si="85"/>
        <v>1</v>
      </c>
      <c r="R548" s="1">
        <f t="shared" si="92"/>
        <v>0</v>
      </c>
      <c r="S548" s="1">
        <f t="shared" si="93"/>
        <v>1</v>
      </c>
    </row>
    <row r="549" spans="1:19" x14ac:dyDescent="0.25">
      <c r="A549" s="1" t="s">
        <v>97</v>
      </c>
      <c r="B549" s="1">
        <v>4.5</v>
      </c>
      <c r="C549" s="1">
        <v>4.0390718599999982</v>
      </c>
      <c r="D549" s="1">
        <v>2</v>
      </c>
      <c r="E549" s="1">
        <f t="shared" si="86"/>
        <v>0</v>
      </c>
      <c r="F549" s="1">
        <f t="shared" si="87"/>
        <v>0</v>
      </c>
      <c r="G549" s="1">
        <f t="shared" si="88"/>
        <v>0</v>
      </c>
      <c r="H549" s="1">
        <f t="shared" si="89"/>
        <v>1</v>
      </c>
      <c r="I549" s="1">
        <f t="shared" si="90"/>
        <v>1</v>
      </c>
      <c r="K549" s="1" t="s">
        <v>171</v>
      </c>
      <c r="L549" s="1">
        <v>4.7</v>
      </c>
      <c r="M549" s="1">
        <v>4</v>
      </c>
      <c r="N549" s="1">
        <v>2</v>
      </c>
      <c r="O549" s="1">
        <f t="shared" si="84"/>
        <v>0</v>
      </c>
      <c r="P549" s="1">
        <f t="shared" si="91"/>
        <v>0</v>
      </c>
      <c r="Q549" s="1">
        <f t="shared" si="85"/>
        <v>1</v>
      </c>
      <c r="R549" s="1">
        <f t="shared" si="92"/>
        <v>0</v>
      </c>
      <c r="S549" s="1">
        <f t="shared" si="93"/>
        <v>1</v>
      </c>
    </row>
    <row r="550" spans="1:19" x14ac:dyDescent="0.25">
      <c r="A550" s="1" t="s">
        <v>106</v>
      </c>
      <c r="B550" s="1">
        <v>4.3</v>
      </c>
      <c r="C550" s="1">
        <v>3.5558965199999992</v>
      </c>
      <c r="D550" s="1">
        <v>2</v>
      </c>
      <c r="E550" s="1">
        <f t="shared" si="86"/>
        <v>0</v>
      </c>
      <c r="F550" s="1">
        <f t="shared" si="87"/>
        <v>0</v>
      </c>
      <c r="G550" s="1">
        <f t="shared" si="88"/>
        <v>0</v>
      </c>
      <c r="H550" s="1">
        <f t="shared" si="89"/>
        <v>1</v>
      </c>
      <c r="I550" s="1">
        <f t="shared" si="90"/>
        <v>1</v>
      </c>
      <c r="K550" s="1" t="s">
        <v>72</v>
      </c>
      <c r="L550" s="1">
        <v>5.0999999999999996</v>
      </c>
      <c r="M550" s="1">
        <v>3</v>
      </c>
      <c r="N550" s="1">
        <v>2</v>
      </c>
      <c r="O550" s="1">
        <f t="shared" si="84"/>
        <v>0</v>
      </c>
      <c r="P550" s="1">
        <f t="shared" si="91"/>
        <v>0</v>
      </c>
      <c r="Q550" s="1">
        <f t="shared" si="85"/>
        <v>1</v>
      </c>
      <c r="R550" s="1">
        <f t="shared" si="92"/>
        <v>0</v>
      </c>
      <c r="S550" s="1">
        <f t="shared" si="93"/>
        <v>1</v>
      </c>
    </row>
    <row r="551" spans="1:19" x14ac:dyDescent="0.25">
      <c r="A551" s="1" t="s">
        <v>124</v>
      </c>
      <c r="B551" s="1">
        <v>4.5</v>
      </c>
      <c r="C551" s="1">
        <v>3.1437872999999983</v>
      </c>
      <c r="D551" s="1">
        <v>2</v>
      </c>
      <c r="E551" s="1">
        <f t="shared" si="86"/>
        <v>0</v>
      </c>
      <c r="F551" s="1">
        <f t="shared" si="87"/>
        <v>0</v>
      </c>
      <c r="G551" s="1">
        <f t="shared" si="88"/>
        <v>0</v>
      </c>
      <c r="H551" s="1">
        <f t="shared" si="89"/>
        <v>1</v>
      </c>
      <c r="I551" s="1">
        <f t="shared" si="90"/>
        <v>1</v>
      </c>
      <c r="K551" s="1" t="s">
        <v>88</v>
      </c>
      <c r="L551" s="1">
        <v>4.5</v>
      </c>
      <c r="M551" s="1">
        <v>3</v>
      </c>
      <c r="N551" s="1">
        <v>2</v>
      </c>
      <c r="O551" s="1">
        <f t="shared" si="84"/>
        <v>0</v>
      </c>
      <c r="P551" s="1">
        <f t="shared" si="91"/>
        <v>0</v>
      </c>
      <c r="Q551" s="1">
        <f t="shared" si="85"/>
        <v>1</v>
      </c>
      <c r="R551" s="1">
        <f t="shared" si="92"/>
        <v>0</v>
      </c>
      <c r="S551" s="1">
        <f t="shared" si="93"/>
        <v>1</v>
      </c>
    </row>
    <row r="552" spans="1:19" x14ac:dyDescent="0.25">
      <c r="A552" s="1" t="s">
        <v>178</v>
      </c>
      <c r="B552" s="1">
        <v>5.3</v>
      </c>
      <c r="C552" s="1">
        <v>3.0412376499999985</v>
      </c>
      <c r="D552" s="1">
        <v>2</v>
      </c>
      <c r="E552" s="1">
        <f t="shared" si="86"/>
        <v>0</v>
      </c>
      <c r="F552" s="1">
        <f t="shared" si="87"/>
        <v>0</v>
      </c>
      <c r="G552" s="1">
        <f t="shared" si="88"/>
        <v>0</v>
      </c>
      <c r="H552" s="1">
        <f t="shared" si="89"/>
        <v>1</v>
      </c>
      <c r="I552" s="1">
        <f t="shared" si="90"/>
        <v>1</v>
      </c>
      <c r="K552" s="1" t="s">
        <v>96</v>
      </c>
      <c r="L552" s="1">
        <v>4.9000000000000004</v>
      </c>
      <c r="M552" s="1">
        <v>3</v>
      </c>
      <c r="N552" s="1">
        <v>2</v>
      </c>
      <c r="O552" s="1">
        <f t="shared" si="84"/>
        <v>0</v>
      </c>
      <c r="P552" s="1">
        <f t="shared" si="91"/>
        <v>0</v>
      </c>
      <c r="Q552" s="1">
        <f t="shared" si="85"/>
        <v>1</v>
      </c>
      <c r="R552" s="1">
        <f t="shared" si="92"/>
        <v>0</v>
      </c>
      <c r="S552" s="1">
        <f t="shared" si="93"/>
        <v>1</v>
      </c>
    </row>
    <row r="553" spans="1:19" x14ac:dyDescent="0.25">
      <c r="A553" s="1" t="s">
        <v>129</v>
      </c>
      <c r="B553" s="1">
        <v>4.8</v>
      </c>
      <c r="C553" s="1">
        <v>3.1941587999999994</v>
      </c>
      <c r="D553" s="1">
        <v>2</v>
      </c>
      <c r="E553" s="1">
        <f t="shared" si="86"/>
        <v>0</v>
      </c>
      <c r="F553" s="1">
        <f t="shared" si="87"/>
        <v>0</v>
      </c>
      <c r="G553" s="1">
        <f t="shared" si="88"/>
        <v>0</v>
      </c>
      <c r="H553" s="1">
        <f t="shared" si="89"/>
        <v>1</v>
      </c>
      <c r="I553" s="1">
        <f t="shared" si="90"/>
        <v>1</v>
      </c>
      <c r="K553" s="1" t="s">
        <v>97</v>
      </c>
      <c r="L553" s="1">
        <v>4.5</v>
      </c>
      <c r="M553" s="1">
        <v>4</v>
      </c>
      <c r="N553" s="1">
        <v>2</v>
      </c>
      <c r="O553" s="1">
        <f t="shared" si="84"/>
        <v>0</v>
      </c>
      <c r="P553" s="1">
        <f t="shared" si="91"/>
        <v>0</v>
      </c>
      <c r="Q553" s="1">
        <f t="shared" si="85"/>
        <v>1</v>
      </c>
      <c r="R553" s="1">
        <f t="shared" si="92"/>
        <v>0</v>
      </c>
      <c r="S553" s="1">
        <f t="shared" si="93"/>
        <v>1</v>
      </c>
    </row>
    <row r="554" spans="1:19" x14ac:dyDescent="0.25">
      <c r="A554" s="1" t="s">
        <v>130</v>
      </c>
      <c r="B554" s="1">
        <v>4.0999999999999996</v>
      </c>
      <c r="C554" s="1">
        <v>3.8379014999999983</v>
      </c>
      <c r="D554" s="1">
        <v>2</v>
      </c>
      <c r="E554" s="1">
        <f t="shared" si="86"/>
        <v>0</v>
      </c>
      <c r="F554" s="1">
        <f t="shared" si="87"/>
        <v>0</v>
      </c>
      <c r="G554" s="1">
        <f t="shared" si="88"/>
        <v>0</v>
      </c>
      <c r="H554" s="1">
        <f t="shared" si="89"/>
        <v>1</v>
      </c>
      <c r="I554" s="1">
        <f t="shared" si="90"/>
        <v>1</v>
      </c>
      <c r="K554" s="1" t="s">
        <v>106</v>
      </c>
      <c r="L554" s="1">
        <v>4.3</v>
      </c>
      <c r="M554" s="1">
        <v>4</v>
      </c>
      <c r="N554" s="1">
        <v>2</v>
      </c>
      <c r="O554" s="1">
        <f t="shared" si="84"/>
        <v>0</v>
      </c>
      <c r="P554" s="1">
        <f t="shared" si="91"/>
        <v>0</v>
      </c>
      <c r="Q554" s="1">
        <f t="shared" si="85"/>
        <v>1</v>
      </c>
      <c r="R554" s="1">
        <f t="shared" si="92"/>
        <v>0</v>
      </c>
      <c r="S554" s="1">
        <f t="shared" si="93"/>
        <v>1</v>
      </c>
    </row>
    <row r="555" spans="1:19" x14ac:dyDescent="0.25">
      <c r="A555" s="1" t="s">
        <v>137</v>
      </c>
      <c r="B555" s="1">
        <v>5.3</v>
      </c>
      <c r="C555" s="1">
        <v>2.8586973699999998</v>
      </c>
      <c r="D555" s="1">
        <v>2</v>
      </c>
      <c r="E555" s="1">
        <f t="shared" si="86"/>
        <v>0</v>
      </c>
      <c r="F555" s="1">
        <f t="shared" si="87"/>
        <v>0</v>
      </c>
      <c r="G555" s="1">
        <f t="shared" si="88"/>
        <v>0</v>
      </c>
      <c r="H555" s="1">
        <f t="shared" si="89"/>
        <v>1</v>
      </c>
      <c r="I555" s="1">
        <f t="shared" si="90"/>
        <v>1</v>
      </c>
      <c r="K555" s="1" t="s">
        <v>124</v>
      </c>
      <c r="L555" s="1">
        <v>4.5</v>
      </c>
      <c r="M555" s="1">
        <v>3</v>
      </c>
      <c r="N555" s="1">
        <v>2</v>
      </c>
      <c r="O555" s="1">
        <f t="shared" si="84"/>
        <v>0</v>
      </c>
      <c r="P555" s="1">
        <f t="shared" si="91"/>
        <v>0</v>
      </c>
      <c r="Q555" s="1">
        <f t="shared" si="85"/>
        <v>1</v>
      </c>
      <c r="R555" s="1">
        <f t="shared" si="92"/>
        <v>0</v>
      </c>
      <c r="S555" s="1">
        <f t="shared" si="93"/>
        <v>1</v>
      </c>
    </row>
    <row r="556" spans="1:19" x14ac:dyDescent="0.25">
      <c r="A556" s="1" t="s">
        <v>138</v>
      </c>
      <c r="B556" s="1">
        <v>4.7</v>
      </c>
      <c r="C556" s="1">
        <v>3.8332783199999994</v>
      </c>
      <c r="D556" s="1">
        <v>2</v>
      </c>
      <c r="E556" s="1">
        <f t="shared" si="86"/>
        <v>0</v>
      </c>
      <c r="F556" s="1">
        <f t="shared" si="87"/>
        <v>0</v>
      </c>
      <c r="G556" s="1">
        <f t="shared" si="88"/>
        <v>0</v>
      </c>
      <c r="H556" s="1">
        <f t="shared" si="89"/>
        <v>1</v>
      </c>
      <c r="I556" s="1">
        <f t="shared" si="90"/>
        <v>1</v>
      </c>
      <c r="K556" s="1" t="s">
        <v>178</v>
      </c>
      <c r="L556" s="1">
        <v>5.3</v>
      </c>
      <c r="M556" s="1">
        <v>3</v>
      </c>
      <c r="N556" s="1">
        <v>2</v>
      </c>
      <c r="O556" s="1">
        <f t="shared" si="84"/>
        <v>0</v>
      </c>
      <c r="P556" s="1">
        <f t="shared" si="91"/>
        <v>0</v>
      </c>
      <c r="Q556" s="1">
        <f t="shared" si="85"/>
        <v>1</v>
      </c>
      <c r="R556" s="1">
        <f t="shared" si="92"/>
        <v>0</v>
      </c>
      <c r="S556" s="1">
        <f t="shared" si="93"/>
        <v>1</v>
      </c>
    </row>
    <row r="557" spans="1:19" x14ac:dyDescent="0.25">
      <c r="A557" s="1" t="s">
        <v>142</v>
      </c>
      <c r="B557" s="1">
        <v>4.4000000000000004</v>
      </c>
      <c r="C557" s="1">
        <v>3.9635415199999997</v>
      </c>
      <c r="D557" s="1">
        <v>2</v>
      </c>
      <c r="E557" s="1">
        <f t="shared" si="86"/>
        <v>0</v>
      </c>
      <c r="F557" s="1">
        <f t="shared" si="87"/>
        <v>0</v>
      </c>
      <c r="G557" s="1">
        <f t="shared" si="88"/>
        <v>0</v>
      </c>
      <c r="H557" s="1">
        <f t="shared" si="89"/>
        <v>1</v>
      </c>
      <c r="I557" s="1">
        <f t="shared" si="90"/>
        <v>1</v>
      </c>
      <c r="K557" s="1" t="s">
        <v>129</v>
      </c>
      <c r="L557" s="1">
        <v>4.8</v>
      </c>
      <c r="M557" s="1">
        <v>3</v>
      </c>
      <c r="N557" s="1">
        <v>2</v>
      </c>
      <c r="O557" s="1">
        <f t="shared" si="84"/>
        <v>0</v>
      </c>
      <c r="P557" s="1">
        <f t="shared" si="91"/>
        <v>0</v>
      </c>
      <c r="Q557" s="1">
        <f t="shared" si="85"/>
        <v>1</v>
      </c>
      <c r="R557" s="1">
        <f t="shared" si="92"/>
        <v>0</v>
      </c>
      <c r="S557" s="1">
        <f t="shared" si="93"/>
        <v>1</v>
      </c>
    </row>
    <row r="558" spans="1:19" x14ac:dyDescent="0.25">
      <c r="A558" s="1" t="s">
        <v>150</v>
      </c>
      <c r="B558" s="1">
        <v>5.7</v>
      </c>
      <c r="C558" s="1">
        <v>3.5849252100000002</v>
      </c>
      <c r="D558" s="1">
        <v>2</v>
      </c>
      <c r="E558" s="1">
        <f t="shared" si="86"/>
        <v>0</v>
      </c>
      <c r="F558" s="1">
        <f t="shared" si="87"/>
        <v>0</v>
      </c>
      <c r="G558" s="1">
        <f t="shared" si="88"/>
        <v>0</v>
      </c>
      <c r="H558" s="1">
        <f t="shared" si="89"/>
        <v>1</v>
      </c>
      <c r="I558" s="1">
        <f t="shared" si="90"/>
        <v>1</v>
      </c>
      <c r="K558" s="1" t="s">
        <v>130</v>
      </c>
      <c r="L558" s="1">
        <v>4.0999999999999996</v>
      </c>
      <c r="M558" s="1">
        <v>4</v>
      </c>
      <c r="N558" s="1">
        <v>2</v>
      </c>
      <c r="O558" s="1">
        <f t="shared" si="84"/>
        <v>0</v>
      </c>
      <c r="P558" s="1">
        <f t="shared" si="91"/>
        <v>0</v>
      </c>
      <c r="Q558" s="1">
        <f t="shared" si="85"/>
        <v>1</v>
      </c>
      <c r="R558" s="1">
        <f t="shared" si="92"/>
        <v>0</v>
      </c>
      <c r="S558" s="1">
        <f t="shared" si="93"/>
        <v>1</v>
      </c>
    </row>
    <row r="559" spans="1:19" x14ac:dyDescent="0.25">
      <c r="A559" s="1" t="s">
        <v>152</v>
      </c>
      <c r="B559" s="1">
        <v>4.5</v>
      </c>
      <c r="C559" s="1">
        <v>3.1288098599999983</v>
      </c>
      <c r="D559" s="1">
        <v>2</v>
      </c>
      <c r="E559" s="1">
        <f t="shared" si="86"/>
        <v>0</v>
      </c>
      <c r="F559" s="1">
        <f t="shared" si="87"/>
        <v>0</v>
      </c>
      <c r="G559" s="1">
        <f t="shared" si="88"/>
        <v>0</v>
      </c>
      <c r="H559" s="1">
        <f t="shared" si="89"/>
        <v>1</v>
      </c>
      <c r="I559" s="1">
        <f t="shared" si="90"/>
        <v>1</v>
      </c>
      <c r="K559" s="1" t="s">
        <v>137</v>
      </c>
      <c r="L559" s="1">
        <v>5.3</v>
      </c>
      <c r="M559" s="1">
        <v>3</v>
      </c>
      <c r="N559" s="1">
        <v>2</v>
      </c>
      <c r="O559" s="1">
        <f t="shared" si="84"/>
        <v>0</v>
      </c>
      <c r="P559" s="1">
        <f t="shared" si="91"/>
        <v>0</v>
      </c>
      <c r="Q559" s="1">
        <f t="shared" si="85"/>
        <v>1</v>
      </c>
      <c r="R559" s="1">
        <f t="shared" si="92"/>
        <v>0</v>
      </c>
      <c r="S559" s="1">
        <f t="shared" si="93"/>
        <v>1</v>
      </c>
    </row>
    <row r="560" spans="1:19" x14ac:dyDescent="0.25">
      <c r="A560" s="1" t="s">
        <v>107</v>
      </c>
      <c r="B560" s="1">
        <v>4.8</v>
      </c>
      <c r="C560" s="1">
        <v>3.0205249999999997</v>
      </c>
      <c r="D560" s="1">
        <v>2</v>
      </c>
      <c r="E560" s="1">
        <f t="shared" si="86"/>
        <v>0</v>
      </c>
      <c r="F560" s="1">
        <f t="shared" si="87"/>
        <v>0</v>
      </c>
      <c r="G560" s="1">
        <f t="shared" si="88"/>
        <v>0</v>
      </c>
      <c r="H560" s="1">
        <f t="shared" si="89"/>
        <v>1</v>
      </c>
      <c r="I560" s="1">
        <f t="shared" si="90"/>
        <v>1</v>
      </c>
      <c r="K560" s="1" t="s">
        <v>138</v>
      </c>
      <c r="L560" s="1">
        <v>4.7</v>
      </c>
      <c r="M560" s="1">
        <v>4</v>
      </c>
      <c r="N560" s="1">
        <v>2</v>
      </c>
      <c r="O560" s="1">
        <f t="shared" si="84"/>
        <v>0</v>
      </c>
      <c r="P560" s="1">
        <f t="shared" si="91"/>
        <v>0</v>
      </c>
      <c r="Q560" s="1">
        <f t="shared" si="85"/>
        <v>1</v>
      </c>
      <c r="R560" s="1">
        <f t="shared" si="92"/>
        <v>0</v>
      </c>
      <c r="S560" s="1">
        <f t="shared" si="93"/>
        <v>1</v>
      </c>
    </row>
    <row r="561" spans="1:19" x14ac:dyDescent="0.25">
      <c r="A561" s="1" t="s">
        <v>65</v>
      </c>
      <c r="B561" s="1">
        <v>5.0999999999999996</v>
      </c>
      <c r="C561" s="1">
        <v>4.227763379999999</v>
      </c>
      <c r="D561" s="1">
        <v>2</v>
      </c>
      <c r="E561" s="1">
        <f t="shared" si="86"/>
        <v>0</v>
      </c>
      <c r="F561" s="1">
        <f t="shared" si="87"/>
        <v>0</v>
      </c>
      <c r="G561" s="1">
        <f t="shared" si="88"/>
        <v>0</v>
      </c>
      <c r="H561" s="1">
        <f t="shared" si="89"/>
        <v>1</v>
      </c>
      <c r="I561" s="1">
        <f t="shared" si="90"/>
        <v>1</v>
      </c>
      <c r="K561" s="1" t="s">
        <v>142</v>
      </c>
      <c r="L561" s="1">
        <v>4.4000000000000004</v>
      </c>
      <c r="M561" s="1">
        <v>4</v>
      </c>
      <c r="N561" s="1">
        <v>2</v>
      </c>
      <c r="O561" s="1">
        <f t="shared" si="84"/>
        <v>0</v>
      </c>
      <c r="P561" s="1">
        <f t="shared" si="91"/>
        <v>0</v>
      </c>
      <c r="Q561" s="1">
        <f t="shared" si="85"/>
        <v>1</v>
      </c>
      <c r="R561" s="1">
        <f t="shared" si="92"/>
        <v>0</v>
      </c>
      <c r="S561" s="1">
        <f t="shared" si="93"/>
        <v>1</v>
      </c>
    </row>
    <row r="562" spans="1:19" x14ac:dyDescent="0.25">
      <c r="A562" s="1" t="s">
        <v>162</v>
      </c>
      <c r="B562" s="1">
        <v>5.5</v>
      </c>
      <c r="C562" s="1">
        <v>3.5254356399999991</v>
      </c>
      <c r="D562" s="1">
        <v>2</v>
      </c>
      <c r="E562" s="1">
        <f t="shared" si="86"/>
        <v>0</v>
      </c>
      <c r="F562" s="1">
        <f t="shared" si="87"/>
        <v>0</v>
      </c>
      <c r="G562" s="1">
        <f t="shared" si="88"/>
        <v>0</v>
      </c>
      <c r="H562" s="1">
        <f t="shared" si="89"/>
        <v>1</v>
      </c>
      <c r="I562" s="1">
        <f t="shared" si="90"/>
        <v>1</v>
      </c>
      <c r="K562" s="1" t="s">
        <v>150</v>
      </c>
      <c r="L562" s="1">
        <v>5.7</v>
      </c>
      <c r="M562" s="1">
        <v>4</v>
      </c>
      <c r="N562" s="1">
        <v>2</v>
      </c>
      <c r="O562" s="1">
        <f t="shared" si="84"/>
        <v>0</v>
      </c>
      <c r="P562" s="1">
        <f t="shared" si="91"/>
        <v>0</v>
      </c>
      <c r="Q562" s="1">
        <f t="shared" si="85"/>
        <v>1</v>
      </c>
      <c r="R562" s="1">
        <f t="shared" si="92"/>
        <v>0</v>
      </c>
      <c r="S562" s="1">
        <f t="shared" si="93"/>
        <v>1</v>
      </c>
    </row>
    <row r="563" spans="1:19" x14ac:dyDescent="0.25">
      <c r="A563" s="1" t="s">
        <v>71</v>
      </c>
      <c r="B563" s="1">
        <v>4.3</v>
      </c>
      <c r="C563" s="1">
        <v>3.0865942999999998</v>
      </c>
      <c r="D563" s="1">
        <v>2</v>
      </c>
      <c r="E563" s="1">
        <f t="shared" si="86"/>
        <v>0</v>
      </c>
      <c r="F563" s="1">
        <f t="shared" si="87"/>
        <v>0</v>
      </c>
      <c r="G563" s="1">
        <f t="shared" si="88"/>
        <v>0</v>
      </c>
      <c r="H563" s="1">
        <f t="shared" si="89"/>
        <v>1</v>
      </c>
      <c r="I563" s="1">
        <f t="shared" si="90"/>
        <v>1</v>
      </c>
      <c r="K563" s="1" t="s">
        <v>152</v>
      </c>
      <c r="L563" s="1">
        <v>4.5</v>
      </c>
      <c r="M563" s="1">
        <v>3</v>
      </c>
      <c r="N563" s="1">
        <v>2</v>
      </c>
      <c r="O563" s="1">
        <f t="shared" si="84"/>
        <v>0</v>
      </c>
      <c r="P563" s="1">
        <f t="shared" si="91"/>
        <v>0</v>
      </c>
      <c r="Q563" s="1">
        <f t="shared" si="85"/>
        <v>1</v>
      </c>
      <c r="R563" s="1">
        <f t="shared" si="92"/>
        <v>0</v>
      </c>
      <c r="S563" s="1">
        <f t="shared" si="93"/>
        <v>1</v>
      </c>
    </row>
    <row r="564" spans="1:19" x14ac:dyDescent="0.25">
      <c r="A564" s="1" t="s">
        <v>77</v>
      </c>
      <c r="B564" s="1">
        <v>4.7</v>
      </c>
      <c r="C564" s="1">
        <v>4.0211732100000006</v>
      </c>
      <c r="D564" s="1">
        <v>2</v>
      </c>
      <c r="E564" s="1">
        <f t="shared" si="86"/>
        <v>0</v>
      </c>
      <c r="F564" s="1">
        <f t="shared" si="87"/>
        <v>0</v>
      </c>
      <c r="G564" s="1">
        <f t="shared" si="88"/>
        <v>0</v>
      </c>
      <c r="H564" s="1">
        <f t="shared" si="89"/>
        <v>1</v>
      </c>
      <c r="I564" s="1">
        <f t="shared" si="90"/>
        <v>1</v>
      </c>
      <c r="K564" s="1" t="s">
        <v>107</v>
      </c>
      <c r="L564" s="1">
        <v>4.8</v>
      </c>
      <c r="M564" s="1">
        <v>3</v>
      </c>
      <c r="N564" s="1">
        <v>2</v>
      </c>
      <c r="O564" s="1">
        <f t="shared" ref="O564:O627" si="94">IF(AND((8&gt;N564),(N564&gt;=M564),(M564&gt;=4)),1,0)</f>
        <v>0</v>
      </c>
      <c r="P564" s="1">
        <f t="shared" si="91"/>
        <v>0</v>
      </c>
      <c r="Q564" s="1">
        <f t="shared" ref="Q564:Q627" si="95">IF(N564&lt;=4,1,0)</f>
        <v>1</v>
      </c>
      <c r="R564" s="1">
        <f t="shared" si="92"/>
        <v>0</v>
      </c>
      <c r="S564" s="1">
        <f t="shared" si="93"/>
        <v>1</v>
      </c>
    </row>
    <row r="565" spans="1:19" x14ac:dyDescent="0.25">
      <c r="A565" s="1" t="s">
        <v>84</v>
      </c>
      <c r="B565" s="1">
        <v>5</v>
      </c>
      <c r="C565" s="1">
        <v>4.53961697</v>
      </c>
      <c r="D565" s="1">
        <v>2</v>
      </c>
      <c r="E565" s="1">
        <f t="shared" si="86"/>
        <v>0</v>
      </c>
      <c r="F565" s="1">
        <f t="shared" si="87"/>
        <v>0</v>
      </c>
      <c r="G565" s="1">
        <f t="shared" si="88"/>
        <v>0</v>
      </c>
      <c r="H565" s="1">
        <f t="shared" si="89"/>
        <v>1</v>
      </c>
      <c r="I565" s="1">
        <f t="shared" si="90"/>
        <v>1</v>
      </c>
      <c r="K565" s="1" t="s">
        <v>65</v>
      </c>
      <c r="L565" s="1">
        <v>5.0999999999999996</v>
      </c>
      <c r="M565" s="1">
        <v>4</v>
      </c>
      <c r="N565" s="1">
        <v>2</v>
      </c>
      <c r="O565" s="1">
        <f t="shared" si="94"/>
        <v>0</v>
      </c>
      <c r="P565" s="1">
        <f t="shared" si="91"/>
        <v>0</v>
      </c>
      <c r="Q565" s="1">
        <f t="shared" si="95"/>
        <v>1</v>
      </c>
      <c r="R565" s="1">
        <f t="shared" si="92"/>
        <v>0</v>
      </c>
      <c r="S565" s="1">
        <f t="shared" si="93"/>
        <v>1</v>
      </c>
    </row>
    <row r="566" spans="1:19" x14ac:dyDescent="0.25">
      <c r="A566" s="1" t="s">
        <v>85</v>
      </c>
      <c r="B566" s="1">
        <v>4.8</v>
      </c>
      <c r="C566" s="1">
        <v>3.7254485200000005</v>
      </c>
      <c r="D566" s="1">
        <v>2</v>
      </c>
      <c r="E566" s="1">
        <f t="shared" si="86"/>
        <v>0</v>
      </c>
      <c r="F566" s="1">
        <f t="shared" si="87"/>
        <v>0</v>
      </c>
      <c r="G566" s="1">
        <f t="shared" si="88"/>
        <v>0</v>
      </c>
      <c r="H566" s="1">
        <f t="shared" si="89"/>
        <v>1</v>
      </c>
      <c r="I566" s="1">
        <f t="shared" si="90"/>
        <v>1</v>
      </c>
      <c r="K566" s="1" t="s">
        <v>162</v>
      </c>
      <c r="L566" s="1">
        <v>5.5</v>
      </c>
      <c r="M566" s="1">
        <v>4</v>
      </c>
      <c r="N566" s="1">
        <v>2</v>
      </c>
      <c r="O566" s="1">
        <f t="shared" si="94"/>
        <v>0</v>
      </c>
      <c r="P566" s="1">
        <f t="shared" si="91"/>
        <v>0</v>
      </c>
      <c r="Q566" s="1">
        <f t="shared" si="95"/>
        <v>1</v>
      </c>
      <c r="R566" s="1">
        <f t="shared" si="92"/>
        <v>0</v>
      </c>
      <c r="S566" s="1">
        <f t="shared" si="93"/>
        <v>1</v>
      </c>
    </row>
    <row r="567" spans="1:19" x14ac:dyDescent="0.25">
      <c r="A567" s="1" t="s">
        <v>87</v>
      </c>
      <c r="B567" s="1">
        <v>5</v>
      </c>
      <c r="C567" s="1">
        <v>3.20378016</v>
      </c>
      <c r="D567" s="1">
        <v>2</v>
      </c>
      <c r="E567" s="1">
        <f t="shared" si="86"/>
        <v>0</v>
      </c>
      <c r="F567" s="1">
        <f t="shared" si="87"/>
        <v>0</v>
      </c>
      <c r="G567" s="1">
        <f t="shared" si="88"/>
        <v>0</v>
      </c>
      <c r="H567" s="1">
        <f t="shared" si="89"/>
        <v>1</v>
      </c>
      <c r="I567" s="1">
        <f t="shared" si="90"/>
        <v>1</v>
      </c>
      <c r="K567" s="1" t="s">
        <v>71</v>
      </c>
      <c r="L567" s="1">
        <v>4.3</v>
      </c>
      <c r="M567" s="1">
        <v>3</v>
      </c>
      <c r="N567" s="1">
        <v>2</v>
      </c>
      <c r="O567" s="1">
        <f t="shared" si="94"/>
        <v>0</v>
      </c>
      <c r="P567" s="1">
        <f t="shared" si="91"/>
        <v>0</v>
      </c>
      <c r="Q567" s="1">
        <f t="shared" si="95"/>
        <v>1</v>
      </c>
      <c r="R567" s="1">
        <f t="shared" si="92"/>
        <v>0</v>
      </c>
      <c r="S567" s="1">
        <f t="shared" si="93"/>
        <v>1</v>
      </c>
    </row>
    <row r="568" spans="1:19" x14ac:dyDescent="0.25">
      <c r="A568" s="1" t="s">
        <v>89</v>
      </c>
      <c r="B568" s="1">
        <v>6.2</v>
      </c>
      <c r="C568" s="1">
        <v>3.877820959999998</v>
      </c>
      <c r="D568" s="1">
        <v>2</v>
      </c>
      <c r="E568" s="1">
        <f t="shared" si="86"/>
        <v>0</v>
      </c>
      <c r="F568" s="1">
        <f t="shared" si="87"/>
        <v>0</v>
      </c>
      <c r="G568" s="1">
        <f t="shared" si="88"/>
        <v>0</v>
      </c>
      <c r="H568" s="1">
        <f t="shared" si="89"/>
        <v>1</v>
      </c>
      <c r="I568" s="1">
        <f t="shared" si="90"/>
        <v>1</v>
      </c>
      <c r="K568" s="1" t="s">
        <v>77</v>
      </c>
      <c r="L568" s="1">
        <v>4.7</v>
      </c>
      <c r="M568" s="1">
        <v>4</v>
      </c>
      <c r="N568" s="1">
        <v>2</v>
      </c>
      <c r="O568" s="1">
        <f t="shared" si="94"/>
        <v>0</v>
      </c>
      <c r="P568" s="1">
        <f t="shared" si="91"/>
        <v>0</v>
      </c>
      <c r="Q568" s="1">
        <f t="shared" si="95"/>
        <v>1</v>
      </c>
      <c r="R568" s="1">
        <f t="shared" si="92"/>
        <v>0</v>
      </c>
      <c r="S568" s="1">
        <f t="shared" si="93"/>
        <v>1</v>
      </c>
    </row>
    <row r="569" spans="1:19" x14ac:dyDescent="0.25">
      <c r="A569" s="1" t="s">
        <v>172</v>
      </c>
      <c r="B569" s="1">
        <v>4.2</v>
      </c>
      <c r="C569" s="1">
        <v>5.4647287599999999</v>
      </c>
      <c r="D569" s="1">
        <v>2</v>
      </c>
      <c r="E569" s="1">
        <f t="shared" si="86"/>
        <v>0</v>
      </c>
      <c r="F569" s="1">
        <f t="shared" si="87"/>
        <v>0</v>
      </c>
      <c r="G569" s="1">
        <f t="shared" si="88"/>
        <v>0</v>
      </c>
      <c r="H569" s="1">
        <f t="shared" si="89"/>
        <v>1</v>
      </c>
      <c r="I569" s="1">
        <f t="shared" si="90"/>
        <v>1</v>
      </c>
      <c r="K569" s="1" t="s">
        <v>84</v>
      </c>
      <c r="L569" s="1">
        <v>5</v>
      </c>
      <c r="M569" s="1">
        <v>5</v>
      </c>
      <c r="N569" s="1">
        <v>2</v>
      </c>
      <c r="O569" s="1">
        <f t="shared" si="94"/>
        <v>0</v>
      </c>
      <c r="P569" s="1">
        <f t="shared" si="91"/>
        <v>0</v>
      </c>
      <c r="Q569" s="1">
        <f t="shared" si="95"/>
        <v>1</v>
      </c>
      <c r="R569" s="1">
        <f t="shared" si="92"/>
        <v>0</v>
      </c>
      <c r="S569" s="1">
        <f t="shared" si="93"/>
        <v>1</v>
      </c>
    </row>
    <row r="570" spans="1:19" x14ac:dyDescent="0.25">
      <c r="A570" s="1" t="s">
        <v>92</v>
      </c>
      <c r="B570" s="1">
        <v>5.4</v>
      </c>
      <c r="C570" s="1">
        <v>3.962909879999998</v>
      </c>
      <c r="D570" s="1">
        <v>2</v>
      </c>
      <c r="E570" s="1">
        <f t="shared" si="86"/>
        <v>0</v>
      </c>
      <c r="F570" s="1">
        <f t="shared" si="87"/>
        <v>0</v>
      </c>
      <c r="G570" s="1">
        <f t="shared" si="88"/>
        <v>0</v>
      </c>
      <c r="H570" s="1">
        <f t="shared" si="89"/>
        <v>1</v>
      </c>
      <c r="I570" s="1">
        <f t="shared" si="90"/>
        <v>1</v>
      </c>
      <c r="K570" s="1" t="s">
        <v>85</v>
      </c>
      <c r="L570" s="1">
        <v>4.8</v>
      </c>
      <c r="M570" s="1">
        <v>4</v>
      </c>
      <c r="N570" s="1">
        <v>2</v>
      </c>
      <c r="O570" s="1">
        <f t="shared" si="94"/>
        <v>0</v>
      </c>
      <c r="P570" s="1">
        <f t="shared" si="91"/>
        <v>0</v>
      </c>
      <c r="Q570" s="1">
        <f t="shared" si="95"/>
        <v>1</v>
      </c>
      <c r="R570" s="1">
        <f t="shared" si="92"/>
        <v>0</v>
      </c>
      <c r="S570" s="1">
        <f t="shared" si="93"/>
        <v>1</v>
      </c>
    </row>
    <row r="571" spans="1:19" x14ac:dyDescent="0.25">
      <c r="A571" s="1" t="s">
        <v>93</v>
      </c>
      <c r="B571" s="1">
        <v>4.5</v>
      </c>
      <c r="C571" s="1">
        <v>3.3029365999999989</v>
      </c>
      <c r="D571" s="1">
        <v>2</v>
      </c>
      <c r="E571" s="1">
        <f t="shared" si="86"/>
        <v>0</v>
      </c>
      <c r="F571" s="1">
        <f t="shared" si="87"/>
        <v>0</v>
      </c>
      <c r="G571" s="1">
        <f t="shared" si="88"/>
        <v>0</v>
      </c>
      <c r="H571" s="1">
        <f t="shared" si="89"/>
        <v>1</v>
      </c>
      <c r="I571" s="1">
        <f t="shared" si="90"/>
        <v>1</v>
      </c>
      <c r="K571" s="1" t="s">
        <v>87</v>
      </c>
      <c r="L571" s="1">
        <v>5</v>
      </c>
      <c r="M571" s="1">
        <v>3</v>
      </c>
      <c r="N571" s="1">
        <v>2</v>
      </c>
      <c r="O571" s="1">
        <f t="shared" si="94"/>
        <v>0</v>
      </c>
      <c r="P571" s="1">
        <f t="shared" si="91"/>
        <v>0</v>
      </c>
      <c r="Q571" s="1">
        <f t="shared" si="95"/>
        <v>1</v>
      </c>
      <c r="R571" s="1">
        <f t="shared" si="92"/>
        <v>0</v>
      </c>
      <c r="S571" s="1">
        <f t="shared" si="93"/>
        <v>1</v>
      </c>
    </row>
    <row r="572" spans="1:19" x14ac:dyDescent="0.25">
      <c r="A572" s="1" t="s">
        <v>99</v>
      </c>
      <c r="B572" s="1">
        <v>4.9000000000000004</v>
      </c>
      <c r="C572" s="1">
        <v>3.3991045999999994</v>
      </c>
      <c r="D572" s="1">
        <v>2</v>
      </c>
      <c r="E572" s="1">
        <f t="shared" si="86"/>
        <v>0</v>
      </c>
      <c r="F572" s="1">
        <f t="shared" si="87"/>
        <v>0</v>
      </c>
      <c r="G572" s="1">
        <f t="shared" si="88"/>
        <v>0</v>
      </c>
      <c r="H572" s="1">
        <f t="shared" si="89"/>
        <v>1</v>
      </c>
      <c r="I572" s="1">
        <f t="shared" si="90"/>
        <v>1</v>
      </c>
      <c r="K572" s="1" t="s">
        <v>89</v>
      </c>
      <c r="L572" s="1">
        <v>6.2</v>
      </c>
      <c r="M572" s="1">
        <v>4</v>
      </c>
      <c r="N572" s="1">
        <v>2</v>
      </c>
      <c r="O572" s="1">
        <f t="shared" si="94"/>
        <v>0</v>
      </c>
      <c r="P572" s="1">
        <f t="shared" si="91"/>
        <v>0</v>
      </c>
      <c r="Q572" s="1">
        <f t="shared" si="95"/>
        <v>1</v>
      </c>
      <c r="R572" s="1">
        <f t="shared" si="92"/>
        <v>0</v>
      </c>
      <c r="S572" s="1">
        <f t="shared" si="93"/>
        <v>1</v>
      </c>
    </row>
    <row r="573" spans="1:19" x14ac:dyDescent="0.25">
      <c r="A573" s="1" t="s">
        <v>114</v>
      </c>
      <c r="B573" s="1">
        <v>4.5</v>
      </c>
      <c r="C573" s="1">
        <v>3.620534559999999</v>
      </c>
      <c r="D573" s="1">
        <v>2</v>
      </c>
      <c r="E573" s="1">
        <f t="shared" si="86"/>
        <v>0</v>
      </c>
      <c r="F573" s="1">
        <f t="shared" si="87"/>
        <v>0</v>
      </c>
      <c r="G573" s="1">
        <f t="shared" si="88"/>
        <v>0</v>
      </c>
      <c r="H573" s="1">
        <f t="shared" si="89"/>
        <v>1</v>
      </c>
      <c r="I573" s="1">
        <f t="shared" si="90"/>
        <v>1</v>
      </c>
      <c r="K573" s="1" t="s">
        <v>172</v>
      </c>
      <c r="L573" s="1">
        <v>4.2</v>
      </c>
      <c r="M573" s="1">
        <v>5</v>
      </c>
      <c r="N573" s="1">
        <v>2</v>
      </c>
      <c r="O573" s="1">
        <f t="shared" si="94"/>
        <v>0</v>
      </c>
      <c r="P573" s="1">
        <f t="shared" si="91"/>
        <v>0</v>
      </c>
      <c r="Q573" s="1">
        <f t="shared" si="95"/>
        <v>1</v>
      </c>
      <c r="R573" s="1">
        <f t="shared" si="92"/>
        <v>0</v>
      </c>
      <c r="S573" s="1">
        <f t="shared" si="93"/>
        <v>1</v>
      </c>
    </row>
    <row r="574" spans="1:19" x14ac:dyDescent="0.25">
      <c r="A574" s="1" t="s">
        <v>115</v>
      </c>
      <c r="B574" s="1">
        <v>4.9000000000000004</v>
      </c>
      <c r="C574" s="1">
        <v>3.5753355600000005</v>
      </c>
      <c r="D574" s="1">
        <v>2</v>
      </c>
      <c r="E574" s="1">
        <f t="shared" si="86"/>
        <v>0</v>
      </c>
      <c r="F574" s="1">
        <f t="shared" si="87"/>
        <v>0</v>
      </c>
      <c r="G574" s="1">
        <f t="shared" si="88"/>
        <v>0</v>
      </c>
      <c r="H574" s="1">
        <f t="shared" si="89"/>
        <v>1</v>
      </c>
      <c r="I574" s="1">
        <f t="shared" si="90"/>
        <v>1</v>
      </c>
      <c r="K574" s="1" t="s">
        <v>92</v>
      </c>
      <c r="L574" s="1">
        <v>5.4</v>
      </c>
      <c r="M574" s="1">
        <v>4</v>
      </c>
      <c r="N574" s="1">
        <v>2</v>
      </c>
      <c r="O574" s="1">
        <f t="shared" si="94"/>
        <v>0</v>
      </c>
      <c r="P574" s="1">
        <f t="shared" si="91"/>
        <v>0</v>
      </c>
      <c r="Q574" s="1">
        <f t="shared" si="95"/>
        <v>1</v>
      </c>
      <c r="R574" s="1">
        <f t="shared" si="92"/>
        <v>0</v>
      </c>
      <c r="S574" s="1">
        <f t="shared" si="93"/>
        <v>1</v>
      </c>
    </row>
    <row r="575" spans="1:19" x14ac:dyDescent="0.25">
      <c r="A575" s="1" t="s">
        <v>122</v>
      </c>
      <c r="B575" s="1">
        <v>4.5</v>
      </c>
      <c r="C575" s="1">
        <v>2.8322561999999998</v>
      </c>
      <c r="D575" s="1">
        <v>2</v>
      </c>
      <c r="E575" s="1">
        <f t="shared" si="86"/>
        <v>0</v>
      </c>
      <c r="F575" s="1">
        <f t="shared" si="87"/>
        <v>0</v>
      </c>
      <c r="G575" s="1">
        <f t="shared" si="88"/>
        <v>0</v>
      </c>
      <c r="H575" s="1">
        <f t="shared" si="89"/>
        <v>1</v>
      </c>
      <c r="I575" s="1">
        <f t="shared" si="90"/>
        <v>1</v>
      </c>
      <c r="K575" s="1" t="s">
        <v>93</v>
      </c>
      <c r="L575" s="1">
        <v>4.5</v>
      </c>
      <c r="M575" s="1">
        <v>3</v>
      </c>
      <c r="N575" s="1">
        <v>2</v>
      </c>
      <c r="O575" s="1">
        <f t="shared" si="94"/>
        <v>0</v>
      </c>
      <c r="P575" s="1">
        <f t="shared" si="91"/>
        <v>0</v>
      </c>
      <c r="Q575" s="1">
        <f t="shared" si="95"/>
        <v>1</v>
      </c>
      <c r="R575" s="1">
        <f t="shared" si="92"/>
        <v>0</v>
      </c>
      <c r="S575" s="1">
        <f t="shared" si="93"/>
        <v>1</v>
      </c>
    </row>
    <row r="576" spans="1:19" x14ac:dyDescent="0.25">
      <c r="A576" s="1" t="s">
        <v>177</v>
      </c>
      <c r="B576" s="1">
        <v>4.8</v>
      </c>
      <c r="C576" s="1">
        <v>3.3596685900000005</v>
      </c>
      <c r="D576" s="1">
        <v>2</v>
      </c>
      <c r="E576" s="1">
        <f t="shared" si="86"/>
        <v>0</v>
      </c>
      <c r="F576" s="1">
        <f t="shared" si="87"/>
        <v>0</v>
      </c>
      <c r="G576" s="1">
        <f t="shared" si="88"/>
        <v>0</v>
      </c>
      <c r="H576" s="1">
        <f t="shared" si="89"/>
        <v>1</v>
      </c>
      <c r="I576" s="1">
        <f t="shared" si="90"/>
        <v>1</v>
      </c>
      <c r="K576" s="1" t="s">
        <v>99</v>
      </c>
      <c r="L576" s="1">
        <v>4.9000000000000004</v>
      </c>
      <c r="M576" s="1">
        <v>3</v>
      </c>
      <c r="N576" s="1">
        <v>2</v>
      </c>
      <c r="O576" s="1">
        <f t="shared" si="94"/>
        <v>0</v>
      </c>
      <c r="P576" s="1">
        <f t="shared" si="91"/>
        <v>0</v>
      </c>
      <c r="Q576" s="1">
        <f t="shared" si="95"/>
        <v>1</v>
      </c>
      <c r="R576" s="1">
        <f t="shared" si="92"/>
        <v>0</v>
      </c>
      <c r="S576" s="1">
        <f t="shared" si="93"/>
        <v>1</v>
      </c>
    </row>
    <row r="577" spans="1:19" x14ac:dyDescent="0.25">
      <c r="A577" s="1" t="s">
        <v>180</v>
      </c>
      <c r="B577" s="1">
        <v>5</v>
      </c>
      <c r="C577" s="1">
        <v>3.3129738799999986</v>
      </c>
      <c r="D577" s="1">
        <v>2</v>
      </c>
      <c r="E577" s="1">
        <f t="shared" si="86"/>
        <v>0</v>
      </c>
      <c r="F577" s="1">
        <f t="shared" si="87"/>
        <v>0</v>
      </c>
      <c r="G577" s="1">
        <f t="shared" si="88"/>
        <v>0</v>
      </c>
      <c r="H577" s="1">
        <f t="shared" si="89"/>
        <v>1</v>
      </c>
      <c r="I577" s="1">
        <f t="shared" si="90"/>
        <v>1</v>
      </c>
      <c r="K577" s="1" t="s">
        <v>114</v>
      </c>
      <c r="L577" s="1">
        <v>4.5</v>
      </c>
      <c r="M577" s="1">
        <v>4</v>
      </c>
      <c r="N577" s="1">
        <v>2</v>
      </c>
      <c r="O577" s="1">
        <f t="shared" si="94"/>
        <v>0</v>
      </c>
      <c r="P577" s="1">
        <f t="shared" si="91"/>
        <v>0</v>
      </c>
      <c r="Q577" s="1">
        <f t="shared" si="95"/>
        <v>1</v>
      </c>
      <c r="R577" s="1">
        <f t="shared" si="92"/>
        <v>0</v>
      </c>
      <c r="S577" s="1">
        <f t="shared" si="93"/>
        <v>1</v>
      </c>
    </row>
    <row r="578" spans="1:19" x14ac:dyDescent="0.25">
      <c r="A578" s="1" t="s">
        <v>132</v>
      </c>
      <c r="B578" s="1">
        <v>5.0999999999999996</v>
      </c>
      <c r="C578" s="1">
        <v>3.5216570199999997</v>
      </c>
      <c r="D578" s="1">
        <v>2</v>
      </c>
      <c r="E578" s="1">
        <f t="shared" si="86"/>
        <v>0</v>
      </c>
      <c r="F578" s="1">
        <f t="shared" si="87"/>
        <v>0</v>
      </c>
      <c r="G578" s="1">
        <f t="shared" si="88"/>
        <v>0</v>
      </c>
      <c r="H578" s="1">
        <f t="shared" si="89"/>
        <v>1</v>
      </c>
      <c r="I578" s="1">
        <f t="shared" si="90"/>
        <v>1</v>
      </c>
      <c r="K578" s="1" t="s">
        <v>115</v>
      </c>
      <c r="L578" s="1">
        <v>4.9000000000000004</v>
      </c>
      <c r="M578" s="1">
        <v>4</v>
      </c>
      <c r="N578" s="1">
        <v>2</v>
      </c>
      <c r="O578" s="1">
        <f t="shared" si="94"/>
        <v>0</v>
      </c>
      <c r="P578" s="1">
        <f t="shared" si="91"/>
        <v>0</v>
      </c>
      <c r="Q578" s="1">
        <f t="shared" si="95"/>
        <v>1</v>
      </c>
      <c r="R578" s="1">
        <f t="shared" si="92"/>
        <v>0</v>
      </c>
      <c r="S578" s="1">
        <f t="shared" si="93"/>
        <v>1</v>
      </c>
    </row>
    <row r="579" spans="1:19" x14ac:dyDescent="0.25">
      <c r="A579" s="1" t="s">
        <v>141</v>
      </c>
      <c r="B579" s="1">
        <v>4.7</v>
      </c>
      <c r="C579" s="1">
        <v>3.3312264999999996</v>
      </c>
      <c r="D579" s="1">
        <v>2</v>
      </c>
      <c r="E579" s="1">
        <f t="shared" ref="E579:E642" si="96">IF(AND((10&gt;D579),(D579&gt;C579),(C579&gt;2)),1,0)</f>
        <v>0</v>
      </c>
      <c r="F579" s="1">
        <f t="shared" ref="F579:F642" si="97">IF(AND((D579&lt;C579),(D579&gt;2),(C579&lt;10)),1,0)</f>
        <v>0</v>
      </c>
      <c r="G579" s="1">
        <f t="shared" ref="G579:G642" si="98">IF(D579&gt;=10,1,0)</f>
        <v>0</v>
      </c>
      <c r="H579" s="1">
        <f t="shared" ref="H579:H642" si="99">IF(D579&lt;=2,1,0)</f>
        <v>1</v>
      </c>
      <c r="I579" s="1">
        <f t="shared" ref="I579:I642" si="100">SUM(E579:H579)</f>
        <v>1</v>
      </c>
      <c r="K579" s="1" t="s">
        <v>122</v>
      </c>
      <c r="L579" s="1">
        <v>4.5</v>
      </c>
      <c r="M579" s="1">
        <v>3</v>
      </c>
      <c r="N579" s="1">
        <v>2</v>
      </c>
      <c r="O579" s="1">
        <f t="shared" si="94"/>
        <v>0</v>
      </c>
      <c r="P579" s="1">
        <f t="shared" ref="P579:P642" si="101">IF(AND((N579&lt;M579),(N579&gt;=4),(M579&lt;8)),1,0)</f>
        <v>0</v>
      </c>
      <c r="Q579" s="1">
        <f t="shared" si="95"/>
        <v>1</v>
      </c>
      <c r="R579" s="1">
        <f t="shared" ref="R579:R642" si="102">IF(N579&gt;=8,1,0)</f>
        <v>0</v>
      </c>
      <c r="S579" s="1">
        <f t="shared" ref="S579:S642" si="103">SUM(O579:R579)</f>
        <v>1</v>
      </c>
    </row>
    <row r="580" spans="1:19" x14ac:dyDescent="0.25">
      <c r="A580" s="1" t="s">
        <v>185</v>
      </c>
      <c r="B580" s="1">
        <v>4.5</v>
      </c>
      <c r="C580" s="1">
        <v>3.4276336999999995</v>
      </c>
      <c r="D580" s="1">
        <v>2</v>
      </c>
      <c r="E580" s="1">
        <f t="shared" si="96"/>
        <v>0</v>
      </c>
      <c r="F580" s="1">
        <f t="shared" si="97"/>
        <v>0</v>
      </c>
      <c r="G580" s="1">
        <f t="shared" si="98"/>
        <v>0</v>
      </c>
      <c r="H580" s="1">
        <f t="shared" si="99"/>
        <v>1</v>
      </c>
      <c r="I580" s="1">
        <f t="shared" si="100"/>
        <v>1</v>
      </c>
      <c r="K580" s="1" t="s">
        <v>177</v>
      </c>
      <c r="L580" s="1">
        <v>4.8</v>
      </c>
      <c r="M580" s="1">
        <v>3</v>
      </c>
      <c r="N580" s="1">
        <v>2</v>
      </c>
      <c r="O580" s="1">
        <f t="shared" si="94"/>
        <v>0</v>
      </c>
      <c r="P580" s="1">
        <f t="shared" si="101"/>
        <v>0</v>
      </c>
      <c r="Q580" s="1">
        <f t="shared" si="95"/>
        <v>1</v>
      </c>
      <c r="R580" s="1">
        <f t="shared" si="102"/>
        <v>0</v>
      </c>
      <c r="S580" s="1">
        <f t="shared" si="103"/>
        <v>1</v>
      </c>
    </row>
    <row r="581" spans="1:19" x14ac:dyDescent="0.25">
      <c r="A581" s="1" t="s">
        <v>93</v>
      </c>
      <c r="B581" s="1">
        <v>4.5</v>
      </c>
      <c r="C581" s="1">
        <v>2.9971399400000007</v>
      </c>
      <c r="D581" s="1">
        <v>2</v>
      </c>
      <c r="E581" s="1">
        <f t="shared" si="96"/>
        <v>0</v>
      </c>
      <c r="F581" s="1">
        <f t="shared" si="97"/>
        <v>0</v>
      </c>
      <c r="G581" s="1">
        <f t="shared" si="98"/>
        <v>0</v>
      </c>
      <c r="H581" s="1">
        <f t="shared" si="99"/>
        <v>1</v>
      </c>
      <c r="I581" s="1">
        <f t="shared" si="100"/>
        <v>1</v>
      </c>
      <c r="K581" s="1" t="s">
        <v>180</v>
      </c>
      <c r="L581" s="1">
        <v>5</v>
      </c>
      <c r="M581" s="1">
        <v>3</v>
      </c>
      <c r="N581" s="1">
        <v>2</v>
      </c>
      <c r="O581" s="1">
        <f t="shared" si="94"/>
        <v>0</v>
      </c>
      <c r="P581" s="1">
        <f t="shared" si="101"/>
        <v>0</v>
      </c>
      <c r="Q581" s="1">
        <f t="shared" si="95"/>
        <v>1</v>
      </c>
      <c r="R581" s="1">
        <f t="shared" si="102"/>
        <v>0</v>
      </c>
      <c r="S581" s="1">
        <f t="shared" si="103"/>
        <v>1</v>
      </c>
    </row>
    <row r="582" spans="1:19" x14ac:dyDescent="0.25">
      <c r="A582" s="1" t="s">
        <v>107</v>
      </c>
      <c r="B582" s="1">
        <v>4.8</v>
      </c>
      <c r="C582" s="1">
        <v>2.9924922999999999</v>
      </c>
      <c r="D582" s="1">
        <v>2</v>
      </c>
      <c r="E582" s="1">
        <f t="shared" si="96"/>
        <v>0</v>
      </c>
      <c r="F582" s="1">
        <f t="shared" si="97"/>
        <v>0</v>
      </c>
      <c r="G582" s="1">
        <f t="shared" si="98"/>
        <v>0</v>
      </c>
      <c r="H582" s="1">
        <f t="shared" si="99"/>
        <v>1</v>
      </c>
      <c r="I582" s="1">
        <f t="shared" si="100"/>
        <v>1</v>
      </c>
      <c r="K582" s="1" t="s">
        <v>132</v>
      </c>
      <c r="L582" s="1">
        <v>5.0999999999999996</v>
      </c>
      <c r="M582" s="1">
        <v>4</v>
      </c>
      <c r="N582" s="1">
        <v>2</v>
      </c>
      <c r="O582" s="1">
        <f t="shared" si="94"/>
        <v>0</v>
      </c>
      <c r="P582" s="1">
        <f t="shared" si="101"/>
        <v>0</v>
      </c>
      <c r="Q582" s="1">
        <f t="shared" si="95"/>
        <v>1</v>
      </c>
      <c r="R582" s="1">
        <f t="shared" si="102"/>
        <v>0</v>
      </c>
      <c r="S582" s="1">
        <f t="shared" si="103"/>
        <v>1</v>
      </c>
    </row>
    <row r="583" spans="1:19" x14ac:dyDescent="0.25">
      <c r="A583" s="1" t="s">
        <v>115</v>
      </c>
      <c r="B583" s="1">
        <v>4.9000000000000004</v>
      </c>
      <c r="C583" s="1">
        <v>2.9373603499999992</v>
      </c>
      <c r="D583" s="1">
        <v>2</v>
      </c>
      <c r="E583" s="1">
        <f t="shared" si="96"/>
        <v>0</v>
      </c>
      <c r="F583" s="1">
        <f t="shared" si="97"/>
        <v>0</v>
      </c>
      <c r="G583" s="1">
        <f t="shared" si="98"/>
        <v>0</v>
      </c>
      <c r="H583" s="1">
        <f t="shared" si="99"/>
        <v>1</v>
      </c>
      <c r="I583" s="1">
        <f t="shared" si="100"/>
        <v>1</v>
      </c>
      <c r="K583" s="1" t="s">
        <v>141</v>
      </c>
      <c r="L583" s="1">
        <v>4.7</v>
      </c>
      <c r="M583" s="1">
        <v>3</v>
      </c>
      <c r="N583" s="1">
        <v>2</v>
      </c>
      <c r="O583" s="1">
        <f t="shared" si="94"/>
        <v>0</v>
      </c>
      <c r="P583" s="1">
        <f t="shared" si="101"/>
        <v>0</v>
      </c>
      <c r="Q583" s="1">
        <f t="shared" si="95"/>
        <v>1</v>
      </c>
      <c r="R583" s="1">
        <f t="shared" si="102"/>
        <v>0</v>
      </c>
      <c r="S583" s="1">
        <f t="shared" si="103"/>
        <v>1</v>
      </c>
    </row>
    <row r="584" spans="1:19" x14ac:dyDescent="0.25">
      <c r="A584" s="1" t="s">
        <v>117</v>
      </c>
      <c r="B584" s="1">
        <v>4.5999999999999996</v>
      </c>
      <c r="C584" s="1">
        <v>4.3363208100000001</v>
      </c>
      <c r="D584" s="1">
        <v>2</v>
      </c>
      <c r="E584" s="1">
        <f t="shared" si="96"/>
        <v>0</v>
      </c>
      <c r="F584" s="1">
        <f t="shared" si="97"/>
        <v>0</v>
      </c>
      <c r="G584" s="1">
        <f t="shared" si="98"/>
        <v>0</v>
      </c>
      <c r="H584" s="1">
        <f t="shared" si="99"/>
        <v>1</v>
      </c>
      <c r="I584" s="1">
        <f t="shared" si="100"/>
        <v>1</v>
      </c>
      <c r="K584" s="1" t="s">
        <v>185</v>
      </c>
      <c r="L584" s="1">
        <v>4.5</v>
      </c>
      <c r="M584" s="1">
        <v>3</v>
      </c>
      <c r="N584" s="1">
        <v>2</v>
      </c>
      <c r="O584" s="1">
        <f t="shared" si="94"/>
        <v>0</v>
      </c>
      <c r="P584" s="1">
        <f t="shared" si="101"/>
        <v>0</v>
      </c>
      <c r="Q584" s="1">
        <f t="shared" si="95"/>
        <v>1</v>
      </c>
      <c r="R584" s="1">
        <f t="shared" si="102"/>
        <v>0</v>
      </c>
      <c r="S584" s="1">
        <f t="shared" si="103"/>
        <v>1</v>
      </c>
    </row>
    <row r="585" spans="1:19" x14ac:dyDescent="0.25">
      <c r="A585" s="1" t="s">
        <v>122</v>
      </c>
      <c r="B585" s="1">
        <v>4.5</v>
      </c>
      <c r="C585" s="1">
        <v>2.3810722200000005</v>
      </c>
      <c r="D585" s="1">
        <v>2</v>
      </c>
      <c r="E585" s="1">
        <f t="shared" si="96"/>
        <v>0</v>
      </c>
      <c r="F585" s="1">
        <f t="shared" si="97"/>
        <v>0</v>
      </c>
      <c r="G585" s="1">
        <f t="shared" si="98"/>
        <v>0</v>
      </c>
      <c r="H585" s="1">
        <f t="shared" si="99"/>
        <v>1</v>
      </c>
      <c r="I585" s="1">
        <f t="shared" si="100"/>
        <v>1</v>
      </c>
      <c r="K585" s="1" t="s">
        <v>93</v>
      </c>
      <c r="L585" s="1">
        <v>4.5</v>
      </c>
      <c r="M585" s="1">
        <v>3</v>
      </c>
      <c r="N585" s="1">
        <v>2</v>
      </c>
      <c r="O585" s="1">
        <f t="shared" si="94"/>
        <v>0</v>
      </c>
      <c r="P585" s="1">
        <f t="shared" si="101"/>
        <v>0</v>
      </c>
      <c r="Q585" s="1">
        <f t="shared" si="95"/>
        <v>1</v>
      </c>
      <c r="R585" s="1">
        <f t="shared" si="102"/>
        <v>0</v>
      </c>
      <c r="S585" s="1">
        <f t="shared" si="103"/>
        <v>1</v>
      </c>
    </row>
    <row r="586" spans="1:19" x14ac:dyDescent="0.25">
      <c r="A586" s="1" t="s">
        <v>177</v>
      </c>
      <c r="B586" s="1">
        <v>4.8</v>
      </c>
      <c r="C586" s="1">
        <v>3.1455904299999995</v>
      </c>
      <c r="D586" s="1">
        <v>2</v>
      </c>
      <c r="E586" s="1">
        <f t="shared" si="96"/>
        <v>0</v>
      </c>
      <c r="F586" s="1">
        <f t="shared" si="97"/>
        <v>0</v>
      </c>
      <c r="G586" s="1">
        <f t="shared" si="98"/>
        <v>0</v>
      </c>
      <c r="H586" s="1">
        <f t="shared" si="99"/>
        <v>1</v>
      </c>
      <c r="I586" s="1">
        <f t="shared" si="100"/>
        <v>1</v>
      </c>
      <c r="K586" s="1" t="s">
        <v>107</v>
      </c>
      <c r="L586" s="1">
        <v>4.8</v>
      </c>
      <c r="M586" s="1">
        <v>3</v>
      </c>
      <c r="N586" s="1">
        <v>2</v>
      </c>
      <c r="O586" s="1">
        <f t="shared" si="94"/>
        <v>0</v>
      </c>
      <c r="P586" s="1">
        <f t="shared" si="101"/>
        <v>0</v>
      </c>
      <c r="Q586" s="1">
        <f t="shared" si="95"/>
        <v>1</v>
      </c>
      <c r="R586" s="1">
        <f t="shared" si="102"/>
        <v>0</v>
      </c>
      <c r="S586" s="1">
        <f t="shared" si="103"/>
        <v>1</v>
      </c>
    </row>
    <row r="587" spans="1:19" x14ac:dyDescent="0.25">
      <c r="A587" s="1" t="s">
        <v>132</v>
      </c>
      <c r="B587" s="1">
        <v>5.0999999999999996</v>
      </c>
      <c r="C587" s="1">
        <v>2.9426491999999995</v>
      </c>
      <c r="D587" s="1">
        <v>2</v>
      </c>
      <c r="E587" s="1">
        <f t="shared" si="96"/>
        <v>0</v>
      </c>
      <c r="F587" s="1">
        <f t="shared" si="97"/>
        <v>0</v>
      </c>
      <c r="G587" s="1">
        <f t="shared" si="98"/>
        <v>0</v>
      </c>
      <c r="H587" s="1">
        <f t="shared" si="99"/>
        <v>1</v>
      </c>
      <c r="I587" s="1">
        <f t="shared" si="100"/>
        <v>1</v>
      </c>
      <c r="K587" s="1" t="s">
        <v>115</v>
      </c>
      <c r="L587" s="1">
        <v>4.9000000000000004</v>
      </c>
      <c r="M587" s="1">
        <v>3</v>
      </c>
      <c r="N587" s="1">
        <v>2</v>
      </c>
      <c r="O587" s="1">
        <f t="shared" si="94"/>
        <v>0</v>
      </c>
      <c r="P587" s="1">
        <f t="shared" si="101"/>
        <v>0</v>
      </c>
      <c r="Q587" s="1">
        <f t="shared" si="95"/>
        <v>1</v>
      </c>
      <c r="R587" s="1">
        <f t="shared" si="102"/>
        <v>0</v>
      </c>
      <c r="S587" s="1">
        <f t="shared" si="103"/>
        <v>1</v>
      </c>
    </row>
    <row r="588" spans="1:19" x14ac:dyDescent="0.25">
      <c r="A588" s="1" t="s">
        <v>139</v>
      </c>
      <c r="B588" s="1">
        <v>4.4000000000000004</v>
      </c>
      <c r="C588" s="1">
        <v>3.4925968999999997</v>
      </c>
      <c r="D588" s="1">
        <v>2</v>
      </c>
      <c r="E588" s="1">
        <f t="shared" si="96"/>
        <v>0</v>
      </c>
      <c r="F588" s="1">
        <f t="shared" si="97"/>
        <v>0</v>
      </c>
      <c r="G588" s="1">
        <f t="shared" si="98"/>
        <v>0</v>
      </c>
      <c r="H588" s="1">
        <f t="shared" si="99"/>
        <v>1</v>
      </c>
      <c r="I588" s="1">
        <f t="shared" si="100"/>
        <v>1</v>
      </c>
      <c r="K588" s="1" t="s">
        <v>117</v>
      </c>
      <c r="L588" s="1">
        <v>4.5999999999999996</v>
      </c>
      <c r="M588" s="1">
        <v>4</v>
      </c>
      <c r="N588" s="1">
        <v>2</v>
      </c>
      <c r="O588" s="1">
        <f t="shared" si="94"/>
        <v>0</v>
      </c>
      <c r="P588" s="1">
        <f t="shared" si="101"/>
        <v>0</v>
      </c>
      <c r="Q588" s="1">
        <f t="shared" si="95"/>
        <v>1</v>
      </c>
      <c r="R588" s="1">
        <f t="shared" si="102"/>
        <v>0</v>
      </c>
      <c r="S588" s="1">
        <f t="shared" si="103"/>
        <v>1</v>
      </c>
    </row>
    <row r="589" spans="1:19" x14ac:dyDescent="0.25">
      <c r="A589" s="1" t="s">
        <v>95</v>
      </c>
      <c r="B589" s="1">
        <v>5.2</v>
      </c>
      <c r="C589" s="1">
        <v>4.379332139999998</v>
      </c>
      <c r="D589" s="1">
        <v>2</v>
      </c>
      <c r="E589" s="1">
        <f t="shared" si="96"/>
        <v>0</v>
      </c>
      <c r="F589" s="1">
        <f t="shared" si="97"/>
        <v>0</v>
      </c>
      <c r="G589" s="1">
        <f t="shared" si="98"/>
        <v>0</v>
      </c>
      <c r="H589" s="1">
        <f t="shared" si="99"/>
        <v>1</v>
      </c>
      <c r="I589" s="1">
        <f t="shared" si="100"/>
        <v>1</v>
      </c>
      <c r="K589" s="1" t="s">
        <v>177</v>
      </c>
      <c r="L589" s="1">
        <v>4.8</v>
      </c>
      <c r="M589" s="1">
        <v>3</v>
      </c>
      <c r="N589" s="1">
        <v>2</v>
      </c>
      <c r="O589" s="1">
        <f t="shared" si="94"/>
        <v>0</v>
      </c>
      <c r="P589" s="1">
        <f t="shared" si="101"/>
        <v>0</v>
      </c>
      <c r="Q589" s="1">
        <f t="shared" si="95"/>
        <v>1</v>
      </c>
      <c r="R589" s="1">
        <f t="shared" si="102"/>
        <v>0</v>
      </c>
      <c r="S589" s="1">
        <f t="shared" si="103"/>
        <v>1</v>
      </c>
    </row>
    <row r="590" spans="1:19" x14ac:dyDescent="0.25">
      <c r="A590" s="1" t="s">
        <v>179</v>
      </c>
      <c r="B590" s="1">
        <v>5.4</v>
      </c>
      <c r="C590" s="1">
        <v>2.9863615999999986</v>
      </c>
      <c r="D590" s="1">
        <v>2</v>
      </c>
      <c r="E590" s="1">
        <f t="shared" si="96"/>
        <v>0</v>
      </c>
      <c r="F590" s="1">
        <f t="shared" si="97"/>
        <v>0</v>
      </c>
      <c r="G590" s="1">
        <f t="shared" si="98"/>
        <v>0</v>
      </c>
      <c r="H590" s="1">
        <f t="shared" si="99"/>
        <v>1</v>
      </c>
      <c r="I590" s="1">
        <f t="shared" si="100"/>
        <v>1</v>
      </c>
      <c r="K590" s="1" t="s">
        <v>132</v>
      </c>
      <c r="L590" s="1">
        <v>5.0999999999999996</v>
      </c>
      <c r="M590" s="1">
        <v>3</v>
      </c>
      <c r="N590" s="1">
        <v>2</v>
      </c>
      <c r="O590" s="1">
        <f t="shared" si="94"/>
        <v>0</v>
      </c>
      <c r="P590" s="1">
        <f t="shared" si="101"/>
        <v>0</v>
      </c>
      <c r="Q590" s="1">
        <f t="shared" si="95"/>
        <v>1</v>
      </c>
      <c r="R590" s="1">
        <f t="shared" si="102"/>
        <v>0</v>
      </c>
      <c r="S590" s="1">
        <f t="shared" si="103"/>
        <v>1</v>
      </c>
    </row>
    <row r="591" spans="1:19" x14ac:dyDescent="0.25">
      <c r="A591" s="1" t="s">
        <v>153</v>
      </c>
      <c r="B591" s="1">
        <v>3.8</v>
      </c>
      <c r="C591" s="1">
        <v>3.3452781999999992</v>
      </c>
      <c r="D591" s="1">
        <v>2</v>
      </c>
      <c r="E591" s="1">
        <f t="shared" si="96"/>
        <v>0</v>
      </c>
      <c r="F591" s="1">
        <f t="shared" si="97"/>
        <v>0</v>
      </c>
      <c r="G591" s="1">
        <f t="shared" si="98"/>
        <v>0</v>
      </c>
      <c r="H591" s="1">
        <f t="shared" si="99"/>
        <v>1</v>
      </c>
      <c r="I591" s="1">
        <f t="shared" si="100"/>
        <v>1</v>
      </c>
      <c r="K591" s="1" t="s">
        <v>139</v>
      </c>
      <c r="L591" s="1">
        <v>4.4000000000000004</v>
      </c>
      <c r="M591" s="1">
        <v>3</v>
      </c>
      <c r="N591" s="1">
        <v>2</v>
      </c>
      <c r="O591" s="1">
        <f t="shared" si="94"/>
        <v>0</v>
      </c>
      <c r="P591" s="1">
        <f t="shared" si="101"/>
        <v>0</v>
      </c>
      <c r="Q591" s="1">
        <f t="shared" si="95"/>
        <v>1</v>
      </c>
      <c r="R591" s="1">
        <f t="shared" si="102"/>
        <v>0</v>
      </c>
      <c r="S591" s="1">
        <f t="shared" si="103"/>
        <v>1</v>
      </c>
    </row>
    <row r="592" spans="1:19" x14ac:dyDescent="0.25">
      <c r="A592" s="1" t="s">
        <v>62</v>
      </c>
      <c r="B592" s="1">
        <v>4.5</v>
      </c>
      <c r="C592" s="1">
        <v>2.65156261</v>
      </c>
      <c r="D592" s="1">
        <v>2</v>
      </c>
      <c r="E592" s="1">
        <f t="shared" si="96"/>
        <v>0</v>
      </c>
      <c r="F592" s="1">
        <f t="shared" si="97"/>
        <v>0</v>
      </c>
      <c r="G592" s="1">
        <f t="shared" si="98"/>
        <v>0</v>
      </c>
      <c r="H592" s="1">
        <f t="shared" si="99"/>
        <v>1</v>
      </c>
      <c r="I592" s="1">
        <f t="shared" si="100"/>
        <v>1</v>
      </c>
      <c r="K592" s="1" t="s">
        <v>95</v>
      </c>
      <c r="L592" s="1">
        <v>5.2</v>
      </c>
      <c r="M592" s="1">
        <v>4</v>
      </c>
      <c r="N592" s="1">
        <v>2</v>
      </c>
      <c r="O592" s="1">
        <f t="shared" si="94"/>
        <v>0</v>
      </c>
      <c r="P592" s="1">
        <f t="shared" si="101"/>
        <v>0</v>
      </c>
      <c r="Q592" s="1">
        <f t="shared" si="95"/>
        <v>1</v>
      </c>
      <c r="R592" s="1">
        <f t="shared" si="102"/>
        <v>0</v>
      </c>
      <c r="S592" s="1">
        <f t="shared" si="103"/>
        <v>1</v>
      </c>
    </row>
    <row r="593" spans="1:19" x14ac:dyDescent="0.25">
      <c r="A593" s="1" t="s">
        <v>171</v>
      </c>
      <c r="B593" s="1">
        <v>4.7</v>
      </c>
      <c r="C593" s="1">
        <v>3.3649364199999989</v>
      </c>
      <c r="D593" s="1">
        <v>2</v>
      </c>
      <c r="E593" s="1">
        <f t="shared" si="96"/>
        <v>0</v>
      </c>
      <c r="F593" s="1">
        <f t="shared" si="97"/>
        <v>0</v>
      </c>
      <c r="G593" s="1">
        <f t="shared" si="98"/>
        <v>0</v>
      </c>
      <c r="H593" s="1">
        <f t="shared" si="99"/>
        <v>1</v>
      </c>
      <c r="I593" s="1">
        <f t="shared" si="100"/>
        <v>1</v>
      </c>
      <c r="K593" s="1" t="s">
        <v>179</v>
      </c>
      <c r="L593" s="1">
        <v>5.4</v>
      </c>
      <c r="M593" s="1">
        <v>3</v>
      </c>
      <c r="N593" s="1">
        <v>2</v>
      </c>
      <c r="O593" s="1">
        <f t="shared" si="94"/>
        <v>0</v>
      </c>
      <c r="P593" s="1">
        <f t="shared" si="101"/>
        <v>0</v>
      </c>
      <c r="Q593" s="1">
        <f t="shared" si="95"/>
        <v>1</v>
      </c>
      <c r="R593" s="1">
        <f t="shared" si="102"/>
        <v>0</v>
      </c>
      <c r="S593" s="1">
        <f t="shared" si="103"/>
        <v>1</v>
      </c>
    </row>
    <row r="594" spans="1:19" x14ac:dyDescent="0.25">
      <c r="A594" s="1" t="s">
        <v>82</v>
      </c>
      <c r="B594" s="1">
        <v>4.3</v>
      </c>
      <c r="C594" s="1">
        <v>3.6307201999999994</v>
      </c>
      <c r="D594" s="1">
        <v>2</v>
      </c>
      <c r="E594" s="1">
        <f t="shared" si="96"/>
        <v>0</v>
      </c>
      <c r="F594" s="1">
        <f t="shared" si="97"/>
        <v>0</v>
      </c>
      <c r="G594" s="1">
        <f t="shared" si="98"/>
        <v>0</v>
      </c>
      <c r="H594" s="1">
        <f t="shared" si="99"/>
        <v>1</v>
      </c>
      <c r="I594" s="1">
        <f t="shared" si="100"/>
        <v>1</v>
      </c>
      <c r="K594" s="1" t="s">
        <v>153</v>
      </c>
      <c r="L594" s="1">
        <v>3.8</v>
      </c>
      <c r="M594" s="1">
        <v>3</v>
      </c>
      <c r="N594" s="1">
        <v>2</v>
      </c>
      <c r="O594" s="1">
        <f t="shared" si="94"/>
        <v>0</v>
      </c>
      <c r="P594" s="1">
        <f t="shared" si="101"/>
        <v>0</v>
      </c>
      <c r="Q594" s="1">
        <f t="shared" si="95"/>
        <v>1</v>
      </c>
      <c r="R594" s="1">
        <f t="shared" si="102"/>
        <v>0</v>
      </c>
      <c r="S594" s="1">
        <f t="shared" si="103"/>
        <v>1</v>
      </c>
    </row>
    <row r="595" spans="1:19" x14ac:dyDescent="0.25">
      <c r="A595" s="1" t="s">
        <v>85</v>
      </c>
      <c r="B595" s="1">
        <v>4.8</v>
      </c>
      <c r="C595" s="1">
        <v>3.01688242</v>
      </c>
      <c r="D595" s="1">
        <v>2</v>
      </c>
      <c r="E595" s="1">
        <f t="shared" si="96"/>
        <v>0</v>
      </c>
      <c r="F595" s="1">
        <f t="shared" si="97"/>
        <v>0</v>
      </c>
      <c r="G595" s="1">
        <f t="shared" si="98"/>
        <v>0</v>
      </c>
      <c r="H595" s="1">
        <f t="shared" si="99"/>
        <v>1</v>
      </c>
      <c r="I595" s="1">
        <f t="shared" si="100"/>
        <v>1</v>
      </c>
      <c r="K595" s="1" t="s">
        <v>62</v>
      </c>
      <c r="L595" s="1">
        <v>4.5</v>
      </c>
      <c r="M595" s="1">
        <v>3</v>
      </c>
      <c r="N595" s="1">
        <v>2</v>
      </c>
      <c r="O595" s="1">
        <f t="shared" si="94"/>
        <v>0</v>
      </c>
      <c r="P595" s="1">
        <f t="shared" si="101"/>
        <v>0</v>
      </c>
      <c r="Q595" s="1">
        <f t="shared" si="95"/>
        <v>1</v>
      </c>
      <c r="R595" s="1">
        <f t="shared" si="102"/>
        <v>0</v>
      </c>
      <c r="S595" s="1">
        <f t="shared" si="103"/>
        <v>1</v>
      </c>
    </row>
    <row r="596" spans="1:19" x14ac:dyDescent="0.25">
      <c r="A596" s="1" t="s">
        <v>92</v>
      </c>
      <c r="B596" s="1">
        <v>5.4</v>
      </c>
      <c r="C596" s="1">
        <v>3.2733195599999982</v>
      </c>
      <c r="D596" s="1">
        <v>2</v>
      </c>
      <c r="E596" s="1">
        <f t="shared" si="96"/>
        <v>0</v>
      </c>
      <c r="F596" s="1">
        <f t="shared" si="97"/>
        <v>0</v>
      </c>
      <c r="G596" s="1">
        <f t="shared" si="98"/>
        <v>0</v>
      </c>
      <c r="H596" s="1">
        <f t="shared" si="99"/>
        <v>1</v>
      </c>
      <c r="I596" s="1">
        <f t="shared" si="100"/>
        <v>1</v>
      </c>
      <c r="K596" s="1" t="s">
        <v>171</v>
      </c>
      <c r="L596" s="1">
        <v>4.7</v>
      </c>
      <c r="M596" s="1">
        <v>3</v>
      </c>
      <c r="N596" s="1">
        <v>2</v>
      </c>
      <c r="O596" s="1">
        <f t="shared" si="94"/>
        <v>0</v>
      </c>
      <c r="P596" s="1">
        <f t="shared" si="101"/>
        <v>0</v>
      </c>
      <c r="Q596" s="1">
        <f t="shared" si="95"/>
        <v>1</v>
      </c>
      <c r="R596" s="1">
        <f t="shared" si="102"/>
        <v>0</v>
      </c>
      <c r="S596" s="1">
        <f t="shared" si="103"/>
        <v>1</v>
      </c>
    </row>
    <row r="597" spans="1:19" x14ac:dyDescent="0.25">
      <c r="A597" s="1" t="s">
        <v>175</v>
      </c>
      <c r="B597" s="1">
        <v>3.9</v>
      </c>
      <c r="C597" s="1">
        <v>2.7726500599999993</v>
      </c>
      <c r="D597" s="1">
        <v>2</v>
      </c>
      <c r="E597" s="1">
        <f t="shared" si="96"/>
        <v>0</v>
      </c>
      <c r="F597" s="1">
        <f t="shared" si="97"/>
        <v>0</v>
      </c>
      <c r="G597" s="1">
        <f t="shared" si="98"/>
        <v>0</v>
      </c>
      <c r="H597" s="1">
        <f t="shared" si="99"/>
        <v>1</v>
      </c>
      <c r="I597" s="1">
        <f t="shared" si="100"/>
        <v>1</v>
      </c>
      <c r="K597" s="1" t="s">
        <v>82</v>
      </c>
      <c r="L597" s="1">
        <v>4.3</v>
      </c>
      <c r="M597" s="1">
        <v>4</v>
      </c>
      <c r="N597" s="1">
        <v>2</v>
      </c>
      <c r="O597" s="1">
        <f t="shared" si="94"/>
        <v>0</v>
      </c>
      <c r="P597" s="1">
        <f t="shared" si="101"/>
        <v>0</v>
      </c>
      <c r="Q597" s="1">
        <f t="shared" si="95"/>
        <v>1</v>
      </c>
      <c r="R597" s="1">
        <f t="shared" si="102"/>
        <v>0</v>
      </c>
      <c r="S597" s="1">
        <f t="shared" si="103"/>
        <v>1</v>
      </c>
    </row>
    <row r="598" spans="1:19" x14ac:dyDescent="0.25">
      <c r="A598" s="1" t="s">
        <v>167</v>
      </c>
      <c r="B598" s="1">
        <v>4.5</v>
      </c>
      <c r="C598" s="1">
        <v>4.8707845399999981</v>
      </c>
      <c r="D598" s="1">
        <v>2</v>
      </c>
      <c r="E598" s="1">
        <f t="shared" si="96"/>
        <v>0</v>
      </c>
      <c r="F598" s="1">
        <f t="shared" si="97"/>
        <v>0</v>
      </c>
      <c r="G598" s="1">
        <f t="shared" si="98"/>
        <v>0</v>
      </c>
      <c r="H598" s="1">
        <f t="shared" si="99"/>
        <v>1</v>
      </c>
      <c r="I598" s="1">
        <f t="shared" si="100"/>
        <v>1</v>
      </c>
      <c r="K598" s="1" t="s">
        <v>85</v>
      </c>
      <c r="L598" s="1">
        <v>4.8</v>
      </c>
      <c r="M598" s="1">
        <v>3</v>
      </c>
      <c r="N598" s="1">
        <v>2</v>
      </c>
      <c r="O598" s="1">
        <f t="shared" si="94"/>
        <v>0</v>
      </c>
      <c r="P598" s="1">
        <f t="shared" si="101"/>
        <v>0</v>
      </c>
      <c r="Q598" s="1">
        <f t="shared" si="95"/>
        <v>1</v>
      </c>
      <c r="R598" s="1">
        <f t="shared" si="102"/>
        <v>0</v>
      </c>
      <c r="S598" s="1">
        <f t="shared" si="103"/>
        <v>1</v>
      </c>
    </row>
    <row r="599" spans="1:19" x14ac:dyDescent="0.25">
      <c r="A599" s="1" t="s">
        <v>109</v>
      </c>
      <c r="B599" s="1">
        <v>5.7</v>
      </c>
      <c r="C599" s="1">
        <v>3.9111429599999985</v>
      </c>
      <c r="D599" s="1">
        <v>2</v>
      </c>
      <c r="E599" s="1">
        <f t="shared" si="96"/>
        <v>0</v>
      </c>
      <c r="F599" s="1">
        <f t="shared" si="97"/>
        <v>0</v>
      </c>
      <c r="G599" s="1">
        <f t="shared" si="98"/>
        <v>0</v>
      </c>
      <c r="H599" s="1">
        <f t="shared" si="99"/>
        <v>1</v>
      </c>
      <c r="I599" s="1">
        <f t="shared" si="100"/>
        <v>1</v>
      </c>
      <c r="K599" s="1" t="s">
        <v>92</v>
      </c>
      <c r="L599" s="1">
        <v>5.4</v>
      </c>
      <c r="M599" s="1">
        <v>3</v>
      </c>
      <c r="N599" s="1">
        <v>2</v>
      </c>
      <c r="O599" s="1">
        <f t="shared" si="94"/>
        <v>0</v>
      </c>
      <c r="P599" s="1">
        <f t="shared" si="101"/>
        <v>0</v>
      </c>
      <c r="Q599" s="1">
        <f t="shared" si="95"/>
        <v>1</v>
      </c>
      <c r="R599" s="1">
        <f t="shared" si="102"/>
        <v>0</v>
      </c>
      <c r="S599" s="1">
        <f t="shared" si="103"/>
        <v>1</v>
      </c>
    </row>
    <row r="600" spans="1:19" x14ac:dyDescent="0.25">
      <c r="A600" s="1" t="s">
        <v>124</v>
      </c>
      <c r="B600" s="1">
        <v>4.5</v>
      </c>
      <c r="C600" s="1">
        <v>4.5615567999999991</v>
      </c>
      <c r="D600" s="1">
        <v>2</v>
      </c>
      <c r="E600" s="1">
        <f t="shared" si="96"/>
        <v>0</v>
      </c>
      <c r="F600" s="1">
        <f t="shared" si="97"/>
        <v>0</v>
      </c>
      <c r="G600" s="1">
        <f t="shared" si="98"/>
        <v>0</v>
      </c>
      <c r="H600" s="1">
        <f t="shared" si="99"/>
        <v>1</v>
      </c>
      <c r="I600" s="1">
        <f t="shared" si="100"/>
        <v>1</v>
      </c>
      <c r="K600" s="1" t="s">
        <v>175</v>
      </c>
      <c r="L600" s="1">
        <v>3.9</v>
      </c>
      <c r="M600" s="1">
        <v>3</v>
      </c>
      <c r="N600" s="1">
        <v>2</v>
      </c>
      <c r="O600" s="1">
        <f t="shared" si="94"/>
        <v>0</v>
      </c>
      <c r="P600" s="1">
        <f t="shared" si="101"/>
        <v>0</v>
      </c>
      <c r="Q600" s="1">
        <f t="shared" si="95"/>
        <v>1</v>
      </c>
      <c r="R600" s="1">
        <f t="shared" si="102"/>
        <v>0</v>
      </c>
      <c r="S600" s="1">
        <f t="shared" si="103"/>
        <v>1</v>
      </c>
    </row>
    <row r="601" spans="1:19" x14ac:dyDescent="0.25">
      <c r="A601" s="1" t="s">
        <v>178</v>
      </c>
      <c r="B601" s="1">
        <v>5.3</v>
      </c>
      <c r="C601" s="1">
        <v>3.3348409099999992</v>
      </c>
      <c r="D601" s="1">
        <v>2</v>
      </c>
      <c r="E601" s="1">
        <f t="shared" si="96"/>
        <v>0</v>
      </c>
      <c r="F601" s="1">
        <f t="shared" si="97"/>
        <v>0</v>
      </c>
      <c r="G601" s="1">
        <f t="shared" si="98"/>
        <v>0</v>
      </c>
      <c r="H601" s="1">
        <f t="shared" si="99"/>
        <v>1</v>
      </c>
      <c r="I601" s="1">
        <f t="shared" si="100"/>
        <v>1</v>
      </c>
      <c r="K601" s="1" t="s">
        <v>167</v>
      </c>
      <c r="L601" s="1">
        <v>4.5</v>
      </c>
      <c r="M601" s="1">
        <v>5</v>
      </c>
      <c r="N601" s="1">
        <v>2</v>
      </c>
      <c r="O601" s="1">
        <f t="shared" si="94"/>
        <v>0</v>
      </c>
      <c r="P601" s="1">
        <f t="shared" si="101"/>
        <v>0</v>
      </c>
      <c r="Q601" s="1">
        <f t="shared" si="95"/>
        <v>1</v>
      </c>
      <c r="R601" s="1">
        <f t="shared" si="102"/>
        <v>0</v>
      </c>
      <c r="S601" s="1">
        <f t="shared" si="103"/>
        <v>1</v>
      </c>
    </row>
    <row r="602" spans="1:19" x14ac:dyDescent="0.25">
      <c r="A602" s="1" t="s">
        <v>180</v>
      </c>
      <c r="B602" s="1">
        <v>5</v>
      </c>
      <c r="C602" s="1">
        <v>4.2943490199999976</v>
      </c>
      <c r="D602" s="1">
        <v>2</v>
      </c>
      <c r="E602" s="1">
        <f t="shared" si="96"/>
        <v>0</v>
      </c>
      <c r="F602" s="1">
        <f t="shared" si="97"/>
        <v>0</v>
      </c>
      <c r="G602" s="1">
        <f t="shared" si="98"/>
        <v>0</v>
      </c>
      <c r="H602" s="1">
        <f t="shared" si="99"/>
        <v>1</v>
      </c>
      <c r="I602" s="1">
        <f t="shared" si="100"/>
        <v>1</v>
      </c>
      <c r="K602" s="1" t="s">
        <v>109</v>
      </c>
      <c r="L602" s="1">
        <v>5.7</v>
      </c>
      <c r="M602" s="1">
        <v>4</v>
      </c>
      <c r="N602" s="1">
        <v>2</v>
      </c>
      <c r="O602" s="1">
        <f t="shared" si="94"/>
        <v>0</v>
      </c>
      <c r="P602" s="1">
        <f t="shared" si="101"/>
        <v>0</v>
      </c>
      <c r="Q602" s="1">
        <f t="shared" si="95"/>
        <v>1</v>
      </c>
      <c r="R602" s="1">
        <f t="shared" si="102"/>
        <v>0</v>
      </c>
      <c r="S602" s="1">
        <f t="shared" si="103"/>
        <v>1</v>
      </c>
    </row>
    <row r="603" spans="1:19" x14ac:dyDescent="0.25">
      <c r="A603" s="1" t="s">
        <v>133</v>
      </c>
      <c r="B603" s="1">
        <v>4.5999999999999996</v>
      </c>
      <c r="C603" s="1">
        <v>3.6176699599999989</v>
      </c>
      <c r="D603" s="1">
        <v>2</v>
      </c>
      <c r="E603" s="1">
        <f t="shared" si="96"/>
        <v>0</v>
      </c>
      <c r="F603" s="1">
        <f t="shared" si="97"/>
        <v>0</v>
      </c>
      <c r="G603" s="1">
        <f t="shared" si="98"/>
        <v>0</v>
      </c>
      <c r="H603" s="1">
        <f t="shared" si="99"/>
        <v>1</v>
      </c>
      <c r="I603" s="1">
        <f t="shared" si="100"/>
        <v>1</v>
      </c>
      <c r="K603" s="1" t="s">
        <v>124</v>
      </c>
      <c r="L603" s="1">
        <v>4.5</v>
      </c>
      <c r="M603" s="1">
        <v>5</v>
      </c>
      <c r="N603" s="1">
        <v>2</v>
      </c>
      <c r="O603" s="1">
        <f t="shared" si="94"/>
        <v>0</v>
      </c>
      <c r="P603" s="1">
        <f t="shared" si="101"/>
        <v>0</v>
      </c>
      <c r="Q603" s="1">
        <f t="shared" si="95"/>
        <v>1</v>
      </c>
      <c r="R603" s="1">
        <f t="shared" si="102"/>
        <v>0</v>
      </c>
      <c r="S603" s="1">
        <f t="shared" si="103"/>
        <v>1</v>
      </c>
    </row>
    <row r="604" spans="1:19" x14ac:dyDescent="0.25">
      <c r="A604" s="1" t="s">
        <v>134</v>
      </c>
      <c r="B604" s="1">
        <v>6.3</v>
      </c>
      <c r="C604" s="1">
        <v>3.8658449999999993</v>
      </c>
      <c r="D604" s="1">
        <v>2</v>
      </c>
      <c r="E604" s="1">
        <f t="shared" si="96"/>
        <v>0</v>
      </c>
      <c r="F604" s="1">
        <f t="shared" si="97"/>
        <v>0</v>
      </c>
      <c r="G604" s="1">
        <f t="shared" si="98"/>
        <v>0</v>
      </c>
      <c r="H604" s="1">
        <f t="shared" si="99"/>
        <v>1</v>
      </c>
      <c r="I604" s="1">
        <f t="shared" si="100"/>
        <v>1</v>
      </c>
      <c r="K604" s="1" t="s">
        <v>178</v>
      </c>
      <c r="L604" s="1">
        <v>5.3</v>
      </c>
      <c r="M604" s="1">
        <v>3</v>
      </c>
      <c r="N604" s="1">
        <v>2</v>
      </c>
      <c r="O604" s="1">
        <f t="shared" si="94"/>
        <v>0</v>
      </c>
      <c r="P604" s="1">
        <f t="shared" si="101"/>
        <v>0</v>
      </c>
      <c r="Q604" s="1">
        <f t="shared" si="95"/>
        <v>1</v>
      </c>
      <c r="R604" s="1">
        <f t="shared" si="102"/>
        <v>0</v>
      </c>
      <c r="S604" s="1">
        <f t="shared" si="103"/>
        <v>1</v>
      </c>
    </row>
    <row r="605" spans="1:19" x14ac:dyDescent="0.25">
      <c r="A605" s="1" t="s">
        <v>139</v>
      </c>
      <c r="B605" s="1">
        <v>4.4000000000000004</v>
      </c>
      <c r="C605" s="1">
        <v>3.5735890999999986</v>
      </c>
      <c r="D605" s="1">
        <v>2</v>
      </c>
      <c r="E605" s="1">
        <f t="shared" si="96"/>
        <v>0</v>
      </c>
      <c r="F605" s="1">
        <f t="shared" si="97"/>
        <v>0</v>
      </c>
      <c r="G605" s="1">
        <f t="shared" si="98"/>
        <v>0</v>
      </c>
      <c r="H605" s="1">
        <f t="shared" si="99"/>
        <v>1</v>
      </c>
      <c r="I605" s="1">
        <f t="shared" si="100"/>
        <v>1</v>
      </c>
      <c r="K605" s="1" t="s">
        <v>180</v>
      </c>
      <c r="L605" s="1">
        <v>5</v>
      </c>
      <c r="M605" s="1">
        <v>4</v>
      </c>
      <c r="N605" s="1">
        <v>2</v>
      </c>
      <c r="O605" s="1">
        <f t="shared" si="94"/>
        <v>0</v>
      </c>
      <c r="P605" s="1">
        <f t="shared" si="101"/>
        <v>0</v>
      </c>
      <c r="Q605" s="1">
        <f t="shared" si="95"/>
        <v>1</v>
      </c>
      <c r="R605" s="1">
        <f t="shared" si="102"/>
        <v>0</v>
      </c>
      <c r="S605" s="1">
        <f t="shared" si="103"/>
        <v>1</v>
      </c>
    </row>
    <row r="606" spans="1:19" x14ac:dyDescent="0.25">
      <c r="A606" s="1" t="s">
        <v>141</v>
      </c>
      <c r="B606" s="1">
        <v>4.7</v>
      </c>
      <c r="C606" s="1">
        <v>3.3470799400000004</v>
      </c>
      <c r="D606" s="1">
        <v>2</v>
      </c>
      <c r="E606" s="1">
        <f t="shared" si="96"/>
        <v>0</v>
      </c>
      <c r="F606" s="1">
        <f t="shared" si="97"/>
        <v>0</v>
      </c>
      <c r="G606" s="1">
        <f t="shared" si="98"/>
        <v>0</v>
      </c>
      <c r="H606" s="1">
        <f t="shared" si="99"/>
        <v>1</v>
      </c>
      <c r="I606" s="1">
        <f t="shared" si="100"/>
        <v>1</v>
      </c>
      <c r="K606" s="1" t="s">
        <v>133</v>
      </c>
      <c r="L606" s="1">
        <v>4.5999999999999996</v>
      </c>
      <c r="M606" s="1">
        <v>4</v>
      </c>
      <c r="N606" s="1">
        <v>2</v>
      </c>
      <c r="O606" s="1">
        <f t="shared" si="94"/>
        <v>0</v>
      </c>
      <c r="P606" s="1">
        <f t="shared" si="101"/>
        <v>0</v>
      </c>
      <c r="Q606" s="1">
        <f t="shared" si="95"/>
        <v>1</v>
      </c>
      <c r="R606" s="1">
        <f t="shared" si="102"/>
        <v>0</v>
      </c>
      <c r="S606" s="1">
        <f t="shared" si="103"/>
        <v>1</v>
      </c>
    </row>
    <row r="607" spans="1:19" x14ac:dyDescent="0.25">
      <c r="A607" s="1" t="s">
        <v>142</v>
      </c>
      <c r="B607" s="1">
        <v>4.4000000000000004</v>
      </c>
      <c r="C607" s="1">
        <v>3.2952167199999995</v>
      </c>
      <c r="D607" s="1">
        <v>2</v>
      </c>
      <c r="E607" s="1">
        <f t="shared" si="96"/>
        <v>0</v>
      </c>
      <c r="F607" s="1">
        <f t="shared" si="97"/>
        <v>0</v>
      </c>
      <c r="G607" s="1">
        <f t="shared" si="98"/>
        <v>0</v>
      </c>
      <c r="H607" s="1">
        <f t="shared" si="99"/>
        <v>1</v>
      </c>
      <c r="I607" s="1">
        <f t="shared" si="100"/>
        <v>1</v>
      </c>
      <c r="K607" s="1" t="s">
        <v>134</v>
      </c>
      <c r="L607" s="1">
        <v>6.3</v>
      </c>
      <c r="M607" s="1">
        <v>4</v>
      </c>
      <c r="N607" s="1">
        <v>2</v>
      </c>
      <c r="O607" s="1">
        <f t="shared" si="94"/>
        <v>0</v>
      </c>
      <c r="P607" s="1">
        <f t="shared" si="101"/>
        <v>0</v>
      </c>
      <c r="Q607" s="1">
        <f t="shared" si="95"/>
        <v>1</v>
      </c>
      <c r="R607" s="1">
        <f t="shared" si="102"/>
        <v>0</v>
      </c>
      <c r="S607" s="1">
        <f t="shared" si="103"/>
        <v>1</v>
      </c>
    </row>
    <row r="608" spans="1:19" x14ac:dyDescent="0.25">
      <c r="A608" s="1" t="s">
        <v>170</v>
      </c>
      <c r="B608" s="1">
        <v>5.3</v>
      </c>
      <c r="C608" s="1">
        <v>3.3423633599999989</v>
      </c>
      <c r="D608" s="1">
        <v>2</v>
      </c>
      <c r="E608" s="1">
        <f t="shared" si="96"/>
        <v>0</v>
      </c>
      <c r="F608" s="1">
        <f t="shared" si="97"/>
        <v>0</v>
      </c>
      <c r="G608" s="1">
        <f t="shared" si="98"/>
        <v>0</v>
      </c>
      <c r="H608" s="1">
        <f t="shared" si="99"/>
        <v>1</v>
      </c>
      <c r="I608" s="1">
        <f t="shared" si="100"/>
        <v>1</v>
      </c>
      <c r="K608" s="1" t="s">
        <v>139</v>
      </c>
      <c r="L608" s="1">
        <v>4.4000000000000004</v>
      </c>
      <c r="M608" s="1">
        <v>4</v>
      </c>
      <c r="N608" s="1">
        <v>2</v>
      </c>
      <c r="O608" s="1">
        <f t="shared" si="94"/>
        <v>0</v>
      </c>
      <c r="P608" s="1">
        <f t="shared" si="101"/>
        <v>0</v>
      </c>
      <c r="Q608" s="1">
        <f t="shared" si="95"/>
        <v>1</v>
      </c>
      <c r="R608" s="1">
        <f t="shared" si="102"/>
        <v>0</v>
      </c>
      <c r="S608" s="1">
        <f t="shared" si="103"/>
        <v>1</v>
      </c>
    </row>
    <row r="609" spans="1:19" x14ac:dyDescent="0.25">
      <c r="A609" s="1" t="s">
        <v>137</v>
      </c>
      <c r="B609" s="1">
        <v>5.3</v>
      </c>
      <c r="C609" s="1">
        <v>4.2911693799999995</v>
      </c>
      <c r="D609" s="1">
        <v>2</v>
      </c>
      <c r="E609" s="1">
        <f t="shared" si="96"/>
        <v>0</v>
      </c>
      <c r="F609" s="1">
        <f t="shared" si="97"/>
        <v>0</v>
      </c>
      <c r="G609" s="1">
        <f t="shared" si="98"/>
        <v>0</v>
      </c>
      <c r="H609" s="1">
        <f t="shared" si="99"/>
        <v>1</v>
      </c>
      <c r="I609" s="1">
        <f t="shared" si="100"/>
        <v>1</v>
      </c>
      <c r="K609" s="1" t="s">
        <v>141</v>
      </c>
      <c r="L609" s="1">
        <v>4.7</v>
      </c>
      <c r="M609" s="1">
        <v>3</v>
      </c>
      <c r="N609" s="1">
        <v>2</v>
      </c>
      <c r="O609" s="1">
        <f t="shared" si="94"/>
        <v>0</v>
      </c>
      <c r="P609" s="1">
        <f t="shared" si="101"/>
        <v>0</v>
      </c>
      <c r="Q609" s="1">
        <f t="shared" si="95"/>
        <v>1</v>
      </c>
      <c r="R609" s="1">
        <f t="shared" si="102"/>
        <v>0</v>
      </c>
      <c r="S609" s="1">
        <f t="shared" si="103"/>
        <v>1</v>
      </c>
    </row>
    <row r="610" spans="1:19" x14ac:dyDescent="0.25">
      <c r="A610" s="1" t="s">
        <v>184</v>
      </c>
      <c r="B610" s="1">
        <v>5.4</v>
      </c>
      <c r="C610" s="1">
        <v>2.647506799999999</v>
      </c>
      <c r="D610" s="1">
        <v>2</v>
      </c>
      <c r="E610" s="1">
        <f t="shared" si="96"/>
        <v>0</v>
      </c>
      <c r="F610" s="1">
        <f t="shared" si="97"/>
        <v>0</v>
      </c>
      <c r="G610" s="1">
        <f t="shared" si="98"/>
        <v>0</v>
      </c>
      <c r="H610" s="1">
        <f t="shared" si="99"/>
        <v>1</v>
      </c>
      <c r="I610" s="1">
        <f t="shared" si="100"/>
        <v>1</v>
      </c>
      <c r="K610" s="1" t="s">
        <v>142</v>
      </c>
      <c r="L610" s="1">
        <v>4.4000000000000004</v>
      </c>
      <c r="M610" s="1">
        <v>3</v>
      </c>
      <c r="N610" s="1">
        <v>2</v>
      </c>
      <c r="O610" s="1">
        <f t="shared" si="94"/>
        <v>0</v>
      </c>
      <c r="P610" s="1">
        <f t="shared" si="101"/>
        <v>0</v>
      </c>
      <c r="Q610" s="1">
        <f t="shared" si="95"/>
        <v>1</v>
      </c>
      <c r="R610" s="1">
        <f t="shared" si="102"/>
        <v>0</v>
      </c>
      <c r="S610" s="1">
        <f t="shared" si="103"/>
        <v>1</v>
      </c>
    </row>
    <row r="611" spans="1:19" x14ac:dyDescent="0.25">
      <c r="A611" s="1" t="s">
        <v>96</v>
      </c>
      <c r="B611" s="1">
        <v>4.9000000000000004</v>
      </c>
      <c r="C611" s="1">
        <v>2.534593000000001</v>
      </c>
      <c r="D611" s="1">
        <v>2</v>
      </c>
      <c r="E611" s="1">
        <f t="shared" si="96"/>
        <v>0</v>
      </c>
      <c r="F611" s="1">
        <f t="shared" si="97"/>
        <v>0</v>
      </c>
      <c r="G611" s="1">
        <f t="shared" si="98"/>
        <v>0</v>
      </c>
      <c r="H611" s="1">
        <f t="shared" si="99"/>
        <v>1</v>
      </c>
      <c r="I611" s="1">
        <f t="shared" si="100"/>
        <v>1</v>
      </c>
      <c r="K611" s="1" t="s">
        <v>170</v>
      </c>
      <c r="L611" s="1">
        <v>5.3</v>
      </c>
      <c r="M611" s="1">
        <v>3</v>
      </c>
      <c r="N611" s="1">
        <v>2</v>
      </c>
      <c r="O611" s="1">
        <f t="shared" si="94"/>
        <v>0</v>
      </c>
      <c r="P611" s="1">
        <f t="shared" si="101"/>
        <v>0</v>
      </c>
      <c r="Q611" s="1">
        <f t="shared" si="95"/>
        <v>1</v>
      </c>
      <c r="R611" s="1">
        <f t="shared" si="102"/>
        <v>0</v>
      </c>
      <c r="S611" s="1">
        <f t="shared" si="103"/>
        <v>1</v>
      </c>
    </row>
    <row r="612" spans="1:19" x14ac:dyDescent="0.25">
      <c r="A612" s="1" t="s">
        <v>146</v>
      </c>
      <c r="B612" s="1">
        <v>4.3</v>
      </c>
      <c r="C612" s="1">
        <v>3.2469833599999984</v>
      </c>
      <c r="D612" s="1">
        <v>2</v>
      </c>
      <c r="E612" s="1">
        <f t="shared" si="96"/>
        <v>0</v>
      </c>
      <c r="F612" s="1">
        <f t="shared" si="97"/>
        <v>0</v>
      </c>
      <c r="G612" s="1">
        <f t="shared" si="98"/>
        <v>0</v>
      </c>
      <c r="H612" s="1">
        <f t="shared" si="99"/>
        <v>1</v>
      </c>
      <c r="I612" s="1">
        <f t="shared" si="100"/>
        <v>1</v>
      </c>
      <c r="K612" s="1" t="s">
        <v>137</v>
      </c>
      <c r="L612" s="1">
        <v>5.3</v>
      </c>
      <c r="M612" s="1">
        <v>4</v>
      </c>
      <c r="N612" s="1">
        <v>2</v>
      </c>
      <c r="O612" s="1">
        <f t="shared" si="94"/>
        <v>0</v>
      </c>
      <c r="P612" s="1">
        <f t="shared" si="101"/>
        <v>0</v>
      </c>
      <c r="Q612" s="1">
        <f t="shared" si="95"/>
        <v>1</v>
      </c>
      <c r="R612" s="1">
        <f t="shared" si="102"/>
        <v>0</v>
      </c>
      <c r="S612" s="1">
        <f t="shared" si="103"/>
        <v>1</v>
      </c>
    </row>
    <row r="613" spans="1:19" x14ac:dyDescent="0.25">
      <c r="A613" s="1" t="s">
        <v>82</v>
      </c>
      <c r="B613" s="1">
        <v>4.3</v>
      </c>
      <c r="C613" s="1">
        <v>3.2997055</v>
      </c>
      <c r="D613" s="1">
        <v>2</v>
      </c>
      <c r="E613" s="1">
        <f t="shared" si="96"/>
        <v>0</v>
      </c>
      <c r="F613" s="1">
        <f t="shared" si="97"/>
        <v>0</v>
      </c>
      <c r="G613" s="1">
        <f t="shared" si="98"/>
        <v>0</v>
      </c>
      <c r="H613" s="1">
        <f t="shared" si="99"/>
        <v>1</v>
      </c>
      <c r="I613" s="1">
        <f t="shared" si="100"/>
        <v>1</v>
      </c>
      <c r="K613" s="1" t="s">
        <v>184</v>
      </c>
      <c r="L613" s="1">
        <v>5.4</v>
      </c>
      <c r="M613" s="1">
        <v>3</v>
      </c>
      <c r="N613" s="1">
        <v>2</v>
      </c>
      <c r="O613" s="1">
        <f t="shared" si="94"/>
        <v>0</v>
      </c>
      <c r="P613" s="1">
        <f t="shared" si="101"/>
        <v>0</v>
      </c>
      <c r="Q613" s="1">
        <f t="shared" si="95"/>
        <v>1</v>
      </c>
      <c r="R613" s="1">
        <f t="shared" si="102"/>
        <v>0</v>
      </c>
      <c r="S613" s="1">
        <f t="shared" si="103"/>
        <v>1</v>
      </c>
    </row>
    <row r="614" spans="1:19" x14ac:dyDescent="0.25">
      <c r="A614" s="1" t="s">
        <v>85</v>
      </c>
      <c r="B614" s="1">
        <v>4.8</v>
      </c>
      <c r="C614" s="1">
        <v>2.968816079999999</v>
      </c>
      <c r="D614" s="1">
        <v>2</v>
      </c>
      <c r="E614" s="1">
        <f t="shared" si="96"/>
        <v>0</v>
      </c>
      <c r="F614" s="1">
        <f t="shared" si="97"/>
        <v>0</v>
      </c>
      <c r="G614" s="1">
        <f t="shared" si="98"/>
        <v>0</v>
      </c>
      <c r="H614" s="1">
        <f t="shared" si="99"/>
        <v>1</v>
      </c>
      <c r="I614" s="1">
        <f t="shared" si="100"/>
        <v>1</v>
      </c>
      <c r="K614" s="1" t="s">
        <v>96</v>
      </c>
      <c r="L614" s="1">
        <v>4.9000000000000004</v>
      </c>
      <c r="M614" s="1">
        <v>3</v>
      </c>
      <c r="N614" s="1">
        <v>2</v>
      </c>
      <c r="O614" s="1">
        <f t="shared" si="94"/>
        <v>0</v>
      </c>
      <c r="P614" s="1">
        <f t="shared" si="101"/>
        <v>0</v>
      </c>
      <c r="Q614" s="1">
        <f t="shared" si="95"/>
        <v>1</v>
      </c>
      <c r="R614" s="1">
        <f t="shared" si="102"/>
        <v>0</v>
      </c>
      <c r="S614" s="1">
        <f t="shared" si="103"/>
        <v>1</v>
      </c>
    </row>
    <row r="615" spans="1:19" x14ac:dyDescent="0.25">
      <c r="A615" s="1" t="s">
        <v>167</v>
      </c>
      <c r="B615" s="1">
        <v>4.5</v>
      </c>
      <c r="C615" s="1">
        <v>4.53845118</v>
      </c>
      <c r="D615" s="1">
        <v>2</v>
      </c>
      <c r="E615" s="1">
        <f t="shared" si="96"/>
        <v>0</v>
      </c>
      <c r="F615" s="1">
        <f t="shared" si="97"/>
        <v>0</v>
      </c>
      <c r="G615" s="1">
        <f t="shared" si="98"/>
        <v>0</v>
      </c>
      <c r="H615" s="1">
        <f t="shared" si="99"/>
        <v>1</v>
      </c>
      <c r="I615" s="1">
        <f t="shared" si="100"/>
        <v>1</v>
      </c>
      <c r="K615" s="1" t="s">
        <v>146</v>
      </c>
      <c r="L615" s="1">
        <v>4.3</v>
      </c>
      <c r="M615" s="1">
        <v>3</v>
      </c>
      <c r="N615" s="1">
        <v>2</v>
      </c>
      <c r="O615" s="1">
        <f t="shared" si="94"/>
        <v>0</v>
      </c>
      <c r="P615" s="1">
        <f t="shared" si="101"/>
        <v>0</v>
      </c>
      <c r="Q615" s="1">
        <f t="shared" si="95"/>
        <v>1</v>
      </c>
      <c r="R615" s="1">
        <f t="shared" si="102"/>
        <v>0</v>
      </c>
      <c r="S615" s="1">
        <f t="shared" si="103"/>
        <v>1</v>
      </c>
    </row>
    <row r="616" spans="1:19" x14ac:dyDescent="0.25">
      <c r="A616" s="1" t="s">
        <v>139</v>
      </c>
      <c r="B616" s="1">
        <v>4.4000000000000004</v>
      </c>
      <c r="C616" s="1">
        <v>3.9593106099999997</v>
      </c>
      <c r="D616" s="1">
        <v>2</v>
      </c>
      <c r="E616" s="1">
        <f t="shared" si="96"/>
        <v>0</v>
      </c>
      <c r="F616" s="1">
        <f t="shared" si="97"/>
        <v>0</v>
      </c>
      <c r="G616" s="1">
        <f t="shared" si="98"/>
        <v>0</v>
      </c>
      <c r="H616" s="1">
        <f t="shared" si="99"/>
        <v>1</v>
      </c>
      <c r="I616" s="1">
        <f t="shared" si="100"/>
        <v>1</v>
      </c>
      <c r="K616" s="1" t="s">
        <v>82</v>
      </c>
      <c r="L616" s="1">
        <v>4.3</v>
      </c>
      <c r="M616" s="1">
        <v>3</v>
      </c>
      <c r="N616" s="1">
        <v>2</v>
      </c>
      <c r="O616" s="1">
        <f t="shared" si="94"/>
        <v>0</v>
      </c>
      <c r="P616" s="1">
        <f t="shared" si="101"/>
        <v>0</v>
      </c>
      <c r="Q616" s="1">
        <f t="shared" si="95"/>
        <v>1</v>
      </c>
      <c r="R616" s="1">
        <f t="shared" si="102"/>
        <v>0</v>
      </c>
      <c r="S616" s="1">
        <f t="shared" si="103"/>
        <v>1</v>
      </c>
    </row>
    <row r="617" spans="1:19" x14ac:dyDescent="0.25">
      <c r="A617" s="1" t="s">
        <v>141</v>
      </c>
      <c r="B617" s="1">
        <v>4.7</v>
      </c>
      <c r="C617" s="1">
        <v>2.8651339</v>
      </c>
      <c r="D617" s="1">
        <v>2</v>
      </c>
      <c r="E617" s="1">
        <f t="shared" si="96"/>
        <v>0</v>
      </c>
      <c r="F617" s="1">
        <f t="shared" si="97"/>
        <v>0</v>
      </c>
      <c r="G617" s="1">
        <f t="shared" si="98"/>
        <v>0</v>
      </c>
      <c r="H617" s="1">
        <f t="shared" si="99"/>
        <v>1</v>
      </c>
      <c r="I617" s="1">
        <f t="shared" si="100"/>
        <v>1</v>
      </c>
      <c r="K617" s="1" t="s">
        <v>85</v>
      </c>
      <c r="L617" s="1">
        <v>4.8</v>
      </c>
      <c r="M617" s="1">
        <v>3</v>
      </c>
      <c r="N617" s="1">
        <v>2</v>
      </c>
      <c r="O617" s="1">
        <f t="shared" si="94"/>
        <v>0</v>
      </c>
      <c r="P617" s="1">
        <f t="shared" si="101"/>
        <v>0</v>
      </c>
      <c r="Q617" s="1">
        <f t="shared" si="95"/>
        <v>1</v>
      </c>
      <c r="R617" s="1">
        <f t="shared" si="102"/>
        <v>0</v>
      </c>
      <c r="S617" s="1">
        <f t="shared" si="103"/>
        <v>1</v>
      </c>
    </row>
    <row r="618" spans="1:19" x14ac:dyDescent="0.25">
      <c r="A618" s="1" t="s">
        <v>76</v>
      </c>
      <c r="B618" s="1">
        <v>4.9000000000000004</v>
      </c>
      <c r="C618" s="1">
        <v>2.8854253599999993</v>
      </c>
      <c r="D618" s="1">
        <v>2</v>
      </c>
      <c r="E618" s="1">
        <f t="shared" si="96"/>
        <v>0</v>
      </c>
      <c r="F618" s="1">
        <f t="shared" si="97"/>
        <v>0</v>
      </c>
      <c r="G618" s="1">
        <f t="shared" si="98"/>
        <v>0</v>
      </c>
      <c r="H618" s="1">
        <f t="shared" si="99"/>
        <v>1</v>
      </c>
      <c r="I618" s="1">
        <f t="shared" si="100"/>
        <v>1</v>
      </c>
      <c r="K618" s="1" t="s">
        <v>167</v>
      </c>
      <c r="L618" s="1">
        <v>4.5</v>
      </c>
      <c r="M618" s="1">
        <v>5</v>
      </c>
      <c r="N618" s="1">
        <v>2</v>
      </c>
      <c r="O618" s="1">
        <f t="shared" si="94"/>
        <v>0</v>
      </c>
      <c r="P618" s="1">
        <f t="shared" si="101"/>
        <v>0</v>
      </c>
      <c r="Q618" s="1">
        <f t="shared" si="95"/>
        <v>1</v>
      </c>
      <c r="R618" s="1">
        <f t="shared" si="102"/>
        <v>0</v>
      </c>
      <c r="S618" s="1">
        <f t="shared" si="103"/>
        <v>1</v>
      </c>
    </row>
    <row r="619" spans="1:19" x14ac:dyDescent="0.25">
      <c r="A619" s="1" t="s">
        <v>87</v>
      </c>
      <c r="B619" s="1">
        <v>5</v>
      </c>
      <c r="C619" s="1">
        <v>3.2229002999999987</v>
      </c>
      <c r="D619" s="1">
        <v>2</v>
      </c>
      <c r="E619" s="1">
        <f t="shared" si="96"/>
        <v>0</v>
      </c>
      <c r="F619" s="1">
        <f t="shared" si="97"/>
        <v>0</v>
      </c>
      <c r="G619" s="1">
        <f t="shared" si="98"/>
        <v>0</v>
      </c>
      <c r="H619" s="1">
        <f t="shared" si="99"/>
        <v>1</v>
      </c>
      <c r="I619" s="1">
        <f t="shared" si="100"/>
        <v>1</v>
      </c>
      <c r="K619" s="1" t="s">
        <v>139</v>
      </c>
      <c r="L619" s="1">
        <v>4.4000000000000004</v>
      </c>
      <c r="M619" s="1">
        <v>4</v>
      </c>
      <c r="N619" s="1">
        <v>2</v>
      </c>
      <c r="O619" s="1">
        <f t="shared" si="94"/>
        <v>0</v>
      </c>
      <c r="P619" s="1">
        <f t="shared" si="101"/>
        <v>0</v>
      </c>
      <c r="Q619" s="1">
        <f t="shared" si="95"/>
        <v>1</v>
      </c>
      <c r="R619" s="1">
        <f t="shared" si="102"/>
        <v>0</v>
      </c>
      <c r="S619" s="1">
        <f t="shared" si="103"/>
        <v>1</v>
      </c>
    </row>
    <row r="620" spans="1:19" x14ac:dyDescent="0.25">
      <c r="A620" s="1" t="s">
        <v>166</v>
      </c>
      <c r="B620" s="1">
        <v>4.3</v>
      </c>
      <c r="C620" s="1">
        <v>3.9986527599999975</v>
      </c>
      <c r="D620" s="1">
        <v>2</v>
      </c>
      <c r="E620" s="1">
        <f t="shared" si="96"/>
        <v>0</v>
      </c>
      <c r="F620" s="1">
        <f t="shared" si="97"/>
        <v>0</v>
      </c>
      <c r="G620" s="1">
        <f t="shared" si="98"/>
        <v>0</v>
      </c>
      <c r="H620" s="1">
        <f t="shared" si="99"/>
        <v>1</v>
      </c>
      <c r="I620" s="1">
        <f t="shared" si="100"/>
        <v>1</v>
      </c>
      <c r="K620" s="1" t="s">
        <v>141</v>
      </c>
      <c r="L620" s="1">
        <v>4.7</v>
      </c>
      <c r="M620" s="1">
        <v>3</v>
      </c>
      <c r="N620" s="1">
        <v>2</v>
      </c>
      <c r="O620" s="1">
        <f t="shared" si="94"/>
        <v>0</v>
      </c>
      <c r="P620" s="1">
        <f t="shared" si="101"/>
        <v>0</v>
      </c>
      <c r="Q620" s="1">
        <f t="shared" si="95"/>
        <v>1</v>
      </c>
      <c r="R620" s="1">
        <f t="shared" si="102"/>
        <v>0</v>
      </c>
      <c r="S620" s="1">
        <f t="shared" si="103"/>
        <v>1</v>
      </c>
    </row>
    <row r="621" spans="1:19" x14ac:dyDescent="0.25">
      <c r="A621" s="1" t="s">
        <v>102</v>
      </c>
      <c r="B621" s="1">
        <v>4.3</v>
      </c>
      <c r="C621" s="1">
        <v>3.6963926999999988</v>
      </c>
      <c r="D621" s="1">
        <v>2</v>
      </c>
      <c r="E621" s="1">
        <f t="shared" si="96"/>
        <v>0</v>
      </c>
      <c r="F621" s="1">
        <f t="shared" si="97"/>
        <v>0</v>
      </c>
      <c r="G621" s="1">
        <f t="shared" si="98"/>
        <v>0</v>
      </c>
      <c r="H621" s="1">
        <f t="shared" si="99"/>
        <v>1</v>
      </c>
      <c r="I621" s="1">
        <f t="shared" si="100"/>
        <v>1</v>
      </c>
      <c r="K621" s="1" t="s">
        <v>76</v>
      </c>
      <c r="L621" s="1">
        <v>4.9000000000000004</v>
      </c>
      <c r="M621" s="1">
        <v>3</v>
      </c>
      <c r="N621" s="1">
        <v>2</v>
      </c>
      <c r="O621" s="1">
        <f t="shared" si="94"/>
        <v>0</v>
      </c>
      <c r="P621" s="1">
        <f t="shared" si="101"/>
        <v>0</v>
      </c>
      <c r="Q621" s="1">
        <f t="shared" si="95"/>
        <v>1</v>
      </c>
      <c r="R621" s="1">
        <f t="shared" si="102"/>
        <v>0</v>
      </c>
      <c r="S621" s="1">
        <f t="shared" si="103"/>
        <v>1</v>
      </c>
    </row>
    <row r="622" spans="1:19" x14ac:dyDescent="0.25">
      <c r="A622" s="1" t="s">
        <v>148</v>
      </c>
      <c r="B622" s="1">
        <v>7.1</v>
      </c>
      <c r="C622" s="1">
        <v>5.5792021199999997</v>
      </c>
      <c r="D622" s="1">
        <v>2</v>
      </c>
      <c r="E622" s="1">
        <f t="shared" si="96"/>
        <v>0</v>
      </c>
      <c r="F622" s="1">
        <f t="shared" si="97"/>
        <v>0</v>
      </c>
      <c r="G622" s="1">
        <f t="shared" si="98"/>
        <v>0</v>
      </c>
      <c r="H622" s="1">
        <f t="shared" si="99"/>
        <v>1</v>
      </c>
      <c r="I622" s="1">
        <f t="shared" si="100"/>
        <v>1</v>
      </c>
      <c r="K622" s="1" t="s">
        <v>87</v>
      </c>
      <c r="L622" s="1">
        <v>5</v>
      </c>
      <c r="M622" s="1">
        <v>3</v>
      </c>
      <c r="N622" s="1">
        <v>2</v>
      </c>
      <c r="O622" s="1">
        <f t="shared" si="94"/>
        <v>0</v>
      </c>
      <c r="P622" s="1">
        <f t="shared" si="101"/>
        <v>0</v>
      </c>
      <c r="Q622" s="1">
        <f t="shared" si="95"/>
        <v>1</v>
      </c>
      <c r="R622" s="1">
        <f t="shared" si="102"/>
        <v>0</v>
      </c>
      <c r="S622" s="1">
        <f t="shared" si="103"/>
        <v>1</v>
      </c>
    </row>
    <row r="623" spans="1:19" x14ac:dyDescent="0.25">
      <c r="A623" s="1" t="s">
        <v>71</v>
      </c>
      <c r="B623" s="1">
        <v>4.3</v>
      </c>
      <c r="C623" s="1">
        <v>3.4403024999999983</v>
      </c>
      <c r="D623" s="1">
        <v>2</v>
      </c>
      <c r="E623" s="1">
        <f t="shared" si="96"/>
        <v>0</v>
      </c>
      <c r="F623" s="1">
        <f t="shared" si="97"/>
        <v>0</v>
      </c>
      <c r="G623" s="1">
        <f t="shared" si="98"/>
        <v>0</v>
      </c>
      <c r="H623" s="1">
        <f t="shared" si="99"/>
        <v>1</v>
      </c>
      <c r="I623" s="1">
        <f t="shared" si="100"/>
        <v>1</v>
      </c>
      <c r="K623" s="1" t="s">
        <v>166</v>
      </c>
      <c r="L623" s="1">
        <v>4.3</v>
      </c>
      <c r="M623" s="1">
        <v>4</v>
      </c>
      <c r="N623" s="1">
        <v>2</v>
      </c>
      <c r="O623" s="1">
        <f t="shared" si="94"/>
        <v>0</v>
      </c>
      <c r="P623" s="1">
        <f t="shared" si="101"/>
        <v>0</v>
      </c>
      <c r="Q623" s="1">
        <f t="shared" si="95"/>
        <v>1</v>
      </c>
      <c r="R623" s="1">
        <f t="shared" si="102"/>
        <v>0</v>
      </c>
      <c r="S623" s="1">
        <f t="shared" si="103"/>
        <v>1</v>
      </c>
    </row>
    <row r="624" spans="1:19" x14ac:dyDescent="0.25">
      <c r="A624" s="1" t="s">
        <v>160</v>
      </c>
      <c r="B624" s="1">
        <v>3.9</v>
      </c>
      <c r="C624" s="1">
        <v>3.1589903400000003</v>
      </c>
      <c r="D624" s="1">
        <v>2</v>
      </c>
      <c r="E624" s="1">
        <f t="shared" si="96"/>
        <v>0</v>
      </c>
      <c r="F624" s="1">
        <f t="shared" si="97"/>
        <v>0</v>
      </c>
      <c r="G624" s="1">
        <f t="shared" si="98"/>
        <v>0</v>
      </c>
      <c r="H624" s="1">
        <f t="shared" si="99"/>
        <v>1</v>
      </c>
      <c r="I624" s="1">
        <f t="shared" si="100"/>
        <v>1</v>
      </c>
      <c r="K624" s="1" t="s">
        <v>102</v>
      </c>
      <c r="L624" s="1">
        <v>4.3</v>
      </c>
      <c r="M624" s="1">
        <v>4</v>
      </c>
      <c r="N624" s="1">
        <v>2</v>
      </c>
      <c r="O624" s="1">
        <f t="shared" si="94"/>
        <v>0</v>
      </c>
      <c r="P624" s="1">
        <f t="shared" si="101"/>
        <v>0</v>
      </c>
      <c r="Q624" s="1">
        <f t="shared" si="95"/>
        <v>1</v>
      </c>
      <c r="R624" s="1">
        <f t="shared" si="102"/>
        <v>0</v>
      </c>
      <c r="S624" s="1">
        <f t="shared" si="103"/>
        <v>1</v>
      </c>
    </row>
    <row r="625" spans="1:19" x14ac:dyDescent="0.25">
      <c r="A625" s="1" t="s">
        <v>95</v>
      </c>
      <c r="B625" s="1">
        <v>5.2</v>
      </c>
      <c r="C625" s="1">
        <v>3.1197389799999984</v>
      </c>
      <c r="D625" s="1">
        <v>2</v>
      </c>
      <c r="E625" s="1">
        <f t="shared" si="96"/>
        <v>0</v>
      </c>
      <c r="F625" s="1">
        <f t="shared" si="97"/>
        <v>0</v>
      </c>
      <c r="G625" s="1">
        <f t="shared" si="98"/>
        <v>0</v>
      </c>
      <c r="H625" s="1">
        <f t="shared" si="99"/>
        <v>1</v>
      </c>
      <c r="I625" s="1">
        <f t="shared" si="100"/>
        <v>1</v>
      </c>
      <c r="K625" s="1" t="s">
        <v>148</v>
      </c>
      <c r="L625" s="1">
        <v>7.1</v>
      </c>
      <c r="M625" s="1">
        <v>6</v>
      </c>
      <c r="N625" s="1">
        <v>2</v>
      </c>
      <c r="O625" s="1">
        <f t="shared" si="94"/>
        <v>0</v>
      </c>
      <c r="P625" s="1">
        <f t="shared" si="101"/>
        <v>0</v>
      </c>
      <c r="Q625" s="1">
        <f t="shared" si="95"/>
        <v>1</v>
      </c>
      <c r="R625" s="1">
        <f t="shared" si="102"/>
        <v>0</v>
      </c>
      <c r="S625" s="1">
        <f t="shared" si="103"/>
        <v>1</v>
      </c>
    </row>
    <row r="626" spans="1:19" x14ac:dyDescent="0.25">
      <c r="A626" s="1" t="s">
        <v>196</v>
      </c>
      <c r="B626" s="1">
        <v>4.4000000000000004</v>
      </c>
      <c r="C626" s="1">
        <v>4.1804479999999993</v>
      </c>
      <c r="D626" s="1">
        <v>2</v>
      </c>
      <c r="E626" s="1">
        <f t="shared" si="96"/>
        <v>0</v>
      </c>
      <c r="F626" s="1">
        <f t="shared" si="97"/>
        <v>0</v>
      </c>
      <c r="G626" s="1">
        <f t="shared" si="98"/>
        <v>0</v>
      </c>
      <c r="H626" s="1">
        <f t="shared" si="99"/>
        <v>1</v>
      </c>
      <c r="I626" s="1">
        <f t="shared" si="100"/>
        <v>1</v>
      </c>
      <c r="K626" s="1" t="s">
        <v>71</v>
      </c>
      <c r="L626" s="1">
        <v>4.3</v>
      </c>
      <c r="M626" s="1">
        <v>3</v>
      </c>
      <c r="N626" s="1">
        <v>2</v>
      </c>
      <c r="O626" s="1">
        <f t="shared" si="94"/>
        <v>0</v>
      </c>
      <c r="P626" s="1">
        <f t="shared" si="101"/>
        <v>0</v>
      </c>
      <c r="Q626" s="1">
        <f t="shared" si="95"/>
        <v>1</v>
      </c>
      <c r="R626" s="1">
        <f t="shared" si="102"/>
        <v>0</v>
      </c>
      <c r="S626" s="1">
        <f t="shared" si="103"/>
        <v>1</v>
      </c>
    </row>
    <row r="627" spans="1:19" x14ac:dyDescent="0.25">
      <c r="A627" s="1" t="s">
        <v>100</v>
      </c>
      <c r="B627" s="1">
        <v>4.8</v>
      </c>
      <c r="C627" s="1">
        <v>3.780667049999999</v>
      </c>
      <c r="D627" s="1">
        <v>2</v>
      </c>
      <c r="E627" s="1">
        <f t="shared" si="96"/>
        <v>0</v>
      </c>
      <c r="F627" s="1">
        <f t="shared" si="97"/>
        <v>0</v>
      </c>
      <c r="G627" s="1">
        <f t="shared" si="98"/>
        <v>0</v>
      </c>
      <c r="H627" s="1">
        <f t="shared" si="99"/>
        <v>1</v>
      </c>
      <c r="I627" s="1">
        <f t="shared" si="100"/>
        <v>1</v>
      </c>
      <c r="K627" s="1" t="s">
        <v>160</v>
      </c>
      <c r="L627" s="1">
        <v>3.9</v>
      </c>
      <c r="M627" s="1">
        <v>3</v>
      </c>
      <c r="N627" s="1">
        <v>2</v>
      </c>
      <c r="O627" s="1">
        <f t="shared" si="94"/>
        <v>0</v>
      </c>
      <c r="P627" s="1">
        <f t="shared" si="101"/>
        <v>0</v>
      </c>
      <c r="Q627" s="1">
        <f t="shared" si="95"/>
        <v>1</v>
      </c>
      <c r="R627" s="1">
        <f t="shared" si="102"/>
        <v>0</v>
      </c>
      <c r="S627" s="1">
        <f t="shared" si="103"/>
        <v>1</v>
      </c>
    </row>
    <row r="628" spans="1:19" x14ac:dyDescent="0.25">
      <c r="A628" s="1" t="s">
        <v>125</v>
      </c>
      <c r="B628" s="1">
        <v>4.4000000000000004</v>
      </c>
      <c r="C628" s="1">
        <v>4.0586440000000001</v>
      </c>
      <c r="D628" s="1">
        <v>2</v>
      </c>
      <c r="E628" s="1">
        <f t="shared" si="96"/>
        <v>0</v>
      </c>
      <c r="F628" s="1">
        <f t="shared" si="97"/>
        <v>0</v>
      </c>
      <c r="G628" s="1">
        <f t="shared" si="98"/>
        <v>0</v>
      </c>
      <c r="H628" s="1">
        <f t="shared" si="99"/>
        <v>1</v>
      </c>
      <c r="I628" s="1">
        <f t="shared" si="100"/>
        <v>1</v>
      </c>
      <c r="K628" s="1" t="s">
        <v>95</v>
      </c>
      <c r="L628" s="1">
        <v>5.2</v>
      </c>
      <c r="M628" s="1">
        <v>3</v>
      </c>
      <c r="N628" s="1">
        <v>2</v>
      </c>
      <c r="O628" s="1">
        <f t="shared" ref="O628:O691" si="104">IF(AND((8&gt;N628),(N628&gt;=M628),(M628&gt;=4)),1,0)</f>
        <v>0</v>
      </c>
      <c r="P628" s="1">
        <f t="shared" si="101"/>
        <v>0</v>
      </c>
      <c r="Q628" s="1">
        <f t="shared" ref="Q628:Q691" si="105">IF(N628&lt;=4,1,0)</f>
        <v>1</v>
      </c>
      <c r="R628" s="1">
        <f t="shared" si="102"/>
        <v>0</v>
      </c>
      <c r="S628" s="1">
        <f t="shared" si="103"/>
        <v>1</v>
      </c>
    </row>
    <row r="629" spans="1:19" x14ac:dyDescent="0.25">
      <c r="A629" s="1" t="s">
        <v>130</v>
      </c>
      <c r="B629" s="1">
        <v>4.0999999999999996</v>
      </c>
      <c r="C629" s="1">
        <v>4.0755946499999993</v>
      </c>
      <c r="D629" s="1">
        <v>2</v>
      </c>
      <c r="E629" s="1">
        <f t="shared" si="96"/>
        <v>0</v>
      </c>
      <c r="F629" s="1">
        <f t="shared" si="97"/>
        <v>0</v>
      </c>
      <c r="G629" s="1">
        <f t="shared" si="98"/>
        <v>0</v>
      </c>
      <c r="H629" s="1">
        <f t="shared" si="99"/>
        <v>1</v>
      </c>
      <c r="I629" s="1">
        <f t="shared" si="100"/>
        <v>1</v>
      </c>
      <c r="K629" s="1" t="s">
        <v>196</v>
      </c>
      <c r="L629" s="1">
        <v>4.4000000000000004</v>
      </c>
      <c r="M629" s="1">
        <v>4</v>
      </c>
      <c r="N629" s="1">
        <v>2</v>
      </c>
      <c r="O629" s="1">
        <f t="shared" si="104"/>
        <v>0</v>
      </c>
      <c r="P629" s="1">
        <f t="shared" si="101"/>
        <v>0</v>
      </c>
      <c r="Q629" s="1">
        <f t="shared" si="105"/>
        <v>1</v>
      </c>
      <c r="R629" s="1">
        <f t="shared" si="102"/>
        <v>0</v>
      </c>
      <c r="S629" s="1">
        <f t="shared" si="103"/>
        <v>1</v>
      </c>
    </row>
    <row r="630" spans="1:19" x14ac:dyDescent="0.25">
      <c r="A630" s="1" t="s">
        <v>143</v>
      </c>
      <c r="B630" s="1">
        <v>4.5999999999999996</v>
      </c>
      <c r="C630" s="1">
        <v>4.5471136599999982</v>
      </c>
      <c r="D630" s="1">
        <v>2</v>
      </c>
      <c r="E630" s="1">
        <f t="shared" si="96"/>
        <v>0</v>
      </c>
      <c r="F630" s="1">
        <f t="shared" si="97"/>
        <v>0</v>
      </c>
      <c r="G630" s="1">
        <f t="shared" si="98"/>
        <v>0</v>
      </c>
      <c r="H630" s="1">
        <f t="shared" si="99"/>
        <v>1</v>
      </c>
      <c r="I630" s="1">
        <f t="shared" si="100"/>
        <v>1</v>
      </c>
      <c r="K630" s="1" t="s">
        <v>100</v>
      </c>
      <c r="L630" s="1">
        <v>4.8</v>
      </c>
      <c r="M630" s="1">
        <v>4</v>
      </c>
      <c r="N630" s="1">
        <v>2</v>
      </c>
      <c r="O630" s="1">
        <f t="shared" si="104"/>
        <v>0</v>
      </c>
      <c r="P630" s="1">
        <f t="shared" si="101"/>
        <v>0</v>
      </c>
      <c r="Q630" s="1">
        <f t="shared" si="105"/>
        <v>1</v>
      </c>
      <c r="R630" s="1">
        <f t="shared" si="102"/>
        <v>0</v>
      </c>
      <c r="S630" s="1">
        <f t="shared" si="103"/>
        <v>1</v>
      </c>
    </row>
    <row r="631" spans="1:19" x14ac:dyDescent="0.25">
      <c r="A631" s="1" t="s">
        <v>161</v>
      </c>
      <c r="B631" s="1">
        <v>4.2</v>
      </c>
      <c r="C631" s="1">
        <v>3.9160579999999983</v>
      </c>
      <c r="D631" s="1">
        <v>2</v>
      </c>
      <c r="E631" s="1">
        <f t="shared" si="96"/>
        <v>0</v>
      </c>
      <c r="F631" s="1">
        <f t="shared" si="97"/>
        <v>0</v>
      </c>
      <c r="G631" s="1">
        <f t="shared" si="98"/>
        <v>0</v>
      </c>
      <c r="H631" s="1">
        <f t="shared" si="99"/>
        <v>1</v>
      </c>
      <c r="I631" s="1">
        <f t="shared" si="100"/>
        <v>1</v>
      </c>
      <c r="K631" s="1" t="s">
        <v>125</v>
      </c>
      <c r="L631" s="1">
        <v>4.4000000000000004</v>
      </c>
      <c r="M631" s="1">
        <v>4</v>
      </c>
      <c r="N631" s="1">
        <v>2</v>
      </c>
      <c r="O631" s="1">
        <f t="shared" si="104"/>
        <v>0</v>
      </c>
      <c r="P631" s="1">
        <f t="shared" si="101"/>
        <v>0</v>
      </c>
      <c r="Q631" s="1">
        <f t="shared" si="105"/>
        <v>1</v>
      </c>
      <c r="R631" s="1">
        <f t="shared" si="102"/>
        <v>0</v>
      </c>
      <c r="S631" s="1">
        <f t="shared" si="103"/>
        <v>1</v>
      </c>
    </row>
    <row r="632" spans="1:19" x14ac:dyDescent="0.25">
      <c r="A632" s="1" t="s">
        <v>163</v>
      </c>
      <c r="B632" s="1">
        <v>5.6</v>
      </c>
      <c r="C632" s="1">
        <v>3.8455377000000004</v>
      </c>
      <c r="D632" s="1">
        <v>2</v>
      </c>
      <c r="E632" s="1">
        <f t="shared" si="96"/>
        <v>0</v>
      </c>
      <c r="F632" s="1">
        <f t="shared" si="97"/>
        <v>0</v>
      </c>
      <c r="G632" s="1">
        <f t="shared" si="98"/>
        <v>0</v>
      </c>
      <c r="H632" s="1">
        <f t="shared" si="99"/>
        <v>1</v>
      </c>
      <c r="I632" s="1">
        <f t="shared" si="100"/>
        <v>1</v>
      </c>
      <c r="K632" s="1" t="s">
        <v>130</v>
      </c>
      <c r="L632" s="1">
        <v>4.0999999999999996</v>
      </c>
      <c r="M632" s="1">
        <v>4</v>
      </c>
      <c r="N632" s="1">
        <v>2</v>
      </c>
      <c r="O632" s="1">
        <f t="shared" si="104"/>
        <v>0</v>
      </c>
      <c r="P632" s="1">
        <f t="shared" si="101"/>
        <v>0</v>
      </c>
      <c r="Q632" s="1">
        <f t="shared" si="105"/>
        <v>1</v>
      </c>
      <c r="R632" s="1">
        <f t="shared" si="102"/>
        <v>0</v>
      </c>
      <c r="S632" s="1">
        <f t="shared" si="103"/>
        <v>1</v>
      </c>
    </row>
    <row r="633" spans="1:19" x14ac:dyDescent="0.25">
      <c r="A633" s="1" t="s">
        <v>74</v>
      </c>
      <c r="B633" s="1">
        <v>4.4000000000000004</v>
      </c>
      <c r="C633" s="1">
        <v>3.7795667599999998</v>
      </c>
      <c r="D633" s="1">
        <v>2</v>
      </c>
      <c r="E633" s="1">
        <f t="shared" si="96"/>
        <v>0</v>
      </c>
      <c r="F633" s="1">
        <f t="shared" si="97"/>
        <v>0</v>
      </c>
      <c r="G633" s="1">
        <f t="shared" si="98"/>
        <v>0</v>
      </c>
      <c r="H633" s="1">
        <f t="shared" si="99"/>
        <v>1</v>
      </c>
      <c r="I633" s="1">
        <f t="shared" si="100"/>
        <v>1</v>
      </c>
      <c r="K633" s="1" t="s">
        <v>143</v>
      </c>
      <c r="L633" s="1">
        <v>4.5999999999999996</v>
      </c>
      <c r="M633" s="1">
        <v>5</v>
      </c>
      <c r="N633" s="1">
        <v>2</v>
      </c>
      <c r="O633" s="1">
        <f t="shared" si="104"/>
        <v>0</v>
      </c>
      <c r="P633" s="1">
        <f t="shared" si="101"/>
        <v>0</v>
      </c>
      <c r="Q633" s="1">
        <f t="shared" si="105"/>
        <v>1</v>
      </c>
      <c r="R633" s="1">
        <f t="shared" si="102"/>
        <v>0</v>
      </c>
      <c r="S633" s="1">
        <f t="shared" si="103"/>
        <v>1</v>
      </c>
    </row>
    <row r="634" spans="1:19" x14ac:dyDescent="0.25">
      <c r="A634" s="1" t="s">
        <v>77</v>
      </c>
      <c r="B634" s="1">
        <v>4.7</v>
      </c>
      <c r="C634" s="1">
        <v>3.6475700999999989</v>
      </c>
      <c r="D634" s="1">
        <v>2</v>
      </c>
      <c r="E634" s="1">
        <f t="shared" si="96"/>
        <v>0</v>
      </c>
      <c r="F634" s="1">
        <f t="shared" si="97"/>
        <v>0</v>
      </c>
      <c r="G634" s="1">
        <f t="shared" si="98"/>
        <v>0</v>
      </c>
      <c r="H634" s="1">
        <f t="shared" si="99"/>
        <v>1</v>
      </c>
      <c r="I634" s="1">
        <f t="shared" si="100"/>
        <v>1</v>
      </c>
      <c r="K634" s="1" t="s">
        <v>161</v>
      </c>
      <c r="L634" s="1">
        <v>4.2</v>
      </c>
      <c r="M634" s="1">
        <v>4</v>
      </c>
      <c r="N634" s="1">
        <v>2</v>
      </c>
      <c r="O634" s="1">
        <f t="shared" si="104"/>
        <v>0</v>
      </c>
      <c r="P634" s="1">
        <f t="shared" si="101"/>
        <v>0</v>
      </c>
      <c r="Q634" s="1">
        <f t="shared" si="105"/>
        <v>1</v>
      </c>
      <c r="R634" s="1">
        <f t="shared" si="102"/>
        <v>0</v>
      </c>
      <c r="S634" s="1">
        <f t="shared" si="103"/>
        <v>1</v>
      </c>
    </row>
    <row r="635" spans="1:19" x14ac:dyDescent="0.25">
      <c r="A635" s="1" t="s">
        <v>80</v>
      </c>
      <c r="B635" s="1">
        <v>4.9000000000000004</v>
      </c>
      <c r="C635" s="1">
        <v>3.5049630599999992</v>
      </c>
      <c r="D635" s="1">
        <v>2</v>
      </c>
      <c r="E635" s="1">
        <f t="shared" si="96"/>
        <v>0</v>
      </c>
      <c r="F635" s="1">
        <f t="shared" si="97"/>
        <v>0</v>
      </c>
      <c r="G635" s="1">
        <f t="shared" si="98"/>
        <v>0</v>
      </c>
      <c r="H635" s="1">
        <f t="shared" si="99"/>
        <v>1</v>
      </c>
      <c r="I635" s="1">
        <f t="shared" si="100"/>
        <v>1</v>
      </c>
      <c r="K635" s="1" t="s">
        <v>163</v>
      </c>
      <c r="L635" s="1">
        <v>5.6</v>
      </c>
      <c r="M635" s="1">
        <v>4</v>
      </c>
      <c r="N635" s="1">
        <v>2</v>
      </c>
      <c r="O635" s="1">
        <f t="shared" si="104"/>
        <v>0</v>
      </c>
      <c r="P635" s="1">
        <f t="shared" si="101"/>
        <v>0</v>
      </c>
      <c r="Q635" s="1">
        <f t="shared" si="105"/>
        <v>1</v>
      </c>
      <c r="R635" s="1">
        <f t="shared" si="102"/>
        <v>0</v>
      </c>
      <c r="S635" s="1">
        <f t="shared" si="103"/>
        <v>1</v>
      </c>
    </row>
    <row r="636" spans="1:19" x14ac:dyDescent="0.25">
      <c r="A636" s="1" t="s">
        <v>82</v>
      </c>
      <c r="B636" s="1">
        <v>4.3</v>
      </c>
      <c r="C636" s="1">
        <v>2.7672097999999998</v>
      </c>
      <c r="D636" s="1">
        <v>2</v>
      </c>
      <c r="E636" s="1">
        <f t="shared" si="96"/>
        <v>0</v>
      </c>
      <c r="F636" s="1">
        <f t="shared" si="97"/>
        <v>0</v>
      </c>
      <c r="G636" s="1">
        <f t="shared" si="98"/>
        <v>0</v>
      </c>
      <c r="H636" s="1">
        <f t="shared" si="99"/>
        <v>1</v>
      </c>
      <c r="I636" s="1">
        <f t="shared" si="100"/>
        <v>1</v>
      </c>
      <c r="K636" s="1" t="s">
        <v>74</v>
      </c>
      <c r="L636" s="1">
        <v>4.4000000000000004</v>
      </c>
      <c r="M636" s="1">
        <v>4</v>
      </c>
      <c r="N636" s="1">
        <v>2</v>
      </c>
      <c r="O636" s="1">
        <f t="shared" si="104"/>
        <v>0</v>
      </c>
      <c r="P636" s="1">
        <f t="shared" si="101"/>
        <v>0</v>
      </c>
      <c r="Q636" s="1">
        <f t="shared" si="105"/>
        <v>1</v>
      </c>
      <c r="R636" s="1">
        <f t="shared" si="102"/>
        <v>0</v>
      </c>
      <c r="S636" s="1">
        <f t="shared" si="103"/>
        <v>1</v>
      </c>
    </row>
    <row r="637" spans="1:19" x14ac:dyDescent="0.25">
      <c r="A637" s="1" t="s">
        <v>85</v>
      </c>
      <c r="B637" s="1">
        <v>4.8</v>
      </c>
      <c r="C637" s="1">
        <v>3.0247886599999987</v>
      </c>
      <c r="D637" s="1">
        <v>2</v>
      </c>
      <c r="E637" s="1">
        <f t="shared" si="96"/>
        <v>0</v>
      </c>
      <c r="F637" s="1">
        <f t="shared" si="97"/>
        <v>0</v>
      </c>
      <c r="G637" s="1">
        <f t="shared" si="98"/>
        <v>0</v>
      </c>
      <c r="H637" s="1">
        <f t="shared" si="99"/>
        <v>1</v>
      </c>
      <c r="I637" s="1">
        <f t="shared" si="100"/>
        <v>1</v>
      </c>
      <c r="K637" s="1" t="s">
        <v>77</v>
      </c>
      <c r="L637" s="1">
        <v>4.7</v>
      </c>
      <c r="M637" s="1">
        <v>4</v>
      </c>
      <c r="N637" s="1">
        <v>2</v>
      </c>
      <c r="O637" s="1">
        <f t="shared" si="104"/>
        <v>0</v>
      </c>
      <c r="P637" s="1">
        <f t="shared" si="101"/>
        <v>0</v>
      </c>
      <c r="Q637" s="1">
        <f t="shared" si="105"/>
        <v>1</v>
      </c>
      <c r="R637" s="1">
        <f t="shared" si="102"/>
        <v>0</v>
      </c>
      <c r="S637" s="1">
        <f t="shared" si="103"/>
        <v>1</v>
      </c>
    </row>
    <row r="638" spans="1:19" x14ac:dyDescent="0.25">
      <c r="A638" s="1" t="s">
        <v>89</v>
      </c>
      <c r="B638" s="1">
        <v>6.2</v>
      </c>
      <c r="C638" s="1">
        <v>4.6284003</v>
      </c>
      <c r="D638" s="1">
        <v>2</v>
      </c>
      <c r="E638" s="1">
        <f t="shared" si="96"/>
        <v>0</v>
      </c>
      <c r="F638" s="1">
        <f t="shared" si="97"/>
        <v>0</v>
      </c>
      <c r="G638" s="1">
        <f t="shared" si="98"/>
        <v>0</v>
      </c>
      <c r="H638" s="1">
        <f t="shared" si="99"/>
        <v>1</v>
      </c>
      <c r="I638" s="1">
        <f t="shared" si="100"/>
        <v>1</v>
      </c>
      <c r="K638" s="1" t="s">
        <v>80</v>
      </c>
      <c r="L638" s="1">
        <v>4.9000000000000004</v>
      </c>
      <c r="M638" s="1">
        <v>4</v>
      </c>
      <c r="N638" s="1">
        <v>2</v>
      </c>
      <c r="O638" s="1">
        <f t="shared" si="104"/>
        <v>0</v>
      </c>
      <c r="P638" s="1">
        <f t="shared" si="101"/>
        <v>0</v>
      </c>
      <c r="Q638" s="1">
        <f t="shared" si="105"/>
        <v>1</v>
      </c>
      <c r="R638" s="1">
        <f t="shared" si="102"/>
        <v>0</v>
      </c>
      <c r="S638" s="1">
        <f t="shared" si="103"/>
        <v>1</v>
      </c>
    </row>
    <row r="639" spans="1:19" x14ac:dyDescent="0.25">
      <c r="A639" s="1" t="s">
        <v>91</v>
      </c>
      <c r="B639" s="1">
        <v>4.9000000000000004</v>
      </c>
      <c r="C639" s="1">
        <v>2.7392282900000002</v>
      </c>
      <c r="D639" s="1">
        <v>2</v>
      </c>
      <c r="E639" s="1">
        <f t="shared" si="96"/>
        <v>0</v>
      </c>
      <c r="F639" s="1">
        <f t="shared" si="97"/>
        <v>0</v>
      </c>
      <c r="G639" s="1">
        <f t="shared" si="98"/>
        <v>0</v>
      </c>
      <c r="H639" s="1">
        <f t="shared" si="99"/>
        <v>1</v>
      </c>
      <c r="I639" s="1">
        <f t="shared" si="100"/>
        <v>1</v>
      </c>
      <c r="K639" s="1" t="s">
        <v>82</v>
      </c>
      <c r="L639" s="1">
        <v>4.3</v>
      </c>
      <c r="M639" s="1">
        <v>3</v>
      </c>
      <c r="N639" s="1">
        <v>2</v>
      </c>
      <c r="O639" s="1">
        <f t="shared" si="104"/>
        <v>0</v>
      </c>
      <c r="P639" s="1">
        <f t="shared" si="101"/>
        <v>0</v>
      </c>
      <c r="Q639" s="1">
        <f t="shared" si="105"/>
        <v>1</v>
      </c>
      <c r="R639" s="1">
        <f t="shared" si="102"/>
        <v>0</v>
      </c>
      <c r="S639" s="1">
        <f t="shared" si="103"/>
        <v>1</v>
      </c>
    </row>
    <row r="640" spans="1:19" x14ac:dyDescent="0.25">
      <c r="A640" s="1" t="s">
        <v>98</v>
      </c>
      <c r="B640" s="1">
        <v>5</v>
      </c>
      <c r="C640" s="1">
        <v>3.7575956599999976</v>
      </c>
      <c r="D640" s="1">
        <v>2</v>
      </c>
      <c r="E640" s="1">
        <f t="shared" si="96"/>
        <v>0</v>
      </c>
      <c r="F640" s="1">
        <f t="shared" si="97"/>
        <v>0</v>
      </c>
      <c r="G640" s="1">
        <f t="shared" si="98"/>
        <v>0</v>
      </c>
      <c r="H640" s="1">
        <f t="shared" si="99"/>
        <v>1</v>
      </c>
      <c r="I640" s="1">
        <f t="shared" si="100"/>
        <v>1</v>
      </c>
      <c r="K640" s="1" t="s">
        <v>85</v>
      </c>
      <c r="L640" s="1">
        <v>4.8</v>
      </c>
      <c r="M640" s="1">
        <v>3</v>
      </c>
      <c r="N640" s="1">
        <v>2</v>
      </c>
      <c r="O640" s="1">
        <f t="shared" si="104"/>
        <v>0</v>
      </c>
      <c r="P640" s="1">
        <f t="shared" si="101"/>
        <v>0</v>
      </c>
      <c r="Q640" s="1">
        <f t="shared" si="105"/>
        <v>1</v>
      </c>
      <c r="R640" s="1">
        <f t="shared" si="102"/>
        <v>0</v>
      </c>
      <c r="S640" s="1">
        <f t="shared" si="103"/>
        <v>1</v>
      </c>
    </row>
    <row r="641" spans="1:19" x14ac:dyDescent="0.25">
      <c r="A641" s="1" t="s">
        <v>105</v>
      </c>
      <c r="B641" s="1">
        <v>4.4000000000000004</v>
      </c>
      <c r="C641" s="1">
        <v>2.7264025399999992</v>
      </c>
      <c r="D641" s="1">
        <v>2</v>
      </c>
      <c r="E641" s="1">
        <f t="shared" si="96"/>
        <v>0</v>
      </c>
      <c r="F641" s="1">
        <f t="shared" si="97"/>
        <v>0</v>
      </c>
      <c r="G641" s="1">
        <f t="shared" si="98"/>
        <v>0</v>
      </c>
      <c r="H641" s="1">
        <f t="shared" si="99"/>
        <v>1</v>
      </c>
      <c r="I641" s="1">
        <f t="shared" si="100"/>
        <v>1</v>
      </c>
      <c r="K641" s="1" t="s">
        <v>89</v>
      </c>
      <c r="L641" s="1">
        <v>6.2</v>
      </c>
      <c r="M641" s="1">
        <v>5</v>
      </c>
      <c r="N641" s="1">
        <v>2</v>
      </c>
      <c r="O641" s="1">
        <f t="shared" si="104"/>
        <v>0</v>
      </c>
      <c r="P641" s="1">
        <f t="shared" si="101"/>
        <v>0</v>
      </c>
      <c r="Q641" s="1">
        <f t="shared" si="105"/>
        <v>1</v>
      </c>
      <c r="R641" s="1">
        <f t="shared" si="102"/>
        <v>0</v>
      </c>
      <c r="S641" s="1">
        <f t="shared" si="103"/>
        <v>1</v>
      </c>
    </row>
    <row r="642" spans="1:19" x14ac:dyDescent="0.25">
      <c r="A642" s="1" t="s">
        <v>167</v>
      </c>
      <c r="B642" s="1">
        <v>4.5</v>
      </c>
      <c r="C642" s="1">
        <v>4.2540916099999979</v>
      </c>
      <c r="D642" s="1">
        <v>2</v>
      </c>
      <c r="E642" s="1">
        <f t="shared" si="96"/>
        <v>0</v>
      </c>
      <c r="F642" s="1">
        <f t="shared" si="97"/>
        <v>0</v>
      </c>
      <c r="G642" s="1">
        <f t="shared" si="98"/>
        <v>0</v>
      </c>
      <c r="H642" s="1">
        <f t="shared" si="99"/>
        <v>1</v>
      </c>
      <c r="I642" s="1">
        <f t="shared" si="100"/>
        <v>1</v>
      </c>
      <c r="K642" s="1" t="s">
        <v>91</v>
      </c>
      <c r="L642" s="1">
        <v>4.9000000000000004</v>
      </c>
      <c r="M642" s="1">
        <v>3</v>
      </c>
      <c r="N642" s="1">
        <v>2</v>
      </c>
      <c r="O642" s="1">
        <f t="shared" si="104"/>
        <v>0</v>
      </c>
      <c r="P642" s="1">
        <f t="shared" si="101"/>
        <v>0</v>
      </c>
      <c r="Q642" s="1">
        <f t="shared" si="105"/>
        <v>1</v>
      </c>
      <c r="R642" s="1">
        <f t="shared" si="102"/>
        <v>0</v>
      </c>
      <c r="S642" s="1">
        <f t="shared" si="103"/>
        <v>1</v>
      </c>
    </row>
    <row r="643" spans="1:19" x14ac:dyDescent="0.25">
      <c r="A643" s="1" t="s">
        <v>195</v>
      </c>
      <c r="B643" s="1">
        <v>4.5</v>
      </c>
      <c r="C643" s="1">
        <v>4.6529805599999987</v>
      </c>
      <c r="D643" s="1">
        <v>2</v>
      </c>
      <c r="E643" s="1">
        <f t="shared" ref="E643:E706" si="106">IF(AND((10&gt;D643),(D643&gt;C643),(C643&gt;2)),1,0)</f>
        <v>0</v>
      </c>
      <c r="F643" s="1">
        <f t="shared" ref="F643:F706" si="107">IF(AND((D643&lt;C643),(D643&gt;2),(C643&lt;10)),1,0)</f>
        <v>0</v>
      </c>
      <c r="G643" s="1">
        <f t="shared" ref="G643:G706" si="108">IF(D643&gt;=10,1,0)</f>
        <v>0</v>
      </c>
      <c r="H643" s="1">
        <f t="shared" ref="H643:H706" si="109">IF(D643&lt;=2,1,0)</f>
        <v>1</v>
      </c>
      <c r="I643" s="1">
        <f t="shared" ref="I643:I706" si="110">SUM(E643:H643)</f>
        <v>1</v>
      </c>
      <c r="K643" s="1" t="s">
        <v>98</v>
      </c>
      <c r="L643" s="1">
        <v>5</v>
      </c>
      <c r="M643" s="1">
        <v>4</v>
      </c>
      <c r="N643" s="1">
        <v>2</v>
      </c>
      <c r="O643" s="1">
        <f t="shared" si="104"/>
        <v>0</v>
      </c>
      <c r="P643" s="1">
        <f t="shared" ref="P643:P706" si="111">IF(AND((N643&lt;M643),(N643&gt;=4),(M643&lt;8)),1,0)</f>
        <v>0</v>
      </c>
      <c r="Q643" s="1">
        <f t="shared" si="105"/>
        <v>1</v>
      </c>
      <c r="R643" s="1">
        <f t="shared" ref="R643:R706" si="112">IF(N643&gt;=8,1,0)</f>
        <v>0</v>
      </c>
      <c r="S643" s="1">
        <f t="shared" ref="S643:S706" si="113">SUM(O643:R643)</f>
        <v>1</v>
      </c>
    </row>
    <row r="644" spans="1:19" x14ac:dyDescent="0.25">
      <c r="A644" s="1" t="s">
        <v>110</v>
      </c>
      <c r="B644" s="1">
        <v>4.3</v>
      </c>
      <c r="C644" s="1">
        <v>3.4526148199999995</v>
      </c>
      <c r="D644" s="1">
        <v>2</v>
      </c>
      <c r="E644" s="1">
        <f t="shared" si="106"/>
        <v>0</v>
      </c>
      <c r="F644" s="1">
        <f t="shared" si="107"/>
        <v>0</v>
      </c>
      <c r="G644" s="1">
        <f t="shared" si="108"/>
        <v>0</v>
      </c>
      <c r="H644" s="1">
        <f t="shared" si="109"/>
        <v>1</v>
      </c>
      <c r="I644" s="1">
        <f t="shared" si="110"/>
        <v>1</v>
      </c>
      <c r="K644" s="1" t="s">
        <v>105</v>
      </c>
      <c r="L644" s="1">
        <v>4.4000000000000004</v>
      </c>
      <c r="M644" s="1">
        <v>3</v>
      </c>
      <c r="N644" s="1">
        <v>2</v>
      </c>
      <c r="O644" s="1">
        <f t="shared" si="104"/>
        <v>0</v>
      </c>
      <c r="P644" s="1">
        <f t="shared" si="111"/>
        <v>0</v>
      </c>
      <c r="Q644" s="1">
        <f t="shared" si="105"/>
        <v>1</v>
      </c>
      <c r="R644" s="1">
        <f t="shared" si="112"/>
        <v>0</v>
      </c>
      <c r="S644" s="1">
        <f t="shared" si="113"/>
        <v>1</v>
      </c>
    </row>
    <row r="645" spans="1:19" x14ac:dyDescent="0.25">
      <c r="A645" s="1" t="s">
        <v>179</v>
      </c>
      <c r="B645" s="1">
        <v>5.4</v>
      </c>
      <c r="C645" s="1">
        <v>3.8494424599999997</v>
      </c>
      <c r="D645" s="1">
        <v>2</v>
      </c>
      <c r="E645" s="1">
        <f t="shared" si="106"/>
        <v>0</v>
      </c>
      <c r="F645" s="1">
        <f t="shared" si="107"/>
        <v>0</v>
      </c>
      <c r="G645" s="1">
        <f t="shared" si="108"/>
        <v>0</v>
      </c>
      <c r="H645" s="1">
        <f t="shared" si="109"/>
        <v>1</v>
      </c>
      <c r="I645" s="1">
        <f t="shared" si="110"/>
        <v>1</v>
      </c>
      <c r="K645" s="1" t="s">
        <v>167</v>
      </c>
      <c r="L645" s="1">
        <v>4.5</v>
      </c>
      <c r="M645" s="1">
        <v>4</v>
      </c>
      <c r="N645" s="1">
        <v>2</v>
      </c>
      <c r="O645" s="1">
        <f t="shared" si="104"/>
        <v>0</v>
      </c>
      <c r="P645" s="1">
        <f t="shared" si="111"/>
        <v>0</v>
      </c>
      <c r="Q645" s="1">
        <f t="shared" si="105"/>
        <v>1</v>
      </c>
      <c r="R645" s="1">
        <f t="shared" si="112"/>
        <v>0</v>
      </c>
      <c r="S645" s="1">
        <f t="shared" si="113"/>
        <v>1</v>
      </c>
    </row>
    <row r="646" spans="1:19" x14ac:dyDescent="0.25">
      <c r="A646" s="1" t="s">
        <v>129</v>
      </c>
      <c r="B646" s="1">
        <v>4.8</v>
      </c>
      <c r="C646" s="1">
        <v>3.4660489599999988</v>
      </c>
      <c r="D646" s="1">
        <v>2</v>
      </c>
      <c r="E646" s="1">
        <f t="shared" si="106"/>
        <v>0</v>
      </c>
      <c r="F646" s="1">
        <f t="shared" si="107"/>
        <v>0</v>
      </c>
      <c r="G646" s="1">
        <f t="shared" si="108"/>
        <v>0</v>
      </c>
      <c r="H646" s="1">
        <f t="shared" si="109"/>
        <v>1</v>
      </c>
      <c r="I646" s="1">
        <f t="shared" si="110"/>
        <v>1</v>
      </c>
      <c r="K646" s="1" t="s">
        <v>195</v>
      </c>
      <c r="L646" s="1">
        <v>4.5</v>
      </c>
      <c r="M646" s="1">
        <v>5</v>
      </c>
      <c r="N646" s="1">
        <v>2</v>
      </c>
      <c r="O646" s="1">
        <f t="shared" si="104"/>
        <v>0</v>
      </c>
      <c r="P646" s="1">
        <f t="shared" si="111"/>
        <v>0</v>
      </c>
      <c r="Q646" s="1">
        <f t="shared" si="105"/>
        <v>1</v>
      </c>
      <c r="R646" s="1">
        <f t="shared" si="112"/>
        <v>0</v>
      </c>
      <c r="S646" s="1">
        <f t="shared" si="113"/>
        <v>1</v>
      </c>
    </row>
    <row r="647" spans="1:19" x14ac:dyDescent="0.25">
      <c r="A647" s="1" t="s">
        <v>182</v>
      </c>
      <c r="B647" s="1">
        <v>5.0999999999999996</v>
      </c>
      <c r="C647" s="1">
        <v>4.4709628799999992</v>
      </c>
      <c r="D647" s="1">
        <v>2</v>
      </c>
      <c r="E647" s="1">
        <f t="shared" si="106"/>
        <v>0</v>
      </c>
      <c r="F647" s="1">
        <f t="shared" si="107"/>
        <v>0</v>
      </c>
      <c r="G647" s="1">
        <f t="shared" si="108"/>
        <v>0</v>
      </c>
      <c r="H647" s="1">
        <f t="shared" si="109"/>
        <v>1</v>
      </c>
      <c r="I647" s="1">
        <f t="shared" si="110"/>
        <v>1</v>
      </c>
      <c r="K647" s="1" t="s">
        <v>110</v>
      </c>
      <c r="L647" s="1">
        <v>4.3</v>
      </c>
      <c r="M647" s="1">
        <v>3</v>
      </c>
      <c r="N647" s="1">
        <v>2</v>
      </c>
      <c r="O647" s="1">
        <f t="shared" si="104"/>
        <v>0</v>
      </c>
      <c r="P647" s="1">
        <f t="shared" si="111"/>
        <v>0</v>
      </c>
      <c r="Q647" s="1">
        <f t="shared" si="105"/>
        <v>1</v>
      </c>
      <c r="R647" s="1">
        <f t="shared" si="112"/>
        <v>0</v>
      </c>
      <c r="S647" s="1">
        <f t="shared" si="113"/>
        <v>1</v>
      </c>
    </row>
    <row r="648" spans="1:19" x14ac:dyDescent="0.25">
      <c r="A648" s="1" t="s">
        <v>139</v>
      </c>
      <c r="B648" s="1">
        <v>4.4000000000000004</v>
      </c>
      <c r="C648" s="1">
        <v>3.9203582499999978</v>
      </c>
      <c r="D648" s="1">
        <v>2</v>
      </c>
      <c r="E648" s="1">
        <f t="shared" si="106"/>
        <v>0</v>
      </c>
      <c r="F648" s="1">
        <f t="shared" si="107"/>
        <v>0</v>
      </c>
      <c r="G648" s="1">
        <f t="shared" si="108"/>
        <v>0</v>
      </c>
      <c r="H648" s="1">
        <f t="shared" si="109"/>
        <v>1</v>
      </c>
      <c r="I648" s="1">
        <f t="shared" si="110"/>
        <v>1</v>
      </c>
      <c r="K648" s="1" t="s">
        <v>179</v>
      </c>
      <c r="L648" s="1">
        <v>5.4</v>
      </c>
      <c r="M648" s="1">
        <v>4</v>
      </c>
      <c r="N648" s="1">
        <v>2</v>
      </c>
      <c r="O648" s="1">
        <f t="shared" si="104"/>
        <v>0</v>
      </c>
      <c r="P648" s="1">
        <f t="shared" si="111"/>
        <v>0</v>
      </c>
      <c r="Q648" s="1">
        <f t="shared" si="105"/>
        <v>1</v>
      </c>
      <c r="R648" s="1">
        <f t="shared" si="112"/>
        <v>0</v>
      </c>
      <c r="S648" s="1">
        <f t="shared" si="113"/>
        <v>1</v>
      </c>
    </row>
    <row r="649" spans="1:19" x14ac:dyDescent="0.25">
      <c r="A649" s="1" t="s">
        <v>192</v>
      </c>
      <c r="B649" s="1">
        <v>5.6</v>
      </c>
      <c r="C649" s="1">
        <v>4.5639336099999985</v>
      </c>
      <c r="D649" s="1">
        <v>2</v>
      </c>
      <c r="E649" s="1">
        <f t="shared" si="106"/>
        <v>0</v>
      </c>
      <c r="F649" s="1">
        <f t="shared" si="107"/>
        <v>0</v>
      </c>
      <c r="G649" s="1">
        <f t="shared" si="108"/>
        <v>0</v>
      </c>
      <c r="H649" s="1">
        <f t="shared" si="109"/>
        <v>1</v>
      </c>
      <c r="I649" s="1">
        <f t="shared" si="110"/>
        <v>1</v>
      </c>
      <c r="K649" s="1" t="s">
        <v>129</v>
      </c>
      <c r="L649" s="1">
        <v>4.8</v>
      </c>
      <c r="M649" s="1">
        <v>3</v>
      </c>
      <c r="N649" s="1">
        <v>2</v>
      </c>
      <c r="O649" s="1">
        <f t="shared" si="104"/>
        <v>0</v>
      </c>
      <c r="P649" s="1">
        <f t="shared" si="111"/>
        <v>0</v>
      </c>
      <c r="Q649" s="1">
        <f t="shared" si="105"/>
        <v>1</v>
      </c>
      <c r="R649" s="1">
        <f t="shared" si="112"/>
        <v>0</v>
      </c>
      <c r="S649" s="1">
        <f t="shared" si="113"/>
        <v>1</v>
      </c>
    </row>
    <row r="650" spans="1:19" x14ac:dyDescent="0.25">
      <c r="A650" s="1" t="s">
        <v>146</v>
      </c>
      <c r="B650" s="1">
        <v>4.3</v>
      </c>
      <c r="C650" s="1">
        <v>2.5546690999999986</v>
      </c>
      <c r="D650" s="1">
        <v>2</v>
      </c>
      <c r="E650" s="1">
        <f t="shared" si="106"/>
        <v>0</v>
      </c>
      <c r="F650" s="1">
        <f t="shared" si="107"/>
        <v>0</v>
      </c>
      <c r="G650" s="1">
        <f t="shared" si="108"/>
        <v>0</v>
      </c>
      <c r="H650" s="1">
        <f t="shared" si="109"/>
        <v>1</v>
      </c>
      <c r="I650" s="1">
        <f t="shared" si="110"/>
        <v>1</v>
      </c>
      <c r="K650" s="1" t="s">
        <v>182</v>
      </c>
      <c r="L650" s="1">
        <v>5.0999999999999996</v>
      </c>
      <c r="M650" s="1">
        <v>4</v>
      </c>
      <c r="N650" s="1">
        <v>2</v>
      </c>
      <c r="O650" s="1">
        <f t="shared" si="104"/>
        <v>0</v>
      </c>
      <c r="P650" s="1">
        <f t="shared" si="111"/>
        <v>0</v>
      </c>
      <c r="Q650" s="1">
        <f t="shared" si="105"/>
        <v>1</v>
      </c>
      <c r="R650" s="1">
        <f t="shared" si="112"/>
        <v>0</v>
      </c>
      <c r="S650" s="1">
        <f t="shared" si="113"/>
        <v>1</v>
      </c>
    </row>
    <row r="651" spans="1:19" x14ac:dyDescent="0.25">
      <c r="A651" s="1" t="s">
        <v>170</v>
      </c>
      <c r="B651" s="1">
        <v>5.3</v>
      </c>
      <c r="C651" s="1">
        <v>3.1356445599999994</v>
      </c>
      <c r="D651" s="1">
        <v>2</v>
      </c>
      <c r="E651" s="1">
        <f t="shared" si="106"/>
        <v>0</v>
      </c>
      <c r="F651" s="1">
        <f t="shared" si="107"/>
        <v>0</v>
      </c>
      <c r="G651" s="1">
        <f t="shared" si="108"/>
        <v>0</v>
      </c>
      <c r="H651" s="1">
        <f t="shared" si="109"/>
        <v>1</v>
      </c>
      <c r="I651" s="1">
        <f t="shared" si="110"/>
        <v>1</v>
      </c>
      <c r="K651" s="1" t="s">
        <v>139</v>
      </c>
      <c r="L651" s="1">
        <v>4.4000000000000004</v>
      </c>
      <c r="M651" s="1">
        <v>4</v>
      </c>
      <c r="N651" s="1">
        <v>2</v>
      </c>
      <c r="O651" s="1">
        <f t="shared" si="104"/>
        <v>0</v>
      </c>
      <c r="P651" s="1">
        <f t="shared" si="111"/>
        <v>0</v>
      </c>
      <c r="Q651" s="1">
        <f t="shared" si="105"/>
        <v>1</v>
      </c>
      <c r="R651" s="1">
        <f t="shared" si="112"/>
        <v>0</v>
      </c>
      <c r="S651" s="1">
        <f t="shared" si="113"/>
        <v>1</v>
      </c>
    </row>
    <row r="652" spans="1:19" x14ac:dyDescent="0.25">
      <c r="A652" s="1" t="s">
        <v>147</v>
      </c>
      <c r="B652" s="1">
        <v>5.0999999999999996</v>
      </c>
      <c r="C652" s="1">
        <v>3.7489543499999987</v>
      </c>
      <c r="D652" s="1">
        <v>2</v>
      </c>
      <c r="E652" s="1">
        <f t="shared" si="106"/>
        <v>0</v>
      </c>
      <c r="F652" s="1">
        <f t="shared" si="107"/>
        <v>0</v>
      </c>
      <c r="G652" s="1">
        <f t="shared" si="108"/>
        <v>0</v>
      </c>
      <c r="H652" s="1">
        <f t="shared" si="109"/>
        <v>1</v>
      </c>
      <c r="I652" s="1">
        <f t="shared" si="110"/>
        <v>1</v>
      </c>
      <c r="K652" s="1" t="s">
        <v>192</v>
      </c>
      <c r="L652" s="1">
        <v>5.6</v>
      </c>
      <c r="M652" s="1">
        <v>5</v>
      </c>
      <c r="N652" s="1">
        <v>2</v>
      </c>
      <c r="O652" s="1">
        <f t="shared" si="104"/>
        <v>0</v>
      </c>
      <c r="P652" s="1">
        <f t="shared" si="111"/>
        <v>0</v>
      </c>
      <c r="Q652" s="1">
        <f t="shared" si="105"/>
        <v>1</v>
      </c>
      <c r="R652" s="1">
        <f t="shared" si="112"/>
        <v>0</v>
      </c>
      <c r="S652" s="1">
        <f t="shared" si="113"/>
        <v>1</v>
      </c>
    </row>
    <row r="653" spans="1:19" x14ac:dyDescent="0.25">
      <c r="A653" s="1" t="s">
        <v>196</v>
      </c>
      <c r="B653" s="1">
        <v>4.4000000000000004</v>
      </c>
      <c r="C653" s="1">
        <v>3.0706086999999993</v>
      </c>
      <c r="D653" s="1">
        <v>2</v>
      </c>
      <c r="E653" s="1">
        <f t="shared" si="106"/>
        <v>0</v>
      </c>
      <c r="F653" s="1">
        <f t="shared" si="107"/>
        <v>0</v>
      </c>
      <c r="G653" s="1">
        <f t="shared" si="108"/>
        <v>0</v>
      </c>
      <c r="H653" s="1">
        <f t="shared" si="109"/>
        <v>1</v>
      </c>
      <c r="I653" s="1">
        <f t="shared" si="110"/>
        <v>1</v>
      </c>
      <c r="K653" s="1" t="s">
        <v>146</v>
      </c>
      <c r="L653" s="1">
        <v>4.3</v>
      </c>
      <c r="M653" s="1">
        <v>3</v>
      </c>
      <c r="N653" s="1">
        <v>2</v>
      </c>
      <c r="O653" s="1">
        <f t="shared" si="104"/>
        <v>0</v>
      </c>
      <c r="P653" s="1">
        <f t="shared" si="111"/>
        <v>0</v>
      </c>
      <c r="Q653" s="1">
        <f t="shared" si="105"/>
        <v>1</v>
      </c>
      <c r="R653" s="1">
        <f t="shared" si="112"/>
        <v>0</v>
      </c>
      <c r="S653" s="1">
        <f t="shared" si="113"/>
        <v>1</v>
      </c>
    </row>
    <row r="654" spans="1:19" x14ac:dyDescent="0.25">
      <c r="A654" s="1" t="s">
        <v>102</v>
      </c>
      <c r="B654" s="1">
        <v>4.3</v>
      </c>
      <c r="C654" s="1">
        <v>3.7181499399999991</v>
      </c>
      <c r="D654" s="1">
        <v>2</v>
      </c>
      <c r="E654" s="1">
        <f t="shared" si="106"/>
        <v>0</v>
      </c>
      <c r="F654" s="1">
        <f t="shared" si="107"/>
        <v>0</v>
      </c>
      <c r="G654" s="1">
        <f t="shared" si="108"/>
        <v>0</v>
      </c>
      <c r="H654" s="1">
        <f t="shared" si="109"/>
        <v>1</v>
      </c>
      <c r="I654" s="1">
        <f t="shared" si="110"/>
        <v>1</v>
      </c>
      <c r="K654" s="1" t="s">
        <v>170</v>
      </c>
      <c r="L654" s="1">
        <v>5.3</v>
      </c>
      <c r="M654" s="1">
        <v>3</v>
      </c>
      <c r="N654" s="1">
        <v>2</v>
      </c>
      <c r="O654" s="1">
        <f t="shared" si="104"/>
        <v>0</v>
      </c>
      <c r="P654" s="1">
        <f t="shared" si="111"/>
        <v>0</v>
      </c>
      <c r="Q654" s="1">
        <f t="shared" si="105"/>
        <v>1</v>
      </c>
      <c r="R654" s="1">
        <f t="shared" si="112"/>
        <v>0</v>
      </c>
      <c r="S654" s="1">
        <f t="shared" si="113"/>
        <v>1</v>
      </c>
    </row>
    <row r="655" spans="1:19" x14ac:dyDescent="0.25">
      <c r="A655" s="1" t="s">
        <v>125</v>
      </c>
      <c r="B655" s="1">
        <v>4.4000000000000004</v>
      </c>
      <c r="C655" s="1">
        <v>2.5091267999999993</v>
      </c>
      <c r="D655" s="1">
        <v>2</v>
      </c>
      <c r="E655" s="1">
        <f t="shared" si="106"/>
        <v>0</v>
      </c>
      <c r="F655" s="1">
        <f t="shared" si="107"/>
        <v>0</v>
      </c>
      <c r="G655" s="1">
        <f t="shared" si="108"/>
        <v>0</v>
      </c>
      <c r="H655" s="1">
        <f t="shared" si="109"/>
        <v>1</v>
      </c>
      <c r="I655" s="1">
        <f t="shared" si="110"/>
        <v>1</v>
      </c>
      <c r="K655" s="1" t="s">
        <v>147</v>
      </c>
      <c r="L655" s="1">
        <v>5.0999999999999996</v>
      </c>
      <c r="M655" s="1">
        <v>4</v>
      </c>
      <c r="N655" s="1">
        <v>2</v>
      </c>
      <c r="O655" s="1">
        <f t="shared" si="104"/>
        <v>0</v>
      </c>
      <c r="P655" s="1">
        <f t="shared" si="111"/>
        <v>0</v>
      </c>
      <c r="Q655" s="1">
        <f t="shared" si="105"/>
        <v>1</v>
      </c>
      <c r="R655" s="1">
        <f t="shared" si="112"/>
        <v>0</v>
      </c>
      <c r="S655" s="1">
        <f t="shared" si="113"/>
        <v>1</v>
      </c>
    </row>
    <row r="656" spans="1:19" x14ac:dyDescent="0.25">
      <c r="A656" s="1" t="s">
        <v>135</v>
      </c>
      <c r="B656" s="1">
        <v>4.9000000000000004</v>
      </c>
      <c r="C656" s="1">
        <v>2.2859038700000007</v>
      </c>
      <c r="D656" s="1">
        <v>2</v>
      </c>
      <c r="E656" s="1">
        <f t="shared" si="106"/>
        <v>0</v>
      </c>
      <c r="F656" s="1">
        <f t="shared" si="107"/>
        <v>0</v>
      </c>
      <c r="G656" s="1">
        <f t="shared" si="108"/>
        <v>0</v>
      </c>
      <c r="H656" s="1">
        <f t="shared" si="109"/>
        <v>1</v>
      </c>
      <c r="I656" s="1">
        <f t="shared" si="110"/>
        <v>1</v>
      </c>
      <c r="K656" s="1" t="s">
        <v>196</v>
      </c>
      <c r="L656" s="1">
        <v>4.4000000000000004</v>
      </c>
      <c r="M656" s="1">
        <v>3</v>
      </c>
      <c r="N656" s="1">
        <v>2</v>
      </c>
      <c r="O656" s="1">
        <f t="shared" si="104"/>
        <v>0</v>
      </c>
      <c r="P656" s="1">
        <f t="shared" si="111"/>
        <v>0</v>
      </c>
      <c r="Q656" s="1">
        <f t="shared" si="105"/>
        <v>1</v>
      </c>
      <c r="R656" s="1">
        <f t="shared" si="112"/>
        <v>0</v>
      </c>
      <c r="S656" s="1">
        <f t="shared" si="113"/>
        <v>1</v>
      </c>
    </row>
    <row r="657" spans="1:19" x14ac:dyDescent="0.25">
      <c r="A657" s="1" t="s">
        <v>184</v>
      </c>
      <c r="B657" s="1">
        <v>5.4</v>
      </c>
      <c r="C657" s="1">
        <v>2.1114866599999988</v>
      </c>
      <c r="D657" s="1">
        <v>2</v>
      </c>
      <c r="E657" s="1">
        <f t="shared" si="106"/>
        <v>0</v>
      </c>
      <c r="F657" s="1">
        <f t="shared" si="107"/>
        <v>0</v>
      </c>
      <c r="G657" s="1">
        <f t="shared" si="108"/>
        <v>0</v>
      </c>
      <c r="H657" s="1">
        <f t="shared" si="109"/>
        <v>1</v>
      </c>
      <c r="I657" s="1">
        <f t="shared" si="110"/>
        <v>1</v>
      </c>
      <c r="K657" s="1" t="s">
        <v>102</v>
      </c>
      <c r="L657" s="1">
        <v>4.3</v>
      </c>
      <c r="M657" s="1">
        <v>4</v>
      </c>
      <c r="N657" s="1">
        <v>2</v>
      </c>
      <c r="O657" s="1">
        <f t="shared" si="104"/>
        <v>0</v>
      </c>
      <c r="P657" s="1">
        <f t="shared" si="111"/>
        <v>0</v>
      </c>
      <c r="Q657" s="1">
        <f t="shared" si="105"/>
        <v>1</v>
      </c>
      <c r="R657" s="1">
        <f t="shared" si="112"/>
        <v>0</v>
      </c>
      <c r="S657" s="1">
        <f t="shared" si="113"/>
        <v>1</v>
      </c>
    </row>
    <row r="658" spans="1:19" x14ac:dyDescent="0.25">
      <c r="A658" s="1" t="s">
        <v>116</v>
      </c>
      <c r="B658" s="1">
        <v>4</v>
      </c>
      <c r="C658" s="1">
        <v>3.2833805199999997</v>
      </c>
      <c r="D658" s="1">
        <v>2</v>
      </c>
      <c r="E658" s="1">
        <f t="shared" si="106"/>
        <v>0</v>
      </c>
      <c r="F658" s="1">
        <f t="shared" si="107"/>
        <v>0</v>
      </c>
      <c r="G658" s="1">
        <f t="shared" si="108"/>
        <v>0</v>
      </c>
      <c r="H658" s="1">
        <f t="shared" si="109"/>
        <v>1</v>
      </c>
      <c r="I658" s="1">
        <f t="shared" si="110"/>
        <v>1</v>
      </c>
      <c r="K658" s="1" t="s">
        <v>125</v>
      </c>
      <c r="L658" s="1">
        <v>4.4000000000000004</v>
      </c>
      <c r="M658" s="1">
        <v>3</v>
      </c>
      <c r="N658" s="1">
        <v>2</v>
      </c>
      <c r="O658" s="1">
        <f t="shared" si="104"/>
        <v>0</v>
      </c>
      <c r="P658" s="1">
        <f t="shared" si="111"/>
        <v>0</v>
      </c>
      <c r="Q658" s="1">
        <f t="shared" si="105"/>
        <v>1</v>
      </c>
      <c r="R658" s="1">
        <f t="shared" si="112"/>
        <v>0</v>
      </c>
      <c r="S658" s="1">
        <f t="shared" si="113"/>
        <v>1</v>
      </c>
    </row>
    <row r="659" spans="1:19" x14ac:dyDescent="0.25">
      <c r="A659" s="1" t="s">
        <v>181</v>
      </c>
      <c r="B659" s="1">
        <v>4.5</v>
      </c>
      <c r="C659" s="1">
        <v>3.8391747400000003</v>
      </c>
      <c r="D659" s="1">
        <v>2</v>
      </c>
      <c r="E659" s="1">
        <f t="shared" si="106"/>
        <v>0</v>
      </c>
      <c r="F659" s="1">
        <f t="shared" si="107"/>
        <v>0</v>
      </c>
      <c r="G659" s="1">
        <f t="shared" si="108"/>
        <v>0</v>
      </c>
      <c r="H659" s="1">
        <f t="shared" si="109"/>
        <v>1</v>
      </c>
      <c r="I659" s="1">
        <f t="shared" si="110"/>
        <v>1</v>
      </c>
      <c r="K659" s="1" t="s">
        <v>116</v>
      </c>
      <c r="L659" s="1">
        <v>4</v>
      </c>
      <c r="M659" s="1">
        <v>3</v>
      </c>
      <c r="N659" s="1">
        <v>2</v>
      </c>
      <c r="O659" s="1">
        <f t="shared" si="104"/>
        <v>0</v>
      </c>
      <c r="P659" s="1">
        <f t="shared" si="111"/>
        <v>0</v>
      </c>
      <c r="Q659" s="1">
        <f t="shared" si="105"/>
        <v>1</v>
      </c>
      <c r="R659" s="1">
        <f t="shared" si="112"/>
        <v>0</v>
      </c>
      <c r="S659" s="1">
        <f t="shared" si="113"/>
        <v>1</v>
      </c>
    </row>
    <row r="660" spans="1:19" x14ac:dyDescent="0.25">
      <c r="A660" s="1" t="s">
        <v>137</v>
      </c>
      <c r="B660" s="1">
        <v>5.3</v>
      </c>
      <c r="C660" s="1">
        <v>2.8233310699999992</v>
      </c>
      <c r="D660" s="1">
        <v>2</v>
      </c>
      <c r="E660" s="1">
        <f t="shared" si="106"/>
        <v>0</v>
      </c>
      <c r="F660" s="1">
        <f t="shared" si="107"/>
        <v>0</v>
      </c>
      <c r="G660" s="1">
        <f t="shared" si="108"/>
        <v>0</v>
      </c>
      <c r="H660" s="1">
        <f t="shared" si="109"/>
        <v>1</v>
      </c>
      <c r="I660" s="1">
        <f t="shared" si="110"/>
        <v>1</v>
      </c>
      <c r="K660" s="1" t="s">
        <v>181</v>
      </c>
      <c r="L660" s="1">
        <v>4.5</v>
      </c>
      <c r="M660" s="1">
        <v>4</v>
      </c>
      <c r="N660" s="1">
        <v>2</v>
      </c>
      <c r="O660" s="1">
        <f t="shared" si="104"/>
        <v>0</v>
      </c>
      <c r="P660" s="1">
        <f t="shared" si="111"/>
        <v>0</v>
      </c>
      <c r="Q660" s="1">
        <f t="shared" si="105"/>
        <v>1</v>
      </c>
      <c r="R660" s="1">
        <f t="shared" si="112"/>
        <v>0</v>
      </c>
      <c r="S660" s="1">
        <f t="shared" si="113"/>
        <v>1</v>
      </c>
    </row>
    <row r="661" spans="1:19" x14ac:dyDescent="0.25">
      <c r="A661" s="1" t="s">
        <v>146</v>
      </c>
      <c r="B661" s="1">
        <v>4.3</v>
      </c>
      <c r="C661" s="1">
        <v>2.7255720999999991</v>
      </c>
      <c r="D661" s="1">
        <v>2</v>
      </c>
      <c r="E661" s="1">
        <f t="shared" si="106"/>
        <v>0</v>
      </c>
      <c r="F661" s="1">
        <f t="shared" si="107"/>
        <v>0</v>
      </c>
      <c r="G661" s="1">
        <f t="shared" si="108"/>
        <v>0</v>
      </c>
      <c r="H661" s="1">
        <f t="shared" si="109"/>
        <v>1</v>
      </c>
      <c r="I661" s="1">
        <f t="shared" si="110"/>
        <v>1</v>
      </c>
      <c r="K661" s="1" t="s">
        <v>137</v>
      </c>
      <c r="L661" s="1">
        <v>5.3</v>
      </c>
      <c r="M661" s="1">
        <v>3</v>
      </c>
      <c r="N661" s="1">
        <v>2</v>
      </c>
      <c r="O661" s="1">
        <f t="shared" si="104"/>
        <v>0</v>
      </c>
      <c r="P661" s="1">
        <f t="shared" si="111"/>
        <v>0</v>
      </c>
      <c r="Q661" s="1">
        <f t="shared" si="105"/>
        <v>1</v>
      </c>
      <c r="R661" s="1">
        <f t="shared" si="112"/>
        <v>0</v>
      </c>
      <c r="S661" s="1">
        <f t="shared" si="113"/>
        <v>1</v>
      </c>
    </row>
    <row r="662" spans="1:19" x14ac:dyDescent="0.25">
      <c r="A662" s="1" t="s">
        <v>199</v>
      </c>
      <c r="B662" s="1">
        <v>5</v>
      </c>
      <c r="C662" s="1">
        <v>3.8167977999999998</v>
      </c>
      <c r="D662" s="1">
        <v>2</v>
      </c>
      <c r="E662" s="1">
        <f t="shared" si="106"/>
        <v>0</v>
      </c>
      <c r="F662" s="1">
        <f t="shared" si="107"/>
        <v>0</v>
      </c>
      <c r="G662" s="1">
        <f t="shared" si="108"/>
        <v>0</v>
      </c>
      <c r="H662" s="1">
        <f t="shared" si="109"/>
        <v>1</v>
      </c>
      <c r="I662" s="1">
        <f t="shared" si="110"/>
        <v>1</v>
      </c>
      <c r="K662" s="1" t="s">
        <v>146</v>
      </c>
      <c r="L662" s="1">
        <v>4.3</v>
      </c>
      <c r="M662" s="1">
        <v>3</v>
      </c>
      <c r="N662" s="1">
        <v>2</v>
      </c>
      <c r="O662" s="1">
        <f t="shared" si="104"/>
        <v>0</v>
      </c>
      <c r="P662" s="1">
        <f t="shared" si="111"/>
        <v>0</v>
      </c>
      <c r="Q662" s="1">
        <f t="shared" si="105"/>
        <v>1</v>
      </c>
      <c r="R662" s="1">
        <f t="shared" si="112"/>
        <v>0</v>
      </c>
      <c r="S662" s="1">
        <f t="shared" si="113"/>
        <v>1</v>
      </c>
    </row>
    <row r="663" spans="1:19" x14ac:dyDescent="0.25">
      <c r="A663" s="1" t="s">
        <v>200</v>
      </c>
      <c r="B663" s="1">
        <v>4.4000000000000004</v>
      </c>
      <c r="C663" s="1">
        <v>4.2160253999999995</v>
      </c>
      <c r="D663" s="1">
        <v>2</v>
      </c>
      <c r="E663" s="1">
        <f t="shared" si="106"/>
        <v>0</v>
      </c>
      <c r="F663" s="1">
        <f t="shared" si="107"/>
        <v>0</v>
      </c>
      <c r="G663" s="1">
        <f t="shared" si="108"/>
        <v>0</v>
      </c>
      <c r="H663" s="1">
        <f t="shared" si="109"/>
        <v>1</v>
      </c>
      <c r="I663" s="1">
        <f t="shared" si="110"/>
        <v>1</v>
      </c>
      <c r="K663" s="1" t="s">
        <v>199</v>
      </c>
      <c r="L663" s="1">
        <v>5</v>
      </c>
      <c r="M663" s="1">
        <v>4</v>
      </c>
      <c r="N663" s="1">
        <v>2</v>
      </c>
      <c r="O663" s="1">
        <f t="shared" si="104"/>
        <v>0</v>
      </c>
      <c r="P663" s="1">
        <f t="shared" si="111"/>
        <v>0</v>
      </c>
      <c r="Q663" s="1">
        <f t="shared" si="105"/>
        <v>1</v>
      </c>
      <c r="R663" s="1">
        <f t="shared" si="112"/>
        <v>0</v>
      </c>
      <c r="S663" s="1">
        <f t="shared" si="113"/>
        <v>1</v>
      </c>
    </row>
    <row r="664" spans="1:19" x14ac:dyDescent="0.25">
      <c r="A664" s="1" t="s">
        <v>112</v>
      </c>
      <c r="B664" s="1">
        <v>4.9000000000000004</v>
      </c>
      <c r="C664" s="1">
        <v>3.3598662699999999</v>
      </c>
      <c r="D664" s="1">
        <v>2</v>
      </c>
      <c r="E664" s="1">
        <f t="shared" si="106"/>
        <v>0</v>
      </c>
      <c r="F664" s="1">
        <f t="shared" si="107"/>
        <v>0</v>
      </c>
      <c r="G664" s="1">
        <f t="shared" si="108"/>
        <v>0</v>
      </c>
      <c r="H664" s="1">
        <f t="shared" si="109"/>
        <v>1</v>
      </c>
      <c r="I664" s="1">
        <f t="shared" si="110"/>
        <v>1</v>
      </c>
      <c r="K664" s="1" t="s">
        <v>200</v>
      </c>
      <c r="L664" s="1">
        <v>4.4000000000000004</v>
      </c>
      <c r="M664" s="1">
        <v>4</v>
      </c>
      <c r="N664" s="1">
        <v>2</v>
      </c>
      <c r="O664" s="1">
        <f t="shared" si="104"/>
        <v>0</v>
      </c>
      <c r="P664" s="1">
        <f t="shared" si="111"/>
        <v>0</v>
      </c>
      <c r="Q664" s="1">
        <f t="shared" si="105"/>
        <v>1</v>
      </c>
      <c r="R664" s="1">
        <f t="shared" si="112"/>
        <v>0</v>
      </c>
      <c r="S664" s="1">
        <f t="shared" si="113"/>
        <v>1</v>
      </c>
    </row>
    <row r="665" spans="1:19" x14ac:dyDescent="0.25">
      <c r="A665" s="1" t="s">
        <v>134</v>
      </c>
      <c r="B665" s="1">
        <v>6.3</v>
      </c>
      <c r="C665" s="1">
        <v>3.6113571999999987</v>
      </c>
      <c r="D665" s="1">
        <v>2</v>
      </c>
      <c r="E665" s="1">
        <f t="shared" si="106"/>
        <v>0</v>
      </c>
      <c r="F665" s="1">
        <f t="shared" si="107"/>
        <v>0</v>
      </c>
      <c r="G665" s="1">
        <f t="shared" si="108"/>
        <v>0</v>
      </c>
      <c r="H665" s="1">
        <f t="shared" si="109"/>
        <v>1</v>
      </c>
      <c r="I665" s="1">
        <f t="shared" si="110"/>
        <v>1</v>
      </c>
      <c r="K665" s="1" t="s">
        <v>112</v>
      </c>
      <c r="L665" s="1">
        <v>4.9000000000000004</v>
      </c>
      <c r="M665" s="1">
        <v>3</v>
      </c>
      <c r="N665" s="1">
        <v>2</v>
      </c>
      <c r="O665" s="1">
        <f t="shared" si="104"/>
        <v>0</v>
      </c>
      <c r="P665" s="1">
        <f t="shared" si="111"/>
        <v>0</v>
      </c>
      <c r="Q665" s="1">
        <f t="shared" si="105"/>
        <v>1</v>
      </c>
      <c r="R665" s="1">
        <f t="shared" si="112"/>
        <v>0</v>
      </c>
      <c r="S665" s="1">
        <f t="shared" si="113"/>
        <v>1</v>
      </c>
    </row>
    <row r="666" spans="1:19" x14ac:dyDescent="0.25">
      <c r="A666" s="1" t="s">
        <v>145</v>
      </c>
      <c r="B666" s="1">
        <v>4.7</v>
      </c>
      <c r="C666" s="1">
        <v>4.1820377999999998</v>
      </c>
      <c r="D666" s="1">
        <v>2</v>
      </c>
      <c r="E666" s="1">
        <f t="shared" si="106"/>
        <v>0</v>
      </c>
      <c r="F666" s="1">
        <f t="shared" si="107"/>
        <v>0</v>
      </c>
      <c r="G666" s="1">
        <f t="shared" si="108"/>
        <v>0</v>
      </c>
      <c r="H666" s="1">
        <f t="shared" si="109"/>
        <v>1</v>
      </c>
      <c r="I666" s="1">
        <f t="shared" si="110"/>
        <v>1</v>
      </c>
      <c r="K666" s="1" t="s">
        <v>134</v>
      </c>
      <c r="L666" s="1">
        <v>6.3</v>
      </c>
      <c r="M666" s="1">
        <v>4</v>
      </c>
      <c r="N666" s="1">
        <v>2</v>
      </c>
      <c r="O666" s="1">
        <f t="shared" si="104"/>
        <v>0</v>
      </c>
      <c r="P666" s="1">
        <f t="shared" si="111"/>
        <v>0</v>
      </c>
      <c r="Q666" s="1">
        <f t="shared" si="105"/>
        <v>1</v>
      </c>
      <c r="R666" s="1">
        <f t="shared" si="112"/>
        <v>0</v>
      </c>
      <c r="S666" s="1">
        <f t="shared" si="113"/>
        <v>1</v>
      </c>
    </row>
    <row r="667" spans="1:19" x14ac:dyDescent="0.25">
      <c r="A667" s="1" t="s">
        <v>65</v>
      </c>
      <c r="B667" s="1">
        <v>5.0999999999999996</v>
      </c>
      <c r="C667" s="1">
        <v>3.5434900999999996</v>
      </c>
      <c r="D667" s="1">
        <v>2</v>
      </c>
      <c r="E667" s="1">
        <f t="shared" si="106"/>
        <v>0</v>
      </c>
      <c r="F667" s="1">
        <f t="shared" si="107"/>
        <v>0</v>
      </c>
      <c r="G667" s="1">
        <f t="shared" si="108"/>
        <v>0</v>
      </c>
      <c r="H667" s="1">
        <f t="shared" si="109"/>
        <v>1</v>
      </c>
      <c r="I667" s="1">
        <f t="shared" si="110"/>
        <v>1</v>
      </c>
      <c r="K667" s="1" t="s">
        <v>145</v>
      </c>
      <c r="L667" s="1">
        <v>4.7</v>
      </c>
      <c r="M667" s="1">
        <v>4</v>
      </c>
      <c r="N667" s="1">
        <v>2</v>
      </c>
      <c r="O667" s="1">
        <f t="shared" si="104"/>
        <v>0</v>
      </c>
      <c r="P667" s="1">
        <f t="shared" si="111"/>
        <v>0</v>
      </c>
      <c r="Q667" s="1">
        <f t="shared" si="105"/>
        <v>1</v>
      </c>
      <c r="R667" s="1">
        <f t="shared" si="112"/>
        <v>0</v>
      </c>
      <c r="S667" s="1">
        <f t="shared" si="113"/>
        <v>1</v>
      </c>
    </row>
    <row r="668" spans="1:19" x14ac:dyDescent="0.25">
      <c r="A668" s="1" t="s">
        <v>67</v>
      </c>
      <c r="B668" s="1">
        <v>5.4</v>
      </c>
      <c r="C668" s="1">
        <v>5.2247972399999991</v>
      </c>
      <c r="D668" s="1">
        <v>2</v>
      </c>
      <c r="E668" s="1">
        <f t="shared" si="106"/>
        <v>0</v>
      </c>
      <c r="F668" s="1">
        <f t="shared" si="107"/>
        <v>0</v>
      </c>
      <c r="G668" s="1">
        <f t="shared" si="108"/>
        <v>0</v>
      </c>
      <c r="H668" s="1">
        <f t="shared" si="109"/>
        <v>1</v>
      </c>
      <c r="I668" s="1">
        <f t="shared" si="110"/>
        <v>1</v>
      </c>
      <c r="K668" s="1" t="s">
        <v>65</v>
      </c>
      <c r="L668" s="1">
        <v>5.0999999999999996</v>
      </c>
      <c r="M668" s="1">
        <v>4</v>
      </c>
      <c r="N668" s="1">
        <v>2</v>
      </c>
      <c r="O668" s="1">
        <f t="shared" si="104"/>
        <v>0</v>
      </c>
      <c r="P668" s="1">
        <f t="shared" si="111"/>
        <v>0</v>
      </c>
      <c r="Q668" s="1">
        <f t="shared" si="105"/>
        <v>1</v>
      </c>
      <c r="R668" s="1">
        <f t="shared" si="112"/>
        <v>0</v>
      </c>
      <c r="S668" s="1">
        <f t="shared" si="113"/>
        <v>1</v>
      </c>
    </row>
    <row r="669" spans="1:19" x14ac:dyDescent="0.25">
      <c r="A669" s="1" t="s">
        <v>89</v>
      </c>
      <c r="B669" s="1">
        <v>6.2</v>
      </c>
      <c r="C669" s="1">
        <v>4.2079669799999984</v>
      </c>
      <c r="D669" s="1">
        <v>2</v>
      </c>
      <c r="E669" s="1">
        <f t="shared" si="106"/>
        <v>0</v>
      </c>
      <c r="F669" s="1">
        <f t="shared" si="107"/>
        <v>0</v>
      </c>
      <c r="G669" s="1">
        <f t="shared" si="108"/>
        <v>0</v>
      </c>
      <c r="H669" s="1">
        <f t="shared" si="109"/>
        <v>1</v>
      </c>
      <c r="I669" s="1">
        <f t="shared" si="110"/>
        <v>1</v>
      </c>
      <c r="K669" s="1" t="s">
        <v>67</v>
      </c>
      <c r="L669" s="1">
        <v>5.4</v>
      </c>
      <c r="M669" s="1">
        <v>5</v>
      </c>
      <c r="N669" s="1">
        <v>2</v>
      </c>
      <c r="O669" s="1">
        <f t="shared" si="104"/>
        <v>0</v>
      </c>
      <c r="P669" s="1">
        <f t="shared" si="111"/>
        <v>0</v>
      </c>
      <c r="Q669" s="1">
        <f t="shared" si="105"/>
        <v>1</v>
      </c>
      <c r="R669" s="1">
        <f t="shared" si="112"/>
        <v>0</v>
      </c>
      <c r="S669" s="1">
        <f t="shared" si="113"/>
        <v>1</v>
      </c>
    </row>
    <row r="670" spans="1:19" x14ac:dyDescent="0.25">
      <c r="A670" s="1" t="s">
        <v>98</v>
      </c>
      <c r="B670" s="1">
        <v>5</v>
      </c>
      <c r="C670" s="1">
        <v>3.9232524799999999</v>
      </c>
      <c r="D670" s="1">
        <v>2</v>
      </c>
      <c r="E670" s="1">
        <f t="shared" si="106"/>
        <v>0</v>
      </c>
      <c r="F670" s="1">
        <f t="shared" si="107"/>
        <v>0</v>
      </c>
      <c r="G670" s="1">
        <f t="shared" si="108"/>
        <v>0</v>
      </c>
      <c r="H670" s="1">
        <f t="shared" si="109"/>
        <v>1</v>
      </c>
      <c r="I670" s="1">
        <f t="shared" si="110"/>
        <v>1</v>
      </c>
      <c r="K670" s="1" t="s">
        <v>89</v>
      </c>
      <c r="L670" s="1">
        <v>6.2</v>
      </c>
      <c r="M670" s="1">
        <v>4</v>
      </c>
      <c r="N670" s="1">
        <v>2</v>
      </c>
      <c r="O670" s="1">
        <f t="shared" si="104"/>
        <v>0</v>
      </c>
      <c r="P670" s="1">
        <f t="shared" si="111"/>
        <v>0</v>
      </c>
      <c r="Q670" s="1">
        <f t="shared" si="105"/>
        <v>1</v>
      </c>
      <c r="R670" s="1">
        <f t="shared" si="112"/>
        <v>0</v>
      </c>
      <c r="S670" s="1">
        <f t="shared" si="113"/>
        <v>1</v>
      </c>
    </row>
    <row r="671" spans="1:19" x14ac:dyDescent="0.25">
      <c r="A671" s="1" t="s">
        <v>107</v>
      </c>
      <c r="B671" s="1">
        <v>4.8</v>
      </c>
      <c r="C671" s="1">
        <v>3.9252816000000013</v>
      </c>
      <c r="D671" s="1">
        <v>2</v>
      </c>
      <c r="E671" s="1">
        <f t="shared" si="106"/>
        <v>0</v>
      </c>
      <c r="F671" s="1">
        <f t="shared" si="107"/>
        <v>0</v>
      </c>
      <c r="G671" s="1">
        <f t="shared" si="108"/>
        <v>0</v>
      </c>
      <c r="H671" s="1">
        <f t="shared" si="109"/>
        <v>1</v>
      </c>
      <c r="I671" s="1">
        <f t="shared" si="110"/>
        <v>1</v>
      </c>
      <c r="K671" s="1" t="s">
        <v>98</v>
      </c>
      <c r="L671" s="1">
        <v>5</v>
      </c>
      <c r="M671" s="1">
        <v>4</v>
      </c>
      <c r="N671" s="1">
        <v>2</v>
      </c>
      <c r="O671" s="1">
        <f t="shared" si="104"/>
        <v>0</v>
      </c>
      <c r="P671" s="1">
        <f t="shared" si="111"/>
        <v>0</v>
      </c>
      <c r="Q671" s="1">
        <f t="shared" si="105"/>
        <v>1</v>
      </c>
      <c r="R671" s="1">
        <f t="shared" si="112"/>
        <v>0</v>
      </c>
      <c r="S671" s="1">
        <f t="shared" si="113"/>
        <v>1</v>
      </c>
    </row>
    <row r="672" spans="1:19" x14ac:dyDescent="0.25">
      <c r="A672" s="1" t="s">
        <v>115</v>
      </c>
      <c r="B672" s="1">
        <v>4.9000000000000004</v>
      </c>
      <c r="C672" s="1">
        <v>2.8631100199999984</v>
      </c>
      <c r="D672" s="1">
        <v>2</v>
      </c>
      <c r="E672" s="1">
        <f t="shared" si="106"/>
        <v>0</v>
      </c>
      <c r="F672" s="1">
        <f t="shared" si="107"/>
        <v>0</v>
      </c>
      <c r="G672" s="1">
        <f t="shared" si="108"/>
        <v>0</v>
      </c>
      <c r="H672" s="1">
        <f t="shared" si="109"/>
        <v>1</v>
      </c>
      <c r="I672" s="1">
        <f t="shared" si="110"/>
        <v>1</v>
      </c>
      <c r="K672" s="1" t="s">
        <v>107</v>
      </c>
      <c r="L672" s="1">
        <v>4.8</v>
      </c>
      <c r="M672" s="1">
        <v>4</v>
      </c>
      <c r="N672" s="1">
        <v>2</v>
      </c>
      <c r="O672" s="1">
        <f t="shared" si="104"/>
        <v>0</v>
      </c>
      <c r="P672" s="1">
        <f t="shared" si="111"/>
        <v>0</v>
      </c>
      <c r="Q672" s="1">
        <f t="shared" si="105"/>
        <v>1</v>
      </c>
      <c r="R672" s="1">
        <f t="shared" si="112"/>
        <v>0</v>
      </c>
      <c r="S672" s="1">
        <f t="shared" si="113"/>
        <v>1</v>
      </c>
    </row>
    <row r="673" spans="1:19" x14ac:dyDescent="0.25">
      <c r="A673" s="1" t="s">
        <v>137</v>
      </c>
      <c r="B673" s="1">
        <v>5.3</v>
      </c>
      <c r="C673" s="1">
        <v>3.5492063399999996</v>
      </c>
      <c r="D673" s="1">
        <v>2</v>
      </c>
      <c r="E673" s="1">
        <f t="shared" si="106"/>
        <v>0</v>
      </c>
      <c r="F673" s="1">
        <f t="shared" si="107"/>
        <v>0</v>
      </c>
      <c r="G673" s="1">
        <f t="shared" si="108"/>
        <v>0</v>
      </c>
      <c r="H673" s="1">
        <f t="shared" si="109"/>
        <v>1</v>
      </c>
      <c r="I673" s="1">
        <f t="shared" si="110"/>
        <v>1</v>
      </c>
      <c r="K673" s="1" t="s">
        <v>115</v>
      </c>
      <c r="L673" s="1">
        <v>4.9000000000000004</v>
      </c>
      <c r="M673" s="1">
        <v>3</v>
      </c>
      <c r="N673" s="1">
        <v>2</v>
      </c>
      <c r="O673" s="1">
        <f t="shared" si="104"/>
        <v>0</v>
      </c>
      <c r="P673" s="1">
        <f t="shared" si="111"/>
        <v>0</v>
      </c>
      <c r="Q673" s="1">
        <f t="shared" si="105"/>
        <v>1</v>
      </c>
      <c r="R673" s="1">
        <f t="shared" si="112"/>
        <v>0</v>
      </c>
      <c r="S673" s="1">
        <f t="shared" si="113"/>
        <v>1</v>
      </c>
    </row>
    <row r="674" spans="1:19" x14ac:dyDescent="0.25">
      <c r="A674" s="1" t="s">
        <v>140</v>
      </c>
      <c r="B674" s="1">
        <v>4.9000000000000004</v>
      </c>
      <c r="C674" s="1">
        <v>3.445051439999999</v>
      </c>
      <c r="D674" s="1">
        <v>2</v>
      </c>
      <c r="E674" s="1">
        <f t="shared" si="106"/>
        <v>0</v>
      </c>
      <c r="F674" s="1">
        <f t="shared" si="107"/>
        <v>0</v>
      </c>
      <c r="G674" s="1">
        <f t="shared" si="108"/>
        <v>0</v>
      </c>
      <c r="H674" s="1">
        <f t="shared" si="109"/>
        <v>1</v>
      </c>
      <c r="I674" s="1">
        <f t="shared" si="110"/>
        <v>1</v>
      </c>
      <c r="K674" s="1" t="s">
        <v>137</v>
      </c>
      <c r="L674" s="1">
        <v>5.3</v>
      </c>
      <c r="M674" s="1">
        <v>4</v>
      </c>
      <c r="N674" s="1">
        <v>2</v>
      </c>
      <c r="O674" s="1">
        <f t="shared" si="104"/>
        <v>0</v>
      </c>
      <c r="P674" s="1">
        <f t="shared" si="111"/>
        <v>0</v>
      </c>
      <c r="Q674" s="1">
        <f t="shared" si="105"/>
        <v>1</v>
      </c>
      <c r="R674" s="1">
        <f t="shared" si="112"/>
        <v>0</v>
      </c>
      <c r="S674" s="1">
        <f t="shared" si="113"/>
        <v>1</v>
      </c>
    </row>
    <row r="675" spans="1:19" x14ac:dyDescent="0.25">
      <c r="A675" s="1" t="s">
        <v>161</v>
      </c>
      <c r="B675" s="1">
        <v>4.2</v>
      </c>
      <c r="C675" s="1">
        <v>4.1466083999999981</v>
      </c>
      <c r="D675" s="1">
        <v>2</v>
      </c>
      <c r="E675" s="1">
        <f t="shared" si="106"/>
        <v>0</v>
      </c>
      <c r="F675" s="1">
        <f t="shared" si="107"/>
        <v>0</v>
      </c>
      <c r="G675" s="1">
        <f t="shared" si="108"/>
        <v>0</v>
      </c>
      <c r="H675" s="1">
        <f t="shared" si="109"/>
        <v>1</v>
      </c>
      <c r="I675" s="1">
        <f t="shared" si="110"/>
        <v>1</v>
      </c>
      <c r="K675" s="1" t="s">
        <v>140</v>
      </c>
      <c r="L675" s="1">
        <v>4.9000000000000004</v>
      </c>
      <c r="M675" s="1">
        <v>3</v>
      </c>
      <c r="N675" s="1">
        <v>2</v>
      </c>
      <c r="O675" s="1">
        <f t="shared" si="104"/>
        <v>0</v>
      </c>
      <c r="P675" s="1">
        <f t="shared" si="111"/>
        <v>0</v>
      </c>
      <c r="Q675" s="1">
        <f t="shared" si="105"/>
        <v>1</v>
      </c>
      <c r="R675" s="1">
        <f t="shared" si="112"/>
        <v>0</v>
      </c>
      <c r="S675" s="1">
        <f t="shared" si="113"/>
        <v>1</v>
      </c>
    </row>
    <row r="676" spans="1:19" x14ac:dyDescent="0.25">
      <c r="A676" s="1" t="s">
        <v>193</v>
      </c>
      <c r="B676" s="1">
        <v>4.3</v>
      </c>
      <c r="C676" s="1">
        <v>4.0588523399999996</v>
      </c>
      <c r="D676" s="1">
        <v>2</v>
      </c>
      <c r="E676" s="1">
        <f t="shared" si="106"/>
        <v>0</v>
      </c>
      <c r="F676" s="1">
        <f t="shared" si="107"/>
        <v>0</v>
      </c>
      <c r="G676" s="1">
        <f t="shared" si="108"/>
        <v>0</v>
      </c>
      <c r="H676" s="1">
        <f t="shared" si="109"/>
        <v>1</v>
      </c>
      <c r="I676" s="1">
        <f t="shared" si="110"/>
        <v>1</v>
      </c>
      <c r="K676" s="1" t="s">
        <v>161</v>
      </c>
      <c r="L676" s="1">
        <v>4.2</v>
      </c>
      <c r="M676" s="1">
        <v>4</v>
      </c>
      <c r="N676" s="1">
        <v>2</v>
      </c>
      <c r="O676" s="1">
        <f t="shared" si="104"/>
        <v>0</v>
      </c>
      <c r="P676" s="1">
        <f t="shared" si="111"/>
        <v>0</v>
      </c>
      <c r="Q676" s="1">
        <f t="shared" si="105"/>
        <v>1</v>
      </c>
      <c r="R676" s="1">
        <f t="shared" si="112"/>
        <v>0</v>
      </c>
      <c r="S676" s="1">
        <f t="shared" si="113"/>
        <v>1</v>
      </c>
    </row>
    <row r="677" spans="1:19" x14ac:dyDescent="0.25">
      <c r="A677" s="1" t="s">
        <v>101</v>
      </c>
      <c r="B677" s="1">
        <v>4.9000000000000004</v>
      </c>
      <c r="C677" s="1">
        <v>4.3941337999999988</v>
      </c>
      <c r="D677" s="1">
        <v>2</v>
      </c>
      <c r="E677" s="1">
        <f t="shared" si="106"/>
        <v>0</v>
      </c>
      <c r="F677" s="1">
        <f t="shared" si="107"/>
        <v>0</v>
      </c>
      <c r="G677" s="1">
        <f t="shared" si="108"/>
        <v>0</v>
      </c>
      <c r="H677" s="1">
        <f t="shared" si="109"/>
        <v>1</v>
      </c>
      <c r="I677" s="1">
        <f t="shared" si="110"/>
        <v>1</v>
      </c>
      <c r="K677" s="1" t="s">
        <v>193</v>
      </c>
      <c r="L677" s="1">
        <v>4.3</v>
      </c>
      <c r="M677" s="1">
        <v>4</v>
      </c>
      <c r="N677" s="1">
        <v>2</v>
      </c>
      <c r="O677" s="1">
        <f t="shared" si="104"/>
        <v>0</v>
      </c>
      <c r="P677" s="1">
        <f t="shared" si="111"/>
        <v>0</v>
      </c>
      <c r="Q677" s="1">
        <f t="shared" si="105"/>
        <v>1</v>
      </c>
      <c r="R677" s="1">
        <f t="shared" si="112"/>
        <v>0</v>
      </c>
      <c r="S677" s="1">
        <f t="shared" si="113"/>
        <v>1</v>
      </c>
    </row>
    <row r="678" spans="1:19" x14ac:dyDescent="0.25">
      <c r="A678" s="1" t="s">
        <v>138</v>
      </c>
      <c r="B678" s="1">
        <v>4.7</v>
      </c>
      <c r="C678" s="1">
        <v>2.8483730599999992</v>
      </c>
      <c r="D678" s="1">
        <v>2</v>
      </c>
      <c r="E678" s="1">
        <f t="shared" si="106"/>
        <v>0</v>
      </c>
      <c r="F678" s="1">
        <f t="shared" si="107"/>
        <v>0</v>
      </c>
      <c r="G678" s="1">
        <f t="shared" si="108"/>
        <v>0</v>
      </c>
      <c r="H678" s="1">
        <f t="shared" si="109"/>
        <v>1</v>
      </c>
      <c r="I678" s="1">
        <f t="shared" si="110"/>
        <v>1</v>
      </c>
      <c r="K678" s="1" t="s">
        <v>101</v>
      </c>
      <c r="L678" s="1">
        <v>4.9000000000000004</v>
      </c>
      <c r="M678" s="1">
        <v>4</v>
      </c>
      <c r="N678" s="1">
        <v>2</v>
      </c>
      <c r="O678" s="1">
        <f t="shared" si="104"/>
        <v>0</v>
      </c>
      <c r="P678" s="1">
        <f t="shared" si="111"/>
        <v>0</v>
      </c>
      <c r="Q678" s="1">
        <f t="shared" si="105"/>
        <v>1</v>
      </c>
      <c r="R678" s="1">
        <f t="shared" si="112"/>
        <v>0</v>
      </c>
      <c r="S678" s="1">
        <f t="shared" si="113"/>
        <v>1</v>
      </c>
    </row>
    <row r="679" spans="1:19" x14ac:dyDescent="0.25">
      <c r="A679" s="1" t="s">
        <v>156</v>
      </c>
      <c r="B679" s="1">
        <v>4.7</v>
      </c>
      <c r="C679" s="1">
        <v>2.9986628</v>
      </c>
      <c r="D679" s="1">
        <v>2</v>
      </c>
      <c r="E679" s="1">
        <f t="shared" si="106"/>
        <v>0</v>
      </c>
      <c r="F679" s="1">
        <f t="shared" si="107"/>
        <v>0</v>
      </c>
      <c r="G679" s="1">
        <f t="shared" si="108"/>
        <v>0</v>
      </c>
      <c r="H679" s="1">
        <f t="shared" si="109"/>
        <v>1</v>
      </c>
      <c r="I679" s="1">
        <f t="shared" si="110"/>
        <v>1</v>
      </c>
      <c r="K679" s="1" t="s">
        <v>138</v>
      </c>
      <c r="L679" s="1">
        <v>4.7</v>
      </c>
      <c r="M679" s="1">
        <v>3</v>
      </c>
      <c r="N679" s="1">
        <v>2</v>
      </c>
      <c r="O679" s="1">
        <f t="shared" si="104"/>
        <v>0</v>
      </c>
      <c r="P679" s="1">
        <f t="shared" si="111"/>
        <v>0</v>
      </c>
      <c r="Q679" s="1">
        <f t="shared" si="105"/>
        <v>1</v>
      </c>
      <c r="R679" s="1">
        <f t="shared" si="112"/>
        <v>0</v>
      </c>
      <c r="S679" s="1">
        <f t="shared" si="113"/>
        <v>1</v>
      </c>
    </row>
    <row r="680" spans="1:19" x14ac:dyDescent="0.25">
      <c r="A680" s="1" t="s">
        <v>184</v>
      </c>
      <c r="B680" s="1">
        <v>5.4</v>
      </c>
      <c r="C680" s="1">
        <v>3.3022759999999991</v>
      </c>
      <c r="D680" s="1">
        <v>2</v>
      </c>
      <c r="E680" s="1">
        <f t="shared" si="106"/>
        <v>0</v>
      </c>
      <c r="F680" s="1">
        <f t="shared" si="107"/>
        <v>0</v>
      </c>
      <c r="G680" s="1">
        <f t="shared" si="108"/>
        <v>0</v>
      </c>
      <c r="H680" s="1">
        <f t="shared" si="109"/>
        <v>1</v>
      </c>
      <c r="I680" s="1">
        <f t="shared" si="110"/>
        <v>1</v>
      </c>
      <c r="K680" s="1" t="s">
        <v>156</v>
      </c>
      <c r="L680" s="1">
        <v>4.7</v>
      </c>
      <c r="M680" s="1">
        <v>3</v>
      </c>
      <c r="N680" s="1">
        <v>2</v>
      </c>
      <c r="O680" s="1">
        <f t="shared" si="104"/>
        <v>0</v>
      </c>
      <c r="P680" s="1">
        <f t="shared" si="111"/>
        <v>0</v>
      </c>
      <c r="Q680" s="1">
        <f t="shared" si="105"/>
        <v>1</v>
      </c>
      <c r="R680" s="1">
        <f t="shared" si="112"/>
        <v>0</v>
      </c>
      <c r="S680" s="1">
        <f t="shared" si="113"/>
        <v>1</v>
      </c>
    </row>
    <row r="681" spans="1:19" x14ac:dyDescent="0.25">
      <c r="A681" s="1" t="s">
        <v>86</v>
      </c>
      <c r="B681" s="1">
        <v>4.3</v>
      </c>
      <c r="C681" s="1">
        <v>3.2597143800000001</v>
      </c>
      <c r="D681" s="1">
        <v>2</v>
      </c>
      <c r="E681" s="1">
        <f t="shared" si="106"/>
        <v>0</v>
      </c>
      <c r="F681" s="1">
        <f t="shared" si="107"/>
        <v>0</v>
      </c>
      <c r="G681" s="1">
        <f t="shared" si="108"/>
        <v>0</v>
      </c>
      <c r="H681" s="1">
        <f t="shared" si="109"/>
        <v>1</v>
      </c>
      <c r="I681" s="1">
        <f t="shared" si="110"/>
        <v>1</v>
      </c>
      <c r="K681" s="1" t="s">
        <v>184</v>
      </c>
      <c r="L681" s="1">
        <v>5.4</v>
      </c>
      <c r="M681" s="1">
        <v>3</v>
      </c>
      <c r="N681" s="1">
        <v>2</v>
      </c>
      <c r="O681" s="1">
        <f t="shared" si="104"/>
        <v>0</v>
      </c>
      <c r="P681" s="1">
        <f t="shared" si="111"/>
        <v>0</v>
      </c>
      <c r="Q681" s="1">
        <f t="shared" si="105"/>
        <v>1</v>
      </c>
      <c r="R681" s="1">
        <f t="shared" si="112"/>
        <v>0</v>
      </c>
      <c r="S681" s="1">
        <f t="shared" si="113"/>
        <v>1</v>
      </c>
    </row>
    <row r="682" spans="1:19" x14ac:dyDescent="0.25">
      <c r="A682" s="1" t="s">
        <v>89</v>
      </c>
      <c r="B682" s="1">
        <v>6.2</v>
      </c>
      <c r="C682" s="1">
        <v>3.9285556399999999</v>
      </c>
      <c r="D682" s="1">
        <v>2</v>
      </c>
      <c r="E682" s="1">
        <f t="shared" si="106"/>
        <v>0</v>
      </c>
      <c r="F682" s="1">
        <f t="shared" si="107"/>
        <v>0</v>
      </c>
      <c r="G682" s="1">
        <f t="shared" si="108"/>
        <v>0</v>
      </c>
      <c r="H682" s="1">
        <f t="shared" si="109"/>
        <v>1</v>
      </c>
      <c r="I682" s="1">
        <f t="shared" si="110"/>
        <v>1</v>
      </c>
      <c r="K682" s="1" t="s">
        <v>86</v>
      </c>
      <c r="L682" s="1">
        <v>4.3</v>
      </c>
      <c r="M682" s="1">
        <v>3</v>
      </c>
      <c r="N682" s="1">
        <v>2</v>
      </c>
      <c r="O682" s="1">
        <f t="shared" si="104"/>
        <v>0</v>
      </c>
      <c r="P682" s="1">
        <f t="shared" si="111"/>
        <v>0</v>
      </c>
      <c r="Q682" s="1">
        <f t="shared" si="105"/>
        <v>1</v>
      </c>
      <c r="R682" s="1">
        <f t="shared" si="112"/>
        <v>0</v>
      </c>
      <c r="S682" s="1">
        <f t="shared" si="113"/>
        <v>1</v>
      </c>
    </row>
    <row r="683" spans="1:19" x14ac:dyDescent="0.25">
      <c r="A683" s="1" t="s">
        <v>97</v>
      </c>
      <c r="B683" s="1">
        <v>4.5</v>
      </c>
      <c r="C683" s="1">
        <v>3.7776337599999983</v>
      </c>
      <c r="D683" s="1">
        <v>2</v>
      </c>
      <c r="E683" s="1">
        <f t="shared" si="106"/>
        <v>0</v>
      </c>
      <c r="F683" s="1">
        <f t="shared" si="107"/>
        <v>0</v>
      </c>
      <c r="G683" s="1">
        <f t="shared" si="108"/>
        <v>0</v>
      </c>
      <c r="H683" s="1">
        <f t="shared" si="109"/>
        <v>1</v>
      </c>
      <c r="I683" s="1">
        <f t="shared" si="110"/>
        <v>1</v>
      </c>
      <c r="K683" s="1" t="s">
        <v>89</v>
      </c>
      <c r="L683" s="1">
        <v>6.2</v>
      </c>
      <c r="M683" s="1">
        <v>4</v>
      </c>
      <c r="N683" s="1">
        <v>2</v>
      </c>
      <c r="O683" s="1">
        <f t="shared" si="104"/>
        <v>0</v>
      </c>
      <c r="P683" s="1">
        <f t="shared" si="111"/>
        <v>0</v>
      </c>
      <c r="Q683" s="1">
        <f t="shared" si="105"/>
        <v>1</v>
      </c>
      <c r="R683" s="1">
        <f t="shared" si="112"/>
        <v>0</v>
      </c>
      <c r="S683" s="1">
        <f t="shared" si="113"/>
        <v>1</v>
      </c>
    </row>
    <row r="684" spans="1:19" x14ac:dyDescent="0.25">
      <c r="A684" s="1" t="s">
        <v>111</v>
      </c>
      <c r="B684" s="1">
        <v>4.5</v>
      </c>
      <c r="C684" s="1">
        <v>3.2383953599999984</v>
      </c>
      <c r="D684" s="1">
        <v>2</v>
      </c>
      <c r="E684" s="1">
        <f t="shared" si="106"/>
        <v>0</v>
      </c>
      <c r="F684" s="1">
        <f t="shared" si="107"/>
        <v>0</v>
      </c>
      <c r="G684" s="1">
        <f t="shared" si="108"/>
        <v>0</v>
      </c>
      <c r="H684" s="1">
        <f t="shared" si="109"/>
        <v>1</v>
      </c>
      <c r="I684" s="1">
        <f t="shared" si="110"/>
        <v>1</v>
      </c>
      <c r="K684" s="1" t="s">
        <v>97</v>
      </c>
      <c r="L684" s="1">
        <v>4.5</v>
      </c>
      <c r="M684" s="1">
        <v>4</v>
      </c>
      <c r="N684" s="1">
        <v>2</v>
      </c>
      <c r="O684" s="1">
        <f t="shared" si="104"/>
        <v>0</v>
      </c>
      <c r="P684" s="1">
        <f t="shared" si="111"/>
        <v>0</v>
      </c>
      <c r="Q684" s="1">
        <f t="shared" si="105"/>
        <v>1</v>
      </c>
      <c r="R684" s="1">
        <f t="shared" si="112"/>
        <v>0</v>
      </c>
      <c r="S684" s="1">
        <f t="shared" si="113"/>
        <v>1</v>
      </c>
    </row>
    <row r="685" spans="1:19" x14ac:dyDescent="0.25">
      <c r="A685" s="1" t="s">
        <v>116</v>
      </c>
      <c r="B685" s="1">
        <v>4</v>
      </c>
      <c r="C685" s="1">
        <v>3.0133537599999993</v>
      </c>
      <c r="D685" s="1">
        <v>2</v>
      </c>
      <c r="E685" s="1">
        <f t="shared" si="106"/>
        <v>0</v>
      </c>
      <c r="F685" s="1">
        <f t="shared" si="107"/>
        <v>0</v>
      </c>
      <c r="G685" s="1">
        <f t="shared" si="108"/>
        <v>0</v>
      </c>
      <c r="H685" s="1">
        <f t="shared" si="109"/>
        <v>1</v>
      </c>
      <c r="I685" s="1">
        <f t="shared" si="110"/>
        <v>1</v>
      </c>
      <c r="K685" s="1" t="s">
        <v>111</v>
      </c>
      <c r="L685" s="1">
        <v>4.5</v>
      </c>
      <c r="M685" s="1">
        <v>3</v>
      </c>
      <c r="N685" s="1">
        <v>2</v>
      </c>
      <c r="O685" s="1">
        <f t="shared" si="104"/>
        <v>0</v>
      </c>
      <c r="P685" s="1">
        <f t="shared" si="111"/>
        <v>0</v>
      </c>
      <c r="Q685" s="1">
        <f t="shared" si="105"/>
        <v>1</v>
      </c>
      <c r="R685" s="1">
        <f t="shared" si="112"/>
        <v>0</v>
      </c>
      <c r="S685" s="1">
        <f t="shared" si="113"/>
        <v>1</v>
      </c>
    </row>
    <row r="686" spans="1:19" x14ac:dyDescent="0.25">
      <c r="A686" s="1" t="s">
        <v>123</v>
      </c>
      <c r="B686" s="1">
        <v>4.4000000000000004</v>
      </c>
      <c r="C686" s="1">
        <v>2.7058241200000008</v>
      </c>
      <c r="D686" s="1">
        <v>2</v>
      </c>
      <c r="E686" s="1">
        <f t="shared" si="106"/>
        <v>0</v>
      </c>
      <c r="F686" s="1">
        <f t="shared" si="107"/>
        <v>0</v>
      </c>
      <c r="G686" s="1">
        <f t="shared" si="108"/>
        <v>0</v>
      </c>
      <c r="H686" s="1">
        <f t="shared" si="109"/>
        <v>1</v>
      </c>
      <c r="I686" s="1">
        <f t="shared" si="110"/>
        <v>1</v>
      </c>
      <c r="K686" s="1" t="s">
        <v>116</v>
      </c>
      <c r="L686" s="1">
        <v>4</v>
      </c>
      <c r="M686" s="1">
        <v>3</v>
      </c>
      <c r="N686" s="1">
        <v>2</v>
      </c>
      <c r="O686" s="1">
        <f t="shared" si="104"/>
        <v>0</v>
      </c>
      <c r="P686" s="1">
        <f t="shared" si="111"/>
        <v>0</v>
      </c>
      <c r="Q686" s="1">
        <f t="shared" si="105"/>
        <v>1</v>
      </c>
      <c r="R686" s="1">
        <f t="shared" si="112"/>
        <v>0</v>
      </c>
      <c r="S686" s="1">
        <f t="shared" si="113"/>
        <v>1</v>
      </c>
    </row>
    <row r="687" spans="1:19" x14ac:dyDescent="0.25">
      <c r="A687" s="1" t="s">
        <v>125</v>
      </c>
      <c r="B687" s="1">
        <v>4.4000000000000004</v>
      </c>
      <c r="C687" s="1">
        <v>2.9588702599999976</v>
      </c>
      <c r="D687" s="1">
        <v>2</v>
      </c>
      <c r="E687" s="1">
        <f t="shared" si="106"/>
        <v>0</v>
      </c>
      <c r="F687" s="1">
        <f t="shared" si="107"/>
        <v>0</v>
      </c>
      <c r="G687" s="1">
        <f t="shared" si="108"/>
        <v>0</v>
      </c>
      <c r="H687" s="1">
        <f t="shared" si="109"/>
        <v>1</v>
      </c>
      <c r="I687" s="1">
        <f t="shared" si="110"/>
        <v>1</v>
      </c>
      <c r="K687" s="1" t="s">
        <v>123</v>
      </c>
      <c r="L687" s="1">
        <v>4.4000000000000004</v>
      </c>
      <c r="M687" s="1">
        <v>3</v>
      </c>
      <c r="N687" s="1">
        <v>2</v>
      </c>
      <c r="O687" s="1">
        <f t="shared" si="104"/>
        <v>0</v>
      </c>
      <c r="P687" s="1">
        <f t="shared" si="111"/>
        <v>0</v>
      </c>
      <c r="Q687" s="1">
        <f t="shared" si="105"/>
        <v>1</v>
      </c>
      <c r="R687" s="1">
        <f t="shared" si="112"/>
        <v>0</v>
      </c>
      <c r="S687" s="1">
        <f t="shared" si="113"/>
        <v>1</v>
      </c>
    </row>
    <row r="688" spans="1:19" x14ac:dyDescent="0.25">
      <c r="A688" s="1" t="s">
        <v>129</v>
      </c>
      <c r="B688" s="1">
        <v>4.8</v>
      </c>
      <c r="C688" s="1">
        <v>4.3489985999999989</v>
      </c>
      <c r="D688" s="1">
        <v>2</v>
      </c>
      <c r="E688" s="1">
        <f t="shared" si="106"/>
        <v>0</v>
      </c>
      <c r="F688" s="1">
        <f t="shared" si="107"/>
        <v>0</v>
      </c>
      <c r="G688" s="1">
        <f t="shared" si="108"/>
        <v>0</v>
      </c>
      <c r="H688" s="1">
        <f t="shared" si="109"/>
        <v>1</v>
      </c>
      <c r="I688" s="1">
        <f t="shared" si="110"/>
        <v>1</v>
      </c>
      <c r="K688" s="1" t="s">
        <v>125</v>
      </c>
      <c r="L688" s="1">
        <v>4.4000000000000004</v>
      </c>
      <c r="M688" s="1">
        <v>3</v>
      </c>
      <c r="N688" s="1">
        <v>2</v>
      </c>
      <c r="O688" s="1">
        <f t="shared" si="104"/>
        <v>0</v>
      </c>
      <c r="P688" s="1">
        <f t="shared" si="111"/>
        <v>0</v>
      </c>
      <c r="Q688" s="1">
        <f t="shared" si="105"/>
        <v>1</v>
      </c>
      <c r="R688" s="1">
        <f t="shared" si="112"/>
        <v>0</v>
      </c>
      <c r="S688" s="1">
        <f t="shared" si="113"/>
        <v>1</v>
      </c>
    </row>
    <row r="689" spans="1:19" x14ac:dyDescent="0.25">
      <c r="A689" s="1" t="s">
        <v>135</v>
      </c>
      <c r="B689" s="1">
        <v>4.9000000000000004</v>
      </c>
      <c r="C689" s="1">
        <v>3.0891395199999994</v>
      </c>
      <c r="D689" s="1">
        <v>2</v>
      </c>
      <c r="E689" s="1">
        <f t="shared" si="106"/>
        <v>0</v>
      </c>
      <c r="F689" s="1">
        <f t="shared" si="107"/>
        <v>0</v>
      </c>
      <c r="G689" s="1">
        <f t="shared" si="108"/>
        <v>0</v>
      </c>
      <c r="H689" s="1">
        <f t="shared" si="109"/>
        <v>1</v>
      </c>
      <c r="I689" s="1">
        <f t="shared" si="110"/>
        <v>1</v>
      </c>
      <c r="K689" s="1" t="s">
        <v>129</v>
      </c>
      <c r="L689" s="1">
        <v>4.8</v>
      </c>
      <c r="M689" s="1">
        <v>4</v>
      </c>
      <c r="N689" s="1">
        <v>2</v>
      </c>
      <c r="O689" s="1">
        <f t="shared" si="104"/>
        <v>0</v>
      </c>
      <c r="P689" s="1">
        <f t="shared" si="111"/>
        <v>0</v>
      </c>
      <c r="Q689" s="1">
        <f t="shared" si="105"/>
        <v>1</v>
      </c>
      <c r="R689" s="1">
        <f t="shared" si="112"/>
        <v>0</v>
      </c>
      <c r="S689" s="1">
        <f t="shared" si="113"/>
        <v>1</v>
      </c>
    </row>
    <row r="690" spans="1:19" x14ac:dyDescent="0.25">
      <c r="A690" s="1" t="s">
        <v>182</v>
      </c>
      <c r="B690" s="1">
        <v>5.0999999999999996</v>
      </c>
      <c r="C690" s="1">
        <v>3.8246626399999997</v>
      </c>
      <c r="D690" s="1">
        <v>2</v>
      </c>
      <c r="E690" s="1">
        <f t="shared" si="106"/>
        <v>0</v>
      </c>
      <c r="F690" s="1">
        <f t="shared" si="107"/>
        <v>0</v>
      </c>
      <c r="G690" s="1">
        <f t="shared" si="108"/>
        <v>0</v>
      </c>
      <c r="H690" s="1">
        <f t="shared" si="109"/>
        <v>1</v>
      </c>
      <c r="I690" s="1">
        <f t="shared" si="110"/>
        <v>1</v>
      </c>
      <c r="K690" s="1" t="s">
        <v>135</v>
      </c>
      <c r="L690" s="1">
        <v>4.9000000000000004</v>
      </c>
      <c r="M690" s="1">
        <v>3</v>
      </c>
      <c r="N690" s="1">
        <v>2</v>
      </c>
      <c r="O690" s="1">
        <f t="shared" si="104"/>
        <v>0</v>
      </c>
      <c r="P690" s="1">
        <f t="shared" si="111"/>
        <v>0</v>
      </c>
      <c r="Q690" s="1">
        <f t="shared" si="105"/>
        <v>1</v>
      </c>
      <c r="R690" s="1">
        <f t="shared" si="112"/>
        <v>0</v>
      </c>
      <c r="S690" s="1">
        <f t="shared" si="113"/>
        <v>1</v>
      </c>
    </row>
    <row r="691" spans="1:19" x14ac:dyDescent="0.25">
      <c r="A691" s="1" t="s">
        <v>148</v>
      </c>
      <c r="B691" s="1">
        <v>7.1</v>
      </c>
      <c r="C691" s="1">
        <v>5.1535083999999998</v>
      </c>
      <c r="D691" s="1">
        <v>2</v>
      </c>
      <c r="E691" s="1">
        <f t="shared" si="106"/>
        <v>0</v>
      </c>
      <c r="F691" s="1">
        <f t="shared" si="107"/>
        <v>0</v>
      </c>
      <c r="G691" s="1">
        <f t="shared" si="108"/>
        <v>0</v>
      </c>
      <c r="H691" s="1">
        <f t="shared" si="109"/>
        <v>1</v>
      </c>
      <c r="I691" s="1">
        <f t="shared" si="110"/>
        <v>1</v>
      </c>
      <c r="K691" s="1" t="s">
        <v>182</v>
      </c>
      <c r="L691" s="1">
        <v>5.0999999999999996</v>
      </c>
      <c r="M691" s="1">
        <v>4</v>
      </c>
      <c r="N691" s="1">
        <v>2</v>
      </c>
      <c r="O691" s="1">
        <f t="shared" si="104"/>
        <v>0</v>
      </c>
      <c r="P691" s="1">
        <f t="shared" si="111"/>
        <v>0</v>
      </c>
      <c r="Q691" s="1">
        <f t="shared" si="105"/>
        <v>1</v>
      </c>
      <c r="R691" s="1">
        <f t="shared" si="112"/>
        <v>0</v>
      </c>
      <c r="S691" s="1">
        <f t="shared" si="113"/>
        <v>1</v>
      </c>
    </row>
    <row r="692" spans="1:19" x14ac:dyDescent="0.25">
      <c r="A692" s="1" t="s">
        <v>155</v>
      </c>
      <c r="B692" s="1">
        <v>8.5</v>
      </c>
      <c r="C692" s="1">
        <v>5.26329402</v>
      </c>
      <c r="D692" s="1">
        <v>2</v>
      </c>
      <c r="E692" s="1">
        <f t="shared" si="106"/>
        <v>0</v>
      </c>
      <c r="F692" s="1">
        <f t="shared" si="107"/>
        <v>0</v>
      </c>
      <c r="G692" s="1">
        <f t="shared" si="108"/>
        <v>0</v>
      </c>
      <c r="H692" s="1">
        <f t="shared" si="109"/>
        <v>1</v>
      </c>
      <c r="I692" s="1">
        <f t="shared" si="110"/>
        <v>1</v>
      </c>
      <c r="K692" s="1" t="s">
        <v>148</v>
      </c>
      <c r="L692" s="1">
        <v>7.1</v>
      </c>
      <c r="M692" s="1">
        <v>5</v>
      </c>
      <c r="N692" s="1">
        <v>2</v>
      </c>
      <c r="O692" s="1">
        <f t="shared" ref="O692:O755" si="114">IF(AND((8&gt;N692),(N692&gt;=M692),(M692&gt;=4)),1,0)</f>
        <v>0</v>
      </c>
      <c r="P692" s="1">
        <f t="shared" si="111"/>
        <v>0</v>
      </c>
      <c r="Q692" s="1">
        <f t="shared" ref="Q692:Q755" si="115">IF(N692&lt;=4,1,0)</f>
        <v>1</v>
      </c>
      <c r="R692" s="1">
        <f t="shared" si="112"/>
        <v>0</v>
      </c>
      <c r="S692" s="1">
        <f t="shared" si="113"/>
        <v>1</v>
      </c>
    </row>
    <row r="693" spans="1:19" x14ac:dyDescent="0.25">
      <c r="A693" s="1" t="s">
        <v>159</v>
      </c>
      <c r="B693" s="1">
        <v>4.3</v>
      </c>
      <c r="C693" s="1">
        <v>4.0810664399999981</v>
      </c>
      <c r="D693" s="1">
        <v>2</v>
      </c>
      <c r="E693" s="1">
        <f t="shared" si="106"/>
        <v>0</v>
      </c>
      <c r="F693" s="1">
        <f t="shared" si="107"/>
        <v>0</v>
      </c>
      <c r="G693" s="1">
        <f t="shared" si="108"/>
        <v>0</v>
      </c>
      <c r="H693" s="1">
        <f t="shared" si="109"/>
        <v>1</v>
      </c>
      <c r="I693" s="1">
        <f t="shared" si="110"/>
        <v>1</v>
      </c>
      <c r="K693" s="1" t="s">
        <v>155</v>
      </c>
      <c r="L693" s="1">
        <v>8.5</v>
      </c>
      <c r="M693" s="1">
        <v>5</v>
      </c>
      <c r="N693" s="1">
        <v>2</v>
      </c>
      <c r="O693" s="1">
        <f t="shared" si="114"/>
        <v>0</v>
      </c>
      <c r="P693" s="1">
        <f t="shared" si="111"/>
        <v>0</v>
      </c>
      <c r="Q693" s="1">
        <f t="shared" si="115"/>
        <v>1</v>
      </c>
      <c r="R693" s="1">
        <f t="shared" si="112"/>
        <v>0</v>
      </c>
      <c r="S693" s="1">
        <f t="shared" si="113"/>
        <v>1</v>
      </c>
    </row>
    <row r="694" spans="1:19" x14ac:dyDescent="0.25">
      <c r="A694" s="1" t="s">
        <v>74</v>
      </c>
      <c r="B694" s="1">
        <v>4.4000000000000004</v>
      </c>
      <c r="C694" s="1">
        <v>2.8652971999999988</v>
      </c>
      <c r="D694" s="1">
        <v>2</v>
      </c>
      <c r="E694" s="1">
        <f t="shared" si="106"/>
        <v>0</v>
      </c>
      <c r="F694" s="1">
        <f t="shared" si="107"/>
        <v>0</v>
      </c>
      <c r="G694" s="1">
        <f t="shared" si="108"/>
        <v>0</v>
      </c>
      <c r="H694" s="1">
        <f t="shared" si="109"/>
        <v>1</v>
      </c>
      <c r="I694" s="1">
        <f t="shared" si="110"/>
        <v>1</v>
      </c>
      <c r="K694" s="1" t="s">
        <v>159</v>
      </c>
      <c r="L694" s="1">
        <v>4.3</v>
      </c>
      <c r="M694" s="1">
        <v>4</v>
      </c>
      <c r="N694" s="1">
        <v>2</v>
      </c>
      <c r="O694" s="1">
        <f t="shared" si="114"/>
        <v>0</v>
      </c>
      <c r="P694" s="1">
        <f t="shared" si="111"/>
        <v>0</v>
      </c>
      <c r="Q694" s="1">
        <f t="shared" si="115"/>
        <v>1</v>
      </c>
      <c r="R694" s="1">
        <f t="shared" si="112"/>
        <v>0</v>
      </c>
      <c r="S694" s="1">
        <f t="shared" si="113"/>
        <v>1</v>
      </c>
    </row>
    <row r="695" spans="1:19" x14ac:dyDescent="0.25">
      <c r="A695" s="1" t="s">
        <v>105</v>
      </c>
      <c r="B695" s="1">
        <v>4.4000000000000004</v>
      </c>
      <c r="C695" s="1">
        <v>4.2616028999999989</v>
      </c>
      <c r="D695" s="1">
        <v>2</v>
      </c>
      <c r="E695" s="1">
        <f t="shared" si="106"/>
        <v>0</v>
      </c>
      <c r="F695" s="1">
        <f t="shared" si="107"/>
        <v>0</v>
      </c>
      <c r="G695" s="1">
        <f t="shared" si="108"/>
        <v>0</v>
      </c>
      <c r="H695" s="1">
        <f t="shared" si="109"/>
        <v>1</v>
      </c>
      <c r="I695" s="1">
        <f t="shared" si="110"/>
        <v>1</v>
      </c>
      <c r="K695" s="1" t="s">
        <v>74</v>
      </c>
      <c r="L695" s="1">
        <v>4.4000000000000004</v>
      </c>
      <c r="M695" s="1">
        <v>3</v>
      </c>
      <c r="N695" s="1">
        <v>2</v>
      </c>
      <c r="O695" s="1">
        <f t="shared" si="114"/>
        <v>0</v>
      </c>
      <c r="P695" s="1">
        <f t="shared" si="111"/>
        <v>0</v>
      </c>
      <c r="Q695" s="1">
        <f t="shared" si="115"/>
        <v>1</v>
      </c>
      <c r="R695" s="1">
        <f t="shared" si="112"/>
        <v>0</v>
      </c>
      <c r="S695" s="1">
        <f t="shared" si="113"/>
        <v>1</v>
      </c>
    </row>
    <row r="696" spans="1:19" x14ac:dyDescent="0.25">
      <c r="A696" s="1" t="s">
        <v>109</v>
      </c>
      <c r="B696" s="1">
        <v>5.7</v>
      </c>
      <c r="C696" s="1">
        <v>4.2666604499999989</v>
      </c>
      <c r="D696" s="1">
        <v>2</v>
      </c>
      <c r="E696" s="1">
        <f t="shared" si="106"/>
        <v>0</v>
      </c>
      <c r="F696" s="1">
        <f t="shared" si="107"/>
        <v>0</v>
      </c>
      <c r="G696" s="1">
        <f t="shared" si="108"/>
        <v>0</v>
      </c>
      <c r="H696" s="1">
        <f t="shared" si="109"/>
        <v>1</v>
      </c>
      <c r="I696" s="1">
        <f t="shared" si="110"/>
        <v>1</v>
      </c>
      <c r="K696" s="1" t="s">
        <v>105</v>
      </c>
      <c r="L696" s="1">
        <v>4.4000000000000004</v>
      </c>
      <c r="M696" s="1">
        <v>4</v>
      </c>
      <c r="N696" s="1">
        <v>2</v>
      </c>
      <c r="O696" s="1">
        <f t="shared" si="114"/>
        <v>0</v>
      </c>
      <c r="P696" s="1">
        <f t="shared" si="111"/>
        <v>0</v>
      </c>
      <c r="Q696" s="1">
        <f t="shared" si="115"/>
        <v>1</v>
      </c>
      <c r="R696" s="1">
        <f t="shared" si="112"/>
        <v>0</v>
      </c>
      <c r="S696" s="1">
        <f t="shared" si="113"/>
        <v>1</v>
      </c>
    </row>
    <row r="697" spans="1:19" x14ac:dyDescent="0.25">
      <c r="A697" s="1" t="s">
        <v>61</v>
      </c>
      <c r="B697" s="1">
        <v>4.7</v>
      </c>
      <c r="C697" s="1">
        <v>2.7586551899999994</v>
      </c>
      <c r="D697" s="1">
        <v>2</v>
      </c>
      <c r="E697" s="1">
        <f t="shared" si="106"/>
        <v>0</v>
      </c>
      <c r="F697" s="1">
        <f t="shared" si="107"/>
        <v>0</v>
      </c>
      <c r="G697" s="1">
        <f t="shared" si="108"/>
        <v>0</v>
      </c>
      <c r="H697" s="1">
        <f t="shared" si="109"/>
        <v>1</v>
      </c>
      <c r="I697" s="1">
        <f t="shared" si="110"/>
        <v>1</v>
      </c>
      <c r="K697" s="1" t="s">
        <v>109</v>
      </c>
      <c r="L697" s="1">
        <v>5.7</v>
      </c>
      <c r="M697" s="1">
        <v>4</v>
      </c>
      <c r="N697" s="1">
        <v>2</v>
      </c>
      <c r="O697" s="1">
        <f t="shared" si="114"/>
        <v>0</v>
      </c>
      <c r="P697" s="1">
        <f t="shared" si="111"/>
        <v>0</v>
      </c>
      <c r="Q697" s="1">
        <f t="shared" si="115"/>
        <v>1</v>
      </c>
      <c r="R697" s="1">
        <f t="shared" si="112"/>
        <v>0</v>
      </c>
      <c r="S697" s="1">
        <f t="shared" si="113"/>
        <v>1</v>
      </c>
    </row>
    <row r="698" spans="1:19" x14ac:dyDescent="0.25">
      <c r="A698" s="1" t="s">
        <v>66</v>
      </c>
      <c r="B698" s="1">
        <v>4.8</v>
      </c>
      <c r="C698" s="1">
        <v>3.696984800000001</v>
      </c>
      <c r="D698" s="1">
        <v>2</v>
      </c>
      <c r="E698" s="1">
        <f t="shared" si="106"/>
        <v>0</v>
      </c>
      <c r="F698" s="1">
        <f t="shared" si="107"/>
        <v>0</v>
      </c>
      <c r="G698" s="1">
        <f t="shared" si="108"/>
        <v>0</v>
      </c>
      <c r="H698" s="1">
        <f t="shared" si="109"/>
        <v>1</v>
      </c>
      <c r="I698" s="1">
        <f t="shared" si="110"/>
        <v>1</v>
      </c>
      <c r="K698" s="1" t="s">
        <v>61</v>
      </c>
      <c r="L698" s="1">
        <v>4.7</v>
      </c>
      <c r="M698" s="1">
        <v>3</v>
      </c>
      <c r="N698" s="1">
        <v>2</v>
      </c>
      <c r="O698" s="1">
        <f t="shared" si="114"/>
        <v>0</v>
      </c>
      <c r="P698" s="1">
        <f t="shared" si="111"/>
        <v>0</v>
      </c>
      <c r="Q698" s="1">
        <f t="shared" si="115"/>
        <v>1</v>
      </c>
      <c r="R698" s="1">
        <f t="shared" si="112"/>
        <v>0</v>
      </c>
      <c r="S698" s="1">
        <f t="shared" si="113"/>
        <v>1</v>
      </c>
    </row>
    <row r="699" spans="1:19" x14ac:dyDescent="0.25">
      <c r="A699" s="1" t="s">
        <v>161</v>
      </c>
      <c r="B699" s="1">
        <v>4.2</v>
      </c>
      <c r="C699" s="1">
        <v>3.7814763100000004</v>
      </c>
      <c r="D699" s="1">
        <v>2</v>
      </c>
      <c r="E699" s="1">
        <f t="shared" si="106"/>
        <v>0</v>
      </c>
      <c r="F699" s="1">
        <f t="shared" si="107"/>
        <v>0</v>
      </c>
      <c r="G699" s="1">
        <f t="shared" si="108"/>
        <v>0</v>
      </c>
      <c r="H699" s="1">
        <f t="shared" si="109"/>
        <v>1</v>
      </c>
      <c r="I699" s="1">
        <f t="shared" si="110"/>
        <v>1</v>
      </c>
      <c r="K699" s="1" t="s">
        <v>66</v>
      </c>
      <c r="L699" s="1">
        <v>4.8</v>
      </c>
      <c r="M699" s="1">
        <v>4</v>
      </c>
      <c r="N699" s="1">
        <v>2</v>
      </c>
      <c r="O699" s="1">
        <f t="shared" si="114"/>
        <v>0</v>
      </c>
      <c r="P699" s="1">
        <f t="shared" si="111"/>
        <v>0</v>
      </c>
      <c r="Q699" s="1">
        <f t="shared" si="115"/>
        <v>1</v>
      </c>
      <c r="R699" s="1">
        <f t="shared" si="112"/>
        <v>0</v>
      </c>
      <c r="S699" s="1">
        <f t="shared" si="113"/>
        <v>1</v>
      </c>
    </row>
    <row r="700" spans="1:19" x14ac:dyDescent="0.25">
      <c r="A700" s="1" t="s">
        <v>193</v>
      </c>
      <c r="B700" s="1">
        <v>4.3</v>
      </c>
      <c r="C700" s="1">
        <v>3.5351468799999997</v>
      </c>
      <c r="D700" s="1">
        <v>2</v>
      </c>
      <c r="E700" s="1">
        <f t="shared" si="106"/>
        <v>0</v>
      </c>
      <c r="F700" s="1">
        <f t="shared" si="107"/>
        <v>0</v>
      </c>
      <c r="G700" s="1">
        <f t="shared" si="108"/>
        <v>0</v>
      </c>
      <c r="H700" s="1">
        <f t="shared" si="109"/>
        <v>1</v>
      </c>
      <c r="I700" s="1">
        <f t="shared" si="110"/>
        <v>1</v>
      </c>
      <c r="K700" s="1" t="s">
        <v>161</v>
      </c>
      <c r="L700" s="1">
        <v>4.2</v>
      </c>
      <c r="M700" s="1">
        <v>4</v>
      </c>
      <c r="N700" s="1">
        <v>2</v>
      </c>
      <c r="O700" s="1">
        <f t="shared" si="114"/>
        <v>0</v>
      </c>
      <c r="P700" s="1">
        <f t="shared" si="111"/>
        <v>0</v>
      </c>
      <c r="Q700" s="1">
        <f t="shared" si="115"/>
        <v>1</v>
      </c>
      <c r="R700" s="1">
        <f t="shared" si="112"/>
        <v>0</v>
      </c>
      <c r="S700" s="1">
        <f t="shared" si="113"/>
        <v>1</v>
      </c>
    </row>
    <row r="701" spans="1:19" x14ac:dyDescent="0.25">
      <c r="A701" s="1" t="s">
        <v>85</v>
      </c>
      <c r="B701" s="1">
        <v>4.8</v>
      </c>
      <c r="C701" s="1">
        <v>4.2245355699999978</v>
      </c>
      <c r="D701" s="1">
        <v>2</v>
      </c>
      <c r="E701" s="1">
        <f t="shared" si="106"/>
        <v>0</v>
      </c>
      <c r="F701" s="1">
        <f t="shared" si="107"/>
        <v>0</v>
      </c>
      <c r="G701" s="1">
        <f t="shared" si="108"/>
        <v>0</v>
      </c>
      <c r="H701" s="1">
        <f t="shared" si="109"/>
        <v>1</v>
      </c>
      <c r="I701" s="1">
        <f t="shared" si="110"/>
        <v>1</v>
      </c>
      <c r="K701" s="1" t="s">
        <v>193</v>
      </c>
      <c r="L701" s="1">
        <v>4.3</v>
      </c>
      <c r="M701" s="1">
        <v>4</v>
      </c>
      <c r="N701" s="1">
        <v>2</v>
      </c>
      <c r="O701" s="1">
        <f t="shared" si="114"/>
        <v>0</v>
      </c>
      <c r="P701" s="1">
        <f t="shared" si="111"/>
        <v>0</v>
      </c>
      <c r="Q701" s="1">
        <f t="shared" si="115"/>
        <v>1</v>
      </c>
      <c r="R701" s="1">
        <f t="shared" si="112"/>
        <v>0</v>
      </c>
      <c r="S701" s="1">
        <f t="shared" si="113"/>
        <v>1</v>
      </c>
    </row>
    <row r="702" spans="1:19" x14ac:dyDescent="0.25">
      <c r="A702" s="1" t="s">
        <v>87</v>
      </c>
      <c r="B702" s="1">
        <v>5</v>
      </c>
      <c r="C702" s="1">
        <v>4.0698575199999985</v>
      </c>
      <c r="D702" s="1">
        <v>2</v>
      </c>
      <c r="E702" s="1">
        <f t="shared" si="106"/>
        <v>0</v>
      </c>
      <c r="F702" s="1">
        <f t="shared" si="107"/>
        <v>0</v>
      </c>
      <c r="G702" s="1">
        <f t="shared" si="108"/>
        <v>0</v>
      </c>
      <c r="H702" s="1">
        <f t="shared" si="109"/>
        <v>1</v>
      </c>
      <c r="I702" s="1">
        <f t="shared" si="110"/>
        <v>1</v>
      </c>
      <c r="K702" s="1" t="s">
        <v>85</v>
      </c>
      <c r="L702" s="1">
        <v>4.8</v>
      </c>
      <c r="M702" s="1">
        <v>4</v>
      </c>
      <c r="N702" s="1">
        <v>2</v>
      </c>
      <c r="O702" s="1">
        <f t="shared" si="114"/>
        <v>0</v>
      </c>
      <c r="P702" s="1">
        <f t="shared" si="111"/>
        <v>0</v>
      </c>
      <c r="Q702" s="1">
        <f t="shared" si="115"/>
        <v>1</v>
      </c>
      <c r="R702" s="1">
        <f t="shared" si="112"/>
        <v>0</v>
      </c>
      <c r="S702" s="1">
        <f t="shared" si="113"/>
        <v>1</v>
      </c>
    </row>
    <row r="703" spans="1:19" x14ac:dyDescent="0.25">
      <c r="A703" s="1" t="s">
        <v>97</v>
      </c>
      <c r="B703" s="1">
        <v>4.5</v>
      </c>
      <c r="C703" s="1">
        <v>4.0866109899999996</v>
      </c>
      <c r="D703" s="1">
        <v>2</v>
      </c>
      <c r="E703" s="1">
        <f t="shared" si="106"/>
        <v>0</v>
      </c>
      <c r="F703" s="1">
        <f t="shared" si="107"/>
        <v>0</v>
      </c>
      <c r="G703" s="1">
        <f t="shared" si="108"/>
        <v>0</v>
      </c>
      <c r="H703" s="1">
        <f t="shared" si="109"/>
        <v>1</v>
      </c>
      <c r="I703" s="1">
        <f t="shared" si="110"/>
        <v>1</v>
      </c>
      <c r="K703" s="1" t="s">
        <v>87</v>
      </c>
      <c r="L703" s="1">
        <v>5</v>
      </c>
      <c r="M703" s="1">
        <v>4</v>
      </c>
      <c r="N703" s="1">
        <v>2</v>
      </c>
      <c r="O703" s="1">
        <f t="shared" si="114"/>
        <v>0</v>
      </c>
      <c r="P703" s="1">
        <f t="shared" si="111"/>
        <v>0</v>
      </c>
      <c r="Q703" s="1">
        <f t="shared" si="115"/>
        <v>1</v>
      </c>
      <c r="R703" s="1">
        <f t="shared" si="112"/>
        <v>0</v>
      </c>
      <c r="S703" s="1">
        <f t="shared" si="113"/>
        <v>1</v>
      </c>
    </row>
    <row r="704" spans="1:19" x14ac:dyDescent="0.25">
      <c r="A704" s="1" t="s">
        <v>98</v>
      </c>
      <c r="B704" s="1">
        <v>5</v>
      </c>
      <c r="C704" s="1">
        <v>3.6703151999999992</v>
      </c>
      <c r="D704" s="1">
        <v>2</v>
      </c>
      <c r="E704" s="1">
        <f t="shared" si="106"/>
        <v>0</v>
      </c>
      <c r="F704" s="1">
        <f t="shared" si="107"/>
        <v>0</v>
      </c>
      <c r="G704" s="1">
        <f t="shared" si="108"/>
        <v>0</v>
      </c>
      <c r="H704" s="1">
        <f t="shared" si="109"/>
        <v>1</v>
      </c>
      <c r="I704" s="1">
        <f t="shared" si="110"/>
        <v>1</v>
      </c>
      <c r="K704" s="1" t="s">
        <v>97</v>
      </c>
      <c r="L704" s="1">
        <v>4.5</v>
      </c>
      <c r="M704" s="1">
        <v>4</v>
      </c>
      <c r="N704" s="1">
        <v>2</v>
      </c>
      <c r="O704" s="1">
        <f t="shared" si="114"/>
        <v>0</v>
      </c>
      <c r="P704" s="1">
        <f t="shared" si="111"/>
        <v>0</v>
      </c>
      <c r="Q704" s="1">
        <f t="shared" si="115"/>
        <v>1</v>
      </c>
      <c r="R704" s="1">
        <f t="shared" si="112"/>
        <v>0</v>
      </c>
      <c r="S704" s="1">
        <f t="shared" si="113"/>
        <v>1</v>
      </c>
    </row>
    <row r="705" spans="1:19" x14ac:dyDescent="0.25">
      <c r="A705" s="1" t="s">
        <v>197</v>
      </c>
      <c r="B705" s="1">
        <v>4.4000000000000004</v>
      </c>
      <c r="C705" s="1">
        <v>3.8644262</v>
      </c>
      <c r="D705" s="1">
        <v>2</v>
      </c>
      <c r="E705" s="1">
        <f t="shared" si="106"/>
        <v>0</v>
      </c>
      <c r="F705" s="1">
        <f t="shared" si="107"/>
        <v>0</v>
      </c>
      <c r="G705" s="1">
        <f t="shared" si="108"/>
        <v>0</v>
      </c>
      <c r="H705" s="1">
        <f t="shared" si="109"/>
        <v>1</v>
      </c>
      <c r="I705" s="1">
        <f t="shared" si="110"/>
        <v>1</v>
      </c>
      <c r="K705" s="1" t="s">
        <v>98</v>
      </c>
      <c r="L705" s="1">
        <v>5</v>
      </c>
      <c r="M705" s="1">
        <v>4</v>
      </c>
      <c r="N705" s="1">
        <v>2</v>
      </c>
      <c r="O705" s="1">
        <f t="shared" si="114"/>
        <v>0</v>
      </c>
      <c r="P705" s="1">
        <f t="shared" si="111"/>
        <v>0</v>
      </c>
      <c r="Q705" s="1">
        <f t="shared" si="115"/>
        <v>1</v>
      </c>
      <c r="R705" s="1">
        <f t="shared" si="112"/>
        <v>0</v>
      </c>
      <c r="S705" s="1">
        <f t="shared" si="113"/>
        <v>1</v>
      </c>
    </row>
    <row r="706" spans="1:19" x14ac:dyDescent="0.25">
      <c r="A706" s="1" t="s">
        <v>106</v>
      </c>
      <c r="B706" s="1">
        <v>4.3</v>
      </c>
      <c r="C706" s="1">
        <v>4.111713759999998</v>
      </c>
      <c r="D706" s="1">
        <v>2</v>
      </c>
      <c r="E706" s="1">
        <f t="shared" si="106"/>
        <v>0</v>
      </c>
      <c r="F706" s="1">
        <f t="shared" si="107"/>
        <v>0</v>
      </c>
      <c r="G706" s="1">
        <f t="shared" si="108"/>
        <v>0</v>
      </c>
      <c r="H706" s="1">
        <f t="shared" si="109"/>
        <v>1</v>
      </c>
      <c r="I706" s="1">
        <f t="shared" si="110"/>
        <v>1</v>
      </c>
      <c r="K706" s="1" t="s">
        <v>197</v>
      </c>
      <c r="L706" s="1">
        <v>4.4000000000000004</v>
      </c>
      <c r="M706" s="1">
        <v>4</v>
      </c>
      <c r="N706" s="1">
        <v>2</v>
      </c>
      <c r="O706" s="1">
        <f t="shared" si="114"/>
        <v>0</v>
      </c>
      <c r="P706" s="1">
        <f t="shared" si="111"/>
        <v>0</v>
      </c>
      <c r="Q706" s="1">
        <f t="shared" si="115"/>
        <v>1</v>
      </c>
      <c r="R706" s="1">
        <f t="shared" si="112"/>
        <v>0</v>
      </c>
      <c r="S706" s="1">
        <f t="shared" si="113"/>
        <v>1</v>
      </c>
    </row>
    <row r="707" spans="1:19" x14ac:dyDescent="0.25">
      <c r="A707" s="1" t="s">
        <v>195</v>
      </c>
      <c r="B707" s="1">
        <v>4.5</v>
      </c>
      <c r="C707" s="1">
        <v>4.2845090700000013</v>
      </c>
      <c r="D707" s="1">
        <v>2</v>
      </c>
      <c r="E707" s="1">
        <f t="shared" ref="E707:E770" si="116">IF(AND((10&gt;D707),(D707&gt;C707),(C707&gt;2)),1,0)</f>
        <v>0</v>
      </c>
      <c r="F707" s="1">
        <f t="shared" ref="F707:F770" si="117">IF(AND((D707&lt;C707),(D707&gt;2),(C707&lt;10)),1,0)</f>
        <v>0</v>
      </c>
      <c r="G707" s="1">
        <f t="shared" ref="G707:G770" si="118">IF(D707&gt;=10,1,0)</f>
        <v>0</v>
      </c>
      <c r="H707" s="1">
        <f t="shared" ref="H707:H770" si="119">IF(D707&lt;=2,1,0)</f>
        <v>1</v>
      </c>
      <c r="I707" s="1">
        <f t="shared" ref="I707:I770" si="120">SUM(E707:H707)</f>
        <v>1</v>
      </c>
      <c r="K707" s="1" t="s">
        <v>106</v>
      </c>
      <c r="L707" s="1">
        <v>4.3</v>
      </c>
      <c r="M707" s="1">
        <v>4</v>
      </c>
      <c r="N707" s="1">
        <v>2</v>
      </c>
      <c r="O707" s="1">
        <f t="shared" si="114"/>
        <v>0</v>
      </c>
      <c r="P707" s="1">
        <f t="shared" ref="P707:P770" si="121">IF(AND((N707&lt;M707),(N707&gt;=4),(M707&lt;8)),1,0)</f>
        <v>0</v>
      </c>
      <c r="Q707" s="1">
        <f t="shared" si="115"/>
        <v>1</v>
      </c>
      <c r="R707" s="1">
        <f t="shared" ref="R707:R770" si="122">IF(N707&gt;=8,1,0)</f>
        <v>0</v>
      </c>
      <c r="S707" s="1">
        <f t="shared" ref="S707:S770" si="123">SUM(O707:R707)</f>
        <v>1</v>
      </c>
    </row>
    <row r="708" spans="1:19" x14ac:dyDescent="0.25">
      <c r="A708" s="1" t="s">
        <v>111</v>
      </c>
      <c r="B708" s="1">
        <v>4.5</v>
      </c>
      <c r="C708" s="1">
        <v>3.5097079599999979</v>
      </c>
      <c r="D708" s="1">
        <v>2</v>
      </c>
      <c r="E708" s="1">
        <f t="shared" si="116"/>
        <v>0</v>
      </c>
      <c r="F708" s="1">
        <f t="shared" si="117"/>
        <v>0</v>
      </c>
      <c r="G708" s="1">
        <f t="shared" si="118"/>
        <v>0</v>
      </c>
      <c r="H708" s="1">
        <f t="shared" si="119"/>
        <v>1</v>
      </c>
      <c r="I708" s="1">
        <f t="shared" si="120"/>
        <v>1</v>
      </c>
      <c r="K708" s="1" t="s">
        <v>195</v>
      </c>
      <c r="L708" s="1">
        <v>4.5</v>
      </c>
      <c r="M708" s="1">
        <v>4</v>
      </c>
      <c r="N708" s="1">
        <v>2</v>
      </c>
      <c r="O708" s="1">
        <f t="shared" si="114"/>
        <v>0</v>
      </c>
      <c r="P708" s="1">
        <f t="shared" si="121"/>
        <v>0</v>
      </c>
      <c r="Q708" s="1">
        <f t="shared" si="115"/>
        <v>1</v>
      </c>
      <c r="R708" s="1">
        <f t="shared" si="122"/>
        <v>0</v>
      </c>
      <c r="S708" s="1">
        <f t="shared" si="123"/>
        <v>1</v>
      </c>
    </row>
    <row r="709" spans="1:19" x14ac:dyDescent="0.25">
      <c r="A709" s="1" t="s">
        <v>114</v>
      </c>
      <c r="B709" s="1">
        <v>4.5</v>
      </c>
      <c r="C709" s="1">
        <v>3.4959356799999979</v>
      </c>
      <c r="D709" s="1">
        <v>2</v>
      </c>
      <c r="E709" s="1">
        <f t="shared" si="116"/>
        <v>0</v>
      </c>
      <c r="F709" s="1">
        <f t="shared" si="117"/>
        <v>0</v>
      </c>
      <c r="G709" s="1">
        <f t="shared" si="118"/>
        <v>0</v>
      </c>
      <c r="H709" s="1">
        <f t="shared" si="119"/>
        <v>1</v>
      </c>
      <c r="I709" s="1">
        <f t="shared" si="120"/>
        <v>1</v>
      </c>
      <c r="K709" s="1" t="s">
        <v>111</v>
      </c>
      <c r="L709" s="1">
        <v>4.5</v>
      </c>
      <c r="M709" s="1">
        <v>4</v>
      </c>
      <c r="N709" s="1">
        <v>2</v>
      </c>
      <c r="O709" s="1">
        <f t="shared" si="114"/>
        <v>0</v>
      </c>
      <c r="P709" s="1">
        <f t="shared" si="121"/>
        <v>0</v>
      </c>
      <c r="Q709" s="1">
        <f t="shared" si="115"/>
        <v>1</v>
      </c>
      <c r="R709" s="1">
        <f t="shared" si="122"/>
        <v>0</v>
      </c>
      <c r="S709" s="1">
        <f t="shared" si="123"/>
        <v>1</v>
      </c>
    </row>
    <row r="710" spans="1:19" x14ac:dyDescent="0.25">
      <c r="A710" s="1" t="s">
        <v>115</v>
      </c>
      <c r="B710" s="1">
        <v>4.9000000000000004</v>
      </c>
      <c r="C710" s="1">
        <v>3.2324652899999986</v>
      </c>
      <c r="D710" s="1">
        <v>2</v>
      </c>
      <c r="E710" s="1">
        <f t="shared" si="116"/>
        <v>0</v>
      </c>
      <c r="F710" s="1">
        <f t="shared" si="117"/>
        <v>0</v>
      </c>
      <c r="G710" s="1">
        <f t="shared" si="118"/>
        <v>0</v>
      </c>
      <c r="H710" s="1">
        <f t="shared" si="119"/>
        <v>1</v>
      </c>
      <c r="I710" s="1">
        <f t="shared" si="120"/>
        <v>1</v>
      </c>
      <c r="K710" s="1" t="s">
        <v>114</v>
      </c>
      <c r="L710" s="1">
        <v>4.5</v>
      </c>
      <c r="M710" s="1">
        <v>3</v>
      </c>
      <c r="N710" s="1">
        <v>2</v>
      </c>
      <c r="O710" s="1">
        <f t="shared" si="114"/>
        <v>0</v>
      </c>
      <c r="P710" s="1">
        <f t="shared" si="121"/>
        <v>0</v>
      </c>
      <c r="Q710" s="1">
        <f t="shared" si="115"/>
        <v>1</v>
      </c>
      <c r="R710" s="1">
        <f t="shared" si="122"/>
        <v>0</v>
      </c>
      <c r="S710" s="1">
        <f t="shared" si="123"/>
        <v>1</v>
      </c>
    </row>
    <row r="711" spans="1:19" x14ac:dyDescent="0.25">
      <c r="A711" s="1" t="s">
        <v>134</v>
      </c>
      <c r="B711" s="1">
        <v>6.3</v>
      </c>
      <c r="C711" s="1">
        <v>3.5858814600000009</v>
      </c>
      <c r="D711" s="1">
        <v>2</v>
      </c>
      <c r="E711" s="1">
        <f t="shared" si="116"/>
        <v>0</v>
      </c>
      <c r="F711" s="1">
        <f t="shared" si="117"/>
        <v>0</v>
      </c>
      <c r="G711" s="1">
        <f t="shared" si="118"/>
        <v>0</v>
      </c>
      <c r="H711" s="1">
        <f t="shared" si="119"/>
        <v>1</v>
      </c>
      <c r="I711" s="1">
        <f t="shared" si="120"/>
        <v>1</v>
      </c>
      <c r="K711" s="1" t="s">
        <v>115</v>
      </c>
      <c r="L711" s="1">
        <v>4.9000000000000004</v>
      </c>
      <c r="M711" s="1">
        <v>3</v>
      </c>
      <c r="N711" s="1">
        <v>2</v>
      </c>
      <c r="O711" s="1">
        <f t="shared" si="114"/>
        <v>0</v>
      </c>
      <c r="P711" s="1">
        <f t="shared" si="121"/>
        <v>0</v>
      </c>
      <c r="Q711" s="1">
        <f t="shared" si="115"/>
        <v>1</v>
      </c>
      <c r="R711" s="1">
        <f t="shared" si="122"/>
        <v>0</v>
      </c>
      <c r="S711" s="1">
        <f t="shared" si="123"/>
        <v>1</v>
      </c>
    </row>
    <row r="712" spans="1:19" x14ac:dyDescent="0.25">
      <c r="A712" s="1" t="s">
        <v>182</v>
      </c>
      <c r="B712" s="1">
        <v>5.0999999999999996</v>
      </c>
      <c r="C712" s="1">
        <v>4.0989174399999984</v>
      </c>
      <c r="D712" s="1">
        <v>2</v>
      </c>
      <c r="E712" s="1">
        <f t="shared" si="116"/>
        <v>0</v>
      </c>
      <c r="F712" s="1">
        <f t="shared" si="117"/>
        <v>0</v>
      </c>
      <c r="G712" s="1">
        <f t="shared" si="118"/>
        <v>0</v>
      </c>
      <c r="H712" s="1">
        <f t="shared" si="119"/>
        <v>1</v>
      </c>
      <c r="I712" s="1">
        <f t="shared" si="120"/>
        <v>1</v>
      </c>
      <c r="K712" s="1" t="s">
        <v>134</v>
      </c>
      <c r="L712" s="1">
        <v>6.3</v>
      </c>
      <c r="M712" s="1">
        <v>4</v>
      </c>
      <c r="N712" s="1">
        <v>2</v>
      </c>
      <c r="O712" s="1">
        <f t="shared" si="114"/>
        <v>0</v>
      </c>
      <c r="P712" s="1">
        <f t="shared" si="121"/>
        <v>0</v>
      </c>
      <c r="Q712" s="1">
        <f t="shared" si="115"/>
        <v>1</v>
      </c>
      <c r="R712" s="1">
        <f t="shared" si="122"/>
        <v>0</v>
      </c>
      <c r="S712" s="1">
        <f t="shared" si="123"/>
        <v>1</v>
      </c>
    </row>
    <row r="713" spans="1:19" x14ac:dyDescent="0.25">
      <c r="A713" s="1" t="s">
        <v>140</v>
      </c>
      <c r="B713" s="1">
        <v>4.9000000000000004</v>
      </c>
      <c r="C713" s="1">
        <v>3.7760649899999992</v>
      </c>
      <c r="D713" s="1">
        <v>2</v>
      </c>
      <c r="E713" s="1">
        <f t="shared" si="116"/>
        <v>0</v>
      </c>
      <c r="F713" s="1">
        <f t="shared" si="117"/>
        <v>0</v>
      </c>
      <c r="G713" s="1">
        <f t="shared" si="118"/>
        <v>0</v>
      </c>
      <c r="H713" s="1">
        <f t="shared" si="119"/>
        <v>1</v>
      </c>
      <c r="I713" s="1">
        <f t="shared" si="120"/>
        <v>1</v>
      </c>
      <c r="K713" s="1" t="s">
        <v>182</v>
      </c>
      <c r="L713" s="1">
        <v>5.0999999999999996</v>
      </c>
      <c r="M713" s="1">
        <v>4</v>
      </c>
      <c r="N713" s="1">
        <v>2</v>
      </c>
      <c r="O713" s="1">
        <f t="shared" si="114"/>
        <v>0</v>
      </c>
      <c r="P713" s="1">
        <f t="shared" si="121"/>
        <v>0</v>
      </c>
      <c r="Q713" s="1">
        <f t="shared" si="115"/>
        <v>1</v>
      </c>
      <c r="R713" s="1">
        <f t="shared" si="122"/>
        <v>0</v>
      </c>
      <c r="S713" s="1">
        <f t="shared" si="123"/>
        <v>1</v>
      </c>
    </row>
    <row r="714" spans="1:19" x14ac:dyDescent="0.25">
      <c r="A714" s="1" t="s">
        <v>141</v>
      </c>
      <c r="B714" s="1">
        <v>4.7</v>
      </c>
      <c r="C714" s="1">
        <v>3.4713758199999996</v>
      </c>
      <c r="D714" s="1">
        <v>2</v>
      </c>
      <c r="E714" s="1">
        <f t="shared" si="116"/>
        <v>0</v>
      </c>
      <c r="F714" s="1">
        <f t="shared" si="117"/>
        <v>0</v>
      </c>
      <c r="G714" s="1">
        <f t="shared" si="118"/>
        <v>0</v>
      </c>
      <c r="H714" s="1">
        <f t="shared" si="119"/>
        <v>1</v>
      </c>
      <c r="I714" s="1">
        <f t="shared" si="120"/>
        <v>1</v>
      </c>
      <c r="K714" s="1" t="s">
        <v>140</v>
      </c>
      <c r="L714" s="1">
        <v>4.9000000000000004</v>
      </c>
      <c r="M714" s="1">
        <v>4</v>
      </c>
      <c r="N714" s="1">
        <v>2</v>
      </c>
      <c r="O714" s="1">
        <f t="shared" si="114"/>
        <v>0</v>
      </c>
      <c r="P714" s="1">
        <f t="shared" si="121"/>
        <v>0</v>
      </c>
      <c r="Q714" s="1">
        <f t="shared" si="115"/>
        <v>1</v>
      </c>
      <c r="R714" s="1">
        <f t="shared" si="122"/>
        <v>0</v>
      </c>
      <c r="S714" s="1">
        <f t="shared" si="123"/>
        <v>1</v>
      </c>
    </row>
    <row r="715" spans="1:19" x14ac:dyDescent="0.25">
      <c r="A715" s="1" t="s">
        <v>147</v>
      </c>
      <c r="B715" s="1">
        <v>5.0999999999999996</v>
      </c>
      <c r="C715" s="1">
        <v>4.1407726599999979</v>
      </c>
      <c r="D715" s="1">
        <v>2</v>
      </c>
      <c r="E715" s="1">
        <f t="shared" si="116"/>
        <v>0</v>
      </c>
      <c r="F715" s="1">
        <f t="shared" si="117"/>
        <v>0</v>
      </c>
      <c r="G715" s="1">
        <f t="shared" si="118"/>
        <v>0</v>
      </c>
      <c r="H715" s="1">
        <f t="shared" si="119"/>
        <v>1</v>
      </c>
      <c r="I715" s="1">
        <f t="shared" si="120"/>
        <v>1</v>
      </c>
      <c r="K715" s="1" t="s">
        <v>141</v>
      </c>
      <c r="L715" s="1">
        <v>4.7</v>
      </c>
      <c r="M715" s="1">
        <v>3</v>
      </c>
      <c r="N715" s="1">
        <v>2</v>
      </c>
      <c r="O715" s="1">
        <f t="shared" si="114"/>
        <v>0</v>
      </c>
      <c r="P715" s="1">
        <f t="shared" si="121"/>
        <v>0</v>
      </c>
      <c r="Q715" s="1">
        <f t="shared" si="115"/>
        <v>1</v>
      </c>
      <c r="R715" s="1">
        <f t="shared" si="122"/>
        <v>0</v>
      </c>
      <c r="S715" s="1">
        <f t="shared" si="123"/>
        <v>1</v>
      </c>
    </row>
    <row r="716" spans="1:19" x14ac:dyDescent="0.25">
      <c r="A716" s="1" t="s">
        <v>148</v>
      </c>
      <c r="B716" s="1">
        <v>7.1</v>
      </c>
      <c r="C716" s="1">
        <v>4.742469719999999</v>
      </c>
      <c r="D716" s="1">
        <v>2</v>
      </c>
      <c r="E716" s="1">
        <f t="shared" si="116"/>
        <v>0</v>
      </c>
      <c r="F716" s="1">
        <f t="shared" si="117"/>
        <v>0</v>
      </c>
      <c r="G716" s="1">
        <f t="shared" si="118"/>
        <v>0</v>
      </c>
      <c r="H716" s="1">
        <f t="shared" si="119"/>
        <v>1</v>
      </c>
      <c r="I716" s="1">
        <f t="shared" si="120"/>
        <v>1</v>
      </c>
      <c r="K716" s="1" t="s">
        <v>147</v>
      </c>
      <c r="L716" s="1">
        <v>5.0999999999999996</v>
      </c>
      <c r="M716" s="1">
        <v>4</v>
      </c>
      <c r="N716" s="1">
        <v>2</v>
      </c>
      <c r="O716" s="1">
        <f t="shared" si="114"/>
        <v>0</v>
      </c>
      <c r="P716" s="1">
        <f t="shared" si="121"/>
        <v>0</v>
      </c>
      <c r="Q716" s="1">
        <f t="shared" si="115"/>
        <v>1</v>
      </c>
      <c r="R716" s="1">
        <f t="shared" si="122"/>
        <v>0</v>
      </c>
      <c r="S716" s="1">
        <f t="shared" si="123"/>
        <v>1</v>
      </c>
    </row>
    <row r="717" spans="1:19" x14ac:dyDescent="0.25">
      <c r="A717" s="1" t="s">
        <v>64</v>
      </c>
      <c r="B717" s="1">
        <v>4.5</v>
      </c>
      <c r="C717" s="1">
        <v>3.4559630999999986</v>
      </c>
      <c r="D717" s="1">
        <v>2</v>
      </c>
      <c r="E717" s="1">
        <f t="shared" si="116"/>
        <v>0</v>
      </c>
      <c r="F717" s="1">
        <f t="shared" si="117"/>
        <v>0</v>
      </c>
      <c r="G717" s="1">
        <f t="shared" si="118"/>
        <v>0</v>
      </c>
      <c r="H717" s="1">
        <f t="shared" si="119"/>
        <v>1</v>
      </c>
      <c r="I717" s="1">
        <f t="shared" si="120"/>
        <v>1</v>
      </c>
      <c r="K717" s="1" t="s">
        <v>148</v>
      </c>
      <c r="L717" s="1">
        <v>7.1</v>
      </c>
      <c r="M717" s="1">
        <v>5</v>
      </c>
      <c r="N717" s="1">
        <v>2</v>
      </c>
      <c r="O717" s="1">
        <f t="shared" si="114"/>
        <v>0</v>
      </c>
      <c r="P717" s="1">
        <f t="shared" si="121"/>
        <v>0</v>
      </c>
      <c r="Q717" s="1">
        <f t="shared" si="115"/>
        <v>1</v>
      </c>
      <c r="R717" s="1">
        <f t="shared" si="122"/>
        <v>0</v>
      </c>
      <c r="S717" s="1">
        <f t="shared" si="123"/>
        <v>1</v>
      </c>
    </row>
    <row r="718" spans="1:19" x14ac:dyDescent="0.25">
      <c r="A718" s="1" t="s">
        <v>77</v>
      </c>
      <c r="B718" s="1">
        <v>4.7</v>
      </c>
      <c r="C718" s="1">
        <v>3.293518199999999</v>
      </c>
      <c r="D718" s="1">
        <v>2</v>
      </c>
      <c r="E718" s="1">
        <f t="shared" si="116"/>
        <v>0</v>
      </c>
      <c r="F718" s="1">
        <f t="shared" si="117"/>
        <v>0</v>
      </c>
      <c r="G718" s="1">
        <f t="shared" si="118"/>
        <v>0</v>
      </c>
      <c r="H718" s="1">
        <f t="shared" si="119"/>
        <v>1</v>
      </c>
      <c r="I718" s="1">
        <f t="shared" si="120"/>
        <v>1</v>
      </c>
      <c r="K718" s="1" t="s">
        <v>64</v>
      </c>
      <c r="L718" s="1">
        <v>4.5</v>
      </c>
      <c r="M718" s="1">
        <v>3</v>
      </c>
      <c r="N718" s="1">
        <v>2</v>
      </c>
      <c r="O718" s="1">
        <f t="shared" si="114"/>
        <v>0</v>
      </c>
      <c r="P718" s="1">
        <f t="shared" si="121"/>
        <v>0</v>
      </c>
      <c r="Q718" s="1">
        <f t="shared" si="115"/>
        <v>1</v>
      </c>
      <c r="R718" s="1">
        <f t="shared" si="122"/>
        <v>0</v>
      </c>
      <c r="S718" s="1">
        <f t="shared" si="123"/>
        <v>1</v>
      </c>
    </row>
    <row r="719" spans="1:19" x14ac:dyDescent="0.25">
      <c r="A719" s="1" t="s">
        <v>203</v>
      </c>
      <c r="B719" s="1">
        <v>4.3</v>
      </c>
      <c r="C719" s="1">
        <v>3.8515542000000011</v>
      </c>
      <c r="D719" s="1">
        <v>2</v>
      </c>
      <c r="E719" s="1">
        <f t="shared" si="116"/>
        <v>0</v>
      </c>
      <c r="F719" s="1">
        <f t="shared" si="117"/>
        <v>0</v>
      </c>
      <c r="G719" s="1">
        <f t="shared" si="118"/>
        <v>0</v>
      </c>
      <c r="H719" s="1">
        <f t="shared" si="119"/>
        <v>1</v>
      </c>
      <c r="I719" s="1">
        <f t="shared" si="120"/>
        <v>1</v>
      </c>
      <c r="K719" s="1" t="s">
        <v>77</v>
      </c>
      <c r="L719" s="1">
        <v>4.7</v>
      </c>
      <c r="M719" s="1">
        <v>3</v>
      </c>
      <c r="N719" s="1">
        <v>2</v>
      </c>
      <c r="O719" s="1">
        <f t="shared" si="114"/>
        <v>0</v>
      </c>
      <c r="P719" s="1">
        <f t="shared" si="121"/>
        <v>0</v>
      </c>
      <c r="Q719" s="1">
        <f t="shared" si="115"/>
        <v>1</v>
      </c>
      <c r="R719" s="1">
        <f t="shared" si="122"/>
        <v>0</v>
      </c>
      <c r="S719" s="1">
        <f t="shared" si="123"/>
        <v>1</v>
      </c>
    </row>
    <row r="720" spans="1:19" x14ac:dyDescent="0.25">
      <c r="A720" s="1" t="s">
        <v>173</v>
      </c>
      <c r="B720" s="1">
        <v>4.3</v>
      </c>
      <c r="C720" s="1">
        <v>3.2622157799999991</v>
      </c>
      <c r="D720" s="1">
        <v>2</v>
      </c>
      <c r="E720" s="1">
        <f t="shared" si="116"/>
        <v>0</v>
      </c>
      <c r="F720" s="1">
        <f t="shared" si="117"/>
        <v>0</v>
      </c>
      <c r="G720" s="1">
        <f t="shared" si="118"/>
        <v>0</v>
      </c>
      <c r="H720" s="1">
        <f t="shared" si="119"/>
        <v>1</v>
      </c>
      <c r="I720" s="1">
        <f t="shared" si="120"/>
        <v>1</v>
      </c>
      <c r="K720" s="1" t="s">
        <v>203</v>
      </c>
      <c r="L720" s="1">
        <v>4.3</v>
      </c>
      <c r="M720" s="1">
        <v>4</v>
      </c>
      <c r="N720" s="1">
        <v>2</v>
      </c>
      <c r="O720" s="1">
        <f t="shared" si="114"/>
        <v>0</v>
      </c>
      <c r="P720" s="1">
        <f t="shared" si="121"/>
        <v>0</v>
      </c>
      <c r="Q720" s="1">
        <f t="shared" si="115"/>
        <v>1</v>
      </c>
      <c r="R720" s="1">
        <f t="shared" si="122"/>
        <v>0</v>
      </c>
      <c r="S720" s="1">
        <f t="shared" si="123"/>
        <v>1</v>
      </c>
    </row>
    <row r="721" spans="1:19" x14ac:dyDescent="0.25">
      <c r="A721" s="1" t="s">
        <v>126</v>
      </c>
      <c r="B721" s="1">
        <v>4.4000000000000004</v>
      </c>
      <c r="C721" s="1">
        <v>4.5191944700000004</v>
      </c>
      <c r="D721" s="1">
        <v>2</v>
      </c>
      <c r="E721" s="1">
        <f t="shared" si="116"/>
        <v>0</v>
      </c>
      <c r="F721" s="1">
        <f t="shared" si="117"/>
        <v>0</v>
      </c>
      <c r="G721" s="1">
        <f t="shared" si="118"/>
        <v>0</v>
      </c>
      <c r="H721" s="1">
        <f t="shared" si="119"/>
        <v>1</v>
      </c>
      <c r="I721" s="1">
        <f t="shared" si="120"/>
        <v>1</v>
      </c>
      <c r="K721" s="1" t="s">
        <v>173</v>
      </c>
      <c r="L721" s="1">
        <v>4.3</v>
      </c>
      <c r="M721" s="1">
        <v>3</v>
      </c>
      <c r="N721" s="1">
        <v>2</v>
      </c>
      <c r="O721" s="1">
        <f t="shared" si="114"/>
        <v>0</v>
      </c>
      <c r="P721" s="1">
        <f t="shared" si="121"/>
        <v>0</v>
      </c>
      <c r="Q721" s="1">
        <f t="shared" si="115"/>
        <v>1</v>
      </c>
      <c r="R721" s="1">
        <f t="shared" si="122"/>
        <v>0</v>
      </c>
      <c r="S721" s="1">
        <f t="shared" si="123"/>
        <v>1</v>
      </c>
    </row>
    <row r="722" spans="1:19" x14ac:dyDescent="0.25">
      <c r="A722" s="1" t="s">
        <v>150</v>
      </c>
      <c r="B722" s="1">
        <v>5.7</v>
      </c>
      <c r="C722" s="1">
        <v>4.30353941</v>
      </c>
      <c r="D722" s="1">
        <v>2</v>
      </c>
      <c r="E722" s="1">
        <f t="shared" si="116"/>
        <v>0</v>
      </c>
      <c r="F722" s="1">
        <f t="shared" si="117"/>
        <v>0</v>
      </c>
      <c r="G722" s="1">
        <f t="shared" si="118"/>
        <v>0</v>
      </c>
      <c r="H722" s="1">
        <f t="shared" si="119"/>
        <v>1</v>
      </c>
      <c r="I722" s="1">
        <f t="shared" si="120"/>
        <v>1</v>
      </c>
      <c r="K722" s="1" t="s">
        <v>126</v>
      </c>
      <c r="L722" s="1">
        <v>4.4000000000000004</v>
      </c>
      <c r="M722" s="1">
        <v>5</v>
      </c>
      <c r="N722" s="1">
        <v>2</v>
      </c>
      <c r="O722" s="1">
        <f t="shared" si="114"/>
        <v>0</v>
      </c>
      <c r="P722" s="1">
        <f t="shared" si="121"/>
        <v>0</v>
      </c>
      <c r="Q722" s="1">
        <f t="shared" si="115"/>
        <v>1</v>
      </c>
      <c r="R722" s="1">
        <f t="shared" si="122"/>
        <v>0</v>
      </c>
      <c r="S722" s="1">
        <f t="shared" si="123"/>
        <v>1</v>
      </c>
    </row>
    <row r="723" spans="1:19" x14ac:dyDescent="0.25">
      <c r="A723" s="1" t="s">
        <v>61</v>
      </c>
      <c r="B723" s="1">
        <v>4.7</v>
      </c>
      <c r="C723" s="1">
        <v>3.6666610000000008</v>
      </c>
      <c r="D723" s="1">
        <v>2</v>
      </c>
      <c r="E723" s="1">
        <f t="shared" si="116"/>
        <v>0</v>
      </c>
      <c r="F723" s="1">
        <f t="shared" si="117"/>
        <v>0</v>
      </c>
      <c r="G723" s="1">
        <f t="shared" si="118"/>
        <v>0</v>
      </c>
      <c r="H723" s="1">
        <f t="shared" si="119"/>
        <v>1</v>
      </c>
      <c r="I723" s="1">
        <f t="shared" si="120"/>
        <v>1</v>
      </c>
      <c r="K723" s="1" t="s">
        <v>150</v>
      </c>
      <c r="L723" s="1">
        <v>5.7</v>
      </c>
      <c r="M723" s="1">
        <v>4</v>
      </c>
      <c r="N723" s="1">
        <v>2</v>
      </c>
      <c r="O723" s="1">
        <f t="shared" si="114"/>
        <v>0</v>
      </c>
      <c r="P723" s="1">
        <f t="shared" si="121"/>
        <v>0</v>
      </c>
      <c r="Q723" s="1">
        <f t="shared" si="115"/>
        <v>1</v>
      </c>
      <c r="R723" s="1">
        <f t="shared" si="122"/>
        <v>0</v>
      </c>
      <c r="S723" s="1">
        <f t="shared" si="123"/>
        <v>1</v>
      </c>
    </row>
    <row r="724" spans="1:19" x14ac:dyDescent="0.25">
      <c r="A724" s="1" t="s">
        <v>85</v>
      </c>
      <c r="B724" s="1">
        <v>4.8</v>
      </c>
      <c r="C724" s="1">
        <v>3.7991719899999996</v>
      </c>
      <c r="D724" s="1">
        <v>2</v>
      </c>
      <c r="E724" s="1">
        <f t="shared" si="116"/>
        <v>0</v>
      </c>
      <c r="F724" s="1">
        <f t="shared" si="117"/>
        <v>0</v>
      </c>
      <c r="G724" s="1">
        <f t="shared" si="118"/>
        <v>0</v>
      </c>
      <c r="H724" s="1">
        <f t="shared" si="119"/>
        <v>1</v>
      </c>
      <c r="I724" s="1">
        <f t="shared" si="120"/>
        <v>1</v>
      </c>
      <c r="K724" s="1" t="s">
        <v>61</v>
      </c>
      <c r="L724" s="1">
        <v>4.7</v>
      </c>
      <c r="M724" s="1">
        <v>4</v>
      </c>
      <c r="N724" s="1">
        <v>2</v>
      </c>
      <c r="O724" s="1">
        <f t="shared" si="114"/>
        <v>0</v>
      </c>
      <c r="P724" s="1">
        <f t="shared" si="121"/>
        <v>0</v>
      </c>
      <c r="Q724" s="1">
        <f t="shared" si="115"/>
        <v>1</v>
      </c>
      <c r="R724" s="1">
        <f t="shared" si="122"/>
        <v>0</v>
      </c>
      <c r="S724" s="1">
        <f t="shared" si="123"/>
        <v>1</v>
      </c>
    </row>
    <row r="725" spans="1:19" x14ac:dyDescent="0.25">
      <c r="A725" s="1" t="s">
        <v>87</v>
      </c>
      <c r="B725" s="1">
        <v>5</v>
      </c>
      <c r="C725" s="1">
        <v>3.3703420799999999</v>
      </c>
      <c r="D725" s="1">
        <v>2</v>
      </c>
      <c r="E725" s="1">
        <f t="shared" si="116"/>
        <v>0</v>
      </c>
      <c r="F725" s="1">
        <f t="shared" si="117"/>
        <v>0</v>
      </c>
      <c r="G725" s="1">
        <f t="shared" si="118"/>
        <v>0</v>
      </c>
      <c r="H725" s="1">
        <f t="shared" si="119"/>
        <v>1</v>
      </c>
      <c r="I725" s="1">
        <f t="shared" si="120"/>
        <v>1</v>
      </c>
      <c r="K725" s="1" t="s">
        <v>85</v>
      </c>
      <c r="L725" s="1">
        <v>4.8</v>
      </c>
      <c r="M725" s="1">
        <v>4</v>
      </c>
      <c r="N725" s="1">
        <v>2</v>
      </c>
      <c r="O725" s="1">
        <f t="shared" si="114"/>
        <v>0</v>
      </c>
      <c r="P725" s="1">
        <f t="shared" si="121"/>
        <v>0</v>
      </c>
      <c r="Q725" s="1">
        <f t="shared" si="115"/>
        <v>1</v>
      </c>
      <c r="R725" s="1">
        <f t="shared" si="122"/>
        <v>0</v>
      </c>
      <c r="S725" s="1">
        <f t="shared" si="123"/>
        <v>1</v>
      </c>
    </row>
    <row r="726" spans="1:19" x14ac:dyDescent="0.25">
      <c r="A726" s="1" t="s">
        <v>97</v>
      </c>
      <c r="B726" s="1">
        <v>4.5</v>
      </c>
      <c r="C726" s="1">
        <v>4.0810854100000009</v>
      </c>
      <c r="D726" s="1">
        <v>2</v>
      </c>
      <c r="E726" s="1">
        <f t="shared" si="116"/>
        <v>0</v>
      </c>
      <c r="F726" s="1">
        <f t="shared" si="117"/>
        <v>0</v>
      </c>
      <c r="G726" s="1">
        <f t="shared" si="118"/>
        <v>0</v>
      </c>
      <c r="H726" s="1">
        <f t="shared" si="119"/>
        <v>1</v>
      </c>
      <c r="I726" s="1">
        <f t="shared" si="120"/>
        <v>1</v>
      </c>
      <c r="K726" s="1" t="s">
        <v>87</v>
      </c>
      <c r="L726" s="1">
        <v>5</v>
      </c>
      <c r="M726" s="1">
        <v>3</v>
      </c>
      <c r="N726" s="1">
        <v>2</v>
      </c>
      <c r="O726" s="1">
        <f t="shared" si="114"/>
        <v>0</v>
      </c>
      <c r="P726" s="1">
        <f t="shared" si="121"/>
        <v>0</v>
      </c>
      <c r="Q726" s="1">
        <f t="shared" si="115"/>
        <v>1</v>
      </c>
      <c r="R726" s="1">
        <f t="shared" si="122"/>
        <v>0</v>
      </c>
      <c r="S726" s="1">
        <f t="shared" si="123"/>
        <v>1</v>
      </c>
    </row>
    <row r="727" spans="1:19" x14ac:dyDescent="0.25">
      <c r="A727" s="1" t="s">
        <v>98</v>
      </c>
      <c r="B727" s="1">
        <v>5</v>
      </c>
      <c r="C727" s="1">
        <v>3.6663500599999987</v>
      </c>
      <c r="D727" s="1">
        <v>2</v>
      </c>
      <c r="E727" s="1">
        <f t="shared" si="116"/>
        <v>0</v>
      </c>
      <c r="F727" s="1">
        <f t="shared" si="117"/>
        <v>0</v>
      </c>
      <c r="G727" s="1">
        <f t="shared" si="118"/>
        <v>0</v>
      </c>
      <c r="H727" s="1">
        <f t="shared" si="119"/>
        <v>1</v>
      </c>
      <c r="I727" s="1">
        <f t="shared" si="120"/>
        <v>1</v>
      </c>
      <c r="K727" s="1" t="s">
        <v>97</v>
      </c>
      <c r="L727" s="1">
        <v>4.5</v>
      </c>
      <c r="M727" s="1">
        <v>4</v>
      </c>
      <c r="N727" s="1">
        <v>2</v>
      </c>
      <c r="O727" s="1">
        <f t="shared" si="114"/>
        <v>0</v>
      </c>
      <c r="P727" s="1">
        <f t="shared" si="121"/>
        <v>0</v>
      </c>
      <c r="Q727" s="1">
        <f t="shared" si="115"/>
        <v>1</v>
      </c>
      <c r="R727" s="1">
        <f t="shared" si="122"/>
        <v>0</v>
      </c>
      <c r="S727" s="1">
        <f t="shared" si="123"/>
        <v>1</v>
      </c>
    </row>
    <row r="728" spans="1:19" x14ac:dyDescent="0.25">
      <c r="A728" s="1" t="s">
        <v>111</v>
      </c>
      <c r="B728" s="1">
        <v>4.5</v>
      </c>
      <c r="C728" s="1">
        <v>3.253295679999999</v>
      </c>
      <c r="D728" s="1">
        <v>2</v>
      </c>
      <c r="E728" s="1">
        <f t="shared" si="116"/>
        <v>0</v>
      </c>
      <c r="F728" s="1">
        <f t="shared" si="117"/>
        <v>0</v>
      </c>
      <c r="G728" s="1">
        <f t="shared" si="118"/>
        <v>0</v>
      </c>
      <c r="H728" s="1">
        <f t="shared" si="119"/>
        <v>1</v>
      </c>
      <c r="I728" s="1">
        <f t="shared" si="120"/>
        <v>1</v>
      </c>
      <c r="K728" s="1" t="s">
        <v>98</v>
      </c>
      <c r="L728" s="1">
        <v>5</v>
      </c>
      <c r="M728" s="1">
        <v>4</v>
      </c>
      <c r="N728" s="1">
        <v>2</v>
      </c>
      <c r="O728" s="1">
        <f t="shared" si="114"/>
        <v>0</v>
      </c>
      <c r="P728" s="1">
        <f t="shared" si="121"/>
        <v>0</v>
      </c>
      <c r="Q728" s="1">
        <f t="shared" si="115"/>
        <v>1</v>
      </c>
      <c r="R728" s="1">
        <f t="shared" si="122"/>
        <v>0</v>
      </c>
      <c r="S728" s="1">
        <f t="shared" si="123"/>
        <v>1</v>
      </c>
    </row>
    <row r="729" spans="1:19" x14ac:dyDescent="0.25">
      <c r="A729" s="1" t="s">
        <v>112</v>
      </c>
      <c r="B729" s="1">
        <v>4.9000000000000004</v>
      </c>
      <c r="C729" s="1">
        <v>2.2349492200000003</v>
      </c>
      <c r="D729" s="1">
        <v>2</v>
      </c>
      <c r="E729" s="1">
        <f t="shared" si="116"/>
        <v>0</v>
      </c>
      <c r="F729" s="1">
        <f t="shared" si="117"/>
        <v>0</v>
      </c>
      <c r="G729" s="1">
        <f t="shared" si="118"/>
        <v>0</v>
      </c>
      <c r="H729" s="1">
        <f t="shared" si="119"/>
        <v>1</v>
      </c>
      <c r="I729" s="1">
        <f t="shared" si="120"/>
        <v>1</v>
      </c>
      <c r="K729" s="1" t="s">
        <v>111</v>
      </c>
      <c r="L729" s="1">
        <v>4.5</v>
      </c>
      <c r="M729" s="1">
        <v>3</v>
      </c>
      <c r="N729" s="1">
        <v>2</v>
      </c>
      <c r="O729" s="1">
        <f t="shared" si="114"/>
        <v>0</v>
      </c>
      <c r="P729" s="1">
        <f t="shared" si="121"/>
        <v>0</v>
      </c>
      <c r="Q729" s="1">
        <f t="shared" si="115"/>
        <v>1</v>
      </c>
      <c r="R729" s="1">
        <f t="shared" si="122"/>
        <v>0</v>
      </c>
      <c r="S729" s="1">
        <f t="shared" si="123"/>
        <v>1</v>
      </c>
    </row>
    <row r="730" spans="1:19" x14ac:dyDescent="0.25">
      <c r="A730" s="1" t="s">
        <v>114</v>
      </c>
      <c r="B730" s="1">
        <v>4.5</v>
      </c>
      <c r="C730" s="1">
        <v>2.9223158399999996</v>
      </c>
      <c r="D730" s="1">
        <v>2</v>
      </c>
      <c r="E730" s="1">
        <f t="shared" si="116"/>
        <v>0</v>
      </c>
      <c r="F730" s="1">
        <f t="shared" si="117"/>
        <v>0</v>
      </c>
      <c r="G730" s="1">
        <f t="shared" si="118"/>
        <v>0</v>
      </c>
      <c r="H730" s="1">
        <f t="shared" si="119"/>
        <v>1</v>
      </c>
      <c r="I730" s="1">
        <f t="shared" si="120"/>
        <v>1</v>
      </c>
      <c r="K730" s="1" t="s">
        <v>114</v>
      </c>
      <c r="L730" s="1">
        <v>4.5</v>
      </c>
      <c r="M730" s="1">
        <v>3</v>
      </c>
      <c r="N730" s="1">
        <v>2</v>
      </c>
      <c r="O730" s="1">
        <f t="shared" si="114"/>
        <v>0</v>
      </c>
      <c r="P730" s="1">
        <f t="shared" si="121"/>
        <v>0</v>
      </c>
      <c r="Q730" s="1">
        <f t="shared" si="115"/>
        <v>1</v>
      </c>
      <c r="R730" s="1">
        <f t="shared" si="122"/>
        <v>0</v>
      </c>
      <c r="S730" s="1">
        <f t="shared" si="123"/>
        <v>1</v>
      </c>
    </row>
    <row r="731" spans="1:19" x14ac:dyDescent="0.25">
      <c r="A731" s="1" t="s">
        <v>122</v>
      </c>
      <c r="B731" s="1">
        <v>4.5</v>
      </c>
      <c r="C731" s="1">
        <v>3.5080718999999991</v>
      </c>
      <c r="D731" s="1">
        <v>2</v>
      </c>
      <c r="E731" s="1">
        <f t="shared" si="116"/>
        <v>0</v>
      </c>
      <c r="F731" s="1">
        <f t="shared" si="117"/>
        <v>0</v>
      </c>
      <c r="G731" s="1">
        <f t="shared" si="118"/>
        <v>0</v>
      </c>
      <c r="H731" s="1">
        <f t="shared" si="119"/>
        <v>1</v>
      </c>
      <c r="I731" s="1">
        <f t="shared" si="120"/>
        <v>1</v>
      </c>
      <c r="K731" s="1" t="s">
        <v>122</v>
      </c>
      <c r="L731" s="1">
        <v>4.5</v>
      </c>
      <c r="M731" s="1">
        <v>4</v>
      </c>
      <c r="N731" s="1">
        <v>2</v>
      </c>
      <c r="O731" s="1">
        <f t="shared" si="114"/>
        <v>0</v>
      </c>
      <c r="P731" s="1">
        <f t="shared" si="121"/>
        <v>0</v>
      </c>
      <c r="Q731" s="1">
        <f t="shared" si="115"/>
        <v>1</v>
      </c>
      <c r="R731" s="1">
        <f t="shared" si="122"/>
        <v>0</v>
      </c>
      <c r="S731" s="1">
        <f t="shared" si="123"/>
        <v>1</v>
      </c>
    </row>
    <row r="732" spans="1:19" x14ac:dyDescent="0.25">
      <c r="A732" s="1" t="s">
        <v>124</v>
      </c>
      <c r="B732" s="1">
        <v>4.5</v>
      </c>
      <c r="C732" s="1">
        <v>3.3190179999999994</v>
      </c>
      <c r="D732" s="1">
        <v>2</v>
      </c>
      <c r="E732" s="1">
        <f t="shared" si="116"/>
        <v>0</v>
      </c>
      <c r="F732" s="1">
        <f t="shared" si="117"/>
        <v>0</v>
      </c>
      <c r="G732" s="1">
        <f t="shared" si="118"/>
        <v>0</v>
      </c>
      <c r="H732" s="1">
        <f t="shared" si="119"/>
        <v>1</v>
      </c>
      <c r="I732" s="1">
        <f t="shared" si="120"/>
        <v>1</v>
      </c>
      <c r="K732" s="1" t="s">
        <v>124</v>
      </c>
      <c r="L732" s="1">
        <v>4.5</v>
      </c>
      <c r="M732" s="1">
        <v>3</v>
      </c>
      <c r="N732" s="1">
        <v>2</v>
      </c>
      <c r="O732" s="1">
        <f t="shared" si="114"/>
        <v>0</v>
      </c>
      <c r="P732" s="1">
        <f t="shared" si="121"/>
        <v>0</v>
      </c>
      <c r="Q732" s="1">
        <f t="shared" si="115"/>
        <v>1</v>
      </c>
      <c r="R732" s="1">
        <f t="shared" si="122"/>
        <v>0</v>
      </c>
      <c r="S732" s="1">
        <f t="shared" si="123"/>
        <v>1</v>
      </c>
    </row>
    <row r="733" spans="1:19" x14ac:dyDescent="0.25">
      <c r="A733" s="1" t="s">
        <v>141</v>
      </c>
      <c r="B733" s="1">
        <v>4.7</v>
      </c>
      <c r="C733" s="1">
        <v>3.2159870999999995</v>
      </c>
      <c r="D733" s="1">
        <v>2</v>
      </c>
      <c r="E733" s="1">
        <f t="shared" si="116"/>
        <v>0</v>
      </c>
      <c r="F733" s="1">
        <f t="shared" si="117"/>
        <v>0</v>
      </c>
      <c r="G733" s="1">
        <f t="shared" si="118"/>
        <v>0</v>
      </c>
      <c r="H733" s="1">
        <f t="shared" si="119"/>
        <v>1</v>
      </c>
      <c r="I733" s="1">
        <f t="shared" si="120"/>
        <v>1</v>
      </c>
      <c r="K733" s="1" t="s">
        <v>141</v>
      </c>
      <c r="L733" s="1">
        <v>4.7</v>
      </c>
      <c r="M733" s="1">
        <v>3</v>
      </c>
      <c r="N733" s="1">
        <v>2</v>
      </c>
      <c r="O733" s="1">
        <f t="shared" si="114"/>
        <v>0</v>
      </c>
      <c r="P733" s="1">
        <f t="shared" si="121"/>
        <v>0</v>
      </c>
      <c r="Q733" s="1">
        <f t="shared" si="115"/>
        <v>1</v>
      </c>
      <c r="R733" s="1">
        <f t="shared" si="122"/>
        <v>0</v>
      </c>
      <c r="S733" s="1">
        <f t="shared" si="123"/>
        <v>1</v>
      </c>
    </row>
    <row r="734" spans="1:19" x14ac:dyDescent="0.25">
      <c r="A734" s="1" t="s">
        <v>147</v>
      </c>
      <c r="B734" s="1">
        <v>5.0999999999999996</v>
      </c>
      <c r="C734" s="1">
        <v>3.6619403699999986</v>
      </c>
      <c r="D734" s="1">
        <v>2</v>
      </c>
      <c r="E734" s="1">
        <f t="shared" si="116"/>
        <v>0</v>
      </c>
      <c r="F734" s="1">
        <f t="shared" si="117"/>
        <v>0</v>
      </c>
      <c r="G734" s="1">
        <f t="shared" si="118"/>
        <v>0</v>
      </c>
      <c r="H734" s="1">
        <f t="shared" si="119"/>
        <v>1</v>
      </c>
      <c r="I734" s="1">
        <f t="shared" si="120"/>
        <v>1</v>
      </c>
      <c r="K734" s="1" t="s">
        <v>147</v>
      </c>
      <c r="L734" s="1">
        <v>5.0999999999999996</v>
      </c>
      <c r="M734" s="1">
        <v>4</v>
      </c>
      <c r="N734" s="1">
        <v>2</v>
      </c>
      <c r="O734" s="1">
        <f t="shared" si="114"/>
        <v>0</v>
      </c>
      <c r="P734" s="1">
        <f t="shared" si="121"/>
        <v>0</v>
      </c>
      <c r="Q734" s="1">
        <f t="shared" si="115"/>
        <v>1</v>
      </c>
      <c r="R734" s="1">
        <f t="shared" si="122"/>
        <v>0</v>
      </c>
      <c r="S734" s="1">
        <f t="shared" si="123"/>
        <v>1</v>
      </c>
    </row>
    <row r="735" spans="1:19" x14ac:dyDescent="0.25">
      <c r="A735" s="1" t="s">
        <v>158</v>
      </c>
      <c r="B735" s="1">
        <v>4.3</v>
      </c>
      <c r="C735" s="1">
        <v>4.8432602199999994</v>
      </c>
      <c r="D735" s="1">
        <v>2</v>
      </c>
      <c r="E735" s="1">
        <f t="shared" si="116"/>
        <v>0</v>
      </c>
      <c r="F735" s="1">
        <f t="shared" si="117"/>
        <v>0</v>
      </c>
      <c r="G735" s="1">
        <f t="shared" si="118"/>
        <v>0</v>
      </c>
      <c r="H735" s="1">
        <f t="shared" si="119"/>
        <v>1</v>
      </c>
      <c r="I735" s="1">
        <f t="shared" si="120"/>
        <v>1</v>
      </c>
      <c r="K735" s="1" t="s">
        <v>158</v>
      </c>
      <c r="L735" s="1">
        <v>4.3</v>
      </c>
      <c r="M735" s="1">
        <v>5</v>
      </c>
      <c r="N735" s="1">
        <v>2</v>
      </c>
      <c r="O735" s="1">
        <f t="shared" si="114"/>
        <v>0</v>
      </c>
      <c r="P735" s="1">
        <f t="shared" si="121"/>
        <v>0</v>
      </c>
      <c r="Q735" s="1">
        <f t="shared" si="115"/>
        <v>1</v>
      </c>
      <c r="R735" s="1">
        <f t="shared" si="122"/>
        <v>0</v>
      </c>
      <c r="S735" s="1">
        <f t="shared" si="123"/>
        <v>1</v>
      </c>
    </row>
    <row r="736" spans="1:19" x14ac:dyDescent="0.25">
      <c r="A736" s="1" t="s">
        <v>159</v>
      </c>
      <c r="B736" s="1">
        <v>4.3</v>
      </c>
      <c r="C736" s="1">
        <v>4.8988436799999979</v>
      </c>
      <c r="D736" s="1">
        <v>2</v>
      </c>
      <c r="E736" s="1">
        <f t="shared" si="116"/>
        <v>0</v>
      </c>
      <c r="F736" s="1">
        <f t="shared" si="117"/>
        <v>0</v>
      </c>
      <c r="G736" s="1">
        <f t="shared" si="118"/>
        <v>0</v>
      </c>
      <c r="H736" s="1">
        <f t="shared" si="119"/>
        <v>1</v>
      </c>
      <c r="I736" s="1">
        <f t="shared" si="120"/>
        <v>1</v>
      </c>
      <c r="K736" s="1" t="s">
        <v>159</v>
      </c>
      <c r="L736" s="1">
        <v>4.3</v>
      </c>
      <c r="M736" s="1">
        <v>5</v>
      </c>
      <c r="N736" s="1">
        <v>2</v>
      </c>
      <c r="O736" s="1">
        <f t="shared" si="114"/>
        <v>0</v>
      </c>
      <c r="P736" s="1">
        <f t="shared" si="121"/>
        <v>0</v>
      </c>
      <c r="Q736" s="1">
        <f t="shared" si="115"/>
        <v>1</v>
      </c>
      <c r="R736" s="1">
        <f t="shared" si="122"/>
        <v>0</v>
      </c>
      <c r="S736" s="1">
        <f t="shared" si="123"/>
        <v>1</v>
      </c>
    </row>
    <row r="737" spans="1:19" x14ac:dyDescent="0.25">
      <c r="A737" s="1" t="s">
        <v>161</v>
      </c>
      <c r="B737" s="1">
        <v>4.2</v>
      </c>
      <c r="C737" s="1">
        <v>4.4108464199999995</v>
      </c>
      <c r="D737" s="1">
        <v>2</v>
      </c>
      <c r="E737" s="1">
        <f t="shared" si="116"/>
        <v>0</v>
      </c>
      <c r="F737" s="1">
        <f t="shared" si="117"/>
        <v>0</v>
      </c>
      <c r="G737" s="1">
        <f t="shared" si="118"/>
        <v>0</v>
      </c>
      <c r="H737" s="1">
        <f t="shared" si="119"/>
        <v>1</v>
      </c>
      <c r="I737" s="1">
        <f t="shared" si="120"/>
        <v>1</v>
      </c>
      <c r="K737" s="1" t="s">
        <v>161</v>
      </c>
      <c r="L737" s="1">
        <v>4.2</v>
      </c>
      <c r="M737" s="1">
        <v>4</v>
      </c>
      <c r="N737" s="1">
        <v>2</v>
      </c>
      <c r="O737" s="1">
        <f t="shared" si="114"/>
        <v>0</v>
      </c>
      <c r="P737" s="1">
        <f t="shared" si="121"/>
        <v>0</v>
      </c>
      <c r="Q737" s="1">
        <f t="shared" si="115"/>
        <v>1</v>
      </c>
      <c r="R737" s="1">
        <f t="shared" si="122"/>
        <v>0</v>
      </c>
      <c r="S737" s="1">
        <f t="shared" si="123"/>
        <v>1</v>
      </c>
    </row>
    <row r="738" spans="1:19" x14ac:dyDescent="0.25">
      <c r="A738" s="1" t="s">
        <v>195</v>
      </c>
      <c r="B738" s="1">
        <v>4.5</v>
      </c>
      <c r="C738" s="1">
        <v>3.4973606199999994</v>
      </c>
      <c r="D738" s="1">
        <v>2</v>
      </c>
      <c r="E738" s="1">
        <f t="shared" si="116"/>
        <v>0</v>
      </c>
      <c r="F738" s="1">
        <f t="shared" si="117"/>
        <v>0</v>
      </c>
      <c r="G738" s="1">
        <f t="shared" si="118"/>
        <v>0</v>
      </c>
      <c r="H738" s="1">
        <f t="shared" si="119"/>
        <v>1</v>
      </c>
      <c r="I738" s="1">
        <f t="shared" si="120"/>
        <v>1</v>
      </c>
      <c r="K738" s="1" t="s">
        <v>195</v>
      </c>
      <c r="L738" s="1">
        <v>4.5</v>
      </c>
      <c r="M738" s="1">
        <v>3</v>
      </c>
      <c r="N738" s="1">
        <v>2</v>
      </c>
      <c r="O738" s="1">
        <f t="shared" si="114"/>
        <v>0</v>
      </c>
      <c r="P738" s="1">
        <f t="shared" si="121"/>
        <v>0</v>
      </c>
      <c r="Q738" s="1">
        <f t="shared" si="115"/>
        <v>1</v>
      </c>
      <c r="R738" s="1">
        <f t="shared" si="122"/>
        <v>0</v>
      </c>
      <c r="S738" s="1">
        <f t="shared" si="123"/>
        <v>1</v>
      </c>
    </row>
    <row r="739" spans="1:19" x14ac:dyDescent="0.25">
      <c r="A739" s="1" t="s">
        <v>182</v>
      </c>
      <c r="B739" s="1">
        <v>5.0999999999999996</v>
      </c>
      <c r="C739" s="1">
        <v>3.8698069999999989</v>
      </c>
      <c r="D739" s="1">
        <v>2</v>
      </c>
      <c r="E739" s="1">
        <f t="shared" si="116"/>
        <v>0</v>
      </c>
      <c r="F739" s="1">
        <f t="shared" si="117"/>
        <v>0</v>
      </c>
      <c r="G739" s="1">
        <f t="shared" si="118"/>
        <v>0</v>
      </c>
      <c r="H739" s="1">
        <f t="shared" si="119"/>
        <v>1</v>
      </c>
      <c r="I739" s="1">
        <f t="shared" si="120"/>
        <v>1</v>
      </c>
      <c r="K739" s="1" t="s">
        <v>182</v>
      </c>
      <c r="L739" s="1">
        <v>5.0999999999999996</v>
      </c>
      <c r="M739" s="1">
        <v>4</v>
      </c>
      <c r="N739" s="1">
        <v>2</v>
      </c>
      <c r="O739" s="1">
        <f t="shared" si="114"/>
        <v>0</v>
      </c>
      <c r="P739" s="1">
        <f t="shared" si="121"/>
        <v>0</v>
      </c>
      <c r="Q739" s="1">
        <f t="shared" si="115"/>
        <v>1</v>
      </c>
      <c r="R739" s="1">
        <f t="shared" si="122"/>
        <v>0</v>
      </c>
      <c r="S739" s="1">
        <f t="shared" si="123"/>
        <v>1</v>
      </c>
    </row>
    <row r="740" spans="1:19" x14ac:dyDescent="0.25">
      <c r="A740" s="1" t="s">
        <v>150</v>
      </c>
      <c r="B740" s="1">
        <v>5.7</v>
      </c>
      <c r="C740" s="1">
        <v>3.5134922599999991</v>
      </c>
      <c r="D740" s="1">
        <v>2</v>
      </c>
      <c r="E740" s="1">
        <f t="shared" si="116"/>
        <v>0</v>
      </c>
      <c r="F740" s="1">
        <f t="shared" si="117"/>
        <v>0</v>
      </c>
      <c r="G740" s="1">
        <f t="shared" si="118"/>
        <v>0</v>
      </c>
      <c r="H740" s="1">
        <f t="shared" si="119"/>
        <v>1</v>
      </c>
      <c r="I740" s="1">
        <f t="shared" si="120"/>
        <v>1</v>
      </c>
      <c r="K740" s="1" t="s">
        <v>150</v>
      </c>
      <c r="L740" s="1">
        <v>5.7</v>
      </c>
      <c r="M740" s="1">
        <v>4</v>
      </c>
      <c r="N740" s="1">
        <v>2</v>
      </c>
      <c r="O740" s="1">
        <f t="shared" si="114"/>
        <v>0</v>
      </c>
      <c r="P740" s="1">
        <f t="shared" si="121"/>
        <v>0</v>
      </c>
      <c r="Q740" s="1">
        <f t="shared" si="115"/>
        <v>1</v>
      </c>
      <c r="R740" s="1">
        <f t="shared" si="122"/>
        <v>0</v>
      </c>
      <c r="S740" s="1">
        <f t="shared" si="123"/>
        <v>1</v>
      </c>
    </row>
    <row r="741" spans="1:19" x14ac:dyDescent="0.25">
      <c r="A741" s="1" t="s">
        <v>163</v>
      </c>
      <c r="B741" s="1">
        <v>5.6</v>
      </c>
      <c r="C741" s="1">
        <v>2.6356092300000005</v>
      </c>
      <c r="D741" s="1">
        <v>2</v>
      </c>
      <c r="E741" s="1">
        <f t="shared" si="116"/>
        <v>0</v>
      </c>
      <c r="F741" s="1">
        <f t="shared" si="117"/>
        <v>0</v>
      </c>
      <c r="G741" s="1">
        <f t="shared" si="118"/>
        <v>0</v>
      </c>
      <c r="H741" s="1">
        <f t="shared" si="119"/>
        <v>1</v>
      </c>
      <c r="I741" s="1">
        <f t="shared" si="120"/>
        <v>1</v>
      </c>
      <c r="K741" s="1" t="s">
        <v>163</v>
      </c>
      <c r="L741" s="1">
        <v>5.6</v>
      </c>
      <c r="M741" s="1">
        <v>3</v>
      </c>
      <c r="N741" s="1">
        <v>2</v>
      </c>
      <c r="O741" s="1">
        <f t="shared" si="114"/>
        <v>0</v>
      </c>
      <c r="P741" s="1">
        <f t="shared" si="121"/>
        <v>0</v>
      </c>
      <c r="Q741" s="1">
        <f t="shared" si="115"/>
        <v>1</v>
      </c>
      <c r="R741" s="1">
        <f t="shared" si="122"/>
        <v>0</v>
      </c>
      <c r="S741" s="1">
        <f t="shared" si="123"/>
        <v>1</v>
      </c>
    </row>
    <row r="742" spans="1:19" x14ac:dyDescent="0.25">
      <c r="A742" s="1" t="s">
        <v>89</v>
      </c>
      <c r="B742" s="1">
        <v>6.2</v>
      </c>
      <c r="C742" s="1">
        <v>2.1651111199999988</v>
      </c>
      <c r="D742" s="1">
        <v>2</v>
      </c>
      <c r="E742" s="1">
        <f t="shared" si="116"/>
        <v>0</v>
      </c>
      <c r="F742" s="1">
        <f t="shared" si="117"/>
        <v>0</v>
      </c>
      <c r="G742" s="1">
        <f t="shared" si="118"/>
        <v>0</v>
      </c>
      <c r="H742" s="1">
        <f t="shared" si="119"/>
        <v>1</v>
      </c>
      <c r="I742" s="1">
        <f t="shared" si="120"/>
        <v>1</v>
      </c>
      <c r="K742" s="1" t="s">
        <v>165</v>
      </c>
      <c r="L742" s="1">
        <v>7.1</v>
      </c>
      <c r="M742" s="1">
        <v>5</v>
      </c>
      <c r="N742" s="1">
        <v>2</v>
      </c>
      <c r="O742" s="1">
        <f t="shared" si="114"/>
        <v>0</v>
      </c>
      <c r="P742" s="1">
        <f t="shared" si="121"/>
        <v>0</v>
      </c>
      <c r="Q742" s="1">
        <f t="shared" si="115"/>
        <v>1</v>
      </c>
      <c r="R742" s="1">
        <f t="shared" si="122"/>
        <v>0</v>
      </c>
      <c r="S742" s="1">
        <f t="shared" si="123"/>
        <v>1</v>
      </c>
    </row>
    <row r="743" spans="1:19" x14ac:dyDescent="0.25">
      <c r="A743" s="1" t="s">
        <v>165</v>
      </c>
      <c r="B743" s="1">
        <v>7.1</v>
      </c>
      <c r="C743" s="1">
        <v>5.1430970800000013</v>
      </c>
      <c r="D743" s="1">
        <v>2</v>
      </c>
      <c r="E743" s="1">
        <f t="shared" si="116"/>
        <v>0</v>
      </c>
      <c r="F743" s="1">
        <f t="shared" si="117"/>
        <v>0</v>
      </c>
      <c r="G743" s="1">
        <f t="shared" si="118"/>
        <v>0</v>
      </c>
      <c r="H743" s="1">
        <f t="shared" si="119"/>
        <v>1</v>
      </c>
      <c r="I743" s="1">
        <f t="shared" si="120"/>
        <v>1</v>
      </c>
      <c r="K743" s="1" t="s">
        <v>101</v>
      </c>
      <c r="L743" s="1">
        <v>4.9000000000000004</v>
      </c>
      <c r="M743" s="1">
        <v>4</v>
      </c>
      <c r="N743" s="1">
        <v>2</v>
      </c>
      <c r="O743" s="1">
        <f t="shared" si="114"/>
        <v>0</v>
      </c>
      <c r="P743" s="1">
        <f t="shared" si="121"/>
        <v>0</v>
      </c>
      <c r="Q743" s="1">
        <f t="shared" si="115"/>
        <v>1</v>
      </c>
      <c r="R743" s="1">
        <f t="shared" si="122"/>
        <v>0</v>
      </c>
      <c r="S743" s="1">
        <f t="shared" si="123"/>
        <v>1</v>
      </c>
    </row>
    <row r="744" spans="1:19" x14ac:dyDescent="0.25">
      <c r="A744" s="1" t="s">
        <v>101</v>
      </c>
      <c r="B744" s="1">
        <v>4.9000000000000004</v>
      </c>
      <c r="C744" s="1">
        <v>4.1831524199999999</v>
      </c>
      <c r="D744" s="1">
        <v>2</v>
      </c>
      <c r="E744" s="1">
        <f t="shared" si="116"/>
        <v>0</v>
      </c>
      <c r="F744" s="1">
        <f t="shared" si="117"/>
        <v>0</v>
      </c>
      <c r="G744" s="1">
        <f t="shared" si="118"/>
        <v>0</v>
      </c>
      <c r="H744" s="1">
        <f t="shared" si="119"/>
        <v>1</v>
      </c>
      <c r="I744" s="1">
        <f t="shared" si="120"/>
        <v>1</v>
      </c>
      <c r="K744" s="1" t="s">
        <v>115</v>
      </c>
      <c r="L744" s="1">
        <v>4.9000000000000004</v>
      </c>
      <c r="M744" s="1">
        <v>3</v>
      </c>
      <c r="N744" s="1">
        <v>2</v>
      </c>
      <c r="O744" s="1">
        <f t="shared" si="114"/>
        <v>0</v>
      </c>
      <c r="P744" s="1">
        <f t="shared" si="121"/>
        <v>0</v>
      </c>
      <c r="Q744" s="1">
        <f t="shared" si="115"/>
        <v>1</v>
      </c>
      <c r="R744" s="1">
        <f t="shared" si="122"/>
        <v>0</v>
      </c>
      <c r="S744" s="1">
        <f t="shared" si="123"/>
        <v>1</v>
      </c>
    </row>
    <row r="745" spans="1:19" x14ac:dyDescent="0.25">
      <c r="A745" s="1" t="s">
        <v>115</v>
      </c>
      <c r="B745" s="1">
        <v>4.9000000000000004</v>
      </c>
      <c r="C745" s="1">
        <v>2.9161445599999998</v>
      </c>
      <c r="D745" s="1">
        <v>2</v>
      </c>
      <c r="E745" s="1">
        <f t="shared" si="116"/>
        <v>0</v>
      </c>
      <c r="F745" s="1">
        <f t="shared" si="117"/>
        <v>0</v>
      </c>
      <c r="G745" s="1">
        <f t="shared" si="118"/>
        <v>0</v>
      </c>
      <c r="H745" s="1">
        <f t="shared" si="119"/>
        <v>1</v>
      </c>
      <c r="I745" s="1">
        <f t="shared" si="120"/>
        <v>1</v>
      </c>
      <c r="K745" s="1" t="s">
        <v>177</v>
      </c>
      <c r="L745" s="1">
        <v>4.8</v>
      </c>
      <c r="M745" s="1">
        <v>3</v>
      </c>
      <c r="N745" s="1">
        <v>2</v>
      </c>
      <c r="O745" s="1">
        <f t="shared" si="114"/>
        <v>0</v>
      </c>
      <c r="P745" s="1">
        <f t="shared" si="121"/>
        <v>0</v>
      </c>
      <c r="Q745" s="1">
        <f t="shared" si="115"/>
        <v>1</v>
      </c>
      <c r="R745" s="1">
        <f t="shared" si="122"/>
        <v>0</v>
      </c>
      <c r="S745" s="1">
        <f t="shared" si="123"/>
        <v>1</v>
      </c>
    </row>
    <row r="746" spans="1:19" x14ac:dyDescent="0.25">
      <c r="A746" s="1" t="s">
        <v>177</v>
      </c>
      <c r="B746" s="1">
        <v>4.8</v>
      </c>
      <c r="C746" s="1">
        <v>2.9597553700000003</v>
      </c>
      <c r="D746" s="1">
        <v>2</v>
      </c>
      <c r="E746" s="1">
        <f t="shared" si="116"/>
        <v>0</v>
      </c>
      <c r="F746" s="1">
        <f t="shared" si="117"/>
        <v>0</v>
      </c>
      <c r="G746" s="1">
        <f t="shared" si="118"/>
        <v>0</v>
      </c>
      <c r="H746" s="1">
        <f t="shared" si="119"/>
        <v>1</v>
      </c>
      <c r="I746" s="1">
        <f t="shared" si="120"/>
        <v>1</v>
      </c>
      <c r="K746" s="1" t="s">
        <v>62</v>
      </c>
      <c r="L746" s="1">
        <v>4.5</v>
      </c>
      <c r="M746" s="1">
        <v>4</v>
      </c>
      <c r="N746" s="1">
        <v>2</v>
      </c>
      <c r="O746" s="1">
        <f t="shared" si="114"/>
        <v>0</v>
      </c>
      <c r="P746" s="1">
        <f t="shared" si="121"/>
        <v>0</v>
      </c>
      <c r="Q746" s="1">
        <f t="shared" si="115"/>
        <v>1</v>
      </c>
      <c r="R746" s="1">
        <f t="shared" si="122"/>
        <v>0</v>
      </c>
      <c r="S746" s="1">
        <f t="shared" si="123"/>
        <v>1</v>
      </c>
    </row>
    <row r="747" spans="1:19" x14ac:dyDescent="0.25">
      <c r="A747" s="1" t="s">
        <v>62</v>
      </c>
      <c r="B747" s="1">
        <v>4.5</v>
      </c>
      <c r="C747" s="1">
        <v>4.1000866999999985</v>
      </c>
      <c r="D747" s="1">
        <v>2</v>
      </c>
      <c r="E747" s="1">
        <f t="shared" si="116"/>
        <v>0</v>
      </c>
      <c r="F747" s="1">
        <f t="shared" si="117"/>
        <v>0</v>
      </c>
      <c r="G747" s="1">
        <f t="shared" si="118"/>
        <v>0</v>
      </c>
      <c r="H747" s="1">
        <f t="shared" si="119"/>
        <v>1</v>
      </c>
      <c r="I747" s="1">
        <f t="shared" si="120"/>
        <v>1</v>
      </c>
      <c r="K747" s="1" t="s">
        <v>72</v>
      </c>
      <c r="L747" s="1">
        <v>5.0999999999999996</v>
      </c>
      <c r="M747" s="1">
        <v>4</v>
      </c>
      <c r="N747" s="1">
        <v>2</v>
      </c>
      <c r="O747" s="1">
        <f t="shared" si="114"/>
        <v>0</v>
      </c>
      <c r="P747" s="1">
        <f t="shared" si="121"/>
        <v>0</v>
      </c>
      <c r="Q747" s="1">
        <f t="shared" si="115"/>
        <v>1</v>
      </c>
      <c r="R747" s="1">
        <f t="shared" si="122"/>
        <v>0</v>
      </c>
      <c r="S747" s="1">
        <f t="shared" si="123"/>
        <v>1</v>
      </c>
    </row>
    <row r="748" spans="1:19" x14ac:dyDescent="0.25">
      <c r="A748" s="1" t="s">
        <v>72</v>
      </c>
      <c r="B748" s="1">
        <v>5.0999999999999996</v>
      </c>
      <c r="C748" s="1">
        <v>3.6014518200000003</v>
      </c>
      <c r="D748" s="1">
        <v>2</v>
      </c>
      <c r="E748" s="1">
        <f t="shared" si="116"/>
        <v>0</v>
      </c>
      <c r="F748" s="1">
        <f t="shared" si="117"/>
        <v>0</v>
      </c>
      <c r="G748" s="1">
        <f t="shared" si="118"/>
        <v>0</v>
      </c>
      <c r="H748" s="1">
        <f t="shared" si="119"/>
        <v>1</v>
      </c>
      <c r="I748" s="1">
        <f t="shared" si="120"/>
        <v>1</v>
      </c>
      <c r="K748" s="1" t="s">
        <v>101</v>
      </c>
      <c r="L748" s="1">
        <v>4.9000000000000004</v>
      </c>
      <c r="M748" s="1">
        <v>5</v>
      </c>
      <c r="N748" s="1">
        <v>2</v>
      </c>
      <c r="O748" s="1">
        <f t="shared" si="114"/>
        <v>0</v>
      </c>
      <c r="P748" s="1">
        <f t="shared" si="121"/>
        <v>0</v>
      </c>
      <c r="Q748" s="1">
        <f t="shared" si="115"/>
        <v>1</v>
      </c>
      <c r="R748" s="1">
        <f t="shared" si="122"/>
        <v>0</v>
      </c>
      <c r="S748" s="1">
        <f t="shared" si="123"/>
        <v>1</v>
      </c>
    </row>
    <row r="749" spans="1:19" x14ac:dyDescent="0.25">
      <c r="A749" s="1" t="s">
        <v>101</v>
      </c>
      <c r="B749" s="1">
        <v>4.9000000000000004</v>
      </c>
      <c r="C749" s="1">
        <v>4.7040642599999973</v>
      </c>
      <c r="D749" s="1">
        <v>2</v>
      </c>
      <c r="E749" s="1">
        <f t="shared" si="116"/>
        <v>0</v>
      </c>
      <c r="F749" s="1">
        <f t="shared" si="117"/>
        <v>0</v>
      </c>
      <c r="G749" s="1">
        <f t="shared" si="118"/>
        <v>0</v>
      </c>
      <c r="H749" s="1">
        <f t="shared" si="119"/>
        <v>1</v>
      </c>
      <c r="I749" s="1">
        <f t="shared" si="120"/>
        <v>1</v>
      </c>
      <c r="K749" s="1" t="s">
        <v>178</v>
      </c>
      <c r="L749" s="1">
        <v>5.3</v>
      </c>
      <c r="M749" s="1">
        <v>4</v>
      </c>
      <c r="N749" s="1">
        <v>2</v>
      </c>
      <c r="O749" s="1">
        <f t="shared" si="114"/>
        <v>0</v>
      </c>
      <c r="P749" s="1">
        <f t="shared" si="121"/>
        <v>0</v>
      </c>
      <c r="Q749" s="1">
        <f t="shared" si="115"/>
        <v>1</v>
      </c>
      <c r="R749" s="1">
        <f t="shared" si="122"/>
        <v>0</v>
      </c>
      <c r="S749" s="1">
        <f t="shared" si="123"/>
        <v>1</v>
      </c>
    </row>
    <row r="750" spans="1:19" x14ac:dyDescent="0.25">
      <c r="A750" s="1" t="s">
        <v>178</v>
      </c>
      <c r="B750" s="1">
        <v>5.3</v>
      </c>
      <c r="C750" s="1">
        <v>3.6257568300000007</v>
      </c>
      <c r="D750" s="1">
        <v>2</v>
      </c>
      <c r="E750" s="1">
        <f t="shared" si="116"/>
        <v>0</v>
      </c>
      <c r="F750" s="1">
        <f t="shared" si="117"/>
        <v>0</v>
      </c>
      <c r="G750" s="1">
        <f t="shared" si="118"/>
        <v>0</v>
      </c>
      <c r="H750" s="1">
        <f t="shared" si="119"/>
        <v>1</v>
      </c>
      <c r="I750" s="1">
        <f t="shared" si="120"/>
        <v>1</v>
      </c>
      <c r="K750" s="1" t="s">
        <v>89</v>
      </c>
      <c r="L750" s="1">
        <v>6.2</v>
      </c>
      <c r="M750" s="1">
        <v>5</v>
      </c>
      <c r="N750" s="1">
        <v>2</v>
      </c>
      <c r="O750" s="1">
        <f t="shared" si="114"/>
        <v>0</v>
      </c>
      <c r="P750" s="1">
        <f t="shared" si="121"/>
        <v>0</v>
      </c>
      <c r="Q750" s="1">
        <f t="shared" si="115"/>
        <v>1</v>
      </c>
      <c r="R750" s="1">
        <f t="shared" si="122"/>
        <v>0</v>
      </c>
      <c r="S750" s="1">
        <f t="shared" si="123"/>
        <v>1</v>
      </c>
    </row>
    <row r="751" spans="1:19" x14ac:dyDescent="0.25">
      <c r="A751" s="1" t="s">
        <v>86</v>
      </c>
      <c r="B751" s="1">
        <v>4.3</v>
      </c>
      <c r="C751" s="1">
        <v>2.0176894699999997</v>
      </c>
      <c r="D751" s="1">
        <v>2</v>
      </c>
      <c r="E751" s="1">
        <f t="shared" si="116"/>
        <v>0</v>
      </c>
      <c r="F751" s="1">
        <f t="shared" si="117"/>
        <v>0</v>
      </c>
      <c r="G751" s="1">
        <f t="shared" si="118"/>
        <v>0</v>
      </c>
      <c r="H751" s="1">
        <f t="shared" si="119"/>
        <v>1</v>
      </c>
      <c r="I751" s="1">
        <f t="shared" si="120"/>
        <v>1</v>
      </c>
      <c r="K751" s="1" t="s">
        <v>108</v>
      </c>
      <c r="L751" s="1">
        <v>4.4000000000000004</v>
      </c>
      <c r="M751" s="1">
        <v>3</v>
      </c>
      <c r="N751" s="1">
        <v>2</v>
      </c>
      <c r="O751" s="1">
        <f t="shared" si="114"/>
        <v>0</v>
      </c>
      <c r="P751" s="1">
        <f t="shared" si="121"/>
        <v>0</v>
      </c>
      <c r="Q751" s="1">
        <f t="shared" si="115"/>
        <v>1</v>
      </c>
      <c r="R751" s="1">
        <f t="shared" si="122"/>
        <v>0</v>
      </c>
      <c r="S751" s="1">
        <f t="shared" si="123"/>
        <v>1</v>
      </c>
    </row>
    <row r="752" spans="1:19" x14ac:dyDescent="0.25">
      <c r="A752" s="1" t="s">
        <v>89</v>
      </c>
      <c r="B752" s="1">
        <v>6.2</v>
      </c>
      <c r="C752" s="1">
        <v>4.9961284999999993</v>
      </c>
      <c r="D752" s="1">
        <v>2</v>
      </c>
      <c r="E752" s="1">
        <f t="shared" si="116"/>
        <v>0</v>
      </c>
      <c r="F752" s="1">
        <f t="shared" si="117"/>
        <v>0</v>
      </c>
      <c r="G752" s="1">
        <f t="shared" si="118"/>
        <v>0</v>
      </c>
      <c r="H752" s="1">
        <f t="shared" si="119"/>
        <v>1</v>
      </c>
      <c r="I752" s="1">
        <f t="shared" si="120"/>
        <v>1</v>
      </c>
      <c r="K752" s="1" t="s">
        <v>70</v>
      </c>
      <c r="L752" s="1">
        <v>3.7</v>
      </c>
      <c r="M752" s="1">
        <v>4</v>
      </c>
      <c r="N752" s="1">
        <v>2</v>
      </c>
      <c r="O752" s="1">
        <f t="shared" si="114"/>
        <v>0</v>
      </c>
      <c r="P752" s="1">
        <f t="shared" si="121"/>
        <v>0</v>
      </c>
      <c r="Q752" s="1">
        <f t="shared" si="115"/>
        <v>1</v>
      </c>
      <c r="R752" s="1">
        <f t="shared" si="122"/>
        <v>0</v>
      </c>
      <c r="S752" s="1">
        <f t="shared" si="123"/>
        <v>1</v>
      </c>
    </row>
    <row r="753" spans="1:19" x14ac:dyDescent="0.25">
      <c r="A753" s="1" t="s">
        <v>108</v>
      </c>
      <c r="B753" s="1">
        <v>4.4000000000000004</v>
      </c>
      <c r="C753" s="1">
        <v>2.6764524000000001</v>
      </c>
      <c r="D753" s="1">
        <v>2</v>
      </c>
      <c r="E753" s="1">
        <f t="shared" si="116"/>
        <v>0</v>
      </c>
      <c r="F753" s="1">
        <f t="shared" si="117"/>
        <v>0</v>
      </c>
      <c r="G753" s="1">
        <f t="shared" si="118"/>
        <v>0</v>
      </c>
      <c r="H753" s="1">
        <f t="shared" si="119"/>
        <v>1</v>
      </c>
      <c r="I753" s="1">
        <f t="shared" si="120"/>
        <v>1</v>
      </c>
      <c r="K753" s="1" t="s">
        <v>207</v>
      </c>
      <c r="L753" s="1">
        <v>4.4000000000000004</v>
      </c>
      <c r="M753" s="1">
        <v>3</v>
      </c>
      <c r="N753" s="1">
        <v>2</v>
      </c>
      <c r="O753" s="1">
        <f t="shared" si="114"/>
        <v>0</v>
      </c>
      <c r="P753" s="1">
        <f t="shared" si="121"/>
        <v>0</v>
      </c>
      <c r="Q753" s="1">
        <f t="shared" si="115"/>
        <v>1</v>
      </c>
      <c r="R753" s="1">
        <f t="shared" si="122"/>
        <v>0</v>
      </c>
      <c r="S753" s="1">
        <f t="shared" si="123"/>
        <v>1</v>
      </c>
    </row>
    <row r="754" spans="1:19" x14ac:dyDescent="0.25">
      <c r="A754" s="1" t="s">
        <v>70</v>
      </c>
      <c r="B754" s="1">
        <v>3.7</v>
      </c>
      <c r="C754" s="1">
        <v>3.7965783999999991</v>
      </c>
      <c r="D754" s="1">
        <v>2</v>
      </c>
      <c r="E754" s="1">
        <f t="shared" si="116"/>
        <v>0</v>
      </c>
      <c r="F754" s="1">
        <f t="shared" si="117"/>
        <v>0</v>
      </c>
      <c r="G754" s="1">
        <f t="shared" si="118"/>
        <v>0</v>
      </c>
      <c r="H754" s="1">
        <f t="shared" si="119"/>
        <v>1</v>
      </c>
      <c r="I754" s="1">
        <f t="shared" si="120"/>
        <v>1</v>
      </c>
      <c r="K754" s="1" t="s">
        <v>79</v>
      </c>
      <c r="L754" s="1">
        <v>4.3</v>
      </c>
      <c r="M754" s="1">
        <v>4</v>
      </c>
      <c r="N754" s="1">
        <v>2</v>
      </c>
      <c r="O754" s="1">
        <f t="shared" si="114"/>
        <v>0</v>
      </c>
      <c r="P754" s="1">
        <f t="shared" si="121"/>
        <v>0</v>
      </c>
      <c r="Q754" s="1">
        <f t="shared" si="115"/>
        <v>1</v>
      </c>
      <c r="R754" s="1">
        <f t="shared" si="122"/>
        <v>0</v>
      </c>
      <c r="S754" s="1">
        <f t="shared" si="123"/>
        <v>1</v>
      </c>
    </row>
    <row r="755" spans="1:19" x14ac:dyDescent="0.25">
      <c r="A755" s="1" t="s">
        <v>207</v>
      </c>
      <c r="B755" s="1">
        <v>4.4000000000000004</v>
      </c>
      <c r="C755" s="1">
        <v>3.1893874000000006</v>
      </c>
      <c r="D755" s="1">
        <v>2</v>
      </c>
      <c r="E755" s="1">
        <f t="shared" si="116"/>
        <v>0</v>
      </c>
      <c r="F755" s="1">
        <f t="shared" si="117"/>
        <v>0</v>
      </c>
      <c r="G755" s="1">
        <f t="shared" si="118"/>
        <v>0</v>
      </c>
      <c r="H755" s="1">
        <f t="shared" si="119"/>
        <v>1</v>
      </c>
      <c r="I755" s="1">
        <f t="shared" si="120"/>
        <v>1</v>
      </c>
      <c r="K755" s="1" t="s">
        <v>104</v>
      </c>
      <c r="L755" s="1">
        <v>5.4</v>
      </c>
      <c r="M755" s="1">
        <v>4</v>
      </c>
      <c r="N755" s="1">
        <v>2</v>
      </c>
      <c r="O755" s="1">
        <f t="shared" si="114"/>
        <v>0</v>
      </c>
      <c r="P755" s="1">
        <f t="shared" si="121"/>
        <v>0</v>
      </c>
      <c r="Q755" s="1">
        <f t="shared" si="115"/>
        <v>1</v>
      </c>
      <c r="R755" s="1">
        <f t="shared" si="122"/>
        <v>0</v>
      </c>
      <c r="S755" s="1">
        <f t="shared" si="123"/>
        <v>1</v>
      </c>
    </row>
    <row r="756" spans="1:19" x14ac:dyDescent="0.25">
      <c r="A756" s="1" t="s">
        <v>79</v>
      </c>
      <c r="B756" s="1">
        <v>4.3</v>
      </c>
      <c r="C756" s="1">
        <v>4.0606259799999993</v>
      </c>
      <c r="D756" s="1">
        <v>2</v>
      </c>
      <c r="E756" s="1">
        <f t="shared" si="116"/>
        <v>0</v>
      </c>
      <c r="F756" s="1">
        <f t="shared" si="117"/>
        <v>0</v>
      </c>
      <c r="G756" s="1">
        <f t="shared" si="118"/>
        <v>0</v>
      </c>
      <c r="H756" s="1">
        <f t="shared" si="119"/>
        <v>1</v>
      </c>
      <c r="I756" s="1">
        <f t="shared" si="120"/>
        <v>1</v>
      </c>
      <c r="K756" s="1" t="s">
        <v>195</v>
      </c>
      <c r="L756" s="1">
        <v>4.5</v>
      </c>
      <c r="M756" s="1">
        <v>3</v>
      </c>
      <c r="N756" s="1">
        <v>2</v>
      </c>
      <c r="O756" s="1">
        <f t="shared" ref="O756:O819" si="124">IF(AND((8&gt;N756),(N756&gt;=M756),(M756&gt;=4)),1,0)</f>
        <v>0</v>
      </c>
      <c r="P756" s="1">
        <f t="shared" si="121"/>
        <v>0</v>
      </c>
      <c r="Q756" s="1">
        <f t="shared" ref="Q756:Q819" si="125">IF(N756&lt;=4,1,0)</f>
        <v>1</v>
      </c>
      <c r="R756" s="1">
        <f t="shared" si="122"/>
        <v>0</v>
      </c>
      <c r="S756" s="1">
        <f t="shared" si="123"/>
        <v>1</v>
      </c>
    </row>
    <row r="757" spans="1:19" x14ac:dyDescent="0.25">
      <c r="A757" s="1" t="s">
        <v>104</v>
      </c>
      <c r="B757" s="1">
        <v>5.4</v>
      </c>
      <c r="C757" s="1">
        <v>3.5866610199999984</v>
      </c>
      <c r="D757" s="1">
        <v>2</v>
      </c>
      <c r="E757" s="1">
        <f t="shared" si="116"/>
        <v>0</v>
      </c>
      <c r="F757" s="1">
        <f t="shared" si="117"/>
        <v>0</v>
      </c>
      <c r="G757" s="1">
        <f t="shared" si="118"/>
        <v>0</v>
      </c>
      <c r="H757" s="1">
        <f t="shared" si="119"/>
        <v>1</v>
      </c>
      <c r="I757" s="1">
        <f t="shared" si="120"/>
        <v>1</v>
      </c>
      <c r="K757" s="1" t="s">
        <v>204</v>
      </c>
      <c r="L757" s="1">
        <v>4.3</v>
      </c>
      <c r="M757" s="1">
        <v>3</v>
      </c>
      <c r="N757" s="1">
        <v>2</v>
      </c>
      <c r="O757" s="1">
        <f t="shared" si="124"/>
        <v>0</v>
      </c>
      <c r="P757" s="1">
        <f t="shared" si="121"/>
        <v>0</v>
      </c>
      <c r="Q757" s="1">
        <f t="shared" si="125"/>
        <v>1</v>
      </c>
      <c r="R757" s="1">
        <f t="shared" si="122"/>
        <v>0</v>
      </c>
      <c r="S757" s="1">
        <f t="shared" si="123"/>
        <v>1</v>
      </c>
    </row>
    <row r="758" spans="1:19" x14ac:dyDescent="0.25">
      <c r="A758" s="1" t="s">
        <v>195</v>
      </c>
      <c r="B758" s="1">
        <v>4.5</v>
      </c>
      <c r="C758" s="1">
        <v>2.8644109999999983</v>
      </c>
      <c r="D758" s="1">
        <v>2</v>
      </c>
      <c r="E758" s="1">
        <f t="shared" si="116"/>
        <v>0</v>
      </c>
      <c r="F758" s="1">
        <f t="shared" si="117"/>
        <v>0</v>
      </c>
      <c r="G758" s="1">
        <f t="shared" si="118"/>
        <v>0</v>
      </c>
      <c r="H758" s="1">
        <f t="shared" si="119"/>
        <v>1</v>
      </c>
      <c r="I758" s="1">
        <f t="shared" si="120"/>
        <v>1</v>
      </c>
      <c r="K758" s="1" t="s">
        <v>181</v>
      </c>
      <c r="L758" s="1">
        <v>4.5</v>
      </c>
      <c r="M758" s="1">
        <v>5</v>
      </c>
      <c r="N758" s="1">
        <v>2</v>
      </c>
      <c r="O758" s="1">
        <f t="shared" si="124"/>
        <v>0</v>
      </c>
      <c r="P758" s="1">
        <f t="shared" si="121"/>
        <v>0</v>
      </c>
      <c r="Q758" s="1">
        <f t="shared" si="125"/>
        <v>1</v>
      </c>
      <c r="R758" s="1">
        <f t="shared" si="122"/>
        <v>0</v>
      </c>
      <c r="S758" s="1">
        <f t="shared" si="123"/>
        <v>1</v>
      </c>
    </row>
    <row r="759" spans="1:19" x14ac:dyDescent="0.25">
      <c r="A759" s="1" t="s">
        <v>204</v>
      </c>
      <c r="B759" s="1">
        <v>4.3</v>
      </c>
      <c r="C759" s="1">
        <v>2.7855955999999984</v>
      </c>
      <c r="D759" s="1">
        <v>2</v>
      </c>
      <c r="E759" s="1">
        <f t="shared" si="116"/>
        <v>0</v>
      </c>
      <c r="F759" s="1">
        <f t="shared" si="117"/>
        <v>0</v>
      </c>
      <c r="G759" s="1">
        <f t="shared" si="118"/>
        <v>0</v>
      </c>
      <c r="H759" s="1">
        <f t="shared" si="119"/>
        <v>1</v>
      </c>
      <c r="I759" s="1">
        <f t="shared" si="120"/>
        <v>1</v>
      </c>
      <c r="K759" s="1" t="s">
        <v>138</v>
      </c>
      <c r="L759" s="1">
        <v>4.7</v>
      </c>
      <c r="M759" s="1">
        <v>4</v>
      </c>
      <c r="N759" s="1">
        <v>2</v>
      </c>
      <c r="O759" s="1">
        <f t="shared" si="124"/>
        <v>0</v>
      </c>
      <c r="P759" s="1">
        <f t="shared" si="121"/>
        <v>0</v>
      </c>
      <c r="Q759" s="1">
        <f t="shared" si="125"/>
        <v>1</v>
      </c>
      <c r="R759" s="1">
        <f t="shared" si="122"/>
        <v>0</v>
      </c>
      <c r="S759" s="1">
        <f t="shared" si="123"/>
        <v>1</v>
      </c>
    </row>
    <row r="760" spans="1:19" x14ac:dyDescent="0.25">
      <c r="A760" s="1" t="s">
        <v>181</v>
      </c>
      <c r="B760" s="1">
        <v>4.5</v>
      </c>
      <c r="C760" s="1">
        <v>4.6200122499999994</v>
      </c>
      <c r="D760" s="1">
        <v>2</v>
      </c>
      <c r="E760" s="1">
        <f t="shared" si="116"/>
        <v>0</v>
      </c>
      <c r="F760" s="1">
        <f t="shared" si="117"/>
        <v>0</v>
      </c>
      <c r="G760" s="1">
        <f t="shared" si="118"/>
        <v>0</v>
      </c>
      <c r="H760" s="1">
        <f t="shared" si="119"/>
        <v>1</v>
      </c>
      <c r="I760" s="1">
        <f t="shared" si="120"/>
        <v>1</v>
      </c>
      <c r="K760" s="1" t="s">
        <v>150</v>
      </c>
      <c r="L760" s="1">
        <v>5.7</v>
      </c>
      <c r="M760" s="1">
        <v>5</v>
      </c>
      <c r="N760" s="1">
        <v>2</v>
      </c>
      <c r="O760" s="1">
        <f t="shared" si="124"/>
        <v>0</v>
      </c>
      <c r="P760" s="1">
        <f t="shared" si="121"/>
        <v>0</v>
      </c>
      <c r="Q760" s="1">
        <f t="shared" si="125"/>
        <v>1</v>
      </c>
      <c r="R760" s="1">
        <f t="shared" si="122"/>
        <v>0</v>
      </c>
      <c r="S760" s="1">
        <f t="shared" si="123"/>
        <v>1</v>
      </c>
    </row>
    <row r="761" spans="1:19" x14ac:dyDescent="0.25">
      <c r="A761" s="1" t="s">
        <v>138</v>
      </c>
      <c r="B761" s="1">
        <v>4.7</v>
      </c>
      <c r="C761" s="1">
        <v>3.8898607999999992</v>
      </c>
      <c r="D761" s="1">
        <v>2</v>
      </c>
      <c r="E761" s="1">
        <f t="shared" si="116"/>
        <v>0</v>
      </c>
      <c r="F761" s="1">
        <f t="shared" si="117"/>
        <v>0</v>
      </c>
      <c r="G761" s="1">
        <f t="shared" si="118"/>
        <v>0</v>
      </c>
      <c r="H761" s="1">
        <f t="shared" si="119"/>
        <v>1</v>
      </c>
      <c r="I761" s="1">
        <f t="shared" si="120"/>
        <v>1</v>
      </c>
      <c r="K761" s="1" t="s">
        <v>155</v>
      </c>
      <c r="L761" s="1">
        <v>8.5</v>
      </c>
      <c r="M761" s="1">
        <v>6</v>
      </c>
      <c r="N761" s="1">
        <v>2</v>
      </c>
      <c r="O761" s="1">
        <f t="shared" si="124"/>
        <v>0</v>
      </c>
      <c r="P761" s="1">
        <f t="shared" si="121"/>
        <v>0</v>
      </c>
      <c r="Q761" s="1">
        <f t="shared" si="125"/>
        <v>1</v>
      </c>
      <c r="R761" s="1">
        <f t="shared" si="122"/>
        <v>0</v>
      </c>
      <c r="S761" s="1">
        <f t="shared" si="123"/>
        <v>1</v>
      </c>
    </row>
    <row r="762" spans="1:19" x14ac:dyDescent="0.25">
      <c r="A762" s="1" t="s">
        <v>150</v>
      </c>
      <c r="B762" s="1">
        <v>5.7</v>
      </c>
      <c r="C762" s="1">
        <v>4.509331379999999</v>
      </c>
      <c r="D762" s="1">
        <v>2</v>
      </c>
      <c r="E762" s="1">
        <f t="shared" si="116"/>
        <v>0</v>
      </c>
      <c r="F762" s="1">
        <f t="shared" si="117"/>
        <v>0</v>
      </c>
      <c r="G762" s="1">
        <f t="shared" si="118"/>
        <v>0</v>
      </c>
      <c r="H762" s="1">
        <f t="shared" si="119"/>
        <v>1</v>
      </c>
      <c r="I762" s="1">
        <f t="shared" si="120"/>
        <v>1</v>
      </c>
      <c r="K762" s="1" t="s">
        <v>81</v>
      </c>
      <c r="L762" s="1">
        <v>4.5999999999999996</v>
      </c>
      <c r="M762" s="1">
        <v>4</v>
      </c>
      <c r="N762" s="1">
        <v>2</v>
      </c>
      <c r="O762" s="1">
        <f t="shared" si="124"/>
        <v>0</v>
      </c>
      <c r="P762" s="1">
        <f t="shared" si="121"/>
        <v>0</v>
      </c>
      <c r="Q762" s="1">
        <f t="shared" si="125"/>
        <v>1</v>
      </c>
      <c r="R762" s="1">
        <f t="shared" si="122"/>
        <v>0</v>
      </c>
      <c r="S762" s="1">
        <f t="shared" si="123"/>
        <v>1</v>
      </c>
    </row>
    <row r="763" spans="1:19" x14ac:dyDescent="0.25">
      <c r="A763" s="1" t="s">
        <v>155</v>
      </c>
      <c r="B763" s="1">
        <v>8.5</v>
      </c>
      <c r="C763" s="1">
        <v>6.1597987699999992</v>
      </c>
      <c r="D763" s="1">
        <v>2</v>
      </c>
      <c r="E763" s="1">
        <f t="shared" si="116"/>
        <v>0</v>
      </c>
      <c r="F763" s="1">
        <f t="shared" si="117"/>
        <v>0</v>
      </c>
      <c r="G763" s="1">
        <f t="shared" si="118"/>
        <v>0</v>
      </c>
      <c r="H763" s="1">
        <f t="shared" si="119"/>
        <v>1</v>
      </c>
      <c r="I763" s="1">
        <f t="shared" si="120"/>
        <v>1</v>
      </c>
      <c r="K763" s="1" t="s">
        <v>180</v>
      </c>
      <c r="L763" s="1">
        <v>5</v>
      </c>
      <c r="M763" s="1">
        <v>5</v>
      </c>
      <c r="N763" s="1">
        <v>2</v>
      </c>
      <c r="O763" s="1">
        <f t="shared" si="124"/>
        <v>0</v>
      </c>
      <c r="P763" s="1">
        <f t="shared" si="121"/>
        <v>0</v>
      </c>
      <c r="Q763" s="1">
        <f t="shared" si="125"/>
        <v>1</v>
      </c>
      <c r="R763" s="1">
        <f t="shared" si="122"/>
        <v>0</v>
      </c>
      <c r="S763" s="1">
        <f t="shared" si="123"/>
        <v>1</v>
      </c>
    </row>
    <row r="764" spans="1:19" x14ac:dyDescent="0.25">
      <c r="A764" s="1" t="s">
        <v>81</v>
      </c>
      <c r="B764" s="1">
        <v>4.5999999999999996</v>
      </c>
      <c r="C764" s="1">
        <v>4.3446453600000003</v>
      </c>
      <c r="D764" s="1">
        <v>2</v>
      </c>
      <c r="E764" s="1">
        <f t="shared" si="116"/>
        <v>0</v>
      </c>
      <c r="F764" s="1">
        <f t="shared" si="117"/>
        <v>0</v>
      </c>
      <c r="G764" s="1">
        <f t="shared" si="118"/>
        <v>0</v>
      </c>
      <c r="H764" s="1">
        <f t="shared" si="119"/>
        <v>1</v>
      </c>
      <c r="I764" s="1">
        <f t="shared" si="120"/>
        <v>1</v>
      </c>
      <c r="K764" s="1" t="s">
        <v>133</v>
      </c>
      <c r="L764" s="1">
        <v>4.5999999999999996</v>
      </c>
      <c r="M764" s="1">
        <v>4</v>
      </c>
      <c r="N764" s="1">
        <v>2</v>
      </c>
      <c r="O764" s="1">
        <f t="shared" si="124"/>
        <v>0</v>
      </c>
      <c r="P764" s="1">
        <f t="shared" si="121"/>
        <v>0</v>
      </c>
      <c r="Q764" s="1">
        <f t="shared" si="125"/>
        <v>1</v>
      </c>
      <c r="R764" s="1">
        <f t="shared" si="122"/>
        <v>0</v>
      </c>
      <c r="S764" s="1">
        <f t="shared" si="123"/>
        <v>1</v>
      </c>
    </row>
    <row r="765" spans="1:19" x14ac:dyDescent="0.25">
      <c r="A765" s="1" t="s">
        <v>180</v>
      </c>
      <c r="B765" s="1">
        <v>5</v>
      </c>
      <c r="C765" s="1">
        <v>4.8193165299999992</v>
      </c>
      <c r="D765" s="1">
        <v>2</v>
      </c>
      <c r="E765" s="1">
        <f t="shared" si="116"/>
        <v>0</v>
      </c>
      <c r="F765" s="1">
        <f t="shared" si="117"/>
        <v>0</v>
      </c>
      <c r="G765" s="1">
        <f t="shared" si="118"/>
        <v>0</v>
      </c>
      <c r="H765" s="1">
        <f t="shared" si="119"/>
        <v>1</v>
      </c>
      <c r="I765" s="1">
        <f t="shared" si="120"/>
        <v>1</v>
      </c>
      <c r="K765" s="1" t="s">
        <v>154</v>
      </c>
      <c r="L765" s="1">
        <v>5.7</v>
      </c>
      <c r="M765" s="1">
        <v>4</v>
      </c>
      <c r="N765" s="1">
        <v>2</v>
      </c>
      <c r="O765" s="1">
        <f t="shared" si="124"/>
        <v>0</v>
      </c>
      <c r="P765" s="1">
        <f t="shared" si="121"/>
        <v>0</v>
      </c>
      <c r="Q765" s="1">
        <f t="shared" si="125"/>
        <v>1</v>
      </c>
      <c r="R765" s="1">
        <f t="shared" si="122"/>
        <v>0</v>
      </c>
      <c r="S765" s="1">
        <f t="shared" si="123"/>
        <v>1</v>
      </c>
    </row>
    <row r="766" spans="1:19" x14ac:dyDescent="0.25">
      <c r="A766" s="1" t="s">
        <v>133</v>
      </c>
      <c r="B766" s="1">
        <v>4.5999999999999996</v>
      </c>
      <c r="C766" s="1">
        <v>3.9224234999999985</v>
      </c>
      <c r="D766" s="1">
        <v>2</v>
      </c>
      <c r="E766" s="1">
        <f t="shared" si="116"/>
        <v>0</v>
      </c>
      <c r="F766" s="1">
        <f t="shared" si="117"/>
        <v>0</v>
      </c>
      <c r="G766" s="1">
        <f t="shared" si="118"/>
        <v>0</v>
      </c>
      <c r="H766" s="1">
        <f t="shared" si="119"/>
        <v>1</v>
      </c>
      <c r="I766" s="1">
        <f t="shared" si="120"/>
        <v>1</v>
      </c>
      <c r="K766" s="1" t="s">
        <v>65</v>
      </c>
      <c r="L766" s="1">
        <v>5.0999999999999996</v>
      </c>
      <c r="M766" s="1">
        <v>3</v>
      </c>
      <c r="N766" s="1">
        <v>2</v>
      </c>
      <c r="O766" s="1">
        <f t="shared" si="124"/>
        <v>0</v>
      </c>
      <c r="P766" s="1">
        <f t="shared" si="121"/>
        <v>0</v>
      </c>
      <c r="Q766" s="1">
        <f t="shared" si="125"/>
        <v>1</v>
      </c>
      <c r="R766" s="1">
        <f t="shared" si="122"/>
        <v>0</v>
      </c>
      <c r="S766" s="1">
        <f t="shared" si="123"/>
        <v>1</v>
      </c>
    </row>
    <row r="767" spans="1:19" x14ac:dyDescent="0.25">
      <c r="A767" s="1" t="s">
        <v>154</v>
      </c>
      <c r="B767" s="1">
        <v>5.7</v>
      </c>
      <c r="C767" s="1">
        <v>4.2686092699999998</v>
      </c>
      <c r="D767" s="1">
        <v>2</v>
      </c>
      <c r="E767" s="1">
        <f t="shared" si="116"/>
        <v>0</v>
      </c>
      <c r="F767" s="1">
        <f t="shared" si="117"/>
        <v>0</v>
      </c>
      <c r="G767" s="1">
        <f t="shared" si="118"/>
        <v>0</v>
      </c>
      <c r="H767" s="1">
        <f t="shared" si="119"/>
        <v>1</v>
      </c>
      <c r="I767" s="1">
        <f t="shared" si="120"/>
        <v>1</v>
      </c>
      <c r="K767" s="1" t="s">
        <v>161</v>
      </c>
      <c r="L767" s="1">
        <v>4.2</v>
      </c>
      <c r="M767" s="1">
        <v>4</v>
      </c>
      <c r="N767" s="1">
        <v>2</v>
      </c>
      <c r="O767" s="1">
        <f t="shared" si="124"/>
        <v>0</v>
      </c>
      <c r="P767" s="1">
        <f t="shared" si="121"/>
        <v>0</v>
      </c>
      <c r="Q767" s="1">
        <f t="shared" si="125"/>
        <v>1</v>
      </c>
      <c r="R767" s="1">
        <f t="shared" si="122"/>
        <v>0</v>
      </c>
      <c r="S767" s="1">
        <f t="shared" si="123"/>
        <v>1</v>
      </c>
    </row>
    <row r="768" spans="1:19" x14ac:dyDescent="0.25">
      <c r="A768" s="1" t="s">
        <v>65</v>
      </c>
      <c r="B768" s="1">
        <v>5.0999999999999996</v>
      </c>
      <c r="C768" s="1">
        <v>3.1382456399999983</v>
      </c>
      <c r="D768" s="1">
        <v>2</v>
      </c>
      <c r="E768" s="1">
        <f t="shared" si="116"/>
        <v>0</v>
      </c>
      <c r="F768" s="1">
        <f t="shared" si="117"/>
        <v>0</v>
      </c>
      <c r="G768" s="1">
        <f t="shared" si="118"/>
        <v>0</v>
      </c>
      <c r="H768" s="1">
        <f t="shared" si="119"/>
        <v>1</v>
      </c>
      <c r="I768" s="1">
        <f t="shared" si="120"/>
        <v>1</v>
      </c>
      <c r="K768" s="1" t="s">
        <v>164</v>
      </c>
      <c r="L768" s="1">
        <v>4.3</v>
      </c>
      <c r="M768" s="1">
        <v>3</v>
      </c>
      <c r="N768" s="1">
        <v>2</v>
      </c>
      <c r="O768" s="1">
        <f t="shared" si="124"/>
        <v>0</v>
      </c>
      <c r="P768" s="1">
        <f t="shared" si="121"/>
        <v>0</v>
      </c>
      <c r="Q768" s="1">
        <f t="shared" si="125"/>
        <v>1</v>
      </c>
      <c r="R768" s="1">
        <f t="shared" si="122"/>
        <v>0</v>
      </c>
      <c r="S768" s="1">
        <f t="shared" si="123"/>
        <v>1</v>
      </c>
    </row>
    <row r="769" spans="1:19" x14ac:dyDescent="0.25">
      <c r="A769" s="1" t="s">
        <v>161</v>
      </c>
      <c r="B769" s="1">
        <v>4.2</v>
      </c>
      <c r="C769" s="1">
        <v>3.798313599999998</v>
      </c>
      <c r="D769" s="1">
        <v>2</v>
      </c>
      <c r="E769" s="1">
        <f t="shared" si="116"/>
        <v>0</v>
      </c>
      <c r="F769" s="1">
        <f t="shared" si="117"/>
        <v>0</v>
      </c>
      <c r="G769" s="1">
        <f t="shared" si="118"/>
        <v>0</v>
      </c>
      <c r="H769" s="1">
        <f t="shared" si="119"/>
        <v>1</v>
      </c>
      <c r="I769" s="1">
        <f t="shared" si="120"/>
        <v>1</v>
      </c>
      <c r="K769" s="1" t="s">
        <v>94</v>
      </c>
      <c r="L769" s="1">
        <v>4.8</v>
      </c>
      <c r="M769" s="1">
        <v>4</v>
      </c>
      <c r="N769" s="1">
        <v>2</v>
      </c>
      <c r="O769" s="1">
        <f t="shared" si="124"/>
        <v>0</v>
      </c>
      <c r="P769" s="1">
        <f t="shared" si="121"/>
        <v>0</v>
      </c>
      <c r="Q769" s="1">
        <f t="shared" si="125"/>
        <v>1</v>
      </c>
      <c r="R769" s="1">
        <f t="shared" si="122"/>
        <v>0</v>
      </c>
      <c r="S769" s="1">
        <f t="shared" si="123"/>
        <v>1</v>
      </c>
    </row>
    <row r="770" spans="1:19" x14ac:dyDescent="0.25">
      <c r="A770" s="1" t="s">
        <v>164</v>
      </c>
      <c r="B770" s="1">
        <v>4.3</v>
      </c>
      <c r="C770" s="1">
        <v>3.4833017800000006</v>
      </c>
      <c r="D770" s="1">
        <v>2</v>
      </c>
      <c r="E770" s="1">
        <f t="shared" si="116"/>
        <v>0</v>
      </c>
      <c r="F770" s="1">
        <f t="shared" si="117"/>
        <v>0</v>
      </c>
      <c r="G770" s="1">
        <f t="shared" si="118"/>
        <v>0</v>
      </c>
      <c r="H770" s="1">
        <f t="shared" si="119"/>
        <v>1</v>
      </c>
      <c r="I770" s="1">
        <f t="shared" si="120"/>
        <v>1</v>
      </c>
      <c r="K770" s="1" t="s">
        <v>146</v>
      </c>
      <c r="L770" s="1">
        <v>4.3</v>
      </c>
      <c r="M770" s="1">
        <v>3</v>
      </c>
      <c r="N770" s="1">
        <v>2</v>
      </c>
      <c r="O770" s="1">
        <f t="shared" si="124"/>
        <v>0</v>
      </c>
      <c r="P770" s="1">
        <f t="shared" si="121"/>
        <v>0</v>
      </c>
      <c r="Q770" s="1">
        <f t="shared" si="125"/>
        <v>1</v>
      </c>
      <c r="R770" s="1">
        <f t="shared" si="122"/>
        <v>0</v>
      </c>
      <c r="S770" s="1">
        <f t="shared" si="123"/>
        <v>1</v>
      </c>
    </row>
    <row r="771" spans="1:19" x14ac:dyDescent="0.25">
      <c r="A771" s="1" t="s">
        <v>94</v>
      </c>
      <c r="B771" s="1">
        <v>4.8</v>
      </c>
      <c r="C771" s="1">
        <v>3.5827165999999999</v>
      </c>
      <c r="D771" s="1">
        <v>2</v>
      </c>
      <c r="E771" s="1">
        <f t="shared" ref="E771:E834" si="126">IF(AND((10&gt;D771),(D771&gt;C771),(C771&gt;2)),1,0)</f>
        <v>0</v>
      </c>
      <c r="F771" s="1">
        <f t="shared" ref="F771:F834" si="127">IF(AND((D771&lt;C771),(D771&gt;2),(C771&lt;10)),1,0)</f>
        <v>0</v>
      </c>
      <c r="G771" s="1">
        <f t="shared" ref="G771:G834" si="128">IF(D771&gt;=10,1,0)</f>
        <v>0</v>
      </c>
      <c r="H771" s="1">
        <f t="shared" ref="H771:H834" si="129">IF(D771&lt;=2,1,0)</f>
        <v>1</v>
      </c>
      <c r="I771" s="1">
        <f t="shared" ref="I771:I834" si="130">SUM(E771:H771)</f>
        <v>1</v>
      </c>
      <c r="K771" s="1" t="s">
        <v>156</v>
      </c>
      <c r="L771" s="1">
        <v>4.7</v>
      </c>
      <c r="M771" s="1">
        <v>4</v>
      </c>
      <c r="N771" s="1">
        <v>2</v>
      </c>
      <c r="O771" s="1">
        <f t="shared" si="124"/>
        <v>0</v>
      </c>
      <c r="P771" s="1">
        <f t="shared" ref="P771:P834" si="131">IF(AND((N771&lt;M771),(N771&gt;=4),(M771&lt;8)),1,0)</f>
        <v>0</v>
      </c>
      <c r="Q771" s="1">
        <f t="shared" si="125"/>
        <v>1</v>
      </c>
      <c r="R771" s="1">
        <f t="shared" ref="R771:R834" si="132">IF(N771&gt;=8,1,0)</f>
        <v>0</v>
      </c>
      <c r="S771" s="1">
        <f t="shared" ref="S771:S834" si="133">SUM(O771:R771)</f>
        <v>1</v>
      </c>
    </row>
    <row r="772" spans="1:19" x14ac:dyDescent="0.25">
      <c r="A772" s="1" t="s">
        <v>146</v>
      </c>
      <c r="B772" s="1">
        <v>4.3</v>
      </c>
      <c r="C772" s="1">
        <v>2.6013697999999992</v>
      </c>
      <c r="D772" s="1">
        <v>2</v>
      </c>
      <c r="E772" s="1">
        <f t="shared" si="126"/>
        <v>0</v>
      </c>
      <c r="F772" s="1">
        <f t="shared" si="127"/>
        <v>0</v>
      </c>
      <c r="G772" s="1">
        <f t="shared" si="128"/>
        <v>0</v>
      </c>
      <c r="H772" s="1">
        <f t="shared" si="129"/>
        <v>1</v>
      </c>
      <c r="I772" s="1">
        <f t="shared" si="130"/>
        <v>1</v>
      </c>
      <c r="K772" s="1" t="s">
        <v>79</v>
      </c>
      <c r="L772" s="1">
        <v>4.3</v>
      </c>
      <c r="M772" s="1">
        <v>4</v>
      </c>
      <c r="N772" s="1">
        <v>2</v>
      </c>
      <c r="O772" s="1">
        <f t="shared" si="124"/>
        <v>0</v>
      </c>
      <c r="P772" s="1">
        <f t="shared" si="131"/>
        <v>0</v>
      </c>
      <c r="Q772" s="1">
        <f t="shared" si="125"/>
        <v>1</v>
      </c>
      <c r="R772" s="1">
        <f t="shared" si="132"/>
        <v>0</v>
      </c>
      <c r="S772" s="1">
        <f t="shared" si="133"/>
        <v>1</v>
      </c>
    </row>
    <row r="773" spans="1:19" x14ac:dyDescent="0.25">
      <c r="A773" s="1" t="s">
        <v>156</v>
      </c>
      <c r="B773" s="1">
        <v>4.7</v>
      </c>
      <c r="C773" s="1">
        <v>3.9556352000000001</v>
      </c>
      <c r="D773" s="1">
        <v>2</v>
      </c>
      <c r="E773" s="1">
        <f t="shared" si="126"/>
        <v>0</v>
      </c>
      <c r="F773" s="1">
        <f t="shared" si="127"/>
        <v>0</v>
      </c>
      <c r="G773" s="1">
        <f t="shared" si="128"/>
        <v>0</v>
      </c>
      <c r="H773" s="1">
        <f t="shared" si="129"/>
        <v>1</v>
      </c>
      <c r="I773" s="1">
        <f t="shared" si="130"/>
        <v>1</v>
      </c>
      <c r="K773" s="1" t="s">
        <v>88</v>
      </c>
      <c r="L773" s="1">
        <v>4.5</v>
      </c>
      <c r="M773" s="1">
        <v>3</v>
      </c>
      <c r="N773" s="1">
        <v>2</v>
      </c>
      <c r="O773" s="1">
        <f t="shared" si="124"/>
        <v>0</v>
      </c>
      <c r="P773" s="1">
        <f t="shared" si="131"/>
        <v>0</v>
      </c>
      <c r="Q773" s="1">
        <f t="shared" si="125"/>
        <v>1</v>
      </c>
      <c r="R773" s="1">
        <f t="shared" si="132"/>
        <v>0</v>
      </c>
      <c r="S773" s="1">
        <f t="shared" si="133"/>
        <v>1</v>
      </c>
    </row>
    <row r="774" spans="1:19" x14ac:dyDescent="0.25">
      <c r="A774" s="1" t="s">
        <v>162</v>
      </c>
      <c r="B774" s="1">
        <v>5.5</v>
      </c>
      <c r="C774" s="1">
        <v>2.4546270999999988</v>
      </c>
      <c r="D774" s="1">
        <v>2</v>
      </c>
      <c r="E774" s="1">
        <f t="shared" si="126"/>
        <v>0</v>
      </c>
      <c r="F774" s="1">
        <f t="shared" si="127"/>
        <v>0</v>
      </c>
      <c r="G774" s="1">
        <f t="shared" si="128"/>
        <v>0</v>
      </c>
      <c r="H774" s="1">
        <f t="shared" si="129"/>
        <v>1</v>
      </c>
      <c r="I774" s="1">
        <f t="shared" si="130"/>
        <v>1</v>
      </c>
      <c r="K774" s="1" t="s">
        <v>134</v>
      </c>
      <c r="L774" s="1">
        <v>6.3</v>
      </c>
      <c r="M774" s="1">
        <v>5</v>
      </c>
      <c r="N774" s="1">
        <v>2</v>
      </c>
      <c r="O774" s="1">
        <f t="shared" si="124"/>
        <v>0</v>
      </c>
      <c r="P774" s="1">
        <f t="shared" si="131"/>
        <v>0</v>
      </c>
      <c r="Q774" s="1">
        <f t="shared" si="125"/>
        <v>1</v>
      </c>
      <c r="R774" s="1">
        <f t="shared" si="132"/>
        <v>0</v>
      </c>
      <c r="S774" s="1">
        <f t="shared" si="133"/>
        <v>1</v>
      </c>
    </row>
    <row r="775" spans="1:19" x14ac:dyDescent="0.25">
      <c r="A775" s="1" t="s">
        <v>79</v>
      </c>
      <c r="B775" s="1">
        <v>4.3</v>
      </c>
      <c r="C775" s="1">
        <v>4.0228039199999985</v>
      </c>
      <c r="D775" s="1">
        <v>2</v>
      </c>
      <c r="E775" s="1">
        <f t="shared" si="126"/>
        <v>0</v>
      </c>
      <c r="F775" s="1">
        <f t="shared" si="127"/>
        <v>0</v>
      </c>
      <c r="G775" s="1">
        <f t="shared" si="128"/>
        <v>0</v>
      </c>
      <c r="H775" s="1">
        <f t="shared" si="129"/>
        <v>1</v>
      </c>
      <c r="I775" s="1">
        <f t="shared" si="130"/>
        <v>1</v>
      </c>
      <c r="K775" s="1" t="s">
        <v>148</v>
      </c>
      <c r="L775" s="1">
        <v>7.1</v>
      </c>
      <c r="M775" s="1">
        <v>4</v>
      </c>
      <c r="N775" s="1">
        <v>2</v>
      </c>
      <c r="O775" s="1">
        <f t="shared" si="124"/>
        <v>0</v>
      </c>
      <c r="P775" s="1">
        <f t="shared" si="131"/>
        <v>0</v>
      </c>
      <c r="Q775" s="1">
        <f t="shared" si="125"/>
        <v>1</v>
      </c>
      <c r="R775" s="1">
        <f t="shared" si="132"/>
        <v>0</v>
      </c>
      <c r="S775" s="1">
        <f t="shared" si="133"/>
        <v>1</v>
      </c>
    </row>
    <row r="776" spans="1:19" x14ac:dyDescent="0.25">
      <c r="A776" s="1" t="s">
        <v>88</v>
      </c>
      <c r="B776" s="1">
        <v>4.5</v>
      </c>
      <c r="C776" s="1">
        <v>3.1993423999999999</v>
      </c>
      <c r="D776" s="1">
        <v>2</v>
      </c>
      <c r="E776" s="1">
        <f t="shared" si="126"/>
        <v>0</v>
      </c>
      <c r="F776" s="1">
        <f t="shared" si="127"/>
        <v>0</v>
      </c>
      <c r="G776" s="1">
        <f t="shared" si="128"/>
        <v>0</v>
      </c>
      <c r="H776" s="1">
        <f t="shared" si="129"/>
        <v>1</v>
      </c>
      <c r="I776" s="1">
        <f t="shared" si="130"/>
        <v>1</v>
      </c>
      <c r="K776" s="1" t="s">
        <v>163</v>
      </c>
      <c r="L776" s="1">
        <v>5.6</v>
      </c>
      <c r="M776" s="1">
        <v>4</v>
      </c>
      <c r="N776" s="1">
        <v>2</v>
      </c>
      <c r="O776" s="1">
        <f t="shared" si="124"/>
        <v>0</v>
      </c>
      <c r="P776" s="1">
        <f t="shared" si="131"/>
        <v>0</v>
      </c>
      <c r="Q776" s="1">
        <f t="shared" si="125"/>
        <v>1</v>
      </c>
      <c r="R776" s="1">
        <f t="shared" si="132"/>
        <v>0</v>
      </c>
      <c r="S776" s="1">
        <f t="shared" si="133"/>
        <v>1</v>
      </c>
    </row>
    <row r="777" spans="1:19" x14ac:dyDescent="0.25">
      <c r="A777" s="1" t="s">
        <v>134</v>
      </c>
      <c r="B777" s="1">
        <v>6.3</v>
      </c>
      <c r="C777" s="1">
        <v>4.563361829999999</v>
      </c>
      <c r="D777" s="1">
        <v>2</v>
      </c>
      <c r="E777" s="1">
        <f t="shared" si="126"/>
        <v>0</v>
      </c>
      <c r="F777" s="1">
        <f t="shared" si="127"/>
        <v>0</v>
      </c>
      <c r="G777" s="1">
        <f t="shared" si="128"/>
        <v>0</v>
      </c>
      <c r="H777" s="1">
        <f t="shared" si="129"/>
        <v>1</v>
      </c>
      <c r="I777" s="1">
        <f t="shared" si="130"/>
        <v>1</v>
      </c>
      <c r="K777" s="1" t="s">
        <v>203</v>
      </c>
      <c r="L777" s="1">
        <v>4.3</v>
      </c>
      <c r="M777" s="1">
        <v>3</v>
      </c>
      <c r="N777" s="1">
        <v>2</v>
      </c>
      <c r="O777" s="1">
        <f t="shared" si="124"/>
        <v>0</v>
      </c>
      <c r="P777" s="1">
        <f t="shared" si="131"/>
        <v>0</v>
      </c>
      <c r="Q777" s="1">
        <f t="shared" si="125"/>
        <v>1</v>
      </c>
      <c r="R777" s="1">
        <f t="shared" si="132"/>
        <v>0</v>
      </c>
      <c r="S777" s="1">
        <f t="shared" si="133"/>
        <v>1</v>
      </c>
    </row>
    <row r="778" spans="1:19" x14ac:dyDescent="0.25">
      <c r="A778" s="1" t="s">
        <v>148</v>
      </c>
      <c r="B778" s="1">
        <v>7.1</v>
      </c>
      <c r="C778" s="1">
        <v>4.4959982599999995</v>
      </c>
      <c r="D778" s="1">
        <v>2</v>
      </c>
      <c r="E778" s="1">
        <f t="shared" si="126"/>
        <v>0</v>
      </c>
      <c r="F778" s="1">
        <f t="shared" si="127"/>
        <v>0</v>
      </c>
      <c r="G778" s="1">
        <f t="shared" si="128"/>
        <v>0</v>
      </c>
      <c r="H778" s="1">
        <f t="shared" si="129"/>
        <v>1</v>
      </c>
      <c r="I778" s="1">
        <f t="shared" si="130"/>
        <v>1</v>
      </c>
      <c r="K778" s="1" t="s">
        <v>85</v>
      </c>
      <c r="L778" s="1">
        <v>4.8</v>
      </c>
      <c r="M778" s="1">
        <v>5</v>
      </c>
      <c r="N778" s="1">
        <v>2</v>
      </c>
      <c r="O778" s="1">
        <f t="shared" si="124"/>
        <v>0</v>
      </c>
      <c r="P778" s="1">
        <f t="shared" si="131"/>
        <v>0</v>
      </c>
      <c r="Q778" s="1">
        <f t="shared" si="125"/>
        <v>1</v>
      </c>
      <c r="R778" s="1">
        <f t="shared" si="132"/>
        <v>0</v>
      </c>
      <c r="S778" s="1">
        <f t="shared" si="133"/>
        <v>1</v>
      </c>
    </row>
    <row r="779" spans="1:19" x14ac:dyDescent="0.25">
      <c r="A779" s="1" t="s">
        <v>163</v>
      </c>
      <c r="B779" s="1">
        <v>5.6</v>
      </c>
      <c r="C779" s="1">
        <v>4.0282641999999989</v>
      </c>
      <c r="D779" s="1">
        <v>2</v>
      </c>
      <c r="E779" s="1">
        <f t="shared" si="126"/>
        <v>0</v>
      </c>
      <c r="F779" s="1">
        <f t="shared" si="127"/>
        <v>0</v>
      </c>
      <c r="G779" s="1">
        <f t="shared" si="128"/>
        <v>0</v>
      </c>
      <c r="H779" s="1">
        <f t="shared" si="129"/>
        <v>1</v>
      </c>
      <c r="I779" s="1">
        <f t="shared" si="130"/>
        <v>1</v>
      </c>
      <c r="K779" s="1" t="s">
        <v>123</v>
      </c>
      <c r="L779" s="1">
        <v>4.4000000000000004</v>
      </c>
      <c r="M779" s="1">
        <v>4</v>
      </c>
      <c r="N779" s="1">
        <v>2</v>
      </c>
      <c r="O779" s="1">
        <f t="shared" si="124"/>
        <v>0</v>
      </c>
      <c r="P779" s="1">
        <f t="shared" si="131"/>
        <v>0</v>
      </c>
      <c r="Q779" s="1">
        <f t="shared" si="125"/>
        <v>1</v>
      </c>
      <c r="R779" s="1">
        <f t="shared" si="132"/>
        <v>0</v>
      </c>
      <c r="S779" s="1">
        <f t="shared" si="133"/>
        <v>1</v>
      </c>
    </row>
    <row r="780" spans="1:19" x14ac:dyDescent="0.25">
      <c r="A780" s="1" t="s">
        <v>203</v>
      </c>
      <c r="B780" s="1">
        <v>4.3</v>
      </c>
      <c r="C780" s="1">
        <v>3.3504739999999984</v>
      </c>
      <c r="D780" s="1">
        <v>2</v>
      </c>
      <c r="E780" s="1">
        <f t="shared" si="126"/>
        <v>0</v>
      </c>
      <c r="F780" s="1">
        <f t="shared" si="127"/>
        <v>0</v>
      </c>
      <c r="G780" s="1">
        <f t="shared" si="128"/>
        <v>0</v>
      </c>
      <c r="H780" s="1">
        <f t="shared" si="129"/>
        <v>1</v>
      </c>
      <c r="I780" s="1">
        <f t="shared" si="130"/>
        <v>1</v>
      </c>
      <c r="K780" s="1" t="s">
        <v>177</v>
      </c>
      <c r="L780" s="1">
        <v>4.8</v>
      </c>
      <c r="M780" s="1">
        <v>3</v>
      </c>
      <c r="N780" s="1">
        <v>2</v>
      </c>
      <c r="O780" s="1">
        <f t="shared" si="124"/>
        <v>0</v>
      </c>
      <c r="P780" s="1">
        <f t="shared" si="131"/>
        <v>0</v>
      </c>
      <c r="Q780" s="1">
        <f t="shared" si="125"/>
        <v>1</v>
      </c>
      <c r="R780" s="1">
        <f t="shared" si="132"/>
        <v>0</v>
      </c>
      <c r="S780" s="1">
        <f t="shared" si="133"/>
        <v>1</v>
      </c>
    </row>
    <row r="781" spans="1:19" x14ac:dyDescent="0.25">
      <c r="A781" s="1" t="s">
        <v>85</v>
      </c>
      <c r="B781" s="1">
        <v>4.8</v>
      </c>
      <c r="C781" s="1">
        <v>4.7565027899999999</v>
      </c>
      <c r="D781" s="1">
        <v>2</v>
      </c>
      <c r="E781" s="1">
        <f t="shared" si="126"/>
        <v>0</v>
      </c>
      <c r="F781" s="1">
        <f t="shared" si="127"/>
        <v>0</v>
      </c>
      <c r="G781" s="1">
        <f t="shared" si="128"/>
        <v>0</v>
      </c>
      <c r="H781" s="1">
        <f t="shared" si="129"/>
        <v>1</v>
      </c>
      <c r="I781" s="1">
        <f t="shared" si="130"/>
        <v>1</v>
      </c>
      <c r="K781" s="1" t="s">
        <v>64</v>
      </c>
      <c r="L781" s="1">
        <v>4.5</v>
      </c>
      <c r="M781" s="1">
        <v>4</v>
      </c>
      <c r="N781" s="1">
        <v>2</v>
      </c>
      <c r="O781" s="1">
        <f t="shared" si="124"/>
        <v>0</v>
      </c>
      <c r="P781" s="1">
        <f t="shared" si="131"/>
        <v>0</v>
      </c>
      <c r="Q781" s="1">
        <f t="shared" si="125"/>
        <v>1</v>
      </c>
      <c r="R781" s="1">
        <f t="shared" si="132"/>
        <v>0</v>
      </c>
      <c r="S781" s="1">
        <f t="shared" si="133"/>
        <v>1</v>
      </c>
    </row>
    <row r="782" spans="1:19" x14ac:dyDescent="0.25">
      <c r="A782" s="1" t="s">
        <v>123</v>
      </c>
      <c r="B782" s="1">
        <v>4.4000000000000004</v>
      </c>
      <c r="C782" s="1">
        <v>3.9167367999999989</v>
      </c>
      <c r="D782" s="1">
        <v>2</v>
      </c>
      <c r="E782" s="1">
        <f t="shared" si="126"/>
        <v>0</v>
      </c>
      <c r="F782" s="1">
        <f t="shared" si="127"/>
        <v>0</v>
      </c>
      <c r="G782" s="1">
        <f t="shared" si="128"/>
        <v>0</v>
      </c>
      <c r="H782" s="1">
        <f t="shared" si="129"/>
        <v>1</v>
      </c>
      <c r="I782" s="1">
        <f t="shared" si="130"/>
        <v>1</v>
      </c>
      <c r="K782" s="1" t="s">
        <v>161</v>
      </c>
      <c r="L782" s="1">
        <v>4.2</v>
      </c>
      <c r="M782" s="1">
        <v>4</v>
      </c>
      <c r="N782" s="1">
        <v>2</v>
      </c>
      <c r="O782" s="1">
        <f t="shared" si="124"/>
        <v>0</v>
      </c>
      <c r="P782" s="1">
        <f t="shared" si="131"/>
        <v>0</v>
      </c>
      <c r="Q782" s="1">
        <f t="shared" si="125"/>
        <v>1</v>
      </c>
      <c r="R782" s="1">
        <f t="shared" si="132"/>
        <v>0</v>
      </c>
      <c r="S782" s="1">
        <f t="shared" si="133"/>
        <v>1</v>
      </c>
    </row>
    <row r="783" spans="1:19" x14ac:dyDescent="0.25">
      <c r="A783" s="1" t="s">
        <v>177</v>
      </c>
      <c r="B783" s="1">
        <v>4.8</v>
      </c>
      <c r="C783" s="1">
        <v>3.2630288399999987</v>
      </c>
      <c r="D783" s="1">
        <v>2</v>
      </c>
      <c r="E783" s="1">
        <f t="shared" si="126"/>
        <v>0</v>
      </c>
      <c r="F783" s="1">
        <f t="shared" si="127"/>
        <v>0</v>
      </c>
      <c r="G783" s="1">
        <f t="shared" si="128"/>
        <v>0</v>
      </c>
      <c r="H783" s="1">
        <f t="shared" si="129"/>
        <v>1</v>
      </c>
      <c r="I783" s="1">
        <f t="shared" si="130"/>
        <v>1</v>
      </c>
      <c r="K783" s="1" t="s">
        <v>97</v>
      </c>
      <c r="L783" s="1">
        <v>4.5</v>
      </c>
      <c r="M783" s="1">
        <v>4</v>
      </c>
      <c r="N783" s="1">
        <v>2</v>
      </c>
      <c r="O783" s="1">
        <f t="shared" si="124"/>
        <v>0</v>
      </c>
      <c r="P783" s="1">
        <f t="shared" si="131"/>
        <v>0</v>
      </c>
      <c r="Q783" s="1">
        <f t="shared" si="125"/>
        <v>1</v>
      </c>
      <c r="R783" s="1">
        <f t="shared" si="132"/>
        <v>0</v>
      </c>
      <c r="S783" s="1">
        <f t="shared" si="133"/>
        <v>1</v>
      </c>
    </row>
    <row r="784" spans="1:19" x14ac:dyDescent="0.25">
      <c r="A784" s="1" t="s">
        <v>64</v>
      </c>
      <c r="B784" s="1">
        <v>4.5</v>
      </c>
      <c r="C784" s="1">
        <v>3.763775159999998</v>
      </c>
      <c r="D784" s="1">
        <v>2</v>
      </c>
      <c r="E784" s="1">
        <f t="shared" si="126"/>
        <v>0</v>
      </c>
      <c r="F784" s="1">
        <f t="shared" si="127"/>
        <v>0</v>
      </c>
      <c r="G784" s="1">
        <f t="shared" si="128"/>
        <v>0</v>
      </c>
      <c r="H784" s="1">
        <f t="shared" si="129"/>
        <v>1</v>
      </c>
      <c r="I784" s="1">
        <f t="shared" si="130"/>
        <v>1</v>
      </c>
      <c r="K784" s="1" t="s">
        <v>124</v>
      </c>
      <c r="L784" s="1">
        <v>4.5</v>
      </c>
      <c r="M784" s="1">
        <v>4</v>
      </c>
      <c r="N784" s="1">
        <v>2</v>
      </c>
      <c r="O784" s="1">
        <f t="shared" si="124"/>
        <v>0</v>
      </c>
      <c r="P784" s="1">
        <f t="shared" si="131"/>
        <v>0</v>
      </c>
      <c r="Q784" s="1">
        <f t="shared" si="125"/>
        <v>1</v>
      </c>
      <c r="R784" s="1">
        <f t="shared" si="132"/>
        <v>0</v>
      </c>
      <c r="S784" s="1">
        <f t="shared" si="133"/>
        <v>1</v>
      </c>
    </row>
    <row r="785" spans="1:19" x14ac:dyDescent="0.25">
      <c r="A785" s="1" t="s">
        <v>161</v>
      </c>
      <c r="B785" s="1">
        <v>4.2</v>
      </c>
      <c r="C785" s="1">
        <v>3.5545713700000001</v>
      </c>
      <c r="D785" s="1">
        <v>2</v>
      </c>
      <c r="E785" s="1">
        <f t="shared" si="126"/>
        <v>0</v>
      </c>
      <c r="F785" s="1">
        <f t="shared" si="127"/>
        <v>0</v>
      </c>
      <c r="G785" s="1">
        <f t="shared" si="128"/>
        <v>0</v>
      </c>
      <c r="H785" s="1">
        <f t="shared" si="129"/>
        <v>1</v>
      </c>
      <c r="I785" s="1">
        <f t="shared" si="130"/>
        <v>1</v>
      </c>
      <c r="K785" s="1" t="s">
        <v>125</v>
      </c>
      <c r="L785" s="1">
        <v>4.4000000000000004</v>
      </c>
      <c r="M785" s="1">
        <v>3</v>
      </c>
      <c r="N785" s="1">
        <v>2</v>
      </c>
      <c r="O785" s="1">
        <f t="shared" si="124"/>
        <v>0</v>
      </c>
      <c r="P785" s="1">
        <f t="shared" si="131"/>
        <v>0</v>
      </c>
      <c r="Q785" s="1">
        <f t="shared" si="125"/>
        <v>1</v>
      </c>
      <c r="R785" s="1">
        <f t="shared" si="132"/>
        <v>0</v>
      </c>
      <c r="S785" s="1">
        <f t="shared" si="133"/>
        <v>1</v>
      </c>
    </row>
    <row r="786" spans="1:19" x14ac:dyDescent="0.25">
      <c r="A786" s="1" t="s">
        <v>97</v>
      </c>
      <c r="B786" s="1">
        <v>4.5</v>
      </c>
      <c r="C786" s="1">
        <v>3.8000511999999986</v>
      </c>
      <c r="D786" s="1">
        <v>2</v>
      </c>
      <c r="E786" s="1">
        <f t="shared" si="126"/>
        <v>0</v>
      </c>
      <c r="F786" s="1">
        <f t="shared" si="127"/>
        <v>0</v>
      </c>
      <c r="G786" s="1">
        <f t="shared" si="128"/>
        <v>0</v>
      </c>
      <c r="H786" s="1">
        <f t="shared" si="129"/>
        <v>1</v>
      </c>
      <c r="I786" s="1">
        <f t="shared" si="130"/>
        <v>1</v>
      </c>
      <c r="K786" s="1" t="s">
        <v>146</v>
      </c>
      <c r="L786" s="1">
        <v>4.3</v>
      </c>
      <c r="M786" s="1">
        <v>3</v>
      </c>
      <c r="N786" s="1">
        <v>2</v>
      </c>
      <c r="O786" s="1">
        <f t="shared" si="124"/>
        <v>0</v>
      </c>
      <c r="P786" s="1">
        <f t="shared" si="131"/>
        <v>0</v>
      </c>
      <c r="Q786" s="1">
        <f t="shared" si="125"/>
        <v>1</v>
      </c>
      <c r="R786" s="1">
        <f t="shared" si="132"/>
        <v>0</v>
      </c>
      <c r="S786" s="1">
        <f t="shared" si="133"/>
        <v>1</v>
      </c>
    </row>
    <row r="787" spans="1:19" x14ac:dyDescent="0.25">
      <c r="A787" s="1" t="s">
        <v>124</v>
      </c>
      <c r="B787" s="1">
        <v>4.5</v>
      </c>
      <c r="C787" s="1">
        <v>4.0829530999999992</v>
      </c>
      <c r="D787" s="1">
        <v>2</v>
      </c>
      <c r="E787" s="1">
        <f t="shared" si="126"/>
        <v>0</v>
      </c>
      <c r="F787" s="1">
        <f t="shared" si="127"/>
        <v>0</v>
      </c>
      <c r="G787" s="1">
        <f t="shared" si="128"/>
        <v>0</v>
      </c>
      <c r="H787" s="1">
        <f t="shared" si="129"/>
        <v>1</v>
      </c>
      <c r="I787" s="1">
        <f t="shared" si="130"/>
        <v>1</v>
      </c>
      <c r="K787" s="1" t="s">
        <v>150</v>
      </c>
      <c r="L787" s="1">
        <v>5.7</v>
      </c>
      <c r="M787" s="1">
        <v>4</v>
      </c>
      <c r="N787" s="1">
        <v>2</v>
      </c>
      <c r="O787" s="1">
        <f t="shared" si="124"/>
        <v>0</v>
      </c>
      <c r="P787" s="1">
        <f t="shared" si="131"/>
        <v>0</v>
      </c>
      <c r="Q787" s="1">
        <f t="shared" si="125"/>
        <v>1</v>
      </c>
      <c r="R787" s="1">
        <f t="shared" si="132"/>
        <v>0</v>
      </c>
      <c r="S787" s="1">
        <f t="shared" si="133"/>
        <v>1</v>
      </c>
    </row>
    <row r="788" spans="1:19" x14ac:dyDescent="0.25">
      <c r="A788" s="1" t="s">
        <v>125</v>
      </c>
      <c r="B788" s="1">
        <v>4.4000000000000004</v>
      </c>
      <c r="C788" s="1">
        <v>3.4592052999999994</v>
      </c>
      <c r="D788" s="1">
        <v>2</v>
      </c>
      <c r="E788" s="1">
        <f t="shared" si="126"/>
        <v>0</v>
      </c>
      <c r="F788" s="1">
        <f t="shared" si="127"/>
        <v>0</v>
      </c>
      <c r="G788" s="1">
        <f t="shared" si="128"/>
        <v>0</v>
      </c>
      <c r="H788" s="1">
        <f t="shared" si="129"/>
        <v>1</v>
      </c>
      <c r="I788" s="1">
        <f t="shared" si="130"/>
        <v>1</v>
      </c>
      <c r="K788" s="1" t="s">
        <v>93</v>
      </c>
      <c r="L788" s="1">
        <v>4.5</v>
      </c>
      <c r="M788" s="1">
        <v>0</v>
      </c>
      <c r="N788" s="1">
        <v>2</v>
      </c>
      <c r="O788" s="1">
        <f t="shared" si="124"/>
        <v>0</v>
      </c>
      <c r="P788" s="1">
        <f t="shared" si="131"/>
        <v>0</v>
      </c>
      <c r="Q788" s="1">
        <f t="shared" si="125"/>
        <v>1</v>
      </c>
      <c r="R788" s="1">
        <f t="shared" si="132"/>
        <v>0</v>
      </c>
      <c r="S788" s="1">
        <f t="shared" si="133"/>
        <v>1</v>
      </c>
    </row>
    <row r="789" spans="1:19" x14ac:dyDescent="0.25">
      <c r="A789" s="1" t="s">
        <v>146</v>
      </c>
      <c r="B789" s="1">
        <v>4.3</v>
      </c>
      <c r="C789" s="1">
        <v>2.5534397999999996</v>
      </c>
      <c r="D789" s="1">
        <v>2</v>
      </c>
      <c r="E789" s="1">
        <f t="shared" si="126"/>
        <v>0</v>
      </c>
      <c r="F789" s="1">
        <f t="shared" si="127"/>
        <v>0</v>
      </c>
      <c r="G789" s="1">
        <f t="shared" si="128"/>
        <v>0</v>
      </c>
      <c r="H789" s="1">
        <f t="shared" si="129"/>
        <v>1</v>
      </c>
      <c r="I789" s="1">
        <f t="shared" si="130"/>
        <v>1</v>
      </c>
      <c r="K789" s="1" t="s">
        <v>117</v>
      </c>
      <c r="L789" s="1">
        <v>4.5999999999999996</v>
      </c>
      <c r="M789" s="1">
        <v>0</v>
      </c>
      <c r="N789" s="1">
        <v>2</v>
      </c>
      <c r="O789" s="1">
        <f t="shared" si="124"/>
        <v>0</v>
      </c>
      <c r="P789" s="1">
        <f t="shared" si="131"/>
        <v>0</v>
      </c>
      <c r="Q789" s="1">
        <f t="shared" si="125"/>
        <v>1</v>
      </c>
      <c r="R789" s="1">
        <f t="shared" si="132"/>
        <v>0</v>
      </c>
      <c r="S789" s="1">
        <f t="shared" si="133"/>
        <v>1</v>
      </c>
    </row>
    <row r="790" spans="1:19" x14ac:dyDescent="0.25">
      <c r="A790" s="1" t="s">
        <v>150</v>
      </c>
      <c r="B790" s="1">
        <v>5.7</v>
      </c>
      <c r="C790" s="1">
        <v>3.7040402599999993</v>
      </c>
      <c r="D790" s="1">
        <v>2</v>
      </c>
      <c r="E790" s="1">
        <f t="shared" si="126"/>
        <v>0</v>
      </c>
      <c r="F790" s="1">
        <f t="shared" si="127"/>
        <v>0</v>
      </c>
      <c r="G790" s="1">
        <f t="shared" si="128"/>
        <v>0</v>
      </c>
      <c r="H790" s="1">
        <f t="shared" si="129"/>
        <v>1</v>
      </c>
      <c r="I790" s="1">
        <f t="shared" si="130"/>
        <v>1</v>
      </c>
      <c r="K790" s="1" t="s">
        <v>149</v>
      </c>
      <c r="L790" s="1">
        <v>4.4000000000000004</v>
      </c>
      <c r="M790" s="1">
        <v>1</v>
      </c>
      <c r="N790" s="1">
        <v>2</v>
      </c>
      <c r="O790" s="1">
        <f t="shared" si="124"/>
        <v>0</v>
      </c>
      <c r="P790" s="1">
        <f t="shared" si="131"/>
        <v>0</v>
      </c>
      <c r="Q790" s="1">
        <f t="shared" si="125"/>
        <v>1</v>
      </c>
      <c r="R790" s="1">
        <f t="shared" si="132"/>
        <v>0</v>
      </c>
      <c r="S790" s="1">
        <f t="shared" si="133"/>
        <v>1</v>
      </c>
    </row>
    <row r="791" spans="1:19" x14ac:dyDescent="0.25">
      <c r="A791" s="1" t="s">
        <v>93</v>
      </c>
      <c r="B791" s="1">
        <v>4.5</v>
      </c>
      <c r="C791" s="1">
        <v>1.7840757000000005</v>
      </c>
      <c r="D791" s="1">
        <v>1.5</v>
      </c>
      <c r="E791" s="1">
        <f t="shared" si="126"/>
        <v>0</v>
      </c>
      <c r="F791" s="1">
        <f t="shared" si="127"/>
        <v>0</v>
      </c>
      <c r="G791" s="1">
        <f t="shared" si="128"/>
        <v>0</v>
      </c>
      <c r="H791" s="1">
        <f t="shared" si="129"/>
        <v>1</v>
      </c>
      <c r="I791" s="1">
        <f t="shared" si="130"/>
        <v>1</v>
      </c>
      <c r="K791" s="1" t="s">
        <v>93</v>
      </c>
      <c r="L791" s="1">
        <v>4.5</v>
      </c>
      <c r="M791" s="1">
        <v>2</v>
      </c>
      <c r="N791" s="1">
        <v>1.5</v>
      </c>
      <c r="O791" s="1">
        <f t="shared" si="124"/>
        <v>0</v>
      </c>
      <c r="P791" s="1">
        <f t="shared" si="131"/>
        <v>0</v>
      </c>
      <c r="Q791" s="1">
        <f t="shared" si="125"/>
        <v>1</v>
      </c>
      <c r="R791" s="1">
        <f t="shared" si="132"/>
        <v>0</v>
      </c>
      <c r="S791" s="1">
        <f t="shared" si="133"/>
        <v>1</v>
      </c>
    </row>
    <row r="792" spans="1:19" x14ac:dyDescent="0.25">
      <c r="A792" s="1" t="s">
        <v>200</v>
      </c>
      <c r="B792" s="1">
        <v>4.4000000000000004</v>
      </c>
      <c r="C792" s="1">
        <v>3.3044828999999991</v>
      </c>
      <c r="D792" s="1">
        <v>1.5</v>
      </c>
      <c r="E792" s="1">
        <f t="shared" si="126"/>
        <v>0</v>
      </c>
      <c r="F792" s="1">
        <f t="shared" si="127"/>
        <v>0</v>
      </c>
      <c r="G792" s="1">
        <f t="shared" si="128"/>
        <v>0</v>
      </c>
      <c r="H792" s="1">
        <f t="shared" si="129"/>
        <v>1</v>
      </c>
      <c r="I792" s="1">
        <f t="shared" si="130"/>
        <v>1</v>
      </c>
      <c r="K792" s="1" t="s">
        <v>200</v>
      </c>
      <c r="L792" s="1">
        <v>4.4000000000000004</v>
      </c>
      <c r="M792" s="1">
        <v>3</v>
      </c>
      <c r="N792" s="1">
        <v>1.5</v>
      </c>
      <c r="O792" s="1">
        <f t="shared" si="124"/>
        <v>0</v>
      </c>
      <c r="P792" s="1">
        <f t="shared" si="131"/>
        <v>0</v>
      </c>
      <c r="Q792" s="1">
        <f t="shared" si="125"/>
        <v>1</v>
      </c>
      <c r="R792" s="1">
        <f t="shared" si="132"/>
        <v>0</v>
      </c>
      <c r="S792" s="1">
        <f t="shared" si="133"/>
        <v>1</v>
      </c>
    </row>
    <row r="793" spans="1:19" x14ac:dyDescent="0.25">
      <c r="A793" s="1" t="s">
        <v>169</v>
      </c>
      <c r="B793" s="1">
        <v>4.5</v>
      </c>
      <c r="C793" s="1">
        <v>3.7213106499999995</v>
      </c>
      <c r="D793" s="1">
        <v>1.5</v>
      </c>
      <c r="E793" s="1">
        <f t="shared" si="126"/>
        <v>0</v>
      </c>
      <c r="F793" s="1">
        <f t="shared" si="127"/>
        <v>0</v>
      </c>
      <c r="G793" s="1">
        <f t="shared" si="128"/>
        <v>0</v>
      </c>
      <c r="H793" s="1">
        <f t="shared" si="129"/>
        <v>1</v>
      </c>
      <c r="I793" s="1">
        <f t="shared" si="130"/>
        <v>1</v>
      </c>
      <c r="K793" s="1" t="s">
        <v>169</v>
      </c>
      <c r="L793" s="1">
        <v>4.5</v>
      </c>
      <c r="M793" s="1">
        <v>4</v>
      </c>
      <c r="N793" s="1">
        <v>1.5</v>
      </c>
      <c r="O793" s="1">
        <f t="shared" si="124"/>
        <v>0</v>
      </c>
      <c r="P793" s="1">
        <f t="shared" si="131"/>
        <v>0</v>
      </c>
      <c r="Q793" s="1">
        <f t="shared" si="125"/>
        <v>1</v>
      </c>
      <c r="R793" s="1">
        <f t="shared" si="132"/>
        <v>0</v>
      </c>
      <c r="S793" s="1">
        <f t="shared" si="133"/>
        <v>1</v>
      </c>
    </row>
    <row r="794" spans="1:19" x14ac:dyDescent="0.25">
      <c r="A794" s="1" t="s">
        <v>162</v>
      </c>
      <c r="B794" s="1">
        <v>5.5</v>
      </c>
      <c r="C794" s="1">
        <v>3.2600428999999993</v>
      </c>
      <c r="D794" s="1">
        <v>1.5</v>
      </c>
      <c r="E794" s="1">
        <f t="shared" si="126"/>
        <v>0</v>
      </c>
      <c r="F794" s="1">
        <f t="shared" si="127"/>
        <v>0</v>
      </c>
      <c r="G794" s="1">
        <f t="shared" si="128"/>
        <v>0</v>
      </c>
      <c r="H794" s="1">
        <f t="shared" si="129"/>
        <v>1</v>
      </c>
      <c r="I794" s="1">
        <f t="shared" si="130"/>
        <v>1</v>
      </c>
      <c r="K794" s="1" t="s">
        <v>162</v>
      </c>
      <c r="L794" s="1">
        <v>5.5</v>
      </c>
      <c r="M794" s="1">
        <v>3</v>
      </c>
      <c r="N794" s="1">
        <v>1.5</v>
      </c>
      <c r="O794" s="1">
        <f t="shared" si="124"/>
        <v>0</v>
      </c>
      <c r="P794" s="1">
        <f t="shared" si="131"/>
        <v>0</v>
      </c>
      <c r="Q794" s="1">
        <f t="shared" si="125"/>
        <v>1</v>
      </c>
      <c r="R794" s="1">
        <f t="shared" si="132"/>
        <v>0</v>
      </c>
      <c r="S794" s="1">
        <f t="shared" si="133"/>
        <v>1</v>
      </c>
    </row>
    <row r="795" spans="1:19" x14ac:dyDescent="0.25">
      <c r="A795" s="1" t="s">
        <v>89</v>
      </c>
      <c r="B795" s="1">
        <v>6.2</v>
      </c>
      <c r="C795" s="1">
        <v>3.1582821599999988</v>
      </c>
      <c r="D795" s="1">
        <v>1.5</v>
      </c>
      <c r="E795" s="1">
        <f t="shared" si="126"/>
        <v>0</v>
      </c>
      <c r="F795" s="1">
        <f t="shared" si="127"/>
        <v>0</v>
      </c>
      <c r="G795" s="1">
        <f t="shared" si="128"/>
        <v>0</v>
      </c>
      <c r="H795" s="1">
        <f t="shared" si="129"/>
        <v>1</v>
      </c>
      <c r="I795" s="1">
        <f t="shared" si="130"/>
        <v>1</v>
      </c>
      <c r="K795" s="1" t="s">
        <v>89</v>
      </c>
      <c r="L795" s="1">
        <v>6.2</v>
      </c>
      <c r="M795" s="1">
        <v>3</v>
      </c>
      <c r="N795" s="1">
        <v>1.5</v>
      </c>
      <c r="O795" s="1">
        <f t="shared" si="124"/>
        <v>0</v>
      </c>
      <c r="P795" s="1">
        <f t="shared" si="131"/>
        <v>0</v>
      </c>
      <c r="Q795" s="1">
        <f t="shared" si="125"/>
        <v>1</v>
      </c>
      <c r="R795" s="1">
        <f t="shared" si="132"/>
        <v>0</v>
      </c>
      <c r="S795" s="1">
        <f t="shared" si="133"/>
        <v>1</v>
      </c>
    </row>
    <row r="796" spans="1:19" x14ac:dyDescent="0.25">
      <c r="A796" s="1" t="s">
        <v>195</v>
      </c>
      <c r="B796" s="1">
        <v>4.5</v>
      </c>
      <c r="C796" s="1">
        <v>3.5917512100000004</v>
      </c>
      <c r="D796" s="1">
        <v>1.5</v>
      </c>
      <c r="E796" s="1">
        <f t="shared" si="126"/>
        <v>0</v>
      </c>
      <c r="F796" s="1">
        <f t="shared" si="127"/>
        <v>0</v>
      </c>
      <c r="G796" s="1">
        <f t="shared" si="128"/>
        <v>0</v>
      </c>
      <c r="H796" s="1">
        <f t="shared" si="129"/>
        <v>1</v>
      </c>
      <c r="I796" s="1">
        <f t="shared" si="130"/>
        <v>1</v>
      </c>
      <c r="K796" s="1" t="s">
        <v>195</v>
      </c>
      <c r="L796" s="1">
        <v>4.5</v>
      </c>
      <c r="M796" s="1">
        <v>4</v>
      </c>
      <c r="N796" s="1">
        <v>1.5</v>
      </c>
      <c r="O796" s="1">
        <f t="shared" si="124"/>
        <v>0</v>
      </c>
      <c r="P796" s="1">
        <f t="shared" si="131"/>
        <v>0</v>
      </c>
      <c r="Q796" s="1">
        <f t="shared" si="125"/>
        <v>1</v>
      </c>
      <c r="R796" s="1">
        <f t="shared" si="132"/>
        <v>0</v>
      </c>
      <c r="S796" s="1">
        <f t="shared" si="133"/>
        <v>1</v>
      </c>
    </row>
    <row r="797" spans="1:19" x14ac:dyDescent="0.25">
      <c r="A797" s="1" t="s">
        <v>189</v>
      </c>
      <c r="B797" s="1">
        <v>4.4000000000000004</v>
      </c>
      <c r="C797" s="1">
        <v>2.7584670200000025</v>
      </c>
      <c r="D797" s="1">
        <v>1.5</v>
      </c>
      <c r="E797" s="1">
        <f t="shared" si="126"/>
        <v>0</v>
      </c>
      <c r="F797" s="1">
        <f t="shared" si="127"/>
        <v>0</v>
      </c>
      <c r="G797" s="1">
        <f t="shared" si="128"/>
        <v>0</v>
      </c>
      <c r="H797" s="1">
        <f t="shared" si="129"/>
        <v>1</v>
      </c>
      <c r="I797" s="1">
        <f t="shared" si="130"/>
        <v>1</v>
      </c>
      <c r="K797" s="1" t="s">
        <v>189</v>
      </c>
      <c r="L797" s="1">
        <v>4.4000000000000004</v>
      </c>
      <c r="M797" s="1">
        <v>3</v>
      </c>
      <c r="N797" s="1">
        <v>1.5</v>
      </c>
      <c r="O797" s="1">
        <f t="shared" si="124"/>
        <v>0</v>
      </c>
      <c r="P797" s="1">
        <f t="shared" si="131"/>
        <v>0</v>
      </c>
      <c r="Q797" s="1">
        <f t="shared" si="125"/>
        <v>1</v>
      </c>
      <c r="R797" s="1">
        <f t="shared" si="132"/>
        <v>0</v>
      </c>
      <c r="S797" s="1">
        <f t="shared" si="133"/>
        <v>1</v>
      </c>
    </row>
    <row r="798" spans="1:19" x14ac:dyDescent="0.25">
      <c r="A798" s="1" t="s">
        <v>66</v>
      </c>
      <c r="B798" s="1">
        <v>4.8</v>
      </c>
      <c r="C798" s="1">
        <v>0.71758071999999895</v>
      </c>
      <c r="D798" s="1">
        <v>1</v>
      </c>
      <c r="E798" s="1">
        <f t="shared" si="126"/>
        <v>0</v>
      </c>
      <c r="F798" s="1">
        <f t="shared" si="127"/>
        <v>0</v>
      </c>
      <c r="G798" s="1">
        <f t="shared" si="128"/>
        <v>0</v>
      </c>
      <c r="H798" s="1">
        <f t="shared" si="129"/>
        <v>1</v>
      </c>
      <c r="I798" s="1">
        <f t="shared" si="130"/>
        <v>1</v>
      </c>
      <c r="K798" s="1" t="s">
        <v>60</v>
      </c>
      <c r="L798" s="1">
        <v>5.3</v>
      </c>
      <c r="M798" s="1">
        <v>4</v>
      </c>
      <c r="N798" s="1">
        <v>1</v>
      </c>
      <c r="O798" s="1">
        <f t="shared" si="124"/>
        <v>0</v>
      </c>
      <c r="P798" s="1">
        <f t="shared" si="131"/>
        <v>0</v>
      </c>
      <c r="Q798" s="1">
        <f t="shared" si="125"/>
        <v>1</v>
      </c>
      <c r="R798" s="1">
        <f t="shared" si="132"/>
        <v>0</v>
      </c>
      <c r="S798" s="1">
        <f t="shared" si="133"/>
        <v>1</v>
      </c>
    </row>
    <row r="799" spans="1:19" x14ac:dyDescent="0.25">
      <c r="A799" s="1" t="s">
        <v>135</v>
      </c>
      <c r="B799" s="1">
        <v>4.9000000000000004</v>
      </c>
      <c r="C799" s="1">
        <v>-0.1507846300000007</v>
      </c>
      <c r="D799" s="1">
        <v>1</v>
      </c>
      <c r="E799" s="1">
        <f t="shared" si="126"/>
        <v>0</v>
      </c>
      <c r="F799" s="1">
        <f t="shared" si="127"/>
        <v>0</v>
      </c>
      <c r="G799" s="1">
        <f t="shared" si="128"/>
        <v>0</v>
      </c>
      <c r="H799" s="1">
        <f t="shared" si="129"/>
        <v>1</v>
      </c>
      <c r="I799" s="1">
        <f t="shared" si="130"/>
        <v>1</v>
      </c>
      <c r="K799" s="1" t="s">
        <v>67</v>
      </c>
      <c r="L799" s="1">
        <v>5.4</v>
      </c>
      <c r="M799" s="1">
        <v>5</v>
      </c>
      <c r="N799" s="1">
        <v>1</v>
      </c>
      <c r="O799" s="1">
        <f t="shared" si="124"/>
        <v>0</v>
      </c>
      <c r="P799" s="1">
        <f t="shared" si="131"/>
        <v>0</v>
      </c>
      <c r="Q799" s="1">
        <f t="shared" si="125"/>
        <v>1</v>
      </c>
      <c r="R799" s="1">
        <f t="shared" si="132"/>
        <v>0</v>
      </c>
      <c r="S799" s="1">
        <f t="shared" si="133"/>
        <v>1</v>
      </c>
    </row>
    <row r="800" spans="1:19" x14ac:dyDescent="0.25">
      <c r="A800" s="1" t="s">
        <v>147</v>
      </c>
      <c r="B800" s="1">
        <v>5.0999999999999996</v>
      </c>
      <c r="C800" s="1">
        <v>0.71452201999999887</v>
      </c>
      <c r="D800" s="1">
        <v>1</v>
      </c>
      <c r="E800" s="1">
        <f t="shared" si="126"/>
        <v>0</v>
      </c>
      <c r="F800" s="1">
        <f t="shared" si="127"/>
        <v>0</v>
      </c>
      <c r="G800" s="1">
        <f t="shared" si="128"/>
        <v>0</v>
      </c>
      <c r="H800" s="1">
        <f t="shared" si="129"/>
        <v>1</v>
      </c>
      <c r="I800" s="1">
        <f t="shared" si="130"/>
        <v>1</v>
      </c>
      <c r="K800" s="1" t="s">
        <v>145</v>
      </c>
      <c r="L800" s="1">
        <v>4.7</v>
      </c>
      <c r="M800" s="1">
        <v>3</v>
      </c>
      <c r="N800" s="1">
        <v>1</v>
      </c>
      <c r="O800" s="1">
        <f t="shared" si="124"/>
        <v>0</v>
      </c>
      <c r="P800" s="1">
        <f t="shared" si="131"/>
        <v>0</v>
      </c>
      <c r="Q800" s="1">
        <f t="shared" si="125"/>
        <v>1</v>
      </c>
      <c r="R800" s="1">
        <f t="shared" si="132"/>
        <v>0</v>
      </c>
      <c r="S800" s="1">
        <f t="shared" si="133"/>
        <v>1</v>
      </c>
    </row>
    <row r="801" spans="1:19" x14ac:dyDescent="0.25">
      <c r="A801" s="1" t="s">
        <v>60</v>
      </c>
      <c r="B801" s="1">
        <v>5.3</v>
      </c>
      <c r="C801" s="1">
        <v>3.8600856000000006</v>
      </c>
      <c r="D801" s="1">
        <v>1</v>
      </c>
      <c r="E801" s="1">
        <f t="shared" si="126"/>
        <v>0</v>
      </c>
      <c r="F801" s="1">
        <f t="shared" si="127"/>
        <v>0</v>
      </c>
      <c r="G801" s="1">
        <f t="shared" si="128"/>
        <v>0</v>
      </c>
      <c r="H801" s="1">
        <f t="shared" si="129"/>
        <v>1</v>
      </c>
      <c r="I801" s="1">
        <f t="shared" si="130"/>
        <v>1</v>
      </c>
      <c r="K801" s="1" t="s">
        <v>63</v>
      </c>
      <c r="L801" s="1">
        <v>4.4000000000000004</v>
      </c>
      <c r="M801" s="1">
        <v>4</v>
      </c>
      <c r="N801" s="1">
        <v>1</v>
      </c>
      <c r="O801" s="1">
        <f t="shared" si="124"/>
        <v>0</v>
      </c>
      <c r="P801" s="1">
        <f t="shared" si="131"/>
        <v>0</v>
      </c>
      <c r="Q801" s="1">
        <f t="shared" si="125"/>
        <v>1</v>
      </c>
      <c r="R801" s="1">
        <f t="shared" si="132"/>
        <v>0</v>
      </c>
      <c r="S801" s="1">
        <f t="shared" si="133"/>
        <v>1</v>
      </c>
    </row>
    <row r="802" spans="1:19" x14ac:dyDescent="0.25">
      <c r="A802" s="1" t="s">
        <v>67</v>
      </c>
      <c r="B802" s="1">
        <v>5.4</v>
      </c>
      <c r="C802" s="1">
        <v>4.6706236999999993</v>
      </c>
      <c r="D802" s="1">
        <v>1</v>
      </c>
      <c r="E802" s="1">
        <f t="shared" si="126"/>
        <v>0</v>
      </c>
      <c r="F802" s="1">
        <f t="shared" si="127"/>
        <v>0</v>
      </c>
      <c r="G802" s="1">
        <f t="shared" si="128"/>
        <v>0</v>
      </c>
      <c r="H802" s="1">
        <f t="shared" si="129"/>
        <v>1</v>
      </c>
      <c r="I802" s="1">
        <f t="shared" si="130"/>
        <v>1</v>
      </c>
      <c r="K802" s="1" t="s">
        <v>64</v>
      </c>
      <c r="L802" s="1">
        <v>4.5</v>
      </c>
      <c r="M802" s="1">
        <v>3</v>
      </c>
      <c r="N802" s="1">
        <v>1</v>
      </c>
      <c r="O802" s="1">
        <f t="shared" si="124"/>
        <v>0</v>
      </c>
      <c r="P802" s="1">
        <f t="shared" si="131"/>
        <v>0</v>
      </c>
      <c r="Q802" s="1">
        <f t="shared" si="125"/>
        <v>1</v>
      </c>
      <c r="R802" s="1">
        <f t="shared" si="132"/>
        <v>0</v>
      </c>
      <c r="S802" s="1">
        <f t="shared" si="133"/>
        <v>1</v>
      </c>
    </row>
    <row r="803" spans="1:19" x14ac:dyDescent="0.25">
      <c r="A803" s="1" t="s">
        <v>145</v>
      </c>
      <c r="B803" s="1">
        <v>4.7</v>
      </c>
      <c r="C803" s="1">
        <v>3.0507072699999993</v>
      </c>
      <c r="D803" s="1">
        <v>1</v>
      </c>
      <c r="E803" s="1">
        <f t="shared" si="126"/>
        <v>0</v>
      </c>
      <c r="F803" s="1">
        <f t="shared" si="127"/>
        <v>0</v>
      </c>
      <c r="G803" s="1">
        <f t="shared" si="128"/>
        <v>0</v>
      </c>
      <c r="H803" s="1">
        <f t="shared" si="129"/>
        <v>1</v>
      </c>
      <c r="I803" s="1">
        <f t="shared" si="130"/>
        <v>1</v>
      </c>
      <c r="K803" s="1" t="s">
        <v>70</v>
      </c>
      <c r="L803" s="1">
        <v>3.7</v>
      </c>
      <c r="M803" s="1">
        <v>5</v>
      </c>
      <c r="N803" s="1">
        <v>1</v>
      </c>
      <c r="O803" s="1">
        <f t="shared" si="124"/>
        <v>0</v>
      </c>
      <c r="P803" s="1">
        <f t="shared" si="131"/>
        <v>0</v>
      </c>
      <c r="Q803" s="1">
        <f t="shared" si="125"/>
        <v>1</v>
      </c>
      <c r="R803" s="1">
        <f t="shared" si="132"/>
        <v>0</v>
      </c>
      <c r="S803" s="1">
        <f t="shared" si="133"/>
        <v>1</v>
      </c>
    </row>
    <row r="804" spans="1:19" x14ac:dyDescent="0.25">
      <c r="A804" s="1" t="s">
        <v>63</v>
      </c>
      <c r="B804" s="1">
        <v>4.4000000000000004</v>
      </c>
      <c r="C804" s="1">
        <v>4.0794190999999991</v>
      </c>
      <c r="D804" s="1">
        <v>1</v>
      </c>
      <c r="E804" s="1">
        <f t="shared" si="126"/>
        <v>0</v>
      </c>
      <c r="F804" s="1">
        <f t="shared" si="127"/>
        <v>0</v>
      </c>
      <c r="G804" s="1">
        <f t="shared" si="128"/>
        <v>0</v>
      </c>
      <c r="H804" s="1">
        <f t="shared" si="129"/>
        <v>1</v>
      </c>
      <c r="I804" s="1">
        <f t="shared" si="130"/>
        <v>1</v>
      </c>
      <c r="K804" s="1" t="s">
        <v>82</v>
      </c>
      <c r="L804" s="1">
        <v>4.3</v>
      </c>
      <c r="M804" s="1">
        <v>4</v>
      </c>
      <c r="N804" s="1">
        <v>1</v>
      </c>
      <c r="O804" s="1">
        <f t="shared" si="124"/>
        <v>0</v>
      </c>
      <c r="P804" s="1">
        <f t="shared" si="131"/>
        <v>0</v>
      </c>
      <c r="Q804" s="1">
        <f t="shared" si="125"/>
        <v>1</v>
      </c>
      <c r="R804" s="1">
        <f t="shared" si="132"/>
        <v>0</v>
      </c>
      <c r="S804" s="1">
        <f t="shared" si="133"/>
        <v>1</v>
      </c>
    </row>
    <row r="805" spans="1:19" x14ac:dyDescent="0.25">
      <c r="A805" s="1" t="s">
        <v>64</v>
      </c>
      <c r="B805" s="1">
        <v>4.5</v>
      </c>
      <c r="C805" s="1">
        <v>3.4009955400000003</v>
      </c>
      <c r="D805" s="1">
        <v>1</v>
      </c>
      <c r="E805" s="1">
        <f t="shared" si="126"/>
        <v>0</v>
      </c>
      <c r="F805" s="1">
        <f t="shared" si="127"/>
        <v>0</v>
      </c>
      <c r="G805" s="1">
        <f t="shared" si="128"/>
        <v>0</v>
      </c>
      <c r="H805" s="1">
        <f t="shared" si="129"/>
        <v>1</v>
      </c>
      <c r="I805" s="1">
        <f t="shared" si="130"/>
        <v>1</v>
      </c>
      <c r="K805" s="1" t="s">
        <v>83</v>
      </c>
      <c r="L805" s="1">
        <v>4.4000000000000004</v>
      </c>
      <c r="M805" s="1">
        <v>3</v>
      </c>
      <c r="N805" s="1">
        <v>1</v>
      </c>
      <c r="O805" s="1">
        <f t="shared" si="124"/>
        <v>0</v>
      </c>
      <c r="P805" s="1">
        <f t="shared" si="131"/>
        <v>0</v>
      </c>
      <c r="Q805" s="1">
        <f t="shared" si="125"/>
        <v>1</v>
      </c>
      <c r="R805" s="1">
        <f t="shared" si="132"/>
        <v>0</v>
      </c>
      <c r="S805" s="1">
        <f t="shared" si="133"/>
        <v>1</v>
      </c>
    </row>
    <row r="806" spans="1:19" x14ac:dyDescent="0.25">
      <c r="A806" s="1" t="s">
        <v>70</v>
      </c>
      <c r="B806" s="1">
        <v>3.7</v>
      </c>
      <c r="C806" s="1">
        <v>5.2043885000000012</v>
      </c>
      <c r="D806" s="1">
        <v>1</v>
      </c>
      <c r="E806" s="1">
        <f t="shared" si="126"/>
        <v>0</v>
      </c>
      <c r="F806" s="1">
        <f t="shared" si="127"/>
        <v>0</v>
      </c>
      <c r="G806" s="1">
        <f t="shared" si="128"/>
        <v>0</v>
      </c>
      <c r="H806" s="1">
        <f t="shared" si="129"/>
        <v>1</v>
      </c>
      <c r="I806" s="1">
        <f t="shared" si="130"/>
        <v>1</v>
      </c>
      <c r="K806" s="1" t="s">
        <v>87</v>
      </c>
      <c r="L806" s="1">
        <v>5</v>
      </c>
      <c r="M806" s="1">
        <v>4</v>
      </c>
      <c r="N806" s="1">
        <v>1</v>
      </c>
      <c r="O806" s="1">
        <f t="shared" si="124"/>
        <v>0</v>
      </c>
      <c r="P806" s="1">
        <f t="shared" si="131"/>
        <v>0</v>
      </c>
      <c r="Q806" s="1">
        <f t="shared" si="125"/>
        <v>1</v>
      </c>
      <c r="R806" s="1">
        <f t="shared" si="132"/>
        <v>0</v>
      </c>
      <c r="S806" s="1">
        <f t="shared" si="133"/>
        <v>1</v>
      </c>
    </row>
    <row r="807" spans="1:19" x14ac:dyDescent="0.25">
      <c r="A807" s="1" t="s">
        <v>82</v>
      </c>
      <c r="B807" s="1">
        <v>4.3</v>
      </c>
      <c r="C807" s="1">
        <v>3.9502944699999993</v>
      </c>
      <c r="D807" s="1">
        <v>1</v>
      </c>
      <c r="E807" s="1">
        <f t="shared" si="126"/>
        <v>0</v>
      </c>
      <c r="F807" s="1">
        <f t="shared" si="127"/>
        <v>0</v>
      </c>
      <c r="G807" s="1">
        <f t="shared" si="128"/>
        <v>0</v>
      </c>
      <c r="H807" s="1">
        <f t="shared" si="129"/>
        <v>1</v>
      </c>
      <c r="I807" s="1">
        <f t="shared" si="130"/>
        <v>1</v>
      </c>
      <c r="K807" s="1" t="s">
        <v>88</v>
      </c>
      <c r="L807" s="1">
        <v>4.5</v>
      </c>
      <c r="M807" s="1">
        <v>2</v>
      </c>
      <c r="N807" s="1">
        <v>1</v>
      </c>
      <c r="O807" s="1">
        <f t="shared" si="124"/>
        <v>0</v>
      </c>
      <c r="P807" s="1">
        <f t="shared" si="131"/>
        <v>0</v>
      </c>
      <c r="Q807" s="1">
        <f t="shared" si="125"/>
        <v>1</v>
      </c>
      <c r="R807" s="1">
        <f t="shared" si="132"/>
        <v>0</v>
      </c>
      <c r="S807" s="1">
        <f t="shared" si="133"/>
        <v>1</v>
      </c>
    </row>
    <row r="808" spans="1:19" x14ac:dyDescent="0.25">
      <c r="A808" s="1" t="s">
        <v>83</v>
      </c>
      <c r="B808" s="1">
        <v>4.4000000000000004</v>
      </c>
      <c r="C808" s="1">
        <v>2.9075688999999989</v>
      </c>
      <c r="D808" s="1">
        <v>1</v>
      </c>
      <c r="E808" s="1">
        <f t="shared" si="126"/>
        <v>0</v>
      </c>
      <c r="F808" s="1">
        <f t="shared" si="127"/>
        <v>0</v>
      </c>
      <c r="G808" s="1">
        <f t="shared" si="128"/>
        <v>0</v>
      </c>
      <c r="H808" s="1">
        <f t="shared" si="129"/>
        <v>1</v>
      </c>
      <c r="I808" s="1">
        <f t="shared" si="130"/>
        <v>1</v>
      </c>
      <c r="K808" s="1" t="s">
        <v>89</v>
      </c>
      <c r="L808" s="1">
        <v>6.2</v>
      </c>
      <c r="M808" s="1">
        <v>4</v>
      </c>
      <c r="N808" s="1">
        <v>1</v>
      </c>
      <c r="O808" s="1">
        <f t="shared" si="124"/>
        <v>0</v>
      </c>
      <c r="P808" s="1">
        <f t="shared" si="131"/>
        <v>0</v>
      </c>
      <c r="Q808" s="1">
        <f t="shared" si="125"/>
        <v>1</v>
      </c>
      <c r="R808" s="1">
        <f t="shared" si="132"/>
        <v>0</v>
      </c>
      <c r="S808" s="1">
        <f t="shared" si="133"/>
        <v>1</v>
      </c>
    </row>
    <row r="809" spans="1:19" x14ac:dyDescent="0.25">
      <c r="A809" s="1" t="s">
        <v>87</v>
      </c>
      <c r="B809" s="1">
        <v>5</v>
      </c>
      <c r="C809" s="1">
        <v>4.0463185199999998</v>
      </c>
      <c r="D809" s="1">
        <v>1</v>
      </c>
      <c r="E809" s="1">
        <f t="shared" si="126"/>
        <v>0</v>
      </c>
      <c r="F809" s="1">
        <f t="shared" si="127"/>
        <v>0</v>
      </c>
      <c r="G809" s="1">
        <f t="shared" si="128"/>
        <v>0</v>
      </c>
      <c r="H809" s="1">
        <f t="shared" si="129"/>
        <v>1</v>
      </c>
      <c r="I809" s="1">
        <f t="shared" si="130"/>
        <v>1</v>
      </c>
      <c r="K809" s="1" t="s">
        <v>91</v>
      </c>
      <c r="L809" s="1">
        <v>4.9000000000000004</v>
      </c>
      <c r="M809" s="1">
        <v>4</v>
      </c>
      <c r="N809" s="1">
        <v>1</v>
      </c>
      <c r="O809" s="1">
        <f t="shared" si="124"/>
        <v>0</v>
      </c>
      <c r="P809" s="1">
        <f t="shared" si="131"/>
        <v>0</v>
      </c>
      <c r="Q809" s="1">
        <f t="shared" si="125"/>
        <v>1</v>
      </c>
      <c r="R809" s="1">
        <f t="shared" si="132"/>
        <v>0</v>
      </c>
      <c r="S809" s="1">
        <f t="shared" si="133"/>
        <v>1</v>
      </c>
    </row>
    <row r="810" spans="1:19" x14ac:dyDescent="0.25">
      <c r="A810" s="1" t="s">
        <v>88</v>
      </c>
      <c r="B810" s="1">
        <v>4.5</v>
      </c>
      <c r="C810" s="1">
        <v>2.1939811399999996</v>
      </c>
      <c r="D810" s="1">
        <v>1</v>
      </c>
      <c r="E810" s="1">
        <f t="shared" si="126"/>
        <v>0</v>
      </c>
      <c r="F810" s="1">
        <f t="shared" si="127"/>
        <v>0</v>
      </c>
      <c r="G810" s="1">
        <f t="shared" si="128"/>
        <v>0</v>
      </c>
      <c r="H810" s="1">
        <f t="shared" si="129"/>
        <v>1</v>
      </c>
      <c r="I810" s="1">
        <f t="shared" si="130"/>
        <v>1</v>
      </c>
      <c r="K810" s="1" t="s">
        <v>96</v>
      </c>
      <c r="L810" s="1">
        <v>4.9000000000000004</v>
      </c>
      <c r="M810" s="1">
        <v>3</v>
      </c>
      <c r="N810" s="1">
        <v>1</v>
      </c>
      <c r="O810" s="1">
        <f t="shared" si="124"/>
        <v>0</v>
      </c>
      <c r="P810" s="1">
        <f t="shared" si="131"/>
        <v>0</v>
      </c>
      <c r="Q810" s="1">
        <f t="shared" si="125"/>
        <v>1</v>
      </c>
      <c r="R810" s="1">
        <f t="shared" si="132"/>
        <v>0</v>
      </c>
      <c r="S810" s="1">
        <f t="shared" si="133"/>
        <v>1</v>
      </c>
    </row>
    <row r="811" spans="1:19" x14ac:dyDescent="0.25">
      <c r="A811" s="1" t="s">
        <v>89</v>
      </c>
      <c r="B811" s="1">
        <v>6.2</v>
      </c>
      <c r="C811" s="1">
        <v>3.8310828999999988</v>
      </c>
      <c r="D811" s="1">
        <v>1</v>
      </c>
      <c r="E811" s="1">
        <f t="shared" si="126"/>
        <v>0</v>
      </c>
      <c r="F811" s="1">
        <f t="shared" si="127"/>
        <v>0</v>
      </c>
      <c r="G811" s="1">
        <f t="shared" si="128"/>
        <v>0</v>
      </c>
      <c r="H811" s="1">
        <f t="shared" si="129"/>
        <v>1</v>
      </c>
      <c r="I811" s="1">
        <f t="shared" si="130"/>
        <v>1</v>
      </c>
      <c r="K811" s="1" t="s">
        <v>97</v>
      </c>
      <c r="L811" s="1">
        <v>4.5</v>
      </c>
      <c r="M811" s="1">
        <v>3</v>
      </c>
      <c r="N811" s="1">
        <v>1</v>
      </c>
      <c r="O811" s="1">
        <f t="shared" si="124"/>
        <v>0</v>
      </c>
      <c r="P811" s="1">
        <f t="shared" si="131"/>
        <v>0</v>
      </c>
      <c r="Q811" s="1">
        <f t="shared" si="125"/>
        <v>1</v>
      </c>
      <c r="R811" s="1">
        <f t="shared" si="132"/>
        <v>0</v>
      </c>
      <c r="S811" s="1">
        <f t="shared" si="133"/>
        <v>1</v>
      </c>
    </row>
    <row r="812" spans="1:19" x14ac:dyDescent="0.25">
      <c r="A812" s="1" t="s">
        <v>91</v>
      </c>
      <c r="B812" s="1">
        <v>4.9000000000000004</v>
      </c>
      <c r="C812" s="1">
        <v>4.2574328599999998</v>
      </c>
      <c r="D812" s="1">
        <v>1</v>
      </c>
      <c r="E812" s="1">
        <f t="shared" si="126"/>
        <v>0</v>
      </c>
      <c r="F812" s="1">
        <f t="shared" si="127"/>
        <v>0</v>
      </c>
      <c r="G812" s="1">
        <f t="shared" si="128"/>
        <v>0</v>
      </c>
      <c r="H812" s="1">
        <f t="shared" si="129"/>
        <v>1</v>
      </c>
      <c r="I812" s="1">
        <f t="shared" si="130"/>
        <v>1</v>
      </c>
      <c r="K812" s="1" t="s">
        <v>100</v>
      </c>
      <c r="L812" s="1">
        <v>4.8</v>
      </c>
      <c r="M812" s="1">
        <v>3</v>
      </c>
      <c r="N812" s="1">
        <v>1</v>
      </c>
      <c r="O812" s="1">
        <f t="shared" si="124"/>
        <v>0</v>
      </c>
      <c r="P812" s="1">
        <f t="shared" si="131"/>
        <v>0</v>
      </c>
      <c r="Q812" s="1">
        <f t="shared" si="125"/>
        <v>1</v>
      </c>
      <c r="R812" s="1">
        <f t="shared" si="132"/>
        <v>0</v>
      </c>
      <c r="S812" s="1">
        <f t="shared" si="133"/>
        <v>1</v>
      </c>
    </row>
    <row r="813" spans="1:19" x14ac:dyDescent="0.25">
      <c r="A813" s="1" t="s">
        <v>96</v>
      </c>
      <c r="B813" s="1">
        <v>4.9000000000000004</v>
      </c>
      <c r="C813" s="1">
        <v>3.2311406999999992</v>
      </c>
      <c r="D813" s="1">
        <v>1</v>
      </c>
      <c r="E813" s="1">
        <f t="shared" si="126"/>
        <v>0</v>
      </c>
      <c r="F813" s="1">
        <f t="shared" si="127"/>
        <v>0</v>
      </c>
      <c r="G813" s="1">
        <f t="shared" si="128"/>
        <v>0</v>
      </c>
      <c r="H813" s="1">
        <f t="shared" si="129"/>
        <v>1</v>
      </c>
      <c r="I813" s="1">
        <f t="shared" si="130"/>
        <v>1</v>
      </c>
      <c r="K813" s="1" t="s">
        <v>106</v>
      </c>
      <c r="L813" s="1">
        <v>4.3</v>
      </c>
      <c r="M813" s="1">
        <v>4</v>
      </c>
      <c r="N813" s="1">
        <v>1</v>
      </c>
      <c r="O813" s="1">
        <f t="shared" si="124"/>
        <v>0</v>
      </c>
      <c r="P813" s="1">
        <f t="shared" si="131"/>
        <v>0</v>
      </c>
      <c r="Q813" s="1">
        <f t="shared" si="125"/>
        <v>1</v>
      </c>
      <c r="R813" s="1">
        <f t="shared" si="132"/>
        <v>0</v>
      </c>
      <c r="S813" s="1">
        <f t="shared" si="133"/>
        <v>1</v>
      </c>
    </row>
    <row r="814" spans="1:19" x14ac:dyDescent="0.25">
      <c r="A814" s="1" t="s">
        <v>97</v>
      </c>
      <c r="B814" s="1">
        <v>4.5</v>
      </c>
      <c r="C814" s="1">
        <v>3.3865939999999988</v>
      </c>
      <c r="D814" s="1">
        <v>1</v>
      </c>
      <c r="E814" s="1">
        <f t="shared" si="126"/>
        <v>0</v>
      </c>
      <c r="F814" s="1">
        <f t="shared" si="127"/>
        <v>0</v>
      </c>
      <c r="G814" s="1">
        <f t="shared" si="128"/>
        <v>0</v>
      </c>
      <c r="H814" s="1">
        <f t="shared" si="129"/>
        <v>1</v>
      </c>
      <c r="I814" s="1">
        <f t="shared" si="130"/>
        <v>1</v>
      </c>
      <c r="K814" s="1" t="s">
        <v>111</v>
      </c>
      <c r="L814" s="1">
        <v>4.5</v>
      </c>
      <c r="M814" s="1">
        <v>4</v>
      </c>
      <c r="N814" s="1">
        <v>1</v>
      </c>
      <c r="O814" s="1">
        <f t="shared" si="124"/>
        <v>0</v>
      </c>
      <c r="P814" s="1">
        <f t="shared" si="131"/>
        <v>0</v>
      </c>
      <c r="Q814" s="1">
        <f t="shared" si="125"/>
        <v>1</v>
      </c>
      <c r="R814" s="1">
        <f t="shared" si="132"/>
        <v>0</v>
      </c>
      <c r="S814" s="1">
        <f t="shared" si="133"/>
        <v>1</v>
      </c>
    </row>
    <row r="815" spans="1:19" x14ac:dyDescent="0.25">
      <c r="A815" s="1" t="s">
        <v>100</v>
      </c>
      <c r="B815" s="1">
        <v>4.8</v>
      </c>
      <c r="C815" s="1">
        <v>2.9855655799999989</v>
      </c>
      <c r="D815" s="1">
        <v>1</v>
      </c>
      <c r="E815" s="1">
        <f t="shared" si="126"/>
        <v>0</v>
      </c>
      <c r="F815" s="1">
        <f t="shared" si="127"/>
        <v>0</v>
      </c>
      <c r="G815" s="1">
        <f t="shared" si="128"/>
        <v>0</v>
      </c>
      <c r="H815" s="1">
        <f t="shared" si="129"/>
        <v>1</v>
      </c>
      <c r="I815" s="1">
        <f t="shared" si="130"/>
        <v>1</v>
      </c>
      <c r="K815" s="1" t="s">
        <v>118</v>
      </c>
      <c r="L815" s="1">
        <v>6.2</v>
      </c>
      <c r="M815" s="1">
        <v>4</v>
      </c>
      <c r="N815" s="1">
        <v>1</v>
      </c>
      <c r="O815" s="1">
        <f t="shared" si="124"/>
        <v>0</v>
      </c>
      <c r="P815" s="1">
        <f t="shared" si="131"/>
        <v>0</v>
      </c>
      <c r="Q815" s="1">
        <f t="shared" si="125"/>
        <v>1</v>
      </c>
      <c r="R815" s="1">
        <f t="shared" si="132"/>
        <v>0</v>
      </c>
      <c r="S815" s="1">
        <f t="shared" si="133"/>
        <v>1</v>
      </c>
    </row>
    <row r="816" spans="1:19" x14ac:dyDescent="0.25">
      <c r="A816" s="1" t="s">
        <v>106</v>
      </c>
      <c r="B816" s="1">
        <v>4.3</v>
      </c>
      <c r="C816" s="1">
        <v>3.8625619999999996</v>
      </c>
      <c r="D816" s="1">
        <v>1</v>
      </c>
      <c r="E816" s="1">
        <f t="shared" si="126"/>
        <v>0</v>
      </c>
      <c r="F816" s="1">
        <f t="shared" si="127"/>
        <v>0</v>
      </c>
      <c r="G816" s="1">
        <f t="shared" si="128"/>
        <v>0</v>
      </c>
      <c r="H816" s="1">
        <f t="shared" si="129"/>
        <v>1</v>
      </c>
      <c r="I816" s="1">
        <f t="shared" si="130"/>
        <v>1</v>
      </c>
      <c r="K816" s="1" t="s">
        <v>123</v>
      </c>
      <c r="L816" s="1">
        <v>4.4000000000000004</v>
      </c>
      <c r="M816" s="1">
        <v>4</v>
      </c>
      <c r="N816" s="1">
        <v>1</v>
      </c>
      <c r="O816" s="1">
        <f t="shared" si="124"/>
        <v>0</v>
      </c>
      <c r="P816" s="1">
        <f t="shared" si="131"/>
        <v>0</v>
      </c>
      <c r="Q816" s="1">
        <f t="shared" si="125"/>
        <v>1</v>
      </c>
      <c r="R816" s="1">
        <f t="shared" si="132"/>
        <v>0</v>
      </c>
      <c r="S816" s="1">
        <f t="shared" si="133"/>
        <v>1</v>
      </c>
    </row>
    <row r="817" spans="1:19" x14ac:dyDescent="0.25">
      <c r="A817" s="1" t="s">
        <v>111</v>
      </c>
      <c r="B817" s="1">
        <v>4.5</v>
      </c>
      <c r="C817" s="1">
        <v>3.6237017999999983</v>
      </c>
      <c r="D817" s="1">
        <v>1</v>
      </c>
      <c r="E817" s="1">
        <f t="shared" si="126"/>
        <v>0</v>
      </c>
      <c r="F817" s="1">
        <f t="shared" si="127"/>
        <v>0</v>
      </c>
      <c r="G817" s="1">
        <f t="shared" si="128"/>
        <v>0</v>
      </c>
      <c r="H817" s="1">
        <f t="shared" si="129"/>
        <v>1</v>
      </c>
      <c r="I817" s="1">
        <f t="shared" si="130"/>
        <v>1</v>
      </c>
      <c r="K817" s="1" t="s">
        <v>124</v>
      </c>
      <c r="L817" s="1">
        <v>4.5</v>
      </c>
      <c r="M817" s="1">
        <v>3</v>
      </c>
      <c r="N817" s="1">
        <v>1</v>
      </c>
      <c r="O817" s="1">
        <f t="shared" si="124"/>
        <v>0</v>
      </c>
      <c r="P817" s="1">
        <f t="shared" si="131"/>
        <v>0</v>
      </c>
      <c r="Q817" s="1">
        <f t="shared" si="125"/>
        <v>1</v>
      </c>
      <c r="R817" s="1">
        <f t="shared" si="132"/>
        <v>0</v>
      </c>
      <c r="S817" s="1">
        <f t="shared" si="133"/>
        <v>1</v>
      </c>
    </row>
    <row r="818" spans="1:19" x14ac:dyDescent="0.25">
      <c r="A818" s="1" t="s">
        <v>118</v>
      </c>
      <c r="B818" s="1">
        <v>6.2</v>
      </c>
      <c r="C818" s="1">
        <v>4.0327390700000008</v>
      </c>
      <c r="D818" s="1">
        <v>1</v>
      </c>
      <c r="E818" s="1">
        <f t="shared" si="126"/>
        <v>0</v>
      </c>
      <c r="F818" s="1">
        <f t="shared" si="127"/>
        <v>0</v>
      </c>
      <c r="G818" s="1">
        <f t="shared" si="128"/>
        <v>0</v>
      </c>
      <c r="H818" s="1">
        <f t="shared" si="129"/>
        <v>1</v>
      </c>
      <c r="I818" s="1">
        <f t="shared" si="130"/>
        <v>1</v>
      </c>
      <c r="K818" s="1" t="s">
        <v>125</v>
      </c>
      <c r="L818" s="1">
        <v>4.4000000000000004</v>
      </c>
      <c r="M818" s="1">
        <v>3</v>
      </c>
      <c r="N818" s="1">
        <v>1</v>
      </c>
      <c r="O818" s="1">
        <f t="shared" si="124"/>
        <v>0</v>
      </c>
      <c r="P818" s="1">
        <f t="shared" si="131"/>
        <v>0</v>
      </c>
      <c r="Q818" s="1">
        <f t="shared" si="125"/>
        <v>1</v>
      </c>
      <c r="R818" s="1">
        <f t="shared" si="132"/>
        <v>0</v>
      </c>
      <c r="S818" s="1">
        <f t="shared" si="133"/>
        <v>1</v>
      </c>
    </row>
    <row r="819" spans="1:19" x14ac:dyDescent="0.25">
      <c r="A819" s="1" t="s">
        <v>123</v>
      </c>
      <c r="B819" s="1">
        <v>4.4000000000000004</v>
      </c>
      <c r="C819" s="1">
        <v>3.7952446000000002</v>
      </c>
      <c r="D819" s="1">
        <v>1</v>
      </c>
      <c r="E819" s="1">
        <f t="shared" si="126"/>
        <v>0</v>
      </c>
      <c r="F819" s="1">
        <f t="shared" si="127"/>
        <v>0</v>
      </c>
      <c r="G819" s="1">
        <f t="shared" si="128"/>
        <v>0</v>
      </c>
      <c r="H819" s="1">
        <f t="shared" si="129"/>
        <v>1</v>
      </c>
      <c r="I819" s="1">
        <f t="shared" si="130"/>
        <v>1</v>
      </c>
      <c r="K819" s="1" t="s">
        <v>128</v>
      </c>
      <c r="L819" s="1">
        <v>4.3</v>
      </c>
      <c r="M819" s="1">
        <v>3</v>
      </c>
      <c r="N819" s="1">
        <v>1</v>
      </c>
      <c r="O819" s="1">
        <f t="shared" si="124"/>
        <v>0</v>
      </c>
      <c r="P819" s="1">
        <f t="shared" si="131"/>
        <v>0</v>
      </c>
      <c r="Q819" s="1">
        <f t="shared" si="125"/>
        <v>1</v>
      </c>
      <c r="R819" s="1">
        <f t="shared" si="132"/>
        <v>0</v>
      </c>
      <c r="S819" s="1">
        <f t="shared" si="133"/>
        <v>1</v>
      </c>
    </row>
    <row r="820" spans="1:19" x14ac:dyDescent="0.25">
      <c r="A820" s="1" t="s">
        <v>124</v>
      </c>
      <c r="B820" s="1">
        <v>4.5</v>
      </c>
      <c r="C820" s="1">
        <v>3.4297752399999979</v>
      </c>
      <c r="D820" s="1">
        <v>1</v>
      </c>
      <c r="E820" s="1">
        <f t="shared" si="126"/>
        <v>0</v>
      </c>
      <c r="F820" s="1">
        <f t="shared" si="127"/>
        <v>0</v>
      </c>
      <c r="G820" s="1">
        <f t="shared" si="128"/>
        <v>0</v>
      </c>
      <c r="H820" s="1">
        <f t="shared" si="129"/>
        <v>1</v>
      </c>
      <c r="I820" s="1">
        <f t="shared" si="130"/>
        <v>1</v>
      </c>
      <c r="K820" s="1" t="s">
        <v>129</v>
      </c>
      <c r="L820" s="1">
        <v>4.8</v>
      </c>
      <c r="M820" s="1">
        <v>4</v>
      </c>
      <c r="N820" s="1">
        <v>1</v>
      </c>
      <c r="O820" s="1">
        <f t="shared" ref="O820:O883" si="134">IF(AND((8&gt;N820),(N820&gt;=M820),(M820&gt;=4)),1,0)</f>
        <v>0</v>
      </c>
      <c r="P820" s="1">
        <f t="shared" si="131"/>
        <v>0</v>
      </c>
      <c r="Q820" s="1">
        <f t="shared" ref="Q820:Q883" si="135">IF(N820&lt;=4,1,0)</f>
        <v>1</v>
      </c>
      <c r="R820" s="1">
        <f t="shared" si="132"/>
        <v>0</v>
      </c>
      <c r="S820" s="1">
        <f t="shared" si="133"/>
        <v>1</v>
      </c>
    </row>
    <row r="821" spans="1:19" x14ac:dyDescent="0.25">
      <c r="A821" s="1" t="s">
        <v>125</v>
      </c>
      <c r="B821" s="1">
        <v>4.4000000000000004</v>
      </c>
      <c r="C821" s="1">
        <v>3.3224414200000001</v>
      </c>
      <c r="D821" s="1">
        <v>1</v>
      </c>
      <c r="E821" s="1">
        <f t="shared" si="126"/>
        <v>0</v>
      </c>
      <c r="F821" s="1">
        <f t="shared" si="127"/>
        <v>0</v>
      </c>
      <c r="G821" s="1">
        <f t="shared" si="128"/>
        <v>0</v>
      </c>
      <c r="H821" s="1">
        <f t="shared" si="129"/>
        <v>1</v>
      </c>
      <c r="I821" s="1">
        <f t="shared" si="130"/>
        <v>1</v>
      </c>
      <c r="K821" s="1" t="s">
        <v>130</v>
      </c>
      <c r="L821" s="1">
        <v>4.0999999999999996</v>
      </c>
      <c r="M821" s="1">
        <v>3</v>
      </c>
      <c r="N821" s="1">
        <v>1</v>
      </c>
      <c r="O821" s="1">
        <f t="shared" si="134"/>
        <v>0</v>
      </c>
      <c r="P821" s="1">
        <f t="shared" si="131"/>
        <v>0</v>
      </c>
      <c r="Q821" s="1">
        <f t="shared" si="135"/>
        <v>1</v>
      </c>
      <c r="R821" s="1">
        <f t="shared" si="132"/>
        <v>0</v>
      </c>
      <c r="S821" s="1">
        <f t="shared" si="133"/>
        <v>1</v>
      </c>
    </row>
    <row r="822" spans="1:19" x14ac:dyDescent="0.25">
      <c r="A822" s="1" t="s">
        <v>128</v>
      </c>
      <c r="B822" s="1">
        <v>4.3</v>
      </c>
      <c r="C822" s="1">
        <v>2.9837838700000003</v>
      </c>
      <c r="D822" s="1">
        <v>1</v>
      </c>
      <c r="E822" s="1">
        <f t="shared" si="126"/>
        <v>0</v>
      </c>
      <c r="F822" s="1">
        <f t="shared" si="127"/>
        <v>0</v>
      </c>
      <c r="G822" s="1">
        <f t="shared" si="128"/>
        <v>0</v>
      </c>
      <c r="H822" s="1">
        <f t="shared" si="129"/>
        <v>1</v>
      </c>
      <c r="I822" s="1">
        <f t="shared" si="130"/>
        <v>1</v>
      </c>
      <c r="K822" s="1" t="s">
        <v>135</v>
      </c>
      <c r="L822" s="1">
        <v>4.9000000000000004</v>
      </c>
      <c r="M822" s="1">
        <v>4</v>
      </c>
      <c r="N822" s="1">
        <v>1</v>
      </c>
      <c r="O822" s="1">
        <f t="shared" si="134"/>
        <v>0</v>
      </c>
      <c r="P822" s="1">
        <f t="shared" si="131"/>
        <v>0</v>
      </c>
      <c r="Q822" s="1">
        <f t="shared" si="135"/>
        <v>1</v>
      </c>
      <c r="R822" s="1">
        <f t="shared" si="132"/>
        <v>0</v>
      </c>
      <c r="S822" s="1">
        <f t="shared" si="133"/>
        <v>1</v>
      </c>
    </row>
    <row r="823" spans="1:19" x14ac:dyDescent="0.25">
      <c r="A823" s="1" t="s">
        <v>129</v>
      </c>
      <c r="B823" s="1">
        <v>4.8</v>
      </c>
      <c r="C823" s="1">
        <v>3.7039822</v>
      </c>
      <c r="D823" s="1">
        <v>1</v>
      </c>
      <c r="E823" s="1">
        <f t="shared" si="126"/>
        <v>0</v>
      </c>
      <c r="F823" s="1">
        <f t="shared" si="127"/>
        <v>0</v>
      </c>
      <c r="G823" s="1">
        <f t="shared" si="128"/>
        <v>0</v>
      </c>
      <c r="H823" s="1">
        <f t="shared" si="129"/>
        <v>1</v>
      </c>
      <c r="I823" s="1">
        <f t="shared" si="130"/>
        <v>1</v>
      </c>
      <c r="K823" s="1" t="s">
        <v>138</v>
      </c>
      <c r="L823" s="1">
        <v>4.7</v>
      </c>
      <c r="M823" s="1">
        <v>4</v>
      </c>
      <c r="N823" s="1">
        <v>1</v>
      </c>
      <c r="O823" s="1">
        <f t="shared" si="134"/>
        <v>0</v>
      </c>
      <c r="P823" s="1">
        <f t="shared" si="131"/>
        <v>0</v>
      </c>
      <c r="Q823" s="1">
        <f t="shared" si="135"/>
        <v>1</v>
      </c>
      <c r="R823" s="1">
        <f t="shared" si="132"/>
        <v>0</v>
      </c>
      <c r="S823" s="1">
        <f t="shared" si="133"/>
        <v>1</v>
      </c>
    </row>
    <row r="824" spans="1:19" x14ac:dyDescent="0.25">
      <c r="A824" s="1" t="s">
        <v>130</v>
      </c>
      <c r="B824" s="1">
        <v>4.0999999999999996</v>
      </c>
      <c r="C824" s="1">
        <v>2.9853434200000009</v>
      </c>
      <c r="D824" s="1">
        <v>1</v>
      </c>
      <c r="E824" s="1">
        <f t="shared" si="126"/>
        <v>0</v>
      </c>
      <c r="F824" s="1">
        <f t="shared" si="127"/>
        <v>0</v>
      </c>
      <c r="G824" s="1">
        <f t="shared" si="128"/>
        <v>0</v>
      </c>
      <c r="H824" s="1">
        <f t="shared" si="129"/>
        <v>1</v>
      </c>
      <c r="I824" s="1">
        <f t="shared" si="130"/>
        <v>1</v>
      </c>
      <c r="K824" s="1" t="s">
        <v>146</v>
      </c>
      <c r="L824" s="1">
        <v>4.3</v>
      </c>
      <c r="M824" s="1">
        <v>3</v>
      </c>
      <c r="N824" s="1">
        <v>1</v>
      </c>
      <c r="O824" s="1">
        <f t="shared" si="134"/>
        <v>0</v>
      </c>
      <c r="P824" s="1">
        <f t="shared" si="131"/>
        <v>0</v>
      </c>
      <c r="Q824" s="1">
        <f t="shared" si="135"/>
        <v>1</v>
      </c>
      <c r="R824" s="1">
        <f t="shared" si="132"/>
        <v>0</v>
      </c>
      <c r="S824" s="1">
        <f t="shared" si="133"/>
        <v>1</v>
      </c>
    </row>
    <row r="825" spans="1:19" x14ac:dyDescent="0.25">
      <c r="A825" s="1" t="s">
        <v>135</v>
      </c>
      <c r="B825" s="1">
        <v>4.9000000000000004</v>
      </c>
      <c r="C825" s="1">
        <v>3.9658146899999989</v>
      </c>
      <c r="D825" s="1">
        <v>1</v>
      </c>
      <c r="E825" s="1">
        <f t="shared" si="126"/>
        <v>0</v>
      </c>
      <c r="F825" s="1">
        <f t="shared" si="127"/>
        <v>0</v>
      </c>
      <c r="G825" s="1">
        <f t="shared" si="128"/>
        <v>0</v>
      </c>
      <c r="H825" s="1">
        <f t="shared" si="129"/>
        <v>1</v>
      </c>
      <c r="I825" s="1">
        <f t="shared" si="130"/>
        <v>1</v>
      </c>
      <c r="K825" s="1" t="s">
        <v>147</v>
      </c>
      <c r="L825" s="1">
        <v>5.0999999999999996</v>
      </c>
      <c r="M825" s="1">
        <v>4</v>
      </c>
      <c r="N825" s="1">
        <v>1</v>
      </c>
      <c r="O825" s="1">
        <f t="shared" si="134"/>
        <v>0</v>
      </c>
      <c r="P825" s="1">
        <f t="shared" si="131"/>
        <v>0</v>
      </c>
      <c r="Q825" s="1">
        <f t="shared" si="135"/>
        <v>1</v>
      </c>
      <c r="R825" s="1">
        <f t="shared" si="132"/>
        <v>0</v>
      </c>
      <c r="S825" s="1">
        <f t="shared" si="133"/>
        <v>1</v>
      </c>
    </row>
    <row r="826" spans="1:19" x14ac:dyDescent="0.25">
      <c r="A826" s="1" t="s">
        <v>138</v>
      </c>
      <c r="B826" s="1">
        <v>4.7</v>
      </c>
      <c r="C826" s="1">
        <v>4.1878270999999989</v>
      </c>
      <c r="D826" s="1">
        <v>1</v>
      </c>
      <c r="E826" s="1">
        <f t="shared" si="126"/>
        <v>0</v>
      </c>
      <c r="F826" s="1">
        <f t="shared" si="127"/>
        <v>0</v>
      </c>
      <c r="G826" s="1">
        <f t="shared" si="128"/>
        <v>0</v>
      </c>
      <c r="H826" s="1">
        <f t="shared" si="129"/>
        <v>1</v>
      </c>
      <c r="I826" s="1">
        <f t="shared" si="130"/>
        <v>1</v>
      </c>
      <c r="K826" s="1" t="s">
        <v>152</v>
      </c>
      <c r="L826" s="1">
        <v>4.5</v>
      </c>
      <c r="M826" s="1">
        <v>4</v>
      </c>
      <c r="N826" s="1">
        <v>1</v>
      </c>
      <c r="O826" s="1">
        <f t="shared" si="134"/>
        <v>0</v>
      </c>
      <c r="P826" s="1">
        <f t="shared" si="131"/>
        <v>0</v>
      </c>
      <c r="Q826" s="1">
        <f t="shared" si="135"/>
        <v>1</v>
      </c>
      <c r="R826" s="1">
        <f t="shared" si="132"/>
        <v>0</v>
      </c>
      <c r="S826" s="1">
        <f t="shared" si="133"/>
        <v>1</v>
      </c>
    </row>
    <row r="827" spans="1:19" x14ac:dyDescent="0.25">
      <c r="A827" s="1" t="s">
        <v>146</v>
      </c>
      <c r="B827" s="1">
        <v>4.3</v>
      </c>
      <c r="C827" s="1">
        <v>3.4412829999999994</v>
      </c>
      <c r="D827" s="1">
        <v>1</v>
      </c>
      <c r="E827" s="1">
        <f t="shared" si="126"/>
        <v>0</v>
      </c>
      <c r="F827" s="1">
        <f t="shared" si="127"/>
        <v>0</v>
      </c>
      <c r="G827" s="1">
        <f t="shared" si="128"/>
        <v>0</v>
      </c>
      <c r="H827" s="1">
        <f t="shared" si="129"/>
        <v>1</v>
      </c>
      <c r="I827" s="1">
        <f t="shared" si="130"/>
        <v>1</v>
      </c>
      <c r="K827" s="1" t="s">
        <v>166</v>
      </c>
      <c r="L827" s="1">
        <v>4.3</v>
      </c>
      <c r="M827" s="1">
        <v>4</v>
      </c>
      <c r="N827" s="1">
        <v>1</v>
      </c>
      <c r="O827" s="1">
        <f t="shared" si="134"/>
        <v>0</v>
      </c>
      <c r="P827" s="1">
        <f t="shared" si="131"/>
        <v>0</v>
      </c>
      <c r="Q827" s="1">
        <f t="shared" si="135"/>
        <v>1</v>
      </c>
      <c r="R827" s="1">
        <f t="shared" si="132"/>
        <v>0</v>
      </c>
      <c r="S827" s="1">
        <f t="shared" si="133"/>
        <v>1</v>
      </c>
    </row>
    <row r="828" spans="1:19" x14ac:dyDescent="0.25">
      <c r="A828" s="1" t="s">
        <v>147</v>
      </c>
      <c r="B828" s="1">
        <v>5.0999999999999996</v>
      </c>
      <c r="C828" s="1">
        <v>3.601627179999999</v>
      </c>
      <c r="D828" s="1">
        <v>1</v>
      </c>
      <c r="E828" s="1">
        <f t="shared" si="126"/>
        <v>0</v>
      </c>
      <c r="F828" s="1">
        <f t="shared" si="127"/>
        <v>0</v>
      </c>
      <c r="G828" s="1">
        <f t="shared" si="128"/>
        <v>0</v>
      </c>
      <c r="H828" s="1">
        <f t="shared" si="129"/>
        <v>1</v>
      </c>
      <c r="I828" s="1">
        <f t="shared" si="130"/>
        <v>1</v>
      </c>
      <c r="K828" s="1" t="s">
        <v>127</v>
      </c>
      <c r="L828" s="1">
        <v>4.7</v>
      </c>
      <c r="M828" s="1">
        <v>3</v>
      </c>
      <c r="N828" s="1">
        <v>1</v>
      </c>
      <c r="O828" s="1">
        <f t="shared" si="134"/>
        <v>0</v>
      </c>
      <c r="P828" s="1">
        <f t="shared" si="131"/>
        <v>0</v>
      </c>
      <c r="Q828" s="1">
        <f t="shared" si="135"/>
        <v>1</v>
      </c>
      <c r="R828" s="1">
        <f t="shared" si="132"/>
        <v>0</v>
      </c>
      <c r="S828" s="1">
        <f t="shared" si="133"/>
        <v>1</v>
      </c>
    </row>
    <row r="829" spans="1:19" x14ac:dyDescent="0.25">
      <c r="A829" s="1" t="s">
        <v>152</v>
      </c>
      <c r="B829" s="1">
        <v>4.5</v>
      </c>
      <c r="C829" s="1">
        <v>3.5777409199999997</v>
      </c>
      <c r="D829" s="1">
        <v>1</v>
      </c>
      <c r="E829" s="1">
        <f t="shared" si="126"/>
        <v>0</v>
      </c>
      <c r="F829" s="1">
        <f t="shared" si="127"/>
        <v>0</v>
      </c>
      <c r="G829" s="1">
        <f t="shared" si="128"/>
        <v>0</v>
      </c>
      <c r="H829" s="1">
        <f t="shared" si="129"/>
        <v>1</v>
      </c>
      <c r="I829" s="1">
        <f t="shared" si="130"/>
        <v>1</v>
      </c>
      <c r="K829" s="1" t="s">
        <v>63</v>
      </c>
      <c r="L829" s="1">
        <v>4.4000000000000004</v>
      </c>
      <c r="M829" s="1">
        <v>5</v>
      </c>
      <c r="N829" s="1">
        <v>1</v>
      </c>
      <c r="O829" s="1">
        <f t="shared" si="134"/>
        <v>0</v>
      </c>
      <c r="P829" s="1">
        <f t="shared" si="131"/>
        <v>0</v>
      </c>
      <c r="Q829" s="1">
        <f t="shared" si="135"/>
        <v>1</v>
      </c>
      <c r="R829" s="1">
        <f t="shared" si="132"/>
        <v>0</v>
      </c>
      <c r="S829" s="1">
        <f t="shared" si="133"/>
        <v>1</v>
      </c>
    </row>
    <row r="830" spans="1:19" x14ac:dyDescent="0.25">
      <c r="A830" s="1" t="s">
        <v>166</v>
      </c>
      <c r="B830" s="1">
        <v>4.3</v>
      </c>
      <c r="C830" s="1">
        <v>3.5673217999999998</v>
      </c>
      <c r="D830" s="1">
        <v>1</v>
      </c>
      <c r="E830" s="1">
        <f t="shared" si="126"/>
        <v>0</v>
      </c>
      <c r="F830" s="1">
        <f t="shared" si="127"/>
        <v>0</v>
      </c>
      <c r="G830" s="1">
        <f t="shared" si="128"/>
        <v>0</v>
      </c>
      <c r="H830" s="1">
        <f t="shared" si="129"/>
        <v>1</v>
      </c>
      <c r="I830" s="1">
        <f t="shared" si="130"/>
        <v>1</v>
      </c>
      <c r="K830" s="1" t="s">
        <v>69</v>
      </c>
      <c r="L830" s="1">
        <v>4.4000000000000004</v>
      </c>
      <c r="M830" s="1">
        <v>3</v>
      </c>
      <c r="N830" s="1">
        <v>1</v>
      </c>
      <c r="O830" s="1">
        <f t="shared" si="134"/>
        <v>0</v>
      </c>
      <c r="P830" s="1">
        <f t="shared" si="131"/>
        <v>0</v>
      </c>
      <c r="Q830" s="1">
        <f t="shared" si="135"/>
        <v>1</v>
      </c>
      <c r="R830" s="1">
        <f t="shared" si="132"/>
        <v>0</v>
      </c>
      <c r="S830" s="1">
        <f t="shared" si="133"/>
        <v>1</v>
      </c>
    </row>
    <row r="831" spans="1:19" x14ac:dyDescent="0.25">
      <c r="A831" s="1" t="s">
        <v>127</v>
      </c>
      <c r="B831" s="1">
        <v>4.7</v>
      </c>
      <c r="C831" s="1">
        <v>3.3926002</v>
      </c>
      <c r="D831" s="1">
        <v>1</v>
      </c>
      <c r="E831" s="1">
        <f t="shared" si="126"/>
        <v>0</v>
      </c>
      <c r="F831" s="1">
        <f t="shared" si="127"/>
        <v>0</v>
      </c>
      <c r="G831" s="1">
        <f t="shared" si="128"/>
        <v>0</v>
      </c>
      <c r="H831" s="1">
        <f t="shared" si="129"/>
        <v>1</v>
      </c>
      <c r="I831" s="1">
        <f t="shared" si="130"/>
        <v>1</v>
      </c>
      <c r="K831" s="1" t="s">
        <v>71</v>
      </c>
      <c r="L831" s="1">
        <v>4.3</v>
      </c>
      <c r="M831" s="1">
        <v>3</v>
      </c>
      <c r="N831" s="1">
        <v>1</v>
      </c>
      <c r="O831" s="1">
        <f t="shared" si="134"/>
        <v>0</v>
      </c>
      <c r="P831" s="1">
        <f t="shared" si="131"/>
        <v>0</v>
      </c>
      <c r="Q831" s="1">
        <f t="shared" si="135"/>
        <v>1</v>
      </c>
      <c r="R831" s="1">
        <f t="shared" si="132"/>
        <v>0</v>
      </c>
      <c r="S831" s="1">
        <f t="shared" si="133"/>
        <v>1</v>
      </c>
    </row>
    <row r="832" spans="1:19" x14ac:dyDescent="0.25">
      <c r="A832" s="1" t="s">
        <v>63</v>
      </c>
      <c r="B832" s="1">
        <v>4.4000000000000004</v>
      </c>
      <c r="C832" s="1">
        <v>4.5405530999999986</v>
      </c>
      <c r="D832" s="1">
        <v>1</v>
      </c>
      <c r="E832" s="1">
        <f t="shared" si="126"/>
        <v>0</v>
      </c>
      <c r="F832" s="1">
        <f t="shared" si="127"/>
        <v>0</v>
      </c>
      <c r="G832" s="1">
        <f t="shared" si="128"/>
        <v>0</v>
      </c>
      <c r="H832" s="1">
        <f t="shared" si="129"/>
        <v>1</v>
      </c>
      <c r="I832" s="1">
        <f t="shared" si="130"/>
        <v>1</v>
      </c>
      <c r="K832" s="1" t="s">
        <v>74</v>
      </c>
      <c r="L832" s="1">
        <v>4.4000000000000004</v>
      </c>
      <c r="M832" s="1">
        <v>3</v>
      </c>
      <c r="N832" s="1">
        <v>1</v>
      </c>
      <c r="O832" s="1">
        <f t="shared" si="134"/>
        <v>0</v>
      </c>
      <c r="P832" s="1">
        <f t="shared" si="131"/>
        <v>0</v>
      </c>
      <c r="Q832" s="1">
        <f t="shared" si="135"/>
        <v>1</v>
      </c>
      <c r="R832" s="1">
        <f t="shared" si="132"/>
        <v>0</v>
      </c>
      <c r="S832" s="1">
        <f t="shared" si="133"/>
        <v>1</v>
      </c>
    </row>
    <row r="833" spans="1:19" x14ac:dyDescent="0.25">
      <c r="A833" s="1" t="s">
        <v>69</v>
      </c>
      <c r="B833" s="1">
        <v>4.4000000000000004</v>
      </c>
      <c r="C833" s="1">
        <v>2.9863785800000007</v>
      </c>
      <c r="D833" s="1">
        <v>1</v>
      </c>
      <c r="E833" s="1">
        <f t="shared" si="126"/>
        <v>0</v>
      </c>
      <c r="F833" s="1">
        <f t="shared" si="127"/>
        <v>0</v>
      </c>
      <c r="G833" s="1">
        <f t="shared" si="128"/>
        <v>0</v>
      </c>
      <c r="H833" s="1">
        <f t="shared" si="129"/>
        <v>1</v>
      </c>
      <c r="I833" s="1">
        <f t="shared" si="130"/>
        <v>1</v>
      </c>
      <c r="K833" s="1" t="s">
        <v>76</v>
      </c>
      <c r="L833" s="1">
        <v>4.9000000000000004</v>
      </c>
      <c r="M833" s="1">
        <v>2</v>
      </c>
      <c r="N833" s="1">
        <v>1</v>
      </c>
      <c r="O833" s="1">
        <f t="shared" si="134"/>
        <v>0</v>
      </c>
      <c r="P833" s="1">
        <f t="shared" si="131"/>
        <v>0</v>
      </c>
      <c r="Q833" s="1">
        <f t="shared" si="135"/>
        <v>1</v>
      </c>
      <c r="R833" s="1">
        <f t="shared" si="132"/>
        <v>0</v>
      </c>
      <c r="S833" s="1">
        <f t="shared" si="133"/>
        <v>1</v>
      </c>
    </row>
    <row r="834" spans="1:19" x14ac:dyDescent="0.25">
      <c r="A834" s="1" t="s">
        <v>71</v>
      </c>
      <c r="B834" s="1">
        <v>4.3</v>
      </c>
      <c r="C834" s="1">
        <v>3.3127673199999998</v>
      </c>
      <c r="D834" s="1">
        <v>1</v>
      </c>
      <c r="E834" s="1">
        <f t="shared" si="126"/>
        <v>0</v>
      </c>
      <c r="F834" s="1">
        <f t="shared" si="127"/>
        <v>0</v>
      </c>
      <c r="G834" s="1">
        <f t="shared" si="128"/>
        <v>0</v>
      </c>
      <c r="H834" s="1">
        <f t="shared" si="129"/>
        <v>1</v>
      </c>
      <c r="I834" s="1">
        <f t="shared" si="130"/>
        <v>1</v>
      </c>
      <c r="K834" s="1" t="s">
        <v>80</v>
      </c>
      <c r="L834" s="1">
        <v>4.9000000000000004</v>
      </c>
      <c r="M834" s="1">
        <v>4</v>
      </c>
      <c r="N834" s="1">
        <v>1</v>
      </c>
      <c r="O834" s="1">
        <f t="shared" si="134"/>
        <v>0</v>
      </c>
      <c r="P834" s="1">
        <f t="shared" si="131"/>
        <v>0</v>
      </c>
      <c r="Q834" s="1">
        <f t="shared" si="135"/>
        <v>1</v>
      </c>
      <c r="R834" s="1">
        <f t="shared" si="132"/>
        <v>0</v>
      </c>
      <c r="S834" s="1">
        <f t="shared" si="133"/>
        <v>1</v>
      </c>
    </row>
    <row r="835" spans="1:19" x14ac:dyDescent="0.25">
      <c r="A835" s="1" t="s">
        <v>74</v>
      </c>
      <c r="B835" s="1">
        <v>4.4000000000000004</v>
      </c>
      <c r="C835" s="1">
        <v>3.0866587999999995</v>
      </c>
      <c r="D835" s="1">
        <v>1</v>
      </c>
      <c r="E835" s="1">
        <f t="shared" ref="E835:E898" si="136">IF(AND((10&gt;D835),(D835&gt;C835),(C835&gt;2)),1,0)</f>
        <v>0</v>
      </c>
      <c r="F835" s="1">
        <f t="shared" ref="F835:F898" si="137">IF(AND((D835&lt;C835),(D835&gt;2),(C835&lt;10)),1,0)</f>
        <v>0</v>
      </c>
      <c r="G835" s="1">
        <f t="shared" ref="G835:G898" si="138">IF(D835&gt;=10,1,0)</f>
        <v>0</v>
      </c>
      <c r="H835" s="1">
        <f t="shared" ref="H835:H898" si="139">IF(D835&lt;=2,1,0)</f>
        <v>1</v>
      </c>
      <c r="I835" s="1">
        <f t="shared" ref="I835:I898" si="140">SUM(E835:H835)</f>
        <v>1</v>
      </c>
      <c r="K835" s="1" t="s">
        <v>92</v>
      </c>
      <c r="L835" s="1">
        <v>5.4</v>
      </c>
      <c r="M835" s="1">
        <v>4</v>
      </c>
      <c r="N835" s="1">
        <v>1</v>
      </c>
      <c r="O835" s="1">
        <f t="shared" si="134"/>
        <v>0</v>
      </c>
      <c r="P835" s="1">
        <f t="shared" ref="P835:P898" si="141">IF(AND((N835&lt;M835),(N835&gt;=4),(M835&lt;8)),1,0)</f>
        <v>0</v>
      </c>
      <c r="Q835" s="1">
        <f t="shared" si="135"/>
        <v>1</v>
      </c>
      <c r="R835" s="1">
        <f t="shared" ref="R835:R898" si="142">IF(N835&gt;=8,1,0)</f>
        <v>0</v>
      </c>
      <c r="S835" s="1">
        <f t="shared" ref="S835:S898" si="143">SUM(O835:R835)</f>
        <v>1</v>
      </c>
    </row>
    <row r="836" spans="1:19" x14ac:dyDescent="0.25">
      <c r="A836" s="1" t="s">
        <v>76</v>
      </c>
      <c r="B836" s="1">
        <v>4.9000000000000004</v>
      </c>
      <c r="C836" s="1">
        <v>2.4377903699999997</v>
      </c>
      <c r="D836" s="1">
        <v>1</v>
      </c>
      <c r="E836" s="1">
        <f t="shared" si="136"/>
        <v>0</v>
      </c>
      <c r="F836" s="1">
        <f t="shared" si="137"/>
        <v>0</v>
      </c>
      <c r="G836" s="1">
        <f t="shared" si="138"/>
        <v>0</v>
      </c>
      <c r="H836" s="1">
        <f t="shared" si="139"/>
        <v>1</v>
      </c>
      <c r="I836" s="1">
        <f t="shared" si="140"/>
        <v>1</v>
      </c>
      <c r="K836" s="1" t="s">
        <v>105</v>
      </c>
      <c r="L836" s="1">
        <v>4.4000000000000004</v>
      </c>
      <c r="M836" s="1">
        <v>4</v>
      </c>
      <c r="N836" s="1">
        <v>1</v>
      </c>
      <c r="O836" s="1">
        <f t="shared" si="134"/>
        <v>0</v>
      </c>
      <c r="P836" s="1">
        <f t="shared" si="141"/>
        <v>0</v>
      </c>
      <c r="Q836" s="1">
        <f t="shared" si="135"/>
        <v>1</v>
      </c>
      <c r="R836" s="1">
        <f t="shared" si="142"/>
        <v>0</v>
      </c>
      <c r="S836" s="1">
        <f t="shared" si="143"/>
        <v>1</v>
      </c>
    </row>
    <row r="837" spans="1:19" x14ac:dyDescent="0.25">
      <c r="A837" s="1" t="s">
        <v>80</v>
      </c>
      <c r="B837" s="1">
        <v>4.9000000000000004</v>
      </c>
      <c r="C837" s="1">
        <v>4.3698578999999995</v>
      </c>
      <c r="D837" s="1">
        <v>1</v>
      </c>
      <c r="E837" s="1">
        <f t="shared" si="136"/>
        <v>0</v>
      </c>
      <c r="F837" s="1">
        <f t="shared" si="137"/>
        <v>0</v>
      </c>
      <c r="G837" s="1">
        <f t="shared" si="138"/>
        <v>0</v>
      </c>
      <c r="H837" s="1">
        <f t="shared" si="139"/>
        <v>1</v>
      </c>
      <c r="I837" s="1">
        <f t="shared" si="140"/>
        <v>1</v>
      </c>
      <c r="K837" s="1" t="s">
        <v>112</v>
      </c>
      <c r="L837" s="1">
        <v>4.9000000000000004</v>
      </c>
      <c r="M837" s="1">
        <v>3</v>
      </c>
      <c r="N837" s="1">
        <v>1</v>
      </c>
      <c r="O837" s="1">
        <f t="shared" si="134"/>
        <v>0</v>
      </c>
      <c r="P837" s="1">
        <f t="shared" si="141"/>
        <v>0</v>
      </c>
      <c r="Q837" s="1">
        <f t="shared" si="135"/>
        <v>1</v>
      </c>
      <c r="R837" s="1">
        <f t="shared" si="142"/>
        <v>0</v>
      </c>
      <c r="S837" s="1">
        <f t="shared" si="143"/>
        <v>1</v>
      </c>
    </row>
    <row r="838" spans="1:19" x14ac:dyDescent="0.25">
      <c r="A838" s="1" t="s">
        <v>92</v>
      </c>
      <c r="B838" s="1">
        <v>5.4</v>
      </c>
      <c r="C838" s="1">
        <v>3.8990230100000001</v>
      </c>
      <c r="D838" s="1">
        <v>1</v>
      </c>
      <c r="E838" s="1">
        <f t="shared" si="136"/>
        <v>0</v>
      </c>
      <c r="F838" s="1">
        <f t="shared" si="137"/>
        <v>0</v>
      </c>
      <c r="G838" s="1">
        <f t="shared" si="138"/>
        <v>0</v>
      </c>
      <c r="H838" s="1">
        <f t="shared" si="139"/>
        <v>1</v>
      </c>
      <c r="I838" s="1">
        <f t="shared" si="140"/>
        <v>1</v>
      </c>
      <c r="K838" s="1" t="s">
        <v>123</v>
      </c>
      <c r="L838" s="1">
        <v>4.4000000000000004</v>
      </c>
      <c r="M838" s="1">
        <v>4</v>
      </c>
      <c r="N838" s="1">
        <v>1</v>
      </c>
      <c r="O838" s="1">
        <f t="shared" si="134"/>
        <v>0</v>
      </c>
      <c r="P838" s="1">
        <f t="shared" si="141"/>
        <v>0</v>
      </c>
      <c r="Q838" s="1">
        <f t="shared" si="135"/>
        <v>1</v>
      </c>
      <c r="R838" s="1">
        <f t="shared" si="142"/>
        <v>0</v>
      </c>
      <c r="S838" s="1">
        <f t="shared" si="143"/>
        <v>1</v>
      </c>
    </row>
    <row r="839" spans="1:19" x14ac:dyDescent="0.25">
      <c r="A839" s="1" t="s">
        <v>105</v>
      </c>
      <c r="B839" s="1">
        <v>4.4000000000000004</v>
      </c>
      <c r="C839" s="1">
        <v>3.6760497199999991</v>
      </c>
      <c r="D839" s="1">
        <v>1</v>
      </c>
      <c r="E839" s="1">
        <f t="shared" si="136"/>
        <v>0</v>
      </c>
      <c r="F839" s="1">
        <f t="shared" si="137"/>
        <v>0</v>
      </c>
      <c r="G839" s="1">
        <f t="shared" si="138"/>
        <v>0</v>
      </c>
      <c r="H839" s="1">
        <f t="shared" si="139"/>
        <v>1</v>
      </c>
      <c r="I839" s="1">
        <f t="shared" si="140"/>
        <v>1</v>
      </c>
      <c r="K839" s="1" t="s">
        <v>133</v>
      </c>
      <c r="L839" s="1">
        <v>4.5999999999999996</v>
      </c>
      <c r="M839" s="1">
        <v>2</v>
      </c>
      <c r="N839" s="1">
        <v>1</v>
      </c>
      <c r="O839" s="1">
        <f t="shared" si="134"/>
        <v>0</v>
      </c>
      <c r="P839" s="1">
        <f t="shared" si="141"/>
        <v>0</v>
      </c>
      <c r="Q839" s="1">
        <f t="shared" si="135"/>
        <v>1</v>
      </c>
      <c r="R839" s="1">
        <f t="shared" si="142"/>
        <v>0</v>
      </c>
      <c r="S839" s="1">
        <f t="shared" si="143"/>
        <v>1</v>
      </c>
    </row>
    <row r="840" spans="1:19" x14ac:dyDescent="0.25">
      <c r="A840" s="1" t="s">
        <v>112</v>
      </c>
      <c r="B840" s="1">
        <v>4.9000000000000004</v>
      </c>
      <c r="C840" s="1">
        <v>3.0252751299999998</v>
      </c>
      <c r="D840" s="1">
        <v>1</v>
      </c>
      <c r="E840" s="1">
        <f t="shared" si="136"/>
        <v>0</v>
      </c>
      <c r="F840" s="1">
        <f t="shared" si="137"/>
        <v>0</v>
      </c>
      <c r="G840" s="1">
        <f t="shared" si="138"/>
        <v>0</v>
      </c>
      <c r="H840" s="1">
        <f t="shared" si="139"/>
        <v>1</v>
      </c>
      <c r="I840" s="1">
        <f t="shared" si="140"/>
        <v>1</v>
      </c>
      <c r="K840" s="1" t="s">
        <v>136</v>
      </c>
      <c r="L840" s="1">
        <v>4.2</v>
      </c>
      <c r="M840" s="1">
        <v>3</v>
      </c>
      <c r="N840" s="1">
        <v>1</v>
      </c>
      <c r="O840" s="1">
        <f t="shared" si="134"/>
        <v>0</v>
      </c>
      <c r="P840" s="1">
        <f t="shared" si="141"/>
        <v>0</v>
      </c>
      <c r="Q840" s="1">
        <f t="shared" si="135"/>
        <v>1</v>
      </c>
      <c r="R840" s="1">
        <f t="shared" si="142"/>
        <v>0</v>
      </c>
      <c r="S840" s="1">
        <f t="shared" si="143"/>
        <v>1</v>
      </c>
    </row>
    <row r="841" spans="1:19" x14ac:dyDescent="0.25">
      <c r="A841" s="1" t="s">
        <v>123</v>
      </c>
      <c r="B841" s="1">
        <v>4.4000000000000004</v>
      </c>
      <c r="C841" s="1">
        <v>3.7014993999999994</v>
      </c>
      <c r="D841" s="1">
        <v>1</v>
      </c>
      <c r="E841" s="1">
        <f t="shared" si="136"/>
        <v>0</v>
      </c>
      <c r="F841" s="1">
        <f t="shared" si="137"/>
        <v>0</v>
      </c>
      <c r="G841" s="1">
        <f t="shared" si="138"/>
        <v>0</v>
      </c>
      <c r="H841" s="1">
        <f t="shared" si="139"/>
        <v>1</v>
      </c>
      <c r="I841" s="1">
        <f t="shared" si="140"/>
        <v>1</v>
      </c>
      <c r="K841" s="1" t="s">
        <v>147</v>
      </c>
      <c r="L841" s="1">
        <v>5.0999999999999996</v>
      </c>
      <c r="M841" s="1">
        <v>4</v>
      </c>
      <c r="N841" s="1">
        <v>1</v>
      </c>
      <c r="O841" s="1">
        <f t="shared" si="134"/>
        <v>0</v>
      </c>
      <c r="P841" s="1">
        <f t="shared" si="141"/>
        <v>0</v>
      </c>
      <c r="Q841" s="1">
        <f t="shared" si="135"/>
        <v>1</v>
      </c>
      <c r="R841" s="1">
        <f t="shared" si="142"/>
        <v>0</v>
      </c>
      <c r="S841" s="1">
        <f t="shared" si="143"/>
        <v>1</v>
      </c>
    </row>
    <row r="842" spans="1:19" x14ac:dyDescent="0.25">
      <c r="A842" s="1" t="s">
        <v>133</v>
      </c>
      <c r="B842" s="1">
        <v>4.5999999999999996</v>
      </c>
      <c r="C842" s="1">
        <v>2.4514442599999997</v>
      </c>
      <c r="D842" s="1">
        <v>1</v>
      </c>
      <c r="E842" s="1">
        <f t="shared" si="136"/>
        <v>0</v>
      </c>
      <c r="F842" s="1">
        <f t="shared" si="137"/>
        <v>0</v>
      </c>
      <c r="G842" s="1">
        <f t="shared" si="138"/>
        <v>0</v>
      </c>
      <c r="H842" s="1">
        <f t="shared" si="139"/>
        <v>1</v>
      </c>
      <c r="I842" s="1">
        <f t="shared" si="140"/>
        <v>1</v>
      </c>
      <c r="K842" s="1" t="s">
        <v>151</v>
      </c>
      <c r="L842" s="1">
        <v>4.3</v>
      </c>
      <c r="M842" s="1">
        <v>4</v>
      </c>
      <c r="N842" s="1">
        <v>1</v>
      </c>
      <c r="O842" s="1">
        <f t="shared" si="134"/>
        <v>0</v>
      </c>
      <c r="P842" s="1">
        <f t="shared" si="141"/>
        <v>0</v>
      </c>
      <c r="Q842" s="1">
        <f t="shared" si="135"/>
        <v>1</v>
      </c>
      <c r="R842" s="1">
        <f t="shared" si="142"/>
        <v>0</v>
      </c>
      <c r="S842" s="1">
        <f t="shared" si="143"/>
        <v>1</v>
      </c>
    </row>
    <row r="843" spans="1:19" x14ac:dyDescent="0.25">
      <c r="A843" s="1" t="s">
        <v>136</v>
      </c>
      <c r="B843" s="1">
        <v>4.2</v>
      </c>
      <c r="C843" s="1">
        <v>3.0290085399999995</v>
      </c>
      <c r="D843" s="1">
        <v>1</v>
      </c>
      <c r="E843" s="1">
        <f t="shared" si="136"/>
        <v>0</v>
      </c>
      <c r="F843" s="1">
        <f t="shared" si="137"/>
        <v>0</v>
      </c>
      <c r="G843" s="1">
        <f t="shared" si="138"/>
        <v>0</v>
      </c>
      <c r="H843" s="1">
        <f t="shared" si="139"/>
        <v>1</v>
      </c>
      <c r="I843" s="1">
        <f t="shared" si="140"/>
        <v>1</v>
      </c>
      <c r="K843" s="1" t="s">
        <v>157</v>
      </c>
      <c r="L843" s="1">
        <v>4.4000000000000004</v>
      </c>
      <c r="M843" s="1">
        <v>4</v>
      </c>
      <c r="N843" s="1">
        <v>1</v>
      </c>
      <c r="O843" s="1">
        <f t="shared" si="134"/>
        <v>0</v>
      </c>
      <c r="P843" s="1">
        <f t="shared" si="141"/>
        <v>0</v>
      </c>
      <c r="Q843" s="1">
        <f t="shared" si="135"/>
        <v>1</v>
      </c>
      <c r="R843" s="1">
        <f t="shared" si="142"/>
        <v>0</v>
      </c>
      <c r="S843" s="1">
        <f t="shared" si="143"/>
        <v>1</v>
      </c>
    </row>
    <row r="844" spans="1:19" x14ac:dyDescent="0.25">
      <c r="A844" s="1" t="s">
        <v>147</v>
      </c>
      <c r="B844" s="1">
        <v>5.0999999999999996</v>
      </c>
      <c r="C844" s="1">
        <v>3.6116046099999997</v>
      </c>
      <c r="D844" s="1">
        <v>1</v>
      </c>
      <c r="E844" s="1">
        <f t="shared" si="136"/>
        <v>0</v>
      </c>
      <c r="F844" s="1">
        <f t="shared" si="137"/>
        <v>0</v>
      </c>
      <c r="G844" s="1">
        <f t="shared" si="138"/>
        <v>0</v>
      </c>
      <c r="H844" s="1">
        <f t="shared" si="139"/>
        <v>1</v>
      </c>
      <c r="I844" s="1">
        <f t="shared" si="140"/>
        <v>1</v>
      </c>
      <c r="K844" s="1" t="s">
        <v>159</v>
      </c>
      <c r="L844" s="1">
        <v>4.3</v>
      </c>
      <c r="M844" s="1">
        <v>4</v>
      </c>
      <c r="N844" s="1">
        <v>1</v>
      </c>
      <c r="O844" s="1">
        <f t="shared" si="134"/>
        <v>0</v>
      </c>
      <c r="P844" s="1">
        <f t="shared" si="141"/>
        <v>0</v>
      </c>
      <c r="Q844" s="1">
        <f t="shared" si="135"/>
        <v>1</v>
      </c>
      <c r="R844" s="1">
        <f t="shared" si="142"/>
        <v>0</v>
      </c>
      <c r="S844" s="1">
        <f t="shared" si="143"/>
        <v>1</v>
      </c>
    </row>
    <row r="845" spans="1:19" x14ac:dyDescent="0.25">
      <c r="A845" s="1" t="s">
        <v>151</v>
      </c>
      <c r="B845" s="1">
        <v>4.3</v>
      </c>
      <c r="C845" s="1">
        <v>3.5334261699999989</v>
      </c>
      <c r="D845" s="1">
        <v>1</v>
      </c>
      <c r="E845" s="1">
        <f t="shared" si="136"/>
        <v>0</v>
      </c>
      <c r="F845" s="1">
        <f t="shared" si="137"/>
        <v>0</v>
      </c>
      <c r="G845" s="1">
        <f t="shared" si="138"/>
        <v>0</v>
      </c>
      <c r="H845" s="1">
        <f t="shared" si="139"/>
        <v>1</v>
      </c>
      <c r="I845" s="1">
        <f t="shared" si="140"/>
        <v>1</v>
      </c>
      <c r="K845" s="1" t="s">
        <v>61</v>
      </c>
      <c r="L845" s="1">
        <v>4.7</v>
      </c>
      <c r="M845" s="1">
        <v>3</v>
      </c>
      <c r="N845" s="1">
        <v>1</v>
      </c>
      <c r="O845" s="1">
        <f t="shared" si="134"/>
        <v>0</v>
      </c>
      <c r="P845" s="1">
        <f t="shared" si="141"/>
        <v>0</v>
      </c>
      <c r="Q845" s="1">
        <f t="shared" si="135"/>
        <v>1</v>
      </c>
      <c r="R845" s="1">
        <f t="shared" si="142"/>
        <v>0</v>
      </c>
      <c r="S845" s="1">
        <f t="shared" si="143"/>
        <v>1</v>
      </c>
    </row>
    <row r="846" spans="1:19" x14ac:dyDescent="0.25">
      <c r="A846" s="1" t="s">
        <v>157</v>
      </c>
      <c r="B846" s="1">
        <v>4.4000000000000004</v>
      </c>
      <c r="C846" s="1">
        <v>4.04894234</v>
      </c>
      <c r="D846" s="1">
        <v>1</v>
      </c>
      <c r="E846" s="1">
        <f t="shared" si="136"/>
        <v>0</v>
      </c>
      <c r="F846" s="1">
        <f t="shared" si="137"/>
        <v>0</v>
      </c>
      <c r="G846" s="1">
        <f t="shared" si="138"/>
        <v>0</v>
      </c>
      <c r="H846" s="1">
        <f t="shared" si="139"/>
        <v>1</v>
      </c>
      <c r="I846" s="1">
        <f t="shared" si="140"/>
        <v>1</v>
      </c>
      <c r="K846" s="1" t="s">
        <v>68</v>
      </c>
      <c r="L846" s="1">
        <v>4.7</v>
      </c>
      <c r="M846" s="1">
        <v>3</v>
      </c>
      <c r="N846" s="1">
        <v>1</v>
      </c>
      <c r="O846" s="1">
        <f t="shared" si="134"/>
        <v>0</v>
      </c>
      <c r="P846" s="1">
        <f t="shared" si="141"/>
        <v>0</v>
      </c>
      <c r="Q846" s="1">
        <f t="shared" si="135"/>
        <v>1</v>
      </c>
      <c r="R846" s="1">
        <f t="shared" si="142"/>
        <v>0</v>
      </c>
      <c r="S846" s="1">
        <f t="shared" si="143"/>
        <v>1</v>
      </c>
    </row>
    <row r="847" spans="1:19" x14ac:dyDescent="0.25">
      <c r="A847" s="1" t="s">
        <v>159</v>
      </c>
      <c r="B847" s="1">
        <v>4.3</v>
      </c>
      <c r="C847" s="1">
        <v>3.7770728199999994</v>
      </c>
      <c r="D847" s="1">
        <v>1</v>
      </c>
      <c r="E847" s="1">
        <f t="shared" si="136"/>
        <v>0</v>
      </c>
      <c r="F847" s="1">
        <f t="shared" si="137"/>
        <v>0</v>
      </c>
      <c r="G847" s="1">
        <f t="shared" si="138"/>
        <v>0</v>
      </c>
      <c r="H847" s="1">
        <f t="shared" si="139"/>
        <v>1</v>
      </c>
      <c r="I847" s="1">
        <f t="shared" si="140"/>
        <v>1</v>
      </c>
      <c r="K847" s="1" t="s">
        <v>81</v>
      </c>
      <c r="L847" s="1">
        <v>4.5999999999999996</v>
      </c>
      <c r="M847" s="1">
        <v>4</v>
      </c>
      <c r="N847" s="1">
        <v>1</v>
      </c>
      <c r="O847" s="1">
        <f t="shared" si="134"/>
        <v>0</v>
      </c>
      <c r="P847" s="1">
        <f t="shared" si="141"/>
        <v>0</v>
      </c>
      <c r="Q847" s="1">
        <f t="shared" si="135"/>
        <v>1</v>
      </c>
      <c r="R847" s="1">
        <f t="shared" si="142"/>
        <v>0</v>
      </c>
      <c r="S847" s="1">
        <f t="shared" si="143"/>
        <v>1</v>
      </c>
    </row>
    <row r="848" spans="1:19" x14ac:dyDescent="0.25">
      <c r="A848" s="1" t="s">
        <v>61</v>
      </c>
      <c r="B848" s="1">
        <v>4.7</v>
      </c>
      <c r="C848" s="1">
        <v>3.2809470000000003</v>
      </c>
      <c r="D848" s="1">
        <v>1</v>
      </c>
      <c r="E848" s="1">
        <f t="shared" si="136"/>
        <v>0</v>
      </c>
      <c r="F848" s="1">
        <f t="shared" si="137"/>
        <v>0</v>
      </c>
      <c r="G848" s="1">
        <f t="shared" si="138"/>
        <v>0</v>
      </c>
      <c r="H848" s="1">
        <f t="shared" si="139"/>
        <v>1</v>
      </c>
      <c r="I848" s="1">
        <f t="shared" si="140"/>
        <v>1</v>
      </c>
      <c r="K848" s="1" t="s">
        <v>173</v>
      </c>
      <c r="L848" s="1">
        <v>4.3</v>
      </c>
      <c r="M848" s="1">
        <v>4</v>
      </c>
      <c r="N848" s="1">
        <v>1</v>
      </c>
      <c r="O848" s="1">
        <f t="shared" si="134"/>
        <v>0</v>
      </c>
      <c r="P848" s="1">
        <f t="shared" si="141"/>
        <v>0</v>
      </c>
      <c r="Q848" s="1">
        <f t="shared" si="135"/>
        <v>1</v>
      </c>
      <c r="R848" s="1">
        <f t="shared" si="142"/>
        <v>0</v>
      </c>
      <c r="S848" s="1">
        <f t="shared" si="143"/>
        <v>1</v>
      </c>
    </row>
    <row r="849" spans="1:19" x14ac:dyDescent="0.25">
      <c r="A849" s="1" t="s">
        <v>68</v>
      </c>
      <c r="B849" s="1">
        <v>4.7</v>
      </c>
      <c r="C849" s="1">
        <v>3.4143248999999996</v>
      </c>
      <c r="D849" s="1">
        <v>1</v>
      </c>
      <c r="E849" s="1">
        <f t="shared" si="136"/>
        <v>0</v>
      </c>
      <c r="F849" s="1">
        <f t="shared" si="137"/>
        <v>0</v>
      </c>
      <c r="G849" s="1">
        <f t="shared" si="138"/>
        <v>0</v>
      </c>
      <c r="H849" s="1">
        <f t="shared" si="139"/>
        <v>1</v>
      </c>
      <c r="I849" s="1">
        <f t="shared" si="140"/>
        <v>1</v>
      </c>
      <c r="K849" s="1" t="s">
        <v>94</v>
      </c>
      <c r="L849" s="1">
        <v>4.8</v>
      </c>
      <c r="M849" s="1">
        <v>3</v>
      </c>
      <c r="N849" s="1">
        <v>1</v>
      </c>
      <c r="O849" s="1">
        <f t="shared" si="134"/>
        <v>0</v>
      </c>
      <c r="P849" s="1">
        <f t="shared" si="141"/>
        <v>0</v>
      </c>
      <c r="Q849" s="1">
        <f t="shared" si="135"/>
        <v>1</v>
      </c>
      <c r="R849" s="1">
        <f t="shared" si="142"/>
        <v>0</v>
      </c>
      <c r="S849" s="1">
        <f t="shared" si="143"/>
        <v>1</v>
      </c>
    </row>
    <row r="850" spans="1:19" x14ac:dyDescent="0.25">
      <c r="A850" s="1" t="s">
        <v>81</v>
      </c>
      <c r="B850" s="1">
        <v>4.5999999999999996</v>
      </c>
      <c r="C850" s="1">
        <v>3.6934466600000002</v>
      </c>
      <c r="D850" s="1">
        <v>1</v>
      </c>
      <c r="E850" s="1">
        <f t="shared" si="136"/>
        <v>0</v>
      </c>
      <c r="F850" s="1">
        <f t="shared" si="137"/>
        <v>0</v>
      </c>
      <c r="G850" s="1">
        <f t="shared" si="138"/>
        <v>0</v>
      </c>
      <c r="H850" s="1">
        <f t="shared" si="139"/>
        <v>1</v>
      </c>
      <c r="I850" s="1">
        <f t="shared" si="140"/>
        <v>1</v>
      </c>
      <c r="K850" s="1" t="s">
        <v>95</v>
      </c>
      <c r="L850" s="1">
        <v>5.2</v>
      </c>
      <c r="M850" s="1">
        <v>3</v>
      </c>
      <c r="N850" s="1">
        <v>1</v>
      </c>
      <c r="O850" s="1">
        <f t="shared" si="134"/>
        <v>0</v>
      </c>
      <c r="P850" s="1">
        <f t="shared" si="141"/>
        <v>0</v>
      </c>
      <c r="Q850" s="1">
        <f t="shared" si="135"/>
        <v>1</v>
      </c>
      <c r="R850" s="1">
        <f t="shared" si="142"/>
        <v>0</v>
      </c>
      <c r="S850" s="1">
        <f t="shared" si="143"/>
        <v>1</v>
      </c>
    </row>
    <row r="851" spans="1:19" x14ac:dyDescent="0.25">
      <c r="A851" s="1" t="s">
        <v>173</v>
      </c>
      <c r="B851" s="1">
        <v>4.3</v>
      </c>
      <c r="C851" s="1">
        <v>3.7981723999999999</v>
      </c>
      <c r="D851" s="1">
        <v>1</v>
      </c>
      <c r="E851" s="1">
        <f t="shared" si="136"/>
        <v>0</v>
      </c>
      <c r="F851" s="1">
        <f t="shared" si="137"/>
        <v>0</v>
      </c>
      <c r="G851" s="1">
        <f t="shared" si="138"/>
        <v>0</v>
      </c>
      <c r="H851" s="1">
        <f t="shared" si="139"/>
        <v>1</v>
      </c>
      <c r="I851" s="1">
        <f t="shared" si="140"/>
        <v>1</v>
      </c>
      <c r="K851" s="1" t="s">
        <v>99</v>
      </c>
      <c r="L851" s="1">
        <v>4.9000000000000004</v>
      </c>
      <c r="M851" s="1">
        <v>3</v>
      </c>
      <c r="N851" s="1">
        <v>1</v>
      </c>
      <c r="O851" s="1">
        <f t="shared" si="134"/>
        <v>0</v>
      </c>
      <c r="P851" s="1">
        <f t="shared" si="141"/>
        <v>0</v>
      </c>
      <c r="Q851" s="1">
        <f t="shared" si="135"/>
        <v>1</v>
      </c>
      <c r="R851" s="1">
        <f t="shared" si="142"/>
        <v>0</v>
      </c>
      <c r="S851" s="1">
        <f t="shared" si="143"/>
        <v>1</v>
      </c>
    </row>
    <row r="852" spans="1:19" x14ac:dyDescent="0.25">
      <c r="A852" s="1" t="s">
        <v>94</v>
      </c>
      <c r="B852" s="1">
        <v>4.8</v>
      </c>
      <c r="C852" s="1">
        <v>3.4937000599999979</v>
      </c>
      <c r="D852" s="1">
        <v>1</v>
      </c>
      <c r="E852" s="1">
        <f t="shared" si="136"/>
        <v>0</v>
      </c>
      <c r="F852" s="1">
        <f t="shared" si="137"/>
        <v>0</v>
      </c>
      <c r="G852" s="1">
        <f t="shared" si="138"/>
        <v>0</v>
      </c>
      <c r="H852" s="1">
        <f t="shared" si="139"/>
        <v>1</v>
      </c>
      <c r="I852" s="1">
        <f t="shared" si="140"/>
        <v>1</v>
      </c>
      <c r="K852" s="1" t="s">
        <v>127</v>
      </c>
      <c r="L852" s="1">
        <v>4.7</v>
      </c>
      <c r="M852" s="1">
        <v>4</v>
      </c>
      <c r="N852" s="1">
        <v>1</v>
      </c>
      <c r="O852" s="1">
        <f t="shared" si="134"/>
        <v>0</v>
      </c>
      <c r="P852" s="1">
        <f t="shared" si="141"/>
        <v>0</v>
      </c>
      <c r="Q852" s="1">
        <f t="shared" si="135"/>
        <v>1</v>
      </c>
      <c r="R852" s="1">
        <f t="shared" si="142"/>
        <v>0</v>
      </c>
      <c r="S852" s="1">
        <f t="shared" si="143"/>
        <v>1</v>
      </c>
    </row>
    <row r="853" spans="1:19" x14ac:dyDescent="0.25">
      <c r="A853" s="1" t="s">
        <v>95</v>
      </c>
      <c r="B853" s="1">
        <v>5.2</v>
      </c>
      <c r="C853" s="1">
        <v>3.4379347599999992</v>
      </c>
      <c r="D853" s="1">
        <v>1</v>
      </c>
      <c r="E853" s="1">
        <f t="shared" si="136"/>
        <v>0</v>
      </c>
      <c r="F853" s="1">
        <f t="shared" si="137"/>
        <v>0</v>
      </c>
      <c r="G853" s="1">
        <f t="shared" si="138"/>
        <v>0</v>
      </c>
      <c r="H853" s="1">
        <f t="shared" si="139"/>
        <v>1</v>
      </c>
      <c r="I853" s="1">
        <f t="shared" si="140"/>
        <v>1</v>
      </c>
      <c r="K853" s="1" t="s">
        <v>180</v>
      </c>
      <c r="L853" s="1">
        <v>5</v>
      </c>
      <c r="M853" s="1">
        <v>4</v>
      </c>
      <c r="N853" s="1">
        <v>1</v>
      </c>
      <c r="O853" s="1">
        <f t="shared" si="134"/>
        <v>0</v>
      </c>
      <c r="P853" s="1">
        <f t="shared" si="141"/>
        <v>0</v>
      </c>
      <c r="Q853" s="1">
        <f t="shared" si="135"/>
        <v>1</v>
      </c>
      <c r="R853" s="1">
        <f t="shared" si="142"/>
        <v>0</v>
      </c>
      <c r="S853" s="1">
        <f t="shared" si="143"/>
        <v>1</v>
      </c>
    </row>
    <row r="854" spans="1:19" x14ac:dyDescent="0.25">
      <c r="A854" s="1" t="s">
        <v>99</v>
      </c>
      <c r="B854" s="1">
        <v>4.9000000000000004</v>
      </c>
      <c r="C854" s="1">
        <v>3.3512271399999993</v>
      </c>
      <c r="D854" s="1">
        <v>1</v>
      </c>
      <c r="E854" s="1">
        <f t="shared" si="136"/>
        <v>0</v>
      </c>
      <c r="F854" s="1">
        <f t="shared" si="137"/>
        <v>0</v>
      </c>
      <c r="G854" s="1">
        <f t="shared" si="138"/>
        <v>0</v>
      </c>
      <c r="H854" s="1">
        <f t="shared" si="139"/>
        <v>1</v>
      </c>
      <c r="I854" s="1">
        <f t="shared" si="140"/>
        <v>1</v>
      </c>
      <c r="K854" s="1" t="s">
        <v>146</v>
      </c>
      <c r="L854" s="1">
        <v>4.3</v>
      </c>
      <c r="M854" s="1">
        <v>3</v>
      </c>
      <c r="N854" s="1">
        <v>1</v>
      </c>
      <c r="O854" s="1">
        <f t="shared" si="134"/>
        <v>0</v>
      </c>
      <c r="P854" s="1">
        <f t="shared" si="141"/>
        <v>0</v>
      </c>
      <c r="Q854" s="1">
        <f t="shared" si="135"/>
        <v>1</v>
      </c>
      <c r="R854" s="1">
        <f t="shared" si="142"/>
        <v>0</v>
      </c>
      <c r="S854" s="1">
        <f t="shared" si="143"/>
        <v>1</v>
      </c>
    </row>
    <row r="855" spans="1:19" x14ac:dyDescent="0.25">
      <c r="A855" s="1" t="s">
        <v>127</v>
      </c>
      <c r="B855" s="1">
        <v>4.7</v>
      </c>
      <c r="C855" s="1">
        <v>3.6706433699999992</v>
      </c>
      <c r="D855" s="1">
        <v>1</v>
      </c>
      <c r="E855" s="1">
        <f t="shared" si="136"/>
        <v>0</v>
      </c>
      <c r="F855" s="1">
        <f t="shared" si="137"/>
        <v>0</v>
      </c>
      <c r="G855" s="1">
        <f t="shared" si="138"/>
        <v>0</v>
      </c>
      <c r="H855" s="1">
        <f t="shared" si="139"/>
        <v>1</v>
      </c>
      <c r="I855" s="1">
        <f t="shared" si="140"/>
        <v>1</v>
      </c>
      <c r="K855" s="1" t="s">
        <v>183</v>
      </c>
      <c r="L855" s="1">
        <v>4.5999999999999996</v>
      </c>
      <c r="M855" s="1">
        <v>3</v>
      </c>
      <c r="N855" s="1">
        <v>1</v>
      </c>
      <c r="O855" s="1">
        <f t="shared" si="134"/>
        <v>0</v>
      </c>
      <c r="P855" s="1">
        <f t="shared" si="141"/>
        <v>0</v>
      </c>
      <c r="Q855" s="1">
        <f t="shared" si="135"/>
        <v>1</v>
      </c>
      <c r="R855" s="1">
        <f t="shared" si="142"/>
        <v>0</v>
      </c>
      <c r="S855" s="1">
        <f t="shared" si="143"/>
        <v>1</v>
      </c>
    </row>
    <row r="856" spans="1:19" x14ac:dyDescent="0.25">
      <c r="A856" s="1" t="s">
        <v>180</v>
      </c>
      <c r="B856" s="1">
        <v>5</v>
      </c>
      <c r="C856" s="1">
        <v>4.1192361999999987</v>
      </c>
      <c r="D856" s="1">
        <v>1</v>
      </c>
      <c r="E856" s="1">
        <f t="shared" si="136"/>
        <v>0</v>
      </c>
      <c r="F856" s="1">
        <f t="shared" si="137"/>
        <v>0</v>
      </c>
      <c r="G856" s="1">
        <f t="shared" si="138"/>
        <v>0</v>
      </c>
      <c r="H856" s="1">
        <f t="shared" si="139"/>
        <v>1</v>
      </c>
      <c r="I856" s="1">
        <f t="shared" si="140"/>
        <v>1</v>
      </c>
      <c r="K856" s="1" t="s">
        <v>161</v>
      </c>
      <c r="L856" s="1">
        <v>4.2</v>
      </c>
      <c r="M856" s="1">
        <v>4</v>
      </c>
      <c r="N856" s="1">
        <v>1</v>
      </c>
      <c r="O856" s="1">
        <f t="shared" si="134"/>
        <v>0</v>
      </c>
      <c r="P856" s="1">
        <f t="shared" si="141"/>
        <v>0</v>
      </c>
      <c r="Q856" s="1">
        <f t="shared" si="135"/>
        <v>1</v>
      </c>
      <c r="R856" s="1">
        <f t="shared" si="142"/>
        <v>0</v>
      </c>
      <c r="S856" s="1">
        <f t="shared" si="143"/>
        <v>1</v>
      </c>
    </row>
    <row r="857" spans="1:19" x14ac:dyDescent="0.25">
      <c r="A857" s="1" t="s">
        <v>146</v>
      </c>
      <c r="B857" s="1">
        <v>4.3</v>
      </c>
      <c r="C857" s="1">
        <v>2.5697363999999987</v>
      </c>
      <c r="D857" s="1">
        <v>1</v>
      </c>
      <c r="E857" s="1">
        <f t="shared" si="136"/>
        <v>0</v>
      </c>
      <c r="F857" s="1">
        <f t="shared" si="137"/>
        <v>0</v>
      </c>
      <c r="G857" s="1">
        <f t="shared" si="138"/>
        <v>0</v>
      </c>
      <c r="H857" s="1">
        <f t="shared" si="139"/>
        <v>1</v>
      </c>
      <c r="I857" s="1">
        <f t="shared" si="140"/>
        <v>1</v>
      </c>
      <c r="K857" s="1" t="s">
        <v>80</v>
      </c>
      <c r="L857" s="1">
        <v>4.9000000000000004</v>
      </c>
      <c r="M857" s="1">
        <v>4</v>
      </c>
      <c r="N857" s="1">
        <v>1</v>
      </c>
      <c r="O857" s="1">
        <f t="shared" si="134"/>
        <v>0</v>
      </c>
      <c r="P857" s="1">
        <f t="shared" si="141"/>
        <v>0</v>
      </c>
      <c r="Q857" s="1">
        <f t="shared" si="135"/>
        <v>1</v>
      </c>
      <c r="R857" s="1">
        <f t="shared" si="142"/>
        <v>0</v>
      </c>
      <c r="S857" s="1">
        <f t="shared" si="143"/>
        <v>1</v>
      </c>
    </row>
    <row r="858" spans="1:19" x14ac:dyDescent="0.25">
      <c r="A858" s="1" t="s">
        <v>183</v>
      </c>
      <c r="B858" s="1">
        <v>4.5999999999999996</v>
      </c>
      <c r="C858" s="1">
        <v>2.8275233999999991</v>
      </c>
      <c r="D858" s="1">
        <v>1</v>
      </c>
      <c r="E858" s="1">
        <f t="shared" si="136"/>
        <v>0</v>
      </c>
      <c r="F858" s="1">
        <f t="shared" si="137"/>
        <v>0</v>
      </c>
      <c r="G858" s="1">
        <f t="shared" si="138"/>
        <v>0</v>
      </c>
      <c r="H858" s="1">
        <f t="shared" si="139"/>
        <v>1</v>
      </c>
      <c r="I858" s="1">
        <f t="shared" si="140"/>
        <v>1</v>
      </c>
      <c r="K858" s="1" t="s">
        <v>83</v>
      </c>
      <c r="L858" s="1">
        <v>4.4000000000000004</v>
      </c>
      <c r="M858" s="1">
        <v>3</v>
      </c>
      <c r="N858" s="1">
        <v>1</v>
      </c>
      <c r="O858" s="1">
        <f t="shared" si="134"/>
        <v>0</v>
      </c>
      <c r="P858" s="1">
        <f t="shared" si="141"/>
        <v>0</v>
      </c>
      <c r="Q858" s="1">
        <f t="shared" si="135"/>
        <v>1</v>
      </c>
      <c r="R858" s="1">
        <f t="shared" si="142"/>
        <v>0</v>
      </c>
      <c r="S858" s="1">
        <f t="shared" si="143"/>
        <v>1</v>
      </c>
    </row>
    <row r="859" spans="1:19" x14ac:dyDescent="0.25">
      <c r="A859" s="1" t="s">
        <v>161</v>
      </c>
      <c r="B859" s="1">
        <v>4.2</v>
      </c>
      <c r="C859" s="1">
        <v>3.9603523799999989</v>
      </c>
      <c r="D859" s="1">
        <v>1</v>
      </c>
      <c r="E859" s="1">
        <f t="shared" si="136"/>
        <v>0</v>
      </c>
      <c r="F859" s="1">
        <f t="shared" si="137"/>
        <v>0</v>
      </c>
      <c r="G859" s="1">
        <f t="shared" si="138"/>
        <v>0</v>
      </c>
      <c r="H859" s="1">
        <f t="shared" si="139"/>
        <v>1</v>
      </c>
      <c r="I859" s="1">
        <f t="shared" si="140"/>
        <v>1</v>
      </c>
      <c r="K859" s="1" t="s">
        <v>85</v>
      </c>
      <c r="L859" s="1">
        <v>4.8</v>
      </c>
      <c r="M859" s="1">
        <v>5</v>
      </c>
      <c r="N859" s="1">
        <v>1</v>
      </c>
      <c r="O859" s="1">
        <f t="shared" si="134"/>
        <v>0</v>
      </c>
      <c r="P859" s="1">
        <f t="shared" si="141"/>
        <v>0</v>
      </c>
      <c r="Q859" s="1">
        <f t="shared" si="135"/>
        <v>1</v>
      </c>
      <c r="R859" s="1">
        <f t="shared" si="142"/>
        <v>0</v>
      </c>
      <c r="S859" s="1">
        <f t="shared" si="143"/>
        <v>1</v>
      </c>
    </row>
    <row r="860" spans="1:19" x14ac:dyDescent="0.25">
      <c r="A860" s="1" t="s">
        <v>80</v>
      </c>
      <c r="B860" s="1">
        <v>4.9000000000000004</v>
      </c>
      <c r="C860" s="1">
        <v>3.7736200999999991</v>
      </c>
      <c r="D860" s="1">
        <v>1</v>
      </c>
      <c r="E860" s="1">
        <f t="shared" si="136"/>
        <v>0</v>
      </c>
      <c r="F860" s="1">
        <f t="shared" si="137"/>
        <v>0</v>
      </c>
      <c r="G860" s="1">
        <f t="shared" si="138"/>
        <v>0</v>
      </c>
      <c r="H860" s="1">
        <f t="shared" si="139"/>
        <v>1</v>
      </c>
      <c r="I860" s="1">
        <f t="shared" si="140"/>
        <v>1</v>
      </c>
      <c r="K860" s="1" t="s">
        <v>88</v>
      </c>
      <c r="L860" s="1">
        <v>4.5</v>
      </c>
      <c r="M860" s="1">
        <v>3</v>
      </c>
      <c r="N860" s="1">
        <v>1</v>
      </c>
      <c r="O860" s="1">
        <f t="shared" si="134"/>
        <v>0</v>
      </c>
      <c r="P860" s="1">
        <f t="shared" si="141"/>
        <v>0</v>
      </c>
      <c r="Q860" s="1">
        <f t="shared" si="135"/>
        <v>1</v>
      </c>
      <c r="R860" s="1">
        <f t="shared" si="142"/>
        <v>0</v>
      </c>
      <c r="S860" s="1">
        <f t="shared" si="143"/>
        <v>1</v>
      </c>
    </row>
    <row r="861" spans="1:19" x14ac:dyDescent="0.25">
      <c r="A861" s="1" t="s">
        <v>83</v>
      </c>
      <c r="B861" s="1">
        <v>4.4000000000000004</v>
      </c>
      <c r="C861" s="1">
        <v>3.0241489199999991</v>
      </c>
      <c r="D861" s="1">
        <v>1</v>
      </c>
      <c r="E861" s="1">
        <f t="shared" si="136"/>
        <v>0</v>
      </c>
      <c r="F861" s="1">
        <f t="shared" si="137"/>
        <v>0</v>
      </c>
      <c r="G861" s="1">
        <f t="shared" si="138"/>
        <v>0</v>
      </c>
      <c r="H861" s="1">
        <f t="shared" si="139"/>
        <v>1</v>
      </c>
      <c r="I861" s="1">
        <f t="shared" si="140"/>
        <v>1</v>
      </c>
      <c r="K861" s="1" t="s">
        <v>91</v>
      </c>
      <c r="L861" s="1">
        <v>4.9000000000000004</v>
      </c>
      <c r="M861" s="1">
        <v>5</v>
      </c>
      <c r="N861" s="1">
        <v>1</v>
      </c>
      <c r="O861" s="1">
        <f t="shared" si="134"/>
        <v>0</v>
      </c>
      <c r="P861" s="1">
        <f t="shared" si="141"/>
        <v>0</v>
      </c>
      <c r="Q861" s="1">
        <f t="shared" si="135"/>
        <v>1</v>
      </c>
      <c r="R861" s="1">
        <f t="shared" si="142"/>
        <v>0</v>
      </c>
      <c r="S861" s="1">
        <f t="shared" si="143"/>
        <v>1</v>
      </c>
    </row>
    <row r="862" spans="1:19" x14ac:dyDescent="0.25">
      <c r="A862" s="1" t="s">
        <v>85</v>
      </c>
      <c r="B862" s="1">
        <v>4.8</v>
      </c>
      <c r="C862" s="1">
        <v>4.6170634700000006</v>
      </c>
      <c r="D862" s="1">
        <v>1</v>
      </c>
      <c r="E862" s="1">
        <f t="shared" si="136"/>
        <v>0</v>
      </c>
      <c r="F862" s="1">
        <f t="shared" si="137"/>
        <v>0</v>
      </c>
      <c r="G862" s="1">
        <f t="shared" si="138"/>
        <v>0</v>
      </c>
      <c r="H862" s="1">
        <f t="shared" si="139"/>
        <v>1</v>
      </c>
      <c r="I862" s="1">
        <f t="shared" si="140"/>
        <v>1</v>
      </c>
      <c r="K862" s="1" t="s">
        <v>92</v>
      </c>
      <c r="L862" s="1">
        <v>5.4</v>
      </c>
      <c r="M862" s="1">
        <v>3</v>
      </c>
      <c r="N862" s="1">
        <v>1</v>
      </c>
      <c r="O862" s="1">
        <f t="shared" si="134"/>
        <v>0</v>
      </c>
      <c r="P862" s="1">
        <f t="shared" si="141"/>
        <v>0</v>
      </c>
      <c r="Q862" s="1">
        <f t="shared" si="135"/>
        <v>1</v>
      </c>
      <c r="R862" s="1">
        <f t="shared" si="142"/>
        <v>0</v>
      </c>
      <c r="S862" s="1">
        <f t="shared" si="143"/>
        <v>1</v>
      </c>
    </row>
    <row r="863" spans="1:19" x14ac:dyDescent="0.25">
      <c r="A863" s="1" t="s">
        <v>88</v>
      </c>
      <c r="B863" s="1">
        <v>4.5</v>
      </c>
      <c r="C863" s="1">
        <v>3.4805905199999989</v>
      </c>
      <c r="D863" s="1">
        <v>1</v>
      </c>
      <c r="E863" s="1">
        <f t="shared" si="136"/>
        <v>0</v>
      </c>
      <c r="F863" s="1">
        <f t="shared" si="137"/>
        <v>0</v>
      </c>
      <c r="G863" s="1">
        <f t="shared" si="138"/>
        <v>0</v>
      </c>
      <c r="H863" s="1">
        <f t="shared" si="139"/>
        <v>1</v>
      </c>
      <c r="I863" s="1">
        <f t="shared" si="140"/>
        <v>1</v>
      </c>
      <c r="K863" s="1" t="s">
        <v>96</v>
      </c>
      <c r="L863" s="1">
        <v>4.9000000000000004</v>
      </c>
      <c r="M863" s="1">
        <v>3</v>
      </c>
      <c r="N863" s="1">
        <v>1</v>
      </c>
      <c r="O863" s="1">
        <f t="shared" si="134"/>
        <v>0</v>
      </c>
      <c r="P863" s="1">
        <f t="shared" si="141"/>
        <v>0</v>
      </c>
      <c r="Q863" s="1">
        <f t="shared" si="135"/>
        <v>1</v>
      </c>
      <c r="R863" s="1">
        <f t="shared" si="142"/>
        <v>0</v>
      </c>
      <c r="S863" s="1">
        <f t="shared" si="143"/>
        <v>1</v>
      </c>
    </row>
    <row r="864" spans="1:19" x14ac:dyDescent="0.25">
      <c r="A864" s="1" t="s">
        <v>91</v>
      </c>
      <c r="B864" s="1">
        <v>4.9000000000000004</v>
      </c>
      <c r="C864" s="1">
        <v>4.5331943199999989</v>
      </c>
      <c r="D864" s="1">
        <v>1</v>
      </c>
      <c r="E864" s="1">
        <f t="shared" si="136"/>
        <v>0</v>
      </c>
      <c r="F864" s="1">
        <f t="shared" si="137"/>
        <v>0</v>
      </c>
      <c r="G864" s="1">
        <f t="shared" si="138"/>
        <v>0</v>
      </c>
      <c r="H864" s="1">
        <f t="shared" si="139"/>
        <v>1</v>
      </c>
      <c r="I864" s="1">
        <f t="shared" si="140"/>
        <v>1</v>
      </c>
      <c r="K864" s="1" t="s">
        <v>166</v>
      </c>
      <c r="L864" s="1">
        <v>4.3</v>
      </c>
      <c r="M864" s="1">
        <v>3</v>
      </c>
      <c r="N864" s="1">
        <v>1</v>
      </c>
      <c r="O864" s="1">
        <f t="shared" si="134"/>
        <v>0</v>
      </c>
      <c r="P864" s="1">
        <f t="shared" si="141"/>
        <v>0</v>
      </c>
      <c r="Q864" s="1">
        <f t="shared" si="135"/>
        <v>1</v>
      </c>
      <c r="R864" s="1">
        <f t="shared" si="142"/>
        <v>0</v>
      </c>
      <c r="S864" s="1">
        <f t="shared" si="143"/>
        <v>1</v>
      </c>
    </row>
    <row r="865" spans="1:19" x14ac:dyDescent="0.25">
      <c r="A865" s="1" t="s">
        <v>92</v>
      </c>
      <c r="B865" s="1">
        <v>5.4</v>
      </c>
      <c r="C865" s="1">
        <v>2.8871238099999994</v>
      </c>
      <c r="D865" s="1">
        <v>1</v>
      </c>
      <c r="E865" s="1">
        <f t="shared" si="136"/>
        <v>0</v>
      </c>
      <c r="F865" s="1">
        <f t="shared" si="137"/>
        <v>0</v>
      </c>
      <c r="G865" s="1">
        <f t="shared" si="138"/>
        <v>0</v>
      </c>
      <c r="H865" s="1">
        <f t="shared" si="139"/>
        <v>1</v>
      </c>
      <c r="I865" s="1">
        <f t="shared" si="140"/>
        <v>1</v>
      </c>
      <c r="K865" s="1" t="s">
        <v>97</v>
      </c>
      <c r="L865" s="1">
        <v>4.5</v>
      </c>
      <c r="M865" s="1">
        <v>4</v>
      </c>
      <c r="N865" s="1">
        <v>1</v>
      </c>
      <c r="O865" s="1">
        <f t="shared" si="134"/>
        <v>0</v>
      </c>
      <c r="P865" s="1">
        <f t="shared" si="141"/>
        <v>0</v>
      </c>
      <c r="Q865" s="1">
        <f t="shared" si="135"/>
        <v>1</v>
      </c>
      <c r="R865" s="1">
        <f t="shared" si="142"/>
        <v>0</v>
      </c>
      <c r="S865" s="1">
        <f t="shared" si="143"/>
        <v>1</v>
      </c>
    </row>
    <row r="866" spans="1:19" x14ac:dyDescent="0.25">
      <c r="A866" s="1" t="s">
        <v>96</v>
      </c>
      <c r="B866" s="1">
        <v>4.9000000000000004</v>
      </c>
      <c r="C866" s="1">
        <v>2.7685049999999984</v>
      </c>
      <c r="D866" s="1">
        <v>1</v>
      </c>
      <c r="E866" s="1">
        <f t="shared" si="136"/>
        <v>0</v>
      </c>
      <c r="F866" s="1">
        <f t="shared" si="137"/>
        <v>0</v>
      </c>
      <c r="G866" s="1">
        <f t="shared" si="138"/>
        <v>0</v>
      </c>
      <c r="H866" s="1">
        <f t="shared" si="139"/>
        <v>1</v>
      </c>
      <c r="I866" s="1">
        <f t="shared" si="140"/>
        <v>1</v>
      </c>
      <c r="K866" s="1" t="s">
        <v>103</v>
      </c>
      <c r="L866" s="1">
        <v>4.2</v>
      </c>
      <c r="M866" s="1">
        <v>5</v>
      </c>
      <c r="N866" s="1">
        <v>1</v>
      </c>
      <c r="O866" s="1">
        <f t="shared" si="134"/>
        <v>0</v>
      </c>
      <c r="P866" s="1">
        <f t="shared" si="141"/>
        <v>0</v>
      </c>
      <c r="Q866" s="1">
        <f t="shared" si="135"/>
        <v>1</v>
      </c>
      <c r="R866" s="1">
        <f t="shared" si="142"/>
        <v>0</v>
      </c>
      <c r="S866" s="1">
        <f t="shared" si="143"/>
        <v>1</v>
      </c>
    </row>
    <row r="867" spans="1:19" x14ac:dyDescent="0.25">
      <c r="A867" s="1" t="s">
        <v>166</v>
      </c>
      <c r="B867" s="1">
        <v>4.3</v>
      </c>
      <c r="C867" s="1">
        <v>3.2993551999999995</v>
      </c>
      <c r="D867" s="1">
        <v>1</v>
      </c>
      <c r="E867" s="1">
        <f t="shared" si="136"/>
        <v>0</v>
      </c>
      <c r="F867" s="1">
        <f t="shared" si="137"/>
        <v>0</v>
      </c>
      <c r="G867" s="1">
        <f t="shared" si="138"/>
        <v>0</v>
      </c>
      <c r="H867" s="1">
        <f t="shared" si="139"/>
        <v>1</v>
      </c>
      <c r="I867" s="1">
        <f t="shared" si="140"/>
        <v>1</v>
      </c>
      <c r="K867" s="1" t="s">
        <v>111</v>
      </c>
      <c r="L867" s="1">
        <v>4.5</v>
      </c>
      <c r="M867" s="1">
        <v>3</v>
      </c>
      <c r="N867" s="1">
        <v>1</v>
      </c>
      <c r="O867" s="1">
        <f t="shared" si="134"/>
        <v>0</v>
      </c>
      <c r="P867" s="1">
        <f t="shared" si="141"/>
        <v>0</v>
      </c>
      <c r="Q867" s="1">
        <f t="shared" si="135"/>
        <v>1</v>
      </c>
      <c r="R867" s="1">
        <f t="shared" si="142"/>
        <v>0</v>
      </c>
      <c r="S867" s="1">
        <f t="shared" si="143"/>
        <v>1</v>
      </c>
    </row>
    <row r="868" spans="1:19" x14ac:dyDescent="0.25">
      <c r="A868" s="1" t="s">
        <v>97</v>
      </c>
      <c r="B868" s="1">
        <v>4.5</v>
      </c>
      <c r="C868" s="1">
        <v>3.7438117199999983</v>
      </c>
      <c r="D868" s="1">
        <v>1</v>
      </c>
      <c r="E868" s="1">
        <f t="shared" si="136"/>
        <v>0</v>
      </c>
      <c r="F868" s="1">
        <f t="shared" si="137"/>
        <v>0</v>
      </c>
      <c r="G868" s="1">
        <f t="shared" si="138"/>
        <v>0</v>
      </c>
      <c r="H868" s="1">
        <f t="shared" si="139"/>
        <v>1</v>
      </c>
      <c r="I868" s="1">
        <f t="shared" si="140"/>
        <v>1</v>
      </c>
      <c r="K868" s="1" t="s">
        <v>114</v>
      </c>
      <c r="L868" s="1">
        <v>4.5</v>
      </c>
      <c r="M868" s="1">
        <v>4</v>
      </c>
      <c r="N868" s="1">
        <v>1</v>
      </c>
      <c r="O868" s="1">
        <f t="shared" si="134"/>
        <v>0</v>
      </c>
      <c r="P868" s="1">
        <f t="shared" si="141"/>
        <v>0</v>
      </c>
      <c r="Q868" s="1">
        <f t="shared" si="135"/>
        <v>1</v>
      </c>
      <c r="R868" s="1">
        <f t="shared" si="142"/>
        <v>0</v>
      </c>
      <c r="S868" s="1">
        <f t="shared" si="143"/>
        <v>1</v>
      </c>
    </row>
    <row r="869" spans="1:19" x14ac:dyDescent="0.25">
      <c r="A869" s="1" t="s">
        <v>103</v>
      </c>
      <c r="B869" s="1">
        <v>4.2</v>
      </c>
      <c r="C869" s="1">
        <v>5.4613129200000001</v>
      </c>
      <c r="D869" s="1">
        <v>1</v>
      </c>
      <c r="E869" s="1">
        <f t="shared" si="136"/>
        <v>0</v>
      </c>
      <c r="F869" s="1">
        <f t="shared" si="137"/>
        <v>0</v>
      </c>
      <c r="G869" s="1">
        <f t="shared" si="138"/>
        <v>0</v>
      </c>
      <c r="H869" s="1">
        <f t="shared" si="139"/>
        <v>1</v>
      </c>
      <c r="I869" s="1">
        <f t="shared" si="140"/>
        <v>1</v>
      </c>
      <c r="K869" s="1" t="s">
        <v>115</v>
      </c>
      <c r="L869" s="1">
        <v>4.9000000000000004</v>
      </c>
      <c r="M869" s="1">
        <v>2</v>
      </c>
      <c r="N869" s="1">
        <v>1</v>
      </c>
      <c r="O869" s="1">
        <f t="shared" si="134"/>
        <v>0</v>
      </c>
      <c r="P869" s="1">
        <f t="shared" si="141"/>
        <v>0</v>
      </c>
      <c r="Q869" s="1">
        <f t="shared" si="135"/>
        <v>1</v>
      </c>
      <c r="R869" s="1">
        <f t="shared" si="142"/>
        <v>0</v>
      </c>
      <c r="S869" s="1">
        <f t="shared" si="143"/>
        <v>1</v>
      </c>
    </row>
    <row r="870" spans="1:19" x14ac:dyDescent="0.25">
      <c r="A870" s="1" t="s">
        <v>111</v>
      </c>
      <c r="B870" s="1">
        <v>4.5</v>
      </c>
      <c r="C870" s="1">
        <v>3.4463613599999978</v>
      </c>
      <c r="D870" s="1">
        <v>1</v>
      </c>
      <c r="E870" s="1">
        <f t="shared" si="136"/>
        <v>0</v>
      </c>
      <c r="F870" s="1">
        <f t="shared" si="137"/>
        <v>0</v>
      </c>
      <c r="G870" s="1">
        <f t="shared" si="138"/>
        <v>0</v>
      </c>
      <c r="H870" s="1">
        <f t="shared" si="139"/>
        <v>1</v>
      </c>
      <c r="I870" s="1">
        <f t="shared" si="140"/>
        <v>1</v>
      </c>
      <c r="K870" s="1" t="s">
        <v>123</v>
      </c>
      <c r="L870" s="1">
        <v>4.4000000000000004</v>
      </c>
      <c r="M870" s="1">
        <v>3</v>
      </c>
      <c r="N870" s="1">
        <v>1</v>
      </c>
      <c r="O870" s="1">
        <f t="shared" si="134"/>
        <v>0</v>
      </c>
      <c r="P870" s="1">
        <f t="shared" si="141"/>
        <v>0</v>
      </c>
      <c r="Q870" s="1">
        <f t="shared" si="135"/>
        <v>1</v>
      </c>
      <c r="R870" s="1">
        <f t="shared" si="142"/>
        <v>0</v>
      </c>
      <c r="S870" s="1">
        <f t="shared" si="143"/>
        <v>1</v>
      </c>
    </row>
    <row r="871" spans="1:19" x14ac:dyDescent="0.25">
      <c r="A871" s="1" t="s">
        <v>114</v>
      </c>
      <c r="B871" s="1">
        <v>4.5</v>
      </c>
      <c r="C871" s="1">
        <v>3.5183848999999991</v>
      </c>
      <c r="D871" s="1">
        <v>1</v>
      </c>
      <c r="E871" s="1">
        <f t="shared" si="136"/>
        <v>0</v>
      </c>
      <c r="F871" s="1">
        <f t="shared" si="137"/>
        <v>0</v>
      </c>
      <c r="G871" s="1">
        <f t="shared" si="138"/>
        <v>0</v>
      </c>
      <c r="H871" s="1">
        <f t="shared" si="139"/>
        <v>1</v>
      </c>
      <c r="I871" s="1">
        <f t="shared" si="140"/>
        <v>1</v>
      </c>
      <c r="K871" s="1" t="s">
        <v>124</v>
      </c>
      <c r="L871" s="1">
        <v>4.5</v>
      </c>
      <c r="M871" s="1">
        <v>4</v>
      </c>
      <c r="N871" s="1">
        <v>1</v>
      </c>
      <c r="O871" s="1">
        <f t="shared" si="134"/>
        <v>0</v>
      </c>
      <c r="P871" s="1">
        <f t="shared" si="141"/>
        <v>0</v>
      </c>
      <c r="Q871" s="1">
        <f t="shared" si="135"/>
        <v>1</v>
      </c>
      <c r="R871" s="1">
        <f t="shared" si="142"/>
        <v>0</v>
      </c>
      <c r="S871" s="1">
        <f t="shared" si="143"/>
        <v>1</v>
      </c>
    </row>
    <row r="872" spans="1:19" x14ac:dyDescent="0.25">
      <c r="A872" s="1" t="s">
        <v>115</v>
      </c>
      <c r="B872" s="1">
        <v>4.9000000000000004</v>
      </c>
      <c r="C872" s="1">
        <v>1.7160364399999994</v>
      </c>
      <c r="D872" s="1">
        <v>1</v>
      </c>
      <c r="E872" s="1">
        <f t="shared" si="136"/>
        <v>0</v>
      </c>
      <c r="F872" s="1">
        <f t="shared" si="137"/>
        <v>0</v>
      </c>
      <c r="G872" s="1">
        <f t="shared" si="138"/>
        <v>0</v>
      </c>
      <c r="H872" s="1">
        <f t="shared" si="139"/>
        <v>1</v>
      </c>
      <c r="I872" s="1">
        <f t="shared" si="140"/>
        <v>1</v>
      </c>
      <c r="K872" s="1" t="s">
        <v>133</v>
      </c>
      <c r="L872" s="1">
        <v>4.5999999999999996</v>
      </c>
      <c r="M872" s="1">
        <v>2</v>
      </c>
      <c r="N872" s="1">
        <v>1</v>
      </c>
      <c r="O872" s="1">
        <f t="shared" si="134"/>
        <v>0</v>
      </c>
      <c r="P872" s="1">
        <f t="shared" si="141"/>
        <v>0</v>
      </c>
      <c r="Q872" s="1">
        <f t="shared" si="135"/>
        <v>1</v>
      </c>
      <c r="R872" s="1">
        <f t="shared" si="142"/>
        <v>0</v>
      </c>
      <c r="S872" s="1">
        <f t="shared" si="143"/>
        <v>1</v>
      </c>
    </row>
    <row r="873" spans="1:19" x14ac:dyDescent="0.25">
      <c r="A873" s="1" t="s">
        <v>123</v>
      </c>
      <c r="B873" s="1">
        <v>4.4000000000000004</v>
      </c>
      <c r="C873" s="1">
        <v>3.1584852199999989</v>
      </c>
      <c r="D873" s="1">
        <v>1</v>
      </c>
      <c r="E873" s="1">
        <f t="shared" si="136"/>
        <v>0</v>
      </c>
      <c r="F873" s="1">
        <f t="shared" si="137"/>
        <v>0</v>
      </c>
      <c r="G873" s="1">
        <f t="shared" si="138"/>
        <v>0</v>
      </c>
      <c r="H873" s="1">
        <f t="shared" si="139"/>
        <v>1</v>
      </c>
      <c r="I873" s="1">
        <f t="shared" si="140"/>
        <v>1</v>
      </c>
      <c r="K873" s="1" t="s">
        <v>137</v>
      </c>
      <c r="L873" s="1">
        <v>5.3</v>
      </c>
      <c r="M873" s="1">
        <v>3</v>
      </c>
      <c r="N873" s="1">
        <v>1</v>
      </c>
      <c r="O873" s="1">
        <f t="shared" si="134"/>
        <v>0</v>
      </c>
      <c r="P873" s="1">
        <f t="shared" si="141"/>
        <v>0</v>
      </c>
      <c r="Q873" s="1">
        <f t="shared" si="135"/>
        <v>1</v>
      </c>
      <c r="R873" s="1">
        <f t="shared" si="142"/>
        <v>0</v>
      </c>
      <c r="S873" s="1">
        <f t="shared" si="143"/>
        <v>1</v>
      </c>
    </row>
    <row r="874" spans="1:19" x14ac:dyDescent="0.25">
      <c r="A874" s="1" t="s">
        <v>124</v>
      </c>
      <c r="B874" s="1">
        <v>4.5</v>
      </c>
      <c r="C874" s="1">
        <v>4.2731162300000003</v>
      </c>
      <c r="D874" s="1">
        <v>1</v>
      </c>
      <c r="E874" s="1">
        <f t="shared" si="136"/>
        <v>0</v>
      </c>
      <c r="F874" s="1">
        <f t="shared" si="137"/>
        <v>0</v>
      </c>
      <c r="G874" s="1">
        <f t="shared" si="138"/>
        <v>0</v>
      </c>
      <c r="H874" s="1">
        <f t="shared" si="139"/>
        <v>1</v>
      </c>
      <c r="I874" s="1">
        <f t="shared" si="140"/>
        <v>1</v>
      </c>
      <c r="K874" s="1" t="s">
        <v>138</v>
      </c>
      <c r="L874" s="1">
        <v>4.7</v>
      </c>
      <c r="M874" s="1">
        <v>4</v>
      </c>
      <c r="N874" s="1">
        <v>1</v>
      </c>
      <c r="O874" s="1">
        <f t="shared" si="134"/>
        <v>0</v>
      </c>
      <c r="P874" s="1">
        <f t="shared" si="141"/>
        <v>0</v>
      </c>
      <c r="Q874" s="1">
        <f t="shared" si="135"/>
        <v>1</v>
      </c>
      <c r="R874" s="1">
        <f t="shared" si="142"/>
        <v>0</v>
      </c>
      <c r="S874" s="1">
        <f t="shared" si="143"/>
        <v>1</v>
      </c>
    </row>
    <row r="875" spans="1:19" x14ac:dyDescent="0.25">
      <c r="A875" s="1" t="s">
        <v>133</v>
      </c>
      <c r="B875" s="1">
        <v>4.5999999999999996</v>
      </c>
      <c r="C875" s="1">
        <v>2.4826891299999989</v>
      </c>
      <c r="D875" s="1">
        <v>1</v>
      </c>
      <c r="E875" s="1">
        <f t="shared" si="136"/>
        <v>0</v>
      </c>
      <c r="F875" s="1">
        <f t="shared" si="137"/>
        <v>0</v>
      </c>
      <c r="G875" s="1">
        <f t="shared" si="138"/>
        <v>0</v>
      </c>
      <c r="H875" s="1">
        <f t="shared" si="139"/>
        <v>1</v>
      </c>
      <c r="I875" s="1">
        <f t="shared" si="140"/>
        <v>1</v>
      </c>
      <c r="K875" s="1" t="s">
        <v>170</v>
      </c>
      <c r="L875" s="1">
        <v>5.3</v>
      </c>
      <c r="M875" s="1">
        <v>3</v>
      </c>
      <c r="N875" s="1">
        <v>1</v>
      </c>
      <c r="O875" s="1">
        <f t="shared" si="134"/>
        <v>0</v>
      </c>
      <c r="P875" s="1">
        <f t="shared" si="141"/>
        <v>0</v>
      </c>
      <c r="Q875" s="1">
        <f t="shared" si="135"/>
        <v>1</v>
      </c>
      <c r="R875" s="1">
        <f t="shared" si="142"/>
        <v>0</v>
      </c>
      <c r="S875" s="1">
        <f t="shared" si="143"/>
        <v>1</v>
      </c>
    </row>
    <row r="876" spans="1:19" x14ac:dyDescent="0.25">
      <c r="A876" s="1" t="s">
        <v>137</v>
      </c>
      <c r="B876" s="1">
        <v>5.3</v>
      </c>
      <c r="C876" s="1">
        <v>3.2309275100000003</v>
      </c>
      <c r="D876" s="1">
        <v>1</v>
      </c>
      <c r="E876" s="1">
        <f t="shared" si="136"/>
        <v>0</v>
      </c>
      <c r="F876" s="1">
        <f t="shared" si="137"/>
        <v>0</v>
      </c>
      <c r="G876" s="1">
        <f t="shared" si="138"/>
        <v>0</v>
      </c>
      <c r="H876" s="1">
        <f t="shared" si="139"/>
        <v>1</v>
      </c>
      <c r="I876" s="1">
        <f t="shared" si="140"/>
        <v>1</v>
      </c>
      <c r="K876" s="1" t="s">
        <v>152</v>
      </c>
      <c r="L876" s="1">
        <v>4.5</v>
      </c>
      <c r="M876" s="1">
        <v>3</v>
      </c>
      <c r="N876" s="1">
        <v>1</v>
      </c>
      <c r="O876" s="1">
        <f t="shared" si="134"/>
        <v>0</v>
      </c>
      <c r="P876" s="1">
        <f t="shared" si="141"/>
        <v>0</v>
      </c>
      <c r="Q876" s="1">
        <f t="shared" si="135"/>
        <v>1</v>
      </c>
      <c r="R876" s="1">
        <f t="shared" si="142"/>
        <v>0</v>
      </c>
      <c r="S876" s="1">
        <f t="shared" si="143"/>
        <v>1</v>
      </c>
    </row>
    <row r="877" spans="1:19" x14ac:dyDescent="0.25">
      <c r="A877" s="1" t="s">
        <v>138</v>
      </c>
      <c r="B877" s="1">
        <v>4.7</v>
      </c>
      <c r="C877" s="1">
        <v>3.8537198199999989</v>
      </c>
      <c r="D877" s="1">
        <v>1</v>
      </c>
      <c r="E877" s="1">
        <f t="shared" si="136"/>
        <v>0</v>
      </c>
      <c r="F877" s="1">
        <f t="shared" si="137"/>
        <v>0</v>
      </c>
      <c r="G877" s="1">
        <f t="shared" si="138"/>
        <v>0</v>
      </c>
      <c r="H877" s="1">
        <f t="shared" si="139"/>
        <v>1</v>
      </c>
      <c r="I877" s="1">
        <f t="shared" si="140"/>
        <v>1</v>
      </c>
      <c r="K877" s="1" t="s">
        <v>159</v>
      </c>
      <c r="L877" s="1">
        <v>4.3</v>
      </c>
      <c r="M877" s="1">
        <v>4</v>
      </c>
      <c r="N877" s="1">
        <v>1</v>
      </c>
      <c r="O877" s="1">
        <f t="shared" si="134"/>
        <v>0</v>
      </c>
      <c r="P877" s="1">
        <f t="shared" si="141"/>
        <v>0</v>
      </c>
      <c r="Q877" s="1">
        <f t="shared" si="135"/>
        <v>1</v>
      </c>
      <c r="R877" s="1">
        <f t="shared" si="142"/>
        <v>0</v>
      </c>
      <c r="S877" s="1">
        <f t="shared" si="143"/>
        <v>1</v>
      </c>
    </row>
    <row r="878" spans="1:19" x14ac:dyDescent="0.25">
      <c r="A878" s="1" t="s">
        <v>170</v>
      </c>
      <c r="B878" s="1">
        <v>5.3</v>
      </c>
      <c r="C878" s="1">
        <v>3.3935780999999996</v>
      </c>
      <c r="D878" s="1">
        <v>1</v>
      </c>
      <c r="E878" s="1">
        <f t="shared" si="136"/>
        <v>0</v>
      </c>
      <c r="F878" s="1">
        <f t="shared" si="137"/>
        <v>0</v>
      </c>
      <c r="G878" s="1">
        <f t="shared" si="138"/>
        <v>0</v>
      </c>
      <c r="H878" s="1">
        <f t="shared" si="139"/>
        <v>1</v>
      </c>
      <c r="I878" s="1">
        <f t="shared" si="140"/>
        <v>1</v>
      </c>
      <c r="K878" s="1" t="s">
        <v>75</v>
      </c>
      <c r="L878" s="1">
        <v>4.3</v>
      </c>
      <c r="M878" s="1">
        <v>3</v>
      </c>
      <c r="N878" s="1">
        <v>1</v>
      </c>
      <c r="O878" s="1">
        <f t="shared" si="134"/>
        <v>0</v>
      </c>
      <c r="P878" s="1">
        <f t="shared" si="141"/>
        <v>0</v>
      </c>
      <c r="Q878" s="1">
        <f t="shared" si="135"/>
        <v>1</v>
      </c>
      <c r="R878" s="1">
        <f t="shared" si="142"/>
        <v>0</v>
      </c>
      <c r="S878" s="1">
        <f t="shared" si="143"/>
        <v>1</v>
      </c>
    </row>
    <row r="879" spans="1:19" x14ac:dyDescent="0.25">
      <c r="A879" s="1" t="s">
        <v>152</v>
      </c>
      <c r="B879" s="1">
        <v>4.5</v>
      </c>
      <c r="C879" s="1">
        <v>3.4754518199999991</v>
      </c>
      <c r="D879" s="1">
        <v>1</v>
      </c>
      <c r="E879" s="1">
        <f t="shared" si="136"/>
        <v>0</v>
      </c>
      <c r="F879" s="1">
        <f t="shared" si="137"/>
        <v>0</v>
      </c>
      <c r="G879" s="1">
        <f t="shared" si="138"/>
        <v>0</v>
      </c>
      <c r="H879" s="1">
        <f t="shared" si="139"/>
        <v>1</v>
      </c>
      <c r="I879" s="1">
        <f t="shared" si="140"/>
        <v>1</v>
      </c>
      <c r="K879" s="1" t="s">
        <v>81</v>
      </c>
      <c r="L879" s="1">
        <v>4.5999999999999996</v>
      </c>
      <c r="M879" s="1">
        <v>3</v>
      </c>
      <c r="N879" s="1">
        <v>1</v>
      </c>
      <c r="O879" s="1">
        <f t="shared" si="134"/>
        <v>0</v>
      </c>
      <c r="P879" s="1">
        <f t="shared" si="141"/>
        <v>0</v>
      </c>
      <c r="Q879" s="1">
        <f t="shared" si="135"/>
        <v>1</v>
      </c>
      <c r="R879" s="1">
        <f t="shared" si="142"/>
        <v>0</v>
      </c>
      <c r="S879" s="1">
        <f t="shared" si="143"/>
        <v>1</v>
      </c>
    </row>
    <row r="880" spans="1:19" x14ac:dyDescent="0.25">
      <c r="A880" s="1" t="s">
        <v>159</v>
      </c>
      <c r="B880" s="1">
        <v>4.3</v>
      </c>
      <c r="C880" s="1">
        <v>4.029709539999998</v>
      </c>
      <c r="D880" s="1">
        <v>1</v>
      </c>
      <c r="E880" s="1">
        <f t="shared" si="136"/>
        <v>0</v>
      </c>
      <c r="F880" s="1">
        <f t="shared" si="137"/>
        <v>0</v>
      </c>
      <c r="G880" s="1">
        <f t="shared" si="138"/>
        <v>0</v>
      </c>
      <c r="H880" s="1">
        <f t="shared" si="139"/>
        <v>1</v>
      </c>
      <c r="I880" s="1">
        <f t="shared" si="140"/>
        <v>1</v>
      </c>
      <c r="K880" s="1" t="s">
        <v>101</v>
      </c>
      <c r="L880" s="1">
        <v>4.9000000000000004</v>
      </c>
      <c r="M880" s="1">
        <v>4</v>
      </c>
      <c r="N880" s="1">
        <v>1</v>
      </c>
      <c r="O880" s="1">
        <f t="shared" si="134"/>
        <v>0</v>
      </c>
      <c r="P880" s="1">
        <f t="shared" si="141"/>
        <v>0</v>
      </c>
      <c r="Q880" s="1">
        <f t="shared" si="135"/>
        <v>1</v>
      </c>
      <c r="R880" s="1">
        <f t="shared" si="142"/>
        <v>0</v>
      </c>
      <c r="S880" s="1">
        <f t="shared" si="143"/>
        <v>1</v>
      </c>
    </row>
    <row r="881" spans="1:19" x14ac:dyDescent="0.25">
      <c r="A881" s="1" t="s">
        <v>75</v>
      </c>
      <c r="B881" s="1">
        <v>4.3</v>
      </c>
      <c r="C881" s="1">
        <v>2.8363654099999991</v>
      </c>
      <c r="D881" s="1">
        <v>1</v>
      </c>
      <c r="E881" s="1">
        <f t="shared" si="136"/>
        <v>0</v>
      </c>
      <c r="F881" s="1">
        <f t="shared" si="137"/>
        <v>0</v>
      </c>
      <c r="G881" s="1">
        <f t="shared" si="138"/>
        <v>0</v>
      </c>
      <c r="H881" s="1">
        <f t="shared" si="139"/>
        <v>1</v>
      </c>
      <c r="I881" s="1">
        <f t="shared" si="140"/>
        <v>1</v>
      </c>
      <c r="K881" s="1" t="s">
        <v>187</v>
      </c>
      <c r="L881" s="1">
        <v>4.4000000000000004</v>
      </c>
      <c r="M881" s="1">
        <v>3</v>
      </c>
      <c r="N881" s="1">
        <v>1</v>
      </c>
      <c r="O881" s="1">
        <f t="shared" si="134"/>
        <v>0</v>
      </c>
      <c r="P881" s="1">
        <f t="shared" si="141"/>
        <v>0</v>
      </c>
      <c r="Q881" s="1">
        <f t="shared" si="135"/>
        <v>1</v>
      </c>
      <c r="R881" s="1">
        <f t="shared" si="142"/>
        <v>0</v>
      </c>
      <c r="S881" s="1">
        <f t="shared" si="143"/>
        <v>1</v>
      </c>
    </row>
    <row r="882" spans="1:19" x14ac:dyDescent="0.25">
      <c r="A882" s="1" t="s">
        <v>81</v>
      </c>
      <c r="B882" s="1">
        <v>4.5999999999999996</v>
      </c>
      <c r="C882" s="1">
        <v>3.3629385999999992</v>
      </c>
      <c r="D882" s="1">
        <v>1</v>
      </c>
      <c r="E882" s="1">
        <f t="shared" si="136"/>
        <v>0</v>
      </c>
      <c r="F882" s="1">
        <f t="shared" si="137"/>
        <v>0</v>
      </c>
      <c r="G882" s="1">
        <f t="shared" si="138"/>
        <v>0</v>
      </c>
      <c r="H882" s="1">
        <f t="shared" si="139"/>
        <v>1</v>
      </c>
      <c r="I882" s="1">
        <f t="shared" si="140"/>
        <v>1</v>
      </c>
      <c r="K882" s="1" t="s">
        <v>135</v>
      </c>
      <c r="L882" s="1">
        <v>4.9000000000000004</v>
      </c>
      <c r="M882" s="1">
        <v>3</v>
      </c>
      <c r="N882" s="1">
        <v>1</v>
      </c>
      <c r="O882" s="1">
        <f t="shared" si="134"/>
        <v>0</v>
      </c>
      <c r="P882" s="1">
        <f t="shared" si="141"/>
        <v>0</v>
      </c>
      <c r="Q882" s="1">
        <f t="shared" si="135"/>
        <v>1</v>
      </c>
      <c r="R882" s="1">
        <f t="shared" si="142"/>
        <v>0</v>
      </c>
      <c r="S882" s="1">
        <f t="shared" si="143"/>
        <v>1</v>
      </c>
    </row>
    <row r="883" spans="1:19" x14ac:dyDescent="0.25">
      <c r="A883" s="1" t="s">
        <v>101</v>
      </c>
      <c r="B883" s="1">
        <v>4.9000000000000004</v>
      </c>
      <c r="C883" s="1">
        <v>3.6493579399999985</v>
      </c>
      <c r="D883" s="1">
        <v>1</v>
      </c>
      <c r="E883" s="1">
        <f t="shared" si="136"/>
        <v>0</v>
      </c>
      <c r="F883" s="1">
        <f t="shared" si="137"/>
        <v>0</v>
      </c>
      <c r="G883" s="1">
        <f t="shared" si="138"/>
        <v>0</v>
      </c>
      <c r="H883" s="1">
        <f t="shared" si="139"/>
        <v>1</v>
      </c>
      <c r="I883" s="1">
        <f t="shared" si="140"/>
        <v>1</v>
      </c>
      <c r="K883" s="1" t="s">
        <v>143</v>
      </c>
      <c r="L883" s="1">
        <v>4.5999999999999996</v>
      </c>
      <c r="M883" s="1">
        <v>4</v>
      </c>
      <c r="N883" s="1">
        <v>1</v>
      </c>
      <c r="O883" s="1">
        <f t="shared" si="134"/>
        <v>0</v>
      </c>
      <c r="P883" s="1">
        <f t="shared" si="141"/>
        <v>0</v>
      </c>
      <c r="Q883" s="1">
        <f t="shared" si="135"/>
        <v>1</v>
      </c>
      <c r="R883" s="1">
        <f t="shared" si="142"/>
        <v>0</v>
      </c>
      <c r="S883" s="1">
        <f t="shared" si="143"/>
        <v>1</v>
      </c>
    </row>
    <row r="884" spans="1:19" x14ac:dyDescent="0.25">
      <c r="A884" s="1" t="s">
        <v>187</v>
      </c>
      <c r="B884" s="1">
        <v>4.4000000000000004</v>
      </c>
      <c r="C884" s="1">
        <v>3.2867137999999998</v>
      </c>
      <c r="D884" s="1">
        <v>1</v>
      </c>
      <c r="E884" s="1">
        <f t="shared" si="136"/>
        <v>0</v>
      </c>
      <c r="F884" s="1">
        <f t="shared" si="137"/>
        <v>0</v>
      </c>
      <c r="G884" s="1">
        <f t="shared" si="138"/>
        <v>0</v>
      </c>
      <c r="H884" s="1">
        <f t="shared" si="139"/>
        <v>1</v>
      </c>
      <c r="I884" s="1">
        <f t="shared" si="140"/>
        <v>1</v>
      </c>
      <c r="K884" s="1" t="s">
        <v>146</v>
      </c>
      <c r="L884" s="1">
        <v>4.3</v>
      </c>
      <c r="M884" s="1">
        <v>4</v>
      </c>
      <c r="N884" s="1">
        <v>1</v>
      </c>
      <c r="O884" s="1">
        <f t="shared" ref="O884:O947" si="144">IF(AND((8&gt;N884),(N884&gt;=M884),(M884&gt;=4)),1,0)</f>
        <v>0</v>
      </c>
      <c r="P884" s="1">
        <f t="shared" si="141"/>
        <v>0</v>
      </c>
      <c r="Q884" s="1">
        <f t="shared" ref="Q884:Q947" si="145">IF(N884&lt;=4,1,0)</f>
        <v>1</v>
      </c>
      <c r="R884" s="1">
        <f t="shared" si="142"/>
        <v>0</v>
      </c>
      <c r="S884" s="1">
        <f t="shared" si="143"/>
        <v>1</v>
      </c>
    </row>
    <row r="885" spans="1:19" x14ac:dyDescent="0.25">
      <c r="A885" s="1" t="s">
        <v>135</v>
      </c>
      <c r="B885" s="1">
        <v>4.9000000000000004</v>
      </c>
      <c r="C885" s="1">
        <v>2.6994541799999991</v>
      </c>
      <c r="D885" s="1">
        <v>1</v>
      </c>
      <c r="E885" s="1">
        <f t="shared" si="136"/>
        <v>0</v>
      </c>
      <c r="F885" s="1">
        <f t="shared" si="137"/>
        <v>0</v>
      </c>
      <c r="G885" s="1">
        <f t="shared" si="138"/>
        <v>0</v>
      </c>
      <c r="H885" s="1">
        <f t="shared" si="139"/>
        <v>1</v>
      </c>
      <c r="I885" s="1">
        <f t="shared" si="140"/>
        <v>1</v>
      </c>
      <c r="K885" s="1" t="s">
        <v>189</v>
      </c>
      <c r="L885" s="1">
        <v>4.4000000000000004</v>
      </c>
      <c r="M885" s="1">
        <v>5</v>
      </c>
      <c r="N885" s="1">
        <v>1</v>
      </c>
      <c r="O885" s="1">
        <f t="shared" si="144"/>
        <v>0</v>
      </c>
      <c r="P885" s="1">
        <f t="shared" si="141"/>
        <v>0</v>
      </c>
      <c r="Q885" s="1">
        <f t="shared" si="145"/>
        <v>1</v>
      </c>
      <c r="R885" s="1">
        <f t="shared" si="142"/>
        <v>0</v>
      </c>
      <c r="S885" s="1">
        <f t="shared" si="143"/>
        <v>1</v>
      </c>
    </row>
    <row r="886" spans="1:19" x14ac:dyDescent="0.25">
      <c r="A886" s="1" t="s">
        <v>143</v>
      </c>
      <c r="B886" s="1">
        <v>4.5999999999999996</v>
      </c>
      <c r="C886" s="1">
        <v>3.6964007199999998</v>
      </c>
      <c r="D886" s="1">
        <v>1</v>
      </c>
      <c r="E886" s="1">
        <f t="shared" si="136"/>
        <v>0</v>
      </c>
      <c r="F886" s="1">
        <f t="shared" si="137"/>
        <v>0</v>
      </c>
      <c r="G886" s="1">
        <f t="shared" si="138"/>
        <v>0</v>
      </c>
      <c r="H886" s="1">
        <f t="shared" si="139"/>
        <v>1</v>
      </c>
      <c r="I886" s="1">
        <f t="shared" si="140"/>
        <v>1</v>
      </c>
      <c r="K886" s="1" t="s">
        <v>155</v>
      </c>
      <c r="L886" s="1">
        <v>8.5</v>
      </c>
      <c r="M886" s="1">
        <v>3</v>
      </c>
      <c r="N886" s="1">
        <v>1</v>
      </c>
      <c r="O886" s="1">
        <f t="shared" si="144"/>
        <v>0</v>
      </c>
      <c r="P886" s="1">
        <f t="shared" si="141"/>
        <v>0</v>
      </c>
      <c r="Q886" s="1">
        <f t="shared" si="145"/>
        <v>1</v>
      </c>
      <c r="R886" s="1">
        <f t="shared" si="142"/>
        <v>0</v>
      </c>
      <c r="S886" s="1">
        <f t="shared" si="143"/>
        <v>1</v>
      </c>
    </row>
    <row r="887" spans="1:19" x14ac:dyDescent="0.25">
      <c r="A887" s="1" t="s">
        <v>146</v>
      </c>
      <c r="B887" s="1">
        <v>4.3</v>
      </c>
      <c r="C887" s="1">
        <v>3.8325472499999989</v>
      </c>
      <c r="D887" s="1">
        <v>1</v>
      </c>
      <c r="E887" s="1">
        <f t="shared" si="136"/>
        <v>0</v>
      </c>
      <c r="F887" s="1">
        <f t="shared" si="137"/>
        <v>0</v>
      </c>
      <c r="G887" s="1">
        <f t="shared" si="138"/>
        <v>0</v>
      </c>
      <c r="H887" s="1">
        <f t="shared" si="139"/>
        <v>1</v>
      </c>
      <c r="I887" s="1">
        <f t="shared" si="140"/>
        <v>1</v>
      </c>
      <c r="K887" s="1" t="s">
        <v>59</v>
      </c>
      <c r="L887" s="1">
        <v>6.7</v>
      </c>
      <c r="M887" s="1">
        <v>4</v>
      </c>
      <c r="N887" s="1">
        <v>1</v>
      </c>
      <c r="O887" s="1">
        <f t="shared" si="144"/>
        <v>0</v>
      </c>
      <c r="P887" s="1">
        <f t="shared" si="141"/>
        <v>0</v>
      </c>
      <c r="Q887" s="1">
        <f t="shared" si="145"/>
        <v>1</v>
      </c>
      <c r="R887" s="1">
        <f t="shared" si="142"/>
        <v>0</v>
      </c>
      <c r="S887" s="1">
        <f t="shared" si="143"/>
        <v>1</v>
      </c>
    </row>
    <row r="888" spans="1:19" x14ac:dyDescent="0.25">
      <c r="A888" s="1" t="s">
        <v>189</v>
      </c>
      <c r="B888" s="1">
        <v>4.4000000000000004</v>
      </c>
      <c r="C888" s="1">
        <v>4.530061400000001</v>
      </c>
      <c r="D888" s="1">
        <v>1</v>
      </c>
      <c r="E888" s="1">
        <f t="shared" si="136"/>
        <v>0</v>
      </c>
      <c r="F888" s="1">
        <f t="shared" si="137"/>
        <v>0</v>
      </c>
      <c r="G888" s="1">
        <f t="shared" si="138"/>
        <v>0</v>
      </c>
      <c r="H888" s="1">
        <f t="shared" si="139"/>
        <v>1</v>
      </c>
      <c r="I888" s="1">
        <f t="shared" si="140"/>
        <v>1</v>
      </c>
      <c r="K888" s="1" t="s">
        <v>71</v>
      </c>
      <c r="L888" s="1">
        <v>4.3</v>
      </c>
      <c r="M888" s="1">
        <v>3</v>
      </c>
      <c r="N888" s="1">
        <v>1</v>
      </c>
      <c r="O888" s="1">
        <f t="shared" si="144"/>
        <v>0</v>
      </c>
      <c r="P888" s="1">
        <f t="shared" si="141"/>
        <v>0</v>
      </c>
      <c r="Q888" s="1">
        <f t="shared" si="145"/>
        <v>1</v>
      </c>
      <c r="R888" s="1">
        <f t="shared" si="142"/>
        <v>0</v>
      </c>
      <c r="S888" s="1">
        <f t="shared" si="143"/>
        <v>1</v>
      </c>
    </row>
    <row r="889" spans="1:19" x14ac:dyDescent="0.25">
      <c r="A889" s="1" t="s">
        <v>155</v>
      </c>
      <c r="B889" s="1">
        <v>8.5</v>
      </c>
      <c r="C889" s="1">
        <v>2.6025179399999967</v>
      </c>
      <c r="D889" s="1">
        <v>1</v>
      </c>
      <c r="E889" s="1">
        <f t="shared" si="136"/>
        <v>0</v>
      </c>
      <c r="F889" s="1">
        <f t="shared" si="137"/>
        <v>0</v>
      </c>
      <c r="G889" s="1">
        <f t="shared" si="138"/>
        <v>0</v>
      </c>
      <c r="H889" s="1">
        <f t="shared" si="139"/>
        <v>1</v>
      </c>
      <c r="I889" s="1">
        <f t="shared" si="140"/>
        <v>1</v>
      </c>
      <c r="K889" s="1" t="s">
        <v>74</v>
      </c>
      <c r="L889" s="1">
        <v>4.4000000000000004</v>
      </c>
      <c r="M889" s="1">
        <v>4</v>
      </c>
      <c r="N889" s="1">
        <v>1</v>
      </c>
      <c r="O889" s="1">
        <f t="shared" si="144"/>
        <v>0</v>
      </c>
      <c r="P889" s="1">
        <f t="shared" si="141"/>
        <v>0</v>
      </c>
      <c r="Q889" s="1">
        <f t="shared" si="145"/>
        <v>1</v>
      </c>
      <c r="R889" s="1">
        <f t="shared" si="142"/>
        <v>0</v>
      </c>
      <c r="S889" s="1">
        <f t="shared" si="143"/>
        <v>1</v>
      </c>
    </row>
    <row r="890" spans="1:19" x14ac:dyDescent="0.25">
      <c r="A890" s="1" t="s">
        <v>59</v>
      </c>
      <c r="B890" s="1">
        <v>6.7</v>
      </c>
      <c r="C890" s="1">
        <v>4.4198642999999995</v>
      </c>
      <c r="D890" s="1">
        <v>1</v>
      </c>
      <c r="E890" s="1">
        <f t="shared" si="136"/>
        <v>0</v>
      </c>
      <c r="F890" s="1">
        <f t="shared" si="137"/>
        <v>0</v>
      </c>
      <c r="G890" s="1">
        <f t="shared" si="138"/>
        <v>0</v>
      </c>
      <c r="H890" s="1">
        <f t="shared" si="139"/>
        <v>1</v>
      </c>
      <c r="I890" s="1">
        <f t="shared" si="140"/>
        <v>1</v>
      </c>
      <c r="K890" s="1" t="s">
        <v>80</v>
      </c>
      <c r="L890" s="1">
        <v>4.9000000000000004</v>
      </c>
      <c r="M890" s="1">
        <v>3</v>
      </c>
      <c r="N890" s="1">
        <v>1</v>
      </c>
      <c r="O890" s="1">
        <f t="shared" si="144"/>
        <v>0</v>
      </c>
      <c r="P890" s="1">
        <f t="shared" si="141"/>
        <v>0</v>
      </c>
      <c r="Q890" s="1">
        <f t="shared" si="145"/>
        <v>1</v>
      </c>
      <c r="R890" s="1">
        <f t="shared" si="142"/>
        <v>0</v>
      </c>
      <c r="S890" s="1">
        <f t="shared" si="143"/>
        <v>1</v>
      </c>
    </row>
    <row r="891" spans="1:19" x14ac:dyDescent="0.25">
      <c r="A891" s="1" t="s">
        <v>71</v>
      </c>
      <c r="B891" s="1">
        <v>4.3</v>
      </c>
      <c r="C891" s="1">
        <v>3.1251513599999994</v>
      </c>
      <c r="D891" s="1">
        <v>1</v>
      </c>
      <c r="E891" s="1">
        <f t="shared" si="136"/>
        <v>0</v>
      </c>
      <c r="F891" s="1">
        <f t="shared" si="137"/>
        <v>0</v>
      </c>
      <c r="G891" s="1">
        <f t="shared" si="138"/>
        <v>0</v>
      </c>
      <c r="H891" s="1">
        <f t="shared" si="139"/>
        <v>1</v>
      </c>
      <c r="I891" s="1">
        <f t="shared" si="140"/>
        <v>1</v>
      </c>
      <c r="K891" s="1" t="s">
        <v>89</v>
      </c>
      <c r="L891" s="1">
        <v>6.2</v>
      </c>
      <c r="M891" s="1">
        <v>3</v>
      </c>
      <c r="N891" s="1">
        <v>1</v>
      </c>
      <c r="O891" s="1">
        <f t="shared" si="144"/>
        <v>0</v>
      </c>
      <c r="P891" s="1">
        <f t="shared" si="141"/>
        <v>0</v>
      </c>
      <c r="Q891" s="1">
        <f t="shared" si="145"/>
        <v>1</v>
      </c>
      <c r="R891" s="1">
        <f t="shared" si="142"/>
        <v>0</v>
      </c>
      <c r="S891" s="1">
        <f t="shared" si="143"/>
        <v>1</v>
      </c>
    </row>
    <row r="892" spans="1:19" x14ac:dyDescent="0.25">
      <c r="A892" s="1" t="s">
        <v>74</v>
      </c>
      <c r="B892" s="1">
        <v>4.4000000000000004</v>
      </c>
      <c r="C892" s="1">
        <v>3.6866412999999998</v>
      </c>
      <c r="D892" s="1">
        <v>1</v>
      </c>
      <c r="E892" s="1">
        <f t="shared" si="136"/>
        <v>0</v>
      </c>
      <c r="F892" s="1">
        <f t="shared" si="137"/>
        <v>0</v>
      </c>
      <c r="G892" s="1">
        <f t="shared" si="138"/>
        <v>0</v>
      </c>
      <c r="H892" s="1">
        <f t="shared" si="139"/>
        <v>1</v>
      </c>
      <c r="I892" s="1">
        <f t="shared" si="140"/>
        <v>1</v>
      </c>
      <c r="K892" s="1" t="s">
        <v>172</v>
      </c>
      <c r="L892" s="1">
        <v>4.2</v>
      </c>
      <c r="M892" s="1">
        <v>5</v>
      </c>
      <c r="N892" s="1">
        <v>1</v>
      </c>
      <c r="O892" s="1">
        <f t="shared" si="144"/>
        <v>0</v>
      </c>
      <c r="P892" s="1">
        <f t="shared" si="141"/>
        <v>0</v>
      </c>
      <c r="Q892" s="1">
        <f t="shared" si="145"/>
        <v>1</v>
      </c>
      <c r="R892" s="1">
        <f t="shared" si="142"/>
        <v>0</v>
      </c>
      <c r="S892" s="1">
        <f t="shared" si="143"/>
        <v>1</v>
      </c>
    </row>
    <row r="893" spans="1:19" x14ac:dyDescent="0.25">
      <c r="A893" s="1" t="s">
        <v>80</v>
      </c>
      <c r="B893" s="1">
        <v>4.9000000000000004</v>
      </c>
      <c r="C893" s="1">
        <v>3.3321413599999987</v>
      </c>
      <c r="D893" s="1">
        <v>1</v>
      </c>
      <c r="E893" s="1">
        <f t="shared" si="136"/>
        <v>0</v>
      </c>
      <c r="F893" s="1">
        <f t="shared" si="137"/>
        <v>0</v>
      </c>
      <c r="G893" s="1">
        <f t="shared" si="138"/>
        <v>0</v>
      </c>
      <c r="H893" s="1">
        <f t="shared" si="139"/>
        <v>1</v>
      </c>
      <c r="I893" s="1">
        <f t="shared" si="140"/>
        <v>1</v>
      </c>
      <c r="K893" s="1" t="s">
        <v>91</v>
      </c>
      <c r="L893" s="1">
        <v>4.9000000000000004</v>
      </c>
      <c r="M893" s="1">
        <v>5</v>
      </c>
      <c r="N893" s="1">
        <v>1</v>
      </c>
      <c r="O893" s="1">
        <f t="shared" si="144"/>
        <v>0</v>
      </c>
      <c r="P893" s="1">
        <f t="shared" si="141"/>
        <v>0</v>
      </c>
      <c r="Q893" s="1">
        <f t="shared" si="145"/>
        <v>1</v>
      </c>
      <c r="R893" s="1">
        <f t="shared" si="142"/>
        <v>0</v>
      </c>
      <c r="S893" s="1">
        <f t="shared" si="143"/>
        <v>1</v>
      </c>
    </row>
    <row r="894" spans="1:19" x14ac:dyDescent="0.25">
      <c r="A894" s="1" t="s">
        <v>89</v>
      </c>
      <c r="B894" s="1">
        <v>6.2</v>
      </c>
      <c r="C894" s="1">
        <v>3.1706649999999987</v>
      </c>
      <c r="D894" s="1">
        <v>1</v>
      </c>
      <c r="E894" s="1">
        <f t="shared" si="136"/>
        <v>0</v>
      </c>
      <c r="F894" s="1">
        <f t="shared" si="137"/>
        <v>0</v>
      </c>
      <c r="G894" s="1">
        <f t="shared" si="138"/>
        <v>0</v>
      </c>
      <c r="H894" s="1">
        <f t="shared" si="139"/>
        <v>1</v>
      </c>
      <c r="I894" s="1">
        <f t="shared" si="140"/>
        <v>1</v>
      </c>
      <c r="K894" s="1" t="s">
        <v>166</v>
      </c>
      <c r="L894" s="1">
        <v>4.3</v>
      </c>
      <c r="M894" s="1">
        <v>3</v>
      </c>
      <c r="N894" s="1">
        <v>1</v>
      </c>
      <c r="O894" s="1">
        <f t="shared" si="144"/>
        <v>0</v>
      </c>
      <c r="P894" s="1">
        <f t="shared" si="141"/>
        <v>0</v>
      </c>
      <c r="Q894" s="1">
        <f t="shared" si="145"/>
        <v>1</v>
      </c>
      <c r="R894" s="1">
        <f t="shared" si="142"/>
        <v>0</v>
      </c>
      <c r="S894" s="1">
        <f t="shared" si="143"/>
        <v>1</v>
      </c>
    </row>
    <row r="895" spans="1:19" x14ac:dyDescent="0.25">
      <c r="A895" s="1" t="s">
        <v>172</v>
      </c>
      <c r="B895" s="1">
        <v>4.2</v>
      </c>
      <c r="C895" s="1">
        <v>5.2101168799999993</v>
      </c>
      <c r="D895" s="1">
        <v>1</v>
      </c>
      <c r="E895" s="1">
        <f t="shared" si="136"/>
        <v>0</v>
      </c>
      <c r="F895" s="1">
        <f t="shared" si="137"/>
        <v>0</v>
      </c>
      <c r="G895" s="1">
        <f t="shared" si="138"/>
        <v>0</v>
      </c>
      <c r="H895" s="1">
        <f t="shared" si="139"/>
        <v>1</v>
      </c>
      <c r="I895" s="1">
        <f t="shared" si="140"/>
        <v>1</v>
      </c>
      <c r="K895" s="1" t="s">
        <v>100</v>
      </c>
      <c r="L895" s="1">
        <v>4.8</v>
      </c>
      <c r="M895" s="1">
        <v>3</v>
      </c>
      <c r="N895" s="1">
        <v>1</v>
      </c>
      <c r="O895" s="1">
        <f t="shared" si="144"/>
        <v>0</v>
      </c>
      <c r="P895" s="1">
        <f t="shared" si="141"/>
        <v>0</v>
      </c>
      <c r="Q895" s="1">
        <f t="shared" si="145"/>
        <v>1</v>
      </c>
      <c r="R895" s="1">
        <f t="shared" si="142"/>
        <v>0</v>
      </c>
      <c r="S895" s="1">
        <f t="shared" si="143"/>
        <v>1</v>
      </c>
    </row>
    <row r="896" spans="1:19" x14ac:dyDescent="0.25">
      <c r="A896" s="1" t="s">
        <v>91</v>
      </c>
      <c r="B896" s="1">
        <v>4.9000000000000004</v>
      </c>
      <c r="C896" s="1">
        <v>4.7218261199999993</v>
      </c>
      <c r="D896" s="1">
        <v>1</v>
      </c>
      <c r="E896" s="1">
        <f t="shared" si="136"/>
        <v>0</v>
      </c>
      <c r="F896" s="1">
        <f t="shared" si="137"/>
        <v>0</v>
      </c>
      <c r="G896" s="1">
        <f t="shared" si="138"/>
        <v>0</v>
      </c>
      <c r="H896" s="1">
        <f t="shared" si="139"/>
        <v>1</v>
      </c>
      <c r="I896" s="1">
        <f t="shared" si="140"/>
        <v>1</v>
      </c>
      <c r="K896" s="1" t="s">
        <v>175</v>
      </c>
      <c r="L896" s="1">
        <v>3.9</v>
      </c>
      <c r="M896" s="1">
        <v>3</v>
      </c>
      <c r="N896" s="1">
        <v>1</v>
      </c>
      <c r="O896" s="1">
        <f t="shared" si="144"/>
        <v>0</v>
      </c>
      <c r="P896" s="1">
        <f t="shared" si="141"/>
        <v>0</v>
      </c>
      <c r="Q896" s="1">
        <f t="shared" si="145"/>
        <v>1</v>
      </c>
      <c r="R896" s="1">
        <f t="shared" si="142"/>
        <v>0</v>
      </c>
      <c r="S896" s="1">
        <f t="shared" si="143"/>
        <v>1</v>
      </c>
    </row>
    <row r="897" spans="1:19" x14ac:dyDescent="0.25">
      <c r="A897" s="1" t="s">
        <v>166</v>
      </c>
      <c r="B897" s="1">
        <v>4.3</v>
      </c>
      <c r="C897" s="1">
        <v>3.1892330000000002</v>
      </c>
      <c r="D897" s="1">
        <v>1</v>
      </c>
      <c r="E897" s="1">
        <f t="shared" si="136"/>
        <v>0</v>
      </c>
      <c r="F897" s="1">
        <f t="shared" si="137"/>
        <v>0</v>
      </c>
      <c r="G897" s="1">
        <f t="shared" si="138"/>
        <v>0</v>
      </c>
      <c r="H897" s="1">
        <f t="shared" si="139"/>
        <v>1</v>
      </c>
      <c r="I897" s="1">
        <f t="shared" si="140"/>
        <v>1</v>
      </c>
      <c r="K897" s="1" t="s">
        <v>105</v>
      </c>
      <c r="L897" s="1">
        <v>4.4000000000000004</v>
      </c>
      <c r="M897" s="1">
        <v>3</v>
      </c>
      <c r="N897" s="1">
        <v>1</v>
      </c>
      <c r="O897" s="1">
        <f t="shared" si="144"/>
        <v>0</v>
      </c>
      <c r="P897" s="1">
        <f t="shared" si="141"/>
        <v>0</v>
      </c>
      <c r="Q897" s="1">
        <f t="shared" si="145"/>
        <v>1</v>
      </c>
      <c r="R897" s="1">
        <f t="shared" si="142"/>
        <v>0</v>
      </c>
      <c r="S897" s="1">
        <f t="shared" si="143"/>
        <v>1</v>
      </c>
    </row>
    <row r="898" spans="1:19" x14ac:dyDescent="0.25">
      <c r="A898" s="1" t="s">
        <v>100</v>
      </c>
      <c r="B898" s="1">
        <v>4.8</v>
      </c>
      <c r="C898" s="1">
        <v>3.2813223499999991</v>
      </c>
      <c r="D898" s="1">
        <v>1</v>
      </c>
      <c r="E898" s="1">
        <f t="shared" si="136"/>
        <v>0</v>
      </c>
      <c r="F898" s="1">
        <f t="shared" si="137"/>
        <v>0</v>
      </c>
      <c r="G898" s="1">
        <f t="shared" si="138"/>
        <v>0</v>
      </c>
      <c r="H898" s="1">
        <f t="shared" si="139"/>
        <v>1</v>
      </c>
      <c r="I898" s="1">
        <f t="shared" si="140"/>
        <v>1</v>
      </c>
      <c r="K898" s="1" t="s">
        <v>111</v>
      </c>
      <c r="L898" s="1">
        <v>4.5</v>
      </c>
      <c r="M898" s="1">
        <v>3</v>
      </c>
      <c r="N898" s="1">
        <v>1</v>
      </c>
      <c r="O898" s="1">
        <f t="shared" si="144"/>
        <v>0</v>
      </c>
      <c r="P898" s="1">
        <f t="shared" si="141"/>
        <v>0</v>
      </c>
      <c r="Q898" s="1">
        <f t="shared" si="145"/>
        <v>1</v>
      </c>
      <c r="R898" s="1">
        <f t="shared" si="142"/>
        <v>0</v>
      </c>
      <c r="S898" s="1">
        <f t="shared" si="143"/>
        <v>1</v>
      </c>
    </row>
    <row r="899" spans="1:19" x14ac:dyDescent="0.25">
      <c r="A899" s="1" t="s">
        <v>175</v>
      </c>
      <c r="B899" s="1">
        <v>3.9</v>
      </c>
      <c r="C899" s="1">
        <v>3.2387346800000008</v>
      </c>
      <c r="D899" s="1">
        <v>1</v>
      </c>
      <c r="E899" s="1">
        <f t="shared" ref="E899:E962" si="146">IF(AND((10&gt;D899),(D899&gt;C899),(C899&gt;2)),1,0)</f>
        <v>0</v>
      </c>
      <c r="F899" s="1">
        <f t="shared" ref="F899:F962" si="147">IF(AND((D899&lt;C899),(D899&gt;2),(C899&lt;10)),1,0)</f>
        <v>0</v>
      </c>
      <c r="G899" s="1">
        <f t="shared" ref="G899:G962" si="148">IF(D899&gt;=10,1,0)</f>
        <v>0</v>
      </c>
      <c r="H899" s="1">
        <f t="shared" ref="H899:H962" si="149">IF(D899&lt;=2,1,0)</f>
        <v>1</v>
      </c>
      <c r="I899" s="1">
        <f t="shared" ref="I899:I962" si="150">SUM(E899:H899)</f>
        <v>1</v>
      </c>
      <c r="K899" s="1" t="s">
        <v>122</v>
      </c>
      <c r="L899" s="1">
        <v>4.5</v>
      </c>
      <c r="M899" s="1">
        <v>4</v>
      </c>
      <c r="N899" s="1">
        <v>1</v>
      </c>
      <c r="O899" s="1">
        <f t="shared" si="144"/>
        <v>0</v>
      </c>
      <c r="P899" s="1">
        <f t="shared" ref="P899:P962" si="151">IF(AND((N899&lt;M899),(N899&gt;=4),(M899&lt;8)),1,0)</f>
        <v>0</v>
      </c>
      <c r="Q899" s="1">
        <f t="shared" si="145"/>
        <v>1</v>
      </c>
      <c r="R899" s="1">
        <f t="shared" ref="R899:R962" si="152">IF(N899&gt;=8,1,0)</f>
        <v>0</v>
      </c>
      <c r="S899" s="1">
        <f t="shared" ref="S899:S962" si="153">SUM(O899:R899)</f>
        <v>1</v>
      </c>
    </row>
    <row r="900" spans="1:19" x14ac:dyDescent="0.25">
      <c r="A900" s="1" t="s">
        <v>105</v>
      </c>
      <c r="B900" s="1">
        <v>4.4000000000000004</v>
      </c>
      <c r="C900" s="1">
        <v>3.1465087399999985</v>
      </c>
      <c r="D900" s="1">
        <v>1</v>
      </c>
      <c r="E900" s="1">
        <f t="shared" si="146"/>
        <v>0</v>
      </c>
      <c r="F900" s="1">
        <f t="shared" si="147"/>
        <v>0</v>
      </c>
      <c r="G900" s="1">
        <f t="shared" si="148"/>
        <v>0</v>
      </c>
      <c r="H900" s="1">
        <f t="shared" si="149"/>
        <v>1</v>
      </c>
      <c r="I900" s="1">
        <f t="shared" si="150"/>
        <v>1</v>
      </c>
      <c r="K900" s="1" t="s">
        <v>123</v>
      </c>
      <c r="L900" s="1">
        <v>4.4000000000000004</v>
      </c>
      <c r="M900" s="1">
        <v>3</v>
      </c>
      <c r="N900" s="1">
        <v>1</v>
      </c>
      <c r="O900" s="1">
        <f t="shared" si="144"/>
        <v>0</v>
      </c>
      <c r="P900" s="1">
        <f t="shared" si="151"/>
        <v>0</v>
      </c>
      <c r="Q900" s="1">
        <f t="shared" si="145"/>
        <v>1</v>
      </c>
      <c r="R900" s="1">
        <f t="shared" si="152"/>
        <v>0</v>
      </c>
      <c r="S900" s="1">
        <f t="shared" si="153"/>
        <v>1</v>
      </c>
    </row>
    <row r="901" spans="1:19" x14ac:dyDescent="0.25">
      <c r="A901" s="1" t="s">
        <v>111</v>
      </c>
      <c r="B901" s="1">
        <v>4.5</v>
      </c>
      <c r="C901" s="1">
        <v>2.7547954599999991</v>
      </c>
      <c r="D901" s="1">
        <v>1</v>
      </c>
      <c r="E901" s="1">
        <f t="shared" si="146"/>
        <v>0</v>
      </c>
      <c r="F901" s="1">
        <f t="shared" si="147"/>
        <v>0</v>
      </c>
      <c r="G901" s="1">
        <f t="shared" si="148"/>
        <v>0</v>
      </c>
      <c r="H901" s="1">
        <f t="shared" si="149"/>
        <v>1</v>
      </c>
      <c r="I901" s="1">
        <f t="shared" si="150"/>
        <v>1</v>
      </c>
      <c r="K901" s="1" t="s">
        <v>180</v>
      </c>
      <c r="L901" s="1">
        <v>5</v>
      </c>
      <c r="M901" s="1">
        <v>4</v>
      </c>
      <c r="N901" s="1">
        <v>1</v>
      </c>
      <c r="O901" s="1">
        <f t="shared" si="144"/>
        <v>0</v>
      </c>
      <c r="P901" s="1">
        <f t="shared" si="151"/>
        <v>0</v>
      </c>
      <c r="Q901" s="1">
        <f t="shared" si="145"/>
        <v>1</v>
      </c>
      <c r="R901" s="1">
        <f t="shared" si="152"/>
        <v>0</v>
      </c>
      <c r="S901" s="1">
        <f t="shared" si="153"/>
        <v>1</v>
      </c>
    </row>
    <row r="902" spans="1:19" x14ac:dyDescent="0.25">
      <c r="A902" s="1" t="s">
        <v>122</v>
      </c>
      <c r="B902" s="1">
        <v>4.5</v>
      </c>
      <c r="C902" s="1">
        <v>3.6360140599999999</v>
      </c>
      <c r="D902" s="1">
        <v>1</v>
      </c>
      <c r="E902" s="1">
        <f t="shared" si="146"/>
        <v>0</v>
      </c>
      <c r="F902" s="1">
        <f t="shared" si="147"/>
        <v>0</v>
      </c>
      <c r="G902" s="1">
        <f t="shared" si="148"/>
        <v>0</v>
      </c>
      <c r="H902" s="1">
        <f t="shared" si="149"/>
        <v>1</v>
      </c>
      <c r="I902" s="1">
        <f t="shared" si="150"/>
        <v>1</v>
      </c>
      <c r="K902" s="1" t="s">
        <v>133</v>
      </c>
      <c r="L902" s="1">
        <v>4.5999999999999996</v>
      </c>
      <c r="M902" s="1">
        <v>4</v>
      </c>
      <c r="N902" s="1">
        <v>1</v>
      </c>
      <c r="O902" s="1">
        <f t="shared" si="144"/>
        <v>0</v>
      </c>
      <c r="P902" s="1">
        <f t="shared" si="151"/>
        <v>0</v>
      </c>
      <c r="Q902" s="1">
        <f t="shared" si="145"/>
        <v>1</v>
      </c>
      <c r="R902" s="1">
        <f t="shared" si="152"/>
        <v>0</v>
      </c>
      <c r="S902" s="1">
        <f t="shared" si="153"/>
        <v>1</v>
      </c>
    </row>
    <row r="903" spans="1:19" x14ac:dyDescent="0.25">
      <c r="A903" s="1" t="s">
        <v>123</v>
      </c>
      <c r="B903" s="1">
        <v>4.4000000000000004</v>
      </c>
      <c r="C903" s="1">
        <v>2.7491371399999998</v>
      </c>
      <c r="D903" s="1">
        <v>1</v>
      </c>
      <c r="E903" s="1">
        <f t="shared" si="146"/>
        <v>0</v>
      </c>
      <c r="F903" s="1">
        <f t="shared" si="147"/>
        <v>0</v>
      </c>
      <c r="G903" s="1">
        <f t="shared" si="148"/>
        <v>0</v>
      </c>
      <c r="H903" s="1">
        <f t="shared" si="149"/>
        <v>1</v>
      </c>
      <c r="I903" s="1">
        <f t="shared" si="150"/>
        <v>1</v>
      </c>
      <c r="K903" s="1" t="s">
        <v>182</v>
      </c>
      <c r="L903" s="1">
        <v>5.0999999999999996</v>
      </c>
      <c r="M903" s="1">
        <v>5</v>
      </c>
      <c r="N903" s="1">
        <v>1</v>
      </c>
      <c r="O903" s="1">
        <f t="shared" si="144"/>
        <v>0</v>
      </c>
      <c r="P903" s="1">
        <f t="shared" si="151"/>
        <v>0</v>
      </c>
      <c r="Q903" s="1">
        <f t="shared" si="145"/>
        <v>1</v>
      </c>
      <c r="R903" s="1">
        <f t="shared" si="152"/>
        <v>0</v>
      </c>
      <c r="S903" s="1">
        <f t="shared" si="153"/>
        <v>1</v>
      </c>
    </row>
    <row r="904" spans="1:19" x14ac:dyDescent="0.25">
      <c r="A904" s="1" t="s">
        <v>180</v>
      </c>
      <c r="B904" s="1">
        <v>5</v>
      </c>
      <c r="C904" s="1">
        <v>3.7034748399999997</v>
      </c>
      <c r="D904" s="1">
        <v>1</v>
      </c>
      <c r="E904" s="1">
        <f t="shared" si="146"/>
        <v>0</v>
      </c>
      <c r="F904" s="1">
        <f t="shared" si="147"/>
        <v>0</v>
      </c>
      <c r="G904" s="1">
        <f t="shared" si="148"/>
        <v>0</v>
      </c>
      <c r="H904" s="1">
        <f t="shared" si="149"/>
        <v>1</v>
      </c>
      <c r="I904" s="1">
        <f t="shared" si="150"/>
        <v>1</v>
      </c>
      <c r="K904" s="1" t="s">
        <v>139</v>
      </c>
      <c r="L904" s="1">
        <v>4.4000000000000004</v>
      </c>
      <c r="M904" s="1">
        <v>3</v>
      </c>
      <c r="N904" s="1">
        <v>1</v>
      </c>
      <c r="O904" s="1">
        <f t="shared" si="144"/>
        <v>0</v>
      </c>
      <c r="P904" s="1">
        <f t="shared" si="151"/>
        <v>0</v>
      </c>
      <c r="Q904" s="1">
        <f t="shared" si="145"/>
        <v>1</v>
      </c>
      <c r="R904" s="1">
        <f t="shared" si="152"/>
        <v>0</v>
      </c>
      <c r="S904" s="1">
        <f t="shared" si="153"/>
        <v>1</v>
      </c>
    </row>
    <row r="905" spans="1:19" x14ac:dyDescent="0.25">
      <c r="A905" s="1" t="s">
        <v>133</v>
      </c>
      <c r="B905" s="1">
        <v>4.5999999999999996</v>
      </c>
      <c r="C905" s="1">
        <v>3.5058210599999988</v>
      </c>
      <c r="D905" s="1">
        <v>1</v>
      </c>
      <c r="E905" s="1">
        <f t="shared" si="146"/>
        <v>0</v>
      </c>
      <c r="F905" s="1">
        <f t="shared" si="147"/>
        <v>0</v>
      </c>
      <c r="G905" s="1">
        <f t="shared" si="148"/>
        <v>0</v>
      </c>
      <c r="H905" s="1">
        <f t="shared" si="149"/>
        <v>1</v>
      </c>
      <c r="I905" s="1">
        <f t="shared" si="150"/>
        <v>1</v>
      </c>
      <c r="K905" s="1" t="s">
        <v>170</v>
      </c>
      <c r="L905" s="1">
        <v>5.3</v>
      </c>
      <c r="M905" s="1">
        <v>3</v>
      </c>
      <c r="N905" s="1">
        <v>1</v>
      </c>
      <c r="O905" s="1">
        <f t="shared" si="144"/>
        <v>0</v>
      </c>
      <c r="P905" s="1">
        <f t="shared" si="151"/>
        <v>0</v>
      </c>
      <c r="Q905" s="1">
        <f t="shared" si="145"/>
        <v>1</v>
      </c>
      <c r="R905" s="1">
        <f t="shared" si="152"/>
        <v>0</v>
      </c>
      <c r="S905" s="1">
        <f t="shared" si="153"/>
        <v>1</v>
      </c>
    </row>
    <row r="906" spans="1:19" x14ac:dyDescent="0.25">
      <c r="A906" s="1" t="s">
        <v>182</v>
      </c>
      <c r="B906" s="1">
        <v>5.0999999999999996</v>
      </c>
      <c r="C906" s="1">
        <v>4.7928456799999992</v>
      </c>
      <c r="D906" s="1">
        <v>1</v>
      </c>
      <c r="E906" s="1">
        <f t="shared" si="146"/>
        <v>0</v>
      </c>
      <c r="F906" s="1">
        <f t="shared" si="147"/>
        <v>0</v>
      </c>
      <c r="G906" s="1">
        <f t="shared" si="148"/>
        <v>0</v>
      </c>
      <c r="H906" s="1">
        <f t="shared" si="149"/>
        <v>1</v>
      </c>
      <c r="I906" s="1">
        <f t="shared" si="150"/>
        <v>1</v>
      </c>
      <c r="K906" s="1" t="s">
        <v>183</v>
      </c>
      <c r="L906" s="1">
        <v>4.5999999999999996</v>
      </c>
      <c r="M906" s="1">
        <v>3</v>
      </c>
      <c r="N906" s="1">
        <v>1</v>
      </c>
      <c r="O906" s="1">
        <f t="shared" si="144"/>
        <v>0</v>
      </c>
      <c r="P906" s="1">
        <f t="shared" si="151"/>
        <v>0</v>
      </c>
      <c r="Q906" s="1">
        <f t="shared" si="145"/>
        <v>1</v>
      </c>
      <c r="R906" s="1">
        <f t="shared" si="152"/>
        <v>0</v>
      </c>
      <c r="S906" s="1">
        <f t="shared" si="153"/>
        <v>1</v>
      </c>
    </row>
    <row r="907" spans="1:19" x14ac:dyDescent="0.25">
      <c r="A907" s="1" t="s">
        <v>139</v>
      </c>
      <c r="B907" s="1">
        <v>4.4000000000000004</v>
      </c>
      <c r="C907" s="1">
        <v>3.1388846599999987</v>
      </c>
      <c r="D907" s="1">
        <v>1</v>
      </c>
      <c r="E907" s="1">
        <f t="shared" si="146"/>
        <v>0</v>
      </c>
      <c r="F907" s="1">
        <f t="shared" si="147"/>
        <v>0</v>
      </c>
      <c r="G907" s="1">
        <f t="shared" si="148"/>
        <v>0</v>
      </c>
      <c r="H907" s="1">
        <f t="shared" si="149"/>
        <v>1</v>
      </c>
      <c r="I907" s="1">
        <f t="shared" si="150"/>
        <v>1</v>
      </c>
      <c r="K907" s="1" t="s">
        <v>154</v>
      </c>
      <c r="L907" s="1">
        <v>5.7</v>
      </c>
      <c r="M907" s="1">
        <v>6</v>
      </c>
      <c r="N907" s="1">
        <v>1</v>
      </c>
      <c r="O907" s="1">
        <f t="shared" si="144"/>
        <v>0</v>
      </c>
      <c r="P907" s="1">
        <f t="shared" si="151"/>
        <v>0</v>
      </c>
      <c r="Q907" s="1">
        <f t="shared" si="145"/>
        <v>1</v>
      </c>
      <c r="R907" s="1">
        <f t="shared" si="152"/>
        <v>0</v>
      </c>
      <c r="S907" s="1">
        <f t="shared" si="153"/>
        <v>1</v>
      </c>
    </row>
    <row r="908" spans="1:19" x14ac:dyDescent="0.25">
      <c r="A908" s="1" t="s">
        <v>170</v>
      </c>
      <c r="B908" s="1">
        <v>5.3</v>
      </c>
      <c r="C908" s="1">
        <v>2.9875924999999999</v>
      </c>
      <c r="D908" s="1">
        <v>1</v>
      </c>
      <c r="E908" s="1">
        <f t="shared" si="146"/>
        <v>0</v>
      </c>
      <c r="F908" s="1">
        <f t="shared" si="147"/>
        <v>0</v>
      </c>
      <c r="G908" s="1">
        <f t="shared" si="148"/>
        <v>0</v>
      </c>
      <c r="H908" s="1">
        <f t="shared" si="149"/>
        <v>1</v>
      </c>
      <c r="I908" s="1">
        <f t="shared" si="150"/>
        <v>1</v>
      </c>
      <c r="K908" s="1" t="s">
        <v>157</v>
      </c>
      <c r="L908" s="1">
        <v>4.4000000000000004</v>
      </c>
      <c r="M908" s="1">
        <v>4</v>
      </c>
      <c r="N908" s="1">
        <v>1</v>
      </c>
      <c r="O908" s="1">
        <f t="shared" si="144"/>
        <v>0</v>
      </c>
      <c r="P908" s="1">
        <f t="shared" si="151"/>
        <v>0</v>
      </c>
      <c r="Q908" s="1">
        <f t="shared" si="145"/>
        <v>1</v>
      </c>
      <c r="R908" s="1">
        <f t="shared" si="152"/>
        <v>0</v>
      </c>
      <c r="S908" s="1">
        <f t="shared" si="153"/>
        <v>1</v>
      </c>
    </row>
    <row r="909" spans="1:19" x14ac:dyDescent="0.25">
      <c r="A909" s="1" t="s">
        <v>183</v>
      </c>
      <c r="B909" s="1">
        <v>4.5999999999999996</v>
      </c>
      <c r="C909" s="1">
        <v>3.3342300000000002</v>
      </c>
      <c r="D909" s="1">
        <v>1</v>
      </c>
      <c r="E909" s="1">
        <f t="shared" si="146"/>
        <v>0</v>
      </c>
      <c r="F909" s="1">
        <f t="shared" si="147"/>
        <v>0</v>
      </c>
      <c r="G909" s="1">
        <f t="shared" si="148"/>
        <v>0</v>
      </c>
      <c r="H909" s="1">
        <f t="shared" si="149"/>
        <v>1</v>
      </c>
      <c r="I909" s="1">
        <f t="shared" si="150"/>
        <v>1</v>
      </c>
      <c r="K909" s="1" t="s">
        <v>159</v>
      </c>
      <c r="L909" s="1">
        <v>4.3</v>
      </c>
      <c r="M909" s="1">
        <v>3</v>
      </c>
      <c r="N909" s="1">
        <v>1</v>
      </c>
      <c r="O909" s="1">
        <f t="shared" si="144"/>
        <v>0</v>
      </c>
      <c r="P909" s="1">
        <f t="shared" si="151"/>
        <v>0</v>
      </c>
      <c r="Q909" s="1">
        <f t="shared" si="145"/>
        <v>1</v>
      </c>
      <c r="R909" s="1">
        <f t="shared" si="152"/>
        <v>0</v>
      </c>
      <c r="S909" s="1">
        <f t="shared" si="153"/>
        <v>1</v>
      </c>
    </row>
    <row r="910" spans="1:19" x14ac:dyDescent="0.25">
      <c r="A910" s="1" t="s">
        <v>154</v>
      </c>
      <c r="B910" s="1">
        <v>5.7</v>
      </c>
      <c r="C910" s="1">
        <v>5.6649502399999987</v>
      </c>
      <c r="D910" s="1">
        <v>1</v>
      </c>
      <c r="E910" s="1">
        <f t="shared" si="146"/>
        <v>0</v>
      </c>
      <c r="F910" s="1">
        <f t="shared" si="147"/>
        <v>0</v>
      </c>
      <c r="G910" s="1">
        <f t="shared" si="148"/>
        <v>0</v>
      </c>
      <c r="H910" s="1">
        <f t="shared" si="149"/>
        <v>1</v>
      </c>
      <c r="I910" s="1">
        <f t="shared" si="150"/>
        <v>1</v>
      </c>
      <c r="K910" s="1" t="s">
        <v>90</v>
      </c>
      <c r="L910" s="1">
        <v>4.8</v>
      </c>
      <c r="M910" s="1">
        <v>3</v>
      </c>
      <c r="N910" s="1">
        <v>1</v>
      </c>
      <c r="O910" s="1">
        <f t="shared" si="144"/>
        <v>0</v>
      </c>
      <c r="P910" s="1">
        <f t="shared" si="151"/>
        <v>0</v>
      </c>
      <c r="Q910" s="1">
        <f t="shared" si="145"/>
        <v>1</v>
      </c>
      <c r="R910" s="1">
        <f t="shared" si="152"/>
        <v>0</v>
      </c>
      <c r="S910" s="1">
        <f t="shared" si="153"/>
        <v>1</v>
      </c>
    </row>
    <row r="911" spans="1:19" x14ac:dyDescent="0.25">
      <c r="A911" s="1" t="s">
        <v>157</v>
      </c>
      <c r="B911" s="1">
        <v>4.4000000000000004</v>
      </c>
      <c r="C911" s="1">
        <v>3.7528879000000002</v>
      </c>
      <c r="D911" s="1">
        <v>1</v>
      </c>
      <c r="E911" s="1">
        <f t="shared" si="146"/>
        <v>0</v>
      </c>
      <c r="F911" s="1">
        <f t="shared" si="147"/>
        <v>0</v>
      </c>
      <c r="G911" s="1">
        <f t="shared" si="148"/>
        <v>0</v>
      </c>
      <c r="H911" s="1">
        <f t="shared" si="149"/>
        <v>1</v>
      </c>
      <c r="I911" s="1">
        <f t="shared" si="150"/>
        <v>1</v>
      </c>
      <c r="K911" s="1" t="s">
        <v>165</v>
      </c>
      <c r="L911" s="1">
        <v>7.1</v>
      </c>
      <c r="M911" s="1">
        <v>5</v>
      </c>
      <c r="N911" s="1">
        <v>1</v>
      </c>
      <c r="O911" s="1">
        <f t="shared" si="144"/>
        <v>0</v>
      </c>
      <c r="P911" s="1">
        <f t="shared" si="151"/>
        <v>0</v>
      </c>
      <c r="Q911" s="1">
        <f t="shared" si="145"/>
        <v>1</v>
      </c>
      <c r="R911" s="1">
        <f t="shared" si="152"/>
        <v>0</v>
      </c>
      <c r="S911" s="1">
        <f t="shared" si="153"/>
        <v>1</v>
      </c>
    </row>
    <row r="912" spans="1:19" x14ac:dyDescent="0.25">
      <c r="A912" s="1" t="s">
        <v>159</v>
      </c>
      <c r="B912" s="1">
        <v>4.3</v>
      </c>
      <c r="C912" s="1">
        <v>3.3467726799999991</v>
      </c>
      <c r="D912" s="1">
        <v>1</v>
      </c>
      <c r="E912" s="1">
        <f t="shared" si="146"/>
        <v>0</v>
      </c>
      <c r="F912" s="1">
        <f t="shared" si="147"/>
        <v>0</v>
      </c>
      <c r="G912" s="1">
        <f t="shared" si="148"/>
        <v>0</v>
      </c>
      <c r="H912" s="1">
        <f t="shared" si="149"/>
        <v>1</v>
      </c>
      <c r="I912" s="1">
        <f t="shared" si="150"/>
        <v>1</v>
      </c>
      <c r="K912" s="1" t="s">
        <v>101</v>
      </c>
      <c r="L912" s="1">
        <v>4.9000000000000004</v>
      </c>
      <c r="M912" s="1">
        <v>3</v>
      </c>
      <c r="N912" s="1">
        <v>1</v>
      </c>
      <c r="O912" s="1">
        <f t="shared" si="144"/>
        <v>0</v>
      </c>
      <c r="P912" s="1">
        <f t="shared" si="151"/>
        <v>0</v>
      </c>
      <c r="Q912" s="1">
        <f t="shared" si="145"/>
        <v>1</v>
      </c>
      <c r="R912" s="1">
        <f t="shared" si="152"/>
        <v>0</v>
      </c>
      <c r="S912" s="1">
        <f t="shared" si="153"/>
        <v>1</v>
      </c>
    </row>
    <row r="913" spans="1:19" x14ac:dyDescent="0.25">
      <c r="A913" s="1" t="s">
        <v>90</v>
      </c>
      <c r="B913" s="1">
        <v>4.8</v>
      </c>
      <c r="C913" s="1">
        <v>3.4027567699999994</v>
      </c>
      <c r="D913" s="1">
        <v>1</v>
      </c>
      <c r="E913" s="1">
        <f t="shared" si="146"/>
        <v>0</v>
      </c>
      <c r="F913" s="1">
        <f t="shared" si="147"/>
        <v>0</v>
      </c>
      <c r="G913" s="1">
        <f t="shared" si="148"/>
        <v>0</v>
      </c>
      <c r="H913" s="1">
        <f t="shared" si="149"/>
        <v>1</v>
      </c>
      <c r="I913" s="1">
        <f t="shared" si="150"/>
        <v>1</v>
      </c>
      <c r="K913" s="1" t="s">
        <v>109</v>
      </c>
      <c r="L913" s="1">
        <v>5.7</v>
      </c>
      <c r="M913" s="1">
        <v>5</v>
      </c>
      <c r="N913" s="1">
        <v>1</v>
      </c>
      <c r="O913" s="1">
        <f t="shared" si="144"/>
        <v>0</v>
      </c>
      <c r="P913" s="1">
        <f t="shared" si="151"/>
        <v>0</v>
      </c>
      <c r="Q913" s="1">
        <f t="shared" si="145"/>
        <v>1</v>
      </c>
      <c r="R913" s="1">
        <f t="shared" si="152"/>
        <v>0</v>
      </c>
      <c r="S913" s="1">
        <f t="shared" si="153"/>
        <v>1</v>
      </c>
    </row>
    <row r="914" spans="1:19" x14ac:dyDescent="0.25">
      <c r="A914" s="1" t="s">
        <v>165</v>
      </c>
      <c r="B914" s="1">
        <v>7.1</v>
      </c>
      <c r="C914" s="1">
        <v>5.2676740599999992</v>
      </c>
      <c r="D914" s="1">
        <v>1</v>
      </c>
      <c r="E914" s="1">
        <f t="shared" si="146"/>
        <v>0</v>
      </c>
      <c r="F914" s="1">
        <f t="shared" si="147"/>
        <v>0</v>
      </c>
      <c r="G914" s="1">
        <f t="shared" si="148"/>
        <v>0</v>
      </c>
      <c r="H914" s="1">
        <f t="shared" si="149"/>
        <v>1</v>
      </c>
      <c r="I914" s="1">
        <f t="shared" si="150"/>
        <v>1</v>
      </c>
      <c r="K914" s="1" t="s">
        <v>168</v>
      </c>
      <c r="L914" s="1">
        <v>4.4000000000000004</v>
      </c>
      <c r="M914" s="1">
        <v>1</v>
      </c>
      <c r="N914" s="1">
        <v>1</v>
      </c>
      <c r="O914" s="1">
        <f t="shared" si="144"/>
        <v>0</v>
      </c>
      <c r="P914" s="1">
        <f t="shared" si="151"/>
        <v>0</v>
      </c>
      <c r="Q914" s="1">
        <f t="shared" si="145"/>
        <v>1</v>
      </c>
      <c r="R914" s="1">
        <f t="shared" si="152"/>
        <v>0</v>
      </c>
      <c r="S914" s="1">
        <f t="shared" si="153"/>
        <v>1</v>
      </c>
    </row>
    <row r="915" spans="1:19" x14ac:dyDescent="0.25">
      <c r="A915" s="1" t="s">
        <v>101</v>
      </c>
      <c r="B915" s="1">
        <v>4.9000000000000004</v>
      </c>
      <c r="C915" s="1">
        <v>3.1867506499999996</v>
      </c>
      <c r="D915" s="1">
        <v>1</v>
      </c>
      <c r="E915" s="1">
        <f t="shared" si="146"/>
        <v>0</v>
      </c>
      <c r="F915" s="1">
        <f t="shared" si="147"/>
        <v>0</v>
      </c>
      <c r="G915" s="1">
        <f t="shared" si="148"/>
        <v>0</v>
      </c>
      <c r="H915" s="1">
        <f t="shared" si="149"/>
        <v>1</v>
      </c>
      <c r="I915" s="1">
        <f t="shared" si="150"/>
        <v>1</v>
      </c>
      <c r="K915" s="1" t="s">
        <v>128</v>
      </c>
      <c r="L915" s="1">
        <v>4.3</v>
      </c>
      <c r="M915" s="1">
        <v>3</v>
      </c>
      <c r="N915" s="1">
        <v>1</v>
      </c>
      <c r="O915" s="1">
        <f t="shared" si="144"/>
        <v>0</v>
      </c>
      <c r="P915" s="1">
        <f t="shared" si="151"/>
        <v>0</v>
      </c>
      <c r="Q915" s="1">
        <f t="shared" si="145"/>
        <v>1</v>
      </c>
      <c r="R915" s="1">
        <f t="shared" si="152"/>
        <v>0</v>
      </c>
      <c r="S915" s="1">
        <f t="shared" si="153"/>
        <v>1</v>
      </c>
    </row>
    <row r="916" spans="1:19" x14ac:dyDescent="0.25">
      <c r="A916" s="1" t="s">
        <v>109</v>
      </c>
      <c r="B916" s="1">
        <v>5.7</v>
      </c>
      <c r="C916" s="1">
        <v>4.5220392799999996</v>
      </c>
      <c r="D916" s="1">
        <v>1</v>
      </c>
      <c r="E916" s="1">
        <f t="shared" si="146"/>
        <v>0</v>
      </c>
      <c r="F916" s="1">
        <f t="shared" si="147"/>
        <v>0</v>
      </c>
      <c r="G916" s="1">
        <f t="shared" si="148"/>
        <v>0</v>
      </c>
      <c r="H916" s="1">
        <f t="shared" si="149"/>
        <v>1</v>
      </c>
      <c r="I916" s="1">
        <f t="shared" si="150"/>
        <v>1</v>
      </c>
      <c r="K916" s="1" t="s">
        <v>59</v>
      </c>
      <c r="L916" s="1">
        <v>6.7</v>
      </c>
      <c r="M916" s="1">
        <v>3</v>
      </c>
      <c r="N916" s="1">
        <v>1</v>
      </c>
      <c r="O916" s="1">
        <f t="shared" si="144"/>
        <v>0</v>
      </c>
      <c r="P916" s="1">
        <f t="shared" si="151"/>
        <v>0</v>
      </c>
      <c r="Q916" s="1">
        <f t="shared" si="145"/>
        <v>1</v>
      </c>
      <c r="R916" s="1">
        <f t="shared" si="152"/>
        <v>0</v>
      </c>
      <c r="S916" s="1">
        <f t="shared" si="153"/>
        <v>1</v>
      </c>
    </row>
    <row r="917" spans="1:19" x14ac:dyDescent="0.25">
      <c r="A917" s="1" t="s">
        <v>168</v>
      </c>
      <c r="B917" s="1">
        <v>4.4000000000000004</v>
      </c>
      <c r="C917" s="1">
        <v>1.1859599400000027</v>
      </c>
      <c r="D917" s="1">
        <v>1</v>
      </c>
      <c r="E917" s="1">
        <f t="shared" si="146"/>
        <v>0</v>
      </c>
      <c r="F917" s="1">
        <f t="shared" si="147"/>
        <v>0</v>
      </c>
      <c r="G917" s="1">
        <f t="shared" si="148"/>
        <v>0</v>
      </c>
      <c r="H917" s="1">
        <f t="shared" si="149"/>
        <v>1</v>
      </c>
      <c r="I917" s="1">
        <f t="shared" si="150"/>
        <v>1</v>
      </c>
      <c r="K917" s="1" t="s">
        <v>185</v>
      </c>
      <c r="L917" s="1">
        <v>4.5</v>
      </c>
      <c r="M917" s="1">
        <v>4</v>
      </c>
      <c r="N917" s="1">
        <v>1</v>
      </c>
      <c r="O917" s="1">
        <f t="shared" si="144"/>
        <v>0</v>
      </c>
      <c r="P917" s="1">
        <f t="shared" si="151"/>
        <v>0</v>
      </c>
      <c r="Q917" s="1">
        <f t="shared" si="145"/>
        <v>1</v>
      </c>
      <c r="R917" s="1">
        <f t="shared" si="152"/>
        <v>0</v>
      </c>
      <c r="S917" s="1">
        <f t="shared" si="153"/>
        <v>1</v>
      </c>
    </row>
    <row r="918" spans="1:19" x14ac:dyDescent="0.25">
      <c r="A918" s="1" t="s">
        <v>128</v>
      </c>
      <c r="B918" s="1">
        <v>4.3</v>
      </c>
      <c r="C918" s="1">
        <v>3.2732878400000009</v>
      </c>
      <c r="D918" s="1">
        <v>1</v>
      </c>
      <c r="E918" s="1">
        <f t="shared" si="146"/>
        <v>0</v>
      </c>
      <c r="F918" s="1">
        <f t="shared" si="147"/>
        <v>0</v>
      </c>
      <c r="G918" s="1">
        <f t="shared" si="148"/>
        <v>0</v>
      </c>
      <c r="H918" s="1">
        <f t="shared" si="149"/>
        <v>1</v>
      </c>
      <c r="I918" s="1">
        <f t="shared" si="150"/>
        <v>1</v>
      </c>
      <c r="K918" s="1" t="s">
        <v>64</v>
      </c>
      <c r="L918" s="1">
        <v>4.5</v>
      </c>
      <c r="M918" s="1">
        <v>3</v>
      </c>
      <c r="N918" s="1">
        <v>1</v>
      </c>
      <c r="O918" s="1">
        <f t="shared" si="144"/>
        <v>0</v>
      </c>
      <c r="P918" s="1">
        <f t="shared" si="151"/>
        <v>0</v>
      </c>
      <c r="Q918" s="1">
        <f t="shared" si="145"/>
        <v>1</v>
      </c>
      <c r="R918" s="1">
        <f t="shared" si="152"/>
        <v>0</v>
      </c>
      <c r="S918" s="1">
        <f t="shared" si="153"/>
        <v>1</v>
      </c>
    </row>
    <row r="919" spans="1:19" x14ac:dyDescent="0.25">
      <c r="A919" s="1" t="s">
        <v>59</v>
      </c>
      <c r="B919" s="1">
        <v>6.7</v>
      </c>
      <c r="C919" s="1">
        <v>3.450503969999998</v>
      </c>
      <c r="D919" s="1">
        <v>1</v>
      </c>
      <c r="E919" s="1">
        <f t="shared" si="146"/>
        <v>0</v>
      </c>
      <c r="F919" s="1">
        <f t="shared" si="147"/>
        <v>0</v>
      </c>
      <c r="G919" s="1">
        <f t="shared" si="148"/>
        <v>0</v>
      </c>
      <c r="H919" s="1">
        <f t="shared" si="149"/>
        <v>1</v>
      </c>
      <c r="I919" s="1">
        <f t="shared" si="150"/>
        <v>1</v>
      </c>
      <c r="K919" s="1" t="s">
        <v>66</v>
      </c>
      <c r="L919" s="1">
        <v>4.8</v>
      </c>
      <c r="M919" s="1">
        <v>5</v>
      </c>
      <c r="N919" s="1">
        <v>1</v>
      </c>
      <c r="O919" s="1">
        <f t="shared" si="144"/>
        <v>0</v>
      </c>
      <c r="P919" s="1">
        <f t="shared" si="151"/>
        <v>0</v>
      </c>
      <c r="Q919" s="1">
        <f t="shared" si="145"/>
        <v>1</v>
      </c>
      <c r="R919" s="1">
        <f t="shared" si="152"/>
        <v>0</v>
      </c>
      <c r="S919" s="1">
        <f t="shared" si="153"/>
        <v>1</v>
      </c>
    </row>
    <row r="920" spans="1:19" x14ac:dyDescent="0.25">
      <c r="A920" s="1" t="s">
        <v>185</v>
      </c>
      <c r="B920" s="1">
        <v>4.5</v>
      </c>
      <c r="C920" s="1">
        <v>3.8643566999999996</v>
      </c>
      <c r="D920" s="1">
        <v>1</v>
      </c>
      <c r="E920" s="1">
        <f t="shared" si="146"/>
        <v>0</v>
      </c>
      <c r="F920" s="1">
        <f t="shared" si="147"/>
        <v>0</v>
      </c>
      <c r="G920" s="1">
        <f t="shared" si="148"/>
        <v>0</v>
      </c>
      <c r="H920" s="1">
        <f t="shared" si="149"/>
        <v>1</v>
      </c>
      <c r="I920" s="1">
        <f t="shared" si="150"/>
        <v>1</v>
      </c>
      <c r="K920" s="1" t="s">
        <v>67</v>
      </c>
      <c r="L920" s="1">
        <v>5.4</v>
      </c>
      <c r="M920" s="1">
        <v>4</v>
      </c>
      <c r="N920" s="1">
        <v>1</v>
      </c>
      <c r="O920" s="1">
        <f t="shared" si="144"/>
        <v>0</v>
      </c>
      <c r="P920" s="1">
        <f t="shared" si="151"/>
        <v>0</v>
      </c>
      <c r="Q920" s="1">
        <f t="shared" si="145"/>
        <v>1</v>
      </c>
      <c r="R920" s="1">
        <f t="shared" si="152"/>
        <v>0</v>
      </c>
      <c r="S920" s="1">
        <f t="shared" si="153"/>
        <v>1</v>
      </c>
    </row>
    <row r="921" spans="1:19" x14ac:dyDescent="0.25">
      <c r="A921" s="1" t="s">
        <v>64</v>
      </c>
      <c r="B921" s="1">
        <v>4.5</v>
      </c>
      <c r="C921" s="1">
        <v>3.32925665</v>
      </c>
      <c r="D921" s="1">
        <v>1</v>
      </c>
      <c r="E921" s="1">
        <f t="shared" si="146"/>
        <v>0</v>
      </c>
      <c r="F921" s="1">
        <f t="shared" si="147"/>
        <v>0</v>
      </c>
      <c r="G921" s="1">
        <f t="shared" si="148"/>
        <v>0</v>
      </c>
      <c r="H921" s="1">
        <f t="shared" si="149"/>
        <v>1</v>
      </c>
      <c r="I921" s="1">
        <f t="shared" si="150"/>
        <v>1</v>
      </c>
      <c r="K921" s="1" t="s">
        <v>68</v>
      </c>
      <c r="L921" s="1">
        <v>4.7</v>
      </c>
      <c r="M921" s="1">
        <v>4</v>
      </c>
      <c r="N921" s="1">
        <v>1</v>
      </c>
      <c r="O921" s="1">
        <f t="shared" si="144"/>
        <v>0</v>
      </c>
      <c r="P921" s="1">
        <f t="shared" si="151"/>
        <v>0</v>
      </c>
      <c r="Q921" s="1">
        <f t="shared" si="145"/>
        <v>1</v>
      </c>
      <c r="R921" s="1">
        <f t="shared" si="152"/>
        <v>0</v>
      </c>
      <c r="S921" s="1">
        <f t="shared" si="153"/>
        <v>1</v>
      </c>
    </row>
    <row r="922" spans="1:19" x14ac:dyDescent="0.25">
      <c r="A922" s="1" t="s">
        <v>66</v>
      </c>
      <c r="B922" s="1">
        <v>4.8</v>
      </c>
      <c r="C922" s="1">
        <v>4.5529481399999989</v>
      </c>
      <c r="D922" s="1">
        <v>1</v>
      </c>
      <c r="E922" s="1">
        <f t="shared" si="146"/>
        <v>0</v>
      </c>
      <c r="F922" s="1">
        <f t="shared" si="147"/>
        <v>0</v>
      </c>
      <c r="G922" s="1">
        <f t="shared" si="148"/>
        <v>0</v>
      </c>
      <c r="H922" s="1">
        <f t="shared" si="149"/>
        <v>1</v>
      </c>
      <c r="I922" s="1">
        <f t="shared" si="150"/>
        <v>1</v>
      </c>
      <c r="K922" s="1" t="s">
        <v>163</v>
      </c>
      <c r="L922" s="1">
        <v>5.6</v>
      </c>
      <c r="M922" s="1">
        <v>2</v>
      </c>
      <c r="N922" s="1">
        <v>1</v>
      </c>
      <c r="O922" s="1">
        <f t="shared" si="144"/>
        <v>0</v>
      </c>
      <c r="P922" s="1">
        <f t="shared" si="151"/>
        <v>0</v>
      </c>
      <c r="Q922" s="1">
        <f t="shared" si="145"/>
        <v>1</v>
      </c>
      <c r="R922" s="1">
        <f t="shared" si="152"/>
        <v>0</v>
      </c>
      <c r="S922" s="1">
        <f t="shared" si="153"/>
        <v>1</v>
      </c>
    </row>
    <row r="923" spans="1:19" x14ac:dyDescent="0.25">
      <c r="A923" s="1" t="s">
        <v>67</v>
      </c>
      <c r="B923" s="1">
        <v>5.4</v>
      </c>
      <c r="C923" s="1">
        <v>3.6497228000000002</v>
      </c>
      <c r="D923" s="1">
        <v>1</v>
      </c>
      <c r="E923" s="1">
        <f t="shared" si="146"/>
        <v>0</v>
      </c>
      <c r="F923" s="1">
        <f t="shared" si="147"/>
        <v>0</v>
      </c>
      <c r="G923" s="1">
        <f t="shared" si="148"/>
        <v>0</v>
      </c>
      <c r="H923" s="1">
        <f t="shared" si="149"/>
        <v>1</v>
      </c>
      <c r="I923" s="1">
        <f t="shared" si="150"/>
        <v>1</v>
      </c>
      <c r="K923" s="1" t="s">
        <v>80</v>
      </c>
      <c r="L923" s="1">
        <v>4.9000000000000004</v>
      </c>
      <c r="M923" s="1">
        <v>3</v>
      </c>
      <c r="N923" s="1">
        <v>1</v>
      </c>
      <c r="O923" s="1">
        <f t="shared" si="144"/>
        <v>0</v>
      </c>
      <c r="P923" s="1">
        <f t="shared" si="151"/>
        <v>0</v>
      </c>
      <c r="Q923" s="1">
        <f t="shared" si="145"/>
        <v>1</v>
      </c>
      <c r="R923" s="1">
        <f t="shared" si="152"/>
        <v>0</v>
      </c>
      <c r="S923" s="1">
        <f t="shared" si="153"/>
        <v>1</v>
      </c>
    </row>
    <row r="924" spans="1:19" x14ac:dyDescent="0.25">
      <c r="A924" s="1" t="s">
        <v>68</v>
      </c>
      <c r="B924" s="1">
        <v>4.7</v>
      </c>
      <c r="C924" s="1">
        <v>3.9612506999999995</v>
      </c>
      <c r="D924" s="1">
        <v>1</v>
      </c>
      <c r="E924" s="1">
        <f t="shared" si="146"/>
        <v>0</v>
      </c>
      <c r="F924" s="1">
        <f t="shared" si="147"/>
        <v>0</v>
      </c>
      <c r="G924" s="1">
        <f t="shared" si="148"/>
        <v>0</v>
      </c>
      <c r="H924" s="1">
        <f t="shared" si="149"/>
        <v>1</v>
      </c>
      <c r="I924" s="1">
        <f t="shared" si="150"/>
        <v>1</v>
      </c>
      <c r="K924" s="1" t="s">
        <v>91</v>
      </c>
      <c r="L924" s="1">
        <v>4.9000000000000004</v>
      </c>
      <c r="M924" s="1">
        <v>4</v>
      </c>
      <c r="N924" s="1">
        <v>1</v>
      </c>
      <c r="O924" s="1">
        <f t="shared" si="144"/>
        <v>0</v>
      </c>
      <c r="P924" s="1">
        <f t="shared" si="151"/>
        <v>0</v>
      </c>
      <c r="Q924" s="1">
        <f t="shared" si="145"/>
        <v>1</v>
      </c>
      <c r="R924" s="1">
        <f t="shared" si="152"/>
        <v>0</v>
      </c>
      <c r="S924" s="1">
        <f t="shared" si="153"/>
        <v>1</v>
      </c>
    </row>
    <row r="925" spans="1:19" x14ac:dyDescent="0.25">
      <c r="A925" s="1" t="s">
        <v>163</v>
      </c>
      <c r="B925" s="1">
        <v>5.6</v>
      </c>
      <c r="C925" s="1">
        <v>2.4843113999999984</v>
      </c>
      <c r="D925" s="1">
        <v>1</v>
      </c>
      <c r="E925" s="1">
        <f t="shared" si="146"/>
        <v>0</v>
      </c>
      <c r="F925" s="1">
        <f t="shared" si="147"/>
        <v>0</v>
      </c>
      <c r="G925" s="1">
        <f t="shared" si="148"/>
        <v>0</v>
      </c>
      <c r="H925" s="1">
        <f t="shared" si="149"/>
        <v>1</v>
      </c>
      <c r="I925" s="1">
        <f t="shared" si="150"/>
        <v>1</v>
      </c>
      <c r="K925" s="1" t="s">
        <v>96</v>
      </c>
      <c r="L925" s="1">
        <v>4.9000000000000004</v>
      </c>
      <c r="M925" s="1">
        <v>3</v>
      </c>
      <c r="N925" s="1">
        <v>1</v>
      </c>
      <c r="O925" s="1">
        <f t="shared" si="144"/>
        <v>0</v>
      </c>
      <c r="P925" s="1">
        <f t="shared" si="151"/>
        <v>0</v>
      </c>
      <c r="Q925" s="1">
        <f t="shared" si="145"/>
        <v>1</v>
      </c>
      <c r="R925" s="1">
        <f t="shared" si="152"/>
        <v>0</v>
      </c>
      <c r="S925" s="1">
        <f t="shared" si="153"/>
        <v>1</v>
      </c>
    </row>
    <row r="926" spans="1:19" x14ac:dyDescent="0.25">
      <c r="A926" s="1" t="s">
        <v>80</v>
      </c>
      <c r="B926" s="1">
        <v>4.9000000000000004</v>
      </c>
      <c r="C926" s="1">
        <v>3.3880067599999992</v>
      </c>
      <c r="D926" s="1">
        <v>1</v>
      </c>
      <c r="E926" s="1">
        <f t="shared" si="146"/>
        <v>0</v>
      </c>
      <c r="F926" s="1">
        <f t="shared" si="147"/>
        <v>0</v>
      </c>
      <c r="G926" s="1">
        <f t="shared" si="148"/>
        <v>0</v>
      </c>
      <c r="H926" s="1">
        <f t="shared" si="149"/>
        <v>1</v>
      </c>
      <c r="I926" s="1">
        <f t="shared" si="150"/>
        <v>1</v>
      </c>
      <c r="K926" s="1" t="s">
        <v>97</v>
      </c>
      <c r="L926" s="1">
        <v>4.5</v>
      </c>
      <c r="M926" s="1">
        <v>4</v>
      </c>
      <c r="N926" s="1">
        <v>1</v>
      </c>
      <c r="O926" s="1">
        <f t="shared" si="144"/>
        <v>0</v>
      </c>
      <c r="P926" s="1">
        <f t="shared" si="151"/>
        <v>0</v>
      </c>
      <c r="Q926" s="1">
        <f t="shared" si="145"/>
        <v>1</v>
      </c>
      <c r="R926" s="1">
        <f t="shared" si="152"/>
        <v>0</v>
      </c>
      <c r="S926" s="1">
        <f t="shared" si="153"/>
        <v>1</v>
      </c>
    </row>
    <row r="927" spans="1:19" x14ac:dyDescent="0.25">
      <c r="A927" s="1" t="s">
        <v>91</v>
      </c>
      <c r="B927" s="1">
        <v>4.9000000000000004</v>
      </c>
      <c r="C927" s="1">
        <v>4.2542065599999974</v>
      </c>
      <c r="D927" s="1">
        <v>1</v>
      </c>
      <c r="E927" s="1">
        <f t="shared" si="146"/>
        <v>0</v>
      </c>
      <c r="F927" s="1">
        <f t="shared" si="147"/>
        <v>0</v>
      </c>
      <c r="G927" s="1">
        <f t="shared" si="148"/>
        <v>0</v>
      </c>
      <c r="H927" s="1">
        <f t="shared" si="149"/>
        <v>1</v>
      </c>
      <c r="I927" s="1">
        <f t="shared" si="150"/>
        <v>1</v>
      </c>
      <c r="K927" s="1" t="s">
        <v>98</v>
      </c>
      <c r="L927" s="1">
        <v>5</v>
      </c>
      <c r="M927" s="1">
        <v>2</v>
      </c>
      <c r="N927" s="1">
        <v>1</v>
      </c>
      <c r="O927" s="1">
        <f t="shared" si="144"/>
        <v>0</v>
      </c>
      <c r="P927" s="1">
        <f t="shared" si="151"/>
        <v>0</v>
      </c>
      <c r="Q927" s="1">
        <f t="shared" si="145"/>
        <v>1</v>
      </c>
      <c r="R927" s="1">
        <f t="shared" si="152"/>
        <v>0</v>
      </c>
      <c r="S927" s="1">
        <f t="shared" si="153"/>
        <v>1</v>
      </c>
    </row>
    <row r="928" spans="1:19" x14ac:dyDescent="0.25">
      <c r="A928" s="1" t="s">
        <v>96</v>
      </c>
      <c r="B928" s="1">
        <v>4.9000000000000004</v>
      </c>
      <c r="C928" s="1">
        <v>3.3981930999999999</v>
      </c>
      <c r="D928" s="1">
        <v>1</v>
      </c>
      <c r="E928" s="1">
        <f t="shared" si="146"/>
        <v>0</v>
      </c>
      <c r="F928" s="1">
        <f t="shared" si="147"/>
        <v>0</v>
      </c>
      <c r="G928" s="1">
        <f t="shared" si="148"/>
        <v>0</v>
      </c>
      <c r="H928" s="1">
        <f t="shared" si="149"/>
        <v>1</v>
      </c>
      <c r="I928" s="1">
        <f t="shared" si="150"/>
        <v>1</v>
      </c>
      <c r="K928" s="1" t="s">
        <v>112</v>
      </c>
      <c r="L928" s="1">
        <v>4.9000000000000004</v>
      </c>
      <c r="M928" s="1">
        <v>3</v>
      </c>
      <c r="N928" s="1">
        <v>1</v>
      </c>
      <c r="O928" s="1">
        <f t="shared" si="144"/>
        <v>0</v>
      </c>
      <c r="P928" s="1">
        <f t="shared" si="151"/>
        <v>0</v>
      </c>
      <c r="Q928" s="1">
        <f t="shared" si="145"/>
        <v>1</v>
      </c>
      <c r="R928" s="1">
        <f t="shared" si="152"/>
        <v>0</v>
      </c>
      <c r="S928" s="1">
        <f t="shared" si="153"/>
        <v>1</v>
      </c>
    </row>
    <row r="929" spans="1:19" x14ac:dyDescent="0.25">
      <c r="A929" s="1" t="s">
        <v>97</v>
      </c>
      <c r="B929" s="1">
        <v>4.5</v>
      </c>
      <c r="C929" s="1">
        <v>3.8824105599999985</v>
      </c>
      <c r="D929" s="1">
        <v>1</v>
      </c>
      <c r="E929" s="1">
        <f t="shared" si="146"/>
        <v>0</v>
      </c>
      <c r="F929" s="1">
        <f t="shared" si="147"/>
        <v>0</v>
      </c>
      <c r="G929" s="1">
        <f t="shared" si="148"/>
        <v>0</v>
      </c>
      <c r="H929" s="1">
        <f t="shared" si="149"/>
        <v>1</v>
      </c>
      <c r="I929" s="1">
        <f t="shared" si="150"/>
        <v>1</v>
      </c>
      <c r="K929" s="1" t="s">
        <v>124</v>
      </c>
      <c r="L929" s="1">
        <v>4.5</v>
      </c>
      <c r="M929" s="1">
        <v>3</v>
      </c>
      <c r="N929" s="1">
        <v>1</v>
      </c>
      <c r="O929" s="1">
        <f t="shared" si="144"/>
        <v>0</v>
      </c>
      <c r="P929" s="1">
        <f t="shared" si="151"/>
        <v>0</v>
      </c>
      <c r="Q929" s="1">
        <f t="shared" si="145"/>
        <v>1</v>
      </c>
      <c r="R929" s="1">
        <f t="shared" si="152"/>
        <v>0</v>
      </c>
      <c r="S929" s="1">
        <f t="shared" si="153"/>
        <v>1</v>
      </c>
    </row>
    <row r="930" spans="1:19" x14ac:dyDescent="0.25">
      <c r="A930" s="1" t="s">
        <v>98</v>
      </c>
      <c r="B930" s="1">
        <v>5</v>
      </c>
      <c r="C930" s="1">
        <v>2.2586708000000004</v>
      </c>
      <c r="D930" s="1">
        <v>1</v>
      </c>
      <c r="E930" s="1">
        <f t="shared" si="146"/>
        <v>0</v>
      </c>
      <c r="F930" s="1">
        <f t="shared" si="147"/>
        <v>0</v>
      </c>
      <c r="G930" s="1">
        <f t="shared" si="148"/>
        <v>0</v>
      </c>
      <c r="H930" s="1">
        <f t="shared" si="149"/>
        <v>1</v>
      </c>
      <c r="I930" s="1">
        <f t="shared" si="150"/>
        <v>1</v>
      </c>
      <c r="K930" s="1" t="s">
        <v>188</v>
      </c>
      <c r="L930" s="1">
        <v>4.3</v>
      </c>
      <c r="M930" s="1">
        <v>3</v>
      </c>
      <c r="N930" s="1">
        <v>1</v>
      </c>
      <c r="O930" s="1">
        <f t="shared" si="144"/>
        <v>0</v>
      </c>
      <c r="P930" s="1">
        <f t="shared" si="151"/>
        <v>0</v>
      </c>
      <c r="Q930" s="1">
        <f t="shared" si="145"/>
        <v>1</v>
      </c>
      <c r="R930" s="1">
        <f t="shared" si="152"/>
        <v>0</v>
      </c>
      <c r="S930" s="1">
        <f t="shared" si="153"/>
        <v>1</v>
      </c>
    </row>
    <row r="931" spans="1:19" x14ac:dyDescent="0.25">
      <c r="A931" s="1" t="s">
        <v>112</v>
      </c>
      <c r="B931" s="1">
        <v>4.9000000000000004</v>
      </c>
      <c r="C931" s="1">
        <v>3.1974293400000002</v>
      </c>
      <c r="D931" s="1">
        <v>1</v>
      </c>
      <c r="E931" s="1">
        <f t="shared" si="146"/>
        <v>0</v>
      </c>
      <c r="F931" s="1">
        <f t="shared" si="147"/>
        <v>0</v>
      </c>
      <c r="G931" s="1">
        <f t="shared" si="148"/>
        <v>0</v>
      </c>
      <c r="H931" s="1">
        <f t="shared" si="149"/>
        <v>1</v>
      </c>
      <c r="I931" s="1">
        <f t="shared" si="150"/>
        <v>1</v>
      </c>
      <c r="K931" s="1" t="s">
        <v>137</v>
      </c>
      <c r="L931" s="1">
        <v>5.3</v>
      </c>
      <c r="M931" s="1">
        <v>4</v>
      </c>
      <c r="N931" s="1">
        <v>1</v>
      </c>
      <c r="O931" s="1">
        <f t="shared" si="144"/>
        <v>0</v>
      </c>
      <c r="P931" s="1">
        <f t="shared" si="151"/>
        <v>0</v>
      </c>
      <c r="Q931" s="1">
        <f t="shared" si="145"/>
        <v>1</v>
      </c>
      <c r="R931" s="1">
        <f t="shared" si="152"/>
        <v>0</v>
      </c>
      <c r="S931" s="1">
        <f t="shared" si="153"/>
        <v>1</v>
      </c>
    </row>
    <row r="932" spans="1:19" x14ac:dyDescent="0.25">
      <c r="A932" s="1" t="s">
        <v>124</v>
      </c>
      <c r="B932" s="1">
        <v>4.5</v>
      </c>
      <c r="C932" s="1">
        <v>3.3669916999999985</v>
      </c>
      <c r="D932" s="1">
        <v>1</v>
      </c>
      <c r="E932" s="1">
        <f t="shared" si="146"/>
        <v>0</v>
      </c>
      <c r="F932" s="1">
        <f t="shared" si="147"/>
        <v>0</v>
      </c>
      <c r="G932" s="1">
        <f t="shared" si="148"/>
        <v>0</v>
      </c>
      <c r="H932" s="1">
        <f t="shared" si="149"/>
        <v>1</v>
      </c>
      <c r="I932" s="1">
        <f t="shared" si="150"/>
        <v>1</v>
      </c>
      <c r="K932" s="1" t="s">
        <v>138</v>
      </c>
      <c r="L932" s="1">
        <v>4.7</v>
      </c>
      <c r="M932" s="1">
        <v>4</v>
      </c>
      <c r="N932" s="1">
        <v>1</v>
      </c>
      <c r="O932" s="1">
        <f t="shared" si="144"/>
        <v>0</v>
      </c>
      <c r="P932" s="1">
        <f t="shared" si="151"/>
        <v>0</v>
      </c>
      <c r="Q932" s="1">
        <f t="shared" si="145"/>
        <v>1</v>
      </c>
      <c r="R932" s="1">
        <f t="shared" si="152"/>
        <v>0</v>
      </c>
      <c r="S932" s="1">
        <f t="shared" si="153"/>
        <v>1</v>
      </c>
    </row>
    <row r="933" spans="1:19" x14ac:dyDescent="0.25">
      <c r="A933" s="1" t="s">
        <v>188</v>
      </c>
      <c r="B933" s="1">
        <v>4.3</v>
      </c>
      <c r="C933" s="1">
        <v>3.3075399599999993</v>
      </c>
      <c r="D933" s="1">
        <v>1</v>
      </c>
      <c r="E933" s="1">
        <f t="shared" si="146"/>
        <v>0</v>
      </c>
      <c r="F933" s="1">
        <f t="shared" si="147"/>
        <v>0</v>
      </c>
      <c r="G933" s="1">
        <f t="shared" si="148"/>
        <v>0</v>
      </c>
      <c r="H933" s="1">
        <f t="shared" si="149"/>
        <v>1</v>
      </c>
      <c r="I933" s="1">
        <f t="shared" si="150"/>
        <v>1</v>
      </c>
      <c r="K933" s="1" t="s">
        <v>170</v>
      </c>
      <c r="L933" s="1">
        <v>5.3</v>
      </c>
      <c r="M933" s="1">
        <v>3</v>
      </c>
      <c r="N933" s="1">
        <v>1</v>
      </c>
      <c r="O933" s="1">
        <f t="shared" si="144"/>
        <v>0</v>
      </c>
      <c r="P933" s="1">
        <f t="shared" si="151"/>
        <v>0</v>
      </c>
      <c r="Q933" s="1">
        <f t="shared" si="145"/>
        <v>1</v>
      </c>
      <c r="R933" s="1">
        <f t="shared" si="152"/>
        <v>0</v>
      </c>
      <c r="S933" s="1">
        <f t="shared" si="153"/>
        <v>1</v>
      </c>
    </row>
    <row r="934" spans="1:19" x14ac:dyDescent="0.25">
      <c r="A934" s="1" t="s">
        <v>137</v>
      </c>
      <c r="B934" s="1">
        <v>5.3</v>
      </c>
      <c r="C934" s="1">
        <v>3.8651080600000007</v>
      </c>
      <c r="D934" s="1">
        <v>1</v>
      </c>
      <c r="E934" s="1">
        <f t="shared" si="146"/>
        <v>0</v>
      </c>
      <c r="F934" s="1">
        <f t="shared" si="147"/>
        <v>0</v>
      </c>
      <c r="G934" s="1">
        <f t="shared" si="148"/>
        <v>0</v>
      </c>
      <c r="H934" s="1">
        <f t="shared" si="149"/>
        <v>1</v>
      </c>
      <c r="I934" s="1">
        <f t="shared" si="150"/>
        <v>1</v>
      </c>
      <c r="K934" s="1" t="s">
        <v>147</v>
      </c>
      <c r="L934" s="1">
        <v>5.0999999999999996</v>
      </c>
      <c r="M934" s="1">
        <v>3</v>
      </c>
      <c r="N934" s="1">
        <v>1</v>
      </c>
      <c r="O934" s="1">
        <f t="shared" si="144"/>
        <v>0</v>
      </c>
      <c r="P934" s="1">
        <f t="shared" si="151"/>
        <v>0</v>
      </c>
      <c r="Q934" s="1">
        <f t="shared" si="145"/>
        <v>1</v>
      </c>
      <c r="R934" s="1">
        <f t="shared" si="152"/>
        <v>0</v>
      </c>
      <c r="S934" s="1">
        <f t="shared" si="153"/>
        <v>1</v>
      </c>
    </row>
    <row r="935" spans="1:19" x14ac:dyDescent="0.25">
      <c r="A935" s="1" t="s">
        <v>138</v>
      </c>
      <c r="B935" s="1">
        <v>4.7</v>
      </c>
      <c r="C935" s="1">
        <v>3.5387847399999997</v>
      </c>
      <c r="D935" s="1">
        <v>1</v>
      </c>
      <c r="E935" s="1">
        <f t="shared" si="146"/>
        <v>0</v>
      </c>
      <c r="F935" s="1">
        <f t="shared" si="147"/>
        <v>0</v>
      </c>
      <c r="G935" s="1">
        <f t="shared" si="148"/>
        <v>0</v>
      </c>
      <c r="H935" s="1">
        <f t="shared" si="149"/>
        <v>1</v>
      </c>
      <c r="I935" s="1">
        <f t="shared" si="150"/>
        <v>1</v>
      </c>
      <c r="K935" s="1" t="s">
        <v>149</v>
      </c>
      <c r="L935" s="1">
        <v>4.4000000000000004</v>
      </c>
      <c r="M935" s="1">
        <v>3</v>
      </c>
      <c r="N935" s="1">
        <v>1</v>
      </c>
      <c r="O935" s="1">
        <f t="shared" si="144"/>
        <v>0</v>
      </c>
      <c r="P935" s="1">
        <f t="shared" si="151"/>
        <v>0</v>
      </c>
      <c r="Q935" s="1">
        <f t="shared" si="145"/>
        <v>1</v>
      </c>
      <c r="R935" s="1">
        <f t="shared" si="152"/>
        <v>0</v>
      </c>
      <c r="S935" s="1">
        <f t="shared" si="153"/>
        <v>1</v>
      </c>
    </row>
    <row r="936" spans="1:19" x14ac:dyDescent="0.25">
      <c r="A936" s="1" t="s">
        <v>170</v>
      </c>
      <c r="B936" s="1">
        <v>5.3</v>
      </c>
      <c r="C936" s="1">
        <v>3.4188735199999991</v>
      </c>
      <c r="D936" s="1">
        <v>1</v>
      </c>
      <c r="E936" s="1">
        <f t="shared" si="146"/>
        <v>0</v>
      </c>
      <c r="F936" s="1">
        <f t="shared" si="147"/>
        <v>0</v>
      </c>
      <c r="G936" s="1">
        <f t="shared" si="148"/>
        <v>0</v>
      </c>
      <c r="H936" s="1">
        <f t="shared" si="149"/>
        <v>1</v>
      </c>
      <c r="I936" s="1">
        <f t="shared" si="150"/>
        <v>1</v>
      </c>
      <c r="K936" s="1" t="s">
        <v>82</v>
      </c>
      <c r="L936" s="1">
        <v>4.3</v>
      </c>
      <c r="M936" s="1">
        <v>5</v>
      </c>
      <c r="N936" s="1">
        <v>1</v>
      </c>
      <c r="O936" s="1">
        <f t="shared" si="144"/>
        <v>0</v>
      </c>
      <c r="P936" s="1">
        <f t="shared" si="151"/>
        <v>0</v>
      </c>
      <c r="Q936" s="1">
        <f t="shared" si="145"/>
        <v>1</v>
      </c>
      <c r="R936" s="1">
        <f t="shared" si="152"/>
        <v>0</v>
      </c>
      <c r="S936" s="1">
        <f t="shared" si="153"/>
        <v>1</v>
      </c>
    </row>
    <row r="937" spans="1:19" x14ac:dyDescent="0.25">
      <c r="A937" s="1" t="s">
        <v>147</v>
      </c>
      <c r="B937" s="1">
        <v>5.0999999999999996</v>
      </c>
      <c r="C937" s="1">
        <v>2.88110022</v>
      </c>
      <c r="D937" s="1">
        <v>1</v>
      </c>
      <c r="E937" s="1">
        <f t="shared" si="146"/>
        <v>0</v>
      </c>
      <c r="F937" s="1">
        <f t="shared" si="147"/>
        <v>0</v>
      </c>
      <c r="G937" s="1">
        <f t="shared" si="148"/>
        <v>0</v>
      </c>
      <c r="H937" s="1">
        <f t="shared" si="149"/>
        <v>1</v>
      </c>
      <c r="I937" s="1">
        <f t="shared" si="150"/>
        <v>1</v>
      </c>
      <c r="K937" s="1" t="s">
        <v>90</v>
      </c>
      <c r="L937" s="1">
        <v>4.8</v>
      </c>
      <c r="M937" s="1">
        <v>4</v>
      </c>
      <c r="N937" s="1">
        <v>1</v>
      </c>
      <c r="O937" s="1">
        <f t="shared" si="144"/>
        <v>0</v>
      </c>
      <c r="P937" s="1">
        <f t="shared" si="151"/>
        <v>0</v>
      </c>
      <c r="Q937" s="1">
        <f t="shared" si="145"/>
        <v>1</v>
      </c>
      <c r="R937" s="1">
        <f t="shared" si="152"/>
        <v>0</v>
      </c>
      <c r="S937" s="1">
        <f t="shared" si="153"/>
        <v>1</v>
      </c>
    </row>
    <row r="938" spans="1:19" x14ac:dyDescent="0.25">
      <c r="A938" s="1" t="s">
        <v>149</v>
      </c>
      <c r="B938" s="1">
        <v>4.4000000000000004</v>
      </c>
      <c r="C938" s="1">
        <v>2.8747369799999984</v>
      </c>
      <c r="D938" s="1">
        <v>1</v>
      </c>
      <c r="E938" s="1">
        <f t="shared" si="146"/>
        <v>0</v>
      </c>
      <c r="F938" s="1">
        <f t="shared" si="147"/>
        <v>0</v>
      </c>
      <c r="G938" s="1">
        <f t="shared" si="148"/>
        <v>0</v>
      </c>
      <c r="H938" s="1">
        <f t="shared" si="149"/>
        <v>1</v>
      </c>
      <c r="I938" s="1">
        <f t="shared" si="150"/>
        <v>1</v>
      </c>
      <c r="K938" s="1" t="s">
        <v>95</v>
      </c>
      <c r="L938" s="1">
        <v>5.2</v>
      </c>
      <c r="M938" s="1">
        <v>3</v>
      </c>
      <c r="N938" s="1">
        <v>1</v>
      </c>
      <c r="O938" s="1">
        <f t="shared" si="144"/>
        <v>0</v>
      </c>
      <c r="P938" s="1">
        <f t="shared" si="151"/>
        <v>0</v>
      </c>
      <c r="Q938" s="1">
        <f t="shared" si="145"/>
        <v>1</v>
      </c>
      <c r="R938" s="1">
        <f t="shared" si="152"/>
        <v>0</v>
      </c>
      <c r="S938" s="1">
        <f t="shared" si="153"/>
        <v>1</v>
      </c>
    </row>
    <row r="939" spans="1:19" x14ac:dyDescent="0.25">
      <c r="A939" s="1" t="s">
        <v>82</v>
      </c>
      <c r="B939" s="1">
        <v>4.3</v>
      </c>
      <c r="C939" s="1">
        <v>4.5829339999999998</v>
      </c>
      <c r="D939" s="1">
        <v>1</v>
      </c>
      <c r="E939" s="1">
        <f t="shared" si="146"/>
        <v>0</v>
      </c>
      <c r="F939" s="1">
        <f t="shared" si="147"/>
        <v>0</v>
      </c>
      <c r="G939" s="1">
        <f t="shared" si="148"/>
        <v>0</v>
      </c>
      <c r="H939" s="1">
        <f t="shared" si="149"/>
        <v>1</v>
      </c>
      <c r="I939" s="1">
        <f t="shared" si="150"/>
        <v>1</v>
      </c>
      <c r="K939" s="1" t="s">
        <v>166</v>
      </c>
      <c r="L939" s="1">
        <v>4.3</v>
      </c>
      <c r="M939" s="1">
        <v>3</v>
      </c>
      <c r="N939" s="1">
        <v>1</v>
      </c>
      <c r="O939" s="1">
        <f t="shared" si="144"/>
        <v>0</v>
      </c>
      <c r="P939" s="1">
        <f t="shared" si="151"/>
        <v>0</v>
      </c>
      <c r="Q939" s="1">
        <f t="shared" si="145"/>
        <v>1</v>
      </c>
      <c r="R939" s="1">
        <f t="shared" si="152"/>
        <v>0</v>
      </c>
      <c r="S939" s="1">
        <f t="shared" si="153"/>
        <v>1</v>
      </c>
    </row>
    <row r="940" spans="1:19" x14ac:dyDescent="0.25">
      <c r="A940" s="1" t="s">
        <v>90</v>
      </c>
      <c r="B940" s="1">
        <v>4.8</v>
      </c>
      <c r="C940" s="1">
        <v>3.5600289999999997</v>
      </c>
      <c r="D940" s="1">
        <v>1</v>
      </c>
      <c r="E940" s="1">
        <f t="shared" si="146"/>
        <v>0</v>
      </c>
      <c r="F940" s="1">
        <f t="shared" si="147"/>
        <v>0</v>
      </c>
      <c r="G940" s="1">
        <f t="shared" si="148"/>
        <v>0</v>
      </c>
      <c r="H940" s="1">
        <f t="shared" si="149"/>
        <v>1</v>
      </c>
      <c r="I940" s="1">
        <f t="shared" si="150"/>
        <v>1</v>
      </c>
      <c r="K940" s="1" t="s">
        <v>167</v>
      </c>
      <c r="L940" s="1">
        <v>4.5</v>
      </c>
      <c r="M940" s="1">
        <v>5</v>
      </c>
      <c r="N940" s="1">
        <v>1</v>
      </c>
      <c r="O940" s="1">
        <f t="shared" si="144"/>
        <v>0</v>
      </c>
      <c r="P940" s="1">
        <f t="shared" si="151"/>
        <v>0</v>
      </c>
      <c r="Q940" s="1">
        <f t="shared" si="145"/>
        <v>1</v>
      </c>
      <c r="R940" s="1">
        <f t="shared" si="152"/>
        <v>0</v>
      </c>
      <c r="S940" s="1">
        <f t="shared" si="153"/>
        <v>1</v>
      </c>
    </row>
    <row r="941" spans="1:19" x14ac:dyDescent="0.25">
      <c r="A941" s="1" t="s">
        <v>95</v>
      </c>
      <c r="B941" s="1">
        <v>5.2</v>
      </c>
      <c r="C941" s="1">
        <v>3.2625984200000011</v>
      </c>
      <c r="D941" s="1">
        <v>1</v>
      </c>
      <c r="E941" s="1">
        <f t="shared" si="146"/>
        <v>0</v>
      </c>
      <c r="F941" s="1">
        <f t="shared" si="147"/>
        <v>0</v>
      </c>
      <c r="G941" s="1">
        <f t="shared" si="148"/>
        <v>0</v>
      </c>
      <c r="H941" s="1">
        <f t="shared" si="149"/>
        <v>1</v>
      </c>
      <c r="I941" s="1">
        <f t="shared" si="150"/>
        <v>1</v>
      </c>
      <c r="K941" s="1" t="s">
        <v>111</v>
      </c>
      <c r="L941" s="1">
        <v>4.5</v>
      </c>
      <c r="M941" s="1">
        <v>4</v>
      </c>
      <c r="N941" s="1">
        <v>1</v>
      </c>
      <c r="O941" s="1">
        <f t="shared" si="144"/>
        <v>0</v>
      </c>
      <c r="P941" s="1">
        <f t="shared" si="151"/>
        <v>0</v>
      </c>
      <c r="Q941" s="1">
        <f t="shared" si="145"/>
        <v>1</v>
      </c>
      <c r="R941" s="1">
        <f t="shared" si="152"/>
        <v>0</v>
      </c>
      <c r="S941" s="1">
        <f t="shared" si="153"/>
        <v>1</v>
      </c>
    </row>
    <row r="942" spans="1:19" x14ac:dyDescent="0.25">
      <c r="A942" s="1" t="s">
        <v>166</v>
      </c>
      <c r="B942" s="1">
        <v>4.3</v>
      </c>
      <c r="C942" s="1">
        <v>3.0985095999999999</v>
      </c>
      <c r="D942" s="1">
        <v>1</v>
      </c>
      <c r="E942" s="1">
        <f t="shared" si="146"/>
        <v>0</v>
      </c>
      <c r="F942" s="1">
        <f t="shared" si="147"/>
        <v>0</v>
      </c>
      <c r="G942" s="1">
        <f t="shared" si="148"/>
        <v>0</v>
      </c>
      <c r="H942" s="1">
        <f t="shared" si="149"/>
        <v>1</v>
      </c>
      <c r="I942" s="1">
        <f t="shared" si="150"/>
        <v>1</v>
      </c>
      <c r="K942" s="1" t="s">
        <v>118</v>
      </c>
      <c r="L942" s="1">
        <v>6.2</v>
      </c>
      <c r="M942" s="1">
        <v>4</v>
      </c>
      <c r="N942" s="1">
        <v>1</v>
      </c>
      <c r="O942" s="1">
        <f t="shared" si="144"/>
        <v>0</v>
      </c>
      <c r="P942" s="1">
        <f t="shared" si="151"/>
        <v>0</v>
      </c>
      <c r="Q942" s="1">
        <f t="shared" si="145"/>
        <v>1</v>
      </c>
      <c r="R942" s="1">
        <f t="shared" si="152"/>
        <v>0</v>
      </c>
      <c r="S942" s="1">
        <f t="shared" si="153"/>
        <v>1</v>
      </c>
    </row>
    <row r="943" spans="1:19" x14ac:dyDescent="0.25">
      <c r="A943" s="1" t="s">
        <v>167</v>
      </c>
      <c r="B943" s="1">
        <v>4.5</v>
      </c>
      <c r="C943" s="1">
        <v>4.5903498999999996</v>
      </c>
      <c r="D943" s="1">
        <v>1</v>
      </c>
      <c r="E943" s="1">
        <f t="shared" si="146"/>
        <v>0</v>
      </c>
      <c r="F943" s="1">
        <f t="shared" si="147"/>
        <v>0</v>
      </c>
      <c r="G943" s="1">
        <f t="shared" si="148"/>
        <v>0</v>
      </c>
      <c r="H943" s="1">
        <f t="shared" si="149"/>
        <v>1</v>
      </c>
      <c r="I943" s="1">
        <f t="shared" si="150"/>
        <v>1</v>
      </c>
      <c r="K943" s="1" t="s">
        <v>135</v>
      </c>
      <c r="L943" s="1">
        <v>4.9000000000000004</v>
      </c>
      <c r="M943" s="1">
        <v>5</v>
      </c>
      <c r="N943" s="1">
        <v>1</v>
      </c>
      <c r="O943" s="1">
        <f t="shared" si="144"/>
        <v>0</v>
      </c>
      <c r="P943" s="1">
        <f t="shared" si="151"/>
        <v>0</v>
      </c>
      <c r="Q943" s="1">
        <f t="shared" si="145"/>
        <v>1</v>
      </c>
      <c r="R943" s="1">
        <f t="shared" si="152"/>
        <v>0</v>
      </c>
      <c r="S943" s="1">
        <f t="shared" si="153"/>
        <v>1</v>
      </c>
    </row>
    <row r="944" spans="1:19" x14ac:dyDescent="0.25">
      <c r="A944" s="1" t="s">
        <v>111</v>
      </c>
      <c r="B944" s="1">
        <v>4.5</v>
      </c>
      <c r="C944" s="1">
        <v>4.4656749999999983</v>
      </c>
      <c r="D944" s="1">
        <v>1</v>
      </c>
      <c r="E944" s="1">
        <f t="shared" si="146"/>
        <v>0</v>
      </c>
      <c r="F944" s="1">
        <f t="shared" si="147"/>
        <v>0</v>
      </c>
      <c r="G944" s="1">
        <f t="shared" si="148"/>
        <v>0</v>
      </c>
      <c r="H944" s="1">
        <f t="shared" si="149"/>
        <v>1</v>
      </c>
      <c r="I944" s="1">
        <f t="shared" si="150"/>
        <v>1</v>
      </c>
      <c r="K944" s="1" t="s">
        <v>191</v>
      </c>
      <c r="L944" s="1">
        <v>4.3</v>
      </c>
      <c r="M944" s="1">
        <v>4</v>
      </c>
      <c r="N944" s="1">
        <v>1</v>
      </c>
      <c r="O944" s="1">
        <f t="shared" si="144"/>
        <v>0</v>
      </c>
      <c r="P944" s="1">
        <f t="shared" si="151"/>
        <v>0</v>
      </c>
      <c r="Q944" s="1">
        <f t="shared" si="145"/>
        <v>1</v>
      </c>
      <c r="R944" s="1">
        <f t="shared" si="152"/>
        <v>0</v>
      </c>
      <c r="S944" s="1">
        <f t="shared" si="153"/>
        <v>1</v>
      </c>
    </row>
    <row r="945" spans="1:19" x14ac:dyDescent="0.25">
      <c r="A945" s="1" t="s">
        <v>118</v>
      </c>
      <c r="B945" s="1">
        <v>6.2</v>
      </c>
      <c r="C945" s="1">
        <v>3.6898240000000011</v>
      </c>
      <c r="D945" s="1">
        <v>1</v>
      </c>
      <c r="E945" s="1">
        <f t="shared" si="146"/>
        <v>0</v>
      </c>
      <c r="F945" s="1">
        <f t="shared" si="147"/>
        <v>0</v>
      </c>
      <c r="G945" s="1">
        <f t="shared" si="148"/>
        <v>0</v>
      </c>
      <c r="H945" s="1">
        <f t="shared" si="149"/>
        <v>1</v>
      </c>
      <c r="I945" s="1">
        <f t="shared" si="150"/>
        <v>1</v>
      </c>
      <c r="K945" s="1" t="s">
        <v>62</v>
      </c>
      <c r="L945" s="1">
        <v>4.5</v>
      </c>
      <c r="M945" s="1">
        <v>2</v>
      </c>
      <c r="N945" s="1">
        <v>1</v>
      </c>
      <c r="O945" s="1">
        <f t="shared" si="144"/>
        <v>0</v>
      </c>
      <c r="P945" s="1">
        <f t="shared" si="151"/>
        <v>0</v>
      </c>
      <c r="Q945" s="1">
        <f t="shared" si="145"/>
        <v>1</v>
      </c>
      <c r="R945" s="1">
        <f t="shared" si="152"/>
        <v>0</v>
      </c>
      <c r="S945" s="1">
        <f t="shared" si="153"/>
        <v>1</v>
      </c>
    </row>
    <row r="946" spans="1:19" x14ac:dyDescent="0.25">
      <c r="A946" s="1" t="s">
        <v>135</v>
      </c>
      <c r="B946" s="1">
        <v>4.9000000000000004</v>
      </c>
      <c r="C946" s="1">
        <v>4.7269350000000001</v>
      </c>
      <c r="D946" s="1">
        <v>1</v>
      </c>
      <c r="E946" s="1">
        <f t="shared" si="146"/>
        <v>0</v>
      </c>
      <c r="F946" s="1">
        <f t="shared" si="147"/>
        <v>0</v>
      </c>
      <c r="G946" s="1">
        <f t="shared" si="148"/>
        <v>0</v>
      </c>
      <c r="H946" s="1">
        <f t="shared" si="149"/>
        <v>1</v>
      </c>
      <c r="I946" s="1">
        <f t="shared" si="150"/>
        <v>1</v>
      </c>
      <c r="K946" s="1" t="s">
        <v>64</v>
      </c>
      <c r="L946" s="1">
        <v>4.5</v>
      </c>
      <c r="M946" s="1">
        <v>4</v>
      </c>
      <c r="N946" s="1">
        <v>1</v>
      </c>
      <c r="O946" s="1">
        <f t="shared" si="144"/>
        <v>0</v>
      </c>
      <c r="P946" s="1">
        <f t="shared" si="151"/>
        <v>0</v>
      </c>
      <c r="Q946" s="1">
        <f t="shared" si="145"/>
        <v>1</v>
      </c>
      <c r="R946" s="1">
        <f t="shared" si="152"/>
        <v>0</v>
      </c>
      <c r="S946" s="1">
        <f t="shared" si="153"/>
        <v>1</v>
      </c>
    </row>
    <row r="947" spans="1:19" x14ac:dyDescent="0.25">
      <c r="A947" s="1" t="s">
        <v>191</v>
      </c>
      <c r="B947" s="1">
        <v>4.3</v>
      </c>
      <c r="C947" s="1">
        <v>4.1818732999999995</v>
      </c>
      <c r="D947" s="1">
        <v>1</v>
      </c>
      <c r="E947" s="1">
        <f t="shared" si="146"/>
        <v>0</v>
      </c>
      <c r="F947" s="1">
        <f t="shared" si="147"/>
        <v>0</v>
      </c>
      <c r="G947" s="1">
        <f t="shared" si="148"/>
        <v>0</v>
      </c>
      <c r="H947" s="1">
        <f t="shared" si="149"/>
        <v>1</v>
      </c>
      <c r="I947" s="1">
        <f t="shared" si="150"/>
        <v>1</v>
      </c>
      <c r="K947" s="1" t="s">
        <v>68</v>
      </c>
      <c r="L947" s="1">
        <v>4.7</v>
      </c>
      <c r="M947" s="1">
        <v>4</v>
      </c>
      <c r="N947" s="1">
        <v>1</v>
      </c>
      <c r="O947" s="1">
        <f t="shared" si="144"/>
        <v>0</v>
      </c>
      <c r="P947" s="1">
        <f t="shared" si="151"/>
        <v>0</v>
      </c>
      <c r="Q947" s="1">
        <f t="shared" si="145"/>
        <v>1</v>
      </c>
      <c r="R947" s="1">
        <f t="shared" si="152"/>
        <v>0</v>
      </c>
      <c r="S947" s="1">
        <f t="shared" si="153"/>
        <v>1</v>
      </c>
    </row>
    <row r="948" spans="1:19" x14ac:dyDescent="0.25">
      <c r="A948" s="1" t="s">
        <v>62</v>
      </c>
      <c r="B948" s="1">
        <v>4.5</v>
      </c>
      <c r="C948" s="1">
        <v>2.4977761199999993</v>
      </c>
      <c r="D948" s="1">
        <v>1</v>
      </c>
      <c r="E948" s="1">
        <f t="shared" si="146"/>
        <v>0</v>
      </c>
      <c r="F948" s="1">
        <f t="shared" si="147"/>
        <v>0</v>
      </c>
      <c r="G948" s="1">
        <f t="shared" si="148"/>
        <v>0</v>
      </c>
      <c r="H948" s="1">
        <f t="shared" si="149"/>
        <v>1</v>
      </c>
      <c r="I948" s="1">
        <f t="shared" si="150"/>
        <v>1</v>
      </c>
      <c r="K948" s="1" t="s">
        <v>171</v>
      </c>
      <c r="L948" s="1">
        <v>4.7</v>
      </c>
      <c r="M948" s="1">
        <v>3</v>
      </c>
      <c r="N948" s="1">
        <v>1</v>
      </c>
      <c r="O948" s="1">
        <f t="shared" ref="O948:O1011" si="154">IF(AND((8&gt;N948),(N948&gt;=M948),(M948&gt;=4)),1,0)</f>
        <v>0</v>
      </c>
      <c r="P948" s="1">
        <f t="shared" si="151"/>
        <v>0</v>
      </c>
      <c r="Q948" s="1">
        <f t="shared" ref="Q948:Q1011" si="155">IF(N948&lt;=4,1,0)</f>
        <v>1</v>
      </c>
      <c r="R948" s="1">
        <f t="shared" si="152"/>
        <v>0</v>
      </c>
      <c r="S948" s="1">
        <f t="shared" si="153"/>
        <v>1</v>
      </c>
    </row>
    <row r="949" spans="1:19" x14ac:dyDescent="0.25">
      <c r="A949" s="1" t="s">
        <v>64</v>
      </c>
      <c r="B949" s="1">
        <v>4.5</v>
      </c>
      <c r="C949" s="1">
        <v>4.1830272199999987</v>
      </c>
      <c r="D949" s="1">
        <v>1</v>
      </c>
      <c r="E949" s="1">
        <f t="shared" si="146"/>
        <v>0</v>
      </c>
      <c r="F949" s="1">
        <f t="shared" si="147"/>
        <v>0</v>
      </c>
      <c r="G949" s="1">
        <f t="shared" si="148"/>
        <v>0</v>
      </c>
      <c r="H949" s="1">
        <f t="shared" si="149"/>
        <v>1</v>
      </c>
      <c r="I949" s="1">
        <f t="shared" si="150"/>
        <v>1</v>
      </c>
      <c r="K949" s="1" t="s">
        <v>72</v>
      </c>
      <c r="L949" s="1">
        <v>5.0999999999999996</v>
      </c>
      <c r="M949" s="1">
        <v>3</v>
      </c>
      <c r="N949" s="1">
        <v>1</v>
      </c>
      <c r="O949" s="1">
        <f t="shared" si="154"/>
        <v>0</v>
      </c>
      <c r="P949" s="1">
        <f t="shared" si="151"/>
        <v>0</v>
      </c>
      <c r="Q949" s="1">
        <f t="shared" si="155"/>
        <v>1</v>
      </c>
      <c r="R949" s="1">
        <f t="shared" si="152"/>
        <v>0</v>
      </c>
      <c r="S949" s="1">
        <f t="shared" si="153"/>
        <v>1</v>
      </c>
    </row>
    <row r="950" spans="1:19" x14ac:dyDescent="0.25">
      <c r="A950" s="1" t="s">
        <v>68</v>
      </c>
      <c r="B950" s="1">
        <v>4.7</v>
      </c>
      <c r="C950" s="1">
        <v>3.699498119999999</v>
      </c>
      <c r="D950" s="1">
        <v>1</v>
      </c>
      <c r="E950" s="1">
        <f t="shared" si="146"/>
        <v>0</v>
      </c>
      <c r="F950" s="1">
        <f t="shared" si="147"/>
        <v>0</v>
      </c>
      <c r="G950" s="1">
        <f t="shared" si="148"/>
        <v>0</v>
      </c>
      <c r="H950" s="1">
        <f t="shared" si="149"/>
        <v>1</v>
      </c>
      <c r="I950" s="1">
        <f t="shared" si="150"/>
        <v>1</v>
      </c>
      <c r="K950" s="1" t="s">
        <v>76</v>
      </c>
      <c r="L950" s="1">
        <v>4.9000000000000004</v>
      </c>
      <c r="M950" s="1">
        <v>3</v>
      </c>
      <c r="N950" s="1">
        <v>1</v>
      </c>
      <c r="O950" s="1">
        <f t="shared" si="154"/>
        <v>0</v>
      </c>
      <c r="P950" s="1">
        <f t="shared" si="151"/>
        <v>0</v>
      </c>
      <c r="Q950" s="1">
        <f t="shared" si="155"/>
        <v>1</v>
      </c>
      <c r="R950" s="1">
        <f t="shared" si="152"/>
        <v>0</v>
      </c>
      <c r="S950" s="1">
        <f t="shared" si="153"/>
        <v>1</v>
      </c>
    </row>
    <row r="951" spans="1:19" x14ac:dyDescent="0.25">
      <c r="A951" s="1" t="s">
        <v>171</v>
      </c>
      <c r="B951" s="1">
        <v>4.7</v>
      </c>
      <c r="C951" s="1">
        <v>3.3883300599999999</v>
      </c>
      <c r="D951" s="1">
        <v>1</v>
      </c>
      <c r="E951" s="1">
        <f t="shared" si="146"/>
        <v>0</v>
      </c>
      <c r="F951" s="1">
        <f t="shared" si="147"/>
        <v>0</v>
      </c>
      <c r="G951" s="1">
        <f t="shared" si="148"/>
        <v>0</v>
      </c>
      <c r="H951" s="1">
        <f t="shared" si="149"/>
        <v>1</v>
      </c>
      <c r="I951" s="1">
        <f t="shared" si="150"/>
        <v>1</v>
      </c>
      <c r="K951" s="1" t="s">
        <v>77</v>
      </c>
      <c r="L951" s="1">
        <v>4.7</v>
      </c>
      <c r="M951" s="1">
        <v>5</v>
      </c>
      <c r="N951" s="1">
        <v>1</v>
      </c>
      <c r="O951" s="1">
        <f t="shared" si="154"/>
        <v>0</v>
      </c>
      <c r="P951" s="1">
        <f t="shared" si="151"/>
        <v>0</v>
      </c>
      <c r="Q951" s="1">
        <f t="shared" si="155"/>
        <v>1</v>
      </c>
      <c r="R951" s="1">
        <f t="shared" si="152"/>
        <v>0</v>
      </c>
      <c r="S951" s="1">
        <f t="shared" si="153"/>
        <v>1</v>
      </c>
    </row>
    <row r="952" spans="1:19" x14ac:dyDescent="0.25">
      <c r="A952" s="1" t="s">
        <v>72</v>
      </c>
      <c r="B952" s="1">
        <v>5.0999999999999996</v>
      </c>
      <c r="C952" s="1">
        <v>3.1144028999999995</v>
      </c>
      <c r="D952" s="1">
        <v>1</v>
      </c>
      <c r="E952" s="1">
        <f t="shared" si="146"/>
        <v>0</v>
      </c>
      <c r="F952" s="1">
        <f t="shared" si="147"/>
        <v>0</v>
      </c>
      <c r="G952" s="1">
        <f t="shared" si="148"/>
        <v>0</v>
      </c>
      <c r="H952" s="1">
        <f t="shared" si="149"/>
        <v>1</v>
      </c>
      <c r="I952" s="1">
        <f t="shared" si="150"/>
        <v>1</v>
      </c>
      <c r="K952" s="1" t="s">
        <v>85</v>
      </c>
      <c r="L952" s="1">
        <v>4.8</v>
      </c>
      <c r="M952" s="1">
        <v>3</v>
      </c>
      <c r="N952" s="1">
        <v>1</v>
      </c>
      <c r="O952" s="1">
        <f t="shared" si="154"/>
        <v>0</v>
      </c>
      <c r="P952" s="1">
        <f t="shared" si="151"/>
        <v>0</v>
      </c>
      <c r="Q952" s="1">
        <f t="shared" si="155"/>
        <v>1</v>
      </c>
      <c r="R952" s="1">
        <f t="shared" si="152"/>
        <v>0</v>
      </c>
      <c r="S952" s="1">
        <f t="shared" si="153"/>
        <v>1</v>
      </c>
    </row>
    <row r="953" spans="1:19" x14ac:dyDescent="0.25">
      <c r="A953" s="1" t="s">
        <v>76</v>
      </c>
      <c r="B953" s="1">
        <v>4.9000000000000004</v>
      </c>
      <c r="C953" s="1">
        <v>2.7854145599999995</v>
      </c>
      <c r="D953" s="1">
        <v>1</v>
      </c>
      <c r="E953" s="1">
        <f t="shared" si="146"/>
        <v>0</v>
      </c>
      <c r="F953" s="1">
        <f t="shared" si="147"/>
        <v>0</v>
      </c>
      <c r="G953" s="1">
        <f t="shared" si="148"/>
        <v>0</v>
      </c>
      <c r="H953" s="1">
        <f t="shared" si="149"/>
        <v>1</v>
      </c>
      <c r="I953" s="1">
        <f t="shared" si="150"/>
        <v>1</v>
      </c>
      <c r="K953" s="1" t="s">
        <v>91</v>
      </c>
      <c r="L953" s="1">
        <v>4.9000000000000004</v>
      </c>
      <c r="M953" s="1">
        <v>4</v>
      </c>
      <c r="N953" s="1">
        <v>1</v>
      </c>
      <c r="O953" s="1">
        <f t="shared" si="154"/>
        <v>0</v>
      </c>
      <c r="P953" s="1">
        <f t="shared" si="151"/>
        <v>0</v>
      </c>
      <c r="Q953" s="1">
        <f t="shared" si="155"/>
        <v>1</v>
      </c>
      <c r="R953" s="1">
        <f t="shared" si="152"/>
        <v>0</v>
      </c>
      <c r="S953" s="1">
        <f t="shared" si="153"/>
        <v>1</v>
      </c>
    </row>
    <row r="954" spans="1:19" x14ac:dyDescent="0.25">
      <c r="A954" s="1" t="s">
        <v>77</v>
      </c>
      <c r="B954" s="1">
        <v>4.7</v>
      </c>
      <c r="C954" s="1">
        <v>5.3425389599999979</v>
      </c>
      <c r="D954" s="1">
        <v>1</v>
      </c>
      <c r="E954" s="1">
        <f t="shared" si="146"/>
        <v>0</v>
      </c>
      <c r="F954" s="1">
        <f t="shared" si="147"/>
        <v>0</v>
      </c>
      <c r="G954" s="1">
        <f t="shared" si="148"/>
        <v>0</v>
      </c>
      <c r="H954" s="1">
        <f t="shared" si="149"/>
        <v>1</v>
      </c>
      <c r="I954" s="1">
        <f t="shared" si="150"/>
        <v>1</v>
      </c>
      <c r="K954" s="1" t="s">
        <v>97</v>
      </c>
      <c r="L954" s="1">
        <v>4.5</v>
      </c>
      <c r="M954" s="1">
        <v>4</v>
      </c>
      <c r="N954" s="1">
        <v>1</v>
      </c>
      <c r="O954" s="1">
        <f t="shared" si="154"/>
        <v>0</v>
      </c>
      <c r="P954" s="1">
        <f t="shared" si="151"/>
        <v>0</v>
      </c>
      <c r="Q954" s="1">
        <f t="shared" si="155"/>
        <v>1</v>
      </c>
      <c r="R954" s="1">
        <f t="shared" si="152"/>
        <v>0</v>
      </c>
      <c r="S954" s="1">
        <f t="shared" si="153"/>
        <v>1</v>
      </c>
    </row>
    <row r="955" spans="1:19" x14ac:dyDescent="0.25">
      <c r="A955" s="1" t="s">
        <v>85</v>
      </c>
      <c r="B955" s="1">
        <v>4.8</v>
      </c>
      <c r="C955" s="1">
        <v>3.3670015599999994</v>
      </c>
      <c r="D955" s="1">
        <v>1</v>
      </c>
      <c r="E955" s="1">
        <f t="shared" si="146"/>
        <v>0</v>
      </c>
      <c r="F955" s="1">
        <f t="shared" si="147"/>
        <v>0</v>
      </c>
      <c r="G955" s="1">
        <f t="shared" si="148"/>
        <v>0</v>
      </c>
      <c r="H955" s="1">
        <f t="shared" si="149"/>
        <v>1</v>
      </c>
      <c r="I955" s="1">
        <f t="shared" si="150"/>
        <v>1</v>
      </c>
      <c r="K955" s="1" t="s">
        <v>103</v>
      </c>
      <c r="L955" s="1">
        <v>4.2</v>
      </c>
      <c r="M955" s="1">
        <v>4</v>
      </c>
      <c r="N955" s="1">
        <v>1</v>
      </c>
      <c r="O955" s="1">
        <f t="shared" si="154"/>
        <v>0</v>
      </c>
      <c r="P955" s="1">
        <f t="shared" si="151"/>
        <v>0</v>
      </c>
      <c r="Q955" s="1">
        <f t="shared" si="155"/>
        <v>1</v>
      </c>
      <c r="R955" s="1">
        <f t="shared" si="152"/>
        <v>0</v>
      </c>
      <c r="S955" s="1">
        <f t="shared" si="153"/>
        <v>1</v>
      </c>
    </row>
    <row r="956" spans="1:19" x14ac:dyDescent="0.25">
      <c r="A956" s="1" t="s">
        <v>91</v>
      </c>
      <c r="B956" s="1">
        <v>4.9000000000000004</v>
      </c>
      <c r="C956" s="1">
        <v>4.0027607299999994</v>
      </c>
      <c r="D956" s="1">
        <v>1</v>
      </c>
      <c r="E956" s="1">
        <f t="shared" si="146"/>
        <v>0</v>
      </c>
      <c r="F956" s="1">
        <f t="shared" si="147"/>
        <v>0</v>
      </c>
      <c r="G956" s="1">
        <f t="shared" si="148"/>
        <v>0</v>
      </c>
      <c r="H956" s="1">
        <f t="shared" si="149"/>
        <v>1</v>
      </c>
      <c r="I956" s="1">
        <f t="shared" si="150"/>
        <v>1</v>
      </c>
      <c r="K956" s="1" t="s">
        <v>105</v>
      </c>
      <c r="L956" s="1">
        <v>4.4000000000000004</v>
      </c>
      <c r="M956" s="1">
        <v>4</v>
      </c>
      <c r="N956" s="1">
        <v>1</v>
      </c>
      <c r="O956" s="1">
        <f t="shared" si="154"/>
        <v>0</v>
      </c>
      <c r="P956" s="1">
        <f t="shared" si="151"/>
        <v>0</v>
      </c>
      <c r="Q956" s="1">
        <f t="shared" si="155"/>
        <v>1</v>
      </c>
      <c r="R956" s="1">
        <f t="shared" si="152"/>
        <v>0</v>
      </c>
      <c r="S956" s="1">
        <f t="shared" si="153"/>
        <v>1</v>
      </c>
    </row>
    <row r="957" spans="1:19" x14ac:dyDescent="0.25">
      <c r="A957" s="1" t="s">
        <v>97</v>
      </c>
      <c r="B957" s="1">
        <v>4.5</v>
      </c>
      <c r="C957" s="1">
        <v>3.5391188799999993</v>
      </c>
      <c r="D957" s="1">
        <v>1</v>
      </c>
      <c r="E957" s="1">
        <f t="shared" si="146"/>
        <v>0</v>
      </c>
      <c r="F957" s="1">
        <f t="shared" si="147"/>
        <v>0</v>
      </c>
      <c r="G957" s="1">
        <f t="shared" si="148"/>
        <v>0</v>
      </c>
      <c r="H957" s="1">
        <f t="shared" si="149"/>
        <v>1</v>
      </c>
      <c r="I957" s="1">
        <f t="shared" si="150"/>
        <v>1</v>
      </c>
      <c r="K957" s="1" t="s">
        <v>112</v>
      </c>
      <c r="L957" s="1">
        <v>4.9000000000000004</v>
      </c>
      <c r="M957" s="1">
        <v>3</v>
      </c>
      <c r="N957" s="1">
        <v>1</v>
      </c>
      <c r="O957" s="1">
        <f t="shared" si="154"/>
        <v>0</v>
      </c>
      <c r="P957" s="1">
        <f t="shared" si="151"/>
        <v>0</v>
      </c>
      <c r="Q957" s="1">
        <f t="shared" si="155"/>
        <v>1</v>
      </c>
      <c r="R957" s="1">
        <f t="shared" si="152"/>
        <v>0</v>
      </c>
      <c r="S957" s="1">
        <f t="shared" si="153"/>
        <v>1</v>
      </c>
    </row>
    <row r="958" spans="1:19" x14ac:dyDescent="0.25">
      <c r="A958" s="1" t="s">
        <v>103</v>
      </c>
      <c r="B958" s="1">
        <v>4.2</v>
      </c>
      <c r="C958" s="1">
        <v>3.9689732999999983</v>
      </c>
      <c r="D958" s="1">
        <v>1</v>
      </c>
      <c r="E958" s="1">
        <f t="shared" si="146"/>
        <v>0</v>
      </c>
      <c r="F958" s="1">
        <f t="shared" si="147"/>
        <v>0</v>
      </c>
      <c r="G958" s="1">
        <f t="shared" si="148"/>
        <v>0</v>
      </c>
      <c r="H958" s="1">
        <f t="shared" si="149"/>
        <v>1</v>
      </c>
      <c r="I958" s="1">
        <f t="shared" si="150"/>
        <v>1</v>
      </c>
      <c r="K958" s="1" t="s">
        <v>114</v>
      </c>
      <c r="L958" s="1">
        <v>4.5</v>
      </c>
      <c r="M958" s="1">
        <v>3</v>
      </c>
      <c r="N958" s="1">
        <v>1</v>
      </c>
      <c r="O958" s="1">
        <f t="shared" si="154"/>
        <v>0</v>
      </c>
      <c r="P958" s="1">
        <f t="shared" si="151"/>
        <v>0</v>
      </c>
      <c r="Q958" s="1">
        <f t="shared" si="155"/>
        <v>1</v>
      </c>
      <c r="R958" s="1">
        <f t="shared" si="152"/>
        <v>0</v>
      </c>
      <c r="S958" s="1">
        <f t="shared" si="153"/>
        <v>1</v>
      </c>
    </row>
    <row r="959" spans="1:19" x14ac:dyDescent="0.25">
      <c r="A959" s="1" t="s">
        <v>105</v>
      </c>
      <c r="B959" s="1">
        <v>4.4000000000000004</v>
      </c>
      <c r="C959" s="1">
        <v>4.2025485099999997</v>
      </c>
      <c r="D959" s="1">
        <v>1</v>
      </c>
      <c r="E959" s="1">
        <f t="shared" si="146"/>
        <v>0</v>
      </c>
      <c r="F959" s="1">
        <f t="shared" si="147"/>
        <v>0</v>
      </c>
      <c r="G959" s="1">
        <f t="shared" si="148"/>
        <v>0</v>
      </c>
      <c r="H959" s="1">
        <f t="shared" si="149"/>
        <v>1</v>
      </c>
      <c r="I959" s="1">
        <f t="shared" si="150"/>
        <v>1</v>
      </c>
      <c r="K959" s="1" t="s">
        <v>124</v>
      </c>
      <c r="L959" s="1">
        <v>4.5</v>
      </c>
      <c r="M959" s="1">
        <v>5</v>
      </c>
      <c r="N959" s="1">
        <v>1</v>
      </c>
      <c r="O959" s="1">
        <f t="shared" si="154"/>
        <v>0</v>
      </c>
      <c r="P959" s="1">
        <f t="shared" si="151"/>
        <v>0</v>
      </c>
      <c r="Q959" s="1">
        <f t="shared" si="155"/>
        <v>1</v>
      </c>
      <c r="R959" s="1">
        <f t="shared" si="152"/>
        <v>0</v>
      </c>
      <c r="S959" s="1">
        <f t="shared" si="153"/>
        <v>1</v>
      </c>
    </row>
    <row r="960" spans="1:19" x14ac:dyDescent="0.25">
      <c r="A960" s="1" t="s">
        <v>112</v>
      </c>
      <c r="B960" s="1">
        <v>4.9000000000000004</v>
      </c>
      <c r="C960" s="1">
        <v>2.7873785999999994</v>
      </c>
      <c r="D960" s="1">
        <v>1</v>
      </c>
      <c r="E960" s="1">
        <f t="shared" si="146"/>
        <v>0</v>
      </c>
      <c r="F960" s="1">
        <f t="shared" si="147"/>
        <v>0</v>
      </c>
      <c r="G960" s="1">
        <f t="shared" si="148"/>
        <v>0</v>
      </c>
      <c r="H960" s="1">
        <f t="shared" si="149"/>
        <v>1</v>
      </c>
      <c r="I960" s="1">
        <f t="shared" si="150"/>
        <v>1</v>
      </c>
      <c r="K960" s="1" t="s">
        <v>178</v>
      </c>
      <c r="L960" s="1">
        <v>5.3</v>
      </c>
      <c r="M960" s="1">
        <v>3</v>
      </c>
      <c r="N960" s="1">
        <v>1</v>
      </c>
      <c r="O960" s="1">
        <f t="shared" si="154"/>
        <v>0</v>
      </c>
      <c r="P960" s="1">
        <f t="shared" si="151"/>
        <v>0</v>
      </c>
      <c r="Q960" s="1">
        <f t="shared" si="155"/>
        <v>1</v>
      </c>
      <c r="R960" s="1">
        <f t="shared" si="152"/>
        <v>0</v>
      </c>
      <c r="S960" s="1">
        <f t="shared" si="153"/>
        <v>1</v>
      </c>
    </row>
    <row r="961" spans="1:19" x14ac:dyDescent="0.25">
      <c r="A961" s="1" t="s">
        <v>114</v>
      </c>
      <c r="B961" s="1">
        <v>4.5</v>
      </c>
      <c r="C961" s="1">
        <v>3.0276613999999999</v>
      </c>
      <c r="D961" s="1">
        <v>1</v>
      </c>
      <c r="E961" s="1">
        <f t="shared" si="146"/>
        <v>0</v>
      </c>
      <c r="F961" s="1">
        <f t="shared" si="147"/>
        <v>0</v>
      </c>
      <c r="G961" s="1">
        <f t="shared" si="148"/>
        <v>0</v>
      </c>
      <c r="H961" s="1">
        <f t="shared" si="149"/>
        <v>1</v>
      </c>
      <c r="I961" s="1">
        <f t="shared" si="150"/>
        <v>1</v>
      </c>
      <c r="K961" s="1" t="s">
        <v>134</v>
      </c>
      <c r="L961" s="1">
        <v>6.3</v>
      </c>
      <c r="M961" s="1">
        <v>4</v>
      </c>
      <c r="N961" s="1">
        <v>1</v>
      </c>
      <c r="O961" s="1">
        <f t="shared" si="154"/>
        <v>0</v>
      </c>
      <c r="P961" s="1">
        <f t="shared" si="151"/>
        <v>0</v>
      </c>
      <c r="Q961" s="1">
        <f t="shared" si="155"/>
        <v>1</v>
      </c>
      <c r="R961" s="1">
        <f t="shared" si="152"/>
        <v>0</v>
      </c>
      <c r="S961" s="1">
        <f t="shared" si="153"/>
        <v>1</v>
      </c>
    </row>
    <row r="962" spans="1:19" x14ac:dyDescent="0.25">
      <c r="A962" s="1" t="s">
        <v>124</v>
      </c>
      <c r="B962" s="1">
        <v>4.5</v>
      </c>
      <c r="C962" s="1">
        <v>4.6272091999999976</v>
      </c>
      <c r="D962" s="1">
        <v>1</v>
      </c>
      <c r="E962" s="1">
        <f t="shared" si="146"/>
        <v>0</v>
      </c>
      <c r="F962" s="1">
        <f t="shared" si="147"/>
        <v>0</v>
      </c>
      <c r="G962" s="1">
        <f t="shared" si="148"/>
        <v>0</v>
      </c>
      <c r="H962" s="1">
        <f t="shared" si="149"/>
        <v>1</v>
      </c>
      <c r="I962" s="1">
        <f t="shared" si="150"/>
        <v>1</v>
      </c>
      <c r="K962" s="1" t="s">
        <v>170</v>
      </c>
      <c r="L962" s="1">
        <v>5.3</v>
      </c>
      <c r="M962" s="1">
        <v>4</v>
      </c>
      <c r="N962" s="1">
        <v>1</v>
      </c>
      <c r="O962" s="1">
        <f t="shared" si="154"/>
        <v>0</v>
      </c>
      <c r="P962" s="1">
        <f t="shared" si="151"/>
        <v>0</v>
      </c>
      <c r="Q962" s="1">
        <f t="shared" si="155"/>
        <v>1</v>
      </c>
      <c r="R962" s="1">
        <f t="shared" si="152"/>
        <v>0</v>
      </c>
      <c r="S962" s="1">
        <f t="shared" si="153"/>
        <v>1</v>
      </c>
    </row>
    <row r="963" spans="1:19" x14ac:dyDescent="0.25">
      <c r="A963" s="1" t="s">
        <v>178</v>
      </c>
      <c r="B963" s="1">
        <v>5.3</v>
      </c>
      <c r="C963" s="1">
        <v>2.9657830299999985</v>
      </c>
      <c r="D963" s="1">
        <v>1</v>
      </c>
      <c r="E963" s="1">
        <f t="shared" ref="E963:E1026" si="156">IF(AND((10&gt;D963),(D963&gt;C963),(C963&gt;2)),1,0)</f>
        <v>0</v>
      </c>
      <c r="F963" s="1">
        <f t="shared" ref="F963:F1026" si="157">IF(AND((D963&lt;C963),(D963&gt;2),(C963&lt;10)),1,0)</f>
        <v>0</v>
      </c>
      <c r="G963" s="1">
        <f t="shared" ref="G963:G1026" si="158">IF(D963&gt;=10,1,0)</f>
        <v>0</v>
      </c>
      <c r="H963" s="1">
        <f t="shared" ref="H963:H1026" si="159">IF(D963&lt;=2,1,0)</f>
        <v>1</v>
      </c>
      <c r="I963" s="1">
        <f t="shared" ref="I963:I1026" si="160">SUM(E963:H963)</f>
        <v>1</v>
      </c>
      <c r="K963" s="1" t="s">
        <v>152</v>
      </c>
      <c r="L963" s="1">
        <v>4.5</v>
      </c>
      <c r="M963" s="1">
        <v>4</v>
      </c>
      <c r="N963" s="1">
        <v>1</v>
      </c>
      <c r="O963" s="1">
        <f t="shared" si="154"/>
        <v>0</v>
      </c>
      <c r="P963" s="1">
        <f t="shared" ref="P963:P1026" si="161">IF(AND((N963&lt;M963),(N963&gt;=4),(M963&lt;8)),1,0)</f>
        <v>0</v>
      </c>
      <c r="Q963" s="1">
        <f t="shared" si="155"/>
        <v>1</v>
      </c>
      <c r="R963" s="1">
        <f t="shared" ref="R963:R1026" si="162">IF(N963&gt;=8,1,0)</f>
        <v>0</v>
      </c>
      <c r="S963" s="1">
        <f t="shared" ref="S963:S1026" si="163">SUM(O963:R963)</f>
        <v>1</v>
      </c>
    </row>
    <row r="964" spans="1:19" x14ac:dyDescent="0.25">
      <c r="A964" s="1" t="s">
        <v>134</v>
      </c>
      <c r="B964" s="1">
        <v>6.3</v>
      </c>
      <c r="C964" s="1">
        <v>4.3665406599999992</v>
      </c>
      <c r="D964" s="1">
        <v>1</v>
      </c>
      <c r="E964" s="1">
        <f t="shared" si="156"/>
        <v>0</v>
      </c>
      <c r="F964" s="1">
        <f t="shared" si="157"/>
        <v>0</v>
      </c>
      <c r="G964" s="1">
        <f t="shared" si="158"/>
        <v>0</v>
      </c>
      <c r="H964" s="1">
        <f t="shared" si="159"/>
        <v>1</v>
      </c>
      <c r="I964" s="1">
        <f t="shared" si="160"/>
        <v>1</v>
      </c>
      <c r="K964" s="1" t="s">
        <v>67</v>
      </c>
      <c r="L964" s="1">
        <v>5.4</v>
      </c>
      <c r="M964" s="1">
        <v>3</v>
      </c>
      <c r="N964" s="1">
        <v>1</v>
      </c>
      <c r="O964" s="1">
        <f t="shared" si="154"/>
        <v>0</v>
      </c>
      <c r="P964" s="1">
        <f t="shared" si="161"/>
        <v>0</v>
      </c>
      <c r="Q964" s="1">
        <f t="shared" si="155"/>
        <v>1</v>
      </c>
      <c r="R964" s="1">
        <f t="shared" si="162"/>
        <v>0</v>
      </c>
      <c r="S964" s="1">
        <f t="shared" si="163"/>
        <v>1</v>
      </c>
    </row>
    <row r="965" spans="1:19" x14ac:dyDescent="0.25">
      <c r="A965" s="1" t="s">
        <v>170</v>
      </c>
      <c r="B965" s="1">
        <v>5.3</v>
      </c>
      <c r="C965" s="1">
        <v>3.6644354199999993</v>
      </c>
      <c r="D965" s="1">
        <v>1</v>
      </c>
      <c r="E965" s="1">
        <f t="shared" si="156"/>
        <v>0</v>
      </c>
      <c r="F965" s="1">
        <f t="shared" si="157"/>
        <v>0</v>
      </c>
      <c r="G965" s="1">
        <f t="shared" si="158"/>
        <v>0</v>
      </c>
      <c r="H965" s="1">
        <f t="shared" si="159"/>
        <v>1</v>
      </c>
      <c r="I965" s="1">
        <f t="shared" si="160"/>
        <v>1</v>
      </c>
      <c r="K965" s="1" t="s">
        <v>74</v>
      </c>
      <c r="L965" s="1">
        <v>4.4000000000000004</v>
      </c>
      <c r="M965" s="1">
        <v>4</v>
      </c>
      <c r="N965" s="1">
        <v>1</v>
      </c>
      <c r="O965" s="1">
        <f t="shared" si="154"/>
        <v>0</v>
      </c>
      <c r="P965" s="1">
        <f t="shared" si="161"/>
        <v>0</v>
      </c>
      <c r="Q965" s="1">
        <f t="shared" si="155"/>
        <v>1</v>
      </c>
      <c r="R965" s="1">
        <f t="shared" si="162"/>
        <v>0</v>
      </c>
      <c r="S965" s="1">
        <f t="shared" si="163"/>
        <v>1</v>
      </c>
    </row>
    <row r="966" spans="1:19" x14ac:dyDescent="0.25">
      <c r="A966" s="1" t="s">
        <v>152</v>
      </c>
      <c r="B966" s="1">
        <v>4.5</v>
      </c>
      <c r="C966" s="1">
        <v>4.232717479999998</v>
      </c>
      <c r="D966" s="1">
        <v>1</v>
      </c>
      <c r="E966" s="1">
        <f t="shared" si="156"/>
        <v>0</v>
      </c>
      <c r="F966" s="1">
        <f t="shared" si="157"/>
        <v>0</v>
      </c>
      <c r="G966" s="1">
        <f t="shared" si="158"/>
        <v>0</v>
      </c>
      <c r="H966" s="1">
        <f t="shared" si="159"/>
        <v>1</v>
      </c>
      <c r="I966" s="1">
        <f t="shared" si="160"/>
        <v>1</v>
      </c>
      <c r="K966" s="1" t="s">
        <v>94</v>
      </c>
      <c r="L966" s="1">
        <v>4.8</v>
      </c>
      <c r="M966" s="1">
        <v>4</v>
      </c>
      <c r="N966" s="1">
        <v>1</v>
      </c>
      <c r="O966" s="1">
        <f t="shared" si="154"/>
        <v>0</v>
      </c>
      <c r="P966" s="1">
        <f t="shared" si="161"/>
        <v>0</v>
      </c>
      <c r="Q966" s="1">
        <f t="shared" si="155"/>
        <v>1</v>
      </c>
      <c r="R966" s="1">
        <f t="shared" si="162"/>
        <v>0</v>
      </c>
      <c r="S966" s="1">
        <f t="shared" si="163"/>
        <v>1</v>
      </c>
    </row>
    <row r="967" spans="1:19" x14ac:dyDescent="0.25">
      <c r="A967" s="1" t="s">
        <v>67</v>
      </c>
      <c r="B967" s="1">
        <v>5.4</v>
      </c>
      <c r="C967" s="1">
        <v>3.3942712100000003</v>
      </c>
      <c r="D967" s="1">
        <v>1</v>
      </c>
      <c r="E967" s="1">
        <f t="shared" si="156"/>
        <v>0</v>
      </c>
      <c r="F967" s="1">
        <f t="shared" si="157"/>
        <v>0</v>
      </c>
      <c r="G967" s="1">
        <f t="shared" si="158"/>
        <v>0</v>
      </c>
      <c r="H967" s="1">
        <f t="shared" si="159"/>
        <v>1</v>
      </c>
      <c r="I967" s="1">
        <f t="shared" si="160"/>
        <v>1</v>
      </c>
      <c r="K967" s="1" t="s">
        <v>166</v>
      </c>
      <c r="L967" s="1">
        <v>4.3</v>
      </c>
      <c r="M967" s="1">
        <v>4</v>
      </c>
      <c r="N967" s="1">
        <v>1</v>
      </c>
      <c r="O967" s="1">
        <f t="shared" si="154"/>
        <v>0</v>
      </c>
      <c r="P967" s="1">
        <f t="shared" si="161"/>
        <v>0</v>
      </c>
      <c r="Q967" s="1">
        <f t="shared" si="155"/>
        <v>1</v>
      </c>
      <c r="R967" s="1">
        <f t="shared" si="162"/>
        <v>0</v>
      </c>
      <c r="S967" s="1">
        <f t="shared" si="163"/>
        <v>1</v>
      </c>
    </row>
    <row r="968" spans="1:19" x14ac:dyDescent="0.25">
      <c r="A968" s="1" t="s">
        <v>74</v>
      </c>
      <c r="B968" s="1">
        <v>4.4000000000000004</v>
      </c>
      <c r="C968" s="1">
        <v>4.0793265899999991</v>
      </c>
      <c r="D968" s="1">
        <v>1</v>
      </c>
      <c r="E968" s="1">
        <f t="shared" si="156"/>
        <v>0</v>
      </c>
      <c r="F968" s="1">
        <f t="shared" si="157"/>
        <v>0</v>
      </c>
      <c r="G968" s="1">
        <f t="shared" si="158"/>
        <v>0</v>
      </c>
      <c r="H968" s="1">
        <f t="shared" si="159"/>
        <v>1</v>
      </c>
      <c r="I968" s="1">
        <f t="shared" si="160"/>
        <v>1</v>
      </c>
      <c r="K968" s="1" t="s">
        <v>102</v>
      </c>
      <c r="L968" s="1">
        <v>4.3</v>
      </c>
      <c r="M968" s="1">
        <v>3</v>
      </c>
      <c r="N968" s="1">
        <v>1</v>
      </c>
      <c r="O968" s="1">
        <f t="shared" si="154"/>
        <v>0</v>
      </c>
      <c r="P968" s="1">
        <f t="shared" si="161"/>
        <v>0</v>
      </c>
      <c r="Q968" s="1">
        <f t="shared" si="155"/>
        <v>1</v>
      </c>
      <c r="R968" s="1">
        <f t="shared" si="162"/>
        <v>0</v>
      </c>
      <c r="S968" s="1">
        <f t="shared" si="163"/>
        <v>1</v>
      </c>
    </row>
    <row r="969" spans="1:19" x14ac:dyDescent="0.25">
      <c r="A969" s="1" t="s">
        <v>94</v>
      </c>
      <c r="B969" s="1">
        <v>4.8</v>
      </c>
      <c r="C969" s="1">
        <v>3.9653398499999999</v>
      </c>
      <c r="D969" s="1">
        <v>1</v>
      </c>
      <c r="E969" s="1">
        <f t="shared" si="156"/>
        <v>0</v>
      </c>
      <c r="F969" s="1">
        <f t="shared" si="157"/>
        <v>0</v>
      </c>
      <c r="G969" s="1">
        <f t="shared" si="158"/>
        <v>0</v>
      </c>
      <c r="H969" s="1">
        <f t="shared" si="159"/>
        <v>1</v>
      </c>
      <c r="I969" s="1">
        <f t="shared" si="160"/>
        <v>1</v>
      </c>
      <c r="K969" s="1" t="s">
        <v>108</v>
      </c>
      <c r="L969" s="1">
        <v>4.4000000000000004</v>
      </c>
      <c r="M969" s="1">
        <v>4</v>
      </c>
      <c r="N969" s="1">
        <v>1</v>
      </c>
      <c r="O969" s="1">
        <f t="shared" si="154"/>
        <v>0</v>
      </c>
      <c r="P969" s="1">
        <f t="shared" si="161"/>
        <v>0</v>
      </c>
      <c r="Q969" s="1">
        <f t="shared" si="155"/>
        <v>1</v>
      </c>
      <c r="R969" s="1">
        <f t="shared" si="162"/>
        <v>0</v>
      </c>
      <c r="S969" s="1">
        <f t="shared" si="163"/>
        <v>1</v>
      </c>
    </row>
    <row r="970" spans="1:19" x14ac:dyDescent="0.25">
      <c r="A970" s="1" t="s">
        <v>166</v>
      </c>
      <c r="B970" s="1">
        <v>4.3</v>
      </c>
      <c r="C970" s="1">
        <v>3.9395825799999997</v>
      </c>
      <c r="D970" s="1">
        <v>1</v>
      </c>
      <c r="E970" s="1">
        <f t="shared" si="156"/>
        <v>0</v>
      </c>
      <c r="F970" s="1">
        <f t="shared" si="157"/>
        <v>0</v>
      </c>
      <c r="G970" s="1">
        <f t="shared" si="158"/>
        <v>0</v>
      </c>
      <c r="H970" s="1">
        <f t="shared" si="159"/>
        <v>1</v>
      </c>
      <c r="I970" s="1">
        <f t="shared" si="160"/>
        <v>1</v>
      </c>
      <c r="K970" s="1" t="s">
        <v>195</v>
      </c>
      <c r="L970" s="1">
        <v>4.5</v>
      </c>
      <c r="M970" s="1">
        <v>3</v>
      </c>
      <c r="N970" s="1">
        <v>1</v>
      </c>
      <c r="O970" s="1">
        <f t="shared" si="154"/>
        <v>0</v>
      </c>
      <c r="P970" s="1">
        <f t="shared" si="161"/>
        <v>0</v>
      </c>
      <c r="Q970" s="1">
        <f t="shared" si="155"/>
        <v>1</v>
      </c>
      <c r="R970" s="1">
        <f t="shared" si="162"/>
        <v>0</v>
      </c>
      <c r="S970" s="1">
        <f t="shared" si="163"/>
        <v>1</v>
      </c>
    </row>
    <row r="971" spans="1:19" x14ac:dyDescent="0.25">
      <c r="A971" s="1" t="s">
        <v>102</v>
      </c>
      <c r="B971" s="1">
        <v>4.3</v>
      </c>
      <c r="C971" s="1">
        <v>3.1755215999999993</v>
      </c>
      <c r="D971" s="1">
        <v>1</v>
      </c>
      <c r="E971" s="1">
        <f t="shared" si="156"/>
        <v>0</v>
      </c>
      <c r="F971" s="1">
        <f t="shared" si="157"/>
        <v>0</v>
      </c>
      <c r="G971" s="1">
        <f t="shared" si="158"/>
        <v>0</v>
      </c>
      <c r="H971" s="1">
        <f t="shared" si="159"/>
        <v>1</v>
      </c>
      <c r="I971" s="1">
        <f t="shared" si="160"/>
        <v>1</v>
      </c>
      <c r="K971" s="1" t="s">
        <v>135</v>
      </c>
      <c r="L971" s="1">
        <v>4.9000000000000004</v>
      </c>
      <c r="M971" s="1">
        <v>3</v>
      </c>
      <c r="N971" s="1">
        <v>1</v>
      </c>
      <c r="O971" s="1">
        <f t="shared" si="154"/>
        <v>0</v>
      </c>
      <c r="P971" s="1">
        <f t="shared" si="161"/>
        <v>0</v>
      </c>
      <c r="Q971" s="1">
        <f t="shared" si="155"/>
        <v>1</v>
      </c>
      <c r="R971" s="1">
        <f t="shared" si="162"/>
        <v>0</v>
      </c>
      <c r="S971" s="1">
        <f t="shared" si="163"/>
        <v>1</v>
      </c>
    </row>
    <row r="972" spans="1:19" x14ac:dyDescent="0.25">
      <c r="A972" s="1" t="s">
        <v>108</v>
      </c>
      <c r="B972" s="1">
        <v>4.4000000000000004</v>
      </c>
      <c r="C972" s="1">
        <v>3.7440874299999991</v>
      </c>
      <c r="D972" s="1">
        <v>1</v>
      </c>
      <c r="E972" s="1">
        <f t="shared" si="156"/>
        <v>0</v>
      </c>
      <c r="F972" s="1">
        <f t="shared" si="157"/>
        <v>0</v>
      </c>
      <c r="G972" s="1">
        <f t="shared" si="158"/>
        <v>0</v>
      </c>
      <c r="H972" s="1">
        <f t="shared" si="159"/>
        <v>1</v>
      </c>
      <c r="I972" s="1">
        <f t="shared" si="160"/>
        <v>1</v>
      </c>
      <c r="K972" s="1" t="s">
        <v>64</v>
      </c>
      <c r="L972" s="1">
        <v>4.5</v>
      </c>
      <c r="M972" s="1">
        <v>4</v>
      </c>
      <c r="N972" s="1">
        <v>1</v>
      </c>
      <c r="O972" s="1">
        <f t="shared" si="154"/>
        <v>0</v>
      </c>
      <c r="P972" s="1">
        <f t="shared" si="161"/>
        <v>0</v>
      </c>
      <c r="Q972" s="1">
        <f t="shared" si="155"/>
        <v>1</v>
      </c>
      <c r="R972" s="1">
        <f t="shared" si="162"/>
        <v>0</v>
      </c>
      <c r="S972" s="1">
        <f t="shared" si="163"/>
        <v>1</v>
      </c>
    </row>
    <row r="973" spans="1:19" x14ac:dyDescent="0.25">
      <c r="A973" s="1" t="s">
        <v>195</v>
      </c>
      <c r="B973" s="1">
        <v>4.5</v>
      </c>
      <c r="C973" s="1">
        <v>3.3764279999999989</v>
      </c>
      <c r="D973" s="1">
        <v>1</v>
      </c>
      <c r="E973" s="1">
        <f t="shared" si="156"/>
        <v>0</v>
      </c>
      <c r="F973" s="1">
        <f t="shared" si="157"/>
        <v>0</v>
      </c>
      <c r="G973" s="1">
        <f t="shared" si="158"/>
        <v>0</v>
      </c>
      <c r="H973" s="1">
        <f t="shared" si="159"/>
        <v>1</v>
      </c>
      <c r="I973" s="1">
        <f t="shared" si="160"/>
        <v>1</v>
      </c>
      <c r="K973" s="1" t="s">
        <v>68</v>
      </c>
      <c r="L973" s="1">
        <v>4.7</v>
      </c>
      <c r="M973" s="1">
        <v>3</v>
      </c>
      <c r="N973" s="1">
        <v>1</v>
      </c>
      <c r="O973" s="1">
        <f t="shared" si="154"/>
        <v>0</v>
      </c>
      <c r="P973" s="1">
        <f t="shared" si="161"/>
        <v>0</v>
      </c>
      <c r="Q973" s="1">
        <f t="shared" si="155"/>
        <v>1</v>
      </c>
      <c r="R973" s="1">
        <f t="shared" si="162"/>
        <v>0</v>
      </c>
      <c r="S973" s="1">
        <f t="shared" si="163"/>
        <v>1</v>
      </c>
    </row>
    <row r="974" spans="1:19" x14ac:dyDescent="0.25">
      <c r="A974" s="1" t="s">
        <v>135</v>
      </c>
      <c r="B974" s="1">
        <v>4.9000000000000004</v>
      </c>
      <c r="C974" s="1">
        <v>2.5163812000000005</v>
      </c>
      <c r="D974" s="1">
        <v>1</v>
      </c>
      <c r="E974" s="1">
        <f t="shared" si="156"/>
        <v>0</v>
      </c>
      <c r="F974" s="1">
        <f t="shared" si="157"/>
        <v>0</v>
      </c>
      <c r="G974" s="1">
        <f t="shared" si="158"/>
        <v>0</v>
      </c>
      <c r="H974" s="1">
        <f t="shared" si="159"/>
        <v>1</v>
      </c>
      <c r="I974" s="1">
        <f t="shared" si="160"/>
        <v>1</v>
      </c>
      <c r="K974" s="1" t="s">
        <v>76</v>
      </c>
      <c r="L974" s="1">
        <v>4.9000000000000004</v>
      </c>
      <c r="M974" s="1">
        <v>3</v>
      </c>
      <c r="N974" s="1">
        <v>1</v>
      </c>
      <c r="O974" s="1">
        <f t="shared" si="154"/>
        <v>0</v>
      </c>
      <c r="P974" s="1">
        <f t="shared" si="161"/>
        <v>0</v>
      </c>
      <c r="Q974" s="1">
        <f t="shared" si="155"/>
        <v>1</v>
      </c>
      <c r="R974" s="1">
        <f t="shared" si="162"/>
        <v>0</v>
      </c>
      <c r="S974" s="1">
        <f t="shared" si="163"/>
        <v>1</v>
      </c>
    </row>
    <row r="975" spans="1:19" x14ac:dyDescent="0.25">
      <c r="A975" s="1" t="s">
        <v>64</v>
      </c>
      <c r="B975" s="1">
        <v>4.5</v>
      </c>
      <c r="C975" s="1">
        <v>4.1288263399999989</v>
      </c>
      <c r="D975" s="1">
        <v>1</v>
      </c>
      <c r="E975" s="1">
        <f t="shared" si="156"/>
        <v>0</v>
      </c>
      <c r="F975" s="1">
        <f t="shared" si="157"/>
        <v>0</v>
      </c>
      <c r="G975" s="1">
        <f t="shared" si="158"/>
        <v>0</v>
      </c>
      <c r="H975" s="1">
        <f t="shared" si="159"/>
        <v>1</v>
      </c>
      <c r="I975" s="1">
        <f t="shared" si="160"/>
        <v>1</v>
      </c>
      <c r="K975" s="1" t="s">
        <v>80</v>
      </c>
      <c r="L975" s="1">
        <v>4.9000000000000004</v>
      </c>
      <c r="M975" s="1">
        <v>4</v>
      </c>
      <c r="N975" s="1">
        <v>1</v>
      </c>
      <c r="O975" s="1">
        <f t="shared" si="154"/>
        <v>0</v>
      </c>
      <c r="P975" s="1">
        <f t="shared" si="161"/>
        <v>0</v>
      </c>
      <c r="Q975" s="1">
        <f t="shared" si="155"/>
        <v>1</v>
      </c>
      <c r="R975" s="1">
        <f t="shared" si="162"/>
        <v>0</v>
      </c>
      <c r="S975" s="1">
        <f t="shared" si="163"/>
        <v>1</v>
      </c>
    </row>
    <row r="976" spans="1:19" x14ac:dyDescent="0.25">
      <c r="A976" s="1" t="s">
        <v>68</v>
      </c>
      <c r="B976" s="1">
        <v>4.7</v>
      </c>
      <c r="C976" s="1">
        <v>3.1976954599999994</v>
      </c>
      <c r="D976" s="1">
        <v>1</v>
      </c>
      <c r="E976" s="1">
        <f t="shared" si="156"/>
        <v>0</v>
      </c>
      <c r="F976" s="1">
        <f t="shared" si="157"/>
        <v>0</v>
      </c>
      <c r="G976" s="1">
        <f t="shared" si="158"/>
        <v>0</v>
      </c>
      <c r="H976" s="1">
        <f t="shared" si="159"/>
        <v>1</v>
      </c>
      <c r="I976" s="1">
        <f t="shared" si="160"/>
        <v>1</v>
      </c>
      <c r="K976" s="1" t="s">
        <v>87</v>
      </c>
      <c r="L976" s="1">
        <v>5</v>
      </c>
      <c r="M976" s="1">
        <v>4</v>
      </c>
      <c r="N976" s="1">
        <v>1</v>
      </c>
      <c r="O976" s="1">
        <f t="shared" si="154"/>
        <v>0</v>
      </c>
      <c r="P976" s="1">
        <f t="shared" si="161"/>
        <v>0</v>
      </c>
      <c r="Q976" s="1">
        <f t="shared" si="155"/>
        <v>1</v>
      </c>
      <c r="R976" s="1">
        <f t="shared" si="162"/>
        <v>0</v>
      </c>
      <c r="S976" s="1">
        <f t="shared" si="163"/>
        <v>1</v>
      </c>
    </row>
    <row r="977" spans="1:19" x14ac:dyDescent="0.25">
      <c r="A977" s="1" t="s">
        <v>76</v>
      </c>
      <c r="B977" s="1">
        <v>4.9000000000000004</v>
      </c>
      <c r="C977" s="1">
        <v>3.0473520599999993</v>
      </c>
      <c r="D977" s="1">
        <v>1</v>
      </c>
      <c r="E977" s="1">
        <f t="shared" si="156"/>
        <v>0</v>
      </c>
      <c r="F977" s="1">
        <f t="shared" si="157"/>
        <v>0</v>
      </c>
      <c r="G977" s="1">
        <f t="shared" si="158"/>
        <v>0</v>
      </c>
      <c r="H977" s="1">
        <f t="shared" si="159"/>
        <v>1</v>
      </c>
      <c r="I977" s="1">
        <f t="shared" si="160"/>
        <v>1</v>
      </c>
      <c r="K977" s="1" t="s">
        <v>88</v>
      </c>
      <c r="L977" s="1">
        <v>4.5</v>
      </c>
      <c r="M977" s="1">
        <v>3</v>
      </c>
      <c r="N977" s="1">
        <v>1</v>
      </c>
      <c r="O977" s="1">
        <f t="shared" si="154"/>
        <v>0</v>
      </c>
      <c r="P977" s="1">
        <f t="shared" si="161"/>
        <v>0</v>
      </c>
      <c r="Q977" s="1">
        <f t="shared" si="155"/>
        <v>1</v>
      </c>
      <c r="R977" s="1">
        <f t="shared" si="162"/>
        <v>0</v>
      </c>
      <c r="S977" s="1">
        <f t="shared" si="163"/>
        <v>1</v>
      </c>
    </row>
    <row r="978" spans="1:19" x14ac:dyDescent="0.25">
      <c r="A978" s="1" t="s">
        <v>80</v>
      </c>
      <c r="B978" s="1">
        <v>4.9000000000000004</v>
      </c>
      <c r="C978" s="1">
        <v>3.7241828400000005</v>
      </c>
      <c r="D978" s="1">
        <v>1</v>
      </c>
      <c r="E978" s="1">
        <f t="shared" si="156"/>
        <v>0</v>
      </c>
      <c r="F978" s="1">
        <f t="shared" si="157"/>
        <v>0</v>
      </c>
      <c r="G978" s="1">
        <f t="shared" si="158"/>
        <v>0</v>
      </c>
      <c r="H978" s="1">
        <f t="shared" si="159"/>
        <v>1</v>
      </c>
      <c r="I978" s="1">
        <f t="shared" si="160"/>
        <v>1</v>
      </c>
      <c r="K978" s="1" t="s">
        <v>90</v>
      </c>
      <c r="L978" s="1">
        <v>4.8</v>
      </c>
      <c r="M978" s="1">
        <v>4</v>
      </c>
      <c r="N978" s="1">
        <v>1</v>
      </c>
      <c r="O978" s="1">
        <f t="shared" si="154"/>
        <v>0</v>
      </c>
      <c r="P978" s="1">
        <f t="shared" si="161"/>
        <v>0</v>
      </c>
      <c r="Q978" s="1">
        <f t="shared" si="155"/>
        <v>1</v>
      </c>
      <c r="R978" s="1">
        <f t="shared" si="162"/>
        <v>0</v>
      </c>
      <c r="S978" s="1">
        <f t="shared" si="163"/>
        <v>1</v>
      </c>
    </row>
    <row r="979" spans="1:19" x14ac:dyDescent="0.25">
      <c r="A979" s="1" t="s">
        <v>87</v>
      </c>
      <c r="B979" s="1">
        <v>5</v>
      </c>
      <c r="C979" s="1">
        <v>3.5273175399999994</v>
      </c>
      <c r="D979" s="1">
        <v>1</v>
      </c>
      <c r="E979" s="1">
        <f t="shared" si="156"/>
        <v>0</v>
      </c>
      <c r="F979" s="1">
        <f t="shared" si="157"/>
        <v>0</v>
      </c>
      <c r="G979" s="1">
        <f t="shared" si="158"/>
        <v>0</v>
      </c>
      <c r="H979" s="1">
        <f t="shared" si="159"/>
        <v>1</v>
      </c>
      <c r="I979" s="1">
        <f t="shared" si="160"/>
        <v>1</v>
      </c>
      <c r="K979" s="1" t="s">
        <v>91</v>
      </c>
      <c r="L979" s="1">
        <v>4.9000000000000004</v>
      </c>
      <c r="M979" s="1">
        <v>4</v>
      </c>
      <c r="N979" s="1">
        <v>1</v>
      </c>
      <c r="O979" s="1">
        <f t="shared" si="154"/>
        <v>0</v>
      </c>
      <c r="P979" s="1">
        <f t="shared" si="161"/>
        <v>0</v>
      </c>
      <c r="Q979" s="1">
        <f t="shared" si="155"/>
        <v>1</v>
      </c>
      <c r="R979" s="1">
        <f t="shared" si="162"/>
        <v>0</v>
      </c>
      <c r="S979" s="1">
        <f t="shared" si="163"/>
        <v>1</v>
      </c>
    </row>
    <row r="980" spans="1:19" x14ac:dyDescent="0.25">
      <c r="A980" s="1" t="s">
        <v>88</v>
      </c>
      <c r="B980" s="1">
        <v>4.5</v>
      </c>
      <c r="C980" s="1">
        <v>3.4883373199999994</v>
      </c>
      <c r="D980" s="1">
        <v>1</v>
      </c>
      <c r="E980" s="1">
        <f t="shared" si="156"/>
        <v>0</v>
      </c>
      <c r="F980" s="1">
        <f t="shared" si="157"/>
        <v>0</v>
      </c>
      <c r="G980" s="1">
        <f t="shared" si="158"/>
        <v>0</v>
      </c>
      <c r="H980" s="1">
        <f t="shared" si="159"/>
        <v>1</v>
      </c>
      <c r="I980" s="1">
        <f t="shared" si="160"/>
        <v>1</v>
      </c>
      <c r="K980" s="1" t="s">
        <v>93</v>
      </c>
      <c r="L980" s="1">
        <v>4.5</v>
      </c>
      <c r="M980" s="1">
        <v>4</v>
      </c>
      <c r="N980" s="1">
        <v>1</v>
      </c>
      <c r="O980" s="1">
        <f t="shared" si="154"/>
        <v>0</v>
      </c>
      <c r="P980" s="1">
        <f t="shared" si="161"/>
        <v>0</v>
      </c>
      <c r="Q980" s="1">
        <f t="shared" si="155"/>
        <v>1</v>
      </c>
      <c r="R980" s="1">
        <f t="shared" si="162"/>
        <v>0</v>
      </c>
      <c r="S980" s="1">
        <f t="shared" si="163"/>
        <v>1</v>
      </c>
    </row>
    <row r="981" spans="1:19" x14ac:dyDescent="0.25">
      <c r="A981" s="1" t="s">
        <v>90</v>
      </c>
      <c r="B981" s="1">
        <v>4.8</v>
      </c>
      <c r="C981" s="1">
        <v>4.1936540499999975</v>
      </c>
      <c r="D981" s="1">
        <v>1</v>
      </c>
      <c r="E981" s="1">
        <f t="shared" si="156"/>
        <v>0</v>
      </c>
      <c r="F981" s="1">
        <f t="shared" si="157"/>
        <v>0</v>
      </c>
      <c r="G981" s="1">
        <f t="shared" si="158"/>
        <v>0</v>
      </c>
      <c r="H981" s="1">
        <f t="shared" si="159"/>
        <v>1</v>
      </c>
      <c r="I981" s="1">
        <f t="shared" si="160"/>
        <v>1</v>
      </c>
      <c r="K981" s="1" t="s">
        <v>112</v>
      </c>
      <c r="L981" s="1">
        <v>4.9000000000000004</v>
      </c>
      <c r="M981" s="1">
        <v>4</v>
      </c>
      <c r="N981" s="1">
        <v>1</v>
      </c>
      <c r="O981" s="1">
        <f t="shared" si="154"/>
        <v>0</v>
      </c>
      <c r="P981" s="1">
        <f t="shared" si="161"/>
        <v>0</v>
      </c>
      <c r="Q981" s="1">
        <f t="shared" si="155"/>
        <v>1</v>
      </c>
      <c r="R981" s="1">
        <f t="shared" si="162"/>
        <v>0</v>
      </c>
      <c r="S981" s="1">
        <f t="shared" si="163"/>
        <v>1</v>
      </c>
    </row>
    <row r="982" spans="1:19" x14ac:dyDescent="0.25">
      <c r="A982" s="1" t="s">
        <v>91</v>
      </c>
      <c r="B982" s="1">
        <v>4.9000000000000004</v>
      </c>
      <c r="C982" s="1">
        <v>4.099708699999999</v>
      </c>
      <c r="D982" s="1">
        <v>1</v>
      </c>
      <c r="E982" s="1">
        <f t="shared" si="156"/>
        <v>0</v>
      </c>
      <c r="F982" s="1">
        <f t="shared" si="157"/>
        <v>0</v>
      </c>
      <c r="G982" s="1">
        <f t="shared" si="158"/>
        <v>0</v>
      </c>
      <c r="H982" s="1">
        <f t="shared" si="159"/>
        <v>1</v>
      </c>
      <c r="I982" s="1">
        <f t="shared" si="160"/>
        <v>1</v>
      </c>
      <c r="K982" s="1" t="s">
        <v>114</v>
      </c>
      <c r="L982" s="1">
        <v>4.5</v>
      </c>
      <c r="M982" s="1">
        <v>3</v>
      </c>
      <c r="N982" s="1">
        <v>1</v>
      </c>
      <c r="O982" s="1">
        <f t="shared" si="154"/>
        <v>0</v>
      </c>
      <c r="P982" s="1">
        <f t="shared" si="161"/>
        <v>0</v>
      </c>
      <c r="Q982" s="1">
        <f t="shared" si="155"/>
        <v>1</v>
      </c>
      <c r="R982" s="1">
        <f t="shared" si="162"/>
        <v>0</v>
      </c>
      <c r="S982" s="1">
        <f t="shared" si="163"/>
        <v>1</v>
      </c>
    </row>
    <row r="983" spans="1:19" x14ac:dyDescent="0.25">
      <c r="A983" s="1" t="s">
        <v>93</v>
      </c>
      <c r="B983" s="1">
        <v>4.5</v>
      </c>
      <c r="C983" s="1">
        <v>4.2283440399999987</v>
      </c>
      <c r="D983" s="1">
        <v>1</v>
      </c>
      <c r="E983" s="1">
        <f t="shared" si="156"/>
        <v>0</v>
      </c>
      <c r="F983" s="1">
        <f t="shared" si="157"/>
        <v>0</v>
      </c>
      <c r="G983" s="1">
        <f t="shared" si="158"/>
        <v>0</v>
      </c>
      <c r="H983" s="1">
        <f t="shared" si="159"/>
        <v>1</v>
      </c>
      <c r="I983" s="1">
        <f t="shared" si="160"/>
        <v>1</v>
      </c>
      <c r="K983" s="1" t="s">
        <v>117</v>
      </c>
      <c r="L983" s="1">
        <v>4.5999999999999996</v>
      </c>
      <c r="M983" s="1">
        <v>4</v>
      </c>
      <c r="N983" s="1">
        <v>1</v>
      </c>
      <c r="O983" s="1">
        <f t="shared" si="154"/>
        <v>0</v>
      </c>
      <c r="P983" s="1">
        <f t="shared" si="161"/>
        <v>0</v>
      </c>
      <c r="Q983" s="1">
        <f t="shared" si="155"/>
        <v>1</v>
      </c>
      <c r="R983" s="1">
        <f t="shared" si="162"/>
        <v>0</v>
      </c>
      <c r="S983" s="1">
        <f t="shared" si="163"/>
        <v>1</v>
      </c>
    </row>
    <row r="984" spans="1:19" x14ac:dyDescent="0.25">
      <c r="A984" s="1" t="s">
        <v>112</v>
      </c>
      <c r="B984" s="1">
        <v>4.9000000000000004</v>
      </c>
      <c r="C984" s="1">
        <v>3.6669954600000003</v>
      </c>
      <c r="D984" s="1">
        <v>1</v>
      </c>
      <c r="E984" s="1">
        <f t="shared" si="156"/>
        <v>0</v>
      </c>
      <c r="F984" s="1">
        <f t="shared" si="157"/>
        <v>0</v>
      </c>
      <c r="G984" s="1">
        <f t="shared" si="158"/>
        <v>0</v>
      </c>
      <c r="H984" s="1">
        <f t="shared" si="159"/>
        <v>1</v>
      </c>
      <c r="I984" s="1">
        <f t="shared" si="160"/>
        <v>1</v>
      </c>
      <c r="K984" s="1" t="s">
        <v>122</v>
      </c>
      <c r="L984" s="1">
        <v>4.5</v>
      </c>
      <c r="M984" s="1">
        <v>3</v>
      </c>
      <c r="N984" s="1">
        <v>1</v>
      </c>
      <c r="O984" s="1">
        <f t="shared" si="154"/>
        <v>0</v>
      </c>
      <c r="P984" s="1">
        <f t="shared" si="161"/>
        <v>0</v>
      </c>
      <c r="Q984" s="1">
        <f t="shared" si="155"/>
        <v>1</v>
      </c>
      <c r="R984" s="1">
        <f t="shared" si="162"/>
        <v>0</v>
      </c>
      <c r="S984" s="1">
        <f t="shared" si="163"/>
        <v>1</v>
      </c>
    </row>
    <row r="985" spans="1:19" x14ac:dyDescent="0.25">
      <c r="A985" s="1" t="s">
        <v>114</v>
      </c>
      <c r="B985" s="1">
        <v>4.5</v>
      </c>
      <c r="C985" s="1">
        <v>3.4912718600000008</v>
      </c>
      <c r="D985" s="1">
        <v>1</v>
      </c>
      <c r="E985" s="1">
        <f t="shared" si="156"/>
        <v>0</v>
      </c>
      <c r="F985" s="1">
        <f t="shared" si="157"/>
        <v>0</v>
      </c>
      <c r="G985" s="1">
        <f t="shared" si="158"/>
        <v>0</v>
      </c>
      <c r="H985" s="1">
        <f t="shared" si="159"/>
        <v>1</v>
      </c>
      <c r="I985" s="1">
        <f t="shared" si="160"/>
        <v>1</v>
      </c>
      <c r="K985" s="1" t="s">
        <v>191</v>
      </c>
      <c r="L985" s="1">
        <v>4.3</v>
      </c>
      <c r="M985" s="1">
        <v>4</v>
      </c>
      <c r="N985" s="1">
        <v>1</v>
      </c>
      <c r="O985" s="1">
        <f t="shared" si="154"/>
        <v>0</v>
      </c>
      <c r="P985" s="1">
        <f t="shared" si="161"/>
        <v>0</v>
      </c>
      <c r="Q985" s="1">
        <f t="shared" si="155"/>
        <v>1</v>
      </c>
      <c r="R985" s="1">
        <f t="shared" si="162"/>
        <v>0</v>
      </c>
      <c r="S985" s="1">
        <f t="shared" si="163"/>
        <v>1</v>
      </c>
    </row>
    <row r="986" spans="1:19" x14ac:dyDescent="0.25">
      <c r="A986" s="1" t="s">
        <v>117</v>
      </c>
      <c r="B986" s="1">
        <v>4.5999999999999996</v>
      </c>
      <c r="C986" s="1">
        <v>4.4138723500000001</v>
      </c>
      <c r="D986" s="1">
        <v>1</v>
      </c>
      <c r="E986" s="1">
        <f t="shared" si="156"/>
        <v>0</v>
      </c>
      <c r="F986" s="1">
        <f t="shared" si="157"/>
        <v>0</v>
      </c>
      <c r="G986" s="1">
        <f t="shared" si="158"/>
        <v>0</v>
      </c>
      <c r="H986" s="1">
        <f t="shared" si="159"/>
        <v>1</v>
      </c>
      <c r="I986" s="1">
        <f t="shared" si="160"/>
        <v>1</v>
      </c>
      <c r="K986" s="1" t="s">
        <v>147</v>
      </c>
      <c r="L986" s="1">
        <v>5.0999999999999996</v>
      </c>
      <c r="M986" s="1">
        <v>5</v>
      </c>
      <c r="N986" s="1">
        <v>1</v>
      </c>
      <c r="O986" s="1">
        <f t="shared" si="154"/>
        <v>0</v>
      </c>
      <c r="P986" s="1">
        <f t="shared" si="161"/>
        <v>0</v>
      </c>
      <c r="Q986" s="1">
        <f t="shared" si="155"/>
        <v>1</v>
      </c>
      <c r="R986" s="1">
        <f t="shared" si="162"/>
        <v>0</v>
      </c>
      <c r="S986" s="1">
        <f t="shared" si="163"/>
        <v>1</v>
      </c>
    </row>
    <row r="987" spans="1:19" x14ac:dyDescent="0.25">
      <c r="A987" s="1" t="s">
        <v>122</v>
      </c>
      <c r="B987" s="1">
        <v>4.5</v>
      </c>
      <c r="C987" s="1">
        <v>2.82959308</v>
      </c>
      <c r="D987" s="1">
        <v>1</v>
      </c>
      <c r="E987" s="1">
        <f t="shared" si="156"/>
        <v>0</v>
      </c>
      <c r="F987" s="1">
        <f t="shared" si="157"/>
        <v>0</v>
      </c>
      <c r="G987" s="1">
        <f t="shared" si="158"/>
        <v>0</v>
      </c>
      <c r="H987" s="1">
        <f t="shared" si="159"/>
        <v>1</v>
      </c>
      <c r="I987" s="1">
        <f t="shared" si="160"/>
        <v>1</v>
      </c>
      <c r="K987" s="1" t="s">
        <v>148</v>
      </c>
      <c r="L987" s="1">
        <v>7.1</v>
      </c>
      <c r="M987" s="1">
        <v>7</v>
      </c>
      <c r="N987" s="1">
        <v>1</v>
      </c>
      <c r="O987" s="1">
        <f t="shared" si="154"/>
        <v>0</v>
      </c>
      <c r="P987" s="1">
        <f t="shared" si="161"/>
        <v>0</v>
      </c>
      <c r="Q987" s="1">
        <f t="shared" si="155"/>
        <v>1</v>
      </c>
      <c r="R987" s="1">
        <f t="shared" si="162"/>
        <v>0</v>
      </c>
      <c r="S987" s="1">
        <f t="shared" si="163"/>
        <v>1</v>
      </c>
    </row>
    <row r="988" spans="1:19" x14ac:dyDescent="0.25">
      <c r="A988" s="1" t="s">
        <v>191</v>
      </c>
      <c r="B988" s="1">
        <v>4.3</v>
      </c>
      <c r="C988" s="1">
        <v>3.731328019999999</v>
      </c>
      <c r="D988" s="1">
        <v>1</v>
      </c>
      <c r="E988" s="1">
        <f t="shared" si="156"/>
        <v>0</v>
      </c>
      <c r="F988" s="1">
        <f t="shared" si="157"/>
        <v>0</v>
      </c>
      <c r="G988" s="1">
        <f t="shared" si="158"/>
        <v>0</v>
      </c>
      <c r="H988" s="1">
        <f t="shared" si="159"/>
        <v>1</v>
      </c>
      <c r="I988" s="1">
        <f t="shared" si="160"/>
        <v>1</v>
      </c>
      <c r="K988" s="1" t="s">
        <v>149</v>
      </c>
      <c r="L988" s="1">
        <v>4.4000000000000004</v>
      </c>
      <c r="M988" s="1">
        <v>3</v>
      </c>
      <c r="N988" s="1">
        <v>1</v>
      </c>
      <c r="O988" s="1">
        <f t="shared" si="154"/>
        <v>0</v>
      </c>
      <c r="P988" s="1">
        <f t="shared" si="161"/>
        <v>0</v>
      </c>
      <c r="Q988" s="1">
        <f t="shared" si="155"/>
        <v>1</v>
      </c>
      <c r="R988" s="1">
        <f t="shared" si="162"/>
        <v>0</v>
      </c>
      <c r="S988" s="1">
        <f t="shared" si="163"/>
        <v>1</v>
      </c>
    </row>
    <row r="989" spans="1:19" x14ac:dyDescent="0.25">
      <c r="A989" s="1" t="s">
        <v>147</v>
      </c>
      <c r="B989" s="1">
        <v>5.0999999999999996</v>
      </c>
      <c r="C989" s="1">
        <v>4.7838459400000009</v>
      </c>
      <c r="D989" s="1">
        <v>1</v>
      </c>
      <c r="E989" s="1">
        <f t="shared" si="156"/>
        <v>0</v>
      </c>
      <c r="F989" s="1">
        <f t="shared" si="157"/>
        <v>0</v>
      </c>
      <c r="G989" s="1">
        <f t="shared" si="158"/>
        <v>0</v>
      </c>
      <c r="H989" s="1">
        <f t="shared" si="159"/>
        <v>1</v>
      </c>
      <c r="I989" s="1">
        <f t="shared" si="160"/>
        <v>1</v>
      </c>
      <c r="K989" s="1" t="s">
        <v>152</v>
      </c>
      <c r="L989" s="1">
        <v>4.5</v>
      </c>
      <c r="M989" s="1">
        <v>4</v>
      </c>
      <c r="N989" s="1">
        <v>1</v>
      </c>
      <c r="O989" s="1">
        <f t="shared" si="154"/>
        <v>0</v>
      </c>
      <c r="P989" s="1">
        <f t="shared" si="161"/>
        <v>0</v>
      </c>
      <c r="Q989" s="1">
        <f t="shared" si="155"/>
        <v>1</v>
      </c>
      <c r="R989" s="1">
        <f t="shared" si="162"/>
        <v>0</v>
      </c>
      <c r="S989" s="1">
        <f t="shared" si="163"/>
        <v>1</v>
      </c>
    </row>
    <row r="990" spans="1:19" x14ac:dyDescent="0.25">
      <c r="A990" s="1" t="s">
        <v>148</v>
      </c>
      <c r="B990" s="1">
        <v>7.1</v>
      </c>
      <c r="C990" s="1">
        <v>6.8026896400000014</v>
      </c>
      <c r="D990" s="1">
        <v>1</v>
      </c>
      <c r="E990" s="1">
        <f t="shared" si="156"/>
        <v>0</v>
      </c>
      <c r="F990" s="1">
        <f t="shared" si="157"/>
        <v>0</v>
      </c>
      <c r="G990" s="1">
        <f t="shared" si="158"/>
        <v>0</v>
      </c>
      <c r="H990" s="1">
        <f t="shared" si="159"/>
        <v>1</v>
      </c>
      <c r="I990" s="1">
        <f t="shared" si="160"/>
        <v>1</v>
      </c>
      <c r="K990" s="1" t="s">
        <v>110</v>
      </c>
      <c r="L990" s="1">
        <v>4.3</v>
      </c>
      <c r="M990" s="1">
        <v>4</v>
      </c>
      <c r="N990" s="1">
        <v>1</v>
      </c>
      <c r="O990" s="1">
        <f t="shared" si="154"/>
        <v>0</v>
      </c>
      <c r="P990" s="1">
        <f t="shared" si="161"/>
        <v>0</v>
      </c>
      <c r="Q990" s="1">
        <f t="shared" si="155"/>
        <v>1</v>
      </c>
      <c r="R990" s="1">
        <f t="shared" si="162"/>
        <v>0</v>
      </c>
      <c r="S990" s="1">
        <f t="shared" si="163"/>
        <v>1</v>
      </c>
    </row>
    <row r="991" spans="1:19" x14ac:dyDescent="0.25">
      <c r="A991" s="1" t="s">
        <v>149</v>
      </c>
      <c r="B991" s="1">
        <v>4.4000000000000004</v>
      </c>
      <c r="C991" s="1">
        <v>3.4263366999999998</v>
      </c>
      <c r="D991" s="1">
        <v>1</v>
      </c>
      <c r="E991" s="1">
        <f t="shared" si="156"/>
        <v>0</v>
      </c>
      <c r="F991" s="1">
        <f t="shared" si="157"/>
        <v>0</v>
      </c>
      <c r="G991" s="1">
        <f t="shared" si="158"/>
        <v>0</v>
      </c>
      <c r="H991" s="1">
        <f t="shared" si="159"/>
        <v>1</v>
      </c>
      <c r="I991" s="1">
        <f t="shared" si="160"/>
        <v>1</v>
      </c>
      <c r="K991" s="1" t="s">
        <v>186</v>
      </c>
      <c r="L991" s="1">
        <v>5.0999999999999996</v>
      </c>
      <c r="M991" s="1">
        <v>5</v>
      </c>
      <c r="N991" s="1">
        <v>1</v>
      </c>
      <c r="O991" s="1">
        <f t="shared" si="154"/>
        <v>0</v>
      </c>
      <c r="P991" s="1">
        <f t="shared" si="161"/>
        <v>0</v>
      </c>
      <c r="Q991" s="1">
        <f t="shared" si="155"/>
        <v>1</v>
      </c>
      <c r="R991" s="1">
        <f t="shared" si="162"/>
        <v>0</v>
      </c>
      <c r="S991" s="1">
        <f t="shared" si="163"/>
        <v>1</v>
      </c>
    </row>
    <row r="992" spans="1:19" x14ac:dyDescent="0.25">
      <c r="A992" s="1" t="s">
        <v>152</v>
      </c>
      <c r="B992" s="1">
        <v>4.5</v>
      </c>
      <c r="C992" s="1">
        <v>4.4586707199999989</v>
      </c>
      <c r="D992" s="1">
        <v>1</v>
      </c>
      <c r="E992" s="1">
        <f t="shared" si="156"/>
        <v>0</v>
      </c>
      <c r="F992" s="1">
        <f t="shared" si="157"/>
        <v>0</v>
      </c>
      <c r="G992" s="1">
        <f t="shared" si="158"/>
        <v>0</v>
      </c>
      <c r="H992" s="1">
        <f t="shared" si="159"/>
        <v>1</v>
      </c>
      <c r="I992" s="1">
        <f t="shared" si="160"/>
        <v>1</v>
      </c>
      <c r="K992" s="1" t="s">
        <v>61</v>
      </c>
      <c r="L992" s="1">
        <v>4.7</v>
      </c>
      <c r="M992" s="1">
        <v>3</v>
      </c>
      <c r="N992" s="1">
        <v>1</v>
      </c>
      <c r="O992" s="1">
        <f t="shared" si="154"/>
        <v>0</v>
      </c>
      <c r="P992" s="1">
        <f t="shared" si="161"/>
        <v>0</v>
      </c>
      <c r="Q992" s="1">
        <f t="shared" si="155"/>
        <v>1</v>
      </c>
      <c r="R992" s="1">
        <f t="shared" si="162"/>
        <v>0</v>
      </c>
      <c r="S992" s="1">
        <f t="shared" si="163"/>
        <v>1</v>
      </c>
    </row>
    <row r="993" spans="1:19" x14ac:dyDescent="0.25">
      <c r="A993" s="1" t="s">
        <v>110</v>
      </c>
      <c r="B993" s="1">
        <v>4.3</v>
      </c>
      <c r="C993" s="1">
        <v>3.504302430000001</v>
      </c>
      <c r="D993" s="1">
        <v>1</v>
      </c>
      <c r="E993" s="1">
        <f t="shared" si="156"/>
        <v>0</v>
      </c>
      <c r="F993" s="1">
        <f t="shared" si="157"/>
        <v>0</v>
      </c>
      <c r="G993" s="1">
        <f t="shared" si="158"/>
        <v>0</v>
      </c>
      <c r="H993" s="1">
        <f t="shared" si="159"/>
        <v>1</v>
      </c>
      <c r="I993" s="1">
        <f t="shared" si="160"/>
        <v>1</v>
      </c>
      <c r="K993" s="1" t="s">
        <v>67</v>
      </c>
      <c r="L993" s="1">
        <v>5.4</v>
      </c>
      <c r="M993" s="1">
        <v>4</v>
      </c>
      <c r="N993" s="1">
        <v>1</v>
      </c>
      <c r="O993" s="1">
        <f t="shared" si="154"/>
        <v>0</v>
      </c>
      <c r="P993" s="1">
        <f t="shared" si="161"/>
        <v>0</v>
      </c>
      <c r="Q993" s="1">
        <f t="shared" si="155"/>
        <v>1</v>
      </c>
      <c r="R993" s="1">
        <f t="shared" si="162"/>
        <v>0</v>
      </c>
      <c r="S993" s="1">
        <f t="shared" si="163"/>
        <v>1</v>
      </c>
    </row>
    <row r="994" spans="1:19" x14ac:dyDescent="0.25">
      <c r="A994" s="1" t="s">
        <v>186</v>
      </c>
      <c r="B994" s="1">
        <v>5.0999999999999996</v>
      </c>
      <c r="C994" s="1">
        <v>4.8029291999999986</v>
      </c>
      <c r="D994" s="1">
        <v>1</v>
      </c>
      <c r="E994" s="1">
        <f t="shared" si="156"/>
        <v>0</v>
      </c>
      <c r="F994" s="1">
        <f t="shared" si="157"/>
        <v>0</v>
      </c>
      <c r="G994" s="1">
        <f t="shared" si="158"/>
        <v>0</v>
      </c>
      <c r="H994" s="1">
        <f t="shared" si="159"/>
        <v>1</v>
      </c>
      <c r="I994" s="1">
        <f t="shared" si="160"/>
        <v>1</v>
      </c>
      <c r="K994" s="1" t="s">
        <v>194</v>
      </c>
      <c r="L994" s="1">
        <v>5.2</v>
      </c>
      <c r="M994" s="1">
        <v>4</v>
      </c>
      <c r="N994" s="1">
        <v>1</v>
      </c>
      <c r="O994" s="1">
        <f t="shared" si="154"/>
        <v>0</v>
      </c>
      <c r="P994" s="1">
        <f t="shared" si="161"/>
        <v>0</v>
      </c>
      <c r="Q994" s="1">
        <f t="shared" si="155"/>
        <v>1</v>
      </c>
      <c r="R994" s="1">
        <f t="shared" si="162"/>
        <v>0</v>
      </c>
      <c r="S994" s="1">
        <f t="shared" si="163"/>
        <v>1</v>
      </c>
    </row>
    <row r="995" spans="1:19" x14ac:dyDescent="0.25">
      <c r="A995" s="1" t="s">
        <v>61</v>
      </c>
      <c r="B995" s="1">
        <v>4.7</v>
      </c>
      <c r="C995" s="1">
        <v>3.4394203999999995</v>
      </c>
      <c r="D995" s="1">
        <v>1</v>
      </c>
      <c r="E995" s="1">
        <f t="shared" si="156"/>
        <v>0</v>
      </c>
      <c r="F995" s="1">
        <f t="shared" si="157"/>
        <v>0</v>
      </c>
      <c r="G995" s="1">
        <f t="shared" si="158"/>
        <v>0</v>
      </c>
      <c r="H995" s="1">
        <f t="shared" si="159"/>
        <v>1</v>
      </c>
      <c r="I995" s="1">
        <f t="shared" si="160"/>
        <v>1</v>
      </c>
      <c r="K995" s="1" t="s">
        <v>155</v>
      </c>
      <c r="L995" s="1">
        <v>8.5</v>
      </c>
      <c r="M995" s="1">
        <v>5</v>
      </c>
      <c r="N995" s="1">
        <v>1</v>
      </c>
      <c r="O995" s="1">
        <f t="shared" si="154"/>
        <v>0</v>
      </c>
      <c r="P995" s="1">
        <f t="shared" si="161"/>
        <v>0</v>
      </c>
      <c r="Q995" s="1">
        <f t="shared" si="155"/>
        <v>1</v>
      </c>
      <c r="R995" s="1">
        <f t="shared" si="162"/>
        <v>0</v>
      </c>
      <c r="S995" s="1">
        <f t="shared" si="163"/>
        <v>1</v>
      </c>
    </row>
    <row r="996" spans="1:19" x14ac:dyDescent="0.25">
      <c r="A996" s="1" t="s">
        <v>67</v>
      </c>
      <c r="B996" s="1">
        <v>5.4</v>
      </c>
      <c r="C996" s="1">
        <v>4.0183282499999997</v>
      </c>
      <c r="D996" s="1">
        <v>1</v>
      </c>
      <c r="E996" s="1">
        <f t="shared" si="156"/>
        <v>0</v>
      </c>
      <c r="F996" s="1">
        <f t="shared" si="157"/>
        <v>0</v>
      </c>
      <c r="G996" s="1">
        <f t="shared" si="158"/>
        <v>0</v>
      </c>
      <c r="H996" s="1">
        <f t="shared" si="159"/>
        <v>1</v>
      </c>
      <c r="I996" s="1">
        <f t="shared" si="160"/>
        <v>1</v>
      </c>
      <c r="K996" s="1" t="s">
        <v>59</v>
      </c>
      <c r="L996" s="1">
        <v>6.7</v>
      </c>
      <c r="M996" s="1">
        <v>4</v>
      </c>
      <c r="N996" s="1">
        <v>1</v>
      </c>
      <c r="O996" s="1">
        <f t="shared" si="154"/>
        <v>0</v>
      </c>
      <c r="P996" s="1">
        <f t="shared" si="161"/>
        <v>0</v>
      </c>
      <c r="Q996" s="1">
        <f t="shared" si="155"/>
        <v>1</v>
      </c>
      <c r="R996" s="1">
        <f t="shared" si="162"/>
        <v>0</v>
      </c>
      <c r="S996" s="1">
        <f t="shared" si="163"/>
        <v>1</v>
      </c>
    </row>
    <row r="997" spans="1:19" x14ac:dyDescent="0.25">
      <c r="A997" s="1" t="s">
        <v>194</v>
      </c>
      <c r="B997" s="1">
        <v>5.2</v>
      </c>
      <c r="C997" s="1">
        <v>3.9992575999999995</v>
      </c>
      <c r="D997" s="1">
        <v>1</v>
      </c>
      <c r="E997" s="1">
        <f t="shared" si="156"/>
        <v>0</v>
      </c>
      <c r="F997" s="1">
        <f t="shared" si="157"/>
        <v>0</v>
      </c>
      <c r="G997" s="1">
        <f t="shared" si="158"/>
        <v>0</v>
      </c>
      <c r="H997" s="1">
        <f t="shared" si="159"/>
        <v>1</v>
      </c>
      <c r="I997" s="1">
        <f t="shared" si="160"/>
        <v>1</v>
      </c>
      <c r="K997" s="1" t="s">
        <v>185</v>
      </c>
      <c r="L997" s="1">
        <v>4.5</v>
      </c>
      <c r="M997" s="1">
        <v>4</v>
      </c>
      <c r="N997" s="1">
        <v>1</v>
      </c>
      <c r="O997" s="1">
        <f t="shared" si="154"/>
        <v>0</v>
      </c>
      <c r="P997" s="1">
        <f t="shared" si="161"/>
        <v>0</v>
      </c>
      <c r="Q997" s="1">
        <f t="shared" si="155"/>
        <v>1</v>
      </c>
      <c r="R997" s="1">
        <f t="shared" si="162"/>
        <v>0</v>
      </c>
      <c r="S997" s="1">
        <f t="shared" si="163"/>
        <v>1</v>
      </c>
    </row>
    <row r="998" spans="1:19" x14ac:dyDescent="0.25">
      <c r="A998" s="1" t="s">
        <v>155</v>
      </c>
      <c r="B998" s="1">
        <v>8.5</v>
      </c>
      <c r="C998" s="1">
        <v>4.862834239999998</v>
      </c>
      <c r="D998" s="1">
        <v>1</v>
      </c>
      <c r="E998" s="1">
        <f t="shared" si="156"/>
        <v>0</v>
      </c>
      <c r="F998" s="1">
        <f t="shared" si="157"/>
        <v>0</v>
      </c>
      <c r="G998" s="1">
        <f t="shared" si="158"/>
        <v>0</v>
      </c>
      <c r="H998" s="1">
        <f t="shared" si="159"/>
        <v>1</v>
      </c>
      <c r="I998" s="1">
        <f t="shared" si="160"/>
        <v>1</v>
      </c>
      <c r="K998" s="1" t="s">
        <v>175</v>
      </c>
      <c r="L998" s="1">
        <v>3.9</v>
      </c>
      <c r="M998" s="1">
        <v>2</v>
      </c>
      <c r="N998" s="1">
        <v>1</v>
      </c>
      <c r="O998" s="1">
        <f t="shared" si="154"/>
        <v>0</v>
      </c>
      <c r="P998" s="1">
        <f t="shared" si="161"/>
        <v>0</v>
      </c>
      <c r="Q998" s="1">
        <f t="shared" si="155"/>
        <v>1</v>
      </c>
      <c r="R998" s="1">
        <f t="shared" si="162"/>
        <v>0</v>
      </c>
      <c r="S998" s="1">
        <f t="shared" si="163"/>
        <v>1</v>
      </c>
    </row>
    <row r="999" spans="1:19" x14ac:dyDescent="0.25">
      <c r="A999" s="1" t="s">
        <v>59</v>
      </c>
      <c r="B999" s="1">
        <v>6.7</v>
      </c>
      <c r="C999" s="1">
        <v>3.8151772599999978</v>
      </c>
      <c r="D999" s="1">
        <v>1</v>
      </c>
      <c r="E999" s="1">
        <f t="shared" si="156"/>
        <v>0</v>
      </c>
      <c r="F999" s="1">
        <f t="shared" si="157"/>
        <v>0</v>
      </c>
      <c r="G999" s="1">
        <f t="shared" si="158"/>
        <v>0</v>
      </c>
      <c r="H999" s="1">
        <f t="shared" si="159"/>
        <v>1</v>
      </c>
      <c r="I999" s="1">
        <f t="shared" si="160"/>
        <v>1</v>
      </c>
      <c r="K999" s="1" t="s">
        <v>180</v>
      </c>
      <c r="L999" s="1">
        <v>5</v>
      </c>
      <c r="M999" s="1">
        <v>4</v>
      </c>
      <c r="N999" s="1">
        <v>1</v>
      </c>
      <c r="O999" s="1">
        <f t="shared" si="154"/>
        <v>0</v>
      </c>
      <c r="P999" s="1">
        <f t="shared" si="161"/>
        <v>0</v>
      </c>
      <c r="Q999" s="1">
        <f t="shared" si="155"/>
        <v>1</v>
      </c>
      <c r="R999" s="1">
        <f t="shared" si="162"/>
        <v>0</v>
      </c>
      <c r="S999" s="1">
        <f t="shared" si="163"/>
        <v>1</v>
      </c>
    </row>
    <row r="1000" spans="1:19" x14ac:dyDescent="0.25">
      <c r="A1000" s="1" t="s">
        <v>185</v>
      </c>
      <c r="B1000" s="1">
        <v>4.5</v>
      </c>
      <c r="C1000" s="1">
        <v>4.1887961600000008</v>
      </c>
      <c r="D1000" s="1">
        <v>1</v>
      </c>
      <c r="E1000" s="1">
        <f t="shared" si="156"/>
        <v>0</v>
      </c>
      <c r="F1000" s="1">
        <f t="shared" si="157"/>
        <v>0</v>
      </c>
      <c r="G1000" s="1">
        <f t="shared" si="158"/>
        <v>0</v>
      </c>
      <c r="H1000" s="1">
        <f t="shared" si="159"/>
        <v>1</v>
      </c>
      <c r="I1000" s="1">
        <f t="shared" si="160"/>
        <v>1</v>
      </c>
      <c r="K1000" s="1" t="s">
        <v>133</v>
      </c>
      <c r="L1000" s="1">
        <v>4.5999999999999996</v>
      </c>
      <c r="M1000" s="1">
        <v>4</v>
      </c>
      <c r="N1000" s="1">
        <v>1</v>
      </c>
      <c r="O1000" s="1">
        <f t="shared" si="154"/>
        <v>0</v>
      </c>
      <c r="P1000" s="1">
        <f t="shared" si="161"/>
        <v>0</v>
      </c>
      <c r="Q1000" s="1">
        <f t="shared" si="155"/>
        <v>1</v>
      </c>
      <c r="R1000" s="1">
        <f t="shared" si="162"/>
        <v>0</v>
      </c>
      <c r="S1000" s="1">
        <f t="shared" si="163"/>
        <v>1</v>
      </c>
    </row>
    <row r="1001" spans="1:19" x14ac:dyDescent="0.25">
      <c r="A1001" s="1" t="s">
        <v>175</v>
      </c>
      <c r="B1001" s="1">
        <v>3.9</v>
      </c>
      <c r="C1001" s="1">
        <v>2.1361944800000003</v>
      </c>
      <c r="D1001" s="1">
        <v>1</v>
      </c>
      <c r="E1001" s="1">
        <f t="shared" si="156"/>
        <v>0</v>
      </c>
      <c r="F1001" s="1">
        <f t="shared" si="157"/>
        <v>0</v>
      </c>
      <c r="G1001" s="1">
        <f t="shared" si="158"/>
        <v>0</v>
      </c>
      <c r="H1001" s="1">
        <f t="shared" si="159"/>
        <v>1</v>
      </c>
      <c r="I1001" s="1">
        <f t="shared" si="160"/>
        <v>1</v>
      </c>
      <c r="K1001" s="1" t="s">
        <v>134</v>
      </c>
      <c r="L1001" s="1">
        <v>6.3</v>
      </c>
      <c r="M1001" s="1">
        <v>3</v>
      </c>
      <c r="N1001" s="1">
        <v>1</v>
      </c>
      <c r="O1001" s="1">
        <f t="shared" si="154"/>
        <v>0</v>
      </c>
      <c r="P1001" s="1">
        <f t="shared" si="161"/>
        <v>0</v>
      </c>
      <c r="Q1001" s="1">
        <f t="shared" si="155"/>
        <v>1</v>
      </c>
      <c r="R1001" s="1">
        <f t="shared" si="162"/>
        <v>0</v>
      </c>
      <c r="S1001" s="1">
        <f t="shared" si="163"/>
        <v>1</v>
      </c>
    </row>
    <row r="1002" spans="1:19" x14ac:dyDescent="0.25">
      <c r="A1002" s="1" t="s">
        <v>180</v>
      </c>
      <c r="B1002" s="1">
        <v>5</v>
      </c>
      <c r="C1002" s="1">
        <v>3.8814153999999998</v>
      </c>
      <c r="D1002" s="1">
        <v>1</v>
      </c>
      <c r="E1002" s="1">
        <f t="shared" si="156"/>
        <v>0</v>
      </c>
      <c r="F1002" s="1">
        <f t="shared" si="157"/>
        <v>0</v>
      </c>
      <c r="G1002" s="1">
        <f t="shared" si="158"/>
        <v>0</v>
      </c>
      <c r="H1002" s="1">
        <f t="shared" si="159"/>
        <v>1</v>
      </c>
      <c r="I1002" s="1">
        <f t="shared" si="160"/>
        <v>1</v>
      </c>
      <c r="K1002" s="1" t="s">
        <v>142</v>
      </c>
      <c r="L1002" s="1">
        <v>4.4000000000000004</v>
      </c>
      <c r="M1002" s="1">
        <v>4</v>
      </c>
      <c r="N1002" s="1">
        <v>1</v>
      </c>
      <c r="O1002" s="1">
        <f t="shared" si="154"/>
        <v>0</v>
      </c>
      <c r="P1002" s="1">
        <f t="shared" si="161"/>
        <v>0</v>
      </c>
      <c r="Q1002" s="1">
        <f t="shared" si="155"/>
        <v>1</v>
      </c>
      <c r="R1002" s="1">
        <f t="shared" si="162"/>
        <v>0</v>
      </c>
      <c r="S1002" s="1">
        <f t="shared" si="163"/>
        <v>1</v>
      </c>
    </row>
    <row r="1003" spans="1:19" x14ac:dyDescent="0.25">
      <c r="A1003" s="1" t="s">
        <v>133</v>
      </c>
      <c r="B1003" s="1">
        <v>4.5999999999999996</v>
      </c>
      <c r="C1003" s="1">
        <v>4.0382520599999987</v>
      </c>
      <c r="D1003" s="1">
        <v>1</v>
      </c>
      <c r="E1003" s="1">
        <f t="shared" si="156"/>
        <v>0</v>
      </c>
      <c r="F1003" s="1">
        <f t="shared" si="157"/>
        <v>0</v>
      </c>
      <c r="G1003" s="1">
        <f t="shared" si="158"/>
        <v>0</v>
      </c>
      <c r="H1003" s="1">
        <f t="shared" si="159"/>
        <v>1</v>
      </c>
      <c r="I1003" s="1">
        <f t="shared" si="160"/>
        <v>1</v>
      </c>
      <c r="K1003" s="1" t="s">
        <v>170</v>
      </c>
      <c r="L1003" s="1">
        <v>5.3</v>
      </c>
      <c r="M1003" s="1">
        <v>3</v>
      </c>
      <c r="N1003" s="1">
        <v>1</v>
      </c>
      <c r="O1003" s="1">
        <f t="shared" si="154"/>
        <v>0</v>
      </c>
      <c r="P1003" s="1">
        <f t="shared" si="161"/>
        <v>0</v>
      </c>
      <c r="Q1003" s="1">
        <f t="shared" si="155"/>
        <v>1</v>
      </c>
      <c r="R1003" s="1">
        <f t="shared" si="162"/>
        <v>0</v>
      </c>
      <c r="S1003" s="1">
        <f t="shared" si="163"/>
        <v>1</v>
      </c>
    </row>
    <row r="1004" spans="1:19" x14ac:dyDescent="0.25">
      <c r="A1004" s="1" t="s">
        <v>134</v>
      </c>
      <c r="B1004" s="1">
        <v>6.3</v>
      </c>
      <c r="C1004" s="1">
        <v>3.3703536999999995</v>
      </c>
      <c r="D1004" s="1">
        <v>1</v>
      </c>
      <c r="E1004" s="1">
        <f t="shared" si="156"/>
        <v>0</v>
      </c>
      <c r="F1004" s="1">
        <f t="shared" si="157"/>
        <v>0</v>
      </c>
      <c r="G1004" s="1">
        <f t="shared" si="158"/>
        <v>0</v>
      </c>
      <c r="H1004" s="1">
        <f t="shared" si="159"/>
        <v>1</v>
      </c>
      <c r="I1004" s="1">
        <f t="shared" si="160"/>
        <v>1</v>
      </c>
      <c r="K1004" s="1" t="s">
        <v>80</v>
      </c>
      <c r="L1004" s="1">
        <v>4.9000000000000004</v>
      </c>
      <c r="M1004" s="1">
        <v>4</v>
      </c>
      <c r="N1004" s="1">
        <v>1</v>
      </c>
      <c r="O1004" s="1">
        <f t="shared" si="154"/>
        <v>0</v>
      </c>
      <c r="P1004" s="1">
        <f t="shared" si="161"/>
        <v>0</v>
      </c>
      <c r="Q1004" s="1">
        <f t="shared" si="155"/>
        <v>1</v>
      </c>
      <c r="R1004" s="1">
        <f t="shared" si="162"/>
        <v>0</v>
      </c>
      <c r="S1004" s="1">
        <f t="shared" si="163"/>
        <v>1</v>
      </c>
    </row>
    <row r="1005" spans="1:19" x14ac:dyDescent="0.25">
      <c r="A1005" s="1" t="s">
        <v>142</v>
      </c>
      <c r="B1005" s="1">
        <v>4.4000000000000004</v>
      </c>
      <c r="C1005" s="1">
        <v>3.5259227699999998</v>
      </c>
      <c r="D1005" s="1">
        <v>1</v>
      </c>
      <c r="E1005" s="1">
        <f t="shared" si="156"/>
        <v>0</v>
      </c>
      <c r="F1005" s="1">
        <f t="shared" si="157"/>
        <v>0</v>
      </c>
      <c r="G1005" s="1">
        <f t="shared" si="158"/>
        <v>0</v>
      </c>
      <c r="H1005" s="1">
        <f t="shared" si="159"/>
        <v>1</v>
      </c>
      <c r="I1005" s="1">
        <f t="shared" si="160"/>
        <v>1</v>
      </c>
      <c r="K1005" s="1" t="s">
        <v>93</v>
      </c>
      <c r="L1005" s="1">
        <v>4.5</v>
      </c>
      <c r="M1005" s="1">
        <v>4</v>
      </c>
      <c r="N1005" s="1">
        <v>1</v>
      </c>
      <c r="O1005" s="1">
        <f t="shared" si="154"/>
        <v>0</v>
      </c>
      <c r="P1005" s="1">
        <f t="shared" si="161"/>
        <v>0</v>
      </c>
      <c r="Q1005" s="1">
        <f t="shared" si="155"/>
        <v>1</v>
      </c>
      <c r="R1005" s="1">
        <f t="shared" si="162"/>
        <v>0</v>
      </c>
      <c r="S1005" s="1">
        <f t="shared" si="163"/>
        <v>1</v>
      </c>
    </row>
    <row r="1006" spans="1:19" x14ac:dyDescent="0.25">
      <c r="A1006" s="1" t="s">
        <v>170</v>
      </c>
      <c r="B1006" s="1">
        <v>5.3</v>
      </c>
      <c r="C1006" s="1">
        <v>3.0457345599999996</v>
      </c>
      <c r="D1006" s="1">
        <v>1</v>
      </c>
      <c r="E1006" s="1">
        <f t="shared" si="156"/>
        <v>0</v>
      </c>
      <c r="F1006" s="1">
        <f t="shared" si="157"/>
        <v>0</v>
      </c>
      <c r="G1006" s="1">
        <f t="shared" si="158"/>
        <v>0</v>
      </c>
      <c r="H1006" s="1">
        <f t="shared" si="159"/>
        <v>1</v>
      </c>
      <c r="I1006" s="1">
        <f t="shared" si="160"/>
        <v>1</v>
      </c>
      <c r="K1006" s="1" t="s">
        <v>117</v>
      </c>
      <c r="L1006" s="1">
        <v>4.5999999999999996</v>
      </c>
      <c r="M1006" s="1">
        <v>4</v>
      </c>
      <c r="N1006" s="1">
        <v>1</v>
      </c>
      <c r="O1006" s="1">
        <f t="shared" si="154"/>
        <v>0</v>
      </c>
      <c r="P1006" s="1">
        <f t="shared" si="161"/>
        <v>0</v>
      </c>
      <c r="Q1006" s="1">
        <f t="shared" si="155"/>
        <v>1</v>
      </c>
      <c r="R1006" s="1">
        <f t="shared" si="162"/>
        <v>0</v>
      </c>
      <c r="S1006" s="1">
        <f t="shared" si="163"/>
        <v>1</v>
      </c>
    </row>
    <row r="1007" spans="1:19" x14ac:dyDescent="0.25">
      <c r="A1007" s="1" t="s">
        <v>80</v>
      </c>
      <c r="B1007" s="1">
        <v>4.9000000000000004</v>
      </c>
      <c r="C1007" s="1">
        <v>3.6111528000000011</v>
      </c>
      <c r="D1007" s="1">
        <v>1</v>
      </c>
      <c r="E1007" s="1">
        <f t="shared" si="156"/>
        <v>0</v>
      </c>
      <c r="F1007" s="1">
        <f t="shared" si="157"/>
        <v>0</v>
      </c>
      <c r="G1007" s="1">
        <f t="shared" si="158"/>
        <v>0</v>
      </c>
      <c r="H1007" s="1">
        <f t="shared" si="159"/>
        <v>1</v>
      </c>
      <c r="I1007" s="1">
        <f t="shared" si="160"/>
        <v>1</v>
      </c>
      <c r="K1007" s="1" t="s">
        <v>122</v>
      </c>
      <c r="L1007" s="1">
        <v>4.5</v>
      </c>
      <c r="M1007" s="1">
        <v>3</v>
      </c>
      <c r="N1007" s="1">
        <v>1</v>
      </c>
      <c r="O1007" s="1">
        <f t="shared" si="154"/>
        <v>0</v>
      </c>
      <c r="P1007" s="1">
        <f t="shared" si="161"/>
        <v>0</v>
      </c>
      <c r="Q1007" s="1">
        <f t="shared" si="155"/>
        <v>1</v>
      </c>
      <c r="R1007" s="1">
        <f t="shared" si="162"/>
        <v>0</v>
      </c>
      <c r="S1007" s="1">
        <f t="shared" si="163"/>
        <v>1</v>
      </c>
    </row>
    <row r="1008" spans="1:19" x14ac:dyDescent="0.25">
      <c r="A1008" s="1" t="s">
        <v>93</v>
      </c>
      <c r="B1008" s="1">
        <v>4.5</v>
      </c>
      <c r="C1008" s="1">
        <v>4.4053265800000014</v>
      </c>
      <c r="D1008" s="1">
        <v>1</v>
      </c>
      <c r="E1008" s="1">
        <f t="shared" si="156"/>
        <v>0</v>
      </c>
      <c r="F1008" s="1">
        <f t="shared" si="157"/>
        <v>0</v>
      </c>
      <c r="G1008" s="1">
        <f t="shared" si="158"/>
        <v>0</v>
      </c>
      <c r="H1008" s="1">
        <f t="shared" si="159"/>
        <v>1</v>
      </c>
      <c r="I1008" s="1">
        <f t="shared" si="160"/>
        <v>1</v>
      </c>
      <c r="K1008" s="1" t="s">
        <v>161</v>
      </c>
      <c r="L1008" s="1">
        <v>4.2</v>
      </c>
      <c r="M1008" s="1">
        <v>4</v>
      </c>
      <c r="N1008" s="1">
        <v>1</v>
      </c>
      <c r="O1008" s="1">
        <f t="shared" si="154"/>
        <v>0</v>
      </c>
      <c r="P1008" s="1">
        <f t="shared" si="161"/>
        <v>0</v>
      </c>
      <c r="Q1008" s="1">
        <f t="shared" si="155"/>
        <v>1</v>
      </c>
      <c r="R1008" s="1">
        <f t="shared" si="162"/>
        <v>0</v>
      </c>
      <c r="S1008" s="1">
        <f t="shared" si="163"/>
        <v>1</v>
      </c>
    </row>
    <row r="1009" spans="1:19" x14ac:dyDescent="0.25">
      <c r="A1009" s="1" t="s">
        <v>117</v>
      </c>
      <c r="B1009" s="1">
        <v>4.5999999999999996</v>
      </c>
      <c r="C1009" s="1">
        <v>4.3104499200000017</v>
      </c>
      <c r="D1009" s="1">
        <v>1</v>
      </c>
      <c r="E1009" s="1">
        <f t="shared" si="156"/>
        <v>0</v>
      </c>
      <c r="F1009" s="1">
        <f t="shared" si="157"/>
        <v>0</v>
      </c>
      <c r="G1009" s="1">
        <f t="shared" si="158"/>
        <v>0</v>
      </c>
      <c r="H1009" s="1">
        <f t="shared" si="159"/>
        <v>1</v>
      </c>
      <c r="I1009" s="1">
        <f t="shared" si="160"/>
        <v>1</v>
      </c>
      <c r="K1009" s="1" t="s">
        <v>177</v>
      </c>
      <c r="L1009" s="1">
        <v>4.8</v>
      </c>
      <c r="M1009" s="1">
        <v>3</v>
      </c>
      <c r="N1009" s="1">
        <v>1</v>
      </c>
      <c r="O1009" s="1">
        <f t="shared" si="154"/>
        <v>0</v>
      </c>
      <c r="P1009" s="1">
        <f t="shared" si="161"/>
        <v>0</v>
      </c>
      <c r="Q1009" s="1">
        <f t="shared" si="155"/>
        <v>1</v>
      </c>
      <c r="R1009" s="1">
        <f t="shared" si="162"/>
        <v>0</v>
      </c>
      <c r="S1009" s="1">
        <f t="shared" si="163"/>
        <v>1</v>
      </c>
    </row>
    <row r="1010" spans="1:19" x14ac:dyDescent="0.25">
      <c r="A1010" s="1" t="s">
        <v>122</v>
      </c>
      <c r="B1010" s="1">
        <v>4.5</v>
      </c>
      <c r="C1010" s="1">
        <v>3.2759630599999996</v>
      </c>
      <c r="D1010" s="1">
        <v>1</v>
      </c>
      <c r="E1010" s="1">
        <f t="shared" si="156"/>
        <v>0</v>
      </c>
      <c r="F1010" s="1">
        <f t="shared" si="157"/>
        <v>0</v>
      </c>
      <c r="G1010" s="1">
        <f t="shared" si="158"/>
        <v>0</v>
      </c>
      <c r="H1010" s="1">
        <f t="shared" si="159"/>
        <v>1</v>
      </c>
      <c r="I1010" s="1">
        <f t="shared" si="160"/>
        <v>1</v>
      </c>
      <c r="K1010" s="1" t="s">
        <v>129</v>
      </c>
      <c r="L1010" s="1">
        <v>4.8</v>
      </c>
      <c r="M1010" s="1">
        <v>3</v>
      </c>
      <c r="N1010" s="1">
        <v>1</v>
      </c>
      <c r="O1010" s="1">
        <f t="shared" si="154"/>
        <v>0</v>
      </c>
      <c r="P1010" s="1">
        <f t="shared" si="161"/>
        <v>0</v>
      </c>
      <c r="Q1010" s="1">
        <f t="shared" si="155"/>
        <v>1</v>
      </c>
      <c r="R1010" s="1">
        <f t="shared" si="162"/>
        <v>0</v>
      </c>
      <c r="S1010" s="1">
        <f t="shared" si="163"/>
        <v>1</v>
      </c>
    </row>
    <row r="1011" spans="1:19" x14ac:dyDescent="0.25">
      <c r="A1011" s="1" t="s">
        <v>161</v>
      </c>
      <c r="B1011" s="1">
        <v>4.2</v>
      </c>
      <c r="C1011" s="1">
        <v>3.9982384999999994</v>
      </c>
      <c r="D1011" s="1">
        <v>1</v>
      </c>
      <c r="E1011" s="1">
        <f t="shared" si="156"/>
        <v>0</v>
      </c>
      <c r="F1011" s="1">
        <f t="shared" si="157"/>
        <v>0</v>
      </c>
      <c r="G1011" s="1">
        <f t="shared" si="158"/>
        <v>0</v>
      </c>
      <c r="H1011" s="1">
        <f t="shared" si="159"/>
        <v>1</v>
      </c>
      <c r="I1011" s="1">
        <f t="shared" si="160"/>
        <v>1</v>
      </c>
      <c r="K1011" s="1" t="s">
        <v>182</v>
      </c>
      <c r="L1011" s="1">
        <v>5.0999999999999996</v>
      </c>
      <c r="M1011" s="1">
        <v>4</v>
      </c>
      <c r="N1011" s="1">
        <v>1</v>
      </c>
      <c r="O1011" s="1">
        <f t="shared" si="154"/>
        <v>0</v>
      </c>
      <c r="P1011" s="1">
        <f t="shared" si="161"/>
        <v>0</v>
      </c>
      <c r="Q1011" s="1">
        <f t="shared" si="155"/>
        <v>1</v>
      </c>
      <c r="R1011" s="1">
        <f t="shared" si="162"/>
        <v>0</v>
      </c>
      <c r="S1011" s="1">
        <f t="shared" si="163"/>
        <v>1</v>
      </c>
    </row>
    <row r="1012" spans="1:19" x14ac:dyDescent="0.25">
      <c r="A1012" s="1" t="s">
        <v>177</v>
      </c>
      <c r="B1012" s="1">
        <v>4.8</v>
      </c>
      <c r="C1012" s="1">
        <v>3.3379327799999992</v>
      </c>
      <c r="D1012" s="1">
        <v>1</v>
      </c>
      <c r="E1012" s="1">
        <f t="shared" si="156"/>
        <v>0</v>
      </c>
      <c r="F1012" s="1">
        <f t="shared" si="157"/>
        <v>0</v>
      </c>
      <c r="G1012" s="1">
        <f t="shared" si="158"/>
        <v>0</v>
      </c>
      <c r="H1012" s="1">
        <f t="shared" si="159"/>
        <v>1</v>
      </c>
      <c r="I1012" s="1">
        <f t="shared" si="160"/>
        <v>1</v>
      </c>
      <c r="K1012" s="1" t="s">
        <v>187</v>
      </c>
      <c r="L1012" s="1">
        <v>4.4000000000000004</v>
      </c>
      <c r="M1012" s="1">
        <v>4</v>
      </c>
      <c r="N1012" s="1">
        <v>1</v>
      </c>
      <c r="O1012" s="1">
        <f t="shared" ref="O1012:O1075" si="164">IF(AND((8&gt;N1012),(N1012&gt;=M1012),(M1012&gt;=4)),1,0)</f>
        <v>0</v>
      </c>
      <c r="P1012" s="1">
        <f t="shared" si="161"/>
        <v>0</v>
      </c>
      <c r="Q1012" s="1">
        <f t="shared" ref="Q1012:Q1075" si="165">IF(N1012&lt;=4,1,0)</f>
        <v>1</v>
      </c>
      <c r="R1012" s="1">
        <f t="shared" si="162"/>
        <v>0</v>
      </c>
      <c r="S1012" s="1">
        <f t="shared" si="163"/>
        <v>1</v>
      </c>
    </row>
    <row r="1013" spans="1:19" x14ac:dyDescent="0.25">
      <c r="A1013" s="1" t="s">
        <v>129</v>
      </c>
      <c r="B1013" s="1">
        <v>4.8</v>
      </c>
      <c r="C1013" s="1">
        <v>3.0568942599999991</v>
      </c>
      <c r="D1013" s="1">
        <v>1</v>
      </c>
      <c r="E1013" s="1">
        <f t="shared" si="156"/>
        <v>0</v>
      </c>
      <c r="F1013" s="1">
        <f t="shared" si="157"/>
        <v>0</v>
      </c>
      <c r="G1013" s="1">
        <f t="shared" si="158"/>
        <v>0</v>
      </c>
      <c r="H1013" s="1">
        <f t="shared" si="159"/>
        <v>1</v>
      </c>
      <c r="I1013" s="1">
        <f t="shared" si="160"/>
        <v>1</v>
      </c>
      <c r="K1013" s="1" t="s">
        <v>123</v>
      </c>
      <c r="L1013" s="1">
        <v>4.4000000000000004</v>
      </c>
      <c r="M1013" s="1">
        <v>3</v>
      </c>
      <c r="N1013" s="1">
        <v>1</v>
      </c>
      <c r="O1013" s="1">
        <f t="shared" si="164"/>
        <v>0</v>
      </c>
      <c r="P1013" s="1">
        <f t="shared" si="161"/>
        <v>0</v>
      </c>
      <c r="Q1013" s="1">
        <f t="shared" si="165"/>
        <v>1</v>
      </c>
      <c r="R1013" s="1">
        <f t="shared" si="162"/>
        <v>0</v>
      </c>
      <c r="S1013" s="1">
        <f t="shared" si="163"/>
        <v>1</v>
      </c>
    </row>
    <row r="1014" spans="1:19" x14ac:dyDescent="0.25">
      <c r="A1014" s="1" t="s">
        <v>182</v>
      </c>
      <c r="B1014" s="1">
        <v>5.0999999999999996</v>
      </c>
      <c r="C1014" s="1">
        <v>3.57811352</v>
      </c>
      <c r="D1014" s="1">
        <v>1</v>
      </c>
      <c r="E1014" s="1">
        <f t="shared" si="156"/>
        <v>0</v>
      </c>
      <c r="F1014" s="1">
        <f t="shared" si="157"/>
        <v>0</v>
      </c>
      <c r="G1014" s="1">
        <f t="shared" si="158"/>
        <v>0</v>
      </c>
      <c r="H1014" s="1">
        <f t="shared" si="159"/>
        <v>1</v>
      </c>
      <c r="I1014" s="1">
        <f t="shared" si="160"/>
        <v>1</v>
      </c>
      <c r="K1014" s="1" t="s">
        <v>159</v>
      </c>
      <c r="L1014" s="1">
        <v>4.3</v>
      </c>
      <c r="M1014" s="1">
        <v>5</v>
      </c>
      <c r="N1014" s="1">
        <v>1</v>
      </c>
      <c r="O1014" s="1">
        <f t="shared" si="164"/>
        <v>0</v>
      </c>
      <c r="P1014" s="1">
        <f t="shared" si="161"/>
        <v>0</v>
      </c>
      <c r="Q1014" s="1">
        <f t="shared" si="165"/>
        <v>1</v>
      </c>
      <c r="R1014" s="1">
        <f t="shared" si="162"/>
        <v>0</v>
      </c>
      <c r="S1014" s="1">
        <f t="shared" si="163"/>
        <v>1</v>
      </c>
    </row>
    <row r="1015" spans="1:19" x14ac:dyDescent="0.25">
      <c r="A1015" s="1" t="s">
        <v>187</v>
      </c>
      <c r="B1015" s="1">
        <v>4.4000000000000004</v>
      </c>
      <c r="C1015" s="1">
        <v>3.7413591099999985</v>
      </c>
      <c r="D1015" s="1">
        <v>1</v>
      </c>
      <c r="E1015" s="1">
        <f t="shared" si="156"/>
        <v>0</v>
      </c>
      <c r="F1015" s="1">
        <f t="shared" si="157"/>
        <v>0</v>
      </c>
      <c r="G1015" s="1">
        <f t="shared" si="158"/>
        <v>0</v>
      </c>
      <c r="H1015" s="1">
        <f t="shared" si="159"/>
        <v>1</v>
      </c>
      <c r="I1015" s="1">
        <f t="shared" si="160"/>
        <v>1</v>
      </c>
      <c r="K1015" s="1" t="s">
        <v>69</v>
      </c>
      <c r="L1015" s="1">
        <v>4.4000000000000004</v>
      </c>
      <c r="M1015" s="1">
        <v>4</v>
      </c>
      <c r="N1015" s="1">
        <v>1</v>
      </c>
      <c r="O1015" s="1">
        <f t="shared" si="164"/>
        <v>0</v>
      </c>
      <c r="P1015" s="1">
        <f t="shared" si="161"/>
        <v>0</v>
      </c>
      <c r="Q1015" s="1">
        <f t="shared" si="165"/>
        <v>1</v>
      </c>
      <c r="R1015" s="1">
        <f t="shared" si="162"/>
        <v>0</v>
      </c>
      <c r="S1015" s="1">
        <f t="shared" si="163"/>
        <v>1</v>
      </c>
    </row>
    <row r="1016" spans="1:19" x14ac:dyDescent="0.25">
      <c r="A1016" s="1" t="s">
        <v>123</v>
      </c>
      <c r="B1016" s="1">
        <v>4.4000000000000004</v>
      </c>
      <c r="C1016" s="1">
        <v>3.1219254999999997</v>
      </c>
      <c r="D1016" s="1">
        <v>1</v>
      </c>
      <c r="E1016" s="1">
        <f t="shared" si="156"/>
        <v>0</v>
      </c>
      <c r="F1016" s="1">
        <f t="shared" si="157"/>
        <v>0</v>
      </c>
      <c r="G1016" s="1">
        <f t="shared" si="158"/>
        <v>0</v>
      </c>
      <c r="H1016" s="1">
        <f t="shared" si="159"/>
        <v>1</v>
      </c>
      <c r="I1016" s="1">
        <f t="shared" si="160"/>
        <v>1</v>
      </c>
      <c r="K1016" s="1" t="s">
        <v>197</v>
      </c>
      <c r="L1016" s="1">
        <v>4.4000000000000004</v>
      </c>
      <c r="M1016" s="1">
        <v>4</v>
      </c>
      <c r="N1016" s="1">
        <v>1</v>
      </c>
      <c r="O1016" s="1">
        <f t="shared" si="164"/>
        <v>0</v>
      </c>
      <c r="P1016" s="1">
        <f t="shared" si="161"/>
        <v>0</v>
      </c>
      <c r="Q1016" s="1">
        <f t="shared" si="165"/>
        <v>1</v>
      </c>
      <c r="R1016" s="1">
        <f t="shared" si="162"/>
        <v>0</v>
      </c>
      <c r="S1016" s="1">
        <f t="shared" si="163"/>
        <v>1</v>
      </c>
    </row>
    <row r="1017" spans="1:19" x14ac:dyDescent="0.25">
      <c r="A1017" s="1" t="s">
        <v>159</v>
      </c>
      <c r="B1017" s="1">
        <v>4.3</v>
      </c>
      <c r="C1017" s="1">
        <v>4.5050988399999996</v>
      </c>
      <c r="D1017" s="1">
        <v>1</v>
      </c>
      <c r="E1017" s="1">
        <f t="shared" si="156"/>
        <v>0</v>
      </c>
      <c r="F1017" s="1">
        <f t="shared" si="157"/>
        <v>0</v>
      </c>
      <c r="G1017" s="1">
        <f t="shared" si="158"/>
        <v>0</v>
      </c>
      <c r="H1017" s="1">
        <f t="shared" si="159"/>
        <v>1</v>
      </c>
      <c r="I1017" s="1">
        <f t="shared" si="160"/>
        <v>1</v>
      </c>
      <c r="K1017" s="1" t="s">
        <v>126</v>
      </c>
      <c r="L1017" s="1">
        <v>4.4000000000000004</v>
      </c>
      <c r="M1017" s="1">
        <v>4</v>
      </c>
      <c r="N1017" s="1">
        <v>1</v>
      </c>
      <c r="O1017" s="1">
        <f t="shared" si="164"/>
        <v>0</v>
      </c>
      <c r="P1017" s="1">
        <f t="shared" si="161"/>
        <v>0</v>
      </c>
      <c r="Q1017" s="1">
        <f t="shared" si="165"/>
        <v>1</v>
      </c>
      <c r="R1017" s="1">
        <f t="shared" si="162"/>
        <v>0</v>
      </c>
      <c r="S1017" s="1">
        <f t="shared" si="163"/>
        <v>1</v>
      </c>
    </row>
    <row r="1018" spans="1:19" x14ac:dyDescent="0.25">
      <c r="A1018" s="1" t="s">
        <v>69</v>
      </c>
      <c r="B1018" s="1">
        <v>4.4000000000000004</v>
      </c>
      <c r="C1018" s="1">
        <v>4.3709159999999994</v>
      </c>
      <c r="D1018" s="1">
        <v>1</v>
      </c>
      <c r="E1018" s="1">
        <f t="shared" si="156"/>
        <v>0</v>
      </c>
      <c r="F1018" s="1">
        <f t="shared" si="157"/>
        <v>0</v>
      </c>
      <c r="G1018" s="1">
        <f t="shared" si="158"/>
        <v>0</v>
      </c>
      <c r="H1018" s="1">
        <f t="shared" si="159"/>
        <v>1</v>
      </c>
      <c r="I1018" s="1">
        <f t="shared" si="160"/>
        <v>1</v>
      </c>
      <c r="K1018" s="1" t="s">
        <v>135</v>
      </c>
      <c r="L1018" s="1">
        <v>4.9000000000000004</v>
      </c>
      <c r="M1018" s="1">
        <v>3</v>
      </c>
      <c r="N1018" s="1">
        <v>1</v>
      </c>
      <c r="O1018" s="1">
        <f t="shared" si="164"/>
        <v>0</v>
      </c>
      <c r="P1018" s="1">
        <f t="shared" si="161"/>
        <v>0</v>
      </c>
      <c r="Q1018" s="1">
        <f t="shared" si="165"/>
        <v>1</v>
      </c>
      <c r="R1018" s="1">
        <f t="shared" si="162"/>
        <v>0</v>
      </c>
      <c r="S1018" s="1">
        <f t="shared" si="163"/>
        <v>1</v>
      </c>
    </row>
    <row r="1019" spans="1:19" x14ac:dyDescent="0.25">
      <c r="A1019" s="1" t="s">
        <v>197</v>
      </c>
      <c r="B1019" s="1">
        <v>4.4000000000000004</v>
      </c>
      <c r="C1019" s="1">
        <v>3.5070044000000005</v>
      </c>
      <c r="D1019" s="1">
        <v>1</v>
      </c>
      <c r="E1019" s="1">
        <f t="shared" si="156"/>
        <v>0</v>
      </c>
      <c r="F1019" s="1">
        <f t="shared" si="157"/>
        <v>0</v>
      </c>
      <c r="G1019" s="1">
        <f t="shared" si="158"/>
        <v>0</v>
      </c>
      <c r="H1019" s="1">
        <f t="shared" si="159"/>
        <v>1</v>
      </c>
      <c r="I1019" s="1">
        <f t="shared" si="160"/>
        <v>1</v>
      </c>
      <c r="K1019" s="1" t="s">
        <v>138</v>
      </c>
      <c r="L1019" s="1">
        <v>4.7</v>
      </c>
      <c r="M1019" s="1">
        <v>3</v>
      </c>
      <c r="N1019" s="1">
        <v>1</v>
      </c>
      <c r="O1019" s="1">
        <f t="shared" si="164"/>
        <v>0</v>
      </c>
      <c r="P1019" s="1">
        <f t="shared" si="161"/>
        <v>0</v>
      </c>
      <c r="Q1019" s="1">
        <f t="shared" si="165"/>
        <v>1</v>
      </c>
      <c r="R1019" s="1">
        <f t="shared" si="162"/>
        <v>0</v>
      </c>
      <c r="S1019" s="1">
        <f t="shared" si="163"/>
        <v>1</v>
      </c>
    </row>
    <row r="1020" spans="1:19" x14ac:dyDescent="0.25">
      <c r="A1020" s="1" t="s">
        <v>126</v>
      </c>
      <c r="B1020" s="1">
        <v>4.4000000000000004</v>
      </c>
      <c r="C1020" s="1">
        <v>4.4585329999999992</v>
      </c>
      <c r="D1020" s="1">
        <v>1</v>
      </c>
      <c r="E1020" s="1">
        <f t="shared" si="156"/>
        <v>0</v>
      </c>
      <c r="F1020" s="1">
        <f t="shared" si="157"/>
        <v>0</v>
      </c>
      <c r="G1020" s="1">
        <f t="shared" si="158"/>
        <v>0</v>
      </c>
      <c r="H1020" s="1">
        <f t="shared" si="159"/>
        <v>1</v>
      </c>
      <c r="I1020" s="1">
        <f t="shared" si="160"/>
        <v>1</v>
      </c>
      <c r="K1020" s="1" t="s">
        <v>59</v>
      </c>
      <c r="L1020" s="1">
        <v>6.7</v>
      </c>
      <c r="M1020" s="1">
        <v>4</v>
      </c>
      <c r="N1020" s="1">
        <v>1</v>
      </c>
      <c r="O1020" s="1">
        <f t="shared" si="164"/>
        <v>0</v>
      </c>
      <c r="P1020" s="1">
        <f t="shared" si="161"/>
        <v>0</v>
      </c>
      <c r="Q1020" s="1">
        <f t="shared" si="165"/>
        <v>1</v>
      </c>
      <c r="R1020" s="1">
        <f t="shared" si="162"/>
        <v>0</v>
      </c>
      <c r="S1020" s="1">
        <f t="shared" si="163"/>
        <v>1</v>
      </c>
    </row>
    <row r="1021" spans="1:19" x14ac:dyDescent="0.25">
      <c r="A1021" s="1" t="s">
        <v>135</v>
      </c>
      <c r="B1021" s="1">
        <v>4.9000000000000004</v>
      </c>
      <c r="C1021" s="1">
        <v>2.7255844000000002</v>
      </c>
      <c r="D1021" s="1">
        <v>1</v>
      </c>
      <c r="E1021" s="1">
        <f t="shared" si="156"/>
        <v>0</v>
      </c>
      <c r="F1021" s="1">
        <f t="shared" si="157"/>
        <v>0</v>
      </c>
      <c r="G1021" s="1">
        <f t="shared" si="158"/>
        <v>0</v>
      </c>
      <c r="H1021" s="1">
        <f t="shared" si="159"/>
        <v>1</v>
      </c>
      <c r="I1021" s="1">
        <f t="shared" si="160"/>
        <v>1</v>
      </c>
      <c r="K1021" s="1" t="s">
        <v>185</v>
      </c>
      <c r="L1021" s="1">
        <v>4.5</v>
      </c>
      <c r="M1021" s="1">
        <v>4</v>
      </c>
      <c r="N1021" s="1">
        <v>1</v>
      </c>
      <c r="O1021" s="1">
        <f t="shared" si="164"/>
        <v>0</v>
      </c>
      <c r="P1021" s="1">
        <f t="shared" si="161"/>
        <v>0</v>
      </c>
      <c r="Q1021" s="1">
        <f t="shared" si="165"/>
        <v>1</v>
      </c>
      <c r="R1021" s="1">
        <f t="shared" si="162"/>
        <v>0</v>
      </c>
      <c r="S1021" s="1">
        <f t="shared" si="163"/>
        <v>1</v>
      </c>
    </row>
    <row r="1022" spans="1:19" x14ac:dyDescent="0.25">
      <c r="A1022" s="1" t="s">
        <v>138</v>
      </c>
      <c r="B1022" s="1">
        <v>4.7</v>
      </c>
      <c r="C1022" s="1">
        <v>2.5710869999999995</v>
      </c>
      <c r="D1022" s="1">
        <v>1</v>
      </c>
      <c r="E1022" s="1">
        <f t="shared" si="156"/>
        <v>0</v>
      </c>
      <c r="F1022" s="1">
        <f t="shared" si="157"/>
        <v>0</v>
      </c>
      <c r="G1022" s="1">
        <f t="shared" si="158"/>
        <v>0</v>
      </c>
      <c r="H1022" s="1">
        <f t="shared" si="159"/>
        <v>1</v>
      </c>
      <c r="I1022" s="1">
        <f t="shared" si="160"/>
        <v>1</v>
      </c>
      <c r="K1022" s="1" t="s">
        <v>65</v>
      </c>
      <c r="L1022" s="1">
        <v>5.0999999999999996</v>
      </c>
      <c r="M1022" s="1">
        <v>4</v>
      </c>
      <c r="N1022" s="1">
        <v>1</v>
      </c>
      <c r="O1022" s="1">
        <f t="shared" si="164"/>
        <v>0</v>
      </c>
      <c r="P1022" s="1">
        <f t="shared" si="161"/>
        <v>0</v>
      </c>
      <c r="Q1022" s="1">
        <f t="shared" si="165"/>
        <v>1</v>
      </c>
      <c r="R1022" s="1">
        <f t="shared" si="162"/>
        <v>0</v>
      </c>
      <c r="S1022" s="1">
        <f t="shared" si="163"/>
        <v>1</v>
      </c>
    </row>
    <row r="1023" spans="1:19" x14ac:dyDescent="0.25">
      <c r="A1023" s="1" t="s">
        <v>59</v>
      </c>
      <c r="B1023" s="1">
        <v>6.7</v>
      </c>
      <c r="C1023" s="1">
        <v>3.7797630999999998</v>
      </c>
      <c r="D1023" s="1">
        <v>1</v>
      </c>
      <c r="E1023" s="1">
        <f t="shared" si="156"/>
        <v>0</v>
      </c>
      <c r="F1023" s="1">
        <f t="shared" si="157"/>
        <v>0</v>
      </c>
      <c r="G1023" s="1">
        <f t="shared" si="158"/>
        <v>0</v>
      </c>
      <c r="H1023" s="1">
        <f t="shared" si="159"/>
        <v>1</v>
      </c>
      <c r="I1023" s="1">
        <f t="shared" si="160"/>
        <v>1</v>
      </c>
      <c r="K1023" s="1" t="s">
        <v>76</v>
      </c>
      <c r="L1023" s="1">
        <v>4.9000000000000004</v>
      </c>
      <c r="M1023" s="1">
        <v>3</v>
      </c>
      <c r="N1023" s="1">
        <v>1</v>
      </c>
      <c r="O1023" s="1">
        <f t="shared" si="164"/>
        <v>0</v>
      </c>
      <c r="P1023" s="1">
        <f t="shared" si="161"/>
        <v>0</v>
      </c>
      <c r="Q1023" s="1">
        <f t="shared" si="165"/>
        <v>1</v>
      </c>
      <c r="R1023" s="1">
        <f t="shared" si="162"/>
        <v>0</v>
      </c>
      <c r="S1023" s="1">
        <f t="shared" si="163"/>
        <v>1</v>
      </c>
    </row>
    <row r="1024" spans="1:19" x14ac:dyDescent="0.25">
      <c r="A1024" s="1" t="s">
        <v>185</v>
      </c>
      <c r="B1024" s="1">
        <v>4.5</v>
      </c>
      <c r="C1024" s="1">
        <v>3.7918931799999998</v>
      </c>
      <c r="D1024" s="1">
        <v>1</v>
      </c>
      <c r="E1024" s="1">
        <f t="shared" si="156"/>
        <v>0</v>
      </c>
      <c r="F1024" s="1">
        <f t="shared" si="157"/>
        <v>0</v>
      </c>
      <c r="G1024" s="1">
        <f t="shared" si="158"/>
        <v>0</v>
      </c>
      <c r="H1024" s="1">
        <f t="shared" si="159"/>
        <v>1</v>
      </c>
      <c r="I1024" s="1">
        <f t="shared" si="160"/>
        <v>1</v>
      </c>
      <c r="K1024" s="1" t="s">
        <v>84</v>
      </c>
      <c r="L1024" s="1">
        <v>5</v>
      </c>
      <c r="M1024" s="1">
        <v>5</v>
      </c>
      <c r="N1024" s="1">
        <v>1</v>
      </c>
      <c r="O1024" s="1">
        <f t="shared" si="164"/>
        <v>0</v>
      </c>
      <c r="P1024" s="1">
        <f t="shared" si="161"/>
        <v>0</v>
      </c>
      <c r="Q1024" s="1">
        <f t="shared" si="165"/>
        <v>1</v>
      </c>
      <c r="R1024" s="1">
        <f t="shared" si="162"/>
        <v>0</v>
      </c>
      <c r="S1024" s="1">
        <f t="shared" si="163"/>
        <v>1</v>
      </c>
    </row>
    <row r="1025" spans="1:19" x14ac:dyDescent="0.25">
      <c r="A1025" s="1" t="s">
        <v>65</v>
      </c>
      <c r="B1025" s="1">
        <v>5.0999999999999996</v>
      </c>
      <c r="C1025" s="1">
        <v>3.6674771800000001</v>
      </c>
      <c r="D1025" s="1">
        <v>1</v>
      </c>
      <c r="E1025" s="1">
        <f t="shared" si="156"/>
        <v>0</v>
      </c>
      <c r="F1025" s="1">
        <f t="shared" si="157"/>
        <v>0</v>
      </c>
      <c r="G1025" s="1">
        <f t="shared" si="158"/>
        <v>0</v>
      </c>
      <c r="H1025" s="1">
        <f t="shared" si="159"/>
        <v>1</v>
      </c>
      <c r="I1025" s="1">
        <f t="shared" si="160"/>
        <v>1</v>
      </c>
      <c r="K1025" s="1" t="s">
        <v>87</v>
      </c>
      <c r="L1025" s="1">
        <v>5</v>
      </c>
      <c r="M1025" s="1">
        <v>3</v>
      </c>
      <c r="N1025" s="1">
        <v>1</v>
      </c>
      <c r="O1025" s="1">
        <f t="shared" si="164"/>
        <v>0</v>
      </c>
      <c r="P1025" s="1">
        <f t="shared" si="161"/>
        <v>0</v>
      </c>
      <c r="Q1025" s="1">
        <f t="shared" si="165"/>
        <v>1</v>
      </c>
      <c r="R1025" s="1">
        <f t="shared" si="162"/>
        <v>0</v>
      </c>
      <c r="S1025" s="1">
        <f t="shared" si="163"/>
        <v>1</v>
      </c>
    </row>
    <row r="1026" spans="1:19" x14ac:dyDescent="0.25">
      <c r="A1026" s="1" t="s">
        <v>76</v>
      </c>
      <c r="B1026" s="1">
        <v>4.9000000000000004</v>
      </c>
      <c r="C1026" s="1">
        <v>3.489711589999998</v>
      </c>
      <c r="D1026" s="1">
        <v>1</v>
      </c>
      <c r="E1026" s="1">
        <f t="shared" si="156"/>
        <v>0</v>
      </c>
      <c r="F1026" s="1">
        <f t="shared" si="157"/>
        <v>0</v>
      </c>
      <c r="G1026" s="1">
        <f t="shared" si="158"/>
        <v>0</v>
      </c>
      <c r="H1026" s="1">
        <f t="shared" si="159"/>
        <v>1</v>
      </c>
      <c r="I1026" s="1">
        <f t="shared" si="160"/>
        <v>1</v>
      </c>
      <c r="K1026" s="1" t="s">
        <v>165</v>
      </c>
      <c r="L1026" s="1">
        <v>7.1</v>
      </c>
      <c r="M1026" s="1">
        <v>4</v>
      </c>
      <c r="N1026" s="1">
        <v>1</v>
      </c>
      <c r="O1026" s="1">
        <f t="shared" si="164"/>
        <v>0</v>
      </c>
      <c r="P1026" s="1">
        <f t="shared" si="161"/>
        <v>0</v>
      </c>
      <c r="Q1026" s="1">
        <f t="shared" si="165"/>
        <v>1</v>
      </c>
      <c r="R1026" s="1">
        <f t="shared" si="162"/>
        <v>0</v>
      </c>
      <c r="S1026" s="1">
        <f t="shared" si="163"/>
        <v>1</v>
      </c>
    </row>
    <row r="1027" spans="1:19" x14ac:dyDescent="0.25">
      <c r="A1027" s="1" t="s">
        <v>84</v>
      </c>
      <c r="B1027" s="1">
        <v>5</v>
      </c>
      <c r="C1027" s="1">
        <v>4.5133485400000009</v>
      </c>
      <c r="D1027" s="1">
        <v>1</v>
      </c>
      <c r="E1027" s="1">
        <f t="shared" ref="E1027:E1090" si="166">IF(AND((10&gt;D1027),(D1027&gt;C1027),(C1027&gt;2)),1,0)</f>
        <v>0</v>
      </c>
      <c r="F1027" s="1">
        <f t="shared" ref="F1027:F1090" si="167">IF(AND((D1027&lt;C1027),(D1027&gt;2),(C1027&lt;10)),1,0)</f>
        <v>0</v>
      </c>
      <c r="G1027" s="1">
        <f t="shared" ref="G1027:G1090" si="168">IF(D1027&gt;=10,1,0)</f>
        <v>0</v>
      </c>
      <c r="H1027" s="1">
        <f t="shared" ref="H1027:H1090" si="169">IF(D1027&lt;=2,1,0)</f>
        <v>1</v>
      </c>
      <c r="I1027" s="1">
        <f t="shared" ref="I1027:I1090" si="170">SUM(E1027:H1027)</f>
        <v>1</v>
      </c>
      <c r="K1027" s="1" t="s">
        <v>93</v>
      </c>
      <c r="L1027" s="1">
        <v>4.5</v>
      </c>
      <c r="M1027" s="1">
        <v>4</v>
      </c>
      <c r="N1027" s="1">
        <v>1</v>
      </c>
      <c r="O1027" s="1">
        <f t="shared" si="164"/>
        <v>0</v>
      </c>
      <c r="P1027" s="1">
        <f t="shared" ref="P1027:P1090" si="171">IF(AND((N1027&lt;M1027),(N1027&gt;=4),(M1027&lt;8)),1,0)</f>
        <v>0</v>
      </c>
      <c r="Q1027" s="1">
        <f t="shared" si="165"/>
        <v>1</v>
      </c>
      <c r="R1027" s="1">
        <f t="shared" ref="R1027:R1090" si="172">IF(N1027&gt;=8,1,0)</f>
        <v>0</v>
      </c>
      <c r="S1027" s="1">
        <f t="shared" ref="S1027:S1090" si="173">SUM(O1027:R1027)</f>
        <v>1</v>
      </c>
    </row>
    <row r="1028" spans="1:19" x14ac:dyDescent="0.25">
      <c r="A1028" s="1" t="s">
        <v>87</v>
      </c>
      <c r="B1028" s="1">
        <v>5</v>
      </c>
      <c r="C1028" s="1">
        <v>3.1543230999999992</v>
      </c>
      <c r="D1028" s="1">
        <v>1</v>
      </c>
      <c r="E1028" s="1">
        <f t="shared" si="166"/>
        <v>0</v>
      </c>
      <c r="F1028" s="1">
        <f t="shared" si="167"/>
        <v>0</v>
      </c>
      <c r="G1028" s="1">
        <f t="shared" si="168"/>
        <v>0</v>
      </c>
      <c r="H1028" s="1">
        <f t="shared" si="169"/>
        <v>1</v>
      </c>
      <c r="I1028" s="1">
        <f t="shared" si="170"/>
        <v>1</v>
      </c>
      <c r="K1028" s="1" t="s">
        <v>174</v>
      </c>
      <c r="L1028" s="1">
        <v>3.9</v>
      </c>
      <c r="M1028" s="1">
        <v>3</v>
      </c>
      <c r="N1028" s="1">
        <v>1</v>
      </c>
      <c r="O1028" s="1">
        <f t="shared" si="164"/>
        <v>0</v>
      </c>
      <c r="P1028" s="1">
        <f t="shared" si="171"/>
        <v>0</v>
      </c>
      <c r="Q1028" s="1">
        <f t="shared" si="165"/>
        <v>1</v>
      </c>
      <c r="R1028" s="1">
        <f t="shared" si="172"/>
        <v>0</v>
      </c>
      <c r="S1028" s="1">
        <f t="shared" si="173"/>
        <v>1</v>
      </c>
    </row>
    <row r="1029" spans="1:19" x14ac:dyDescent="0.25">
      <c r="A1029" s="1" t="s">
        <v>165</v>
      </c>
      <c r="B1029" s="1">
        <v>7.1</v>
      </c>
      <c r="C1029" s="1">
        <v>4.2509439499999981</v>
      </c>
      <c r="D1029" s="1">
        <v>1</v>
      </c>
      <c r="E1029" s="1">
        <f t="shared" si="166"/>
        <v>0</v>
      </c>
      <c r="F1029" s="1">
        <f t="shared" si="167"/>
        <v>0</v>
      </c>
      <c r="G1029" s="1">
        <f t="shared" si="168"/>
        <v>0</v>
      </c>
      <c r="H1029" s="1">
        <f t="shared" si="169"/>
        <v>1</v>
      </c>
      <c r="I1029" s="1">
        <f t="shared" si="170"/>
        <v>1</v>
      </c>
      <c r="K1029" s="1" t="s">
        <v>96</v>
      </c>
      <c r="L1029" s="1">
        <v>4.9000000000000004</v>
      </c>
      <c r="M1029" s="1">
        <v>4</v>
      </c>
      <c r="N1029" s="1">
        <v>1</v>
      </c>
      <c r="O1029" s="1">
        <f t="shared" si="164"/>
        <v>0</v>
      </c>
      <c r="P1029" s="1">
        <f t="shared" si="171"/>
        <v>0</v>
      </c>
      <c r="Q1029" s="1">
        <f t="shared" si="165"/>
        <v>1</v>
      </c>
      <c r="R1029" s="1">
        <f t="shared" si="172"/>
        <v>0</v>
      </c>
      <c r="S1029" s="1">
        <f t="shared" si="173"/>
        <v>1</v>
      </c>
    </row>
    <row r="1030" spans="1:19" x14ac:dyDescent="0.25">
      <c r="A1030" s="1" t="s">
        <v>93</v>
      </c>
      <c r="B1030" s="1">
        <v>4.5</v>
      </c>
      <c r="C1030" s="1">
        <v>3.6607386399999999</v>
      </c>
      <c r="D1030" s="1">
        <v>1</v>
      </c>
      <c r="E1030" s="1">
        <f t="shared" si="166"/>
        <v>0</v>
      </c>
      <c r="F1030" s="1">
        <f t="shared" si="167"/>
        <v>0</v>
      </c>
      <c r="G1030" s="1">
        <f t="shared" si="168"/>
        <v>0</v>
      </c>
      <c r="H1030" s="1">
        <f t="shared" si="169"/>
        <v>1</v>
      </c>
      <c r="I1030" s="1">
        <f t="shared" si="170"/>
        <v>1</v>
      </c>
      <c r="K1030" s="1" t="s">
        <v>104</v>
      </c>
      <c r="L1030" s="1">
        <v>5.4</v>
      </c>
      <c r="M1030" s="1">
        <v>4</v>
      </c>
      <c r="N1030" s="1">
        <v>1</v>
      </c>
      <c r="O1030" s="1">
        <f t="shared" si="164"/>
        <v>0</v>
      </c>
      <c r="P1030" s="1">
        <f t="shared" si="171"/>
        <v>0</v>
      </c>
      <c r="Q1030" s="1">
        <f t="shared" si="165"/>
        <v>1</v>
      </c>
      <c r="R1030" s="1">
        <f t="shared" si="172"/>
        <v>0</v>
      </c>
      <c r="S1030" s="1">
        <f t="shared" si="173"/>
        <v>1</v>
      </c>
    </row>
    <row r="1031" spans="1:19" x14ac:dyDescent="0.25">
      <c r="A1031" s="1" t="s">
        <v>174</v>
      </c>
      <c r="B1031" s="1">
        <v>3.9</v>
      </c>
      <c r="C1031" s="1">
        <v>3.3056441399999987</v>
      </c>
      <c r="D1031" s="1">
        <v>1</v>
      </c>
      <c r="E1031" s="1">
        <f t="shared" si="166"/>
        <v>0</v>
      </c>
      <c r="F1031" s="1">
        <f t="shared" si="167"/>
        <v>0</v>
      </c>
      <c r="G1031" s="1">
        <f t="shared" si="168"/>
        <v>0</v>
      </c>
      <c r="H1031" s="1">
        <f t="shared" si="169"/>
        <v>1</v>
      </c>
      <c r="I1031" s="1">
        <f t="shared" si="170"/>
        <v>1</v>
      </c>
      <c r="K1031" s="1" t="s">
        <v>107</v>
      </c>
      <c r="L1031" s="1">
        <v>4.8</v>
      </c>
      <c r="M1031" s="1">
        <v>4</v>
      </c>
      <c r="N1031" s="1">
        <v>1</v>
      </c>
      <c r="O1031" s="1">
        <f t="shared" si="164"/>
        <v>0</v>
      </c>
      <c r="P1031" s="1">
        <f t="shared" si="171"/>
        <v>0</v>
      </c>
      <c r="Q1031" s="1">
        <f t="shared" si="165"/>
        <v>1</v>
      </c>
      <c r="R1031" s="1">
        <f t="shared" si="172"/>
        <v>0</v>
      </c>
      <c r="S1031" s="1">
        <f t="shared" si="173"/>
        <v>1</v>
      </c>
    </row>
    <row r="1032" spans="1:19" x14ac:dyDescent="0.25">
      <c r="A1032" s="1" t="s">
        <v>96</v>
      </c>
      <c r="B1032" s="1">
        <v>4.9000000000000004</v>
      </c>
      <c r="C1032" s="1">
        <v>3.8054447999999987</v>
      </c>
      <c r="D1032" s="1">
        <v>1</v>
      </c>
      <c r="E1032" s="1">
        <f t="shared" si="166"/>
        <v>0</v>
      </c>
      <c r="F1032" s="1">
        <f t="shared" si="167"/>
        <v>0</v>
      </c>
      <c r="G1032" s="1">
        <f t="shared" si="168"/>
        <v>0</v>
      </c>
      <c r="H1032" s="1">
        <f t="shared" si="169"/>
        <v>1</v>
      </c>
      <c r="I1032" s="1">
        <f t="shared" si="170"/>
        <v>1</v>
      </c>
      <c r="K1032" s="1" t="s">
        <v>108</v>
      </c>
      <c r="L1032" s="1">
        <v>4.4000000000000004</v>
      </c>
      <c r="M1032" s="1">
        <v>4</v>
      </c>
      <c r="N1032" s="1">
        <v>1</v>
      </c>
      <c r="O1032" s="1">
        <f t="shared" si="164"/>
        <v>0</v>
      </c>
      <c r="P1032" s="1">
        <f t="shared" si="171"/>
        <v>0</v>
      </c>
      <c r="Q1032" s="1">
        <f t="shared" si="165"/>
        <v>1</v>
      </c>
      <c r="R1032" s="1">
        <f t="shared" si="172"/>
        <v>0</v>
      </c>
      <c r="S1032" s="1">
        <f t="shared" si="173"/>
        <v>1</v>
      </c>
    </row>
    <row r="1033" spans="1:19" x14ac:dyDescent="0.25">
      <c r="A1033" s="1" t="s">
        <v>104</v>
      </c>
      <c r="B1033" s="1">
        <v>5.4</v>
      </c>
      <c r="C1033" s="1">
        <v>3.6603400499999985</v>
      </c>
      <c r="D1033" s="1">
        <v>1</v>
      </c>
      <c r="E1033" s="1">
        <f t="shared" si="166"/>
        <v>0</v>
      </c>
      <c r="F1033" s="1">
        <f t="shared" si="167"/>
        <v>0</v>
      </c>
      <c r="G1033" s="1">
        <f t="shared" si="168"/>
        <v>0</v>
      </c>
      <c r="H1033" s="1">
        <f t="shared" si="169"/>
        <v>1</v>
      </c>
      <c r="I1033" s="1">
        <f t="shared" si="170"/>
        <v>1</v>
      </c>
      <c r="K1033" s="1" t="s">
        <v>114</v>
      </c>
      <c r="L1033" s="1">
        <v>4.5</v>
      </c>
      <c r="M1033" s="1">
        <v>2</v>
      </c>
      <c r="N1033" s="1">
        <v>1</v>
      </c>
      <c r="O1033" s="1">
        <f t="shared" si="164"/>
        <v>0</v>
      </c>
      <c r="P1033" s="1">
        <f t="shared" si="171"/>
        <v>0</v>
      </c>
      <c r="Q1033" s="1">
        <f t="shared" si="165"/>
        <v>1</v>
      </c>
      <c r="R1033" s="1">
        <f t="shared" si="172"/>
        <v>0</v>
      </c>
      <c r="S1033" s="1">
        <f t="shared" si="173"/>
        <v>1</v>
      </c>
    </row>
    <row r="1034" spans="1:19" x14ac:dyDescent="0.25">
      <c r="A1034" s="1" t="s">
        <v>107</v>
      </c>
      <c r="B1034" s="1">
        <v>4.8</v>
      </c>
      <c r="C1034" s="1">
        <v>3.5546303999999997</v>
      </c>
      <c r="D1034" s="1">
        <v>1</v>
      </c>
      <c r="E1034" s="1">
        <f t="shared" si="166"/>
        <v>0</v>
      </c>
      <c r="F1034" s="1">
        <f t="shared" si="167"/>
        <v>0</v>
      </c>
      <c r="G1034" s="1">
        <f t="shared" si="168"/>
        <v>0</v>
      </c>
      <c r="H1034" s="1">
        <f t="shared" si="169"/>
        <v>1</v>
      </c>
      <c r="I1034" s="1">
        <f t="shared" si="170"/>
        <v>1</v>
      </c>
      <c r="K1034" s="1" t="s">
        <v>116</v>
      </c>
      <c r="L1034" s="1">
        <v>4</v>
      </c>
      <c r="M1034" s="1">
        <v>3</v>
      </c>
      <c r="N1034" s="1">
        <v>1</v>
      </c>
      <c r="O1034" s="1">
        <f t="shared" si="164"/>
        <v>0</v>
      </c>
      <c r="P1034" s="1">
        <f t="shared" si="171"/>
        <v>0</v>
      </c>
      <c r="Q1034" s="1">
        <f t="shared" si="165"/>
        <v>1</v>
      </c>
      <c r="R1034" s="1">
        <f t="shared" si="172"/>
        <v>0</v>
      </c>
      <c r="S1034" s="1">
        <f t="shared" si="173"/>
        <v>1</v>
      </c>
    </row>
    <row r="1035" spans="1:19" x14ac:dyDescent="0.25">
      <c r="A1035" s="1" t="s">
        <v>108</v>
      </c>
      <c r="B1035" s="1">
        <v>4.4000000000000004</v>
      </c>
      <c r="C1035" s="1">
        <v>3.7140894799999997</v>
      </c>
      <c r="D1035" s="1">
        <v>1</v>
      </c>
      <c r="E1035" s="1">
        <f t="shared" si="166"/>
        <v>0</v>
      </c>
      <c r="F1035" s="1">
        <f t="shared" si="167"/>
        <v>0</v>
      </c>
      <c r="G1035" s="1">
        <f t="shared" si="168"/>
        <v>0</v>
      </c>
      <c r="H1035" s="1">
        <f t="shared" si="169"/>
        <v>1</v>
      </c>
      <c r="I1035" s="1">
        <f t="shared" si="170"/>
        <v>1</v>
      </c>
      <c r="K1035" s="1" t="s">
        <v>117</v>
      </c>
      <c r="L1035" s="1">
        <v>4.5999999999999996</v>
      </c>
      <c r="M1035" s="1">
        <v>4</v>
      </c>
      <c r="N1035" s="1">
        <v>1</v>
      </c>
      <c r="O1035" s="1">
        <f t="shared" si="164"/>
        <v>0</v>
      </c>
      <c r="P1035" s="1">
        <f t="shared" si="171"/>
        <v>0</v>
      </c>
      <c r="Q1035" s="1">
        <f t="shared" si="165"/>
        <v>1</v>
      </c>
      <c r="R1035" s="1">
        <f t="shared" si="172"/>
        <v>0</v>
      </c>
      <c r="S1035" s="1">
        <f t="shared" si="173"/>
        <v>1</v>
      </c>
    </row>
    <row r="1036" spans="1:19" x14ac:dyDescent="0.25">
      <c r="A1036" s="1" t="s">
        <v>114</v>
      </c>
      <c r="B1036" s="1">
        <v>4.5</v>
      </c>
      <c r="C1036" s="1">
        <v>2.1520501000000007</v>
      </c>
      <c r="D1036" s="1">
        <v>1</v>
      </c>
      <c r="E1036" s="1">
        <f t="shared" si="166"/>
        <v>0</v>
      </c>
      <c r="F1036" s="1">
        <f t="shared" si="167"/>
        <v>0</v>
      </c>
      <c r="G1036" s="1">
        <f t="shared" si="168"/>
        <v>0</v>
      </c>
      <c r="H1036" s="1">
        <f t="shared" si="169"/>
        <v>1</v>
      </c>
      <c r="I1036" s="1">
        <f t="shared" si="170"/>
        <v>1</v>
      </c>
      <c r="K1036" s="1" t="s">
        <v>137</v>
      </c>
      <c r="L1036" s="1">
        <v>5.3</v>
      </c>
      <c r="M1036" s="1">
        <v>3</v>
      </c>
      <c r="N1036" s="1">
        <v>1</v>
      </c>
      <c r="O1036" s="1">
        <f t="shared" si="164"/>
        <v>0</v>
      </c>
      <c r="P1036" s="1">
        <f t="shared" si="171"/>
        <v>0</v>
      </c>
      <c r="Q1036" s="1">
        <f t="shared" si="165"/>
        <v>1</v>
      </c>
      <c r="R1036" s="1">
        <f t="shared" si="172"/>
        <v>0</v>
      </c>
      <c r="S1036" s="1">
        <f t="shared" si="173"/>
        <v>1</v>
      </c>
    </row>
    <row r="1037" spans="1:19" x14ac:dyDescent="0.25">
      <c r="A1037" s="1" t="s">
        <v>116</v>
      </c>
      <c r="B1037" s="1">
        <v>4</v>
      </c>
      <c r="C1037" s="1">
        <v>3.2977963800000016</v>
      </c>
      <c r="D1037" s="1">
        <v>1</v>
      </c>
      <c r="E1037" s="1">
        <f t="shared" si="166"/>
        <v>0</v>
      </c>
      <c r="F1037" s="1">
        <f t="shared" si="167"/>
        <v>0</v>
      </c>
      <c r="G1037" s="1">
        <f t="shared" si="168"/>
        <v>0</v>
      </c>
      <c r="H1037" s="1">
        <f t="shared" si="169"/>
        <v>1</v>
      </c>
      <c r="I1037" s="1">
        <f t="shared" si="170"/>
        <v>1</v>
      </c>
      <c r="K1037" s="1" t="s">
        <v>141</v>
      </c>
      <c r="L1037" s="1">
        <v>4.7</v>
      </c>
      <c r="M1037" s="1">
        <v>3</v>
      </c>
      <c r="N1037" s="1">
        <v>1</v>
      </c>
      <c r="O1037" s="1">
        <f t="shared" si="164"/>
        <v>0</v>
      </c>
      <c r="P1037" s="1">
        <f t="shared" si="171"/>
        <v>0</v>
      </c>
      <c r="Q1037" s="1">
        <f t="shared" si="165"/>
        <v>1</v>
      </c>
      <c r="R1037" s="1">
        <f t="shared" si="172"/>
        <v>0</v>
      </c>
      <c r="S1037" s="1">
        <f t="shared" si="173"/>
        <v>1</v>
      </c>
    </row>
    <row r="1038" spans="1:19" x14ac:dyDescent="0.25">
      <c r="A1038" s="1" t="s">
        <v>117</v>
      </c>
      <c r="B1038" s="1">
        <v>4.5999999999999996</v>
      </c>
      <c r="C1038" s="1">
        <v>3.6727700299999984</v>
      </c>
      <c r="D1038" s="1">
        <v>1</v>
      </c>
      <c r="E1038" s="1">
        <f t="shared" si="166"/>
        <v>0</v>
      </c>
      <c r="F1038" s="1">
        <f t="shared" si="167"/>
        <v>0</v>
      </c>
      <c r="G1038" s="1">
        <f t="shared" si="168"/>
        <v>0</v>
      </c>
      <c r="H1038" s="1">
        <f t="shared" si="169"/>
        <v>1</v>
      </c>
      <c r="I1038" s="1">
        <f t="shared" si="170"/>
        <v>1</v>
      </c>
      <c r="K1038" s="1" t="s">
        <v>153</v>
      </c>
      <c r="L1038" s="1">
        <v>3.8</v>
      </c>
      <c r="M1038" s="1">
        <v>3</v>
      </c>
      <c r="N1038" s="1">
        <v>1</v>
      </c>
      <c r="O1038" s="1">
        <f t="shared" si="164"/>
        <v>0</v>
      </c>
      <c r="P1038" s="1">
        <f t="shared" si="171"/>
        <v>0</v>
      </c>
      <c r="Q1038" s="1">
        <f t="shared" si="165"/>
        <v>1</v>
      </c>
      <c r="R1038" s="1">
        <f t="shared" si="172"/>
        <v>0</v>
      </c>
      <c r="S1038" s="1">
        <f t="shared" si="173"/>
        <v>1</v>
      </c>
    </row>
    <row r="1039" spans="1:19" x14ac:dyDescent="0.25">
      <c r="A1039" s="1" t="s">
        <v>137</v>
      </c>
      <c r="B1039" s="1">
        <v>5.3</v>
      </c>
      <c r="C1039" s="1">
        <v>2.8818303699999994</v>
      </c>
      <c r="D1039" s="1">
        <v>1</v>
      </c>
      <c r="E1039" s="1">
        <f t="shared" si="166"/>
        <v>0</v>
      </c>
      <c r="F1039" s="1">
        <f t="shared" si="167"/>
        <v>0</v>
      </c>
      <c r="G1039" s="1">
        <f t="shared" si="168"/>
        <v>0</v>
      </c>
      <c r="H1039" s="1">
        <f t="shared" si="169"/>
        <v>1</v>
      </c>
      <c r="I1039" s="1">
        <f t="shared" si="170"/>
        <v>1</v>
      </c>
      <c r="K1039" s="1" t="s">
        <v>158</v>
      </c>
      <c r="L1039" s="1">
        <v>4.3</v>
      </c>
      <c r="M1039" s="1">
        <v>4</v>
      </c>
      <c r="N1039" s="1">
        <v>1</v>
      </c>
      <c r="O1039" s="1">
        <f t="shared" si="164"/>
        <v>0</v>
      </c>
      <c r="P1039" s="1">
        <f t="shared" si="171"/>
        <v>0</v>
      </c>
      <c r="Q1039" s="1">
        <f t="shared" si="165"/>
        <v>1</v>
      </c>
      <c r="R1039" s="1">
        <f t="shared" si="172"/>
        <v>0</v>
      </c>
      <c r="S1039" s="1">
        <f t="shared" si="173"/>
        <v>1</v>
      </c>
    </row>
    <row r="1040" spans="1:19" x14ac:dyDescent="0.25">
      <c r="A1040" s="1" t="s">
        <v>141</v>
      </c>
      <c r="B1040" s="1">
        <v>4.7</v>
      </c>
      <c r="C1040" s="1">
        <v>3.2194699199999994</v>
      </c>
      <c r="D1040" s="1">
        <v>1</v>
      </c>
      <c r="E1040" s="1">
        <f t="shared" si="166"/>
        <v>0</v>
      </c>
      <c r="F1040" s="1">
        <f t="shared" si="167"/>
        <v>0</v>
      </c>
      <c r="G1040" s="1">
        <f t="shared" si="168"/>
        <v>0</v>
      </c>
      <c r="H1040" s="1">
        <f t="shared" si="169"/>
        <v>1</v>
      </c>
      <c r="I1040" s="1">
        <f t="shared" si="170"/>
        <v>1</v>
      </c>
      <c r="K1040" s="1" t="s">
        <v>159</v>
      </c>
      <c r="L1040" s="1">
        <v>4.3</v>
      </c>
      <c r="M1040" s="1">
        <v>4</v>
      </c>
      <c r="N1040" s="1">
        <v>1</v>
      </c>
      <c r="O1040" s="1">
        <f t="shared" si="164"/>
        <v>0</v>
      </c>
      <c r="P1040" s="1">
        <f t="shared" si="171"/>
        <v>0</v>
      </c>
      <c r="Q1040" s="1">
        <f t="shared" si="165"/>
        <v>1</v>
      </c>
      <c r="R1040" s="1">
        <f t="shared" si="172"/>
        <v>0</v>
      </c>
      <c r="S1040" s="1">
        <f t="shared" si="173"/>
        <v>1</v>
      </c>
    </row>
    <row r="1041" spans="1:19" x14ac:dyDescent="0.25">
      <c r="A1041" s="1" t="s">
        <v>153</v>
      </c>
      <c r="B1041" s="1">
        <v>3.8</v>
      </c>
      <c r="C1041" s="1">
        <v>3.1674556999999992</v>
      </c>
      <c r="D1041" s="1">
        <v>1</v>
      </c>
      <c r="E1041" s="1">
        <f t="shared" si="166"/>
        <v>0</v>
      </c>
      <c r="F1041" s="1">
        <f t="shared" si="167"/>
        <v>0</v>
      </c>
      <c r="G1041" s="1">
        <f t="shared" si="168"/>
        <v>0</v>
      </c>
      <c r="H1041" s="1">
        <f t="shared" si="169"/>
        <v>1</v>
      </c>
      <c r="I1041" s="1">
        <f t="shared" si="170"/>
        <v>1</v>
      </c>
      <c r="K1041" s="1" t="s">
        <v>160</v>
      </c>
      <c r="L1041" s="1">
        <v>3.9</v>
      </c>
      <c r="M1041" s="1">
        <v>3</v>
      </c>
      <c r="N1041" s="1">
        <v>1</v>
      </c>
      <c r="O1041" s="1">
        <f t="shared" si="164"/>
        <v>0</v>
      </c>
      <c r="P1041" s="1">
        <f t="shared" si="171"/>
        <v>0</v>
      </c>
      <c r="Q1041" s="1">
        <f t="shared" si="165"/>
        <v>1</v>
      </c>
      <c r="R1041" s="1">
        <f t="shared" si="172"/>
        <v>0</v>
      </c>
      <c r="S1041" s="1">
        <f t="shared" si="173"/>
        <v>1</v>
      </c>
    </row>
    <row r="1042" spans="1:19" x14ac:dyDescent="0.25">
      <c r="A1042" s="1" t="s">
        <v>158</v>
      </c>
      <c r="B1042" s="1">
        <v>4.3</v>
      </c>
      <c r="C1042" s="1">
        <v>3.8784196600000005</v>
      </c>
      <c r="D1042" s="1">
        <v>1</v>
      </c>
      <c r="E1042" s="1">
        <f t="shared" si="166"/>
        <v>0</v>
      </c>
      <c r="F1042" s="1">
        <f t="shared" si="167"/>
        <v>0</v>
      </c>
      <c r="G1042" s="1">
        <f t="shared" si="168"/>
        <v>0</v>
      </c>
      <c r="H1042" s="1">
        <f t="shared" si="169"/>
        <v>1</v>
      </c>
      <c r="I1042" s="1">
        <f t="shared" si="170"/>
        <v>1</v>
      </c>
      <c r="K1042" s="1" t="s">
        <v>71</v>
      </c>
      <c r="L1042" s="1">
        <v>4.3</v>
      </c>
      <c r="M1042" s="1">
        <v>3</v>
      </c>
      <c r="N1042" s="1">
        <v>1</v>
      </c>
      <c r="O1042" s="1">
        <f t="shared" si="164"/>
        <v>0</v>
      </c>
      <c r="P1042" s="1">
        <f t="shared" si="171"/>
        <v>0</v>
      </c>
      <c r="Q1042" s="1">
        <f t="shared" si="165"/>
        <v>1</v>
      </c>
      <c r="R1042" s="1">
        <f t="shared" si="172"/>
        <v>0</v>
      </c>
      <c r="S1042" s="1">
        <f t="shared" si="173"/>
        <v>1</v>
      </c>
    </row>
    <row r="1043" spans="1:19" x14ac:dyDescent="0.25">
      <c r="A1043" s="1" t="s">
        <v>159</v>
      </c>
      <c r="B1043" s="1">
        <v>4.3</v>
      </c>
      <c r="C1043" s="1">
        <v>3.9685800999999983</v>
      </c>
      <c r="D1043" s="1">
        <v>1</v>
      </c>
      <c r="E1043" s="1">
        <f t="shared" si="166"/>
        <v>0</v>
      </c>
      <c r="F1043" s="1">
        <f t="shared" si="167"/>
        <v>0</v>
      </c>
      <c r="G1043" s="1">
        <f t="shared" si="168"/>
        <v>0</v>
      </c>
      <c r="H1043" s="1">
        <f t="shared" si="169"/>
        <v>1</v>
      </c>
      <c r="I1043" s="1">
        <f t="shared" si="170"/>
        <v>1</v>
      </c>
      <c r="K1043" s="1" t="s">
        <v>173</v>
      </c>
      <c r="L1043" s="1">
        <v>4.3</v>
      </c>
      <c r="M1043" s="1">
        <v>3</v>
      </c>
      <c r="N1043" s="1">
        <v>1</v>
      </c>
      <c r="O1043" s="1">
        <f t="shared" si="164"/>
        <v>0</v>
      </c>
      <c r="P1043" s="1">
        <f t="shared" si="171"/>
        <v>0</v>
      </c>
      <c r="Q1043" s="1">
        <f t="shared" si="165"/>
        <v>1</v>
      </c>
      <c r="R1043" s="1">
        <f t="shared" si="172"/>
        <v>0</v>
      </c>
      <c r="S1043" s="1">
        <f t="shared" si="173"/>
        <v>1</v>
      </c>
    </row>
    <row r="1044" spans="1:19" x14ac:dyDescent="0.25">
      <c r="A1044" s="1" t="s">
        <v>160</v>
      </c>
      <c r="B1044" s="1">
        <v>3.9</v>
      </c>
      <c r="C1044" s="1">
        <v>2.6671412499999985</v>
      </c>
      <c r="D1044" s="1">
        <v>1</v>
      </c>
      <c r="E1044" s="1">
        <f t="shared" si="166"/>
        <v>0</v>
      </c>
      <c r="F1044" s="1">
        <f t="shared" si="167"/>
        <v>0</v>
      </c>
      <c r="G1044" s="1">
        <f t="shared" si="168"/>
        <v>0</v>
      </c>
      <c r="H1044" s="1">
        <f t="shared" si="169"/>
        <v>1</v>
      </c>
      <c r="I1044" s="1">
        <f t="shared" si="170"/>
        <v>1</v>
      </c>
      <c r="K1044" s="1" t="s">
        <v>201</v>
      </c>
      <c r="L1044" s="1">
        <v>3.9</v>
      </c>
      <c r="M1044" s="1">
        <v>5</v>
      </c>
      <c r="N1044" s="1">
        <v>1</v>
      </c>
      <c r="O1044" s="1">
        <f t="shared" si="164"/>
        <v>0</v>
      </c>
      <c r="P1044" s="1">
        <f t="shared" si="171"/>
        <v>0</v>
      </c>
      <c r="Q1044" s="1">
        <f t="shared" si="165"/>
        <v>1</v>
      </c>
      <c r="R1044" s="1">
        <f t="shared" si="172"/>
        <v>0</v>
      </c>
      <c r="S1044" s="1">
        <f t="shared" si="173"/>
        <v>1</v>
      </c>
    </row>
    <row r="1045" spans="1:19" x14ac:dyDescent="0.25">
      <c r="A1045" s="1" t="s">
        <v>71</v>
      </c>
      <c r="B1045" s="1">
        <v>4.3</v>
      </c>
      <c r="C1045" s="1">
        <v>2.9976069999999995</v>
      </c>
      <c r="D1045" s="1">
        <v>1</v>
      </c>
      <c r="E1045" s="1">
        <f t="shared" si="166"/>
        <v>0</v>
      </c>
      <c r="F1045" s="1">
        <f t="shared" si="167"/>
        <v>0</v>
      </c>
      <c r="G1045" s="1">
        <f t="shared" si="168"/>
        <v>0</v>
      </c>
      <c r="H1045" s="1">
        <f t="shared" si="169"/>
        <v>1</v>
      </c>
      <c r="I1045" s="1">
        <f t="shared" si="170"/>
        <v>1</v>
      </c>
      <c r="K1045" s="1" t="s">
        <v>132</v>
      </c>
      <c r="L1045" s="1">
        <v>5.0999999999999996</v>
      </c>
      <c r="M1045" s="1">
        <v>3</v>
      </c>
      <c r="N1045" s="1">
        <v>1</v>
      </c>
      <c r="O1045" s="1">
        <f t="shared" si="164"/>
        <v>0</v>
      </c>
      <c r="P1045" s="1">
        <f t="shared" si="171"/>
        <v>0</v>
      </c>
      <c r="Q1045" s="1">
        <f t="shared" si="165"/>
        <v>1</v>
      </c>
      <c r="R1045" s="1">
        <f t="shared" si="172"/>
        <v>0</v>
      </c>
      <c r="S1045" s="1">
        <f t="shared" si="173"/>
        <v>1</v>
      </c>
    </row>
    <row r="1046" spans="1:19" x14ac:dyDescent="0.25">
      <c r="A1046" s="1" t="s">
        <v>173</v>
      </c>
      <c r="B1046" s="1">
        <v>4.3</v>
      </c>
      <c r="C1046" s="1">
        <v>2.917817400000001</v>
      </c>
      <c r="D1046" s="1">
        <v>1</v>
      </c>
      <c r="E1046" s="1">
        <f t="shared" si="166"/>
        <v>0</v>
      </c>
      <c r="F1046" s="1">
        <f t="shared" si="167"/>
        <v>0</v>
      </c>
      <c r="G1046" s="1">
        <f t="shared" si="168"/>
        <v>0</v>
      </c>
      <c r="H1046" s="1">
        <f t="shared" si="169"/>
        <v>1</v>
      </c>
      <c r="I1046" s="1">
        <f t="shared" si="170"/>
        <v>1</v>
      </c>
      <c r="K1046" s="1" t="s">
        <v>64</v>
      </c>
      <c r="L1046" s="1">
        <v>4.5</v>
      </c>
      <c r="M1046" s="1">
        <v>4</v>
      </c>
      <c r="N1046" s="1">
        <v>1</v>
      </c>
      <c r="O1046" s="1">
        <f t="shared" si="164"/>
        <v>0</v>
      </c>
      <c r="P1046" s="1">
        <f t="shared" si="171"/>
        <v>0</v>
      </c>
      <c r="Q1046" s="1">
        <f t="shared" si="165"/>
        <v>1</v>
      </c>
      <c r="R1046" s="1">
        <f t="shared" si="172"/>
        <v>0</v>
      </c>
      <c r="S1046" s="1">
        <f t="shared" si="173"/>
        <v>1</v>
      </c>
    </row>
    <row r="1047" spans="1:19" x14ac:dyDescent="0.25">
      <c r="A1047" s="1" t="s">
        <v>201</v>
      </c>
      <c r="B1047" s="1">
        <v>3.9</v>
      </c>
      <c r="C1047" s="1">
        <v>5.1522759900000015</v>
      </c>
      <c r="D1047" s="1">
        <v>1</v>
      </c>
      <c r="E1047" s="1">
        <f t="shared" si="166"/>
        <v>0</v>
      </c>
      <c r="F1047" s="1">
        <f t="shared" si="167"/>
        <v>0</v>
      </c>
      <c r="G1047" s="1">
        <f t="shared" si="168"/>
        <v>0</v>
      </c>
      <c r="H1047" s="1">
        <f t="shared" si="169"/>
        <v>1</v>
      </c>
      <c r="I1047" s="1">
        <f t="shared" si="170"/>
        <v>1</v>
      </c>
      <c r="K1047" s="1" t="s">
        <v>74</v>
      </c>
      <c r="L1047" s="1">
        <v>4.4000000000000004</v>
      </c>
      <c r="M1047" s="1">
        <v>3</v>
      </c>
      <c r="N1047" s="1">
        <v>1</v>
      </c>
      <c r="O1047" s="1">
        <f t="shared" si="164"/>
        <v>0</v>
      </c>
      <c r="P1047" s="1">
        <f t="shared" si="171"/>
        <v>0</v>
      </c>
      <c r="Q1047" s="1">
        <f t="shared" si="165"/>
        <v>1</v>
      </c>
      <c r="R1047" s="1">
        <f t="shared" si="172"/>
        <v>0</v>
      </c>
      <c r="S1047" s="1">
        <f t="shared" si="173"/>
        <v>1</v>
      </c>
    </row>
    <row r="1048" spans="1:19" x14ac:dyDescent="0.25">
      <c r="A1048" s="1" t="s">
        <v>132</v>
      </c>
      <c r="B1048" s="1">
        <v>5.0999999999999996</v>
      </c>
      <c r="C1048" s="1">
        <v>2.8603078199999983</v>
      </c>
      <c r="D1048" s="1">
        <v>1</v>
      </c>
      <c r="E1048" s="1">
        <f t="shared" si="166"/>
        <v>0</v>
      </c>
      <c r="F1048" s="1">
        <f t="shared" si="167"/>
        <v>0</v>
      </c>
      <c r="G1048" s="1">
        <f t="shared" si="168"/>
        <v>0</v>
      </c>
      <c r="H1048" s="1">
        <f t="shared" si="169"/>
        <v>1</v>
      </c>
      <c r="I1048" s="1">
        <f t="shared" si="170"/>
        <v>1</v>
      </c>
      <c r="K1048" s="1" t="s">
        <v>82</v>
      </c>
      <c r="L1048" s="1">
        <v>4.3</v>
      </c>
      <c r="M1048" s="1">
        <v>3</v>
      </c>
      <c r="N1048" s="1">
        <v>1</v>
      </c>
      <c r="O1048" s="1">
        <f t="shared" si="164"/>
        <v>0</v>
      </c>
      <c r="P1048" s="1">
        <f t="shared" si="171"/>
        <v>0</v>
      </c>
      <c r="Q1048" s="1">
        <f t="shared" si="165"/>
        <v>1</v>
      </c>
      <c r="R1048" s="1">
        <f t="shared" si="172"/>
        <v>0</v>
      </c>
      <c r="S1048" s="1">
        <f t="shared" si="173"/>
        <v>1</v>
      </c>
    </row>
    <row r="1049" spans="1:19" x14ac:dyDescent="0.25">
      <c r="A1049" s="1" t="s">
        <v>64</v>
      </c>
      <c r="B1049" s="1">
        <v>4.5</v>
      </c>
      <c r="C1049" s="1">
        <v>3.6331020999999999</v>
      </c>
      <c r="D1049" s="1">
        <v>1</v>
      </c>
      <c r="E1049" s="1">
        <f t="shared" si="166"/>
        <v>0</v>
      </c>
      <c r="F1049" s="1">
        <f t="shared" si="167"/>
        <v>0</v>
      </c>
      <c r="G1049" s="1">
        <f t="shared" si="168"/>
        <v>0</v>
      </c>
      <c r="H1049" s="1">
        <f t="shared" si="169"/>
        <v>1</v>
      </c>
      <c r="I1049" s="1">
        <f t="shared" si="170"/>
        <v>1</v>
      </c>
      <c r="K1049" s="1" t="s">
        <v>80</v>
      </c>
      <c r="L1049" s="1">
        <v>4.9000000000000004</v>
      </c>
      <c r="M1049" s="1">
        <v>3</v>
      </c>
      <c r="N1049" s="1">
        <v>1</v>
      </c>
      <c r="O1049" s="1">
        <f t="shared" si="164"/>
        <v>0</v>
      </c>
      <c r="P1049" s="1">
        <f t="shared" si="171"/>
        <v>0</v>
      </c>
      <c r="Q1049" s="1">
        <f t="shared" si="165"/>
        <v>1</v>
      </c>
      <c r="R1049" s="1">
        <f t="shared" si="172"/>
        <v>0</v>
      </c>
      <c r="S1049" s="1">
        <f t="shared" si="173"/>
        <v>1</v>
      </c>
    </row>
    <row r="1050" spans="1:19" x14ac:dyDescent="0.25">
      <c r="A1050" s="1" t="s">
        <v>74</v>
      </c>
      <c r="B1050" s="1">
        <v>4.4000000000000004</v>
      </c>
      <c r="C1050" s="1">
        <v>3.3029535799999996</v>
      </c>
      <c r="D1050" s="1">
        <v>1</v>
      </c>
      <c r="E1050" s="1">
        <f t="shared" si="166"/>
        <v>0</v>
      </c>
      <c r="F1050" s="1">
        <f t="shared" si="167"/>
        <v>0</v>
      </c>
      <c r="G1050" s="1">
        <f t="shared" si="168"/>
        <v>0</v>
      </c>
      <c r="H1050" s="1">
        <f t="shared" si="169"/>
        <v>1</v>
      </c>
      <c r="I1050" s="1">
        <f t="shared" si="170"/>
        <v>1</v>
      </c>
      <c r="K1050" s="1" t="s">
        <v>84</v>
      </c>
      <c r="L1050" s="1">
        <v>5</v>
      </c>
      <c r="M1050" s="1">
        <v>4</v>
      </c>
      <c r="N1050" s="1">
        <v>1</v>
      </c>
      <c r="O1050" s="1">
        <f t="shared" si="164"/>
        <v>0</v>
      </c>
      <c r="P1050" s="1">
        <f t="shared" si="171"/>
        <v>0</v>
      </c>
      <c r="Q1050" s="1">
        <f t="shared" si="165"/>
        <v>1</v>
      </c>
      <c r="R1050" s="1">
        <f t="shared" si="172"/>
        <v>0</v>
      </c>
      <c r="S1050" s="1">
        <f t="shared" si="173"/>
        <v>1</v>
      </c>
    </row>
    <row r="1051" spans="1:19" x14ac:dyDescent="0.25">
      <c r="A1051" s="1" t="s">
        <v>82</v>
      </c>
      <c r="B1051" s="1">
        <v>4.3</v>
      </c>
      <c r="C1051" s="1">
        <v>3.1335623999999989</v>
      </c>
      <c r="D1051" s="1">
        <v>1</v>
      </c>
      <c r="E1051" s="1">
        <f t="shared" si="166"/>
        <v>0</v>
      </c>
      <c r="F1051" s="1">
        <f t="shared" si="167"/>
        <v>0</v>
      </c>
      <c r="G1051" s="1">
        <f t="shared" si="168"/>
        <v>0</v>
      </c>
      <c r="H1051" s="1">
        <f t="shared" si="169"/>
        <v>1</v>
      </c>
      <c r="I1051" s="1">
        <f t="shared" si="170"/>
        <v>1</v>
      </c>
      <c r="K1051" s="1" t="s">
        <v>88</v>
      </c>
      <c r="L1051" s="1">
        <v>4.5</v>
      </c>
      <c r="M1051" s="1">
        <v>5</v>
      </c>
      <c r="N1051" s="1">
        <v>1</v>
      </c>
      <c r="O1051" s="1">
        <f t="shared" si="164"/>
        <v>0</v>
      </c>
      <c r="P1051" s="1">
        <f t="shared" si="171"/>
        <v>0</v>
      </c>
      <c r="Q1051" s="1">
        <f t="shared" si="165"/>
        <v>1</v>
      </c>
      <c r="R1051" s="1">
        <f t="shared" si="172"/>
        <v>0</v>
      </c>
      <c r="S1051" s="1">
        <f t="shared" si="173"/>
        <v>1</v>
      </c>
    </row>
    <row r="1052" spans="1:19" x14ac:dyDescent="0.25">
      <c r="A1052" s="1" t="s">
        <v>80</v>
      </c>
      <c r="B1052" s="1">
        <v>4.9000000000000004</v>
      </c>
      <c r="C1052" s="1">
        <v>3.2909997599999987</v>
      </c>
      <c r="D1052" s="1">
        <v>1</v>
      </c>
      <c r="E1052" s="1">
        <f t="shared" si="166"/>
        <v>0</v>
      </c>
      <c r="F1052" s="1">
        <f t="shared" si="167"/>
        <v>0</v>
      </c>
      <c r="G1052" s="1">
        <f t="shared" si="168"/>
        <v>0</v>
      </c>
      <c r="H1052" s="1">
        <f t="shared" si="169"/>
        <v>1</v>
      </c>
      <c r="I1052" s="1">
        <f t="shared" si="170"/>
        <v>1</v>
      </c>
      <c r="K1052" s="1" t="s">
        <v>93</v>
      </c>
      <c r="L1052" s="1">
        <v>4.5</v>
      </c>
      <c r="M1052" s="1">
        <v>5</v>
      </c>
      <c r="N1052" s="1">
        <v>1</v>
      </c>
      <c r="O1052" s="1">
        <f t="shared" si="164"/>
        <v>0</v>
      </c>
      <c r="P1052" s="1">
        <f t="shared" si="171"/>
        <v>0</v>
      </c>
      <c r="Q1052" s="1">
        <f t="shared" si="165"/>
        <v>1</v>
      </c>
      <c r="R1052" s="1">
        <f t="shared" si="172"/>
        <v>0</v>
      </c>
      <c r="S1052" s="1">
        <f t="shared" si="173"/>
        <v>1</v>
      </c>
    </row>
    <row r="1053" spans="1:19" x14ac:dyDescent="0.25">
      <c r="A1053" s="1" t="s">
        <v>84</v>
      </c>
      <c r="B1053" s="1">
        <v>5</v>
      </c>
      <c r="C1053" s="1">
        <v>3.6948062599999982</v>
      </c>
      <c r="D1053" s="1">
        <v>1</v>
      </c>
      <c r="E1053" s="1">
        <f t="shared" si="166"/>
        <v>0</v>
      </c>
      <c r="F1053" s="1">
        <f t="shared" si="167"/>
        <v>0</v>
      </c>
      <c r="G1053" s="1">
        <f t="shared" si="168"/>
        <v>0</v>
      </c>
      <c r="H1053" s="1">
        <f t="shared" si="169"/>
        <v>1</v>
      </c>
      <c r="I1053" s="1">
        <f t="shared" si="170"/>
        <v>1</v>
      </c>
      <c r="K1053" s="1" t="s">
        <v>97</v>
      </c>
      <c r="L1053" s="1">
        <v>4.5</v>
      </c>
      <c r="M1053" s="1">
        <v>4</v>
      </c>
      <c r="N1053" s="1">
        <v>1</v>
      </c>
      <c r="O1053" s="1">
        <f t="shared" si="164"/>
        <v>0</v>
      </c>
      <c r="P1053" s="1">
        <f t="shared" si="171"/>
        <v>0</v>
      </c>
      <c r="Q1053" s="1">
        <f t="shared" si="165"/>
        <v>1</v>
      </c>
      <c r="R1053" s="1">
        <f t="shared" si="172"/>
        <v>0</v>
      </c>
      <c r="S1053" s="1">
        <f t="shared" si="173"/>
        <v>1</v>
      </c>
    </row>
    <row r="1054" spans="1:19" x14ac:dyDescent="0.25">
      <c r="A1054" s="1" t="s">
        <v>88</v>
      </c>
      <c r="B1054" s="1">
        <v>4.5</v>
      </c>
      <c r="C1054" s="1">
        <v>4.7022396199999994</v>
      </c>
      <c r="D1054" s="1">
        <v>1</v>
      </c>
      <c r="E1054" s="1">
        <f t="shared" si="166"/>
        <v>0</v>
      </c>
      <c r="F1054" s="1">
        <f t="shared" si="167"/>
        <v>0</v>
      </c>
      <c r="G1054" s="1">
        <f t="shared" si="168"/>
        <v>0</v>
      </c>
      <c r="H1054" s="1">
        <f t="shared" si="169"/>
        <v>1</v>
      </c>
      <c r="I1054" s="1">
        <f t="shared" si="170"/>
        <v>1</v>
      </c>
      <c r="K1054" s="1" t="s">
        <v>197</v>
      </c>
      <c r="L1054" s="1">
        <v>4.4000000000000004</v>
      </c>
      <c r="M1054" s="1">
        <v>4</v>
      </c>
      <c r="N1054" s="1">
        <v>1</v>
      </c>
      <c r="O1054" s="1">
        <f t="shared" si="164"/>
        <v>0</v>
      </c>
      <c r="P1054" s="1">
        <f t="shared" si="171"/>
        <v>0</v>
      </c>
      <c r="Q1054" s="1">
        <f t="shared" si="165"/>
        <v>1</v>
      </c>
      <c r="R1054" s="1">
        <f t="shared" si="172"/>
        <v>0</v>
      </c>
      <c r="S1054" s="1">
        <f t="shared" si="173"/>
        <v>1</v>
      </c>
    </row>
    <row r="1055" spans="1:19" x14ac:dyDescent="0.25">
      <c r="A1055" s="1" t="s">
        <v>93</v>
      </c>
      <c r="B1055" s="1">
        <v>4.5</v>
      </c>
      <c r="C1055" s="1">
        <v>5.2731931799999998</v>
      </c>
      <c r="D1055" s="1">
        <v>1</v>
      </c>
      <c r="E1055" s="1">
        <f t="shared" si="166"/>
        <v>0</v>
      </c>
      <c r="F1055" s="1">
        <f t="shared" si="167"/>
        <v>0</v>
      </c>
      <c r="G1055" s="1">
        <f t="shared" si="168"/>
        <v>0</v>
      </c>
      <c r="H1055" s="1">
        <f t="shared" si="169"/>
        <v>1</v>
      </c>
      <c r="I1055" s="1">
        <f t="shared" si="170"/>
        <v>1</v>
      </c>
      <c r="K1055" s="1" t="s">
        <v>105</v>
      </c>
      <c r="L1055" s="1">
        <v>4.4000000000000004</v>
      </c>
      <c r="M1055" s="1">
        <v>2</v>
      </c>
      <c r="N1055" s="1">
        <v>1</v>
      </c>
      <c r="O1055" s="1">
        <f t="shared" si="164"/>
        <v>0</v>
      </c>
      <c r="P1055" s="1">
        <f t="shared" si="171"/>
        <v>0</v>
      </c>
      <c r="Q1055" s="1">
        <f t="shared" si="165"/>
        <v>1</v>
      </c>
      <c r="R1055" s="1">
        <f t="shared" si="172"/>
        <v>0</v>
      </c>
      <c r="S1055" s="1">
        <f t="shared" si="173"/>
        <v>1</v>
      </c>
    </row>
    <row r="1056" spans="1:19" x14ac:dyDescent="0.25">
      <c r="A1056" s="1" t="s">
        <v>97</v>
      </c>
      <c r="B1056" s="1">
        <v>4.5</v>
      </c>
      <c r="C1056" s="1">
        <v>3.5033983599999989</v>
      </c>
      <c r="D1056" s="1">
        <v>1</v>
      </c>
      <c r="E1056" s="1">
        <f t="shared" si="166"/>
        <v>0</v>
      </c>
      <c r="F1056" s="1">
        <f t="shared" si="167"/>
        <v>0</v>
      </c>
      <c r="G1056" s="1">
        <f t="shared" si="168"/>
        <v>0</v>
      </c>
      <c r="H1056" s="1">
        <f t="shared" si="169"/>
        <v>1</v>
      </c>
      <c r="I1056" s="1">
        <f t="shared" si="170"/>
        <v>1</v>
      </c>
      <c r="K1056" s="1" t="s">
        <v>167</v>
      </c>
      <c r="L1056" s="1">
        <v>4.5</v>
      </c>
      <c r="M1056" s="1">
        <v>3</v>
      </c>
      <c r="N1056" s="1">
        <v>1</v>
      </c>
      <c r="O1056" s="1">
        <f t="shared" si="164"/>
        <v>0</v>
      </c>
      <c r="P1056" s="1">
        <f t="shared" si="171"/>
        <v>0</v>
      </c>
      <c r="Q1056" s="1">
        <f t="shared" si="165"/>
        <v>1</v>
      </c>
      <c r="R1056" s="1">
        <f t="shared" si="172"/>
        <v>0</v>
      </c>
      <c r="S1056" s="1">
        <f t="shared" si="173"/>
        <v>1</v>
      </c>
    </row>
    <row r="1057" spans="1:19" x14ac:dyDescent="0.25">
      <c r="A1057" s="1" t="s">
        <v>197</v>
      </c>
      <c r="B1057" s="1">
        <v>4.4000000000000004</v>
      </c>
      <c r="C1057" s="1">
        <v>3.5229154000000014</v>
      </c>
      <c r="D1057" s="1">
        <v>1</v>
      </c>
      <c r="E1057" s="1">
        <f t="shared" si="166"/>
        <v>0</v>
      </c>
      <c r="F1057" s="1">
        <f t="shared" si="167"/>
        <v>0</v>
      </c>
      <c r="G1057" s="1">
        <f t="shared" si="168"/>
        <v>0</v>
      </c>
      <c r="H1057" s="1">
        <f t="shared" si="169"/>
        <v>1</v>
      </c>
      <c r="I1057" s="1">
        <f t="shared" si="170"/>
        <v>1</v>
      </c>
      <c r="K1057" s="1" t="s">
        <v>106</v>
      </c>
      <c r="L1057" s="1">
        <v>4.3</v>
      </c>
      <c r="M1057" s="1">
        <v>4</v>
      </c>
      <c r="N1057" s="1">
        <v>1</v>
      </c>
      <c r="O1057" s="1">
        <f t="shared" si="164"/>
        <v>0</v>
      </c>
      <c r="P1057" s="1">
        <f t="shared" si="171"/>
        <v>0</v>
      </c>
      <c r="Q1057" s="1">
        <f t="shared" si="165"/>
        <v>1</v>
      </c>
      <c r="R1057" s="1">
        <f t="shared" si="172"/>
        <v>0</v>
      </c>
      <c r="S1057" s="1">
        <f t="shared" si="173"/>
        <v>1</v>
      </c>
    </row>
    <row r="1058" spans="1:19" x14ac:dyDescent="0.25">
      <c r="A1058" s="1" t="s">
        <v>105</v>
      </c>
      <c r="B1058" s="1">
        <v>4.4000000000000004</v>
      </c>
      <c r="C1058" s="1">
        <v>2.4600979400000003</v>
      </c>
      <c r="D1058" s="1">
        <v>1</v>
      </c>
      <c r="E1058" s="1">
        <f t="shared" si="166"/>
        <v>0</v>
      </c>
      <c r="F1058" s="1">
        <f t="shared" si="167"/>
        <v>0</v>
      </c>
      <c r="G1058" s="1">
        <f t="shared" si="168"/>
        <v>0</v>
      </c>
      <c r="H1058" s="1">
        <f t="shared" si="169"/>
        <v>1</v>
      </c>
      <c r="I1058" s="1">
        <f t="shared" si="170"/>
        <v>1</v>
      </c>
      <c r="K1058" s="1" t="s">
        <v>111</v>
      </c>
      <c r="L1058" s="1">
        <v>4.5</v>
      </c>
      <c r="M1058" s="1">
        <v>3</v>
      </c>
      <c r="N1058" s="1">
        <v>1</v>
      </c>
      <c r="O1058" s="1">
        <f t="shared" si="164"/>
        <v>0</v>
      </c>
      <c r="P1058" s="1">
        <f t="shared" si="171"/>
        <v>0</v>
      </c>
      <c r="Q1058" s="1">
        <f t="shared" si="165"/>
        <v>1</v>
      </c>
      <c r="R1058" s="1">
        <f t="shared" si="172"/>
        <v>0</v>
      </c>
      <c r="S1058" s="1">
        <f t="shared" si="173"/>
        <v>1</v>
      </c>
    </row>
    <row r="1059" spans="1:19" x14ac:dyDescent="0.25">
      <c r="A1059" s="1" t="s">
        <v>167</v>
      </c>
      <c r="B1059" s="1">
        <v>4.5</v>
      </c>
      <c r="C1059" s="1">
        <v>3.36401372</v>
      </c>
      <c r="D1059" s="1">
        <v>1</v>
      </c>
      <c r="E1059" s="1">
        <f t="shared" si="166"/>
        <v>0</v>
      </c>
      <c r="F1059" s="1">
        <f t="shared" si="167"/>
        <v>0</v>
      </c>
      <c r="G1059" s="1">
        <f t="shared" si="168"/>
        <v>0</v>
      </c>
      <c r="H1059" s="1">
        <f t="shared" si="169"/>
        <v>1</v>
      </c>
      <c r="I1059" s="1">
        <f t="shared" si="170"/>
        <v>1</v>
      </c>
      <c r="K1059" s="1" t="s">
        <v>115</v>
      </c>
      <c r="L1059" s="1">
        <v>4.9000000000000004</v>
      </c>
      <c r="M1059" s="1">
        <v>4</v>
      </c>
      <c r="N1059" s="1">
        <v>1</v>
      </c>
      <c r="O1059" s="1">
        <f t="shared" si="164"/>
        <v>0</v>
      </c>
      <c r="P1059" s="1">
        <f t="shared" si="171"/>
        <v>0</v>
      </c>
      <c r="Q1059" s="1">
        <f t="shared" si="165"/>
        <v>1</v>
      </c>
      <c r="R1059" s="1">
        <f t="shared" si="172"/>
        <v>0</v>
      </c>
      <c r="S1059" s="1">
        <f t="shared" si="173"/>
        <v>1</v>
      </c>
    </row>
    <row r="1060" spans="1:19" x14ac:dyDescent="0.25">
      <c r="A1060" s="1" t="s">
        <v>106</v>
      </c>
      <c r="B1060" s="1">
        <v>4.3</v>
      </c>
      <c r="C1060" s="1">
        <v>4.0218328599999982</v>
      </c>
      <c r="D1060" s="1">
        <v>1</v>
      </c>
      <c r="E1060" s="1">
        <f t="shared" si="166"/>
        <v>0</v>
      </c>
      <c r="F1060" s="1">
        <f t="shared" si="167"/>
        <v>0</v>
      </c>
      <c r="G1060" s="1">
        <f t="shared" si="168"/>
        <v>0</v>
      </c>
      <c r="H1060" s="1">
        <f t="shared" si="169"/>
        <v>1</v>
      </c>
      <c r="I1060" s="1">
        <f t="shared" si="170"/>
        <v>1</v>
      </c>
      <c r="K1060" s="1" t="s">
        <v>117</v>
      </c>
      <c r="L1060" s="1">
        <v>4.5999999999999996</v>
      </c>
      <c r="M1060" s="1">
        <v>4</v>
      </c>
      <c r="N1060" s="1">
        <v>1</v>
      </c>
      <c r="O1060" s="1">
        <f t="shared" si="164"/>
        <v>0</v>
      </c>
      <c r="P1060" s="1">
        <f t="shared" si="171"/>
        <v>0</v>
      </c>
      <c r="Q1060" s="1">
        <f t="shared" si="165"/>
        <v>1</v>
      </c>
      <c r="R1060" s="1">
        <f t="shared" si="172"/>
        <v>0</v>
      </c>
      <c r="S1060" s="1">
        <f t="shared" si="173"/>
        <v>1</v>
      </c>
    </row>
    <row r="1061" spans="1:19" x14ac:dyDescent="0.25">
      <c r="A1061" s="1" t="s">
        <v>111</v>
      </c>
      <c r="B1061" s="1">
        <v>4.5</v>
      </c>
      <c r="C1061" s="1">
        <v>3.2314820000000002</v>
      </c>
      <c r="D1061" s="1">
        <v>1</v>
      </c>
      <c r="E1061" s="1">
        <f t="shared" si="166"/>
        <v>0</v>
      </c>
      <c r="F1061" s="1">
        <f t="shared" si="167"/>
        <v>0</v>
      </c>
      <c r="G1061" s="1">
        <f t="shared" si="168"/>
        <v>0</v>
      </c>
      <c r="H1061" s="1">
        <f t="shared" si="169"/>
        <v>1</v>
      </c>
      <c r="I1061" s="1">
        <f t="shared" si="170"/>
        <v>1</v>
      </c>
      <c r="K1061" s="1" t="s">
        <v>177</v>
      </c>
      <c r="L1061" s="1">
        <v>4.8</v>
      </c>
      <c r="M1061" s="1">
        <v>3</v>
      </c>
      <c r="N1061" s="1">
        <v>1</v>
      </c>
      <c r="O1061" s="1">
        <f t="shared" si="164"/>
        <v>0</v>
      </c>
      <c r="P1061" s="1">
        <f t="shared" si="171"/>
        <v>0</v>
      </c>
      <c r="Q1061" s="1">
        <f t="shared" si="165"/>
        <v>1</v>
      </c>
      <c r="R1061" s="1">
        <f t="shared" si="172"/>
        <v>0</v>
      </c>
      <c r="S1061" s="1">
        <f t="shared" si="173"/>
        <v>1</v>
      </c>
    </row>
    <row r="1062" spans="1:19" x14ac:dyDescent="0.25">
      <c r="A1062" s="1" t="s">
        <v>115</v>
      </c>
      <c r="B1062" s="1">
        <v>4.9000000000000004</v>
      </c>
      <c r="C1062" s="1">
        <v>3.5888679399999996</v>
      </c>
      <c r="D1062" s="1">
        <v>1</v>
      </c>
      <c r="E1062" s="1">
        <f t="shared" si="166"/>
        <v>0</v>
      </c>
      <c r="F1062" s="1">
        <f t="shared" si="167"/>
        <v>0</v>
      </c>
      <c r="G1062" s="1">
        <f t="shared" si="168"/>
        <v>0</v>
      </c>
      <c r="H1062" s="1">
        <f t="shared" si="169"/>
        <v>1</v>
      </c>
      <c r="I1062" s="1">
        <f t="shared" si="170"/>
        <v>1</v>
      </c>
      <c r="K1062" s="1" t="s">
        <v>180</v>
      </c>
      <c r="L1062" s="1">
        <v>5</v>
      </c>
      <c r="M1062" s="1">
        <v>5</v>
      </c>
      <c r="N1062" s="1">
        <v>1</v>
      </c>
      <c r="O1062" s="1">
        <f t="shared" si="164"/>
        <v>0</v>
      </c>
      <c r="P1062" s="1">
        <f t="shared" si="171"/>
        <v>0</v>
      </c>
      <c r="Q1062" s="1">
        <f t="shared" si="165"/>
        <v>1</v>
      </c>
      <c r="R1062" s="1">
        <f t="shared" si="172"/>
        <v>0</v>
      </c>
      <c r="S1062" s="1">
        <f t="shared" si="173"/>
        <v>1</v>
      </c>
    </row>
    <row r="1063" spans="1:19" x14ac:dyDescent="0.25">
      <c r="A1063" s="1" t="s">
        <v>117</v>
      </c>
      <c r="B1063" s="1">
        <v>4.5999999999999996</v>
      </c>
      <c r="C1063" s="1">
        <v>3.7968147799999996</v>
      </c>
      <c r="D1063" s="1">
        <v>1</v>
      </c>
      <c r="E1063" s="1">
        <f t="shared" si="166"/>
        <v>0</v>
      </c>
      <c r="F1063" s="1">
        <f t="shared" si="167"/>
        <v>0</v>
      </c>
      <c r="G1063" s="1">
        <f t="shared" si="168"/>
        <v>0</v>
      </c>
      <c r="H1063" s="1">
        <f t="shared" si="169"/>
        <v>1</v>
      </c>
      <c r="I1063" s="1">
        <f t="shared" si="170"/>
        <v>1</v>
      </c>
      <c r="K1063" s="1" t="s">
        <v>129</v>
      </c>
      <c r="L1063" s="1">
        <v>4.8</v>
      </c>
      <c r="M1063" s="1">
        <v>4</v>
      </c>
      <c r="N1063" s="1">
        <v>1</v>
      </c>
      <c r="O1063" s="1">
        <f t="shared" si="164"/>
        <v>0</v>
      </c>
      <c r="P1063" s="1">
        <f t="shared" si="171"/>
        <v>0</v>
      </c>
      <c r="Q1063" s="1">
        <f t="shared" si="165"/>
        <v>1</v>
      </c>
      <c r="R1063" s="1">
        <f t="shared" si="172"/>
        <v>0</v>
      </c>
      <c r="S1063" s="1">
        <f t="shared" si="173"/>
        <v>1</v>
      </c>
    </row>
    <row r="1064" spans="1:19" x14ac:dyDescent="0.25">
      <c r="A1064" s="1" t="s">
        <v>177</v>
      </c>
      <c r="B1064" s="1">
        <v>4.8</v>
      </c>
      <c r="C1064" s="1">
        <v>3.4731615400000004</v>
      </c>
      <c r="D1064" s="1">
        <v>1</v>
      </c>
      <c r="E1064" s="1">
        <f t="shared" si="166"/>
        <v>0</v>
      </c>
      <c r="F1064" s="1">
        <f t="shared" si="167"/>
        <v>0</v>
      </c>
      <c r="G1064" s="1">
        <f t="shared" si="168"/>
        <v>0</v>
      </c>
      <c r="H1064" s="1">
        <f t="shared" si="169"/>
        <v>1</v>
      </c>
      <c r="I1064" s="1">
        <f t="shared" si="170"/>
        <v>1</v>
      </c>
      <c r="K1064" s="1" t="s">
        <v>130</v>
      </c>
      <c r="L1064" s="1">
        <v>4.0999999999999996</v>
      </c>
      <c r="M1064" s="1">
        <v>4</v>
      </c>
      <c r="N1064" s="1">
        <v>1</v>
      </c>
      <c r="O1064" s="1">
        <f t="shared" si="164"/>
        <v>0</v>
      </c>
      <c r="P1064" s="1">
        <f t="shared" si="171"/>
        <v>0</v>
      </c>
      <c r="Q1064" s="1">
        <f t="shared" si="165"/>
        <v>1</v>
      </c>
      <c r="R1064" s="1">
        <f t="shared" si="172"/>
        <v>0</v>
      </c>
      <c r="S1064" s="1">
        <f t="shared" si="173"/>
        <v>1</v>
      </c>
    </row>
    <row r="1065" spans="1:19" x14ac:dyDescent="0.25">
      <c r="A1065" s="1" t="s">
        <v>180</v>
      </c>
      <c r="B1065" s="1">
        <v>5</v>
      </c>
      <c r="C1065" s="1">
        <v>4.8920770599999992</v>
      </c>
      <c r="D1065" s="1">
        <v>1</v>
      </c>
      <c r="E1065" s="1">
        <f t="shared" si="166"/>
        <v>0</v>
      </c>
      <c r="F1065" s="1">
        <f t="shared" si="167"/>
        <v>0</v>
      </c>
      <c r="G1065" s="1">
        <f t="shared" si="168"/>
        <v>0</v>
      </c>
      <c r="H1065" s="1">
        <f t="shared" si="169"/>
        <v>1</v>
      </c>
      <c r="I1065" s="1">
        <f t="shared" si="170"/>
        <v>1</v>
      </c>
      <c r="K1065" s="1" t="s">
        <v>140</v>
      </c>
      <c r="L1065" s="1">
        <v>4.9000000000000004</v>
      </c>
      <c r="M1065" s="1">
        <v>4</v>
      </c>
      <c r="N1065" s="1">
        <v>1</v>
      </c>
      <c r="O1065" s="1">
        <f t="shared" si="164"/>
        <v>0</v>
      </c>
      <c r="P1065" s="1">
        <f t="shared" si="171"/>
        <v>0</v>
      </c>
      <c r="Q1065" s="1">
        <f t="shared" si="165"/>
        <v>1</v>
      </c>
      <c r="R1065" s="1">
        <f t="shared" si="172"/>
        <v>0</v>
      </c>
      <c r="S1065" s="1">
        <f t="shared" si="173"/>
        <v>1</v>
      </c>
    </row>
    <row r="1066" spans="1:19" x14ac:dyDescent="0.25">
      <c r="A1066" s="1" t="s">
        <v>129</v>
      </c>
      <c r="B1066" s="1">
        <v>4.8</v>
      </c>
      <c r="C1066" s="1">
        <v>3.7613126999999991</v>
      </c>
      <c r="D1066" s="1">
        <v>1</v>
      </c>
      <c r="E1066" s="1">
        <f t="shared" si="166"/>
        <v>0</v>
      </c>
      <c r="F1066" s="1">
        <f t="shared" si="167"/>
        <v>0</v>
      </c>
      <c r="G1066" s="1">
        <f t="shared" si="168"/>
        <v>0</v>
      </c>
      <c r="H1066" s="1">
        <f t="shared" si="169"/>
        <v>1</v>
      </c>
      <c r="I1066" s="1">
        <f t="shared" si="170"/>
        <v>1</v>
      </c>
      <c r="K1066" s="1" t="s">
        <v>142</v>
      </c>
      <c r="L1066" s="1">
        <v>4.4000000000000004</v>
      </c>
      <c r="M1066" s="1">
        <v>3</v>
      </c>
      <c r="N1066" s="1">
        <v>1</v>
      </c>
      <c r="O1066" s="1">
        <f t="shared" si="164"/>
        <v>0</v>
      </c>
      <c r="P1066" s="1">
        <f t="shared" si="171"/>
        <v>0</v>
      </c>
      <c r="Q1066" s="1">
        <f t="shared" si="165"/>
        <v>1</v>
      </c>
      <c r="R1066" s="1">
        <f t="shared" si="172"/>
        <v>0</v>
      </c>
      <c r="S1066" s="1">
        <f t="shared" si="173"/>
        <v>1</v>
      </c>
    </row>
    <row r="1067" spans="1:19" x14ac:dyDescent="0.25">
      <c r="A1067" s="1" t="s">
        <v>130</v>
      </c>
      <c r="B1067" s="1">
        <v>4.0999999999999996</v>
      </c>
      <c r="C1067" s="1">
        <v>4.0037425399999993</v>
      </c>
      <c r="D1067" s="1">
        <v>1</v>
      </c>
      <c r="E1067" s="1">
        <f t="shared" si="166"/>
        <v>0</v>
      </c>
      <c r="F1067" s="1">
        <f t="shared" si="167"/>
        <v>0</v>
      </c>
      <c r="G1067" s="1">
        <f t="shared" si="168"/>
        <v>0</v>
      </c>
      <c r="H1067" s="1">
        <f t="shared" si="169"/>
        <v>1</v>
      </c>
      <c r="I1067" s="1">
        <f t="shared" si="170"/>
        <v>1</v>
      </c>
      <c r="K1067" s="1" t="s">
        <v>170</v>
      </c>
      <c r="L1067" s="1">
        <v>5.3</v>
      </c>
      <c r="M1067" s="1">
        <v>4</v>
      </c>
      <c r="N1067" s="1">
        <v>1</v>
      </c>
      <c r="O1067" s="1">
        <f t="shared" si="164"/>
        <v>0</v>
      </c>
      <c r="P1067" s="1">
        <f t="shared" si="171"/>
        <v>0</v>
      </c>
      <c r="Q1067" s="1">
        <f t="shared" si="165"/>
        <v>1</v>
      </c>
      <c r="R1067" s="1">
        <f t="shared" si="172"/>
        <v>0</v>
      </c>
      <c r="S1067" s="1">
        <f t="shared" si="173"/>
        <v>1</v>
      </c>
    </row>
    <row r="1068" spans="1:19" x14ac:dyDescent="0.25">
      <c r="A1068" s="1" t="s">
        <v>140</v>
      </c>
      <c r="B1068" s="1">
        <v>4.9000000000000004</v>
      </c>
      <c r="C1068" s="1">
        <v>3.9230223199999985</v>
      </c>
      <c r="D1068" s="1">
        <v>1</v>
      </c>
      <c r="E1068" s="1">
        <f t="shared" si="166"/>
        <v>0</v>
      </c>
      <c r="F1068" s="1">
        <f t="shared" si="167"/>
        <v>0</v>
      </c>
      <c r="G1068" s="1">
        <f t="shared" si="168"/>
        <v>0</v>
      </c>
      <c r="H1068" s="1">
        <f t="shared" si="169"/>
        <v>1</v>
      </c>
      <c r="I1068" s="1">
        <f t="shared" si="170"/>
        <v>1</v>
      </c>
      <c r="K1068" s="1" t="s">
        <v>86</v>
      </c>
      <c r="L1068" s="1">
        <v>4.3</v>
      </c>
      <c r="M1068" s="1">
        <v>3</v>
      </c>
      <c r="N1068" s="1">
        <v>1</v>
      </c>
      <c r="O1068" s="1">
        <f t="shared" si="164"/>
        <v>0</v>
      </c>
      <c r="P1068" s="1">
        <f t="shared" si="171"/>
        <v>0</v>
      </c>
      <c r="Q1068" s="1">
        <f t="shared" si="165"/>
        <v>1</v>
      </c>
      <c r="R1068" s="1">
        <f t="shared" si="172"/>
        <v>0</v>
      </c>
      <c r="S1068" s="1">
        <f t="shared" si="173"/>
        <v>1</v>
      </c>
    </row>
    <row r="1069" spans="1:19" x14ac:dyDescent="0.25">
      <c r="A1069" s="1" t="s">
        <v>142</v>
      </c>
      <c r="B1069" s="1">
        <v>4.4000000000000004</v>
      </c>
      <c r="C1069" s="1">
        <v>3.4390877299999985</v>
      </c>
      <c r="D1069" s="1">
        <v>1</v>
      </c>
      <c r="E1069" s="1">
        <f t="shared" si="166"/>
        <v>0</v>
      </c>
      <c r="F1069" s="1">
        <f t="shared" si="167"/>
        <v>0</v>
      </c>
      <c r="G1069" s="1">
        <f t="shared" si="168"/>
        <v>0</v>
      </c>
      <c r="H1069" s="1">
        <f t="shared" si="169"/>
        <v>1</v>
      </c>
      <c r="I1069" s="1">
        <f t="shared" si="170"/>
        <v>1</v>
      </c>
      <c r="K1069" s="1" t="s">
        <v>173</v>
      </c>
      <c r="L1069" s="1">
        <v>4.3</v>
      </c>
      <c r="M1069" s="1">
        <v>3</v>
      </c>
      <c r="N1069" s="1">
        <v>1</v>
      </c>
      <c r="O1069" s="1">
        <f t="shared" si="164"/>
        <v>0</v>
      </c>
      <c r="P1069" s="1">
        <f t="shared" si="171"/>
        <v>0</v>
      </c>
      <c r="Q1069" s="1">
        <f t="shared" si="165"/>
        <v>1</v>
      </c>
      <c r="R1069" s="1">
        <f t="shared" si="172"/>
        <v>0</v>
      </c>
      <c r="S1069" s="1">
        <f t="shared" si="173"/>
        <v>1</v>
      </c>
    </row>
    <row r="1070" spans="1:19" x14ac:dyDescent="0.25">
      <c r="A1070" s="1" t="s">
        <v>170</v>
      </c>
      <c r="B1070" s="1">
        <v>5.3</v>
      </c>
      <c r="C1070" s="1">
        <v>3.6176188599999985</v>
      </c>
      <c r="D1070" s="1">
        <v>1</v>
      </c>
      <c r="E1070" s="1">
        <f t="shared" si="166"/>
        <v>0</v>
      </c>
      <c r="F1070" s="1">
        <f t="shared" si="167"/>
        <v>0</v>
      </c>
      <c r="G1070" s="1">
        <f t="shared" si="168"/>
        <v>0</v>
      </c>
      <c r="H1070" s="1">
        <f t="shared" si="169"/>
        <v>1</v>
      </c>
      <c r="I1070" s="1">
        <f t="shared" si="170"/>
        <v>1</v>
      </c>
      <c r="K1070" s="1" t="s">
        <v>109</v>
      </c>
      <c r="L1070" s="1">
        <v>5.7</v>
      </c>
      <c r="M1070" s="1">
        <v>6</v>
      </c>
      <c r="N1070" s="1">
        <v>1</v>
      </c>
      <c r="O1070" s="1">
        <f t="shared" si="164"/>
        <v>0</v>
      </c>
      <c r="P1070" s="1">
        <f t="shared" si="171"/>
        <v>0</v>
      </c>
      <c r="Q1070" s="1">
        <f t="shared" si="165"/>
        <v>1</v>
      </c>
      <c r="R1070" s="1">
        <f t="shared" si="172"/>
        <v>0</v>
      </c>
      <c r="S1070" s="1">
        <f t="shared" si="173"/>
        <v>1</v>
      </c>
    </row>
    <row r="1071" spans="1:19" x14ac:dyDescent="0.25">
      <c r="A1071" s="1" t="s">
        <v>86</v>
      </c>
      <c r="B1071" s="1">
        <v>4.3</v>
      </c>
      <c r="C1071" s="1">
        <v>3.4500411399999997</v>
      </c>
      <c r="D1071" s="1">
        <v>1</v>
      </c>
      <c r="E1071" s="1">
        <f t="shared" si="166"/>
        <v>0</v>
      </c>
      <c r="F1071" s="1">
        <f t="shared" si="167"/>
        <v>0</v>
      </c>
      <c r="G1071" s="1">
        <f t="shared" si="168"/>
        <v>0</v>
      </c>
      <c r="H1071" s="1">
        <f t="shared" si="169"/>
        <v>1</v>
      </c>
      <c r="I1071" s="1">
        <f t="shared" si="170"/>
        <v>1</v>
      </c>
      <c r="K1071" s="1" t="s">
        <v>138</v>
      </c>
      <c r="L1071" s="1">
        <v>4.7</v>
      </c>
      <c r="M1071" s="1">
        <v>4</v>
      </c>
      <c r="N1071" s="1">
        <v>1</v>
      </c>
      <c r="O1071" s="1">
        <f t="shared" si="164"/>
        <v>0</v>
      </c>
      <c r="P1071" s="1">
        <f t="shared" si="171"/>
        <v>0</v>
      </c>
      <c r="Q1071" s="1">
        <f t="shared" si="165"/>
        <v>1</v>
      </c>
      <c r="R1071" s="1">
        <f t="shared" si="172"/>
        <v>0</v>
      </c>
      <c r="S1071" s="1">
        <f t="shared" si="173"/>
        <v>1</v>
      </c>
    </row>
    <row r="1072" spans="1:19" x14ac:dyDescent="0.25">
      <c r="A1072" s="1" t="s">
        <v>173</v>
      </c>
      <c r="B1072" s="1">
        <v>4.3</v>
      </c>
      <c r="C1072" s="1">
        <v>3.2121972600000013</v>
      </c>
      <c r="D1072" s="1">
        <v>1</v>
      </c>
      <c r="E1072" s="1">
        <f t="shared" si="166"/>
        <v>0</v>
      </c>
      <c r="F1072" s="1">
        <f t="shared" si="167"/>
        <v>0</v>
      </c>
      <c r="G1072" s="1">
        <f t="shared" si="168"/>
        <v>0</v>
      </c>
      <c r="H1072" s="1">
        <f t="shared" si="169"/>
        <v>1</v>
      </c>
      <c r="I1072" s="1">
        <f t="shared" si="170"/>
        <v>1</v>
      </c>
      <c r="K1072" s="1" t="s">
        <v>202</v>
      </c>
      <c r="L1072" s="1">
        <v>4.9000000000000004</v>
      </c>
      <c r="M1072" s="1">
        <v>4</v>
      </c>
      <c r="N1072" s="1">
        <v>1</v>
      </c>
      <c r="O1072" s="1">
        <f t="shared" si="164"/>
        <v>0</v>
      </c>
      <c r="P1072" s="1">
        <f t="shared" si="171"/>
        <v>0</v>
      </c>
      <c r="Q1072" s="1">
        <f t="shared" si="165"/>
        <v>1</v>
      </c>
      <c r="R1072" s="1">
        <f t="shared" si="172"/>
        <v>0</v>
      </c>
      <c r="S1072" s="1">
        <f t="shared" si="173"/>
        <v>1</v>
      </c>
    </row>
    <row r="1073" spans="1:19" x14ac:dyDescent="0.25">
      <c r="A1073" s="1" t="s">
        <v>109</v>
      </c>
      <c r="B1073" s="1">
        <v>5.7</v>
      </c>
      <c r="C1073" s="1">
        <v>5.6935153999999999</v>
      </c>
      <c r="D1073" s="1">
        <v>1</v>
      </c>
      <c r="E1073" s="1">
        <f t="shared" si="166"/>
        <v>0</v>
      </c>
      <c r="F1073" s="1">
        <f t="shared" si="167"/>
        <v>0</v>
      </c>
      <c r="G1073" s="1">
        <f t="shared" si="168"/>
        <v>0</v>
      </c>
      <c r="H1073" s="1">
        <f t="shared" si="169"/>
        <v>1</v>
      </c>
      <c r="I1073" s="1">
        <f t="shared" si="170"/>
        <v>1</v>
      </c>
      <c r="K1073" s="1" t="s">
        <v>184</v>
      </c>
      <c r="L1073" s="1">
        <v>5.4</v>
      </c>
      <c r="M1073" s="1">
        <v>2</v>
      </c>
      <c r="N1073" s="1">
        <v>1</v>
      </c>
      <c r="O1073" s="1">
        <f t="shared" si="164"/>
        <v>0</v>
      </c>
      <c r="P1073" s="1">
        <f t="shared" si="171"/>
        <v>0</v>
      </c>
      <c r="Q1073" s="1">
        <f t="shared" si="165"/>
        <v>1</v>
      </c>
      <c r="R1073" s="1">
        <f t="shared" si="172"/>
        <v>0</v>
      </c>
      <c r="S1073" s="1">
        <f t="shared" si="173"/>
        <v>1</v>
      </c>
    </row>
    <row r="1074" spans="1:19" x14ac:dyDescent="0.25">
      <c r="A1074" s="1" t="s">
        <v>138</v>
      </c>
      <c r="B1074" s="1">
        <v>4.7</v>
      </c>
      <c r="C1074" s="1">
        <v>4.0656299999999996</v>
      </c>
      <c r="D1074" s="1">
        <v>1</v>
      </c>
      <c r="E1074" s="1">
        <f t="shared" si="166"/>
        <v>0</v>
      </c>
      <c r="F1074" s="1">
        <f t="shared" si="167"/>
        <v>0</v>
      </c>
      <c r="G1074" s="1">
        <f t="shared" si="168"/>
        <v>0</v>
      </c>
      <c r="H1074" s="1">
        <f t="shared" si="169"/>
        <v>1</v>
      </c>
      <c r="I1074" s="1">
        <f t="shared" si="170"/>
        <v>1</v>
      </c>
      <c r="K1074" s="1" t="s">
        <v>66</v>
      </c>
      <c r="L1074" s="1">
        <v>4.8</v>
      </c>
      <c r="M1074" s="1">
        <v>4</v>
      </c>
      <c r="N1074" s="1">
        <v>1</v>
      </c>
      <c r="O1074" s="1">
        <f t="shared" si="164"/>
        <v>0</v>
      </c>
      <c r="P1074" s="1">
        <f t="shared" si="171"/>
        <v>0</v>
      </c>
      <c r="Q1074" s="1">
        <f t="shared" si="165"/>
        <v>1</v>
      </c>
      <c r="R1074" s="1">
        <f t="shared" si="172"/>
        <v>0</v>
      </c>
      <c r="S1074" s="1">
        <f t="shared" si="173"/>
        <v>1</v>
      </c>
    </row>
    <row r="1075" spans="1:19" x14ac:dyDescent="0.25">
      <c r="A1075" s="1" t="s">
        <v>202</v>
      </c>
      <c r="B1075" s="1">
        <v>4.9000000000000004</v>
      </c>
      <c r="C1075" s="1">
        <v>4.0927445999999996</v>
      </c>
      <c r="D1075" s="1">
        <v>1</v>
      </c>
      <c r="E1075" s="1">
        <f t="shared" si="166"/>
        <v>0</v>
      </c>
      <c r="F1075" s="1">
        <f t="shared" si="167"/>
        <v>0</v>
      </c>
      <c r="G1075" s="1">
        <f t="shared" si="168"/>
        <v>0</v>
      </c>
      <c r="H1075" s="1">
        <f t="shared" si="169"/>
        <v>1</v>
      </c>
      <c r="I1075" s="1">
        <f t="shared" si="170"/>
        <v>1</v>
      </c>
      <c r="K1075" s="1" t="s">
        <v>80</v>
      </c>
      <c r="L1075" s="1">
        <v>4.9000000000000004</v>
      </c>
      <c r="M1075" s="1">
        <v>3</v>
      </c>
      <c r="N1075" s="1">
        <v>1</v>
      </c>
      <c r="O1075" s="1">
        <f t="shared" si="164"/>
        <v>0</v>
      </c>
      <c r="P1075" s="1">
        <f t="shared" si="171"/>
        <v>0</v>
      </c>
      <c r="Q1075" s="1">
        <f t="shared" si="165"/>
        <v>1</v>
      </c>
      <c r="R1075" s="1">
        <f t="shared" si="172"/>
        <v>0</v>
      </c>
      <c r="S1075" s="1">
        <f t="shared" si="173"/>
        <v>1</v>
      </c>
    </row>
    <row r="1076" spans="1:19" x14ac:dyDescent="0.25">
      <c r="A1076" s="1" t="s">
        <v>184</v>
      </c>
      <c r="B1076" s="1">
        <v>5.4</v>
      </c>
      <c r="C1076" s="1">
        <v>2.1078226800000008</v>
      </c>
      <c r="D1076" s="1">
        <v>1</v>
      </c>
      <c r="E1076" s="1">
        <f t="shared" si="166"/>
        <v>0</v>
      </c>
      <c r="F1076" s="1">
        <f t="shared" si="167"/>
        <v>0</v>
      </c>
      <c r="G1076" s="1">
        <f t="shared" si="168"/>
        <v>0</v>
      </c>
      <c r="H1076" s="1">
        <f t="shared" si="169"/>
        <v>1</v>
      </c>
      <c r="I1076" s="1">
        <f t="shared" si="170"/>
        <v>1</v>
      </c>
      <c r="K1076" s="1" t="s">
        <v>82</v>
      </c>
      <c r="L1076" s="1">
        <v>4.3</v>
      </c>
      <c r="M1076" s="1">
        <v>3</v>
      </c>
      <c r="N1076" s="1">
        <v>1</v>
      </c>
      <c r="O1076" s="1">
        <f t="shared" ref="O1076:O1139" si="174">IF(AND((8&gt;N1076),(N1076&gt;=M1076),(M1076&gt;=4)),1,0)</f>
        <v>0</v>
      </c>
      <c r="P1076" s="1">
        <f t="shared" si="171"/>
        <v>0</v>
      </c>
      <c r="Q1076" s="1">
        <f t="shared" ref="Q1076:Q1139" si="175">IF(N1076&lt;=4,1,0)</f>
        <v>1</v>
      </c>
      <c r="R1076" s="1">
        <f t="shared" si="172"/>
        <v>0</v>
      </c>
      <c r="S1076" s="1">
        <f t="shared" si="173"/>
        <v>1</v>
      </c>
    </row>
    <row r="1077" spans="1:19" x14ac:dyDescent="0.25">
      <c r="A1077" s="1" t="s">
        <v>66</v>
      </c>
      <c r="B1077" s="1">
        <v>4.8</v>
      </c>
      <c r="C1077" s="1">
        <v>3.9060224399999992</v>
      </c>
      <c r="D1077" s="1">
        <v>1</v>
      </c>
      <c r="E1077" s="1">
        <f t="shared" si="166"/>
        <v>0</v>
      </c>
      <c r="F1077" s="1">
        <f t="shared" si="167"/>
        <v>0</v>
      </c>
      <c r="G1077" s="1">
        <f t="shared" si="168"/>
        <v>0</v>
      </c>
      <c r="H1077" s="1">
        <f t="shared" si="169"/>
        <v>1</v>
      </c>
      <c r="I1077" s="1">
        <f t="shared" si="170"/>
        <v>1</v>
      </c>
      <c r="K1077" s="1" t="s">
        <v>97</v>
      </c>
      <c r="L1077" s="1">
        <v>4.5</v>
      </c>
      <c r="M1077" s="1">
        <v>4</v>
      </c>
      <c r="N1077" s="1">
        <v>1</v>
      </c>
      <c r="O1077" s="1">
        <f t="shared" si="174"/>
        <v>0</v>
      </c>
      <c r="P1077" s="1">
        <f t="shared" si="171"/>
        <v>0</v>
      </c>
      <c r="Q1077" s="1">
        <f t="shared" si="175"/>
        <v>1</v>
      </c>
      <c r="R1077" s="1">
        <f t="shared" si="172"/>
        <v>0</v>
      </c>
      <c r="S1077" s="1">
        <f t="shared" si="173"/>
        <v>1</v>
      </c>
    </row>
    <row r="1078" spans="1:19" x14ac:dyDescent="0.25">
      <c r="A1078" s="1" t="s">
        <v>80</v>
      </c>
      <c r="B1078" s="1">
        <v>4.9000000000000004</v>
      </c>
      <c r="C1078" s="1">
        <v>3.2950587599999994</v>
      </c>
      <c r="D1078" s="1">
        <v>1</v>
      </c>
      <c r="E1078" s="1">
        <f t="shared" si="166"/>
        <v>0</v>
      </c>
      <c r="F1078" s="1">
        <f t="shared" si="167"/>
        <v>0</v>
      </c>
      <c r="G1078" s="1">
        <f t="shared" si="168"/>
        <v>0</v>
      </c>
      <c r="H1078" s="1">
        <f t="shared" si="169"/>
        <v>1</v>
      </c>
      <c r="I1078" s="1">
        <f t="shared" si="170"/>
        <v>1</v>
      </c>
      <c r="K1078" s="1" t="s">
        <v>116</v>
      </c>
      <c r="L1078" s="1">
        <v>4</v>
      </c>
      <c r="M1078" s="1">
        <v>3</v>
      </c>
      <c r="N1078" s="1">
        <v>1</v>
      </c>
      <c r="O1078" s="1">
        <f t="shared" si="174"/>
        <v>0</v>
      </c>
      <c r="P1078" s="1">
        <f t="shared" si="171"/>
        <v>0</v>
      </c>
      <c r="Q1078" s="1">
        <f t="shared" si="175"/>
        <v>1</v>
      </c>
      <c r="R1078" s="1">
        <f t="shared" si="172"/>
        <v>0</v>
      </c>
      <c r="S1078" s="1">
        <f t="shared" si="173"/>
        <v>1</v>
      </c>
    </row>
    <row r="1079" spans="1:19" x14ac:dyDescent="0.25">
      <c r="A1079" s="1" t="s">
        <v>82</v>
      </c>
      <c r="B1079" s="1">
        <v>4.3</v>
      </c>
      <c r="C1079" s="1">
        <v>3.3854999799999987</v>
      </c>
      <c r="D1079" s="1">
        <v>1</v>
      </c>
      <c r="E1079" s="1">
        <f t="shared" si="166"/>
        <v>0</v>
      </c>
      <c r="F1079" s="1">
        <f t="shared" si="167"/>
        <v>0</v>
      </c>
      <c r="G1079" s="1">
        <f t="shared" si="168"/>
        <v>0</v>
      </c>
      <c r="H1079" s="1">
        <f t="shared" si="169"/>
        <v>1</v>
      </c>
      <c r="I1079" s="1">
        <f t="shared" si="170"/>
        <v>1</v>
      </c>
      <c r="K1079" s="1" t="s">
        <v>118</v>
      </c>
      <c r="L1079" s="1">
        <v>6.2</v>
      </c>
      <c r="M1079" s="1">
        <v>4</v>
      </c>
      <c r="N1079" s="1">
        <v>1</v>
      </c>
      <c r="O1079" s="1">
        <f t="shared" si="174"/>
        <v>0</v>
      </c>
      <c r="P1079" s="1">
        <f t="shared" si="171"/>
        <v>0</v>
      </c>
      <c r="Q1079" s="1">
        <f t="shared" si="175"/>
        <v>1</v>
      </c>
      <c r="R1079" s="1">
        <f t="shared" si="172"/>
        <v>0</v>
      </c>
      <c r="S1079" s="1">
        <f t="shared" si="173"/>
        <v>1</v>
      </c>
    </row>
    <row r="1080" spans="1:19" x14ac:dyDescent="0.25">
      <c r="A1080" s="1" t="s">
        <v>97</v>
      </c>
      <c r="B1080" s="1">
        <v>4.5</v>
      </c>
      <c r="C1080" s="1">
        <v>3.7282999599999993</v>
      </c>
      <c r="D1080" s="1">
        <v>1</v>
      </c>
      <c r="E1080" s="1">
        <f t="shared" si="166"/>
        <v>0</v>
      </c>
      <c r="F1080" s="1">
        <f t="shared" si="167"/>
        <v>0</v>
      </c>
      <c r="G1080" s="1">
        <f t="shared" si="168"/>
        <v>0</v>
      </c>
      <c r="H1080" s="1">
        <f t="shared" si="169"/>
        <v>1</v>
      </c>
      <c r="I1080" s="1">
        <f t="shared" si="170"/>
        <v>1</v>
      </c>
      <c r="K1080" s="1" t="s">
        <v>177</v>
      </c>
      <c r="L1080" s="1">
        <v>4.8</v>
      </c>
      <c r="M1080" s="1">
        <v>3</v>
      </c>
      <c r="N1080" s="1">
        <v>1</v>
      </c>
      <c r="O1080" s="1">
        <f t="shared" si="174"/>
        <v>0</v>
      </c>
      <c r="P1080" s="1">
        <f t="shared" si="171"/>
        <v>0</v>
      </c>
      <c r="Q1080" s="1">
        <f t="shared" si="175"/>
        <v>1</v>
      </c>
      <c r="R1080" s="1">
        <f t="shared" si="172"/>
        <v>0</v>
      </c>
      <c r="S1080" s="1">
        <f t="shared" si="173"/>
        <v>1</v>
      </c>
    </row>
    <row r="1081" spans="1:19" x14ac:dyDescent="0.25">
      <c r="A1081" s="1" t="s">
        <v>116</v>
      </c>
      <c r="B1081" s="1">
        <v>4</v>
      </c>
      <c r="C1081" s="1">
        <v>3.2337478200000001</v>
      </c>
      <c r="D1081" s="1">
        <v>1</v>
      </c>
      <c r="E1081" s="1">
        <f t="shared" si="166"/>
        <v>0</v>
      </c>
      <c r="F1081" s="1">
        <f t="shared" si="167"/>
        <v>0</v>
      </c>
      <c r="G1081" s="1">
        <f t="shared" si="168"/>
        <v>0</v>
      </c>
      <c r="H1081" s="1">
        <f t="shared" si="169"/>
        <v>1</v>
      </c>
      <c r="I1081" s="1">
        <f t="shared" si="170"/>
        <v>1</v>
      </c>
      <c r="K1081" s="1" t="s">
        <v>135</v>
      </c>
      <c r="L1081" s="1">
        <v>4.9000000000000004</v>
      </c>
      <c r="M1081" s="1">
        <v>3</v>
      </c>
      <c r="N1081" s="1">
        <v>1</v>
      </c>
      <c r="O1081" s="1">
        <f t="shared" si="174"/>
        <v>0</v>
      </c>
      <c r="P1081" s="1">
        <f t="shared" si="171"/>
        <v>0</v>
      </c>
      <c r="Q1081" s="1">
        <f t="shared" si="175"/>
        <v>1</v>
      </c>
      <c r="R1081" s="1">
        <f t="shared" si="172"/>
        <v>0</v>
      </c>
      <c r="S1081" s="1">
        <f t="shared" si="173"/>
        <v>1</v>
      </c>
    </row>
    <row r="1082" spans="1:19" x14ac:dyDescent="0.25">
      <c r="A1082" s="1" t="s">
        <v>118</v>
      </c>
      <c r="B1082" s="1">
        <v>6.2</v>
      </c>
      <c r="C1082" s="1">
        <v>4.0640604999999974</v>
      </c>
      <c r="D1082" s="1">
        <v>1</v>
      </c>
      <c r="E1082" s="1">
        <f t="shared" si="166"/>
        <v>0</v>
      </c>
      <c r="F1082" s="1">
        <f t="shared" si="167"/>
        <v>0</v>
      </c>
      <c r="G1082" s="1">
        <f t="shared" si="168"/>
        <v>0</v>
      </c>
      <c r="H1082" s="1">
        <f t="shared" si="169"/>
        <v>1</v>
      </c>
      <c r="I1082" s="1">
        <f t="shared" si="170"/>
        <v>1</v>
      </c>
      <c r="K1082" s="1" t="s">
        <v>170</v>
      </c>
      <c r="L1082" s="1">
        <v>5.3</v>
      </c>
      <c r="M1082" s="1">
        <v>4</v>
      </c>
      <c r="N1082" s="1">
        <v>1</v>
      </c>
      <c r="O1082" s="1">
        <f t="shared" si="174"/>
        <v>0</v>
      </c>
      <c r="P1082" s="1">
        <f t="shared" si="171"/>
        <v>0</v>
      </c>
      <c r="Q1082" s="1">
        <f t="shared" si="175"/>
        <v>1</v>
      </c>
      <c r="R1082" s="1">
        <f t="shared" si="172"/>
        <v>0</v>
      </c>
      <c r="S1082" s="1">
        <f t="shared" si="173"/>
        <v>1</v>
      </c>
    </row>
    <row r="1083" spans="1:19" x14ac:dyDescent="0.25">
      <c r="A1083" s="1" t="s">
        <v>177</v>
      </c>
      <c r="B1083" s="1">
        <v>4.8</v>
      </c>
      <c r="C1083" s="1">
        <v>2.7877184599999989</v>
      </c>
      <c r="D1083" s="1">
        <v>1</v>
      </c>
      <c r="E1083" s="1">
        <f t="shared" si="166"/>
        <v>0</v>
      </c>
      <c r="F1083" s="1">
        <f t="shared" si="167"/>
        <v>0</v>
      </c>
      <c r="G1083" s="1">
        <f t="shared" si="168"/>
        <v>0</v>
      </c>
      <c r="H1083" s="1">
        <f t="shared" si="169"/>
        <v>1</v>
      </c>
      <c r="I1083" s="1">
        <f t="shared" si="170"/>
        <v>1</v>
      </c>
      <c r="K1083" s="1" t="s">
        <v>147</v>
      </c>
      <c r="L1083" s="1">
        <v>5.0999999999999996</v>
      </c>
      <c r="M1083" s="1">
        <v>4</v>
      </c>
      <c r="N1083" s="1">
        <v>1</v>
      </c>
      <c r="O1083" s="1">
        <f t="shared" si="174"/>
        <v>0</v>
      </c>
      <c r="P1083" s="1">
        <f t="shared" si="171"/>
        <v>0</v>
      </c>
      <c r="Q1083" s="1">
        <f t="shared" si="175"/>
        <v>1</v>
      </c>
      <c r="R1083" s="1">
        <f t="shared" si="172"/>
        <v>0</v>
      </c>
      <c r="S1083" s="1">
        <f t="shared" si="173"/>
        <v>1</v>
      </c>
    </row>
    <row r="1084" spans="1:19" x14ac:dyDescent="0.25">
      <c r="A1084" s="1" t="s">
        <v>135</v>
      </c>
      <c r="B1084" s="1">
        <v>4.9000000000000004</v>
      </c>
      <c r="C1084" s="1">
        <v>2.924399849999999</v>
      </c>
      <c r="D1084" s="1">
        <v>1</v>
      </c>
      <c r="E1084" s="1">
        <f t="shared" si="166"/>
        <v>0</v>
      </c>
      <c r="F1084" s="1">
        <f t="shared" si="167"/>
        <v>0</v>
      </c>
      <c r="G1084" s="1">
        <f t="shared" si="168"/>
        <v>0</v>
      </c>
      <c r="H1084" s="1">
        <f t="shared" si="169"/>
        <v>1</v>
      </c>
      <c r="I1084" s="1">
        <f t="shared" si="170"/>
        <v>1</v>
      </c>
      <c r="K1084" s="1" t="s">
        <v>148</v>
      </c>
      <c r="L1084" s="1">
        <v>7.1</v>
      </c>
      <c r="M1084" s="1">
        <v>6</v>
      </c>
      <c r="N1084" s="1">
        <v>1</v>
      </c>
      <c r="O1084" s="1">
        <f t="shared" si="174"/>
        <v>0</v>
      </c>
      <c r="P1084" s="1">
        <f t="shared" si="171"/>
        <v>0</v>
      </c>
      <c r="Q1084" s="1">
        <f t="shared" si="175"/>
        <v>1</v>
      </c>
      <c r="R1084" s="1">
        <f t="shared" si="172"/>
        <v>0</v>
      </c>
      <c r="S1084" s="1">
        <f t="shared" si="173"/>
        <v>1</v>
      </c>
    </row>
    <row r="1085" spans="1:19" x14ac:dyDescent="0.25">
      <c r="A1085" s="1" t="s">
        <v>170</v>
      </c>
      <c r="B1085" s="1">
        <v>5.3</v>
      </c>
      <c r="C1085" s="1">
        <v>3.8772583999999992</v>
      </c>
      <c r="D1085" s="1">
        <v>1</v>
      </c>
      <c r="E1085" s="1">
        <f t="shared" si="166"/>
        <v>0</v>
      </c>
      <c r="F1085" s="1">
        <f t="shared" si="167"/>
        <v>0</v>
      </c>
      <c r="G1085" s="1">
        <f t="shared" si="168"/>
        <v>0</v>
      </c>
      <c r="H1085" s="1">
        <f t="shared" si="169"/>
        <v>1</v>
      </c>
      <c r="I1085" s="1">
        <f t="shared" si="170"/>
        <v>1</v>
      </c>
      <c r="K1085" s="1" t="s">
        <v>199</v>
      </c>
      <c r="L1085" s="1">
        <v>5</v>
      </c>
      <c r="M1085" s="1">
        <v>4</v>
      </c>
      <c r="N1085" s="1">
        <v>1</v>
      </c>
      <c r="O1085" s="1">
        <f t="shared" si="174"/>
        <v>0</v>
      </c>
      <c r="P1085" s="1">
        <f t="shared" si="171"/>
        <v>0</v>
      </c>
      <c r="Q1085" s="1">
        <f t="shared" si="175"/>
        <v>1</v>
      </c>
      <c r="R1085" s="1">
        <f t="shared" si="172"/>
        <v>0</v>
      </c>
      <c r="S1085" s="1">
        <f t="shared" si="173"/>
        <v>1</v>
      </c>
    </row>
    <row r="1086" spans="1:19" x14ac:dyDescent="0.25">
      <c r="A1086" s="1" t="s">
        <v>147</v>
      </c>
      <c r="B1086" s="1">
        <v>5.0999999999999996</v>
      </c>
      <c r="C1086" s="1">
        <v>4.048422369999999</v>
      </c>
      <c r="D1086" s="1">
        <v>1</v>
      </c>
      <c r="E1086" s="1">
        <f t="shared" si="166"/>
        <v>0</v>
      </c>
      <c r="F1086" s="1">
        <f t="shared" si="167"/>
        <v>0</v>
      </c>
      <c r="G1086" s="1">
        <f t="shared" si="168"/>
        <v>0</v>
      </c>
      <c r="H1086" s="1">
        <f t="shared" si="169"/>
        <v>1</v>
      </c>
      <c r="I1086" s="1">
        <f t="shared" si="170"/>
        <v>1</v>
      </c>
      <c r="K1086" s="1" t="s">
        <v>78</v>
      </c>
      <c r="L1086" s="1">
        <v>4.2</v>
      </c>
      <c r="M1086" s="1">
        <v>3</v>
      </c>
      <c r="N1086" s="1">
        <v>1</v>
      </c>
      <c r="O1086" s="1">
        <f t="shared" si="174"/>
        <v>0</v>
      </c>
      <c r="P1086" s="1">
        <f t="shared" si="171"/>
        <v>0</v>
      </c>
      <c r="Q1086" s="1">
        <f t="shared" si="175"/>
        <v>1</v>
      </c>
      <c r="R1086" s="1">
        <f t="shared" si="172"/>
        <v>0</v>
      </c>
      <c r="S1086" s="1">
        <f t="shared" si="173"/>
        <v>1</v>
      </c>
    </row>
    <row r="1087" spans="1:19" x14ac:dyDescent="0.25">
      <c r="A1087" s="1" t="s">
        <v>148</v>
      </c>
      <c r="B1087" s="1">
        <v>7.1</v>
      </c>
      <c r="C1087" s="1">
        <v>5.8142294199999975</v>
      </c>
      <c r="D1087" s="1">
        <v>1</v>
      </c>
      <c r="E1087" s="1">
        <f t="shared" si="166"/>
        <v>0</v>
      </c>
      <c r="F1087" s="1">
        <f t="shared" si="167"/>
        <v>0</v>
      </c>
      <c r="G1087" s="1">
        <f t="shared" si="168"/>
        <v>0</v>
      </c>
      <c r="H1087" s="1">
        <f t="shared" si="169"/>
        <v>1</v>
      </c>
      <c r="I1087" s="1">
        <f t="shared" si="170"/>
        <v>1</v>
      </c>
      <c r="K1087" s="1" t="s">
        <v>200</v>
      </c>
      <c r="L1087" s="1">
        <v>4.4000000000000004</v>
      </c>
      <c r="M1087" s="1">
        <v>3</v>
      </c>
      <c r="N1087" s="1">
        <v>1</v>
      </c>
      <c r="O1087" s="1">
        <f t="shared" si="174"/>
        <v>0</v>
      </c>
      <c r="P1087" s="1">
        <f t="shared" si="171"/>
        <v>0</v>
      </c>
      <c r="Q1087" s="1">
        <f t="shared" si="175"/>
        <v>1</v>
      </c>
      <c r="R1087" s="1">
        <f t="shared" si="172"/>
        <v>0</v>
      </c>
      <c r="S1087" s="1">
        <f t="shared" si="173"/>
        <v>1</v>
      </c>
    </row>
    <row r="1088" spans="1:19" x14ac:dyDescent="0.25">
      <c r="A1088" s="1" t="s">
        <v>199</v>
      </c>
      <c r="B1088" s="1">
        <v>5</v>
      </c>
      <c r="C1088" s="1">
        <v>4.1944783999999995</v>
      </c>
      <c r="D1088" s="1">
        <v>1</v>
      </c>
      <c r="E1088" s="1">
        <f t="shared" si="166"/>
        <v>0</v>
      </c>
      <c r="F1088" s="1">
        <f t="shared" si="167"/>
        <v>0</v>
      </c>
      <c r="G1088" s="1">
        <f t="shared" si="168"/>
        <v>0</v>
      </c>
      <c r="H1088" s="1">
        <f t="shared" si="169"/>
        <v>1</v>
      </c>
      <c r="I1088" s="1">
        <f t="shared" si="170"/>
        <v>1</v>
      </c>
      <c r="K1088" s="1" t="s">
        <v>104</v>
      </c>
      <c r="L1088" s="1">
        <v>5.4</v>
      </c>
      <c r="M1088" s="1">
        <v>3</v>
      </c>
      <c r="N1088" s="1">
        <v>1</v>
      </c>
      <c r="O1088" s="1">
        <f t="shared" si="174"/>
        <v>0</v>
      </c>
      <c r="P1088" s="1">
        <f t="shared" si="171"/>
        <v>0</v>
      </c>
      <c r="Q1088" s="1">
        <f t="shared" si="175"/>
        <v>1</v>
      </c>
      <c r="R1088" s="1">
        <f t="shared" si="172"/>
        <v>0</v>
      </c>
      <c r="S1088" s="1">
        <f t="shared" si="173"/>
        <v>1</v>
      </c>
    </row>
    <row r="1089" spans="1:19" x14ac:dyDescent="0.25">
      <c r="A1089" s="1" t="s">
        <v>78</v>
      </c>
      <c r="B1089" s="1">
        <v>4.2</v>
      </c>
      <c r="C1089" s="1">
        <v>2.9491941999999991</v>
      </c>
      <c r="D1089" s="1">
        <v>1</v>
      </c>
      <c r="E1089" s="1">
        <f t="shared" si="166"/>
        <v>0</v>
      </c>
      <c r="F1089" s="1">
        <f t="shared" si="167"/>
        <v>0</v>
      </c>
      <c r="G1089" s="1">
        <f t="shared" si="168"/>
        <v>0</v>
      </c>
      <c r="H1089" s="1">
        <f t="shared" si="169"/>
        <v>1</v>
      </c>
      <c r="I1089" s="1">
        <f t="shared" si="170"/>
        <v>1</v>
      </c>
      <c r="K1089" s="1" t="s">
        <v>130</v>
      </c>
      <c r="L1089" s="1">
        <v>4.0999999999999996</v>
      </c>
      <c r="M1089" s="1">
        <v>4</v>
      </c>
      <c r="N1089" s="1">
        <v>1</v>
      </c>
      <c r="O1089" s="1">
        <f t="shared" si="174"/>
        <v>0</v>
      </c>
      <c r="P1089" s="1">
        <f t="shared" si="171"/>
        <v>0</v>
      </c>
      <c r="Q1089" s="1">
        <f t="shared" si="175"/>
        <v>1</v>
      </c>
      <c r="R1089" s="1">
        <f t="shared" si="172"/>
        <v>0</v>
      </c>
      <c r="S1089" s="1">
        <f t="shared" si="173"/>
        <v>1</v>
      </c>
    </row>
    <row r="1090" spans="1:19" x14ac:dyDescent="0.25">
      <c r="A1090" s="1" t="s">
        <v>200</v>
      </c>
      <c r="B1090" s="1">
        <v>4.4000000000000004</v>
      </c>
      <c r="C1090" s="1">
        <v>3.0566905999999991</v>
      </c>
      <c r="D1090" s="1">
        <v>1</v>
      </c>
      <c r="E1090" s="1">
        <f t="shared" si="166"/>
        <v>0</v>
      </c>
      <c r="F1090" s="1">
        <f t="shared" si="167"/>
        <v>0</v>
      </c>
      <c r="G1090" s="1">
        <f t="shared" si="168"/>
        <v>0</v>
      </c>
      <c r="H1090" s="1">
        <f t="shared" si="169"/>
        <v>1</v>
      </c>
      <c r="I1090" s="1">
        <f t="shared" si="170"/>
        <v>1</v>
      </c>
      <c r="K1090" s="1" t="s">
        <v>169</v>
      </c>
      <c r="L1090" s="1">
        <v>4.5</v>
      </c>
      <c r="M1090" s="1">
        <v>2</v>
      </c>
      <c r="N1090" s="1">
        <v>1</v>
      </c>
      <c r="O1090" s="1">
        <f t="shared" si="174"/>
        <v>0</v>
      </c>
      <c r="P1090" s="1">
        <f t="shared" si="171"/>
        <v>0</v>
      </c>
      <c r="Q1090" s="1">
        <f t="shared" si="175"/>
        <v>1</v>
      </c>
      <c r="R1090" s="1">
        <f t="shared" si="172"/>
        <v>0</v>
      </c>
      <c r="S1090" s="1">
        <f t="shared" si="173"/>
        <v>1</v>
      </c>
    </row>
    <row r="1091" spans="1:19" x14ac:dyDescent="0.25">
      <c r="A1091" s="1" t="s">
        <v>104</v>
      </c>
      <c r="B1091" s="1">
        <v>5.4</v>
      </c>
      <c r="C1091" s="1">
        <v>3.1154327999999998</v>
      </c>
      <c r="D1091" s="1">
        <v>1</v>
      </c>
      <c r="E1091" s="1">
        <f t="shared" ref="E1091:E1154" si="176">IF(AND((10&gt;D1091),(D1091&gt;C1091),(C1091&gt;2)),1,0)</f>
        <v>0</v>
      </c>
      <c r="F1091" s="1">
        <f t="shared" ref="F1091:F1154" si="177">IF(AND((D1091&lt;C1091),(D1091&gt;2),(C1091&lt;10)),1,0)</f>
        <v>0</v>
      </c>
      <c r="G1091" s="1">
        <f t="shared" ref="G1091:G1154" si="178">IF(D1091&gt;=10,1,0)</f>
        <v>0</v>
      </c>
      <c r="H1091" s="1">
        <f t="shared" ref="H1091:H1154" si="179">IF(D1091&lt;=2,1,0)</f>
        <v>1</v>
      </c>
      <c r="I1091" s="1">
        <f t="shared" ref="I1091:I1154" si="180">SUM(E1091:H1091)</f>
        <v>1</v>
      </c>
      <c r="K1091" s="1" t="s">
        <v>154</v>
      </c>
      <c r="L1091" s="1">
        <v>5.7</v>
      </c>
      <c r="M1091" s="1">
        <v>6</v>
      </c>
      <c r="N1091" s="1">
        <v>1</v>
      </c>
      <c r="O1091" s="1">
        <f t="shared" si="174"/>
        <v>0</v>
      </c>
      <c r="P1091" s="1">
        <f t="shared" ref="P1091:P1154" si="181">IF(AND((N1091&lt;M1091),(N1091&gt;=4),(M1091&lt;8)),1,0)</f>
        <v>0</v>
      </c>
      <c r="Q1091" s="1">
        <f t="shared" si="175"/>
        <v>1</v>
      </c>
      <c r="R1091" s="1">
        <f t="shared" ref="R1091:R1154" si="182">IF(N1091&gt;=8,1,0)</f>
        <v>0</v>
      </c>
      <c r="S1091" s="1">
        <f t="shared" ref="S1091:S1154" si="183">SUM(O1091:R1091)</f>
        <v>1</v>
      </c>
    </row>
    <row r="1092" spans="1:19" x14ac:dyDescent="0.25">
      <c r="A1092" s="1" t="s">
        <v>130</v>
      </c>
      <c r="B1092" s="1">
        <v>4.0999999999999996</v>
      </c>
      <c r="C1092" s="1">
        <v>3.812808599999999</v>
      </c>
      <c r="D1092" s="1">
        <v>1</v>
      </c>
      <c r="E1092" s="1">
        <f t="shared" si="176"/>
        <v>0</v>
      </c>
      <c r="F1092" s="1">
        <f t="shared" si="177"/>
        <v>0</v>
      </c>
      <c r="G1092" s="1">
        <f t="shared" si="178"/>
        <v>0</v>
      </c>
      <c r="H1092" s="1">
        <f t="shared" si="179"/>
        <v>1</v>
      </c>
      <c r="I1092" s="1">
        <f t="shared" si="180"/>
        <v>1</v>
      </c>
      <c r="K1092" s="1" t="s">
        <v>59</v>
      </c>
      <c r="L1092" s="1">
        <v>6.7</v>
      </c>
      <c r="M1092" s="1">
        <v>4</v>
      </c>
      <c r="N1092" s="1">
        <v>1</v>
      </c>
      <c r="O1092" s="1">
        <f t="shared" si="174"/>
        <v>0</v>
      </c>
      <c r="P1092" s="1">
        <f t="shared" si="181"/>
        <v>0</v>
      </c>
      <c r="Q1092" s="1">
        <f t="shared" si="175"/>
        <v>1</v>
      </c>
      <c r="R1092" s="1">
        <f t="shared" si="182"/>
        <v>0</v>
      </c>
      <c r="S1092" s="1">
        <f t="shared" si="183"/>
        <v>1</v>
      </c>
    </row>
    <row r="1093" spans="1:19" x14ac:dyDescent="0.25">
      <c r="A1093" s="1" t="s">
        <v>169</v>
      </c>
      <c r="B1093" s="1">
        <v>4.5</v>
      </c>
      <c r="C1093" s="1">
        <v>2.3567752000000004</v>
      </c>
      <c r="D1093" s="1">
        <v>1</v>
      </c>
      <c r="E1093" s="1">
        <f t="shared" si="176"/>
        <v>0</v>
      </c>
      <c r="F1093" s="1">
        <f t="shared" si="177"/>
        <v>0</v>
      </c>
      <c r="G1093" s="1">
        <f t="shared" si="178"/>
        <v>0</v>
      </c>
      <c r="H1093" s="1">
        <f t="shared" si="179"/>
        <v>1</v>
      </c>
      <c r="I1093" s="1">
        <f t="shared" si="180"/>
        <v>1</v>
      </c>
      <c r="K1093" s="1" t="s">
        <v>61</v>
      </c>
      <c r="L1093" s="1">
        <v>4.7</v>
      </c>
      <c r="M1093" s="1">
        <v>3</v>
      </c>
      <c r="N1093" s="1">
        <v>1</v>
      </c>
      <c r="O1093" s="1">
        <f t="shared" si="174"/>
        <v>0</v>
      </c>
      <c r="P1093" s="1">
        <f t="shared" si="181"/>
        <v>0</v>
      </c>
      <c r="Q1093" s="1">
        <f t="shared" si="175"/>
        <v>1</v>
      </c>
      <c r="R1093" s="1">
        <f t="shared" si="182"/>
        <v>0</v>
      </c>
      <c r="S1093" s="1">
        <f t="shared" si="183"/>
        <v>1</v>
      </c>
    </row>
    <row r="1094" spans="1:19" x14ac:dyDescent="0.25">
      <c r="A1094" s="1" t="s">
        <v>154</v>
      </c>
      <c r="B1094" s="1">
        <v>5.7</v>
      </c>
      <c r="C1094" s="1">
        <v>6.3249689300000016</v>
      </c>
      <c r="D1094" s="1">
        <v>1</v>
      </c>
      <c r="E1094" s="1">
        <f t="shared" si="176"/>
        <v>0</v>
      </c>
      <c r="F1094" s="1">
        <f t="shared" si="177"/>
        <v>0</v>
      </c>
      <c r="G1094" s="1">
        <f t="shared" si="178"/>
        <v>0</v>
      </c>
      <c r="H1094" s="1">
        <f t="shared" si="179"/>
        <v>1</v>
      </c>
      <c r="I1094" s="1">
        <f t="shared" si="180"/>
        <v>1</v>
      </c>
      <c r="K1094" s="1" t="s">
        <v>62</v>
      </c>
      <c r="L1094" s="1">
        <v>4.5</v>
      </c>
      <c r="M1094" s="1">
        <v>3</v>
      </c>
      <c r="N1094" s="1">
        <v>1</v>
      </c>
      <c r="O1094" s="1">
        <f t="shared" si="174"/>
        <v>0</v>
      </c>
      <c r="P1094" s="1">
        <f t="shared" si="181"/>
        <v>0</v>
      </c>
      <c r="Q1094" s="1">
        <f t="shared" si="175"/>
        <v>1</v>
      </c>
      <c r="R1094" s="1">
        <f t="shared" si="182"/>
        <v>0</v>
      </c>
      <c r="S1094" s="1">
        <f t="shared" si="183"/>
        <v>1</v>
      </c>
    </row>
    <row r="1095" spans="1:19" x14ac:dyDescent="0.25">
      <c r="A1095" s="1" t="s">
        <v>59</v>
      </c>
      <c r="B1095" s="1">
        <v>6.7</v>
      </c>
      <c r="C1095" s="1">
        <v>3.9419908600000011</v>
      </c>
      <c r="D1095" s="1">
        <v>1</v>
      </c>
      <c r="E1095" s="1">
        <f t="shared" si="176"/>
        <v>0</v>
      </c>
      <c r="F1095" s="1">
        <f t="shared" si="177"/>
        <v>0</v>
      </c>
      <c r="G1095" s="1">
        <f t="shared" si="178"/>
        <v>0</v>
      </c>
      <c r="H1095" s="1">
        <f t="shared" si="179"/>
        <v>1</v>
      </c>
      <c r="I1095" s="1">
        <f t="shared" si="180"/>
        <v>1</v>
      </c>
      <c r="K1095" s="1" t="s">
        <v>63</v>
      </c>
      <c r="L1095" s="1">
        <v>4.4000000000000004</v>
      </c>
      <c r="M1095" s="1">
        <v>6</v>
      </c>
      <c r="N1095" s="1">
        <v>1</v>
      </c>
      <c r="O1095" s="1">
        <f t="shared" si="174"/>
        <v>0</v>
      </c>
      <c r="P1095" s="1">
        <f t="shared" si="181"/>
        <v>0</v>
      </c>
      <c r="Q1095" s="1">
        <f t="shared" si="175"/>
        <v>1</v>
      </c>
      <c r="R1095" s="1">
        <f t="shared" si="182"/>
        <v>0</v>
      </c>
      <c r="S1095" s="1">
        <f t="shared" si="183"/>
        <v>1</v>
      </c>
    </row>
    <row r="1096" spans="1:19" x14ac:dyDescent="0.25">
      <c r="A1096" s="1" t="s">
        <v>61</v>
      </c>
      <c r="B1096" s="1">
        <v>4.7</v>
      </c>
      <c r="C1096" s="1">
        <v>2.5497284500000004</v>
      </c>
      <c r="D1096" s="1">
        <v>1</v>
      </c>
      <c r="E1096" s="1">
        <f t="shared" si="176"/>
        <v>0</v>
      </c>
      <c r="F1096" s="1">
        <f t="shared" si="177"/>
        <v>0</v>
      </c>
      <c r="G1096" s="1">
        <f t="shared" si="178"/>
        <v>0</v>
      </c>
      <c r="H1096" s="1">
        <f t="shared" si="179"/>
        <v>1</v>
      </c>
      <c r="I1096" s="1">
        <f t="shared" si="180"/>
        <v>1</v>
      </c>
      <c r="K1096" s="1" t="s">
        <v>64</v>
      </c>
      <c r="L1096" s="1">
        <v>4.5</v>
      </c>
      <c r="M1096" s="1">
        <v>4</v>
      </c>
      <c r="N1096" s="1">
        <v>1</v>
      </c>
      <c r="O1096" s="1">
        <f t="shared" si="174"/>
        <v>0</v>
      </c>
      <c r="P1096" s="1">
        <f t="shared" si="181"/>
        <v>0</v>
      </c>
      <c r="Q1096" s="1">
        <f t="shared" si="175"/>
        <v>1</v>
      </c>
      <c r="R1096" s="1">
        <f t="shared" si="182"/>
        <v>0</v>
      </c>
      <c r="S1096" s="1">
        <f t="shared" si="183"/>
        <v>1</v>
      </c>
    </row>
    <row r="1097" spans="1:19" x14ac:dyDescent="0.25">
      <c r="A1097" s="1" t="s">
        <v>62</v>
      </c>
      <c r="B1097" s="1">
        <v>4.5</v>
      </c>
      <c r="C1097" s="1">
        <v>2.9962746999999994</v>
      </c>
      <c r="D1097" s="1">
        <v>1</v>
      </c>
      <c r="E1097" s="1">
        <f t="shared" si="176"/>
        <v>0</v>
      </c>
      <c r="F1097" s="1">
        <f t="shared" si="177"/>
        <v>0</v>
      </c>
      <c r="G1097" s="1">
        <f t="shared" si="178"/>
        <v>0</v>
      </c>
      <c r="H1097" s="1">
        <f t="shared" si="179"/>
        <v>1</v>
      </c>
      <c r="I1097" s="1">
        <f t="shared" si="180"/>
        <v>1</v>
      </c>
      <c r="K1097" s="1" t="s">
        <v>66</v>
      </c>
      <c r="L1097" s="1">
        <v>4.8</v>
      </c>
      <c r="M1097" s="1">
        <v>4</v>
      </c>
      <c r="N1097" s="1">
        <v>1</v>
      </c>
      <c r="O1097" s="1">
        <f t="shared" si="174"/>
        <v>0</v>
      </c>
      <c r="P1097" s="1">
        <f t="shared" si="181"/>
        <v>0</v>
      </c>
      <c r="Q1097" s="1">
        <f t="shared" si="175"/>
        <v>1</v>
      </c>
      <c r="R1097" s="1">
        <f t="shared" si="182"/>
        <v>0</v>
      </c>
      <c r="S1097" s="1">
        <f t="shared" si="183"/>
        <v>1</v>
      </c>
    </row>
    <row r="1098" spans="1:19" x14ac:dyDescent="0.25">
      <c r="A1098" s="1" t="s">
        <v>63</v>
      </c>
      <c r="B1098" s="1">
        <v>4.4000000000000004</v>
      </c>
      <c r="C1098" s="1">
        <v>5.5269438099999979</v>
      </c>
      <c r="D1098" s="1">
        <v>1</v>
      </c>
      <c r="E1098" s="1">
        <f t="shared" si="176"/>
        <v>0</v>
      </c>
      <c r="F1098" s="1">
        <f t="shared" si="177"/>
        <v>0</v>
      </c>
      <c r="G1098" s="1">
        <f t="shared" si="178"/>
        <v>0</v>
      </c>
      <c r="H1098" s="1">
        <f t="shared" si="179"/>
        <v>1</v>
      </c>
      <c r="I1098" s="1">
        <f t="shared" si="180"/>
        <v>1</v>
      </c>
      <c r="K1098" s="1" t="s">
        <v>171</v>
      </c>
      <c r="L1098" s="1">
        <v>4.7</v>
      </c>
      <c r="M1098" s="1">
        <v>5</v>
      </c>
      <c r="N1098" s="1">
        <v>1</v>
      </c>
      <c r="O1098" s="1">
        <f t="shared" si="174"/>
        <v>0</v>
      </c>
      <c r="P1098" s="1">
        <f t="shared" si="181"/>
        <v>0</v>
      </c>
      <c r="Q1098" s="1">
        <f t="shared" si="175"/>
        <v>1</v>
      </c>
      <c r="R1098" s="1">
        <f t="shared" si="182"/>
        <v>0</v>
      </c>
      <c r="S1098" s="1">
        <f t="shared" si="183"/>
        <v>1</v>
      </c>
    </row>
    <row r="1099" spans="1:19" x14ac:dyDescent="0.25">
      <c r="A1099" s="1" t="s">
        <v>64</v>
      </c>
      <c r="B1099" s="1">
        <v>4.5</v>
      </c>
      <c r="C1099" s="1">
        <v>4.138743579999999</v>
      </c>
      <c r="D1099" s="1">
        <v>1</v>
      </c>
      <c r="E1099" s="1">
        <f t="shared" si="176"/>
        <v>0</v>
      </c>
      <c r="F1099" s="1">
        <f t="shared" si="177"/>
        <v>0</v>
      </c>
      <c r="G1099" s="1">
        <f t="shared" si="178"/>
        <v>0</v>
      </c>
      <c r="H1099" s="1">
        <f t="shared" si="179"/>
        <v>1</v>
      </c>
      <c r="I1099" s="1">
        <f t="shared" si="180"/>
        <v>1</v>
      </c>
      <c r="K1099" s="1" t="s">
        <v>163</v>
      </c>
      <c r="L1099" s="1">
        <v>5.6</v>
      </c>
      <c r="M1099" s="1">
        <v>4</v>
      </c>
      <c r="N1099" s="1">
        <v>1</v>
      </c>
      <c r="O1099" s="1">
        <f t="shared" si="174"/>
        <v>0</v>
      </c>
      <c r="P1099" s="1">
        <f t="shared" si="181"/>
        <v>0</v>
      </c>
      <c r="Q1099" s="1">
        <f t="shared" si="175"/>
        <v>1</v>
      </c>
      <c r="R1099" s="1">
        <f t="shared" si="182"/>
        <v>0</v>
      </c>
      <c r="S1099" s="1">
        <f t="shared" si="183"/>
        <v>1</v>
      </c>
    </row>
    <row r="1100" spans="1:19" x14ac:dyDescent="0.25">
      <c r="A1100" s="1" t="s">
        <v>66</v>
      </c>
      <c r="B1100" s="1">
        <v>4.8</v>
      </c>
      <c r="C1100" s="1">
        <v>3.8441620599999982</v>
      </c>
      <c r="D1100" s="1">
        <v>1</v>
      </c>
      <c r="E1100" s="1">
        <f t="shared" si="176"/>
        <v>0</v>
      </c>
      <c r="F1100" s="1">
        <f t="shared" si="177"/>
        <v>0</v>
      </c>
      <c r="G1100" s="1">
        <f t="shared" si="178"/>
        <v>0</v>
      </c>
      <c r="H1100" s="1">
        <f t="shared" si="179"/>
        <v>1</v>
      </c>
      <c r="I1100" s="1">
        <f t="shared" si="180"/>
        <v>1</v>
      </c>
      <c r="K1100" s="1" t="s">
        <v>75</v>
      </c>
      <c r="L1100" s="1">
        <v>4.3</v>
      </c>
      <c r="M1100" s="1">
        <v>5</v>
      </c>
      <c r="N1100" s="1">
        <v>1</v>
      </c>
      <c r="O1100" s="1">
        <f t="shared" si="174"/>
        <v>0</v>
      </c>
      <c r="P1100" s="1">
        <f t="shared" si="181"/>
        <v>0</v>
      </c>
      <c r="Q1100" s="1">
        <f t="shared" si="175"/>
        <v>1</v>
      </c>
      <c r="R1100" s="1">
        <f t="shared" si="182"/>
        <v>0</v>
      </c>
      <c r="S1100" s="1">
        <f t="shared" si="183"/>
        <v>1</v>
      </c>
    </row>
    <row r="1101" spans="1:19" x14ac:dyDescent="0.25">
      <c r="A1101" s="1" t="s">
        <v>171</v>
      </c>
      <c r="B1101" s="1">
        <v>4.7</v>
      </c>
      <c r="C1101" s="1">
        <v>4.5516610100000001</v>
      </c>
      <c r="D1101" s="1">
        <v>1</v>
      </c>
      <c r="E1101" s="1">
        <f t="shared" si="176"/>
        <v>0</v>
      </c>
      <c r="F1101" s="1">
        <f t="shared" si="177"/>
        <v>0</v>
      </c>
      <c r="G1101" s="1">
        <f t="shared" si="178"/>
        <v>0</v>
      </c>
      <c r="H1101" s="1">
        <f t="shared" si="179"/>
        <v>1</v>
      </c>
      <c r="I1101" s="1">
        <f t="shared" si="180"/>
        <v>1</v>
      </c>
      <c r="K1101" s="1" t="s">
        <v>77</v>
      </c>
      <c r="L1101" s="1">
        <v>4.7</v>
      </c>
      <c r="M1101" s="1">
        <v>3</v>
      </c>
      <c r="N1101" s="1">
        <v>1</v>
      </c>
      <c r="O1101" s="1">
        <f t="shared" si="174"/>
        <v>0</v>
      </c>
      <c r="P1101" s="1">
        <f t="shared" si="181"/>
        <v>0</v>
      </c>
      <c r="Q1101" s="1">
        <f t="shared" si="175"/>
        <v>1</v>
      </c>
      <c r="R1101" s="1">
        <f t="shared" si="182"/>
        <v>0</v>
      </c>
      <c r="S1101" s="1">
        <f t="shared" si="183"/>
        <v>1</v>
      </c>
    </row>
    <row r="1102" spans="1:19" x14ac:dyDescent="0.25">
      <c r="A1102" s="1" t="s">
        <v>163</v>
      </c>
      <c r="B1102" s="1">
        <v>5.6</v>
      </c>
      <c r="C1102" s="1">
        <v>3.5208858000000007</v>
      </c>
      <c r="D1102" s="1">
        <v>1</v>
      </c>
      <c r="E1102" s="1">
        <f t="shared" si="176"/>
        <v>0</v>
      </c>
      <c r="F1102" s="1">
        <f t="shared" si="177"/>
        <v>0</v>
      </c>
      <c r="G1102" s="1">
        <f t="shared" si="178"/>
        <v>0</v>
      </c>
      <c r="H1102" s="1">
        <f t="shared" si="179"/>
        <v>1</v>
      </c>
      <c r="I1102" s="1">
        <f t="shared" si="180"/>
        <v>1</v>
      </c>
      <c r="K1102" s="1" t="s">
        <v>80</v>
      </c>
      <c r="L1102" s="1">
        <v>4.9000000000000004</v>
      </c>
      <c r="M1102" s="1">
        <v>4</v>
      </c>
      <c r="N1102" s="1">
        <v>1</v>
      </c>
      <c r="O1102" s="1">
        <f t="shared" si="174"/>
        <v>0</v>
      </c>
      <c r="P1102" s="1">
        <f t="shared" si="181"/>
        <v>0</v>
      </c>
      <c r="Q1102" s="1">
        <f t="shared" si="175"/>
        <v>1</v>
      </c>
      <c r="R1102" s="1">
        <f t="shared" si="182"/>
        <v>0</v>
      </c>
      <c r="S1102" s="1">
        <f t="shared" si="183"/>
        <v>1</v>
      </c>
    </row>
    <row r="1103" spans="1:19" x14ac:dyDescent="0.25">
      <c r="A1103" s="1" t="s">
        <v>75</v>
      </c>
      <c r="B1103" s="1">
        <v>4.3</v>
      </c>
      <c r="C1103" s="1">
        <v>4.5029838999999985</v>
      </c>
      <c r="D1103" s="1">
        <v>1</v>
      </c>
      <c r="E1103" s="1">
        <f t="shared" si="176"/>
        <v>0</v>
      </c>
      <c r="F1103" s="1">
        <f t="shared" si="177"/>
        <v>0</v>
      </c>
      <c r="G1103" s="1">
        <f t="shared" si="178"/>
        <v>0</v>
      </c>
      <c r="H1103" s="1">
        <f t="shared" si="179"/>
        <v>1</v>
      </c>
      <c r="I1103" s="1">
        <f t="shared" si="180"/>
        <v>1</v>
      </c>
      <c r="K1103" s="1" t="s">
        <v>88</v>
      </c>
      <c r="L1103" s="1">
        <v>4.5</v>
      </c>
      <c r="M1103" s="1">
        <v>3</v>
      </c>
      <c r="N1103" s="1">
        <v>1</v>
      </c>
      <c r="O1103" s="1">
        <f t="shared" si="174"/>
        <v>0</v>
      </c>
      <c r="P1103" s="1">
        <f t="shared" si="181"/>
        <v>0</v>
      </c>
      <c r="Q1103" s="1">
        <f t="shared" si="175"/>
        <v>1</v>
      </c>
      <c r="R1103" s="1">
        <f t="shared" si="182"/>
        <v>0</v>
      </c>
      <c r="S1103" s="1">
        <f t="shared" si="183"/>
        <v>1</v>
      </c>
    </row>
    <row r="1104" spans="1:19" x14ac:dyDescent="0.25">
      <c r="A1104" s="1" t="s">
        <v>77</v>
      </c>
      <c r="B1104" s="1">
        <v>4.7</v>
      </c>
      <c r="C1104" s="1">
        <v>3.355327099999998</v>
      </c>
      <c r="D1104" s="1">
        <v>1</v>
      </c>
      <c r="E1104" s="1">
        <f t="shared" si="176"/>
        <v>0</v>
      </c>
      <c r="F1104" s="1">
        <f t="shared" si="177"/>
        <v>0</v>
      </c>
      <c r="G1104" s="1">
        <f t="shared" si="178"/>
        <v>0</v>
      </c>
      <c r="H1104" s="1">
        <f t="shared" si="179"/>
        <v>1</v>
      </c>
      <c r="I1104" s="1">
        <f t="shared" si="180"/>
        <v>1</v>
      </c>
      <c r="K1104" s="1" t="s">
        <v>93</v>
      </c>
      <c r="L1104" s="1">
        <v>4.5</v>
      </c>
      <c r="M1104" s="1">
        <v>3</v>
      </c>
      <c r="N1104" s="1">
        <v>1</v>
      </c>
      <c r="O1104" s="1">
        <f t="shared" si="174"/>
        <v>0</v>
      </c>
      <c r="P1104" s="1">
        <f t="shared" si="181"/>
        <v>0</v>
      </c>
      <c r="Q1104" s="1">
        <f t="shared" si="175"/>
        <v>1</v>
      </c>
      <c r="R1104" s="1">
        <f t="shared" si="182"/>
        <v>0</v>
      </c>
      <c r="S1104" s="1">
        <f t="shared" si="183"/>
        <v>1</v>
      </c>
    </row>
    <row r="1105" spans="1:19" x14ac:dyDescent="0.25">
      <c r="A1105" s="1" t="s">
        <v>80</v>
      </c>
      <c r="B1105" s="1">
        <v>4.9000000000000004</v>
      </c>
      <c r="C1105" s="1">
        <v>3.989703459999999</v>
      </c>
      <c r="D1105" s="1">
        <v>1</v>
      </c>
      <c r="E1105" s="1">
        <f t="shared" si="176"/>
        <v>0</v>
      </c>
      <c r="F1105" s="1">
        <f t="shared" si="177"/>
        <v>0</v>
      </c>
      <c r="G1105" s="1">
        <f t="shared" si="178"/>
        <v>0</v>
      </c>
      <c r="H1105" s="1">
        <f t="shared" si="179"/>
        <v>1</v>
      </c>
      <c r="I1105" s="1">
        <f t="shared" si="180"/>
        <v>1</v>
      </c>
      <c r="K1105" s="1" t="s">
        <v>98</v>
      </c>
      <c r="L1105" s="1">
        <v>5</v>
      </c>
      <c r="M1105" s="1">
        <v>4</v>
      </c>
      <c r="N1105" s="1">
        <v>1</v>
      </c>
      <c r="O1105" s="1">
        <f t="shared" si="174"/>
        <v>0</v>
      </c>
      <c r="P1105" s="1">
        <f t="shared" si="181"/>
        <v>0</v>
      </c>
      <c r="Q1105" s="1">
        <f t="shared" si="175"/>
        <v>1</v>
      </c>
      <c r="R1105" s="1">
        <f t="shared" si="182"/>
        <v>0</v>
      </c>
      <c r="S1105" s="1">
        <f t="shared" si="183"/>
        <v>1</v>
      </c>
    </row>
    <row r="1106" spans="1:19" x14ac:dyDescent="0.25">
      <c r="A1106" s="1" t="s">
        <v>88</v>
      </c>
      <c r="B1106" s="1">
        <v>4.5</v>
      </c>
      <c r="C1106" s="1">
        <v>3.4696111900000006</v>
      </c>
      <c r="D1106" s="1">
        <v>1</v>
      </c>
      <c r="E1106" s="1">
        <f t="shared" si="176"/>
        <v>0</v>
      </c>
      <c r="F1106" s="1">
        <f t="shared" si="177"/>
        <v>0</v>
      </c>
      <c r="G1106" s="1">
        <f t="shared" si="178"/>
        <v>0</v>
      </c>
      <c r="H1106" s="1">
        <f t="shared" si="179"/>
        <v>1</v>
      </c>
      <c r="I1106" s="1">
        <f t="shared" si="180"/>
        <v>1</v>
      </c>
      <c r="K1106" s="1" t="s">
        <v>102</v>
      </c>
      <c r="L1106" s="1">
        <v>4.3</v>
      </c>
      <c r="M1106" s="1">
        <v>4</v>
      </c>
      <c r="N1106" s="1">
        <v>1</v>
      </c>
      <c r="O1106" s="1">
        <f t="shared" si="174"/>
        <v>0</v>
      </c>
      <c r="P1106" s="1">
        <f t="shared" si="181"/>
        <v>0</v>
      </c>
      <c r="Q1106" s="1">
        <f t="shared" si="175"/>
        <v>1</v>
      </c>
      <c r="R1106" s="1">
        <f t="shared" si="182"/>
        <v>0</v>
      </c>
      <c r="S1106" s="1">
        <f t="shared" si="183"/>
        <v>1</v>
      </c>
    </row>
    <row r="1107" spans="1:19" x14ac:dyDescent="0.25">
      <c r="A1107" s="1" t="s">
        <v>93</v>
      </c>
      <c r="B1107" s="1">
        <v>4.5</v>
      </c>
      <c r="C1107" s="1">
        <v>3.3456176499999981</v>
      </c>
      <c r="D1107" s="1">
        <v>1</v>
      </c>
      <c r="E1107" s="1">
        <f t="shared" si="176"/>
        <v>0</v>
      </c>
      <c r="F1107" s="1">
        <f t="shared" si="177"/>
        <v>0</v>
      </c>
      <c r="G1107" s="1">
        <f t="shared" si="178"/>
        <v>0</v>
      </c>
      <c r="H1107" s="1">
        <f t="shared" si="179"/>
        <v>1</v>
      </c>
      <c r="I1107" s="1">
        <f t="shared" si="180"/>
        <v>1</v>
      </c>
      <c r="K1107" s="1" t="s">
        <v>197</v>
      </c>
      <c r="L1107" s="1">
        <v>4.4000000000000004</v>
      </c>
      <c r="M1107" s="1">
        <v>3</v>
      </c>
      <c r="N1107" s="1">
        <v>1</v>
      </c>
      <c r="O1107" s="1">
        <f t="shared" si="174"/>
        <v>0</v>
      </c>
      <c r="P1107" s="1">
        <f t="shared" si="181"/>
        <v>0</v>
      </c>
      <c r="Q1107" s="1">
        <f t="shared" si="175"/>
        <v>1</v>
      </c>
      <c r="R1107" s="1">
        <f t="shared" si="182"/>
        <v>0</v>
      </c>
      <c r="S1107" s="1">
        <f t="shared" si="183"/>
        <v>1</v>
      </c>
    </row>
    <row r="1108" spans="1:19" x14ac:dyDescent="0.25">
      <c r="A1108" s="1" t="s">
        <v>98</v>
      </c>
      <c r="B1108" s="1">
        <v>5</v>
      </c>
      <c r="C1108" s="1">
        <v>3.6490748800000019</v>
      </c>
      <c r="D1108" s="1">
        <v>1</v>
      </c>
      <c r="E1108" s="1">
        <f t="shared" si="176"/>
        <v>0</v>
      </c>
      <c r="F1108" s="1">
        <f t="shared" si="177"/>
        <v>0</v>
      </c>
      <c r="G1108" s="1">
        <f t="shared" si="178"/>
        <v>0</v>
      </c>
      <c r="H1108" s="1">
        <f t="shared" si="179"/>
        <v>1</v>
      </c>
      <c r="I1108" s="1">
        <f t="shared" si="180"/>
        <v>1</v>
      </c>
      <c r="K1108" s="1" t="s">
        <v>106</v>
      </c>
      <c r="L1108" s="1">
        <v>4.3</v>
      </c>
      <c r="M1108" s="1">
        <v>4</v>
      </c>
      <c r="N1108" s="1">
        <v>1</v>
      </c>
      <c r="O1108" s="1">
        <f t="shared" si="174"/>
        <v>0</v>
      </c>
      <c r="P1108" s="1">
        <f t="shared" si="181"/>
        <v>0</v>
      </c>
      <c r="Q1108" s="1">
        <f t="shared" si="175"/>
        <v>1</v>
      </c>
      <c r="R1108" s="1">
        <f t="shared" si="182"/>
        <v>0</v>
      </c>
      <c r="S1108" s="1">
        <f t="shared" si="183"/>
        <v>1</v>
      </c>
    </row>
    <row r="1109" spans="1:19" x14ac:dyDescent="0.25">
      <c r="A1109" s="1" t="s">
        <v>102</v>
      </c>
      <c r="B1109" s="1">
        <v>4.3</v>
      </c>
      <c r="C1109" s="1">
        <v>3.7979937899999996</v>
      </c>
      <c r="D1109" s="1">
        <v>1</v>
      </c>
      <c r="E1109" s="1">
        <f t="shared" si="176"/>
        <v>0</v>
      </c>
      <c r="F1109" s="1">
        <f t="shared" si="177"/>
        <v>0</v>
      </c>
      <c r="G1109" s="1">
        <f t="shared" si="178"/>
        <v>0</v>
      </c>
      <c r="H1109" s="1">
        <f t="shared" si="179"/>
        <v>1</v>
      </c>
      <c r="I1109" s="1">
        <f t="shared" si="180"/>
        <v>1</v>
      </c>
      <c r="K1109" s="1" t="s">
        <v>107</v>
      </c>
      <c r="L1109" s="1">
        <v>4.8</v>
      </c>
      <c r="M1109" s="1">
        <v>3</v>
      </c>
      <c r="N1109" s="1">
        <v>1</v>
      </c>
      <c r="O1109" s="1">
        <f t="shared" si="174"/>
        <v>0</v>
      </c>
      <c r="P1109" s="1">
        <f t="shared" si="181"/>
        <v>0</v>
      </c>
      <c r="Q1109" s="1">
        <f t="shared" si="175"/>
        <v>1</v>
      </c>
      <c r="R1109" s="1">
        <f t="shared" si="182"/>
        <v>0</v>
      </c>
      <c r="S1109" s="1">
        <f t="shared" si="183"/>
        <v>1</v>
      </c>
    </row>
    <row r="1110" spans="1:19" x14ac:dyDescent="0.25">
      <c r="A1110" s="1" t="s">
        <v>197</v>
      </c>
      <c r="B1110" s="1">
        <v>4.4000000000000004</v>
      </c>
      <c r="C1110" s="1">
        <v>3.3333512000000001</v>
      </c>
      <c r="D1110" s="1">
        <v>1</v>
      </c>
      <c r="E1110" s="1">
        <f t="shared" si="176"/>
        <v>0</v>
      </c>
      <c r="F1110" s="1">
        <f t="shared" si="177"/>
        <v>0</v>
      </c>
      <c r="G1110" s="1">
        <f t="shared" si="178"/>
        <v>0</v>
      </c>
      <c r="H1110" s="1">
        <f t="shared" si="179"/>
        <v>1</v>
      </c>
      <c r="I1110" s="1">
        <f t="shared" si="180"/>
        <v>1</v>
      </c>
      <c r="K1110" s="1" t="s">
        <v>112</v>
      </c>
      <c r="L1110" s="1">
        <v>4.9000000000000004</v>
      </c>
      <c r="M1110" s="1">
        <v>3</v>
      </c>
      <c r="N1110" s="1">
        <v>1</v>
      </c>
      <c r="O1110" s="1">
        <f t="shared" si="174"/>
        <v>0</v>
      </c>
      <c r="P1110" s="1">
        <f t="shared" si="181"/>
        <v>0</v>
      </c>
      <c r="Q1110" s="1">
        <f t="shared" si="175"/>
        <v>1</v>
      </c>
      <c r="R1110" s="1">
        <f t="shared" si="182"/>
        <v>0</v>
      </c>
      <c r="S1110" s="1">
        <f t="shared" si="183"/>
        <v>1</v>
      </c>
    </row>
    <row r="1111" spans="1:19" x14ac:dyDescent="0.25">
      <c r="A1111" s="1" t="s">
        <v>106</v>
      </c>
      <c r="B1111" s="1">
        <v>4.3</v>
      </c>
      <c r="C1111" s="1">
        <v>4.3042733700000015</v>
      </c>
      <c r="D1111" s="1">
        <v>1</v>
      </c>
      <c r="E1111" s="1">
        <f t="shared" si="176"/>
        <v>0</v>
      </c>
      <c r="F1111" s="1">
        <f t="shared" si="177"/>
        <v>0</v>
      </c>
      <c r="G1111" s="1">
        <f t="shared" si="178"/>
        <v>0</v>
      </c>
      <c r="H1111" s="1">
        <f t="shared" si="179"/>
        <v>1</v>
      </c>
      <c r="I1111" s="1">
        <f t="shared" si="180"/>
        <v>1</v>
      </c>
      <c r="K1111" s="1" t="s">
        <v>117</v>
      </c>
      <c r="L1111" s="1">
        <v>4.5999999999999996</v>
      </c>
      <c r="M1111" s="1">
        <v>3</v>
      </c>
      <c r="N1111" s="1">
        <v>1</v>
      </c>
      <c r="O1111" s="1">
        <f t="shared" si="174"/>
        <v>0</v>
      </c>
      <c r="P1111" s="1">
        <f t="shared" si="181"/>
        <v>0</v>
      </c>
      <c r="Q1111" s="1">
        <f t="shared" si="175"/>
        <v>1</v>
      </c>
      <c r="R1111" s="1">
        <f t="shared" si="182"/>
        <v>0</v>
      </c>
      <c r="S1111" s="1">
        <f t="shared" si="183"/>
        <v>1</v>
      </c>
    </row>
    <row r="1112" spans="1:19" x14ac:dyDescent="0.25">
      <c r="A1112" s="1" t="s">
        <v>107</v>
      </c>
      <c r="B1112" s="1">
        <v>4.8</v>
      </c>
      <c r="C1112" s="1">
        <v>3.4006651000000003</v>
      </c>
      <c r="D1112" s="1">
        <v>1</v>
      </c>
      <c r="E1112" s="1">
        <f t="shared" si="176"/>
        <v>0</v>
      </c>
      <c r="F1112" s="1">
        <f t="shared" si="177"/>
        <v>0</v>
      </c>
      <c r="G1112" s="1">
        <f t="shared" si="178"/>
        <v>0</v>
      </c>
      <c r="H1112" s="1">
        <f t="shared" si="179"/>
        <v>1</v>
      </c>
      <c r="I1112" s="1">
        <f t="shared" si="180"/>
        <v>1</v>
      </c>
      <c r="K1112" s="1" t="s">
        <v>122</v>
      </c>
      <c r="L1112" s="1">
        <v>4.5</v>
      </c>
      <c r="M1112" s="1">
        <v>2</v>
      </c>
      <c r="N1112" s="1">
        <v>1</v>
      </c>
      <c r="O1112" s="1">
        <f t="shared" si="174"/>
        <v>0</v>
      </c>
      <c r="P1112" s="1">
        <f t="shared" si="181"/>
        <v>0</v>
      </c>
      <c r="Q1112" s="1">
        <f t="shared" si="175"/>
        <v>1</v>
      </c>
      <c r="R1112" s="1">
        <f t="shared" si="182"/>
        <v>0</v>
      </c>
      <c r="S1112" s="1">
        <f t="shared" si="183"/>
        <v>1</v>
      </c>
    </row>
    <row r="1113" spans="1:19" x14ac:dyDescent="0.25">
      <c r="A1113" s="1" t="s">
        <v>112</v>
      </c>
      <c r="B1113" s="1">
        <v>4.9000000000000004</v>
      </c>
      <c r="C1113" s="1">
        <v>3.2705292700000004</v>
      </c>
      <c r="D1113" s="1">
        <v>1</v>
      </c>
      <c r="E1113" s="1">
        <f t="shared" si="176"/>
        <v>0</v>
      </c>
      <c r="F1113" s="1">
        <f t="shared" si="177"/>
        <v>0</v>
      </c>
      <c r="G1113" s="1">
        <f t="shared" si="178"/>
        <v>0</v>
      </c>
      <c r="H1113" s="1">
        <f t="shared" si="179"/>
        <v>1</v>
      </c>
      <c r="I1113" s="1">
        <f t="shared" si="180"/>
        <v>1</v>
      </c>
      <c r="K1113" s="1" t="s">
        <v>124</v>
      </c>
      <c r="L1113" s="1">
        <v>4.5</v>
      </c>
      <c r="M1113" s="1">
        <v>3</v>
      </c>
      <c r="N1113" s="1">
        <v>1</v>
      </c>
      <c r="O1113" s="1">
        <f t="shared" si="174"/>
        <v>0</v>
      </c>
      <c r="P1113" s="1">
        <f t="shared" si="181"/>
        <v>0</v>
      </c>
      <c r="Q1113" s="1">
        <f t="shared" si="175"/>
        <v>1</v>
      </c>
      <c r="R1113" s="1">
        <f t="shared" si="182"/>
        <v>0</v>
      </c>
      <c r="S1113" s="1">
        <f t="shared" si="183"/>
        <v>1</v>
      </c>
    </row>
    <row r="1114" spans="1:19" x14ac:dyDescent="0.25">
      <c r="A1114" s="1" t="s">
        <v>117</v>
      </c>
      <c r="B1114" s="1">
        <v>4.5999999999999996</v>
      </c>
      <c r="C1114" s="1">
        <v>2.8235213999999997</v>
      </c>
      <c r="D1114" s="1">
        <v>1</v>
      </c>
      <c r="E1114" s="1">
        <f t="shared" si="176"/>
        <v>0</v>
      </c>
      <c r="F1114" s="1">
        <f t="shared" si="177"/>
        <v>0</v>
      </c>
      <c r="G1114" s="1">
        <f t="shared" si="178"/>
        <v>0</v>
      </c>
      <c r="H1114" s="1">
        <f t="shared" si="179"/>
        <v>1</v>
      </c>
      <c r="I1114" s="1">
        <f t="shared" si="180"/>
        <v>1</v>
      </c>
      <c r="K1114" s="1" t="s">
        <v>201</v>
      </c>
      <c r="L1114" s="1">
        <v>3.9</v>
      </c>
      <c r="M1114" s="1">
        <v>4</v>
      </c>
      <c r="N1114" s="1">
        <v>1</v>
      </c>
      <c r="O1114" s="1">
        <f t="shared" si="174"/>
        <v>0</v>
      </c>
      <c r="P1114" s="1">
        <f t="shared" si="181"/>
        <v>0</v>
      </c>
      <c r="Q1114" s="1">
        <f t="shared" si="175"/>
        <v>1</v>
      </c>
      <c r="R1114" s="1">
        <f t="shared" si="182"/>
        <v>0</v>
      </c>
      <c r="S1114" s="1">
        <f t="shared" si="183"/>
        <v>1</v>
      </c>
    </row>
    <row r="1115" spans="1:19" x14ac:dyDescent="0.25">
      <c r="A1115" s="1" t="s">
        <v>122</v>
      </c>
      <c r="B1115" s="1">
        <v>4.5</v>
      </c>
      <c r="C1115" s="1">
        <v>1.9830190399999996</v>
      </c>
      <c r="D1115" s="1">
        <v>1</v>
      </c>
      <c r="E1115" s="1">
        <f t="shared" si="176"/>
        <v>0</v>
      </c>
      <c r="F1115" s="1">
        <f t="shared" si="177"/>
        <v>0</v>
      </c>
      <c r="G1115" s="1">
        <f t="shared" si="178"/>
        <v>0</v>
      </c>
      <c r="H1115" s="1">
        <f t="shared" si="179"/>
        <v>1</v>
      </c>
      <c r="I1115" s="1">
        <f t="shared" si="180"/>
        <v>1</v>
      </c>
      <c r="K1115" s="1" t="s">
        <v>178</v>
      </c>
      <c r="L1115" s="1">
        <v>5.3</v>
      </c>
      <c r="M1115" s="1">
        <v>3</v>
      </c>
      <c r="N1115" s="1">
        <v>1</v>
      </c>
      <c r="O1115" s="1">
        <f t="shared" si="174"/>
        <v>0</v>
      </c>
      <c r="P1115" s="1">
        <f t="shared" si="181"/>
        <v>0</v>
      </c>
      <c r="Q1115" s="1">
        <f t="shared" si="175"/>
        <v>1</v>
      </c>
      <c r="R1115" s="1">
        <f t="shared" si="182"/>
        <v>0</v>
      </c>
      <c r="S1115" s="1">
        <f t="shared" si="183"/>
        <v>1</v>
      </c>
    </row>
    <row r="1116" spans="1:19" x14ac:dyDescent="0.25">
      <c r="A1116" s="1" t="s">
        <v>124</v>
      </c>
      <c r="B1116" s="1">
        <v>4.5</v>
      </c>
      <c r="C1116" s="1">
        <v>3.398720620000002</v>
      </c>
      <c r="D1116" s="1">
        <v>1</v>
      </c>
      <c r="E1116" s="1">
        <f t="shared" si="176"/>
        <v>0</v>
      </c>
      <c r="F1116" s="1">
        <f t="shared" si="177"/>
        <v>0</v>
      </c>
      <c r="G1116" s="1">
        <f t="shared" si="178"/>
        <v>0</v>
      </c>
      <c r="H1116" s="1">
        <f t="shared" si="179"/>
        <v>1</v>
      </c>
      <c r="I1116" s="1">
        <f t="shared" si="180"/>
        <v>1</v>
      </c>
      <c r="K1116" s="1" t="s">
        <v>188</v>
      </c>
      <c r="L1116" s="1">
        <v>4.3</v>
      </c>
      <c r="M1116" s="1">
        <v>4</v>
      </c>
      <c r="N1116" s="1">
        <v>1</v>
      </c>
      <c r="O1116" s="1">
        <f t="shared" si="174"/>
        <v>0</v>
      </c>
      <c r="P1116" s="1">
        <f t="shared" si="181"/>
        <v>0</v>
      </c>
      <c r="Q1116" s="1">
        <f t="shared" si="175"/>
        <v>1</v>
      </c>
      <c r="R1116" s="1">
        <f t="shared" si="182"/>
        <v>0</v>
      </c>
      <c r="S1116" s="1">
        <f t="shared" si="183"/>
        <v>1</v>
      </c>
    </row>
    <row r="1117" spans="1:19" x14ac:dyDescent="0.25">
      <c r="A1117" s="1" t="s">
        <v>201</v>
      </c>
      <c r="B1117" s="1">
        <v>3.9</v>
      </c>
      <c r="C1117" s="1">
        <v>3.9225083600000006</v>
      </c>
      <c r="D1117" s="1">
        <v>1</v>
      </c>
      <c r="E1117" s="1">
        <f t="shared" si="176"/>
        <v>0</v>
      </c>
      <c r="F1117" s="1">
        <f t="shared" si="177"/>
        <v>0</v>
      </c>
      <c r="G1117" s="1">
        <f t="shared" si="178"/>
        <v>0</v>
      </c>
      <c r="H1117" s="1">
        <f t="shared" si="179"/>
        <v>1</v>
      </c>
      <c r="I1117" s="1">
        <f t="shared" si="180"/>
        <v>1</v>
      </c>
      <c r="K1117" s="1" t="s">
        <v>145</v>
      </c>
      <c r="L1117" s="1">
        <v>4.7</v>
      </c>
      <c r="M1117" s="1">
        <v>4</v>
      </c>
      <c r="N1117" s="1">
        <v>1</v>
      </c>
      <c r="O1117" s="1">
        <f t="shared" si="174"/>
        <v>0</v>
      </c>
      <c r="P1117" s="1">
        <f t="shared" si="181"/>
        <v>0</v>
      </c>
      <c r="Q1117" s="1">
        <f t="shared" si="175"/>
        <v>1</v>
      </c>
      <c r="R1117" s="1">
        <f t="shared" si="182"/>
        <v>0</v>
      </c>
      <c r="S1117" s="1">
        <f t="shared" si="183"/>
        <v>1</v>
      </c>
    </row>
    <row r="1118" spans="1:19" x14ac:dyDescent="0.25">
      <c r="A1118" s="1" t="s">
        <v>178</v>
      </c>
      <c r="B1118" s="1">
        <v>5.3</v>
      </c>
      <c r="C1118" s="1">
        <v>2.9606793199999983</v>
      </c>
      <c r="D1118" s="1">
        <v>1</v>
      </c>
      <c r="E1118" s="1">
        <f t="shared" si="176"/>
        <v>0</v>
      </c>
      <c r="F1118" s="1">
        <f t="shared" si="177"/>
        <v>0</v>
      </c>
      <c r="G1118" s="1">
        <f t="shared" si="178"/>
        <v>0</v>
      </c>
      <c r="H1118" s="1">
        <f t="shared" si="179"/>
        <v>1</v>
      </c>
      <c r="I1118" s="1">
        <f t="shared" si="180"/>
        <v>1</v>
      </c>
      <c r="K1118" s="1" t="s">
        <v>146</v>
      </c>
      <c r="L1118" s="1">
        <v>4.3</v>
      </c>
      <c r="M1118" s="1">
        <v>3</v>
      </c>
      <c r="N1118" s="1">
        <v>1</v>
      </c>
      <c r="O1118" s="1">
        <f t="shared" si="174"/>
        <v>0</v>
      </c>
      <c r="P1118" s="1">
        <f t="shared" si="181"/>
        <v>0</v>
      </c>
      <c r="Q1118" s="1">
        <f t="shared" si="175"/>
        <v>1</v>
      </c>
      <c r="R1118" s="1">
        <f t="shared" si="182"/>
        <v>0</v>
      </c>
      <c r="S1118" s="1">
        <f t="shared" si="183"/>
        <v>1</v>
      </c>
    </row>
    <row r="1119" spans="1:19" x14ac:dyDescent="0.25">
      <c r="A1119" s="1" t="s">
        <v>188</v>
      </c>
      <c r="B1119" s="1">
        <v>4.3</v>
      </c>
      <c r="C1119" s="1">
        <v>3.9072066399999987</v>
      </c>
      <c r="D1119" s="1">
        <v>1</v>
      </c>
      <c r="E1119" s="1">
        <f t="shared" si="176"/>
        <v>0</v>
      </c>
      <c r="F1119" s="1">
        <f t="shared" si="177"/>
        <v>0</v>
      </c>
      <c r="G1119" s="1">
        <f t="shared" si="178"/>
        <v>0</v>
      </c>
      <c r="H1119" s="1">
        <f t="shared" si="179"/>
        <v>1</v>
      </c>
      <c r="I1119" s="1">
        <f t="shared" si="180"/>
        <v>1</v>
      </c>
      <c r="K1119" s="1" t="s">
        <v>170</v>
      </c>
      <c r="L1119" s="1">
        <v>5.3</v>
      </c>
      <c r="M1119" s="1">
        <v>4</v>
      </c>
      <c r="N1119" s="1">
        <v>1</v>
      </c>
      <c r="O1119" s="1">
        <f t="shared" si="174"/>
        <v>0</v>
      </c>
      <c r="P1119" s="1">
        <f t="shared" si="181"/>
        <v>0</v>
      </c>
      <c r="Q1119" s="1">
        <f t="shared" si="175"/>
        <v>1</v>
      </c>
      <c r="R1119" s="1">
        <f t="shared" si="182"/>
        <v>0</v>
      </c>
      <c r="S1119" s="1">
        <f t="shared" si="183"/>
        <v>1</v>
      </c>
    </row>
    <row r="1120" spans="1:19" x14ac:dyDescent="0.25">
      <c r="A1120" s="1" t="s">
        <v>145</v>
      </c>
      <c r="B1120" s="1">
        <v>4.7</v>
      </c>
      <c r="C1120" s="1">
        <v>4.2733129999999999</v>
      </c>
      <c r="D1120" s="1">
        <v>1</v>
      </c>
      <c r="E1120" s="1">
        <f t="shared" si="176"/>
        <v>0</v>
      </c>
      <c r="F1120" s="1">
        <f t="shared" si="177"/>
        <v>0</v>
      </c>
      <c r="G1120" s="1">
        <f t="shared" si="178"/>
        <v>0</v>
      </c>
      <c r="H1120" s="1">
        <f t="shared" si="179"/>
        <v>1</v>
      </c>
      <c r="I1120" s="1">
        <f t="shared" si="180"/>
        <v>1</v>
      </c>
      <c r="K1120" s="1" t="s">
        <v>147</v>
      </c>
      <c r="L1120" s="1">
        <v>5.0999999999999996</v>
      </c>
      <c r="M1120" s="1">
        <v>5</v>
      </c>
      <c r="N1120" s="1">
        <v>1</v>
      </c>
      <c r="O1120" s="1">
        <f t="shared" si="174"/>
        <v>0</v>
      </c>
      <c r="P1120" s="1">
        <f t="shared" si="181"/>
        <v>0</v>
      </c>
      <c r="Q1120" s="1">
        <f t="shared" si="175"/>
        <v>1</v>
      </c>
      <c r="R1120" s="1">
        <f t="shared" si="182"/>
        <v>0</v>
      </c>
      <c r="S1120" s="1">
        <f t="shared" si="183"/>
        <v>1</v>
      </c>
    </row>
    <row r="1121" spans="1:19" x14ac:dyDescent="0.25">
      <c r="A1121" s="1" t="s">
        <v>146</v>
      </c>
      <c r="B1121" s="1">
        <v>4.3</v>
      </c>
      <c r="C1121" s="1">
        <v>3.1226741999999992</v>
      </c>
      <c r="D1121" s="1">
        <v>1</v>
      </c>
      <c r="E1121" s="1">
        <f t="shared" si="176"/>
        <v>0</v>
      </c>
      <c r="F1121" s="1">
        <f t="shared" si="177"/>
        <v>0</v>
      </c>
      <c r="G1121" s="1">
        <f t="shared" si="178"/>
        <v>0</v>
      </c>
      <c r="H1121" s="1">
        <f t="shared" si="179"/>
        <v>1</v>
      </c>
      <c r="I1121" s="1">
        <f t="shared" si="180"/>
        <v>1</v>
      </c>
      <c r="K1121" s="1" t="s">
        <v>173</v>
      </c>
      <c r="L1121" s="1">
        <v>4.3</v>
      </c>
      <c r="M1121" s="1">
        <v>4</v>
      </c>
      <c r="N1121" s="1">
        <v>1</v>
      </c>
      <c r="O1121" s="1">
        <f t="shared" si="174"/>
        <v>0</v>
      </c>
      <c r="P1121" s="1">
        <f t="shared" si="181"/>
        <v>0</v>
      </c>
      <c r="Q1121" s="1">
        <f t="shared" si="175"/>
        <v>1</v>
      </c>
      <c r="R1121" s="1">
        <f t="shared" si="182"/>
        <v>0</v>
      </c>
      <c r="S1121" s="1">
        <f t="shared" si="183"/>
        <v>1</v>
      </c>
    </row>
    <row r="1122" spans="1:19" x14ac:dyDescent="0.25">
      <c r="A1122" s="1" t="s">
        <v>170</v>
      </c>
      <c r="B1122" s="1">
        <v>5.3</v>
      </c>
      <c r="C1122" s="1">
        <v>3.9739612199999996</v>
      </c>
      <c r="D1122" s="1">
        <v>1</v>
      </c>
      <c r="E1122" s="1">
        <f t="shared" si="176"/>
        <v>0</v>
      </c>
      <c r="F1122" s="1">
        <f t="shared" si="177"/>
        <v>0</v>
      </c>
      <c r="G1122" s="1">
        <f t="shared" si="178"/>
        <v>0</v>
      </c>
      <c r="H1122" s="1">
        <f t="shared" si="179"/>
        <v>1</v>
      </c>
      <c r="I1122" s="1">
        <f t="shared" si="180"/>
        <v>1</v>
      </c>
      <c r="K1122" s="1" t="s">
        <v>166</v>
      </c>
      <c r="L1122" s="1">
        <v>4.3</v>
      </c>
      <c r="M1122" s="1">
        <v>3</v>
      </c>
      <c r="N1122" s="1">
        <v>1</v>
      </c>
      <c r="O1122" s="1">
        <f t="shared" si="174"/>
        <v>0</v>
      </c>
      <c r="P1122" s="1">
        <f t="shared" si="181"/>
        <v>0</v>
      </c>
      <c r="Q1122" s="1">
        <f t="shared" si="175"/>
        <v>1</v>
      </c>
      <c r="R1122" s="1">
        <f t="shared" si="182"/>
        <v>0</v>
      </c>
      <c r="S1122" s="1">
        <f t="shared" si="183"/>
        <v>1</v>
      </c>
    </row>
    <row r="1123" spans="1:19" x14ac:dyDescent="0.25">
      <c r="A1123" s="1" t="s">
        <v>147</v>
      </c>
      <c r="B1123" s="1">
        <v>5.0999999999999996</v>
      </c>
      <c r="C1123" s="1">
        <v>4.650222069999999</v>
      </c>
      <c r="D1123" s="1">
        <v>1</v>
      </c>
      <c r="E1123" s="1">
        <f t="shared" si="176"/>
        <v>0</v>
      </c>
      <c r="F1123" s="1">
        <f t="shared" si="177"/>
        <v>0</v>
      </c>
      <c r="G1123" s="1">
        <f t="shared" si="178"/>
        <v>0</v>
      </c>
      <c r="H1123" s="1">
        <f t="shared" si="179"/>
        <v>1</v>
      </c>
      <c r="I1123" s="1">
        <f t="shared" si="180"/>
        <v>1</v>
      </c>
      <c r="K1123" s="1" t="s">
        <v>121</v>
      </c>
      <c r="L1123" s="1">
        <v>3.9</v>
      </c>
      <c r="M1123" s="1">
        <v>5</v>
      </c>
      <c r="N1123" s="1">
        <v>1</v>
      </c>
      <c r="O1123" s="1">
        <f t="shared" si="174"/>
        <v>0</v>
      </c>
      <c r="P1123" s="1">
        <f t="shared" si="181"/>
        <v>0</v>
      </c>
      <c r="Q1123" s="1">
        <f t="shared" si="175"/>
        <v>1</v>
      </c>
      <c r="R1123" s="1">
        <f t="shared" si="182"/>
        <v>0</v>
      </c>
      <c r="S1123" s="1">
        <f t="shared" si="183"/>
        <v>1</v>
      </c>
    </row>
    <row r="1124" spans="1:19" x14ac:dyDescent="0.25">
      <c r="A1124" s="1" t="s">
        <v>173</v>
      </c>
      <c r="B1124" s="1">
        <v>4.3</v>
      </c>
      <c r="C1124" s="1">
        <v>3.7955710000000007</v>
      </c>
      <c r="D1124" s="1">
        <v>1</v>
      </c>
      <c r="E1124" s="1">
        <f t="shared" si="176"/>
        <v>0</v>
      </c>
      <c r="F1124" s="1">
        <f t="shared" si="177"/>
        <v>0</v>
      </c>
      <c r="G1124" s="1">
        <f t="shared" si="178"/>
        <v>0</v>
      </c>
      <c r="H1124" s="1">
        <f t="shared" si="179"/>
        <v>1</v>
      </c>
      <c r="I1124" s="1">
        <f t="shared" si="180"/>
        <v>1</v>
      </c>
      <c r="K1124" s="1" t="s">
        <v>128</v>
      </c>
      <c r="L1124" s="1">
        <v>4.3</v>
      </c>
      <c r="M1124" s="1">
        <v>4</v>
      </c>
      <c r="N1124" s="1">
        <v>1</v>
      </c>
      <c r="O1124" s="1">
        <f t="shared" si="174"/>
        <v>0</v>
      </c>
      <c r="P1124" s="1">
        <f t="shared" si="181"/>
        <v>0</v>
      </c>
      <c r="Q1124" s="1">
        <f t="shared" si="175"/>
        <v>1</v>
      </c>
      <c r="R1124" s="1">
        <f t="shared" si="182"/>
        <v>0</v>
      </c>
      <c r="S1124" s="1">
        <f t="shared" si="183"/>
        <v>1</v>
      </c>
    </row>
    <row r="1125" spans="1:19" x14ac:dyDescent="0.25">
      <c r="A1125" s="1" t="s">
        <v>166</v>
      </c>
      <c r="B1125" s="1">
        <v>4.3</v>
      </c>
      <c r="C1125" s="1">
        <v>3.4468309999999995</v>
      </c>
      <c r="D1125" s="1">
        <v>1</v>
      </c>
      <c r="E1125" s="1">
        <f t="shared" si="176"/>
        <v>0</v>
      </c>
      <c r="F1125" s="1">
        <f t="shared" si="177"/>
        <v>0</v>
      </c>
      <c r="G1125" s="1">
        <f t="shared" si="178"/>
        <v>0</v>
      </c>
      <c r="H1125" s="1">
        <f t="shared" si="179"/>
        <v>1</v>
      </c>
      <c r="I1125" s="1">
        <f t="shared" si="180"/>
        <v>1</v>
      </c>
      <c r="K1125" s="1" t="s">
        <v>130</v>
      </c>
      <c r="L1125" s="1">
        <v>4.0999999999999996</v>
      </c>
      <c r="M1125" s="1">
        <v>4</v>
      </c>
      <c r="N1125" s="1">
        <v>1</v>
      </c>
      <c r="O1125" s="1">
        <f t="shared" si="174"/>
        <v>0</v>
      </c>
      <c r="P1125" s="1">
        <f t="shared" si="181"/>
        <v>0</v>
      </c>
      <c r="Q1125" s="1">
        <f t="shared" si="175"/>
        <v>1</v>
      </c>
      <c r="R1125" s="1">
        <f t="shared" si="182"/>
        <v>0</v>
      </c>
      <c r="S1125" s="1">
        <f t="shared" si="183"/>
        <v>1</v>
      </c>
    </row>
    <row r="1126" spans="1:19" x14ac:dyDescent="0.25">
      <c r="A1126" s="1" t="s">
        <v>121</v>
      </c>
      <c r="B1126" s="1">
        <v>3.9</v>
      </c>
      <c r="C1126" s="1">
        <v>4.6979609999999994</v>
      </c>
      <c r="D1126" s="1">
        <v>1</v>
      </c>
      <c r="E1126" s="1">
        <f t="shared" si="176"/>
        <v>0</v>
      </c>
      <c r="F1126" s="1">
        <f t="shared" si="177"/>
        <v>0</v>
      </c>
      <c r="G1126" s="1">
        <f t="shared" si="178"/>
        <v>0</v>
      </c>
      <c r="H1126" s="1">
        <f t="shared" si="179"/>
        <v>1</v>
      </c>
      <c r="I1126" s="1">
        <f t="shared" si="180"/>
        <v>1</v>
      </c>
      <c r="K1126" s="1" t="s">
        <v>191</v>
      </c>
      <c r="L1126" s="1">
        <v>4.3</v>
      </c>
      <c r="M1126" s="1">
        <v>2</v>
      </c>
      <c r="N1126" s="1">
        <v>1</v>
      </c>
      <c r="O1126" s="1">
        <f t="shared" si="174"/>
        <v>0</v>
      </c>
      <c r="P1126" s="1">
        <f t="shared" si="181"/>
        <v>0</v>
      </c>
      <c r="Q1126" s="1">
        <f t="shared" si="175"/>
        <v>1</v>
      </c>
      <c r="R1126" s="1">
        <f t="shared" si="182"/>
        <v>0</v>
      </c>
      <c r="S1126" s="1">
        <f t="shared" si="183"/>
        <v>1</v>
      </c>
    </row>
    <row r="1127" spans="1:19" x14ac:dyDescent="0.25">
      <c r="A1127" s="1" t="s">
        <v>128</v>
      </c>
      <c r="B1127" s="1">
        <v>4.3</v>
      </c>
      <c r="C1127" s="1">
        <v>3.6353662599999996</v>
      </c>
      <c r="D1127" s="1">
        <v>1</v>
      </c>
      <c r="E1127" s="1">
        <f t="shared" si="176"/>
        <v>0</v>
      </c>
      <c r="F1127" s="1">
        <f t="shared" si="177"/>
        <v>0</v>
      </c>
      <c r="G1127" s="1">
        <f t="shared" si="178"/>
        <v>0</v>
      </c>
      <c r="H1127" s="1">
        <f t="shared" si="179"/>
        <v>1</v>
      </c>
      <c r="I1127" s="1">
        <f t="shared" si="180"/>
        <v>1</v>
      </c>
      <c r="K1127" s="1" t="s">
        <v>184</v>
      </c>
      <c r="L1127" s="1">
        <v>5.4</v>
      </c>
      <c r="M1127" s="1">
        <v>3</v>
      </c>
      <c r="N1127" s="1">
        <v>1</v>
      </c>
      <c r="O1127" s="1">
        <f t="shared" si="174"/>
        <v>0</v>
      </c>
      <c r="P1127" s="1">
        <f t="shared" si="181"/>
        <v>0</v>
      </c>
      <c r="Q1127" s="1">
        <f t="shared" si="175"/>
        <v>1</v>
      </c>
      <c r="R1127" s="1">
        <f t="shared" si="182"/>
        <v>0</v>
      </c>
      <c r="S1127" s="1">
        <f t="shared" si="183"/>
        <v>1</v>
      </c>
    </row>
    <row r="1128" spans="1:19" x14ac:dyDescent="0.25">
      <c r="A1128" s="1" t="s">
        <v>130</v>
      </c>
      <c r="B1128" s="1">
        <v>4.0999999999999996</v>
      </c>
      <c r="C1128" s="1">
        <v>3.6320668</v>
      </c>
      <c r="D1128" s="1">
        <v>1</v>
      </c>
      <c r="E1128" s="1">
        <f t="shared" si="176"/>
        <v>0</v>
      </c>
      <c r="F1128" s="1">
        <f t="shared" si="177"/>
        <v>0</v>
      </c>
      <c r="G1128" s="1">
        <f t="shared" si="178"/>
        <v>0</v>
      </c>
      <c r="H1128" s="1">
        <f t="shared" si="179"/>
        <v>1</v>
      </c>
      <c r="I1128" s="1">
        <f t="shared" si="180"/>
        <v>1</v>
      </c>
      <c r="K1128" s="1" t="s">
        <v>160</v>
      </c>
      <c r="L1128" s="1">
        <v>3.9</v>
      </c>
      <c r="M1128" s="1">
        <v>5</v>
      </c>
      <c r="N1128" s="1">
        <v>1</v>
      </c>
      <c r="O1128" s="1">
        <f t="shared" si="174"/>
        <v>0</v>
      </c>
      <c r="P1128" s="1">
        <f t="shared" si="181"/>
        <v>0</v>
      </c>
      <c r="Q1128" s="1">
        <f t="shared" si="175"/>
        <v>1</v>
      </c>
      <c r="R1128" s="1">
        <f t="shared" si="182"/>
        <v>0</v>
      </c>
      <c r="S1128" s="1">
        <f t="shared" si="183"/>
        <v>1</v>
      </c>
    </row>
    <row r="1129" spans="1:19" x14ac:dyDescent="0.25">
      <c r="A1129" s="1" t="s">
        <v>191</v>
      </c>
      <c r="B1129" s="1">
        <v>4.3</v>
      </c>
      <c r="C1129" s="1">
        <v>2.4396115499999991</v>
      </c>
      <c r="D1129" s="1">
        <v>1</v>
      </c>
      <c r="E1129" s="1">
        <f t="shared" si="176"/>
        <v>0</v>
      </c>
      <c r="F1129" s="1">
        <f t="shared" si="177"/>
        <v>0</v>
      </c>
      <c r="G1129" s="1">
        <f t="shared" si="178"/>
        <v>0</v>
      </c>
      <c r="H1129" s="1">
        <f t="shared" si="179"/>
        <v>1</v>
      </c>
      <c r="I1129" s="1">
        <f t="shared" si="180"/>
        <v>1</v>
      </c>
      <c r="K1129" s="1" t="s">
        <v>62</v>
      </c>
      <c r="L1129" s="1">
        <v>4.5</v>
      </c>
      <c r="M1129" s="1">
        <v>4</v>
      </c>
      <c r="N1129" s="1">
        <v>1</v>
      </c>
      <c r="O1129" s="1">
        <f t="shared" si="174"/>
        <v>0</v>
      </c>
      <c r="P1129" s="1">
        <f t="shared" si="181"/>
        <v>0</v>
      </c>
      <c r="Q1129" s="1">
        <f t="shared" si="175"/>
        <v>1</v>
      </c>
      <c r="R1129" s="1">
        <f t="shared" si="182"/>
        <v>0</v>
      </c>
      <c r="S1129" s="1">
        <f t="shared" si="183"/>
        <v>1</v>
      </c>
    </row>
    <row r="1130" spans="1:19" x14ac:dyDescent="0.25">
      <c r="A1130" s="1" t="s">
        <v>184</v>
      </c>
      <c r="B1130" s="1">
        <v>5.4</v>
      </c>
      <c r="C1130" s="1">
        <v>3.038778859999999</v>
      </c>
      <c r="D1130" s="1">
        <v>1</v>
      </c>
      <c r="E1130" s="1">
        <f t="shared" si="176"/>
        <v>0</v>
      </c>
      <c r="F1130" s="1">
        <f t="shared" si="177"/>
        <v>0</v>
      </c>
      <c r="G1130" s="1">
        <f t="shared" si="178"/>
        <v>0</v>
      </c>
      <c r="H1130" s="1">
        <f t="shared" si="179"/>
        <v>1</v>
      </c>
      <c r="I1130" s="1">
        <f t="shared" si="180"/>
        <v>1</v>
      </c>
      <c r="K1130" s="1" t="s">
        <v>71</v>
      </c>
      <c r="L1130" s="1">
        <v>4.3</v>
      </c>
      <c r="M1130" s="1">
        <v>4</v>
      </c>
      <c r="N1130" s="1">
        <v>1</v>
      </c>
      <c r="O1130" s="1">
        <f t="shared" si="174"/>
        <v>0</v>
      </c>
      <c r="P1130" s="1">
        <f t="shared" si="181"/>
        <v>0</v>
      </c>
      <c r="Q1130" s="1">
        <f t="shared" si="175"/>
        <v>1</v>
      </c>
      <c r="R1130" s="1">
        <f t="shared" si="182"/>
        <v>0</v>
      </c>
      <c r="S1130" s="1">
        <f t="shared" si="183"/>
        <v>1</v>
      </c>
    </row>
    <row r="1131" spans="1:19" x14ac:dyDescent="0.25">
      <c r="A1131" s="1" t="s">
        <v>160</v>
      </c>
      <c r="B1131" s="1">
        <v>3.9</v>
      </c>
      <c r="C1131" s="1">
        <v>4.6598707199999989</v>
      </c>
      <c r="D1131" s="1">
        <v>1</v>
      </c>
      <c r="E1131" s="1">
        <f t="shared" si="176"/>
        <v>0</v>
      </c>
      <c r="F1131" s="1">
        <f t="shared" si="177"/>
        <v>0</v>
      </c>
      <c r="G1131" s="1">
        <f t="shared" si="178"/>
        <v>0</v>
      </c>
      <c r="H1131" s="1">
        <f t="shared" si="179"/>
        <v>1</v>
      </c>
      <c r="I1131" s="1">
        <f t="shared" si="180"/>
        <v>1</v>
      </c>
      <c r="K1131" s="1" t="s">
        <v>171</v>
      </c>
      <c r="L1131" s="1">
        <v>4.7</v>
      </c>
      <c r="M1131" s="1">
        <v>5</v>
      </c>
      <c r="N1131" s="1">
        <v>1</v>
      </c>
      <c r="O1131" s="1">
        <f t="shared" si="174"/>
        <v>0</v>
      </c>
      <c r="P1131" s="1">
        <f t="shared" si="181"/>
        <v>0</v>
      </c>
      <c r="Q1131" s="1">
        <f t="shared" si="175"/>
        <v>1</v>
      </c>
      <c r="R1131" s="1">
        <f t="shared" si="182"/>
        <v>0</v>
      </c>
      <c r="S1131" s="1">
        <f t="shared" si="183"/>
        <v>1</v>
      </c>
    </row>
    <row r="1132" spans="1:19" x14ac:dyDescent="0.25">
      <c r="A1132" s="1" t="s">
        <v>62</v>
      </c>
      <c r="B1132" s="1">
        <v>4.5</v>
      </c>
      <c r="C1132" s="1">
        <v>3.6424429199999997</v>
      </c>
      <c r="D1132" s="1">
        <v>1</v>
      </c>
      <c r="E1132" s="1">
        <f t="shared" si="176"/>
        <v>0</v>
      </c>
      <c r="F1132" s="1">
        <f t="shared" si="177"/>
        <v>0</v>
      </c>
      <c r="G1132" s="1">
        <f t="shared" si="178"/>
        <v>0</v>
      </c>
      <c r="H1132" s="1">
        <f t="shared" si="179"/>
        <v>1</v>
      </c>
      <c r="I1132" s="1">
        <f t="shared" si="180"/>
        <v>1</v>
      </c>
      <c r="K1132" s="1" t="s">
        <v>73</v>
      </c>
      <c r="L1132" s="1">
        <v>4.3</v>
      </c>
      <c r="M1132" s="1">
        <v>4</v>
      </c>
      <c r="N1132" s="1">
        <v>1</v>
      </c>
      <c r="O1132" s="1">
        <f t="shared" si="174"/>
        <v>0</v>
      </c>
      <c r="P1132" s="1">
        <f t="shared" si="181"/>
        <v>0</v>
      </c>
      <c r="Q1132" s="1">
        <f t="shared" si="175"/>
        <v>1</v>
      </c>
      <c r="R1132" s="1">
        <f t="shared" si="182"/>
        <v>0</v>
      </c>
      <c r="S1132" s="1">
        <f t="shared" si="183"/>
        <v>1</v>
      </c>
    </row>
    <row r="1133" spans="1:19" x14ac:dyDescent="0.25">
      <c r="A1133" s="1" t="s">
        <v>71</v>
      </c>
      <c r="B1133" s="1">
        <v>4.3</v>
      </c>
      <c r="C1133" s="1">
        <v>3.6139117599999979</v>
      </c>
      <c r="D1133" s="1">
        <v>1</v>
      </c>
      <c r="E1133" s="1">
        <f t="shared" si="176"/>
        <v>0</v>
      </c>
      <c r="F1133" s="1">
        <f t="shared" si="177"/>
        <v>0</v>
      </c>
      <c r="G1133" s="1">
        <f t="shared" si="178"/>
        <v>0</v>
      </c>
      <c r="H1133" s="1">
        <f t="shared" si="179"/>
        <v>1</v>
      </c>
      <c r="I1133" s="1">
        <f t="shared" si="180"/>
        <v>1</v>
      </c>
      <c r="K1133" s="1" t="s">
        <v>80</v>
      </c>
      <c r="L1133" s="1">
        <v>4.9000000000000004</v>
      </c>
      <c r="M1133" s="1">
        <v>4</v>
      </c>
      <c r="N1133" s="1">
        <v>1</v>
      </c>
      <c r="O1133" s="1">
        <f t="shared" si="174"/>
        <v>0</v>
      </c>
      <c r="P1133" s="1">
        <f t="shared" si="181"/>
        <v>0</v>
      </c>
      <c r="Q1133" s="1">
        <f t="shared" si="175"/>
        <v>1</v>
      </c>
      <c r="R1133" s="1">
        <f t="shared" si="182"/>
        <v>0</v>
      </c>
      <c r="S1133" s="1">
        <f t="shared" si="183"/>
        <v>1</v>
      </c>
    </row>
    <row r="1134" spans="1:19" x14ac:dyDescent="0.25">
      <c r="A1134" s="1" t="s">
        <v>171</v>
      </c>
      <c r="B1134" s="1">
        <v>4.7</v>
      </c>
      <c r="C1134" s="1">
        <v>4.6487682099999992</v>
      </c>
      <c r="D1134" s="1">
        <v>1</v>
      </c>
      <c r="E1134" s="1">
        <f t="shared" si="176"/>
        <v>0</v>
      </c>
      <c r="F1134" s="1">
        <f t="shared" si="177"/>
        <v>0</v>
      </c>
      <c r="G1134" s="1">
        <f t="shared" si="178"/>
        <v>0</v>
      </c>
      <c r="H1134" s="1">
        <f t="shared" si="179"/>
        <v>1</v>
      </c>
      <c r="I1134" s="1">
        <f t="shared" si="180"/>
        <v>1</v>
      </c>
      <c r="K1134" s="1" t="s">
        <v>88</v>
      </c>
      <c r="L1134" s="1">
        <v>4.5</v>
      </c>
      <c r="M1134" s="1">
        <v>4</v>
      </c>
      <c r="N1134" s="1">
        <v>1</v>
      </c>
      <c r="O1134" s="1">
        <f t="shared" si="174"/>
        <v>0</v>
      </c>
      <c r="P1134" s="1">
        <f t="shared" si="181"/>
        <v>0</v>
      </c>
      <c r="Q1134" s="1">
        <f t="shared" si="175"/>
        <v>1</v>
      </c>
      <c r="R1134" s="1">
        <f t="shared" si="182"/>
        <v>0</v>
      </c>
      <c r="S1134" s="1">
        <f t="shared" si="183"/>
        <v>1</v>
      </c>
    </row>
    <row r="1135" spans="1:19" x14ac:dyDescent="0.25">
      <c r="A1135" s="1" t="s">
        <v>73</v>
      </c>
      <c r="B1135" s="1">
        <v>4.3</v>
      </c>
      <c r="C1135" s="1">
        <v>4.3733254999999991</v>
      </c>
      <c r="D1135" s="1">
        <v>1</v>
      </c>
      <c r="E1135" s="1">
        <f t="shared" si="176"/>
        <v>0</v>
      </c>
      <c r="F1135" s="1">
        <f t="shared" si="177"/>
        <v>0</v>
      </c>
      <c r="G1135" s="1">
        <f t="shared" si="178"/>
        <v>0</v>
      </c>
      <c r="H1135" s="1">
        <f t="shared" si="179"/>
        <v>1</v>
      </c>
      <c r="I1135" s="1">
        <f t="shared" si="180"/>
        <v>1</v>
      </c>
      <c r="K1135" s="1" t="s">
        <v>89</v>
      </c>
      <c r="L1135" s="1">
        <v>6.2</v>
      </c>
      <c r="M1135" s="1">
        <v>4</v>
      </c>
      <c r="N1135" s="1">
        <v>1</v>
      </c>
      <c r="O1135" s="1">
        <f t="shared" si="174"/>
        <v>0</v>
      </c>
      <c r="P1135" s="1">
        <f t="shared" si="181"/>
        <v>0</v>
      </c>
      <c r="Q1135" s="1">
        <f t="shared" si="175"/>
        <v>1</v>
      </c>
      <c r="R1135" s="1">
        <f t="shared" si="182"/>
        <v>0</v>
      </c>
      <c r="S1135" s="1">
        <f t="shared" si="183"/>
        <v>1</v>
      </c>
    </row>
    <row r="1136" spans="1:19" x14ac:dyDescent="0.25">
      <c r="A1136" s="1" t="s">
        <v>80</v>
      </c>
      <c r="B1136" s="1">
        <v>4.9000000000000004</v>
      </c>
      <c r="C1136" s="1">
        <v>4.1618321599999986</v>
      </c>
      <c r="D1136" s="1">
        <v>1</v>
      </c>
      <c r="E1136" s="1">
        <f t="shared" si="176"/>
        <v>0</v>
      </c>
      <c r="F1136" s="1">
        <f t="shared" si="177"/>
        <v>0</v>
      </c>
      <c r="G1136" s="1">
        <f t="shared" si="178"/>
        <v>0</v>
      </c>
      <c r="H1136" s="1">
        <f t="shared" si="179"/>
        <v>1</v>
      </c>
      <c r="I1136" s="1">
        <f t="shared" si="180"/>
        <v>1</v>
      </c>
      <c r="K1136" s="1" t="s">
        <v>93</v>
      </c>
      <c r="L1136" s="1">
        <v>4.5</v>
      </c>
      <c r="M1136" s="1">
        <v>4</v>
      </c>
      <c r="N1136" s="1">
        <v>1</v>
      </c>
      <c r="O1136" s="1">
        <f t="shared" si="174"/>
        <v>0</v>
      </c>
      <c r="P1136" s="1">
        <f t="shared" si="181"/>
        <v>0</v>
      </c>
      <c r="Q1136" s="1">
        <f t="shared" si="175"/>
        <v>1</v>
      </c>
      <c r="R1136" s="1">
        <f t="shared" si="182"/>
        <v>0</v>
      </c>
      <c r="S1136" s="1">
        <f t="shared" si="183"/>
        <v>1</v>
      </c>
    </row>
    <row r="1137" spans="1:19" x14ac:dyDescent="0.25">
      <c r="A1137" s="1" t="s">
        <v>88</v>
      </c>
      <c r="B1137" s="1">
        <v>4.5</v>
      </c>
      <c r="C1137" s="1">
        <v>4.2636281199999999</v>
      </c>
      <c r="D1137" s="1">
        <v>1</v>
      </c>
      <c r="E1137" s="1">
        <f t="shared" si="176"/>
        <v>0</v>
      </c>
      <c r="F1137" s="1">
        <f t="shared" si="177"/>
        <v>0</v>
      </c>
      <c r="G1137" s="1">
        <f t="shared" si="178"/>
        <v>0</v>
      </c>
      <c r="H1137" s="1">
        <f t="shared" si="179"/>
        <v>1</v>
      </c>
      <c r="I1137" s="1">
        <f t="shared" si="180"/>
        <v>1</v>
      </c>
      <c r="K1137" s="1" t="s">
        <v>167</v>
      </c>
      <c r="L1137" s="1">
        <v>4.5</v>
      </c>
      <c r="M1137" s="1">
        <v>4</v>
      </c>
      <c r="N1137" s="1">
        <v>1</v>
      </c>
      <c r="O1137" s="1">
        <f t="shared" si="174"/>
        <v>0</v>
      </c>
      <c r="P1137" s="1">
        <f t="shared" si="181"/>
        <v>0</v>
      </c>
      <c r="Q1137" s="1">
        <f t="shared" si="175"/>
        <v>1</v>
      </c>
      <c r="R1137" s="1">
        <f t="shared" si="182"/>
        <v>0</v>
      </c>
      <c r="S1137" s="1">
        <f t="shared" si="183"/>
        <v>1</v>
      </c>
    </row>
    <row r="1138" spans="1:19" x14ac:dyDescent="0.25">
      <c r="A1138" s="1" t="s">
        <v>89</v>
      </c>
      <c r="B1138" s="1">
        <v>6.2</v>
      </c>
      <c r="C1138" s="1">
        <v>4.3256439799999988</v>
      </c>
      <c r="D1138" s="1">
        <v>1</v>
      </c>
      <c r="E1138" s="1">
        <f t="shared" si="176"/>
        <v>0</v>
      </c>
      <c r="F1138" s="1">
        <f t="shared" si="177"/>
        <v>0</v>
      </c>
      <c r="G1138" s="1">
        <f t="shared" si="178"/>
        <v>0</v>
      </c>
      <c r="H1138" s="1">
        <f t="shared" si="179"/>
        <v>1</v>
      </c>
      <c r="I1138" s="1">
        <f t="shared" si="180"/>
        <v>1</v>
      </c>
      <c r="K1138" s="1" t="s">
        <v>117</v>
      </c>
      <c r="L1138" s="1">
        <v>4.5999999999999996</v>
      </c>
      <c r="M1138" s="1">
        <v>4</v>
      </c>
      <c r="N1138" s="1">
        <v>1</v>
      </c>
      <c r="O1138" s="1">
        <f t="shared" si="174"/>
        <v>0</v>
      </c>
      <c r="P1138" s="1">
        <f t="shared" si="181"/>
        <v>0</v>
      </c>
      <c r="Q1138" s="1">
        <f t="shared" si="175"/>
        <v>1</v>
      </c>
      <c r="R1138" s="1">
        <f t="shared" si="182"/>
        <v>0</v>
      </c>
      <c r="S1138" s="1">
        <f t="shared" si="183"/>
        <v>1</v>
      </c>
    </row>
    <row r="1139" spans="1:19" x14ac:dyDescent="0.25">
      <c r="A1139" s="1" t="s">
        <v>93</v>
      </c>
      <c r="B1139" s="1">
        <v>4.5</v>
      </c>
      <c r="C1139" s="1">
        <v>3.8486140499999983</v>
      </c>
      <c r="D1139" s="1">
        <v>1</v>
      </c>
      <c r="E1139" s="1">
        <f t="shared" si="176"/>
        <v>0</v>
      </c>
      <c r="F1139" s="1">
        <f t="shared" si="177"/>
        <v>0</v>
      </c>
      <c r="G1139" s="1">
        <f t="shared" si="178"/>
        <v>0</v>
      </c>
      <c r="H1139" s="1">
        <f t="shared" si="179"/>
        <v>1</v>
      </c>
      <c r="I1139" s="1">
        <f t="shared" si="180"/>
        <v>1</v>
      </c>
      <c r="K1139" s="1" t="s">
        <v>123</v>
      </c>
      <c r="L1139" s="1">
        <v>4.4000000000000004</v>
      </c>
      <c r="M1139" s="1">
        <v>4</v>
      </c>
      <c r="N1139" s="1">
        <v>1</v>
      </c>
      <c r="O1139" s="1">
        <f t="shared" si="174"/>
        <v>0</v>
      </c>
      <c r="P1139" s="1">
        <f t="shared" si="181"/>
        <v>0</v>
      </c>
      <c r="Q1139" s="1">
        <f t="shared" si="175"/>
        <v>1</v>
      </c>
      <c r="R1139" s="1">
        <f t="shared" si="182"/>
        <v>0</v>
      </c>
      <c r="S1139" s="1">
        <f t="shared" si="183"/>
        <v>1</v>
      </c>
    </row>
    <row r="1140" spans="1:19" x14ac:dyDescent="0.25">
      <c r="A1140" s="1" t="s">
        <v>167</v>
      </c>
      <c r="B1140" s="1">
        <v>4.5</v>
      </c>
      <c r="C1140" s="1">
        <v>4.1358256999999998</v>
      </c>
      <c r="D1140" s="1">
        <v>1</v>
      </c>
      <c r="E1140" s="1">
        <f t="shared" si="176"/>
        <v>0</v>
      </c>
      <c r="F1140" s="1">
        <f t="shared" si="177"/>
        <v>0</v>
      </c>
      <c r="G1140" s="1">
        <f t="shared" si="178"/>
        <v>0</v>
      </c>
      <c r="H1140" s="1">
        <f t="shared" si="179"/>
        <v>1</v>
      </c>
      <c r="I1140" s="1">
        <f t="shared" si="180"/>
        <v>1</v>
      </c>
      <c r="K1140" s="1" t="s">
        <v>124</v>
      </c>
      <c r="L1140" s="1">
        <v>4.5</v>
      </c>
      <c r="M1140" s="1">
        <v>4</v>
      </c>
      <c r="N1140" s="1">
        <v>1</v>
      </c>
      <c r="O1140" s="1">
        <f t="shared" ref="O1140:O1203" si="184">IF(AND((8&gt;N1140),(N1140&gt;=M1140),(M1140&gt;=4)),1,0)</f>
        <v>0</v>
      </c>
      <c r="P1140" s="1">
        <f t="shared" si="181"/>
        <v>0</v>
      </c>
      <c r="Q1140" s="1">
        <f t="shared" ref="Q1140:Q1203" si="185">IF(N1140&lt;=4,1,0)</f>
        <v>1</v>
      </c>
      <c r="R1140" s="1">
        <f t="shared" si="182"/>
        <v>0</v>
      </c>
      <c r="S1140" s="1">
        <f t="shared" si="183"/>
        <v>1</v>
      </c>
    </row>
    <row r="1141" spans="1:19" x14ac:dyDescent="0.25">
      <c r="A1141" s="1" t="s">
        <v>117</v>
      </c>
      <c r="B1141" s="1">
        <v>4.5999999999999996</v>
      </c>
      <c r="C1141" s="1">
        <v>3.7171879899999998</v>
      </c>
      <c r="D1141" s="1">
        <v>1</v>
      </c>
      <c r="E1141" s="1">
        <f t="shared" si="176"/>
        <v>0</v>
      </c>
      <c r="F1141" s="1">
        <f t="shared" si="177"/>
        <v>0</v>
      </c>
      <c r="G1141" s="1">
        <f t="shared" si="178"/>
        <v>0</v>
      </c>
      <c r="H1141" s="1">
        <f t="shared" si="179"/>
        <v>1</v>
      </c>
      <c r="I1141" s="1">
        <f t="shared" si="180"/>
        <v>1</v>
      </c>
      <c r="K1141" s="1" t="s">
        <v>177</v>
      </c>
      <c r="L1141" s="1">
        <v>4.8</v>
      </c>
      <c r="M1141" s="1">
        <v>3</v>
      </c>
      <c r="N1141" s="1">
        <v>1</v>
      </c>
      <c r="O1141" s="1">
        <f t="shared" si="184"/>
        <v>0</v>
      </c>
      <c r="P1141" s="1">
        <f t="shared" si="181"/>
        <v>0</v>
      </c>
      <c r="Q1141" s="1">
        <f t="shared" si="185"/>
        <v>1</v>
      </c>
      <c r="R1141" s="1">
        <f t="shared" si="182"/>
        <v>0</v>
      </c>
      <c r="S1141" s="1">
        <f t="shared" si="183"/>
        <v>1</v>
      </c>
    </row>
    <row r="1142" spans="1:19" x14ac:dyDescent="0.25">
      <c r="A1142" s="1" t="s">
        <v>123</v>
      </c>
      <c r="B1142" s="1">
        <v>4.4000000000000004</v>
      </c>
      <c r="C1142" s="1">
        <v>4.4075768999999996</v>
      </c>
      <c r="D1142" s="1">
        <v>1</v>
      </c>
      <c r="E1142" s="1">
        <f t="shared" si="176"/>
        <v>0</v>
      </c>
      <c r="F1142" s="1">
        <f t="shared" si="177"/>
        <v>0</v>
      </c>
      <c r="G1142" s="1">
        <f t="shared" si="178"/>
        <v>0</v>
      </c>
      <c r="H1142" s="1">
        <f t="shared" si="179"/>
        <v>1</v>
      </c>
      <c r="I1142" s="1">
        <f t="shared" si="180"/>
        <v>1</v>
      </c>
      <c r="K1142" s="1" t="s">
        <v>125</v>
      </c>
      <c r="L1142" s="1">
        <v>4.4000000000000004</v>
      </c>
      <c r="M1142" s="1">
        <v>4</v>
      </c>
      <c r="N1142" s="1">
        <v>1</v>
      </c>
      <c r="O1142" s="1">
        <f t="shared" si="184"/>
        <v>0</v>
      </c>
      <c r="P1142" s="1">
        <f t="shared" si="181"/>
        <v>0</v>
      </c>
      <c r="Q1142" s="1">
        <f t="shared" si="185"/>
        <v>1</v>
      </c>
      <c r="R1142" s="1">
        <f t="shared" si="182"/>
        <v>0</v>
      </c>
      <c r="S1142" s="1">
        <f t="shared" si="183"/>
        <v>1</v>
      </c>
    </row>
    <row r="1143" spans="1:19" x14ac:dyDescent="0.25">
      <c r="A1143" s="1" t="s">
        <v>124</v>
      </c>
      <c r="B1143" s="1">
        <v>4.5</v>
      </c>
      <c r="C1143" s="1">
        <v>3.9971837800000012</v>
      </c>
      <c r="D1143" s="1">
        <v>1</v>
      </c>
      <c r="E1143" s="1">
        <f t="shared" si="176"/>
        <v>0</v>
      </c>
      <c r="F1143" s="1">
        <f t="shared" si="177"/>
        <v>0</v>
      </c>
      <c r="G1143" s="1">
        <f t="shared" si="178"/>
        <v>0</v>
      </c>
      <c r="H1143" s="1">
        <f t="shared" si="179"/>
        <v>1</v>
      </c>
      <c r="I1143" s="1">
        <f t="shared" si="180"/>
        <v>1</v>
      </c>
      <c r="K1143" s="1" t="s">
        <v>178</v>
      </c>
      <c r="L1143" s="1">
        <v>5.3</v>
      </c>
      <c r="M1143" s="1">
        <v>3</v>
      </c>
      <c r="N1143" s="1">
        <v>1</v>
      </c>
      <c r="O1143" s="1">
        <f t="shared" si="184"/>
        <v>0</v>
      </c>
      <c r="P1143" s="1">
        <f t="shared" si="181"/>
        <v>0</v>
      </c>
      <c r="Q1143" s="1">
        <f t="shared" si="185"/>
        <v>1</v>
      </c>
      <c r="R1143" s="1">
        <f t="shared" si="182"/>
        <v>0</v>
      </c>
      <c r="S1143" s="1">
        <f t="shared" si="183"/>
        <v>1</v>
      </c>
    </row>
    <row r="1144" spans="1:19" x14ac:dyDescent="0.25">
      <c r="A1144" s="1" t="s">
        <v>177</v>
      </c>
      <c r="B1144" s="1">
        <v>4.8</v>
      </c>
      <c r="C1144" s="1">
        <v>3.4218702999999997</v>
      </c>
      <c r="D1144" s="1">
        <v>1</v>
      </c>
      <c r="E1144" s="1">
        <f t="shared" si="176"/>
        <v>0</v>
      </c>
      <c r="F1144" s="1">
        <f t="shared" si="177"/>
        <v>0</v>
      </c>
      <c r="G1144" s="1">
        <f t="shared" si="178"/>
        <v>0</v>
      </c>
      <c r="H1144" s="1">
        <f t="shared" si="179"/>
        <v>1</v>
      </c>
      <c r="I1144" s="1">
        <f t="shared" si="180"/>
        <v>1</v>
      </c>
      <c r="K1144" s="1" t="s">
        <v>127</v>
      </c>
      <c r="L1144" s="1">
        <v>4.7</v>
      </c>
      <c r="M1144" s="1">
        <v>4</v>
      </c>
      <c r="N1144" s="1">
        <v>1</v>
      </c>
      <c r="O1144" s="1">
        <f t="shared" si="184"/>
        <v>0</v>
      </c>
      <c r="P1144" s="1">
        <f t="shared" si="181"/>
        <v>0</v>
      </c>
      <c r="Q1144" s="1">
        <f t="shared" si="185"/>
        <v>1</v>
      </c>
      <c r="R1144" s="1">
        <f t="shared" si="182"/>
        <v>0</v>
      </c>
      <c r="S1144" s="1">
        <f t="shared" si="183"/>
        <v>1</v>
      </c>
    </row>
    <row r="1145" spans="1:19" x14ac:dyDescent="0.25">
      <c r="A1145" s="1" t="s">
        <v>125</v>
      </c>
      <c r="B1145" s="1">
        <v>4.4000000000000004</v>
      </c>
      <c r="C1145" s="1">
        <v>3.5516131999999989</v>
      </c>
      <c r="D1145" s="1">
        <v>1</v>
      </c>
      <c r="E1145" s="1">
        <f t="shared" si="176"/>
        <v>0</v>
      </c>
      <c r="F1145" s="1">
        <f t="shared" si="177"/>
        <v>0</v>
      </c>
      <c r="G1145" s="1">
        <f t="shared" si="178"/>
        <v>0</v>
      </c>
      <c r="H1145" s="1">
        <f t="shared" si="179"/>
        <v>1</v>
      </c>
      <c r="I1145" s="1">
        <f t="shared" si="180"/>
        <v>1</v>
      </c>
      <c r="K1145" s="1" t="s">
        <v>188</v>
      </c>
      <c r="L1145" s="1">
        <v>4.3</v>
      </c>
      <c r="M1145" s="1">
        <v>5</v>
      </c>
      <c r="N1145" s="1">
        <v>1</v>
      </c>
      <c r="O1145" s="1">
        <f t="shared" si="184"/>
        <v>0</v>
      </c>
      <c r="P1145" s="1">
        <f t="shared" si="181"/>
        <v>0</v>
      </c>
      <c r="Q1145" s="1">
        <f t="shared" si="185"/>
        <v>1</v>
      </c>
      <c r="R1145" s="1">
        <f t="shared" si="182"/>
        <v>0</v>
      </c>
      <c r="S1145" s="1">
        <f t="shared" si="183"/>
        <v>1</v>
      </c>
    </row>
    <row r="1146" spans="1:19" x14ac:dyDescent="0.25">
      <c r="A1146" s="1" t="s">
        <v>178</v>
      </c>
      <c r="B1146" s="1">
        <v>5.3</v>
      </c>
      <c r="C1146" s="1">
        <v>3.4059443800000007</v>
      </c>
      <c r="D1146" s="1">
        <v>1</v>
      </c>
      <c r="E1146" s="1">
        <f t="shared" si="176"/>
        <v>0</v>
      </c>
      <c r="F1146" s="1">
        <f t="shared" si="177"/>
        <v>0</v>
      </c>
      <c r="G1146" s="1">
        <f t="shared" si="178"/>
        <v>0</v>
      </c>
      <c r="H1146" s="1">
        <f t="shared" si="179"/>
        <v>1</v>
      </c>
      <c r="I1146" s="1">
        <f t="shared" si="180"/>
        <v>1</v>
      </c>
      <c r="K1146" s="1" t="s">
        <v>179</v>
      </c>
      <c r="L1146" s="1">
        <v>5.4</v>
      </c>
      <c r="M1146" s="1">
        <v>4</v>
      </c>
      <c r="N1146" s="1">
        <v>1</v>
      </c>
      <c r="O1146" s="1">
        <f t="shared" si="184"/>
        <v>0</v>
      </c>
      <c r="P1146" s="1">
        <f t="shared" si="181"/>
        <v>0</v>
      </c>
      <c r="Q1146" s="1">
        <f t="shared" si="185"/>
        <v>1</v>
      </c>
      <c r="R1146" s="1">
        <f t="shared" si="182"/>
        <v>0</v>
      </c>
      <c r="S1146" s="1">
        <f t="shared" si="183"/>
        <v>1</v>
      </c>
    </row>
    <row r="1147" spans="1:19" x14ac:dyDescent="0.25">
      <c r="A1147" s="1" t="s">
        <v>127</v>
      </c>
      <c r="B1147" s="1">
        <v>4.7</v>
      </c>
      <c r="C1147" s="1">
        <v>4.0170626200000008</v>
      </c>
      <c r="D1147" s="1">
        <v>1</v>
      </c>
      <c r="E1147" s="1">
        <f t="shared" si="176"/>
        <v>0</v>
      </c>
      <c r="F1147" s="1">
        <f t="shared" si="177"/>
        <v>0</v>
      </c>
      <c r="G1147" s="1">
        <f t="shared" si="178"/>
        <v>0</v>
      </c>
      <c r="H1147" s="1">
        <f t="shared" si="179"/>
        <v>1</v>
      </c>
      <c r="I1147" s="1">
        <f t="shared" si="180"/>
        <v>1</v>
      </c>
      <c r="K1147" s="1" t="s">
        <v>135</v>
      </c>
      <c r="L1147" s="1">
        <v>4.9000000000000004</v>
      </c>
      <c r="M1147" s="1">
        <v>3</v>
      </c>
      <c r="N1147" s="1">
        <v>1</v>
      </c>
      <c r="O1147" s="1">
        <f t="shared" si="184"/>
        <v>0</v>
      </c>
      <c r="P1147" s="1">
        <f t="shared" si="181"/>
        <v>0</v>
      </c>
      <c r="Q1147" s="1">
        <f t="shared" si="185"/>
        <v>1</v>
      </c>
      <c r="R1147" s="1">
        <f t="shared" si="182"/>
        <v>0</v>
      </c>
      <c r="S1147" s="1">
        <f t="shared" si="183"/>
        <v>1</v>
      </c>
    </row>
    <row r="1148" spans="1:19" x14ac:dyDescent="0.25">
      <c r="A1148" s="1" t="s">
        <v>188</v>
      </c>
      <c r="B1148" s="1">
        <v>4.3</v>
      </c>
      <c r="C1148" s="1">
        <v>4.5222663699999996</v>
      </c>
      <c r="D1148" s="1">
        <v>1</v>
      </c>
      <c r="E1148" s="1">
        <f t="shared" si="176"/>
        <v>0</v>
      </c>
      <c r="F1148" s="1">
        <f t="shared" si="177"/>
        <v>0</v>
      </c>
      <c r="G1148" s="1">
        <f t="shared" si="178"/>
        <v>0</v>
      </c>
      <c r="H1148" s="1">
        <f t="shared" si="179"/>
        <v>1</v>
      </c>
      <c r="I1148" s="1">
        <f t="shared" si="180"/>
        <v>1</v>
      </c>
      <c r="K1148" s="1" t="s">
        <v>139</v>
      </c>
      <c r="L1148" s="1">
        <v>4.4000000000000004</v>
      </c>
      <c r="M1148" s="1">
        <v>5</v>
      </c>
      <c r="N1148" s="1">
        <v>1</v>
      </c>
      <c r="O1148" s="1">
        <f t="shared" si="184"/>
        <v>0</v>
      </c>
      <c r="P1148" s="1">
        <f t="shared" si="181"/>
        <v>0</v>
      </c>
      <c r="Q1148" s="1">
        <f t="shared" si="185"/>
        <v>1</v>
      </c>
      <c r="R1148" s="1">
        <f t="shared" si="182"/>
        <v>0</v>
      </c>
      <c r="S1148" s="1">
        <f t="shared" si="183"/>
        <v>1</v>
      </c>
    </row>
    <row r="1149" spans="1:19" x14ac:dyDescent="0.25">
      <c r="A1149" s="1" t="s">
        <v>179</v>
      </c>
      <c r="B1149" s="1">
        <v>5.4</v>
      </c>
      <c r="C1149" s="1">
        <v>4.2007585299999999</v>
      </c>
      <c r="D1149" s="1">
        <v>1</v>
      </c>
      <c r="E1149" s="1">
        <f t="shared" si="176"/>
        <v>0</v>
      </c>
      <c r="F1149" s="1">
        <f t="shared" si="177"/>
        <v>0</v>
      </c>
      <c r="G1149" s="1">
        <f t="shared" si="178"/>
        <v>0</v>
      </c>
      <c r="H1149" s="1">
        <f t="shared" si="179"/>
        <v>1</v>
      </c>
      <c r="I1149" s="1">
        <f t="shared" si="180"/>
        <v>1</v>
      </c>
      <c r="K1149" s="1" t="s">
        <v>170</v>
      </c>
      <c r="L1149" s="1">
        <v>5.3</v>
      </c>
      <c r="M1149" s="1">
        <v>4</v>
      </c>
      <c r="N1149" s="1">
        <v>1</v>
      </c>
      <c r="O1149" s="1">
        <f t="shared" si="184"/>
        <v>0</v>
      </c>
      <c r="P1149" s="1">
        <f t="shared" si="181"/>
        <v>0</v>
      </c>
      <c r="Q1149" s="1">
        <f t="shared" si="185"/>
        <v>1</v>
      </c>
      <c r="R1149" s="1">
        <f t="shared" si="182"/>
        <v>0</v>
      </c>
      <c r="S1149" s="1">
        <f t="shared" si="183"/>
        <v>1</v>
      </c>
    </row>
    <row r="1150" spans="1:19" x14ac:dyDescent="0.25">
      <c r="A1150" s="1" t="s">
        <v>135</v>
      </c>
      <c r="B1150" s="1">
        <v>4.9000000000000004</v>
      </c>
      <c r="C1150" s="1">
        <v>2.6681065599999987</v>
      </c>
      <c r="D1150" s="1">
        <v>1</v>
      </c>
      <c r="E1150" s="1">
        <f t="shared" si="176"/>
        <v>0</v>
      </c>
      <c r="F1150" s="1">
        <f t="shared" si="177"/>
        <v>0</v>
      </c>
      <c r="G1150" s="1">
        <f t="shared" si="178"/>
        <v>0</v>
      </c>
      <c r="H1150" s="1">
        <f t="shared" si="179"/>
        <v>1</v>
      </c>
      <c r="I1150" s="1">
        <f t="shared" si="180"/>
        <v>1</v>
      </c>
      <c r="K1150" s="1" t="s">
        <v>154</v>
      </c>
      <c r="L1150" s="1">
        <v>5.7</v>
      </c>
      <c r="M1150" s="1">
        <v>5</v>
      </c>
      <c r="N1150" s="1">
        <v>1</v>
      </c>
      <c r="O1150" s="1">
        <f t="shared" si="184"/>
        <v>0</v>
      </c>
      <c r="P1150" s="1">
        <f t="shared" si="181"/>
        <v>0</v>
      </c>
      <c r="Q1150" s="1">
        <f t="shared" si="185"/>
        <v>1</v>
      </c>
      <c r="R1150" s="1">
        <f t="shared" si="182"/>
        <v>0</v>
      </c>
      <c r="S1150" s="1">
        <f t="shared" si="183"/>
        <v>1</v>
      </c>
    </row>
    <row r="1151" spans="1:19" x14ac:dyDescent="0.25">
      <c r="A1151" s="1" t="s">
        <v>139</v>
      </c>
      <c r="B1151" s="1">
        <v>4.4000000000000004</v>
      </c>
      <c r="C1151" s="1">
        <v>4.7564912599999998</v>
      </c>
      <c r="D1151" s="1">
        <v>1</v>
      </c>
      <c r="E1151" s="1">
        <f t="shared" si="176"/>
        <v>0</v>
      </c>
      <c r="F1151" s="1">
        <f t="shared" si="177"/>
        <v>0</v>
      </c>
      <c r="G1151" s="1">
        <f t="shared" si="178"/>
        <v>0</v>
      </c>
      <c r="H1151" s="1">
        <f t="shared" si="179"/>
        <v>1</v>
      </c>
      <c r="I1151" s="1">
        <f t="shared" si="180"/>
        <v>1</v>
      </c>
      <c r="K1151" s="1" t="s">
        <v>159</v>
      </c>
      <c r="L1151" s="1">
        <v>4.3</v>
      </c>
      <c r="M1151" s="1">
        <v>5</v>
      </c>
      <c r="N1151" s="1">
        <v>1</v>
      </c>
      <c r="O1151" s="1">
        <f t="shared" si="184"/>
        <v>0</v>
      </c>
      <c r="P1151" s="1">
        <f t="shared" si="181"/>
        <v>0</v>
      </c>
      <c r="Q1151" s="1">
        <f t="shared" si="185"/>
        <v>1</v>
      </c>
      <c r="R1151" s="1">
        <f t="shared" si="182"/>
        <v>0</v>
      </c>
      <c r="S1151" s="1">
        <f t="shared" si="183"/>
        <v>1</v>
      </c>
    </row>
    <row r="1152" spans="1:19" x14ac:dyDescent="0.25">
      <c r="A1152" s="1" t="s">
        <v>170</v>
      </c>
      <c r="B1152" s="1">
        <v>5.3</v>
      </c>
      <c r="C1152" s="1">
        <v>3.6793369199999986</v>
      </c>
      <c r="D1152" s="1">
        <v>1</v>
      </c>
      <c r="E1152" s="1">
        <f t="shared" si="176"/>
        <v>0</v>
      </c>
      <c r="F1152" s="1">
        <f t="shared" si="177"/>
        <v>0</v>
      </c>
      <c r="G1152" s="1">
        <f t="shared" si="178"/>
        <v>0</v>
      </c>
      <c r="H1152" s="1">
        <f t="shared" si="179"/>
        <v>1</v>
      </c>
      <c r="I1152" s="1">
        <f t="shared" si="180"/>
        <v>1</v>
      </c>
      <c r="K1152" s="1" t="s">
        <v>119</v>
      </c>
      <c r="L1152" s="1">
        <v>4.2</v>
      </c>
      <c r="M1152" s="1">
        <v>4</v>
      </c>
      <c r="N1152" s="1">
        <v>1</v>
      </c>
      <c r="O1152" s="1">
        <f t="shared" si="184"/>
        <v>0</v>
      </c>
      <c r="P1152" s="1">
        <f t="shared" si="181"/>
        <v>0</v>
      </c>
      <c r="Q1152" s="1">
        <f t="shared" si="185"/>
        <v>1</v>
      </c>
      <c r="R1152" s="1">
        <f t="shared" si="182"/>
        <v>0</v>
      </c>
      <c r="S1152" s="1">
        <f t="shared" si="183"/>
        <v>1</v>
      </c>
    </row>
    <row r="1153" spans="1:19" x14ac:dyDescent="0.25">
      <c r="A1153" s="1" t="s">
        <v>154</v>
      </c>
      <c r="B1153" s="1">
        <v>5.7</v>
      </c>
      <c r="C1153" s="1">
        <v>5.2433036700000013</v>
      </c>
      <c r="D1153" s="1">
        <v>1</v>
      </c>
      <c r="E1153" s="1">
        <f t="shared" si="176"/>
        <v>0</v>
      </c>
      <c r="F1153" s="1">
        <f t="shared" si="177"/>
        <v>0</v>
      </c>
      <c r="G1153" s="1">
        <f t="shared" si="178"/>
        <v>0</v>
      </c>
      <c r="H1153" s="1">
        <f t="shared" si="179"/>
        <v>1</v>
      </c>
      <c r="I1153" s="1">
        <f t="shared" si="180"/>
        <v>1</v>
      </c>
      <c r="K1153" s="1" t="s">
        <v>190</v>
      </c>
      <c r="L1153" s="1">
        <v>4</v>
      </c>
      <c r="M1153" s="1">
        <v>5</v>
      </c>
      <c r="N1153" s="1">
        <v>1</v>
      </c>
      <c r="O1153" s="1">
        <f t="shared" si="184"/>
        <v>0</v>
      </c>
      <c r="P1153" s="1">
        <f t="shared" si="181"/>
        <v>0</v>
      </c>
      <c r="Q1153" s="1">
        <f t="shared" si="185"/>
        <v>1</v>
      </c>
      <c r="R1153" s="1">
        <f t="shared" si="182"/>
        <v>0</v>
      </c>
      <c r="S1153" s="1">
        <f t="shared" si="183"/>
        <v>1</v>
      </c>
    </row>
    <row r="1154" spans="1:19" x14ac:dyDescent="0.25">
      <c r="A1154" s="1" t="s">
        <v>159</v>
      </c>
      <c r="B1154" s="1">
        <v>4.3</v>
      </c>
      <c r="C1154" s="1">
        <v>4.8747831199999982</v>
      </c>
      <c r="D1154" s="1">
        <v>1</v>
      </c>
      <c r="E1154" s="1">
        <f t="shared" si="176"/>
        <v>0</v>
      </c>
      <c r="F1154" s="1">
        <f t="shared" si="177"/>
        <v>0</v>
      </c>
      <c r="G1154" s="1">
        <f t="shared" si="178"/>
        <v>0</v>
      </c>
      <c r="H1154" s="1">
        <f t="shared" si="179"/>
        <v>1</v>
      </c>
      <c r="I1154" s="1">
        <f t="shared" si="180"/>
        <v>1</v>
      </c>
      <c r="K1154" s="1" t="s">
        <v>205</v>
      </c>
      <c r="L1154" s="1">
        <v>4.3</v>
      </c>
      <c r="M1154" s="1">
        <v>4</v>
      </c>
      <c r="N1154" s="1">
        <v>1</v>
      </c>
      <c r="O1154" s="1">
        <f t="shared" si="184"/>
        <v>0</v>
      </c>
      <c r="P1154" s="1">
        <f t="shared" si="181"/>
        <v>0</v>
      </c>
      <c r="Q1154" s="1">
        <f t="shared" si="185"/>
        <v>1</v>
      </c>
      <c r="R1154" s="1">
        <f t="shared" si="182"/>
        <v>0</v>
      </c>
      <c r="S1154" s="1">
        <f t="shared" si="183"/>
        <v>1</v>
      </c>
    </row>
    <row r="1155" spans="1:19" x14ac:dyDescent="0.25">
      <c r="A1155" s="1" t="s">
        <v>119</v>
      </c>
      <c r="B1155" s="1">
        <v>4.2</v>
      </c>
      <c r="C1155" s="1">
        <v>3.5521959999999995</v>
      </c>
      <c r="D1155" s="1">
        <v>1</v>
      </c>
      <c r="E1155" s="1">
        <f t="shared" ref="E1155:E1218" si="186">IF(AND((10&gt;D1155),(D1155&gt;C1155),(C1155&gt;2)),1,0)</f>
        <v>0</v>
      </c>
      <c r="F1155" s="1">
        <f t="shared" ref="F1155:F1218" si="187">IF(AND((D1155&lt;C1155),(D1155&gt;2),(C1155&lt;10)),1,0)</f>
        <v>0</v>
      </c>
      <c r="G1155" s="1">
        <f t="shared" ref="G1155:G1218" si="188">IF(D1155&gt;=10,1,0)</f>
        <v>0</v>
      </c>
      <c r="H1155" s="1">
        <f t="shared" ref="H1155:H1218" si="189">IF(D1155&lt;=2,1,0)</f>
        <v>1</v>
      </c>
      <c r="I1155" s="1">
        <f t="shared" ref="I1155:I1218" si="190">SUM(E1155:H1155)</f>
        <v>1</v>
      </c>
      <c r="K1155" s="1" t="s">
        <v>149</v>
      </c>
      <c r="L1155" s="1">
        <v>4.4000000000000004</v>
      </c>
      <c r="M1155" s="1">
        <v>4</v>
      </c>
      <c r="N1155" s="1">
        <v>1</v>
      </c>
      <c r="O1155" s="1">
        <f t="shared" si="184"/>
        <v>0</v>
      </c>
      <c r="P1155" s="1">
        <f t="shared" ref="P1155:P1218" si="191">IF(AND((N1155&lt;M1155),(N1155&gt;=4),(M1155&lt;8)),1,0)</f>
        <v>0</v>
      </c>
      <c r="Q1155" s="1">
        <f t="shared" si="185"/>
        <v>1</v>
      </c>
      <c r="R1155" s="1">
        <f t="shared" ref="R1155:R1218" si="192">IF(N1155&gt;=8,1,0)</f>
        <v>0</v>
      </c>
      <c r="S1155" s="1">
        <f t="shared" ref="S1155:S1218" si="193">SUM(O1155:R1155)</f>
        <v>1</v>
      </c>
    </row>
    <row r="1156" spans="1:19" x14ac:dyDescent="0.25">
      <c r="A1156" s="1" t="s">
        <v>190</v>
      </c>
      <c r="B1156" s="1">
        <v>4</v>
      </c>
      <c r="C1156" s="1">
        <v>4.5517139999999996</v>
      </c>
      <c r="D1156" s="1">
        <v>1</v>
      </c>
      <c r="E1156" s="1">
        <f t="shared" si="186"/>
        <v>0</v>
      </c>
      <c r="F1156" s="1">
        <f t="shared" si="187"/>
        <v>0</v>
      </c>
      <c r="G1156" s="1">
        <f t="shared" si="188"/>
        <v>0</v>
      </c>
      <c r="H1156" s="1">
        <f t="shared" si="189"/>
        <v>1</v>
      </c>
      <c r="I1156" s="1">
        <f t="shared" si="190"/>
        <v>1</v>
      </c>
      <c r="K1156" s="1" t="s">
        <v>151</v>
      </c>
      <c r="L1156" s="1">
        <v>4.3</v>
      </c>
      <c r="M1156" s="1">
        <v>5</v>
      </c>
      <c r="N1156" s="1">
        <v>1</v>
      </c>
      <c r="O1156" s="1">
        <f t="shared" si="184"/>
        <v>0</v>
      </c>
      <c r="P1156" s="1">
        <f t="shared" si="191"/>
        <v>0</v>
      </c>
      <c r="Q1156" s="1">
        <f t="shared" si="185"/>
        <v>1</v>
      </c>
      <c r="R1156" s="1">
        <f t="shared" si="192"/>
        <v>0</v>
      </c>
      <c r="S1156" s="1">
        <f t="shared" si="193"/>
        <v>1</v>
      </c>
    </row>
    <row r="1157" spans="1:19" x14ac:dyDescent="0.25">
      <c r="A1157" s="1" t="s">
        <v>205</v>
      </c>
      <c r="B1157" s="1">
        <v>4.3</v>
      </c>
      <c r="C1157" s="1">
        <v>3.7126667999999987</v>
      </c>
      <c r="D1157" s="1">
        <v>1</v>
      </c>
      <c r="E1157" s="1">
        <f t="shared" si="186"/>
        <v>0</v>
      </c>
      <c r="F1157" s="1">
        <f t="shared" si="187"/>
        <v>0</v>
      </c>
      <c r="G1157" s="1">
        <f t="shared" si="188"/>
        <v>0</v>
      </c>
      <c r="H1157" s="1">
        <f t="shared" si="189"/>
        <v>1</v>
      </c>
      <c r="I1157" s="1">
        <f t="shared" si="190"/>
        <v>1</v>
      </c>
      <c r="K1157" s="1" t="s">
        <v>66</v>
      </c>
      <c r="L1157" s="1">
        <v>4.8</v>
      </c>
      <c r="M1157" s="1">
        <v>4</v>
      </c>
      <c r="N1157" s="1">
        <v>1</v>
      </c>
      <c r="O1157" s="1">
        <f t="shared" si="184"/>
        <v>0</v>
      </c>
      <c r="P1157" s="1">
        <f t="shared" si="191"/>
        <v>0</v>
      </c>
      <c r="Q1157" s="1">
        <f t="shared" si="185"/>
        <v>1</v>
      </c>
      <c r="R1157" s="1">
        <f t="shared" si="192"/>
        <v>0</v>
      </c>
      <c r="S1157" s="1">
        <f t="shared" si="193"/>
        <v>1</v>
      </c>
    </row>
    <row r="1158" spans="1:19" x14ac:dyDescent="0.25">
      <c r="A1158" s="1" t="s">
        <v>149</v>
      </c>
      <c r="B1158" s="1">
        <v>4.4000000000000004</v>
      </c>
      <c r="C1158" s="1">
        <v>3.6515482899999969</v>
      </c>
      <c r="D1158" s="1">
        <v>1</v>
      </c>
      <c r="E1158" s="1">
        <f t="shared" si="186"/>
        <v>0</v>
      </c>
      <c r="F1158" s="1">
        <f t="shared" si="187"/>
        <v>0</v>
      </c>
      <c r="G1158" s="1">
        <f t="shared" si="188"/>
        <v>0</v>
      </c>
      <c r="H1158" s="1">
        <f t="shared" si="189"/>
        <v>1</v>
      </c>
      <c r="I1158" s="1">
        <f t="shared" si="190"/>
        <v>1</v>
      </c>
      <c r="K1158" s="1" t="s">
        <v>71</v>
      </c>
      <c r="L1158" s="1">
        <v>4.3</v>
      </c>
      <c r="M1158" s="1">
        <v>3</v>
      </c>
      <c r="N1158" s="1">
        <v>1</v>
      </c>
      <c r="O1158" s="1">
        <f t="shared" si="184"/>
        <v>0</v>
      </c>
      <c r="P1158" s="1">
        <f t="shared" si="191"/>
        <v>0</v>
      </c>
      <c r="Q1158" s="1">
        <f t="shared" si="185"/>
        <v>1</v>
      </c>
      <c r="R1158" s="1">
        <f t="shared" si="192"/>
        <v>0</v>
      </c>
      <c r="S1158" s="1">
        <f t="shared" si="193"/>
        <v>1</v>
      </c>
    </row>
    <row r="1159" spans="1:19" x14ac:dyDescent="0.25">
      <c r="A1159" s="1" t="s">
        <v>151</v>
      </c>
      <c r="B1159" s="1">
        <v>4.3</v>
      </c>
      <c r="C1159" s="1">
        <v>4.7795219599999994</v>
      </c>
      <c r="D1159" s="1">
        <v>1</v>
      </c>
      <c r="E1159" s="1">
        <f t="shared" si="186"/>
        <v>0</v>
      </c>
      <c r="F1159" s="1">
        <f t="shared" si="187"/>
        <v>0</v>
      </c>
      <c r="G1159" s="1">
        <f t="shared" si="188"/>
        <v>0</v>
      </c>
      <c r="H1159" s="1">
        <f t="shared" si="189"/>
        <v>1</v>
      </c>
      <c r="I1159" s="1">
        <f t="shared" si="190"/>
        <v>1</v>
      </c>
      <c r="K1159" s="1" t="s">
        <v>163</v>
      </c>
      <c r="L1159" s="1">
        <v>5.6</v>
      </c>
      <c r="M1159" s="1">
        <v>2</v>
      </c>
      <c r="N1159" s="1">
        <v>1</v>
      </c>
      <c r="O1159" s="1">
        <f t="shared" si="184"/>
        <v>0</v>
      </c>
      <c r="P1159" s="1">
        <f t="shared" si="191"/>
        <v>0</v>
      </c>
      <c r="Q1159" s="1">
        <f t="shared" si="185"/>
        <v>1</v>
      </c>
      <c r="R1159" s="1">
        <f t="shared" si="192"/>
        <v>0</v>
      </c>
      <c r="S1159" s="1">
        <f t="shared" si="193"/>
        <v>1</v>
      </c>
    </row>
    <row r="1160" spans="1:19" x14ac:dyDescent="0.25">
      <c r="A1160" s="1" t="s">
        <v>66</v>
      </c>
      <c r="B1160" s="1">
        <v>4.8</v>
      </c>
      <c r="C1160" s="1">
        <v>3.6928689599999998</v>
      </c>
      <c r="D1160" s="1">
        <v>1</v>
      </c>
      <c r="E1160" s="1">
        <f t="shared" si="186"/>
        <v>0</v>
      </c>
      <c r="F1160" s="1">
        <f t="shared" si="187"/>
        <v>0</v>
      </c>
      <c r="G1160" s="1">
        <f t="shared" si="188"/>
        <v>0</v>
      </c>
      <c r="H1160" s="1">
        <f t="shared" si="189"/>
        <v>1</v>
      </c>
      <c r="I1160" s="1">
        <f t="shared" si="190"/>
        <v>1</v>
      </c>
      <c r="K1160" s="1" t="s">
        <v>166</v>
      </c>
      <c r="L1160" s="1">
        <v>4.3</v>
      </c>
      <c r="M1160" s="1">
        <v>4</v>
      </c>
      <c r="N1160" s="1">
        <v>1</v>
      </c>
      <c r="O1160" s="1">
        <f t="shared" si="184"/>
        <v>0</v>
      </c>
      <c r="P1160" s="1">
        <f t="shared" si="191"/>
        <v>0</v>
      </c>
      <c r="Q1160" s="1">
        <f t="shared" si="185"/>
        <v>1</v>
      </c>
      <c r="R1160" s="1">
        <f t="shared" si="192"/>
        <v>0</v>
      </c>
      <c r="S1160" s="1">
        <f t="shared" si="193"/>
        <v>1</v>
      </c>
    </row>
    <row r="1161" spans="1:19" x14ac:dyDescent="0.25">
      <c r="A1161" s="1" t="s">
        <v>71</v>
      </c>
      <c r="B1161" s="1">
        <v>4.3</v>
      </c>
      <c r="C1161" s="1">
        <v>3.3002281999999985</v>
      </c>
      <c r="D1161" s="1">
        <v>1</v>
      </c>
      <c r="E1161" s="1">
        <f t="shared" si="186"/>
        <v>0</v>
      </c>
      <c r="F1161" s="1">
        <f t="shared" si="187"/>
        <v>0</v>
      </c>
      <c r="G1161" s="1">
        <f t="shared" si="188"/>
        <v>0</v>
      </c>
      <c r="H1161" s="1">
        <f t="shared" si="189"/>
        <v>1</v>
      </c>
      <c r="I1161" s="1">
        <f t="shared" si="190"/>
        <v>1</v>
      </c>
      <c r="K1161" s="1" t="s">
        <v>197</v>
      </c>
      <c r="L1161" s="1">
        <v>4.4000000000000004</v>
      </c>
      <c r="M1161" s="1">
        <v>3</v>
      </c>
      <c r="N1161" s="1">
        <v>1</v>
      </c>
      <c r="O1161" s="1">
        <f t="shared" si="184"/>
        <v>0</v>
      </c>
      <c r="P1161" s="1">
        <f t="shared" si="191"/>
        <v>0</v>
      </c>
      <c r="Q1161" s="1">
        <f t="shared" si="185"/>
        <v>1</v>
      </c>
      <c r="R1161" s="1">
        <f t="shared" si="192"/>
        <v>0</v>
      </c>
      <c r="S1161" s="1">
        <f t="shared" si="193"/>
        <v>1</v>
      </c>
    </row>
    <row r="1162" spans="1:19" x14ac:dyDescent="0.25">
      <c r="A1162" s="1" t="s">
        <v>163</v>
      </c>
      <c r="B1162" s="1">
        <v>5.6</v>
      </c>
      <c r="C1162" s="1">
        <v>2.361593360000001</v>
      </c>
      <c r="D1162" s="1">
        <v>1</v>
      </c>
      <c r="E1162" s="1">
        <f t="shared" si="186"/>
        <v>0</v>
      </c>
      <c r="F1162" s="1">
        <f t="shared" si="187"/>
        <v>0</v>
      </c>
      <c r="G1162" s="1">
        <f t="shared" si="188"/>
        <v>0</v>
      </c>
      <c r="H1162" s="1">
        <f t="shared" si="189"/>
        <v>1</v>
      </c>
      <c r="I1162" s="1">
        <f t="shared" si="190"/>
        <v>1</v>
      </c>
      <c r="K1162" s="1" t="s">
        <v>106</v>
      </c>
      <c r="L1162" s="1">
        <v>4.3</v>
      </c>
      <c r="M1162" s="1">
        <v>4</v>
      </c>
      <c r="N1162" s="1">
        <v>1</v>
      </c>
      <c r="O1162" s="1">
        <f t="shared" si="184"/>
        <v>0</v>
      </c>
      <c r="P1162" s="1">
        <f t="shared" si="191"/>
        <v>0</v>
      </c>
      <c r="Q1162" s="1">
        <f t="shared" si="185"/>
        <v>1</v>
      </c>
      <c r="R1162" s="1">
        <f t="shared" si="192"/>
        <v>0</v>
      </c>
      <c r="S1162" s="1">
        <f t="shared" si="193"/>
        <v>1</v>
      </c>
    </row>
    <row r="1163" spans="1:19" x14ac:dyDescent="0.25">
      <c r="A1163" s="1" t="s">
        <v>166</v>
      </c>
      <c r="B1163" s="1">
        <v>4.3</v>
      </c>
      <c r="C1163" s="1">
        <v>3.5738963000000012</v>
      </c>
      <c r="D1163" s="1">
        <v>1</v>
      </c>
      <c r="E1163" s="1">
        <f t="shared" si="186"/>
        <v>0</v>
      </c>
      <c r="F1163" s="1">
        <f t="shared" si="187"/>
        <v>0</v>
      </c>
      <c r="G1163" s="1">
        <f t="shared" si="188"/>
        <v>0</v>
      </c>
      <c r="H1163" s="1">
        <f t="shared" si="189"/>
        <v>1</v>
      </c>
      <c r="I1163" s="1">
        <f t="shared" si="190"/>
        <v>1</v>
      </c>
      <c r="K1163" s="1" t="s">
        <v>115</v>
      </c>
      <c r="L1163" s="1">
        <v>4.9000000000000004</v>
      </c>
      <c r="M1163" s="1">
        <v>3</v>
      </c>
      <c r="N1163" s="1">
        <v>1</v>
      </c>
      <c r="O1163" s="1">
        <f t="shared" si="184"/>
        <v>0</v>
      </c>
      <c r="P1163" s="1">
        <f t="shared" si="191"/>
        <v>0</v>
      </c>
      <c r="Q1163" s="1">
        <f t="shared" si="185"/>
        <v>1</v>
      </c>
      <c r="R1163" s="1">
        <f t="shared" si="192"/>
        <v>0</v>
      </c>
      <c r="S1163" s="1">
        <f t="shared" si="193"/>
        <v>1</v>
      </c>
    </row>
    <row r="1164" spans="1:19" x14ac:dyDescent="0.25">
      <c r="A1164" s="1" t="s">
        <v>197</v>
      </c>
      <c r="B1164" s="1">
        <v>4.4000000000000004</v>
      </c>
      <c r="C1164" s="1">
        <v>3.3285052299999998</v>
      </c>
      <c r="D1164" s="1">
        <v>1</v>
      </c>
      <c r="E1164" s="1">
        <f t="shared" si="186"/>
        <v>0</v>
      </c>
      <c r="F1164" s="1">
        <f t="shared" si="187"/>
        <v>0</v>
      </c>
      <c r="G1164" s="1">
        <f t="shared" si="188"/>
        <v>0</v>
      </c>
      <c r="H1164" s="1">
        <f t="shared" si="189"/>
        <v>1</v>
      </c>
      <c r="I1164" s="1">
        <f t="shared" si="190"/>
        <v>1</v>
      </c>
      <c r="K1164" s="1" t="s">
        <v>123</v>
      </c>
      <c r="L1164" s="1">
        <v>4.4000000000000004</v>
      </c>
      <c r="M1164" s="1">
        <v>5</v>
      </c>
      <c r="N1164" s="1">
        <v>1</v>
      </c>
      <c r="O1164" s="1">
        <f t="shared" si="184"/>
        <v>0</v>
      </c>
      <c r="P1164" s="1">
        <f t="shared" si="191"/>
        <v>0</v>
      </c>
      <c r="Q1164" s="1">
        <f t="shared" si="185"/>
        <v>1</v>
      </c>
      <c r="R1164" s="1">
        <f t="shared" si="192"/>
        <v>0</v>
      </c>
      <c r="S1164" s="1">
        <f t="shared" si="193"/>
        <v>1</v>
      </c>
    </row>
    <row r="1165" spans="1:19" x14ac:dyDescent="0.25">
      <c r="A1165" s="1" t="s">
        <v>106</v>
      </c>
      <c r="B1165" s="1">
        <v>4.3</v>
      </c>
      <c r="C1165" s="1">
        <v>3.6663248799999999</v>
      </c>
      <c r="D1165" s="1">
        <v>1</v>
      </c>
      <c r="E1165" s="1">
        <f t="shared" si="186"/>
        <v>0</v>
      </c>
      <c r="F1165" s="1">
        <f t="shared" si="187"/>
        <v>0</v>
      </c>
      <c r="G1165" s="1">
        <f t="shared" si="188"/>
        <v>0</v>
      </c>
      <c r="H1165" s="1">
        <f t="shared" si="189"/>
        <v>1</v>
      </c>
      <c r="I1165" s="1">
        <f t="shared" si="190"/>
        <v>1</v>
      </c>
      <c r="K1165" s="1" t="s">
        <v>201</v>
      </c>
      <c r="L1165" s="1">
        <v>3.9</v>
      </c>
      <c r="M1165" s="1">
        <v>4</v>
      </c>
      <c r="N1165" s="1">
        <v>1</v>
      </c>
      <c r="O1165" s="1">
        <f t="shared" si="184"/>
        <v>0</v>
      </c>
      <c r="P1165" s="1">
        <f t="shared" si="191"/>
        <v>0</v>
      </c>
      <c r="Q1165" s="1">
        <f t="shared" si="185"/>
        <v>1</v>
      </c>
      <c r="R1165" s="1">
        <f t="shared" si="192"/>
        <v>0</v>
      </c>
      <c r="S1165" s="1">
        <f t="shared" si="193"/>
        <v>1</v>
      </c>
    </row>
    <row r="1166" spans="1:19" x14ac:dyDescent="0.25">
      <c r="A1166" s="1" t="s">
        <v>115</v>
      </c>
      <c r="B1166" s="1">
        <v>4.9000000000000004</v>
      </c>
      <c r="C1166" s="1">
        <v>3.2238246399999992</v>
      </c>
      <c r="D1166" s="1">
        <v>1</v>
      </c>
      <c r="E1166" s="1">
        <f t="shared" si="186"/>
        <v>0</v>
      </c>
      <c r="F1166" s="1">
        <f t="shared" si="187"/>
        <v>0</v>
      </c>
      <c r="G1166" s="1">
        <f t="shared" si="188"/>
        <v>0</v>
      </c>
      <c r="H1166" s="1">
        <f t="shared" si="189"/>
        <v>1</v>
      </c>
      <c r="I1166" s="1">
        <f t="shared" si="190"/>
        <v>1</v>
      </c>
      <c r="K1166" s="1" t="s">
        <v>177</v>
      </c>
      <c r="L1166" s="1">
        <v>4.8</v>
      </c>
      <c r="M1166" s="1">
        <v>3</v>
      </c>
      <c r="N1166" s="1">
        <v>1</v>
      </c>
      <c r="O1166" s="1">
        <f t="shared" si="184"/>
        <v>0</v>
      </c>
      <c r="P1166" s="1">
        <f t="shared" si="191"/>
        <v>0</v>
      </c>
      <c r="Q1166" s="1">
        <f t="shared" si="185"/>
        <v>1</v>
      </c>
      <c r="R1166" s="1">
        <f t="shared" si="192"/>
        <v>0</v>
      </c>
      <c r="S1166" s="1">
        <f t="shared" si="193"/>
        <v>1</v>
      </c>
    </row>
    <row r="1167" spans="1:19" x14ac:dyDescent="0.25">
      <c r="A1167" s="1" t="s">
        <v>123</v>
      </c>
      <c r="B1167" s="1">
        <v>4.4000000000000004</v>
      </c>
      <c r="C1167" s="1">
        <v>4.7738009199999993</v>
      </c>
      <c r="D1167" s="1">
        <v>1</v>
      </c>
      <c r="E1167" s="1">
        <f t="shared" si="186"/>
        <v>0</v>
      </c>
      <c r="F1167" s="1">
        <f t="shared" si="187"/>
        <v>0</v>
      </c>
      <c r="G1167" s="1">
        <f t="shared" si="188"/>
        <v>0</v>
      </c>
      <c r="H1167" s="1">
        <f t="shared" si="189"/>
        <v>1</v>
      </c>
      <c r="I1167" s="1">
        <f t="shared" si="190"/>
        <v>1</v>
      </c>
      <c r="K1167" s="1" t="s">
        <v>188</v>
      </c>
      <c r="L1167" s="1">
        <v>4.3</v>
      </c>
      <c r="M1167" s="1">
        <v>4</v>
      </c>
      <c r="N1167" s="1">
        <v>1</v>
      </c>
      <c r="O1167" s="1">
        <f t="shared" si="184"/>
        <v>0</v>
      </c>
      <c r="P1167" s="1">
        <f t="shared" si="191"/>
        <v>0</v>
      </c>
      <c r="Q1167" s="1">
        <f t="shared" si="185"/>
        <v>1</v>
      </c>
      <c r="R1167" s="1">
        <f t="shared" si="192"/>
        <v>0</v>
      </c>
      <c r="S1167" s="1">
        <f t="shared" si="193"/>
        <v>1</v>
      </c>
    </row>
    <row r="1168" spans="1:19" x14ac:dyDescent="0.25">
      <c r="A1168" s="1" t="s">
        <v>201</v>
      </c>
      <c r="B1168" s="1">
        <v>3.9</v>
      </c>
      <c r="C1168" s="1">
        <v>3.8671122999999992</v>
      </c>
      <c r="D1168" s="1">
        <v>1</v>
      </c>
      <c r="E1168" s="1">
        <f t="shared" si="186"/>
        <v>0</v>
      </c>
      <c r="F1168" s="1">
        <f t="shared" si="187"/>
        <v>0</v>
      </c>
      <c r="G1168" s="1">
        <f t="shared" si="188"/>
        <v>0</v>
      </c>
      <c r="H1168" s="1">
        <f t="shared" si="189"/>
        <v>1</v>
      </c>
      <c r="I1168" s="1">
        <f t="shared" si="190"/>
        <v>1</v>
      </c>
      <c r="K1168" s="1" t="s">
        <v>179</v>
      </c>
      <c r="L1168" s="1">
        <v>5.4</v>
      </c>
      <c r="M1168" s="1">
        <v>3</v>
      </c>
      <c r="N1168" s="1">
        <v>1</v>
      </c>
      <c r="O1168" s="1">
        <f t="shared" si="184"/>
        <v>0</v>
      </c>
      <c r="P1168" s="1">
        <f t="shared" si="191"/>
        <v>0</v>
      </c>
      <c r="Q1168" s="1">
        <f t="shared" si="185"/>
        <v>1</v>
      </c>
      <c r="R1168" s="1">
        <f t="shared" si="192"/>
        <v>0</v>
      </c>
      <c r="S1168" s="1">
        <f t="shared" si="193"/>
        <v>1</v>
      </c>
    </row>
    <row r="1169" spans="1:19" x14ac:dyDescent="0.25">
      <c r="A1169" s="1" t="s">
        <v>177</v>
      </c>
      <c r="B1169" s="1">
        <v>4.8</v>
      </c>
      <c r="C1169" s="1">
        <v>3.4164280999999987</v>
      </c>
      <c r="D1169" s="1">
        <v>1</v>
      </c>
      <c r="E1169" s="1">
        <f t="shared" si="186"/>
        <v>0</v>
      </c>
      <c r="F1169" s="1">
        <f t="shared" si="187"/>
        <v>0</v>
      </c>
      <c r="G1169" s="1">
        <f t="shared" si="188"/>
        <v>0</v>
      </c>
      <c r="H1169" s="1">
        <f t="shared" si="189"/>
        <v>1</v>
      </c>
      <c r="I1169" s="1">
        <f t="shared" si="190"/>
        <v>1</v>
      </c>
      <c r="K1169" s="1" t="s">
        <v>140</v>
      </c>
      <c r="L1169" s="1">
        <v>4.9000000000000004</v>
      </c>
      <c r="M1169" s="1">
        <v>4</v>
      </c>
      <c r="N1169" s="1">
        <v>1</v>
      </c>
      <c r="O1169" s="1">
        <f t="shared" si="184"/>
        <v>0</v>
      </c>
      <c r="P1169" s="1">
        <f t="shared" si="191"/>
        <v>0</v>
      </c>
      <c r="Q1169" s="1">
        <f t="shared" si="185"/>
        <v>1</v>
      </c>
      <c r="R1169" s="1">
        <f t="shared" si="192"/>
        <v>0</v>
      </c>
      <c r="S1169" s="1">
        <f t="shared" si="193"/>
        <v>1</v>
      </c>
    </row>
    <row r="1170" spans="1:19" x14ac:dyDescent="0.25">
      <c r="A1170" s="1" t="s">
        <v>188</v>
      </c>
      <c r="B1170" s="1">
        <v>4.3</v>
      </c>
      <c r="C1170" s="1">
        <v>4.0148101899999995</v>
      </c>
      <c r="D1170" s="1">
        <v>1</v>
      </c>
      <c r="E1170" s="1">
        <f t="shared" si="186"/>
        <v>0</v>
      </c>
      <c r="F1170" s="1">
        <f t="shared" si="187"/>
        <v>0</v>
      </c>
      <c r="G1170" s="1">
        <f t="shared" si="188"/>
        <v>0</v>
      </c>
      <c r="H1170" s="1">
        <f t="shared" si="189"/>
        <v>1</v>
      </c>
      <c r="I1170" s="1">
        <f t="shared" si="190"/>
        <v>1</v>
      </c>
      <c r="K1170" s="1" t="s">
        <v>143</v>
      </c>
      <c r="L1170" s="1">
        <v>4.5999999999999996</v>
      </c>
      <c r="M1170" s="1">
        <v>4</v>
      </c>
      <c r="N1170" s="1">
        <v>1</v>
      </c>
      <c r="O1170" s="1">
        <f t="shared" si="184"/>
        <v>0</v>
      </c>
      <c r="P1170" s="1">
        <f t="shared" si="191"/>
        <v>0</v>
      </c>
      <c r="Q1170" s="1">
        <f t="shared" si="185"/>
        <v>1</v>
      </c>
      <c r="R1170" s="1">
        <f t="shared" si="192"/>
        <v>0</v>
      </c>
      <c r="S1170" s="1">
        <f t="shared" si="193"/>
        <v>1</v>
      </c>
    </row>
    <row r="1171" spans="1:19" x14ac:dyDescent="0.25">
      <c r="A1171" s="1" t="s">
        <v>179</v>
      </c>
      <c r="B1171" s="1">
        <v>5.4</v>
      </c>
      <c r="C1171" s="1">
        <v>3.4632740400000013</v>
      </c>
      <c r="D1171" s="1">
        <v>1</v>
      </c>
      <c r="E1171" s="1">
        <f t="shared" si="186"/>
        <v>0</v>
      </c>
      <c r="F1171" s="1">
        <f t="shared" si="187"/>
        <v>0</v>
      </c>
      <c r="G1171" s="1">
        <f t="shared" si="188"/>
        <v>0</v>
      </c>
      <c r="H1171" s="1">
        <f t="shared" si="189"/>
        <v>1</v>
      </c>
      <c r="I1171" s="1">
        <f t="shared" si="190"/>
        <v>1</v>
      </c>
      <c r="K1171" s="1" t="s">
        <v>146</v>
      </c>
      <c r="L1171" s="1">
        <v>4.3</v>
      </c>
      <c r="M1171" s="1">
        <v>4</v>
      </c>
      <c r="N1171" s="1">
        <v>1</v>
      </c>
      <c r="O1171" s="1">
        <f t="shared" si="184"/>
        <v>0</v>
      </c>
      <c r="P1171" s="1">
        <f t="shared" si="191"/>
        <v>0</v>
      </c>
      <c r="Q1171" s="1">
        <f t="shared" si="185"/>
        <v>1</v>
      </c>
      <c r="R1171" s="1">
        <f t="shared" si="192"/>
        <v>0</v>
      </c>
      <c r="S1171" s="1">
        <f t="shared" si="193"/>
        <v>1</v>
      </c>
    </row>
    <row r="1172" spans="1:19" x14ac:dyDescent="0.25">
      <c r="A1172" s="1" t="s">
        <v>140</v>
      </c>
      <c r="B1172" s="1">
        <v>4.9000000000000004</v>
      </c>
      <c r="C1172" s="1">
        <v>3.5521215999999982</v>
      </c>
      <c r="D1172" s="1">
        <v>1</v>
      </c>
      <c r="E1172" s="1">
        <f t="shared" si="186"/>
        <v>0</v>
      </c>
      <c r="F1172" s="1">
        <f t="shared" si="187"/>
        <v>0</v>
      </c>
      <c r="G1172" s="1">
        <f t="shared" si="188"/>
        <v>0</v>
      </c>
      <c r="H1172" s="1">
        <f t="shared" si="189"/>
        <v>1</v>
      </c>
      <c r="I1172" s="1">
        <f t="shared" si="190"/>
        <v>1</v>
      </c>
      <c r="K1172" s="1" t="s">
        <v>64</v>
      </c>
      <c r="L1172" s="1">
        <v>4.5</v>
      </c>
      <c r="M1172" s="1">
        <v>4</v>
      </c>
      <c r="N1172" s="1">
        <v>1</v>
      </c>
      <c r="O1172" s="1">
        <f t="shared" si="184"/>
        <v>0</v>
      </c>
      <c r="P1172" s="1">
        <f t="shared" si="191"/>
        <v>0</v>
      </c>
      <c r="Q1172" s="1">
        <f t="shared" si="185"/>
        <v>1</v>
      </c>
      <c r="R1172" s="1">
        <f t="shared" si="192"/>
        <v>0</v>
      </c>
      <c r="S1172" s="1">
        <f t="shared" si="193"/>
        <v>1</v>
      </c>
    </row>
    <row r="1173" spans="1:19" x14ac:dyDescent="0.25">
      <c r="A1173" s="1" t="s">
        <v>143</v>
      </c>
      <c r="B1173" s="1">
        <v>4.5999999999999996</v>
      </c>
      <c r="C1173" s="1">
        <v>3.7111188999999998</v>
      </c>
      <c r="D1173" s="1">
        <v>1</v>
      </c>
      <c r="E1173" s="1">
        <f t="shared" si="186"/>
        <v>0</v>
      </c>
      <c r="F1173" s="1">
        <f t="shared" si="187"/>
        <v>0</v>
      </c>
      <c r="G1173" s="1">
        <f t="shared" si="188"/>
        <v>0</v>
      </c>
      <c r="H1173" s="1">
        <f t="shared" si="189"/>
        <v>1</v>
      </c>
      <c r="I1173" s="1">
        <f t="shared" si="190"/>
        <v>1</v>
      </c>
      <c r="K1173" s="1" t="s">
        <v>69</v>
      </c>
      <c r="L1173" s="1">
        <v>4.4000000000000004</v>
      </c>
      <c r="M1173" s="1">
        <v>4</v>
      </c>
      <c r="N1173" s="1">
        <v>1</v>
      </c>
      <c r="O1173" s="1">
        <f t="shared" si="184"/>
        <v>0</v>
      </c>
      <c r="P1173" s="1">
        <f t="shared" si="191"/>
        <v>0</v>
      </c>
      <c r="Q1173" s="1">
        <f t="shared" si="185"/>
        <v>1</v>
      </c>
      <c r="R1173" s="1">
        <f t="shared" si="192"/>
        <v>0</v>
      </c>
      <c r="S1173" s="1">
        <f t="shared" si="193"/>
        <v>1</v>
      </c>
    </row>
    <row r="1174" spans="1:19" x14ac:dyDescent="0.25">
      <c r="A1174" s="1" t="s">
        <v>146</v>
      </c>
      <c r="B1174" s="1">
        <v>4.3</v>
      </c>
      <c r="C1174" s="1">
        <v>3.6771680999999994</v>
      </c>
      <c r="D1174" s="1">
        <v>1</v>
      </c>
      <c r="E1174" s="1">
        <f t="shared" si="186"/>
        <v>0</v>
      </c>
      <c r="F1174" s="1">
        <f t="shared" si="187"/>
        <v>0</v>
      </c>
      <c r="G1174" s="1">
        <f t="shared" si="188"/>
        <v>0</v>
      </c>
      <c r="H1174" s="1">
        <f t="shared" si="189"/>
        <v>1</v>
      </c>
      <c r="I1174" s="1">
        <f t="shared" si="190"/>
        <v>1</v>
      </c>
      <c r="K1174" s="1" t="s">
        <v>75</v>
      </c>
      <c r="L1174" s="1">
        <v>4.3</v>
      </c>
      <c r="M1174" s="1">
        <v>3</v>
      </c>
      <c r="N1174" s="1">
        <v>1</v>
      </c>
      <c r="O1174" s="1">
        <f t="shared" si="184"/>
        <v>0</v>
      </c>
      <c r="P1174" s="1">
        <f t="shared" si="191"/>
        <v>0</v>
      </c>
      <c r="Q1174" s="1">
        <f t="shared" si="185"/>
        <v>1</v>
      </c>
      <c r="R1174" s="1">
        <f t="shared" si="192"/>
        <v>0</v>
      </c>
      <c r="S1174" s="1">
        <f t="shared" si="193"/>
        <v>1</v>
      </c>
    </row>
    <row r="1175" spans="1:19" x14ac:dyDescent="0.25">
      <c r="A1175" s="1" t="s">
        <v>64</v>
      </c>
      <c r="B1175" s="1">
        <v>4.5</v>
      </c>
      <c r="C1175" s="1">
        <v>4.1894709999999984</v>
      </c>
      <c r="D1175" s="1">
        <v>1</v>
      </c>
      <c r="E1175" s="1">
        <f t="shared" si="186"/>
        <v>0</v>
      </c>
      <c r="F1175" s="1">
        <f t="shared" si="187"/>
        <v>0</v>
      </c>
      <c r="G1175" s="1">
        <f t="shared" si="188"/>
        <v>0</v>
      </c>
      <c r="H1175" s="1">
        <f t="shared" si="189"/>
        <v>1</v>
      </c>
      <c r="I1175" s="1">
        <f t="shared" si="190"/>
        <v>1</v>
      </c>
      <c r="K1175" s="1" t="s">
        <v>91</v>
      </c>
      <c r="L1175" s="1">
        <v>4.9000000000000004</v>
      </c>
      <c r="M1175" s="1">
        <v>3</v>
      </c>
      <c r="N1175" s="1">
        <v>1</v>
      </c>
      <c r="O1175" s="1">
        <f t="shared" si="184"/>
        <v>0</v>
      </c>
      <c r="P1175" s="1">
        <f t="shared" si="191"/>
        <v>0</v>
      </c>
      <c r="Q1175" s="1">
        <f t="shared" si="185"/>
        <v>1</v>
      </c>
      <c r="R1175" s="1">
        <f t="shared" si="192"/>
        <v>0</v>
      </c>
      <c r="S1175" s="1">
        <f t="shared" si="193"/>
        <v>1</v>
      </c>
    </row>
    <row r="1176" spans="1:19" x14ac:dyDescent="0.25">
      <c r="A1176" s="1" t="s">
        <v>69</v>
      </c>
      <c r="B1176" s="1">
        <v>4.4000000000000004</v>
      </c>
      <c r="C1176" s="1">
        <v>4.1993240000000007</v>
      </c>
      <c r="D1176" s="1">
        <v>1</v>
      </c>
      <c r="E1176" s="1">
        <f t="shared" si="186"/>
        <v>0</v>
      </c>
      <c r="F1176" s="1">
        <f t="shared" si="187"/>
        <v>0</v>
      </c>
      <c r="G1176" s="1">
        <f t="shared" si="188"/>
        <v>0</v>
      </c>
      <c r="H1176" s="1">
        <f t="shared" si="189"/>
        <v>1</v>
      </c>
      <c r="I1176" s="1">
        <f t="shared" si="190"/>
        <v>1</v>
      </c>
      <c r="K1176" s="1" t="s">
        <v>187</v>
      </c>
      <c r="L1176" s="1">
        <v>4.4000000000000004</v>
      </c>
      <c r="M1176" s="1">
        <v>4</v>
      </c>
      <c r="N1176" s="1">
        <v>1</v>
      </c>
      <c r="O1176" s="1">
        <f t="shared" si="184"/>
        <v>0</v>
      </c>
      <c r="P1176" s="1">
        <f t="shared" si="191"/>
        <v>0</v>
      </c>
      <c r="Q1176" s="1">
        <f t="shared" si="185"/>
        <v>1</v>
      </c>
      <c r="R1176" s="1">
        <f t="shared" si="192"/>
        <v>0</v>
      </c>
      <c r="S1176" s="1">
        <f t="shared" si="193"/>
        <v>1</v>
      </c>
    </row>
    <row r="1177" spans="1:19" x14ac:dyDescent="0.25">
      <c r="A1177" s="1" t="s">
        <v>75</v>
      </c>
      <c r="B1177" s="1">
        <v>4.3</v>
      </c>
      <c r="C1177" s="1">
        <v>3.4833501999999994</v>
      </c>
      <c r="D1177" s="1">
        <v>1</v>
      </c>
      <c r="E1177" s="1">
        <f t="shared" si="186"/>
        <v>0</v>
      </c>
      <c r="F1177" s="1">
        <f t="shared" si="187"/>
        <v>0</v>
      </c>
      <c r="G1177" s="1">
        <f t="shared" si="188"/>
        <v>0</v>
      </c>
      <c r="H1177" s="1">
        <f t="shared" si="189"/>
        <v>1</v>
      </c>
      <c r="I1177" s="1">
        <f t="shared" si="190"/>
        <v>1</v>
      </c>
      <c r="K1177" s="1" t="s">
        <v>125</v>
      </c>
      <c r="L1177" s="1">
        <v>4.4000000000000004</v>
      </c>
      <c r="M1177" s="1">
        <v>4</v>
      </c>
      <c r="N1177" s="1">
        <v>1</v>
      </c>
      <c r="O1177" s="1">
        <f t="shared" si="184"/>
        <v>0</v>
      </c>
      <c r="P1177" s="1">
        <f t="shared" si="191"/>
        <v>0</v>
      </c>
      <c r="Q1177" s="1">
        <f t="shared" si="185"/>
        <v>1</v>
      </c>
      <c r="R1177" s="1">
        <f t="shared" si="192"/>
        <v>0</v>
      </c>
      <c r="S1177" s="1">
        <f t="shared" si="193"/>
        <v>1</v>
      </c>
    </row>
    <row r="1178" spans="1:19" x14ac:dyDescent="0.25">
      <c r="A1178" s="1" t="s">
        <v>91</v>
      </c>
      <c r="B1178" s="1">
        <v>4.9000000000000004</v>
      </c>
      <c r="C1178" s="1">
        <v>3.0696672500000006</v>
      </c>
      <c r="D1178" s="1">
        <v>1</v>
      </c>
      <c r="E1178" s="1">
        <f t="shared" si="186"/>
        <v>0</v>
      </c>
      <c r="F1178" s="1">
        <f t="shared" si="187"/>
        <v>0</v>
      </c>
      <c r="G1178" s="1">
        <f t="shared" si="188"/>
        <v>0</v>
      </c>
      <c r="H1178" s="1">
        <f t="shared" si="189"/>
        <v>1</v>
      </c>
      <c r="I1178" s="1">
        <f t="shared" si="190"/>
        <v>1</v>
      </c>
      <c r="K1178" s="1" t="s">
        <v>189</v>
      </c>
      <c r="L1178" s="1">
        <v>4.4000000000000004</v>
      </c>
      <c r="M1178" s="1">
        <v>3</v>
      </c>
      <c r="N1178" s="1">
        <v>1</v>
      </c>
      <c r="O1178" s="1">
        <f t="shared" si="184"/>
        <v>0</v>
      </c>
      <c r="P1178" s="1">
        <f t="shared" si="191"/>
        <v>0</v>
      </c>
      <c r="Q1178" s="1">
        <f t="shared" si="185"/>
        <v>1</v>
      </c>
      <c r="R1178" s="1">
        <f t="shared" si="192"/>
        <v>0</v>
      </c>
      <c r="S1178" s="1">
        <f t="shared" si="193"/>
        <v>1</v>
      </c>
    </row>
    <row r="1179" spans="1:19" x14ac:dyDescent="0.25">
      <c r="A1179" s="1" t="s">
        <v>187</v>
      </c>
      <c r="B1179" s="1">
        <v>4.4000000000000004</v>
      </c>
      <c r="C1179" s="1">
        <v>3.8304937599999995</v>
      </c>
      <c r="D1179" s="1">
        <v>1</v>
      </c>
      <c r="E1179" s="1">
        <f t="shared" si="186"/>
        <v>0</v>
      </c>
      <c r="F1179" s="1">
        <f t="shared" si="187"/>
        <v>0</v>
      </c>
      <c r="G1179" s="1">
        <f t="shared" si="188"/>
        <v>0</v>
      </c>
      <c r="H1179" s="1">
        <f t="shared" si="189"/>
        <v>1</v>
      </c>
      <c r="I1179" s="1">
        <f t="shared" si="190"/>
        <v>1</v>
      </c>
      <c r="K1179" s="1" t="s">
        <v>61</v>
      </c>
      <c r="L1179" s="1">
        <v>4.7</v>
      </c>
      <c r="M1179" s="1">
        <v>3</v>
      </c>
      <c r="N1179" s="1">
        <v>1</v>
      </c>
      <c r="O1179" s="1">
        <f t="shared" si="184"/>
        <v>0</v>
      </c>
      <c r="P1179" s="1">
        <f t="shared" si="191"/>
        <v>0</v>
      </c>
      <c r="Q1179" s="1">
        <f t="shared" si="185"/>
        <v>1</v>
      </c>
      <c r="R1179" s="1">
        <f t="shared" si="192"/>
        <v>0</v>
      </c>
      <c r="S1179" s="1">
        <f t="shared" si="193"/>
        <v>1</v>
      </c>
    </row>
    <row r="1180" spans="1:19" x14ac:dyDescent="0.25">
      <c r="A1180" s="1" t="s">
        <v>125</v>
      </c>
      <c r="B1180" s="1">
        <v>4.4000000000000004</v>
      </c>
      <c r="C1180" s="1">
        <v>4.3749658699999987</v>
      </c>
      <c r="D1180" s="1">
        <v>1</v>
      </c>
      <c r="E1180" s="1">
        <f t="shared" si="186"/>
        <v>0</v>
      </c>
      <c r="F1180" s="1">
        <f t="shared" si="187"/>
        <v>0</v>
      </c>
      <c r="G1180" s="1">
        <f t="shared" si="188"/>
        <v>0</v>
      </c>
      <c r="H1180" s="1">
        <f t="shared" si="189"/>
        <v>1</v>
      </c>
      <c r="I1180" s="1">
        <f t="shared" si="190"/>
        <v>1</v>
      </c>
      <c r="K1180" s="1" t="s">
        <v>203</v>
      </c>
      <c r="L1180" s="1">
        <v>4.3</v>
      </c>
      <c r="M1180" s="1">
        <v>4</v>
      </c>
      <c r="N1180" s="1">
        <v>1</v>
      </c>
      <c r="O1180" s="1">
        <f t="shared" si="184"/>
        <v>0</v>
      </c>
      <c r="P1180" s="1">
        <f t="shared" si="191"/>
        <v>0</v>
      </c>
      <c r="Q1180" s="1">
        <f t="shared" si="185"/>
        <v>1</v>
      </c>
      <c r="R1180" s="1">
        <f t="shared" si="192"/>
        <v>0</v>
      </c>
      <c r="S1180" s="1">
        <f t="shared" si="193"/>
        <v>1</v>
      </c>
    </row>
    <row r="1181" spans="1:19" x14ac:dyDescent="0.25">
      <c r="A1181" s="1" t="s">
        <v>189</v>
      </c>
      <c r="B1181" s="1">
        <v>4.4000000000000004</v>
      </c>
      <c r="C1181" s="1">
        <v>3.3930069999999994</v>
      </c>
      <c r="D1181" s="1">
        <v>1</v>
      </c>
      <c r="E1181" s="1">
        <f t="shared" si="186"/>
        <v>0</v>
      </c>
      <c r="F1181" s="1">
        <f t="shared" si="187"/>
        <v>0</v>
      </c>
      <c r="G1181" s="1">
        <f t="shared" si="188"/>
        <v>0</v>
      </c>
      <c r="H1181" s="1">
        <f t="shared" si="189"/>
        <v>1</v>
      </c>
      <c r="I1181" s="1">
        <f t="shared" si="190"/>
        <v>1</v>
      </c>
      <c r="K1181" s="1" t="s">
        <v>86</v>
      </c>
      <c r="L1181" s="1">
        <v>4.3</v>
      </c>
      <c r="M1181" s="1">
        <v>4</v>
      </c>
      <c r="N1181" s="1">
        <v>1</v>
      </c>
      <c r="O1181" s="1">
        <f t="shared" si="184"/>
        <v>0</v>
      </c>
      <c r="P1181" s="1">
        <f t="shared" si="191"/>
        <v>0</v>
      </c>
      <c r="Q1181" s="1">
        <f t="shared" si="185"/>
        <v>1</v>
      </c>
      <c r="R1181" s="1">
        <f t="shared" si="192"/>
        <v>0</v>
      </c>
      <c r="S1181" s="1">
        <f t="shared" si="193"/>
        <v>1</v>
      </c>
    </row>
    <row r="1182" spans="1:19" x14ac:dyDescent="0.25">
      <c r="A1182" s="1" t="s">
        <v>61</v>
      </c>
      <c r="B1182" s="1">
        <v>4.7</v>
      </c>
      <c r="C1182" s="1">
        <v>3.1774430399999987</v>
      </c>
      <c r="D1182" s="1">
        <v>1</v>
      </c>
      <c r="E1182" s="1">
        <f t="shared" si="186"/>
        <v>0</v>
      </c>
      <c r="F1182" s="1">
        <f t="shared" si="187"/>
        <v>0</v>
      </c>
      <c r="G1182" s="1">
        <f t="shared" si="188"/>
        <v>0</v>
      </c>
      <c r="H1182" s="1">
        <f t="shared" si="189"/>
        <v>1</v>
      </c>
      <c r="I1182" s="1">
        <f t="shared" si="190"/>
        <v>1</v>
      </c>
      <c r="K1182" s="1" t="s">
        <v>97</v>
      </c>
      <c r="L1182" s="1">
        <v>4.5</v>
      </c>
      <c r="M1182" s="1">
        <v>4</v>
      </c>
      <c r="N1182" s="1">
        <v>1</v>
      </c>
      <c r="O1182" s="1">
        <f t="shared" si="184"/>
        <v>0</v>
      </c>
      <c r="P1182" s="1">
        <f t="shared" si="191"/>
        <v>0</v>
      </c>
      <c r="Q1182" s="1">
        <f t="shared" si="185"/>
        <v>1</v>
      </c>
      <c r="R1182" s="1">
        <f t="shared" si="192"/>
        <v>0</v>
      </c>
      <c r="S1182" s="1">
        <f t="shared" si="193"/>
        <v>1</v>
      </c>
    </row>
    <row r="1183" spans="1:19" x14ac:dyDescent="0.25">
      <c r="A1183" s="1" t="s">
        <v>203</v>
      </c>
      <c r="B1183" s="1">
        <v>4.3</v>
      </c>
      <c r="C1183" s="1">
        <v>3.8895948800000006</v>
      </c>
      <c r="D1183" s="1">
        <v>1</v>
      </c>
      <c r="E1183" s="1">
        <f t="shared" si="186"/>
        <v>0</v>
      </c>
      <c r="F1183" s="1">
        <f t="shared" si="187"/>
        <v>0</v>
      </c>
      <c r="G1183" s="1">
        <f t="shared" si="188"/>
        <v>0</v>
      </c>
      <c r="H1183" s="1">
        <f t="shared" si="189"/>
        <v>1</v>
      </c>
      <c r="I1183" s="1">
        <f t="shared" si="190"/>
        <v>1</v>
      </c>
      <c r="K1183" s="1" t="s">
        <v>200</v>
      </c>
      <c r="L1183" s="1">
        <v>4.4000000000000004</v>
      </c>
      <c r="M1183" s="1">
        <v>3</v>
      </c>
      <c r="N1183" s="1">
        <v>1</v>
      </c>
      <c r="O1183" s="1">
        <f t="shared" si="184"/>
        <v>0</v>
      </c>
      <c r="P1183" s="1">
        <f t="shared" si="191"/>
        <v>0</v>
      </c>
      <c r="Q1183" s="1">
        <f t="shared" si="185"/>
        <v>1</v>
      </c>
      <c r="R1183" s="1">
        <f t="shared" si="192"/>
        <v>0</v>
      </c>
      <c r="S1183" s="1">
        <f t="shared" si="193"/>
        <v>1</v>
      </c>
    </row>
    <row r="1184" spans="1:19" x14ac:dyDescent="0.25">
      <c r="A1184" s="1" t="s">
        <v>86</v>
      </c>
      <c r="B1184" s="1">
        <v>4.3</v>
      </c>
      <c r="C1184" s="1">
        <v>4.001248839999997</v>
      </c>
      <c r="D1184" s="1">
        <v>1</v>
      </c>
      <c r="E1184" s="1">
        <f t="shared" si="186"/>
        <v>0</v>
      </c>
      <c r="F1184" s="1">
        <f t="shared" si="187"/>
        <v>0</v>
      </c>
      <c r="G1184" s="1">
        <f t="shared" si="188"/>
        <v>0</v>
      </c>
      <c r="H1184" s="1">
        <f t="shared" si="189"/>
        <v>1</v>
      </c>
      <c r="I1184" s="1">
        <f t="shared" si="190"/>
        <v>1</v>
      </c>
      <c r="K1184" s="1" t="s">
        <v>175</v>
      </c>
      <c r="L1184" s="1">
        <v>3.9</v>
      </c>
      <c r="M1184" s="1">
        <v>4</v>
      </c>
      <c r="N1184" s="1">
        <v>1</v>
      </c>
      <c r="O1184" s="1">
        <f t="shared" si="184"/>
        <v>0</v>
      </c>
      <c r="P1184" s="1">
        <f t="shared" si="191"/>
        <v>0</v>
      </c>
      <c r="Q1184" s="1">
        <f t="shared" si="185"/>
        <v>1</v>
      </c>
      <c r="R1184" s="1">
        <f t="shared" si="192"/>
        <v>0</v>
      </c>
      <c r="S1184" s="1">
        <f t="shared" si="193"/>
        <v>1</v>
      </c>
    </row>
    <row r="1185" spans="1:19" x14ac:dyDescent="0.25">
      <c r="A1185" s="1" t="s">
        <v>97</v>
      </c>
      <c r="B1185" s="1">
        <v>4.5</v>
      </c>
      <c r="C1185" s="1">
        <v>3.7323021999999999</v>
      </c>
      <c r="D1185" s="1">
        <v>1</v>
      </c>
      <c r="E1185" s="1">
        <f t="shared" si="186"/>
        <v>0</v>
      </c>
      <c r="F1185" s="1">
        <f t="shared" si="187"/>
        <v>0</v>
      </c>
      <c r="G1185" s="1">
        <f t="shared" si="188"/>
        <v>0</v>
      </c>
      <c r="H1185" s="1">
        <f t="shared" si="189"/>
        <v>1</v>
      </c>
      <c r="I1185" s="1">
        <f t="shared" si="190"/>
        <v>1</v>
      </c>
      <c r="K1185" s="1" t="s">
        <v>176</v>
      </c>
      <c r="L1185" s="1">
        <v>4.2</v>
      </c>
      <c r="M1185" s="1">
        <v>3</v>
      </c>
      <c r="N1185" s="1">
        <v>1</v>
      </c>
      <c r="O1185" s="1">
        <f t="shared" si="184"/>
        <v>0</v>
      </c>
      <c r="P1185" s="1">
        <f t="shared" si="191"/>
        <v>0</v>
      </c>
      <c r="Q1185" s="1">
        <f t="shared" si="185"/>
        <v>1</v>
      </c>
      <c r="R1185" s="1">
        <f t="shared" si="192"/>
        <v>0</v>
      </c>
      <c r="S1185" s="1">
        <f t="shared" si="193"/>
        <v>1</v>
      </c>
    </row>
    <row r="1186" spans="1:19" x14ac:dyDescent="0.25">
      <c r="A1186" s="1" t="s">
        <v>200</v>
      </c>
      <c r="B1186" s="1">
        <v>4.4000000000000004</v>
      </c>
      <c r="C1186" s="1">
        <v>2.5324322400000003</v>
      </c>
      <c r="D1186" s="1">
        <v>1</v>
      </c>
      <c r="E1186" s="1">
        <f t="shared" si="186"/>
        <v>0</v>
      </c>
      <c r="F1186" s="1">
        <f t="shared" si="187"/>
        <v>0</v>
      </c>
      <c r="G1186" s="1">
        <f t="shared" si="188"/>
        <v>0</v>
      </c>
      <c r="H1186" s="1">
        <f t="shared" si="189"/>
        <v>1</v>
      </c>
      <c r="I1186" s="1">
        <f t="shared" si="190"/>
        <v>1</v>
      </c>
      <c r="K1186" s="1" t="s">
        <v>108</v>
      </c>
      <c r="L1186" s="1">
        <v>4.4000000000000004</v>
      </c>
      <c r="M1186" s="1">
        <v>4</v>
      </c>
      <c r="N1186" s="1">
        <v>1</v>
      </c>
      <c r="O1186" s="1">
        <f t="shared" si="184"/>
        <v>0</v>
      </c>
      <c r="P1186" s="1">
        <f t="shared" si="191"/>
        <v>0</v>
      </c>
      <c r="Q1186" s="1">
        <f t="shared" si="185"/>
        <v>1</v>
      </c>
      <c r="R1186" s="1">
        <f t="shared" si="192"/>
        <v>0</v>
      </c>
      <c r="S1186" s="1">
        <f t="shared" si="193"/>
        <v>1</v>
      </c>
    </row>
    <row r="1187" spans="1:19" x14ac:dyDescent="0.25">
      <c r="A1187" s="1" t="s">
        <v>175</v>
      </c>
      <c r="B1187" s="1">
        <v>3.9</v>
      </c>
      <c r="C1187" s="1">
        <v>3.5779609199999998</v>
      </c>
      <c r="D1187" s="1">
        <v>1</v>
      </c>
      <c r="E1187" s="1">
        <f t="shared" si="186"/>
        <v>0</v>
      </c>
      <c r="F1187" s="1">
        <f t="shared" si="187"/>
        <v>0</v>
      </c>
      <c r="G1187" s="1">
        <f t="shared" si="188"/>
        <v>0</v>
      </c>
      <c r="H1187" s="1">
        <f t="shared" si="189"/>
        <v>1</v>
      </c>
      <c r="I1187" s="1">
        <f t="shared" si="190"/>
        <v>1</v>
      </c>
      <c r="K1187" s="1" t="s">
        <v>111</v>
      </c>
      <c r="L1187" s="1">
        <v>4.5</v>
      </c>
      <c r="M1187" s="1">
        <v>4</v>
      </c>
      <c r="N1187" s="1">
        <v>1</v>
      </c>
      <c r="O1187" s="1">
        <f t="shared" si="184"/>
        <v>0</v>
      </c>
      <c r="P1187" s="1">
        <f t="shared" si="191"/>
        <v>0</v>
      </c>
      <c r="Q1187" s="1">
        <f t="shared" si="185"/>
        <v>1</v>
      </c>
      <c r="R1187" s="1">
        <f t="shared" si="192"/>
        <v>0</v>
      </c>
      <c r="S1187" s="1">
        <f t="shared" si="193"/>
        <v>1</v>
      </c>
    </row>
    <row r="1188" spans="1:19" x14ac:dyDescent="0.25">
      <c r="A1188" s="1" t="s">
        <v>176</v>
      </c>
      <c r="B1188" s="1">
        <v>4.2</v>
      </c>
      <c r="C1188" s="1">
        <v>3.4772176599999987</v>
      </c>
      <c r="D1188" s="1">
        <v>1</v>
      </c>
      <c r="E1188" s="1">
        <f t="shared" si="186"/>
        <v>0</v>
      </c>
      <c r="F1188" s="1">
        <f t="shared" si="187"/>
        <v>0</v>
      </c>
      <c r="G1188" s="1">
        <f t="shared" si="188"/>
        <v>0</v>
      </c>
      <c r="H1188" s="1">
        <f t="shared" si="189"/>
        <v>1</v>
      </c>
      <c r="I1188" s="1">
        <f t="shared" si="190"/>
        <v>1</v>
      </c>
      <c r="K1188" s="1" t="s">
        <v>119</v>
      </c>
      <c r="L1188" s="1">
        <v>4.2</v>
      </c>
      <c r="M1188" s="1">
        <v>3</v>
      </c>
      <c r="N1188" s="1">
        <v>1</v>
      </c>
      <c r="O1188" s="1">
        <f t="shared" si="184"/>
        <v>0</v>
      </c>
      <c r="P1188" s="1">
        <f t="shared" si="191"/>
        <v>0</v>
      </c>
      <c r="Q1188" s="1">
        <f t="shared" si="185"/>
        <v>1</v>
      </c>
      <c r="R1188" s="1">
        <f t="shared" si="192"/>
        <v>0</v>
      </c>
      <c r="S1188" s="1">
        <f t="shared" si="193"/>
        <v>1</v>
      </c>
    </row>
    <row r="1189" spans="1:19" x14ac:dyDescent="0.25">
      <c r="A1189" s="1" t="s">
        <v>108</v>
      </c>
      <c r="B1189" s="1">
        <v>4.4000000000000004</v>
      </c>
      <c r="C1189" s="1">
        <v>3.8681897300000014</v>
      </c>
      <c r="D1189" s="1">
        <v>1</v>
      </c>
      <c r="E1189" s="1">
        <f t="shared" si="186"/>
        <v>0</v>
      </c>
      <c r="F1189" s="1">
        <f t="shared" si="187"/>
        <v>0</v>
      </c>
      <c r="G1189" s="1">
        <f t="shared" si="188"/>
        <v>0</v>
      </c>
      <c r="H1189" s="1">
        <f t="shared" si="189"/>
        <v>1</v>
      </c>
      <c r="I1189" s="1">
        <f t="shared" si="190"/>
        <v>1</v>
      </c>
      <c r="K1189" s="1" t="s">
        <v>204</v>
      </c>
      <c r="L1189" s="1">
        <v>4.3</v>
      </c>
      <c r="M1189" s="1">
        <v>3</v>
      </c>
      <c r="N1189" s="1">
        <v>1</v>
      </c>
      <c r="O1189" s="1">
        <f t="shared" si="184"/>
        <v>0</v>
      </c>
      <c r="P1189" s="1">
        <f t="shared" si="191"/>
        <v>0</v>
      </c>
      <c r="Q1189" s="1">
        <f t="shared" si="185"/>
        <v>1</v>
      </c>
      <c r="R1189" s="1">
        <f t="shared" si="192"/>
        <v>0</v>
      </c>
      <c r="S1189" s="1">
        <f t="shared" si="193"/>
        <v>1</v>
      </c>
    </row>
    <row r="1190" spans="1:19" x14ac:dyDescent="0.25">
      <c r="A1190" s="1" t="s">
        <v>111</v>
      </c>
      <c r="B1190" s="1">
        <v>4.5</v>
      </c>
      <c r="C1190" s="1">
        <v>3.5383228600000005</v>
      </c>
      <c r="D1190" s="1">
        <v>1</v>
      </c>
      <c r="E1190" s="1">
        <f t="shared" si="186"/>
        <v>0</v>
      </c>
      <c r="F1190" s="1">
        <f t="shared" si="187"/>
        <v>0</v>
      </c>
      <c r="G1190" s="1">
        <f t="shared" si="188"/>
        <v>0</v>
      </c>
      <c r="H1190" s="1">
        <f t="shared" si="189"/>
        <v>1</v>
      </c>
      <c r="I1190" s="1">
        <f t="shared" si="190"/>
        <v>1</v>
      </c>
      <c r="K1190" s="1" t="s">
        <v>135</v>
      </c>
      <c r="L1190" s="1">
        <v>4.9000000000000004</v>
      </c>
      <c r="M1190" s="1">
        <v>3</v>
      </c>
      <c r="N1190" s="1">
        <v>1</v>
      </c>
      <c r="O1190" s="1">
        <f t="shared" si="184"/>
        <v>0</v>
      </c>
      <c r="P1190" s="1">
        <f t="shared" si="191"/>
        <v>0</v>
      </c>
      <c r="Q1190" s="1">
        <f t="shared" si="185"/>
        <v>1</v>
      </c>
      <c r="R1190" s="1">
        <f t="shared" si="192"/>
        <v>0</v>
      </c>
      <c r="S1190" s="1">
        <f t="shared" si="193"/>
        <v>1</v>
      </c>
    </row>
    <row r="1191" spans="1:19" x14ac:dyDescent="0.25">
      <c r="A1191" s="1" t="s">
        <v>119</v>
      </c>
      <c r="B1191" s="1">
        <v>4.2</v>
      </c>
      <c r="C1191" s="1">
        <v>3.3023265999999998</v>
      </c>
      <c r="D1191" s="1">
        <v>1</v>
      </c>
      <c r="E1191" s="1">
        <f t="shared" si="186"/>
        <v>0</v>
      </c>
      <c r="F1191" s="1">
        <f t="shared" si="187"/>
        <v>0</v>
      </c>
      <c r="G1191" s="1">
        <f t="shared" si="188"/>
        <v>0</v>
      </c>
      <c r="H1191" s="1">
        <f t="shared" si="189"/>
        <v>1</v>
      </c>
      <c r="I1191" s="1">
        <f t="shared" si="190"/>
        <v>1</v>
      </c>
      <c r="K1191" s="1" t="s">
        <v>75</v>
      </c>
      <c r="L1191" s="1">
        <v>4.3</v>
      </c>
      <c r="M1191" s="1">
        <v>4</v>
      </c>
      <c r="N1191" s="1">
        <v>1</v>
      </c>
      <c r="O1191" s="1">
        <f t="shared" si="184"/>
        <v>0</v>
      </c>
      <c r="P1191" s="1">
        <f t="shared" si="191"/>
        <v>0</v>
      </c>
      <c r="Q1191" s="1">
        <f t="shared" si="185"/>
        <v>1</v>
      </c>
      <c r="R1191" s="1">
        <f t="shared" si="192"/>
        <v>0</v>
      </c>
      <c r="S1191" s="1">
        <f t="shared" si="193"/>
        <v>1</v>
      </c>
    </row>
    <row r="1192" spans="1:19" x14ac:dyDescent="0.25">
      <c r="A1192" s="1" t="s">
        <v>204</v>
      </c>
      <c r="B1192" s="1">
        <v>4.3</v>
      </c>
      <c r="C1192" s="1">
        <v>2.82389504</v>
      </c>
      <c r="D1192" s="1">
        <v>1</v>
      </c>
      <c r="E1192" s="1">
        <f t="shared" si="186"/>
        <v>0</v>
      </c>
      <c r="F1192" s="1">
        <f t="shared" si="187"/>
        <v>0</v>
      </c>
      <c r="G1192" s="1">
        <f t="shared" si="188"/>
        <v>0</v>
      </c>
      <c r="H1192" s="1">
        <f t="shared" si="189"/>
        <v>1</v>
      </c>
      <c r="I1192" s="1">
        <f t="shared" si="190"/>
        <v>1</v>
      </c>
      <c r="K1192" s="1" t="s">
        <v>194</v>
      </c>
      <c r="L1192" s="1">
        <v>5.2</v>
      </c>
      <c r="M1192" s="1">
        <v>4</v>
      </c>
      <c r="N1192" s="1">
        <v>1</v>
      </c>
      <c r="O1192" s="1">
        <f t="shared" si="184"/>
        <v>0</v>
      </c>
      <c r="P1192" s="1">
        <f t="shared" si="191"/>
        <v>0</v>
      </c>
      <c r="Q1192" s="1">
        <f t="shared" si="185"/>
        <v>1</v>
      </c>
      <c r="R1192" s="1">
        <f t="shared" si="192"/>
        <v>0</v>
      </c>
      <c r="S1192" s="1">
        <f t="shared" si="193"/>
        <v>1</v>
      </c>
    </row>
    <row r="1193" spans="1:19" x14ac:dyDescent="0.25">
      <c r="A1193" s="1" t="s">
        <v>135</v>
      </c>
      <c r="B1193" s="1">
        <v>4.9000000000000004</v>
      </c>
      <c r="C1193" s="1">
        <v>2.9264985400000008</v>
      </c>
      <c r="D1193" s="1">
        <v>1</v>
      </c>
      <c r="E1193" s="1">
        <f t="shared" si="186"/>
        <v>0</v>
      </c>
      <c r="F1193" s="1">
        <f t="shared" si="187"/>
        <v>0</v>
      </c>
      <c r="G1193" s="1">
        <f t="shared" si="188"/>
        <v>0</v>
      </c>
      <c r="H1193" s="1">
        <f t="shared" si="189"/>
        <v>1</v>
      </c>
      <c r="I1193" s="1">
        <f t="shared" si="190"/>
        <v>1</v>
      </c>
      <c r="K1193" s="1" t="s">
        <v>64</v>
      </c>
      <c r="L1193" s="1">
        <v>4.5</v>
      </c>
      <c r="M1193" s="1">
        <v>4</v>
      </c>
      <c r="N1193" s="1">
        <v>1</v>
      </c>
      <c r="O1193" s="1">
        <f t="shared" si="184"/>
        <v>0</v>
      </c>
      <c r="P1193" s="1">
        <f t="shared" si="191"/>
        <v>0</v>
      </c>
      <c r="Q1193" s="1">
        <f t="shared" si="185"/>
        <v>1</v>
      </c>
      <c r="R1193" s="1">
        <f t="shared" si="192"/>
        <v>0</v>
      </c>
      <c r="S1193" s="1">
        <f t="shared" si="193"/>
        <v>1</v>
      </c>
    </row>
    <row r="1194" spans="1:19" x14ac:dyDescent="0.25">
      <c r="A1194" s="1" t="s">
        <v>75</v>
      </c>
      <c r="B1194" s="1">
        <v>4.3</v>
      </c>
      <c r="C1194" s="1">
        <v>3.6027651999999994</v>
      </c>
      <c r="D1194" s="1">
        <v>1</v>
      </c>
      <c r="E1194" s="1">
        <f t="shared" si="186"/>
        <v>0</v>
      </c>
      <c r="F1194" s="1">
        <f t="shared" si="187"/>
        <v>0</v>
      </c>
      <c r="G1194" s="1">
        <f t="shared" si="188"/>
        <v>0</v>
      </c>
      <c r="H1194" s="1">
        <f t="shared" si="189"/>
        <v>1</v>
      </c>
      <c r="I1194" s="1">
        <f t="shared" si="190"/>
        <v>1</v>
      </c>
      <c r="K1194" s="1" t="s">
        <v>88</v>
      </c>
      <c r="L1194" s="1">
        <v>4.5</v>
      </c>
      <c r="M1194" s="1">
        <v>4</v>
      </c>
      <c r="N1194" s="1">
        <v>1</v>
      </c>
      <c r="O1194" s="1">
        <f t="shared" si="184"/>
        <v>0</v>
      </c>
      <c r="P1194" s="1">
        <f t="shared" si="191"/>
        <v>0</v>
      </c>
      <c r="Q1194" s="1">
        <f t="shared" si="185"/>
        <v>1</v>
      </c>
      <c r="R1194" s="1">
        <f t="shared" si="192"/>
        <v>0</v>
      </c>
      <c r="S1194" s="1">
        <f t="shared" si="193"/>
        <v>1</v>
      </c>
    </row>
    <row r="1195" spans="1:19" x14ac:dyDescent="0.25">
      <c r="A1195" s="1" t="s">
        <v>194</v>
      </c>
      <c r="B1195" s="1">
        <v>5.2</v>
      </c>
      <c r="C1195" s="1">
        <v>3.9854873000000004</v>
      </c>
      <c r="D1195" s="1">
        <v>1</v>
      </c>
      <c r="E1195" s="1">
        <f t="shared" si="186"/>
        <v>0</v>
      </c>
      <c r="F1195" s="1">
        <f t="shared" si="187"/>
        <v>0</v>
      </c>
      <c r="G1195" s="1">
        <f t="shared" si="188"/>
        <v>0</v>
      </c>
      <c r="H1195" s="1">
        <f t="shared" si="189"/>
        <v>1</v>
      </c>
      <c r="I1195" s="1">
        <f t="shared" si="190"/>
        <v>1</v>
      </c>
      <c r="K1195" s="1" t="s">
        <v>97</v>
      </c>
      <c r="L1195" s="1">
        <v>4.5</v>
      </c>
      <c r="M1195" s="1">
        <v>5</v>
      </c>
      <c r="N1195" s="1">
        <v>1</v>
      </c>
      <c r="O1195" s="1">
        <f t="shared" si="184"/>
        <v>0</v>
      </c>
      <c r="P1195" s="1">
        <f t="shared" si="191"/>
        <v>0</v>
      </c>
      <c r="Q1195" s="1">
        <f t="shared" si="185"/>
        <v>1</v>
      </c>
      <c r="R1195" s="1">
        <f t="shared" si="192"/>
        <v>0</v>
      </c>
      <c r="S1195" s="1">
        <f t="shared" si="193"/>
        <v>1</v>
      </c>
    </row>
    <row r="1196" spans="1:19" x14ac:dyDescent="0.25">
      <c r="A1196" s="1" t="s">
        <v>64</v>
      </c>
      <c r="B1196" s="1">
        <v>4.5</v>
      </c>
      <c r="C1196" s="1">
        <v>3.9645166000000001</v>
      </c>
      <c r="D1196" s="1">
        <v>1</v>
      </c>
      <c r="E1196" s="1">
        <f t="shared" si="186"/>
        <v>0</v>
      </c>
      <c r="F1196" s="1">
        <f t="shared" si="187"/>
        <v>0</v>
      </c>
      <c r="G1196" s="1">
        <f t="shared" si="188"/>
        <v>0</v>
      </c>
      <c r="H1196" s="1">
        <f t="shared" si="189"/>
        <v>1</v>
      </c>
      <c r="I1196" s="1">
        <f t="shared" si="190"/>
        <v>1</v>
      </c>
      <c r="K1196" s="1" t="s">
        <v>200</v>
      </c>
      <c r="L1196" s="1">
        <v>4.4000000000000004</v>
      </c>
      <c r="M1196" s="1">
        <v>4</v>
      </c>
      <c r="N1196" s="1">
        <v>1</v>
      </c>
      <c r="O1196" s="1">
        <f t="shared" si="184"/>
        <v>0</v>
      </c>
      <c r="P1196" s="1">
        <f t="shared" si="191"/>
        <v>0</v>
      </c>
      <c r="Q1196" s="1">
        <f t="shared" si="185"/>
        <v>1</v>
      </c>
      <c r="R1196" s="1">
        <f t="shared" si="192"/>
        <v>0</v>
      </c>
      <c r="S1196" s="1">
        <f t="shared" si="193"/>
        <v>1</v>
      </c>
    </row>
    <row r="1197" spans="1:19" x14ac:dyDescent="0.25">
      <c r="A1197" s="1" t="s">
        <v>88</v>
      </c>
      <c r="B1197" s="1">
        <v>4.5</v>
      </c>
      <c r="C1197" s="1">
        <v>4.3896591999999997</v>
      </c>
      <c r="D1197" s="1">
        <v>1</v>
      </c>
      <c r="E1197" s="1">
        <f t="shared" si="186"/>
        <v>0</v>
      </c>
      <c r="F1197" s="1">
        <f t="shared" si="187"/>
        <v>0</v>
      </c>
      <c r="G1197" s="1">
        <f t="shared" si="188"/>
        <v>0</v>
      </c>
      <c r="H1197" s="1">
        <f t="shared" si="189"/>
        <v>1</v>
      </c>
      <c r="I1197" s="1">
        <f t="shared" si="190"/>
        <v>1</v>
      </c>
      <c r="K1197" s="1" t="s">
        <v>175</v>
      </c>
      <c r="L1197" s="1">
        <v>3.9</v>
      </c>
      <c r="M1197" s="1">
        <v>2</v>
      </c>
      <c r="N1197" s="1">
        <v>1</v>
      </c>
      <c r="O1197" s="1">
        <f t="shared" si="184"/>
        <v>0</v>
      </c>
      <c r="P1197" s="1">
        <f t="shared" si="191"/>
        <v>0</v>
      </c>
      <c r="Q1197" s="1">
        <f t="shared" si="185"/>
        <v>1</v>
      </c>
      <c r="R1197" s="1">
        <f t="shared" si="192"/>
        <v>0</v>
      </c>
      <c r="S1197" s="1">
        <f t="shared" si="193"/>
        <v>1</v>
      </c>
    </row>
    <row r="1198" spans="1:19" x14ac:dyDescent="0.25">
      <c r="A1198" s="1" t="s">
        <v>97</v>
      </c>
      <c r="B1198" s="1">
        <v>4.5</v>
      </c>
      <c r="C1198" s="1">
        <v>5.3170730500000003</v>
      </c>
      <c r="D1198" s="1">
        <v>1</v>
      </c>
      <c r="E1198" s="1">
        <f t="shared" si="186"/>
        <v>0</v>
      </c>
      <c r="F1198" s="1">
        <f t="shared" si="187"/>
        <v>0</v>
      </c>
      <c r="G1198" s="1">
        <f t="shared" si="188"/>
        <v>0</v>
      </c>
      <c r="H1198" s="1">
        <f t="shared" si="189"/>
        <v>1</v>
      </c>
      <c r="I1198" s="1">
        <f t="shared" si="190"/>
        <v>1</v>
      </c>
      <c r="K1198" s="1" t="s">
        <v>106</v>
      </c>
      <c r="L1198" s="1">
        <v>4.3</v>
      </c>
      <c r="M1198" s="1">
        <v>5</v>
      </c>
      <c r="N1198" s="1">
        <v>1</v>
      </c>
      <c r="O1198" s="1">
        <f t="shared" si="184"/>
        <v>0</v>
      </c>
      <c r="P1198" s="1">
        <f t="shared" si="191"/>
        <v>0</v>
      </c>
      <c r="Q1198" s="1">
        <f t="shared" si="185"/>
        <v>1</v>
      </c>
      <c r="R1198" s="1">
        <f t="shared" si="192"/>
        <v>0</v>
      </c>
      <c r="S1198" s="1">
        <f t="shared" si="193"/>
        <v>1</v>
      </c>
    </row>
    <row r="1199" spans="1:19" x14ac:dyDescent="0.25">
      <c r="A1199" s="1" t="s">
        <v>200</v>
      </c>
      <c r="B1199" s="1">
        <v>4.4000000000000004</v>
      </c>
      <c r="C1199" s="1">
        <v>3.8602443399999995</v>
      </c>
      <c r="D1199" s="1">
        <v>1</v>
      </c>
      <c r="E1199" s="1">
        <f t="shared" si="186"/>
        <v>0</v>
      </c>
      <c r="F1199" s="1">
        <f t="shared" si="187"/>
        <v>0</v>
      </c>
      <c r="G1199" s="1">
        <f t="shared" si="188"/>
        <v>0</v>
      </c>
      <c r="H1199" s="1">
        <f t="shared" si="189"/>
        <v>1</v>
      </c>
      <c r="I1199" s="1">
        <f t="shared" si="190"/>
        <v>1</v>
      </c>
      <c r="K1199" s="1" t="s">
        <v>111</v>
      </c>
      <c r="L1199" s="1">
        <v>4.5</v>
      </c>
      <c r="M1199" s="1">
        <v>3</v>
      </c>
      <c r="N1199" s="1">
        <v>1</v>
      </c>
      <c r="O1199" s="1">
        <f t="shared" si="184"/>
        <v>0</v>
      </c>
      <c r="P1199" s="1">
        <f t="shared" si="191"/>
        <v>0</v>
      </c>
      <c r="Q1199" s="1">
        <f t="shared" si="185"/>
        <v>1</v>
      </c>
      <c r="R1199" s="1">
        <f t="shared" si="192"/>
        <v>0</v>
      </c>
      <c r="S1199" s="1">
        <f t="shared" si="193"/>
        <v>1</v>
      </c>
    </row>
    <row r="1200" spans="1:19" x14ac:dyDescent="0.25">
      <c r="A1200" s="1" t="s">
        <v>175</v>
      </c>
      <c r="B1200" s="1">
        <v>3.9</v>
      </c>
      <c r="C1200" s="1">
        <v>2.4880799999999992</v>
      </c>
      <c r="D1200" s="1">
        <v>1</v>
      </c>
      <c r="E1200" s="1">
        <f t="shared" si="186"/>
        <v>0</v>
      </c>
      <c r="F1200" s="1">
        <f t="shared" si="187"/>
        <v>0</v>
      </c>
      <c r="G1200" s="1">
        <f t="shared" si="188"/>
        <v>0</v>
      </c>
      <c r="H1200" s="1">
        <f t="shared" si="189"/>
        <v>1</v>
      </c>
      <c r="I1200" s="1">
        <f t="shared" si="190"/>
        <v>1</v>
      </c>
      <c r="K1200" s="1" t="s">
        <v>204</v>
      </c>
      <c r="L1200" s="1">
        <v>4.3</v>
      </c>
      <c r="M1200" s="1">
        <v>3</v>
      </c>
      <c r="N1200" s="1">
        <v>1</v>
      </c>
      <c r="O1200" s="1">
        <f t="shared" si="184"/>
        <v>0</v>
      </c>
      <c r="P1200" s="1">
        <f t="shared" si="191"/>
        <v>0</v>
      </c>
      <c r="Q1200" s="1">
        <f t="shared" si="185"/>
        <v>1</v>
      </c>
      <c r="R1200" s="1">
        <f t="shared" si="192"/>
        <v>0</v>
      </c>
      <c r="S1200" s="1">
        <f t="shared" si="193"/>
        <v>1</v>
      </c>
    </row>
    <row r="1201" spans="1:19" x14ac:dyDescent="0.25">
      <c r="A1201" s="1" t="s">
        <v>106</v>
      </c>
      <c r="B1201" s="1">
        <v>4.3</v>
      </c>
      <c r="C1201" s="1">
        <v>4.8085015699999998</v>
      </c>
      <c r="D1201" s="1">
        <v>1</v>
      </c>
      <c r="E1201" s="1">
        <f t="shared" si="186"/>
        <v>0</v>
      </c>
      <c r="F1201" s="1">
        <f t="shared" si="187"/>
        <v>0</v>
      </c>
      <c r="G1201" s="1">
        <f t="shared" si="188"/>
        <v>0</v>
      </c>
      <c r="H1201" s="1">
        <f t="shared" si="189"/>
        <v>1</v>
      </c>
      <c r="I1201" s="1">
        <f t="shared" si="190"/>
        <v>1</v>
      </c>
      <c r="K1201" s="1" t="s">
        <v>138</v>
      </c>
      <c r="L1201" s="1">
        <v>4.7</v>
      </c>
      <c r="M1201" s="1">
        <v>4</v>
      </c>
      <c r="N1201" s="1">
        <v>1</v>
      </c>
      <c r="O1201" s="1">
        <f t="shared" si="184"/>
        <v>0</v>
      </c>
      <c r="P1201" s="1">
        <f t="shared" si="191"/>
        <v>0</v>
      </c>
      <c r="Q1201" s="1">
        <f t="shared" si="185"/>
        <v>1</v>
      </c>
      <c r="R1201" s="1">
        <f t="shared" si="192"/>
        <v>0</v>
      </c>
      <c r="S1201" s="1">
        <f t="shared" si="193"/>
        <v>1</v>
      </c>
    </row>
    <row r="1202" spans="1:19" x14ac:dyDescent="0.25">
      <c r="A1202" s="1" t="s">
        <v>111</v>
      </c>
      <c r="B1202" s="1">
        <v>4.5</v>
      </c>
      <c r="C1202" s="1">
        <v>2.7799171999999994</v>
      </c>
      <c r="D1202" s="1">
        <v>1</v>
      </c>
      <c r="E1202" s="1">
        <f t="shared" si="186"/>
        <v>0</v>
      </c>
      <c r="F1202" s="1">
        <f t="shared" si="187"/>
        <v>0</v>
      </c>
      <c r="G1202" s="1">
        <f t="shared" si="188"/>
        <v>0</v>
      </c>
      <c r="H1202" s="1">
        <f t="shared" si="189"/>
        <v>1</v>
      </c>
      <c r="I1202" s="1">
        <f t="shared" si="190"/>
        <v>1</v>
      </c>
      <c r="K1202" s="1" t="s">
        <v>147</v>
      </c>
      <c r="L1202" s="1">
        <v>5.0999999999999996</v>
      </c>
      <c r="M1202" s="1">
        <v>5</v>
      </c>
      <c r="N1202" s="1">
        <v>1</v>
      </c>
      <c r="O1202" s="1">
        <f t="shared" si="184"/>
        <v>0</v>
      </c>
      <c r="P1202" s="1">
        <f t="shared" si="191"/>
        <v>0</v>
      </c>
      <c r="Q1202" s="1">
        <f t="shared" si="185"/>
        <v>1</v>
      </c>
      <c r="R1202" s="1">
        <f t="shared" si="192"/>
        <v>0</v>
      </c>
      <c r="S1202" s="1">
        <f t="shared" si="193"/>
        <v>1</v>
      </c>
    </row>
    <row r="1203" spans="1:19" x14ac:dyDescent="0.25">
      <c r="A1203" s="1" t="s">
        <v>204</v>
      </c>
      <c r="B1203" s="1">
        <v>4.3</v>
      </c>
      <c r="C1203" s="1">
        <v>3.4644025999999983</v>
      </c>
      <c r="D1203" s="1">
        <v>1</v>
      </c>
      <c r="E1203" s="1">
        <f t="shared" si="186"/>
        <v>0</v>
      </c>
      <c r="F1203" s="1">
        <f t="shared" si="187"/>
        <v>0</v>
      </c>
      <c r="G1203" s="1">
        <f t="shared" si="188"/>
        <v>0</v>
      </c>
      <c r="H1203" s="1">
        <f t="shared" si="189"/>
        <v>1</v>
      </c>
      <c r="I1203" s="1">
        <f t="shared" si="190"/>
        <v>1</v>
      </c>
      <c r="K1203" s="1" t="s">
        <v>152</v>
      </c>
      <c r="L1203" s="1">
        <v>4.5</v>
      </c>
      <c r="M1203" s="1">
        <v>3</v>
      </c>
      <c r="N1203" s="1">
        <v>1</v>
      </c>
      <c r="O1203" s="1">
        <f t="shared" si="184"/>
        <v>0</v>
      </c>
      <c r="P1203" s="1">
        <f t="shared" si="191"/>
        <v>0</v>
      </c>
      <c r="Q1203" s="1">
        <f t="shared" si="185"/>
        <v>1</v>
      </c>
      <c r="R1203" s="1">
        <f t="shared" si="192"/>
        <v>0</v>
      </c>
      <c r="S1203" s="1">
        <f t="shared" si="193"/>
        <v>1</v>
      </c>
    </row>
    <row r="1204" spans="1:19" x14ac:dyDescent="0.25">
      <c r="A1204" s="1" t="s">
        <v>138</v>
      </c>
      <c r="B1204" s="1">
        <v>4.7</v>
      </c>
      <c r="C1204" s="1">
        <v>3.9850059999999994</v>
      </c>
      <c r="D1204" s="1">
        <v>1</v>
      </c>
      <c r="E1204" s="1">
        <f t="shared" si="186"/>
        <v>0</v>
      </c>
      <c r="F1204" s="1">
        <f t="shared" si="187"/>
        <v>0</v>
      </c>
      <c r="G1204" s="1">
        <f t="shared" si="188"/>
        <v>0</v>
      </c>
      <c r="H1204" s="1">
        <f t="shared" si="189"/>
        <v>1</v>
      </c>
      <c r="I1204" s="1">
        <f t="shared" si="190"/>
        <v>1</v>
      </c>
      <c r="K1204" s="1" t="s">
        <v>60</v>
      </c>
      <c r="L1204" s="1">
        <v>5.3</v>
      </c>
      <c r="M1204" s="1">
        <v>4</v>
      </c>
      <c r="N1204" s="1">
        <v>1</v>
      </c>
      <c r="O1204" s="1">
        <f t="shared" ref="O1204:O1267" si="194">IF(AND((8&gt;N1204),(N1204&gt;=M1204),(M1204&gt;=4)),1,0)</f>
        <v>0</v>
      </c>
      <c r="P1204" s="1">
        <f t="shared" si="191"/>
        <v>0</v>
      </c>
      <c r="Q1204" s="1">
        <f t="shared" ref="Q1204:Q1267" si="195">IF(N1204&lt;=4,1,0)</f>
        <v>1</v>
      </c>
      <c r="R1204" s="1">
        <f t="shared" si="192"/>
        <v>0</v>
      </c>
      <c r="S1204" s="1">
        <f t="shared" si="193"/>
        <v>1</v>
      </c>
    </row>
    <row r="1205" spans="1:19" x14ac:dyDescent="0.25">
      <c r="A1205" s="1" t="s">
        <v>147</v>
      </c>
      <c r="B1205" s="1">
        <v>5.0999999999999996</v>
      </c>
      <c r="C1205" s="1">
        <v>4.5159527999999991</v>
      </c>
      <c r="D1205" s="1">
        <v>1</v>
      </c>
      <c r="E1205" s="1">
        <f t="shared" si="186"/>
        <v>0</v>
      </c>
      <c r="F1205" s="1">
        <f t="shared" si="187"/>
        <v>0</v>
      </c>
      <c r="G1205" s="1">
        <f t="shared" si="188"/>
        <v>0</v>
      </c>
      <c r="H1205" s="1">
        <f t="shared" si="189"/>
        <v>1</v>
      </c>
      <c r="I1205" s="1">
        <f t="shared" si="190"/>
        <v>1</v>
      </c>
      <c r="K1205" s="1" t="s">
        <v>163</v>
      </c>
      <c r="L1205" s="1">
        <v>5.6</v>
      </c>
      <c r="M1205" s="1">
        <v>5</v>
      </c>
      <c r="N1205" s="1">
        <v>1</v>
      </c>
      <c r="O1205" s="1">
        <f t="shared" si="194"/>
        <v>0</v>
      </c>
      <c r="P1205" s="1">
        <f t="shared" si="191"/>
        <v>0</v>
      </c>
      <c r="Q1205" s="1">
        <f t="shared" si="195"/>
        <v>1</v>
      </c>
      <c r="R1205" s="1">
        <f t="shared" si="192"/>
        <v>0</v>
      </c>
      <c r="S1205" s="1">
        <f t="shared" si="193"/>
        <v>1</v>
      </c>
    </row>
    <row r="1206" spans="1:19" x14ac:dyDescent="0.25">
      <c r="A1206" s="1" t="s">
        <v>152</v>
      </c>
      <c r="B1206" s="1">
        <v>4.5</v>
      </c>
      <c r="C1206" s="1">
        <v>2.7834831999999996</v>
      </c>
      <c r="D1206" s="1">
        <v>1</v>
      </c>
      <c r="E1206" s="1">
        <f t="shared" si="186"/>
        <v>0</v>
      </c>
      <c r="F1206" s="1">
        <f t="shared" si="187"/>
        <v>0</v>
      </c>
      <c r="G1206" s="1">
        <f t="shared" si="188"/>
        <v>0</v>
      </c>
      <c r="H1206" s="1">
        <f t="shared" si="189"/>
        <v>1</v>
      </c>
      <c r="I1206" s="1">
        <f t="shared" si="190"/>
        <v>1</v>
      </c>
      <c r="K1206" s="1" t="s">
        <v>145</v>
      </c>
      <c r="L1206" s="1">
        <v>4.7</v>
      </c>
      <c r="M1206" s="1">
        <v>4</v>
      </c>
      <c r="N1206" s="1">
        <v>1</v>
      </c>
      <c r="O1206" s="1">
        <f t="shared" si="194"/>
        <v>0</v>
      </c>
      <c r="P1206" s="1">
        <f t="shared" si="191"/>
        <v>0</v>
      </c>
      <c r="Q1206" s="1">
        <f t="shared" si="195"/>
        <v>1</v>
      </c>
      <c r="R1206" s="1">
        <f t="shared" si="192"/>
        <v>0</v>
      </c>
      <c r="S1206" s="1">
        <f t="shared" si="193"/>
        <v>1</v>
      </c>
    </row>
    <row r="1207" spans="1:19" x14ac:dyDescent="0.25">
      <c r="A1207" s="1" t="s">
        <v>60</v>
      </c>
      <c r="B1207" s="1">
        <v>5.3</v>
      </c>
      <c r="C1207" s="1">
        <v>4.0419742599999999</v>
      </c>
      <c r="D1207" s="1">
        <v>1</v>
      </c>
      <c r="E1207" s="1">
        <f t="shared" si="186"/>
        <v>0</v>
      </c>
      <c r="F1207" s="1">
        <f t="shared" si="187"/>
        <v>0</v>
      </c>
      <c r="G1207" s="1">
        <f t="shared" si="188"/>
        <v>0</v>
      </c>
      <c r="H1207" s="1">
        <f t="shared" si="189"/>
        <v>1</v>
      </c>
      <c r="I1207" s="1">
        <f t="shared" si="190"/>
        <v>1</v>
      </c>
      <c r="K1207" s="1" t="s">
        <v>154</v>
      </c>
      <c r="L1207" s="1">
        <v>5.7</v>
      </c>
      <c r="M1207" s="1">
        <v>4</v>
      </c>
      <c r="N1207" s="1">
        <v>1</v>
      </c>
      <c r="O1207" s="1">
        <f t="shared" si="194"/>
        <v>0</v>
      </c>
      <c r="P1207" s="1">
        <f t="shared" si="191"/>
        <v>0</v>
      </c>
      <c r="Q1207" s="1">
        <f t="shared" si="195"/>
        <v>1</v>
      </c>
      <c r="R1207" s="1">
        <f t="shared" si="192"/>
        <v>0</v>
      </c>
      <c r="S1207" s="1">
        <f t="shared" si="193"/>
        <v>1</v>
      </c>
    </row>
    <row r="1208" spans="1:19" x14ac:dyDescent="0.25">
      <c r="A1208" s="1" t="s">
        <v>163</v>
      </c>
      <c r="B1208" s="1">
        <v>5.6</v>
      </c>
      <c r="C1208" s="1">
        <v>4.6131678200000001</v>
      </c>
      <c r="D1208" s="1">
        <v>1</v>
      </c>
      <c r="E1208" s="1">
        <f t="shared" si="186"/>
        <v>0</v>
      </c>
      <c r="F1208" s="1">
        <f t="shared" si="187"/>
        <v>0</v>
      </c>
      <c r="G1208" s="1">
        <f t="shared" si="188"/>
        <v>0</v>
      </c>
      <c r="H1208" s="1">
        <f t="shared" si="189"/>
        <v>1</v>
      </c>
      <c r="I1208" s="1">
        <f t="shared" si="190"/>
        <v>1</v>
      </c>
      <c r="K1208" s="1" t="s">
        <v>160</v>
      </c>
      <c r="L1208" s="1">
        <v>3.9</v>
      </c>
      <c r="M1208" s="1">
        <v>3</v>
      </c>
      <c r="N1208" s="1">
        <v>1</v>
      </c>
      <c r="O1208" s="1">
        <f t="shared" si="194"/>
        <v>0</v>
      </c>
      <c r="P1208" s="1">
        <f t="shared" si="191"/>
        <v>0</v>
      </c>
      <c r="Q1208" s="1">
        <f t="shared" si="195"/>
        <v>1</v>
      </c>
      <c r="R1208" s="1">
        <f t="shared" si="192"/>
        <v>0</v>
      </c>
      <c r="S1208" s="1">
        <f t="shared" si="193"/>
        <v>1</v>
      </c>
    </row>
    <row r="1209" spans="1:19" x14ac:dyDescent="0.25">
      <c r="A1209" s="1" t="s">
        <v>145</v>
      </c>
      <c r="B1209" s="1">
        <v>4.7</v>
      </c>
      <c r="C1209" s="1">
        <v>3.6836421000000006</v>
      </c>
      <c r="D1209" s="1">
        <v>1</v>
      </c>
      <c r="E1209" s="1">
        <f t="shared" si="186"/>
        <v>0</v>
      </c>
      <c r="F1209" s="1">
        <f t="shared" si="187"/>
        <v>0</v>
      </c>
      <c r="G1209" s="1">
        <f t="shared" si="188"/>
        <v>0</v>
      </c>
      <c r="H1209" s="1">
        <f t="shared" si="189"/>
        <v>1</v>
      </c>
      <c r="I1209" s="1">
        <f t="shared" si="190"/>
        <v>1</v>
      </c>
      <c r="K1209" s="1" t="s">
        <v>162</v>
      </c>
      <c r="L1209" s="1">
        <v>5.5</v>
      </c>
      <c r="M1209" s="1">
        <v>2</v>
      </c>
      <c r="N1209" s="1">
        <v>1</v>
      </c>
      <c r="O1209" s="1">
        <f t="shared" si="194"/>
        <v>0</v>
      </c>
      <c r="P1209" s="1">
        <f t="shared" si="191"/>
        <v>0</v>
      </c>
      <c r="Q1209" s="1">
        <f t="shared" si="195"/>
        <v>1</v>
      </c>
      <c r="R1209" s="1">
        <f t="shared" si="192"/>
        <v>0</v>
      </c>
      <c r="S1209" s="1">
        <f t="shared" si="193"/>
        <v>1</v>
      </c>
    </row>
    <row r="1210" spans="1:19" x14ac:dyDescent="0.25">
      <c r="A1210" s="1" t="s">
        <v>154</v>
      </c>
      <c r="B1210" s="1">
        <v>5.7</v>
      </c>
      <c r="C1210" s="1">
        <v>3.9488802999999999</v>
      </c>
      <c r="D1210" s="1">
        <v>1</v>
      </c>
      <c r="E1210" s="1">
        <f t="shared" si="186"/>
        <v>0</v>
      </c>
      <c r="F1210" s="1">
        <f t="shared" si="187"/>
        <v>0</v>
      </c>
      <c r="G1210" s="1">
        <f t="shared" si="188"/>
        <v>0</v>
      </c>
      <c r="H1210" s="1">
        <f t="shared" si="189"/>
        <v>1</v>
      </c>
      <c r="I1210" s="1">
        <f t="shared" si="190"/>
        <v>1</v>
      </c>
      <c r="K1210" s="1" t="s">
        <v>193</v>
      </c>
      <c r="L1210" s="1">
        <v>4.3</v>
      </c>
      <c r="M1210" s="1">
        <v>3</v>
      </c>
      <c r="N1210" s="1">
        <v>1</v>
      </c>
      <c r="O1210" s="1">
        <f t="shared" si="194"/>
        <v>0</v>
      </c>
      <c r="P1210" s="1">
        <f t="shared" si="191"/>
        <v>0</v>
      </c>
      <c r="Q1210" s="1">
        <f t="shared" si="195"/>
        <v>1</v>
      </c>
      <c r="R1210" s="1">
        <f t="shared" si="192"/>
        <v>0</v>
      </c>
      <c r="S1210" s="1">
        <f t="shared" si="193"/>
        <v>1</v>
      </c>
    </row>
    <row r="1211" spans="1:19" x14ac:dyDescent="0.25">
      <c r="A1211" s="1" t="s">
        <v>160</v>
      </c>
      <c r="B1211" s="1">
        <v>3.9</v>
      </c>
      <c r="C1211" s="1">
        <v>3.0167143999999988</v>
      </c>
      <c r="D1211" s="1">
        <v>1</v>
      </c>
      <c r="E1211" s="1">
        <f t="shared" si="186"/>
        <v>0</v>
      </c>
      <c r="F1211" s="1">
        <f t="shared" si="187"/>
        <v>0</v>
      </c>
      <c r="G1211" s="1">
        <f t="shared" si="188"/>
        <v>0</v>
      </c>
      <c r="H1211" s="1">
        <f t="shared" si="189"/>
        <v>1</v>
      </c>
      <c r="I1211" s="1">
        <f t="shared" si="190"/>
        <v>1</v>
      </c>
      <c r="K1211" s="1" t="s">
        <v>101</v>
      </c>
      <c r="L1211" s="1">
        <v>4.9000000000000004</v>
      </c>
      <c r="M1211" s="1">
        <v>5</v>
      </c>
      <c r="N1211" s="1">
        <v>1</v>
      </c>
      <c r="O1211" s="1">
        <f t="shared" si="194"/>
        <v>0</v>
      </c>
      <c r="P1211" s="1">
        <f t="shared" si="191"/>
        <v>0</v>
      </c>
      <c r="Q1211" s="1">
        <f t="shared" si="195"/>
        <v>1</v>
      </c>
      <c r="R1211" s="1">
        <f t="shared" si="192"/>
        <v>0</v>
      </c>
      <c r="S1211" s="1">
        <f t="shared" si="193"/>
        <v>1</v>
      </c>
    </row>
    <row r="1212" spans="1:19" x14ac:dyDescent="0.25">
      <c r="A1212" s="1" t="s">
        <v>162</v>
      </c>
      <c r="B1212" s="1">
        <v>5.5</v>
      </c>
      <c r="C1212" s="1">
        <v>1.915972599999999</v>
      </c>
      <c r="D1212" s="1">
        <v>1</v>
      </c>
      <c r="E1212" s="1">
        <f t="shared" si="186"/>
        <v>0</v>
      </c>
      <c r="F1212" s="1">
        <f t="shared" si="187"/>
        <v>0</v>
      </c>
      <c r="G1212" s="1">
        <f t="shared" si="188"/>
        <v>0</v>
      </c>
      <c r="H1212" s="1">
        <f t="shared" si="189"/>
        <v>1</v>
      </c>
      <c r="I1212" s="1">
        <f t="shared" si="190"/>
        <v>1</v>
      </c>
      <c r="K1212" s="1" t="s">
        <v>200</v>
      </c>
      <c r="L1212" s="1">
        <v>4.4000000000000004</v>
      </c>
      <c r="M1212" s="1">
        <v>3</v>
      </c>
      <c r="N1212" s="1">
        <v>1</v>
      </c>
      <c r="O1212" s="1">
        <f t="shared" si="194"/>
        <v>0</v>
      </c>
      <c r="P1212" s="1">
        <f t="shared" si="191"/>
        <v>0</v>
      </c>
      <c r="Q1212" s="1">
        <f t="shared" si="195"/>
        <v>1</v>
      </c>
      <c r="R1212" s="1">
        <f t="shared" si="192"/>
        <v>0</v>
      </c>
      <c r="S1212" s="1">
        <f t="shared" si="193"/>
        <v>1</v>
      </c>
    </row>
    <row r="1213" spans="1:19" x14ac:dyDescent="0.25">
      <c r="A1213" s="1" t="s">
        <v>193</v>
      </c>
      <c r="B1213" s="1">
        <v>4.3</v>
      </c>
      <c r="C1213" s="1">
        <v>2.5223546000000008</v>
      </c>
      <c r="D1213" s="1">
        <v>1</v>
      </c>
      <c r="E1213" s="1">
        <f t="shared" si="186"/>
        <v>0</v>
      </c>
      <c r="F1213" s="1">
        <f t="shared" si="187"/>
        <v>0</v>
      </c>
      <c r="G1213" s="1">
        <f t="shared" si="188"/>
        <v>0</v>
      </c>
      <c r="H1213" s="1">
        <f t="shared" si="189"/>
        <v>1</v>
      </c>
      <c r="I1213" s="1">
        <f t="shared" si="190"/>
        <v>1</v>
      </c>
      <c r="K1213" s="1" t="s">
        <v>169</v>
      </c>
      <c r="L1213" s="1">
        <v>4.5</v>
      </c>
      <c r="M1213" s="1">
        <v>4</v>
      </c>
      <c r="N1213" s="1">
        <v>1</v>
      </c>
      <c r="O1213" s="1">
        <f t="shared" si="194"/>
        <v>0</v>
      </c>
      <c r="P1213" s="1">
        <f t="shared" si="191"/>
        <v>0</v>
      </c>
      <c r="Q1213" s="1">
        <f t="shared" si="195"/>
        <v>1</v>
      </c>
      <c r="R1213" s="1">
        <f t="shared" si="192"/>
        <v>0</v>
      </c>
      <c r="S1213" s="1">
        <f t="shared" si="193"/>
        <v>1</v>
      </c>
    </row>
    <row r="1214" spans="1:19" x14ac:dyDescent="0.25">
      <c r="A1214" s="1" t="s">
        <v>101</v>
      </c>
      <c r="B1214" s="1">
        <v>4.9000000000000004</v>
      </c>
      <c r="C1214" s="1">
        <v>4.6082078499999968</v>
      </c>
      <c r="D1214" s="1">
        <v>1</v>
      </c>
      <c r="E1214" s="1">
        <f t="shared" si="186"/>
        <v>0</v>
      </c>
      <c r="F1214" s="1">
        <f t="shared" si="187"/>
        <v>0</v>
      </c>
      <c r="G1214" s="1">
        <f t="shared" si="188"/>
        <v>0</v>
      </c>
      <c r="H1214" s="1">
        <f t="shared" si="189"/>
        <v>1</v>
      </c>
      <c r="I1214" s="1">
        <f t="shared" si="190"/>
        <v>1</v>
      </c>
      <c r="K1214" s="1" t="s">
        <v>143</v>
      </c>
      <c r="L1214" s="1">
        <v>4.5999999999999996</v>
      </c>
      <c r="M1214" s="1">
        <v>3</v>
      </c>
      <c r="N1214" s="1">
        <v>1</v>
      </c>
      <c r="O1214" s="1">
        <f t="shared" si="194"/>
        <v>0</v>
      </c>
      <c r="P1214" s="1">
        <f t="shared" si="191"/>
        <v>0</v>
      </c>
      <c r="Q1214" s="1">
        <f t="shared" si="195"/>
        <v>1</v>
      </c>
      <c r="R1214" s="1">
        <f t="shared" si="192"/>
        <v>0</v>
      </c>
      <c r="S1214" s="1">
        <f t="shared" si="193"/>
        <v>1</v>
      </c>
    </row>
    <row r="1215" spans="1:19" x14ac:dyDescent="0.25">
      <c r="A1215" s="1" t="s">
        <v>200</v>
      </c>
      <c r="B1215" s="1">
        <v>4.4000000000000004</v>
      </c>
      <c r="C1215" s="1">
        <v>3.3489139999999993</v>
      </c>
      <c r="D1215" s="1">
        <v>1</v>
      </c>
      <c r="E1215" s="1">
        <f t="shared" si="186"/>
        <v>0</v>
      </c>
      <c r="F1215" s="1">
        <f t="shared" si="187"/>
        <v>0</v>
      </c>
      <c r="G1215" s="1">
        <f t="shared" si="188"/>
        <v>0</v>
      </c>
      <c r="H1215" s="1">
        <f t="shared" si="189"/>
        <v>1</v>
      </c>
      <c r="I1215" s="1">
        <f t="shared" si="190"/>
        <v>1</v>
      </c>
      <c r="K1215" s="1" t="s">
        <v>89</v>
      </c>
      <c r="L1215" s="1">
        <v>6.2</v>
      </c>
      <c r="M1215" s="1">
        <v>4</v>
      </c>
      <c r="N1215" s="1">
        <v>1</v>
      </c>
      <c r="O1215" s="1">
        <f t="shared" si="194"/>
        <v>0</v>
      </c>
      <c r="P1215" s="1">
        <f t="shared" si="191"/>
        <v>0</v>
      </c>
      <c r="Q1215" s="1">
        <f t="shared" si="195"/>
        <v>1</v>
      </c>
      <c r="R1215" s="1">
        <f t="shared" si="192"/>
        <v>0</v>
      </c>
      <c r="S1215" s="1">
        <f t="shared" si="193"/>
        <v>1</v>
      </c>
    </row>
    <row r="1216" spans="1:19" x14ac:dyDescent="0.25">
      <c r="A1216" s="1" t="s">
        <v>169</v>
      </c>
      <c r="B1216" s="1">
        <v>4.5</v>
      </c>
      <c r="C1216" s="1">
        <v>4.3519636199999994</v>
      </c>
      <c r="D1216" s="1">
        <v>1</v>
      </c>
      <c r="E1216" s="1">
        <f t="shared" si="186"/>
        <v>0</v>
      </c>
      <c r="F1216" s="1">
        <f t="shared" si="187"/>
        <v>0</v>
      </c>
      <c r="G1216" s="1">
        <f t="shared" si="188"/>
        <v>0</v>
      </c>
      <c r="H1216" s="1">
        <f t="shared" si="189"/>
        <v>1</v>
      </c>
      <c r="I1216" s="1">
        <f t="shared" si="190"/>
        <v>1</v>
      </c>
      <c r="K1216" s="1" t="s">
        <v>118</v>
      </c>
      <c r="L1216" s="1">
        <v>6.2</v>
      </c>
      <c r="M1216" s="1">
        <v>4</v>
      </c>
      <c r="N1216" s="1">
        <v>1</v>
      </c>
      <c r="O1216" s="1">
        <f t="shared" si="194"/>
        <v>0</v>
      </c>
      <c r="P1216" s="1">
        <f t="shared" si="191"/>
        <v>0</v>
      </c>
      <c r="Q1216" s="1">
        <f t="shared" si="195"/>
        <v>1</v>
      </c>
      <c r="R1216" s="1">
        <f t="shared" si="192"/>
        <v>0</v>
      </c>
      <c r="S1216" s="1">
        <f t="shared" si="193"/>
        <v>1</v>
      </c>
    </row>
    <row r="1217" spans="1:19" x14ac:dyDescent="0.25">
      <c r="A1217" s="1" t="s">
        <v>143</v>
      </c>
      <c r="B1217" s="1">
        <v>4.5999999999999996</v>
      </c>
      <c r="C1217" s="1">
        <v>3.2626321999999992</v>
      </c>
      <c r="D1217" s="1">
        <v>1</v>
      </c>
      <c r="E1217" s="1">
        <f t="shared" si="186"/>
        <v>0</v>
      </c>
      <c r="F1217" s="1">
        <f t="shared" si="187"/>
        <v>0</v>
      </c>
      <c r="G1217" s="1">
        <f t="shared" si="188"/>
        <v>0</v>
      </c>
      <c r="H1217" s="1">
        <f t="shared" si="189"/>
        <v>1</v>
      </c>
      <c r="I1217" s="1">
        <f t="shared" si="190"/>
        <v>1</v>
      </c>
      <c r="K1217" s="1" t="s">
        <v>145</v>
      </c>
      <c r="L1217" s="1">
        <v>4.7</v>
      </c>
      <c r="M1217" s="1">
        <v>3</v>
      </c>
      <c r="N1217" s="1">
        <v>1</v>
      </c>
      <c r="O1217" s="1">
        <f t="shared" si="194"/>
        <v>0</v>
      </c>
      <c r="P1217" s="1">
        <f t="shared" si="191"/>
        <v>0</v>
      </c>
      <c r="Q1217" s="1">
        <f t="shared" si="195"/>
        <v>1</v>
      </c>
      <c r="R1217" s="1">
        <f t="shared" si="192"/>
        <v>0</v>
      </c>
      <c r="S1217" s="1">
        <f t="shared" si="193"/>
        <v>1</v>
      </c>
    </row>
    <row r="1218" spans="1:19" x14ac:dyDescent="0.25">
      <c r="A1218" s="1" t="s">
        <v>89</v>
      </c>
      <c r="B1218" s="1">
        <v>6.2</v>
      </c>
      <c r="C1218" s="1">
        <v>4.4354737999999996</v>
      </c>
      <c r="D1218" s="1">
        <v>1</v>
      </c>
      <c r="E1218" s="1">
        <f t="shared" si="186"/>
        <v>0</v>
      </c>
      <c r="F1218" s="1">
        <f t="shared" si="187"/>
        <v>0</v>
      </c>
      <c r="G1218" s="1">
        <f t="shared" si="188"/>
        <v>0</v>
      </c>
      <c r="H1218" s="1">
        <f t="shared" si="189"/>
        <v>1</v>
      </c>
      <c r="I1218" s="1">
        <f t="shared" si="190"/>
        <v>1</v>
      </c>
      <c r="K1218" s="1" t="s">
        <v>59</v>
      </c>
      <c r="L1218" s="1">
        <v>6.7</v>
      </c>
      <c r="M1218" s="1">
        <v>4</v>
      </c>
      <c r="N1218" s="1">
        <v>1</v>
      </c>
      <c r="O1218" s="1">
        <f t="shared" si="194"/>
        <v>0</v>
      </c>
      <c r="P1218" s="1">
        <f t="shared" si="191"/>
        <v>0</v>
      </c>
      <c r="Q1218" s="1">
        <f t="shared" si="195"/>
        <v>1</v>
      </c>
      <c r="R1218" s="1">
        <f t="shared" si="192"/>
        <v>0</v>
      </c>
      <c r="S1218" s="1">
        <f t="shared" si="193"/>
        <v>1</v>
      </c>
    </row>
    <row r="1219" spans="1:19" x14ac:dyDescent="0.25">
      <c r="A1219" s="1" t="s">
        <v>118</v>
      </c>
      <c r="B1219" s="1">
        <v>6.2</v>
      </c>
      <c r="C1219" s="1">
        <v>4.2429183599999982</v>
      </c>
      <c r="D1219" s="1">
        <v>1</v>
      </c>
      <c r="E1219" s="1">
        <f t="shared" ref="E1219:E1282" si="196">IF(AND((10&gt;D1219),(D1219&gt;C1219),(C1219&gt;2)),1,0)</f>
        <v>0</v>
      </c>
      <c r="F1219" s="1">
        <f t="shared" ref="F1219:F1282" si="197">IF(AND((D1219&lt;C1219),(D1219&gt;2),(C1219&lt;10)),1,0)</f>
        <v>0</v>
      </c>
      <c r="G1219" s="1">
        <f t="shared" ref="G1219:G1282" si="198">IF(D1219&gt;=10,1,0)</f>
        <v>0</v>
      </c>
      <c r="H1219" s="1">
        <f t="shared" ref="H1219:H1282" si="199">IF(D1219&lt;=2,1,0)</f>
        <v>1</v>
      </c>
      <c r="I1219" s="1">
        <f t="shared" ref="I1219:I1282" si="200">SUM(E1219:H1219)</f>
        <v>1</v>
      </c>
      <c r="K1219" s="1" t="s">
        <v>62</v>
      </c>
      <c r="L1219" s="1">
        <v>4.5</v>
      </c>
      <c r="M1219" s="1">
        <v>5</v>
      </c>
      <c r="N1219" s="1">
        <v>1</v>
      </c>
      <c r="O1219" s="1">
        <f t="shared" si="194"/>
        <v>0</v>
      </c>
      <c r="P1219" s="1">
        <f t="shared" ref="P1219:P1282" si="201">IF(AND((N1219&lt;M1219),(N1219&gt;=4),(M1219&lt;8)),1,0)</f>
        <v>0</v>
      </c>
      <c r="Q1219" s="1">
        <f t="shared" si="195"/>
        <v>1</v>
      </c>
      <c r="R1219" s="1">
        <f t="shared" ref="R1219:R1282" si="202">IF(N1219&gt;=8,1,0)</f>
        <v>0</v>
      </c>
      <c r="S1219" s="1">
        <f t="shared" ref="S1219:S1282" si="203">SUM(O1219:R1219)</f>
        <v>1</v>
      </c>
    </row>
    <row r="1220" spans="1:19" x14ac:dyDescent="0.25">
      <c r="A1220" s="1" t="s">
        <v>145</v>
      </c>
      <c r="B1220" s="1">
        <v>4.7</v>
      </c>
      <c r="C1220" s="1">
        <v>3.4731588000000002</v>
      </c>
      <c r="D1220" s="1">
        <v>1</v>
      </c>
      <c r="E1220" s="1">
        <f t="shared" si="196"/>
        <v>0</v>
      </c>
      <c r="F1220" s="1">
        <f t="shared" si="197"/>
        <v>0</v>
      </c>
      <c r="G1220" s="1">
        <f t="shared" si="198"/>
        <v>0</v>
      </c>
      <c r="H1220" s="1">
        <f t="shared" si="199"/>
        <v>1</v>
      </c>
      <c r="I1220" s="1">
        <f t="shared" si="200"/>
        <v>1</v>
      </c>
      <c r="K1220" s="1" t="s">
        <v>70</v>
      </c>
      <c r="L1220" s="1">
        <v>3.7</v>
      </c>
      <c r="M1220" s="1">
        <v>6</v>
      </c>
      <c r="N1220" s="1">
        <v>1</v>
      </c>
      <c r="O1220" s="1">
        <f t="shared" si="194"/>
        <v>0</v>
      </c>
      <c r="P1220" s="1">
        <f t="shared" si="201"/>
        <v>0</v>
      </c>
      <c r="Q1220" s="1">
        <f t="shared" si="195"/>
        <v>1</v>
      </c>
      <c r="R1220" s="1">
        <f t="shared" si="202"/>
        <v>0</v>
      </c>
      <c r="S1220" s="1">
        <f t="shared" si="203"/>
        <v>1</v>
      </c>
    </row>
    <row r="1221" spans="1:19" x14ac:dyDescent="0.25">
      <c r="A1221" s="1" t="s">
        <v>59</v>
      </c>
      <c r="B1221" s="1">
        <v>6.7</v>
      </c>
      <c r="C1221" s="1">
        <v>3.5374596699999983</v>
      </c>
      <c r="D1221" s="1">
        <v>1</v>
      </c>
      <c r="E1221" s="1">
        <f t="shared" si="196"/>
        <v>0</v>
      </c>
      <c r="F1221" s="1">
        <f t="shared" si="197"/>
        <v>0</v>
      </c>
      <c r="G1221" s="1">
        <f t="shared" si="198"/>
        <v>0</v>
      </c>
      <c r="H1221" s="1">
        <f t="shared" si="199"/>
        <v>1</v>
      </c>
      <c r="I1221" s="1">
        <f t="shared" si="200"/>
        <v>1</v>
      </c>
      <c r="K1221" s="1" t="s">
        <v>163</v>
      </c>
      <c r="L1221" s="1">
        <v>5.6</v>
      </c>
      <c r="M1221" s="1">
        <v>3</v>
      </c>
      <c r="N1221" s="1">
        <v>1</v>
      </c>
      <c r="O1221" s="1">
        <f t="shared" si="194"/>
        <v>0</v>
      </c>
      <c r="P1221" s="1">
        <f t="shared" si="201"/>
        <v>0</v>
      </c>
      <c r="Q1221" s="1">
        <f t="shared" si="195"/>
        <v>1</v>
      </c>
      <c r="R1221" s="1">
        <f t="shared" si="202"/>
        <v>0</v>
      </c>
      <c r="S1221" s="1">
        <f t="shared" si="203"/>
        <v>1</v>
      </c>
    </row>
    <row r="1222" spans="1:19" x14ac:dyDescent="0.25">
      <c r="A1222" s="1" t="s">
        <v>62</v>
      </c>
      <c r="B1222" s="1">
        <v>4.5</v>
      </c>
      <c r="C1222" s="1">
        <v>4.9091379999999996</v>
      </c>
      <c r="D1222" s="1">
        <v>1</v>
      </c>
      <c r="E1222" s="1">
        <f t="shared" si="196"/>
        <v>0</v>
      </c>
      <c r="F1222" s="1">
        <f t="shared" si="197"/>
        <v>0</v>
      </c>
      <c r="G1222" s="1">
        <f t="shared" si="198"/>
        <v>0</v>
      </c>
      <c r="H1222" s="1">
        <f t="shared" si="199"/>
        <v>1</v>
      </c>
      <c r="I1222" s="1">
        <f t="shared" si="200"/>
        <v>1</v>
      </c>
      <c r="K1222" s="1" t="s">
        <v>74</v>
      </c>
      <c r="L1222" s="1">
        <v>4.4000000000000004</v>
      </c>
      <c r="M1222" s="1">
        <v>3</v>
      </c>
      <c r="N1222" s="1">
        <v>1</v>
      </c>
      <c r="O1222" s="1">
        <f t="shared" si="194"/>
        <v>0</v>
      </c>
      <c r="P1222" s="1">
        <f t="shared" si="201"/>
        <v>0</v>
      </c>
      <c r="Q1222" s="1">
        <f t="shared" si="195"/>
        <v>1</v>
      </c>
      <c r="R1222" s="1">
        <f t="shared" si="202"/>
        <v>0</v>
      </c>
      <c r="S1222" s="1">
        <f t="shared" si="203"/>
        <v>1</v>
      </c>
    </row>
    <row r="1223" spans="1:19" x14ac:dyDescent="0.25">
      <c r="A1223" s="1" t="s">
        <v>70</v>
      </c>
      <c r="B1223" s="1">
        <v>3.7</v>
      </c>
      <c r="C1223" s="1">
        <v>6.0245353399999999</v>
      </c>
      <c r="D1223" s="1">
        <v>1</v>
      </c>
      <c r="E1223" s="1">
        <f t="shared" si="196"/>
        <v>0</v>
      </c>
      <c r="F1223" s="1">
        <f t="shared" si="197"/>
        <v>0</v>
      </c>
      <c r="G1223" s="1">
        <f t="shared" si="198"/>
        <v>0</v>
      </c>
      <c r="H1223" s="1">
        <f t="shared" si="199"/>
        <v>1</v>
      </c>
      <c r="I1223" s="1">
        <f t="shared" si="200"/>
        <v>1</v>
      </c>
      <c r="K1223" s="1" t="s">
        <v>77</v>
      </c>
      <c r="L1223" s="1">
        <v>4.7</v>
      </c>
      <c r="M1223" s="1">
        <v>3</v>
      </c>
      <c r="N1223" s="1">
        <v>1</v>
      </c>
      <c r="O1223" s="1">
        <f t="shared" si="194"/>
        <v>0</v>
      </c>
      <c r="P1223" s="1">
        <f t="shared" si="201"/>
        <v>0</v>
      </c>
      <c r="Q1223" s="1">
        <f t="shared" si="195"/>
        <v>1</v>
      </c>
      <c r="R1223" s="1">
        <f t="shared" si="202"/>
        <v>0</v>
      </c>
      <c r="S1223" s="1">
        <f t="shared" si="203"/>
        <v>1</v>
      </c>
    </row>
    <row r="1224" spans="1:19" x14ac:dyDescent="0.25">
      <c r="A1224" s="1" t="s">
        <v>163</v>
      </c>
      <c r="B1224" s="1">
        <v>5.6</v>
      </c>
      <c r="C1224" s="1">
        <v>3.382003800000001</v>
      </c>
      <c r="D1224" s="1">
        <v>1</v>
      </c>
      <c r="E1224" s="1">
        <f t="shared" si="196"/>
        <v>0</v>
      </c>
      <c r="F1224" s="1">
        <f t="shared" si="197"/>
        <v>0</v>
      </c>
      <c r="G1224" s="1">
        <f t="shared" si="198"/>
        <v>0</v>
      </c>
      <c r="H1224" s="1">
        <f t="shared" si="199"/>
        <v>1</v>
      </c>
      <c r="I1224" s="1">
        <f t="shared" si="200"/>
        <v>1</v>
      </c>
      <c r="K1224" s="1" t="s">
        <v>84</v>
      </c>
      <c r="L1224" s="1">
        <v>5</v>
      </c>
      <c r="M1224" s="1">
        <v>5</v>
      </c>
      <c r="N1224" s="1">
        <v>1</v>
      </c>
      <c r="O1224" s="1">
        <f t="shared" si="194"/>
        <v>0</v>
      </c>
      <c r="P1224" s="1">
        <f t="shared" si="201"/>
        <v>0</v>
      </c>
      <c r="Q1224" s="1">
        <f t="shared" si="195"/>
        <v>1</v>
      </c>
      <c r="R1224" s="1">
        <f t="shared" si="202"/>
        <v>0</v>
      </c>
      <c r="S1224" s="1">
        <f t="shared" si="203"/>
        <v>1</v>
      </c>
    </row>
    <row r="1225" spans="1:19" x14ac:dyDescent="0.25">
      <c r="A1225" s="1" t="s">
        <v>74</v>
      </c>
      <c r="B1225" s="1">
        <v>4.4000000000000004</v>
      </c>
      <c r="C1225" s="1">
        <v>3.4661101999999997</v>
      </c>
      <c r="D1225" s="1">
        <v>1</v>
      </c>
      <c r="E1225" s="1">
        <f t="shared" si="196"/>
        <v>0</v>
      </c>
      <c r="F1225" s="1">
        <f t="shared" si="197"/>
        <v>0</v>
      </c>
      <c r="G1225" s="1">
        <f t="shared" si="198"/>
        <v>0</v>
      </c>
      <c r="H1225" s="1">
        <f t="shared" si="199"/>
        <v>1</v>
      </c>
      <c r="I1225" s="1">
        <f t="shared" si="200"/>
        <v>1</v>
      </c>
      <c r="K1225" s="1" t="s">
        <v>100</v>
      </c>
      <c r="L1225" s="1">
        <v>4.8</v>
      </c>
      <c r="M1225" s="1">
        <v>4</v>
      </c>
      <c r="N1225" s="1">
        <v>1</v>
      </c>
      <c r="O1225" s="1">
        <f t="shared" si="194"/>
        <v>0</v>
      </c>
      <c r="P1225" s="1">
        <f t="shared" si="201"/>
        <v>0</v>
      </c>
      <c r="Q1225" s="1">
        <f t="shared" si="195"/>
        <v>1</v>
      </c>
      <c r="R1225" s="1">
        <f t="shared" si="202"/>
        <v>0</v>
      </c>
      <c r="S1225" s="1">
        <f t="shared" si="203"/>
        <v>1</v>
      </c>
    </row>
    <row r="1226" spans="1:19" x14ac:dyDescent="0.25">
      <c r="A1226" s="1" t="s">
        <v>77</v>
      </c>
      <c r="B1226" s="1">
        <v>4.7</v>
      </c>
      <c r="C1226" s="1">
        <v>3.2443774399999992</v>
      </c>
      <c r="D1226" s="1">
        <v>1</v>
      </c>
      <c r="E1226" s="1">
        <f t="shared" si="196"/>
        <v>0</v>
      </c>
      <c r="F1226" s="1">
        <f t="shared" si="197"/>
        <v>0</v>
      </c>
      <c r="G1226" s="1">
        <f t="shared" si="198"/>
        <v>0</v>
      </c>
      <c r="H1226" s="1">
        <f t="shared" si="199"/>
        <v>1</v>
      </c>
      <c r="I1226" s="1">
        <f t="shared" si="200"/>
        <v>1</v>
      </c>
      <c r="K1226" s="1" t="s">
        <v>105</v>
      </c>
      <c r="L1226" s="1">
        <v>4.4000000000000004</v>
      </c>
      <c r="M1226" s="1">
        <v>5</v>
      </c>
      <c r="N1226" s="1">
        <v>1</v>
      </c>
      <c r="O1226" s="1">
        <f t="shared" si="194"/>
        <v>0</v>
      </c>
      <c r="P1226" s="1">
        <f t="shared" si="201"/>
        <v>0</v>
      </c>
      <c r="Q1226" s="1">
        <f t="shared" si="195"/>
        <v>1</v>
      </c>
      <c r="R1226" s="1">
        <f t="shared" si="202"/>
        <v>0</v>
      </c>
      <c r="S1226" s="1">
        <f t="shared" si="203"/>
        <v>1</v>
      </c>
    </row>
    <row r="1227" spans="1:19" x14ac:dyDescent="0.25">
      <c r="A1227" s="1" t="s">
        <v>84</v>
      </c>
      <c r="B1227" s="1">
        <v>5</v>
      </c>
      <c r="C1227" s="1">
        <v>5.4388744899999999</v>
      </c>
      <c r="D1227" s="1">
        <v>1</v>
      </c>
      <c r="E1227" s="1">
        <f t="shared" si="196"/>
        <v>0</v>
      </c>
      <c r="F1227" s="1">
        <f t="shared" si="197"/>
        <v>0</v>
      </c>
      <c r="G1227" s="1">
        <f t="shared" si="198"/>
        <v>0</v>
      </c>
      <c r="H1227" s="1">
        <f t="shared" si="199"/>
        <v>1</v>
      </c>
      <c r="I1227" s="1">
        <f t="shared" si="200"/>
        <v>1</v>
      </c>
      <c r="K1227" s="1" t="s">
        <v>112</v>
      </c>
      <c r="L1227" s="1">
        <v>4.9000000000000004</v>
      </c>
      <c r="M1227" s="1">
        <v>4</v>
      </c>
      <c r="N1227" s="1">
        <v>1</v>
      </c>
      <c r="O1227" s="1">
        <f t="shared" si="194"/>
        <v>0</v>
      </c>
      <c r="P1227" s="1">
        <f t="shared" si="201"/>
        <v>0</v>
      </c>
      <c r="Q1227" s="1">
        <f t="shared" si="195"/>
        <v>1</v>
      </c>
      <c r="R1227" s="1">
        <f t="shared" si="202"/>
        <v>0</v>
      </c>
      <c r="S1227" s="1">
        <f t="shared" si="203"/>
        <v>1</v>
      </c>
    </row>
    <row r="1228" spans="1:19" x14ac:dyDescent="0.25">
      <c r="A1228" s="1" t="s">
        <v>100</v>
      </c>
      <c r="B1228" s="1">
        <v>4.8</v>
      </c>
      <c r="C1228" s="1">
        <v>3.9782686099999984</v>
      </c>
      <c r="D1228" s="1">
        <v>1</v>
      </c>
      <c r="E1228" s="1">
        <f t="shared" si="196"/>
        <v>0</v>
      </c>
      <c r="F1228" s="1">
        <f t="shared" si="197"/>
        <v>0</v>
      </c>
      <c r="G1228" s="1">
        <f t="shared" si="198"/>
        <v>0</v>
      </c>
      <c r="H1228" s="1">
        <f t="shared" si="199"/>
        <v>1</v>
      </c>
      <c r="I1228" s="1">
        <f t="shared" si="200"/>
        <v>1</v>
      </c>
      <c r="K1228" s="1" t="s">
        <v>124</v>
      </c>
      <c r="L1228" s="1">
        <v>4.5</v>
      </c>
      <c r="M1228" s="1">
        <v>4</v>
      </c>
      <c r="N1228" s="1">
        <v>1</v>
      </c>
      <c r="O1228" s="1">
        <f t="shared" si="194"/>
        <v>0</v>
      </c>
      <c r="P1228" s="1">
        <f t="shared" si="201"/>
        <v>0</v>
      </c>
      <c r="Q1228" s="1">
        <f t="shared" si="195"/>
        <v>1</v>
      </c>
      <c r="R1228" s="1">
        <f t="shared" si="202"/>
        <v>0</v>
      </c>
      <c r="S1228" s="1">
        <f t="shared" si="203"/>
        <v>1</v>
      </c>
    </row>
    <row r="1229" spans="1:19" x14ac:dyDescent="0.25">
      <c r="A1229" s="1" t="s">
        <v>105</v>
      </c>
      <c r="B1229" s="1">
        <v>4.4000000000000004</v>
      </c>
      <c r="C1229" s="1">
        <v>4.6086298799999987</v>
      </c>
      <c r="D1229" s="1">
        <v>1</v>
      </c>
      <c r="E1229" s="1">
        <f t="shared" si="196"/>
        <v>0</v>
      </c>
      <c r="F1229" s="1">
        <f t="shared" si="197"/>
        <v>0</v>
      </c>
      <c r="G1229" s="1">
        <f t="shared" si="198"/>
        <v>0</v>
      </c>
      <c r="H1229" s="1">
        <f t="shared" si="199"/>
        <v>1</v>
      </c>
      <c r="I1229" s="1">
        <f t="shared" si="200"/>
        <v>1</v>
      </c>
      <c r="K1229" s="1" t="s">
        <v>150</v>
      </c>
      <c r="L1229" s="1">
        <v>5.7</v>
      </c>
      <c r="M1229" s="1">
        <v>4</v>
      </c>
      <c r="N1229" s="1">
        <v>1</v>
      </c>
      <c r="O1229" s="1">
        <f t="shared" si="194"/>
        <v>0</v>
      </c>
      <c r="P1229" s="1">
        <f t="shared" si="201"/>
        <v>0</v>
      </c>
      <c r="Q1229" s="1">
        <f t="shared" si="195"/>
        <v>1</v>
      </c>
      <c r="R1229" s="1">
        <f t="shared" si="202"/>
        <v>0</v>
      </c>
      <c r="S1229" s="1">
        <f t="shared" si="203"/>
        <v>1</v>
      </c>
    </row>
    <row r="1230" spans="1:19" x14ac:dyDescent="0.25">
      <c r="A1230" s="1" t="s">
        <v>112</v>
      </c>
      <c r="B1230" s="1">
        <v>4.9000000000000004</v>
      </c>
      <c r="C1230" s="1">
        <v>3.5261708</v>
      </c>
      <c r="D1230" s="1">
        <v>1</v>
      </c>
      <c r="E1230" s="1">
        <f t="shared" si="196"/>
        <v>0</v>
      </c>
      <c r="F1230" s="1">
        <f t="shared" si="197"/>
        <v>0</v>
      </c>
      <c r="G1230" s="1">
        <f t="shared" si="198"/>
        <v>0</v>
      </c>
      <c r="H1230" s="1">
        <f t="shared" si="199"/>
        <v>1</v>
      </c>
      <c r="I1230" s="1">
        <f t="shared" si="200"/>
        <v>1</v>
      </c>
      <c r="K1230" s="1" t="s">
        <v>159</v>
      </c>
      <c r="L1230" s="1">
        <v>4.3</v>
      </c>
      <c r="M1230" s="1">
        <v>2</v>
      </c>
      <c r="N1230" s="1">
        <v>1</v>
      </c>
      <c r="O1230" s="1">
        <f t="shared" si="194"/>
        <v>0</v>
      </c>
      <c r="P1230" s="1">
        <f t="shared" si="201"/>
        <v>0</v>
      </c>
      <c r="Q1230" s="1">
        <f t="shared" si="195"/>
        <v>1</v>
      </c>
      <c r="R1230" s="1">
        <f t="shared" si="202"/>
        <v>0</v>
      </c>
      <c r="S1230" s="1">
        <f t="shared" si="203"/>
        <v>1</v>
      </c>
    </row>
    <row r="1231" spans="1:19" x14ac:dyDescent="0.25">
      <c r="A1231" s="1" t="s">
        <v>124</v>
      </c>
      <c r="B1231" s="1">
        <v>4.5</v>
      </c>
      <c r="C1231" s="1">
        <v>3.9148178999999987</v>
      </c>
      <c r="D1231" s="1">
        <v>1</v>
      </c>
      <c r="E1231" s="1">
        <f t="shared" si="196"/>
        <v>0</v>
      </c>
      <c r="F1231" s="1">
        <f t="shared" si="197"/>
        <v>0</v>
      </c>
      <c r="G1231" s="1">
        <f t="shared" si="198"/>
        <v>0</v>
      </c>
      <c r="H1231" s="1">
        <f t="shared" si="199"/>
        <v>1</v>
      </c>
      <c r="I1231" s="1">
        <f t="shared" si="200"/>
        <v>1</v>
      </c>
      <c r="K1231" s="1" t="s">
        <v>160</v>
      </c>
      <c r="L1231" s="1">
        <v>3.9</v>
      </c>
      <c r="M1231" s="1">
        <v>3</v>
      </c>
      <c r="N1231" s="1">
        <v>1</v>
      </c>
      <c r="O1231" s="1">
        <f t="shared" si="194"/>
        <v>0</v>
      </c>
      <c r="P1231" s="1">
        <f t="shared" si="201"/>
        <v>0</v>
      </c>
      <c r="Q1231" s="1">
        <f t="shared" si="195"/>
        <v>1</v>
      </c>
      <c r="R1231" s="1">
        <f t="shared" si="202"/>
        <v>0</v>
      </c>
      <c r="S1231" s="1">
        <f t="shared" si="203"/>
        <v>1</v>
      </c>
    </row>
    <row r="1232" spans="1:19" x14ac:dyDescent="0.25">
      <c r="A1232" s="1" t="s">
        <v>150</v>
      </c>
      <c r="B1232" s="1">
        <v>5.7</v>
      </c>
      <c r="C1232" s="1">
        <v>3.8310394299999997</v>
      </c>
      <c r="D1232" s="1">
        <v>1</v>
      </c>
      <c r="E1232" s="1">
        <f t="shared" si="196"/>
        <v>0</v>
      </c>
      <c r="F1232" s="1">
        <f t="shared" si="197"/>
        <v>0</v>
      </c>
      <c r="G1232" s="1">
        <f t="shared" si="198"/>
        <v>0</v>
      </c>
      <c r="H1232" s="1">
        <f t="shared" si="199"/>
        <v>1</v>
      </c>
      <c r="I1232" s="1">
        <f t="shared" si="200"/>
        <v>1</v>
      </c>
      <c r="K1232" s="1" t="s">
        <v>64</v>
      </c>
      <c r="L1232" s="1">
        <v>4.5</v>
      </c>
      <c r="M1232" s="1">
        <v>4</v>
      </c>
      <c r="N1232" s="1">
        <v>1</v>
      </c>
      <c r="O1232" s="1">
        <f t="shared" si="194"/>
        <v>0</v>
      </c>
      <c r="P1232" s="1">
        <f t="shared" si="201"/>
        <v>0</v>
      </c>
      <c r="Q1232" s="1">
        <f t="shared" si="195"/>
        <v>1</v>
      </c>
      <c r="R1232" s="1">
        <f t="shared" si="202"/>
        <v>0</v>
      </c>
      <c r="S1232" s="1">
        <f t="shared" si="203"/>
        <v>1</v>
      </c>
    </row>
    <row r="1233" spans="1:19" x14ac:dyDescent="0.25">
      <c r="A1233" s="1" t="s">
        <v>159</v>
      </c>
      <c r="B1233" s="1">
        <v>4.3</v>
      </c>
      <c r="C1233" s="1">
        <v>2.4307013999999989</v>
      </c>
      <c r="D1233" s="1">
        <v>1</v>
      </c>
      <c r="E1233" s="1">
        <f t="shared" si="196"/>
        <v>0</v>
      </c>
      <c r="F1233" s="1">
        <f t="shared" si="197"/>
        <v>0</v>
      </c>
      <c r="G1233" s="1">
        <f t="shared" si="198"/>
        <v>0</v>
      </c>
      <c r="H1233" s="1">
        <f t="shared" si="199"/>
        <v>1</v>
      </c>
      <c r="I1233" s="1">
        <f t="shared" si="200"/>
        <v>1</v>
      </c>
      <c r="K1233" s="1" t="s">
        <v>89</v>
      </c>
      <c r="L1233" s="1">
        <v>6.2</v>
      </c>
      <c r="M1233" s="1">
        <v>3</v>
      </c>
      <c r="N1233" s="1">
        <v>1</v>
      </c>
      <c r="O1233" s="1">
        <f t="shared" si="194"/>
        <v>0</v>
      </c>
      <c r="P1233" s="1">
        <f t="shared" si="201"/>
        <v>0</v>
      </c>
      <c r="Q1233" s="1">
        <f t="shared" si="195"/>
        <v>1</v>
      </c>
      <c r="R1233" s="1">
        <f t="shared" si="202"/>
        <v>0</v>
      </c>
      <c r="S1233" s="1">
        <f t="shared" si="203"/>
        <v>1</v>
      </c>
    </row>
    <row r="1234" spans="1:19" x14ac:dyDescent="0.25">
      <c r="A1234" s="1" t="s">
        <v>160</v>
      </c>
      <c r="B1234" s="1">
        <v>3.9</v>
      </c>
      <c r="C1234" s="1">
        <v>3.1412369999999989</v>
      </c>
      <c r="D1234" s="1">
        <v>1</v>
      </c>
      <c r="E1234" s="1">
        <f t="shared" si="196"/>
        <v>0</v>
      </c>
      <c r="F1234" s="1">
        <f t="shared" si="197"/>
        <v>0</v>
      </c>
      <c r="G1234" s="1">
        <f t="shared" si="198"/>
        <v>0</v>
      </c>
      <c r="H1234" s="1">
        <f t="shared" si="199"/>
        <v>1</v>
      </c>
      <c r="I1234" s="1">
        <f t="shared" si="200"/>
        <v>1</v>
      </c>
      <c r="K1234" s="1" t="s">
        <v>97</v>
      </c>
      <c r="L1234" s="1">
        <v>4.5</v>
      </c>
      <c r="M1234" s="1">
        <v>4</v>
      </c>
      <c r="N1234" s="1">
        <v>1</v>
      </c>
      <c r="O1234" s="1">
        <f t="shared" si="194"/>
        <v>0</v>
      </c>
      <c r="P1234" s="1">
        <f t="shared" si="201"/>
        <v>0</v>
      </c>
      <c r="Q1234" s="1">
        <f t="shared" si="195"/>
        <v>1</v>
      </c>
      <c r="R1234" s="1">
        <f t="shared" si="202"/>
        <v>0</v>
      </c>
      <c r="S1234" s="1">
        <f t="shared" si="203"/>
        <v>1</v>
      </c>
    </row>
    <row r="1235" spans="1:19" x14ac:dyDescent="0.25">
      <c r="A1235" s="1" t="s">
        <v>64</v>
      </c>
      <c r="B1235" s="1">
        <v>4.5</v>
      </c>
      <c r="C1235" s="1">
        <v>3.5162073599999988</v>
      </c>
      <c r="D1235" s="1">
        <v>1</v>
      </c>
      <c r="E1235" s="1">
        <f t="shared" si="196"/>
        <v>0</v>
      </c>
      <c r="F1235" s="1">
        <f t="shared" si="197"/>
        <v>0</v>
      </c>
      <c r="G1235" s="1">
        <f t="shared" si="198"/>
        <v>0</v>
      </c>
      <c r="H1235" s="1">
        <f t="shared" si="199"/>
        <v>1</v>
      </c>
      <c r="I1235" s="1">
        <f t="shared" si="200"/>
        <v>1</v>
      </c>
      <c r="K1235" s="1" t="s">
        <v>195</v>
      </c>
      <c r="L1235" s="1">
        <v>4.5</v>
      </c>
      <c r="M1235" s="1">
        <v>3</v>
      </c>
      <c r="N1235" s="1">
        <v>1</v>
      </c>
      <c r="O1235" s="1">
        <f t="shared" si="194"/>
        <v>0</v>
      </c>
      <c r="P1235" s="1">
        <f t="shared" si="201"/>
        <v>0</v>
      </c>
      <c r="Q1235" s="1">
        <f t="shared" si="195"/>
        <v>1</v>
      </c>
      <c r="R1235" s="1">
        <f t="shared" si="202"/>
        <v>0</v>
      </c>
      <c r="S1235" s="1">
        <f t="shared" si="203"/>
        <v>1</v>
      </c>
    </row>
    <row r="1236" spans="1:19" x14ac:dyDescent="0.25">
      <c r="A1236" s="1" t="s">
        <v>89</v>
      </c>
      <c r="B1236" s="1">
        <v>6.2</v>
      </c>
      <c r="C1236" s="1">
        <v>3.3158389800000005</v>
      </c>
      <c r="D1236" s="1">
        <v>1</v>
      </c>
      <c r="E1236" s="1">
        <f t="shared" si="196"/>
        <v>0</v>
      </c>
      <c r="F1236" s="1">
        <f t="shared" si="197"/>
        <v>0</v>
      </c>
      <c r="G1236" s="1">
        <f t="shared" si="198"/>
        <v>0</v>
      </c>
      <c r="H1236" s="1">
        <f t="shared" si="199"/>
        <v>1</v>
      </c>
      <c r="I1236" s="1">
        <f t="shared" si="200"/>
        <v>1</v>
      </c>
      <c r="K1236" s="1" t="s">
        <v>117</v>
      </c>
      <c r="L1236" s="1">
        <v>4.5999999999999996</v>
      </c>
      <c r="M1236" s="1">
        <v>2</v>
      </c>
      <c r="N1236" s="1">
        <v>1</v>
      </c>
      <c r="O1236" s="1">
        <f t="shared" si="194"/>
        <v>0</v>
      </c>
      <c r="P1236" s="1">
        <f t="shared" si="201"/>
        <v>0</v>
      </c>
      <c r="Q1236" s="1">
        <f t="shared" si="195"/>
        <v>1</v>
      </c>
      <c r="R1236" s="1">
        <f t="shared" si="202"/>
        <v>0</v>
      </c>
      <c r="S1236" s="1">
        <f t="shared" si="203"/>
        <v>1</v>
      </c>
    </row>
    <row r="1237" spans="1:19" x14ac:dyDescent="0.25">
      <c r="A1237" s="1" t="s">
        <v>97</v>
      </c>
      <c r="B1237" s="1">
        <v>4.5</v>
      </c>
      <c r="C1237" s="1">
        <v>3.704924759999999</v>
      </c>
      <c r="D1237" s="1">
        <v>1</v>
      </c>
      <c r="E1237" s="1">
        <f t="shared" si="196"/>
        <v>0</v>
      </c>
      <c r="F1237" s="1">
        <f t="shared" si="197"/>
        <v>0</v>
      </c>
      <c r="G1237" s="1">
        <f t="shared" si="198"/>
        <v>0</v>
      </c>
      <c r="H1237" s="1">
        <f t="shared" si="199"/>
        <v>1</v>
      </c>
      <c r="I1237" s="1">
        <f t="shared" si="200"/>
        <v>1</v>
      </c>
      <c r="K1237" s="1" t="s">
        <v>125</v>
      </c>
      <c r="L1237" s="1">
        <v>4.4000000000000004</v>
      </c>
      <c r="M1237" s="1">
        <v>3</v>
      </c>
      <c r="N1237" s="1">
        <v>1</v>
      </c>
      <c r="O1237" s="1">
        <f t="shared" si="194"/>
        <v>0</v>
      </c>
      <c r="P1237" s="1">
        <f t="shared" si="201"/>
        <v>0</v>
      </c>
      <c r="Q1237" s="1">
        <f t="shared" si="195"/>
        <v>1</v>
      </c>
      <c r="R1237" s="1">
        <f t="shared" si="202"/>
        <v>0</v>
      </c>
      <c r="S1237" s="1">
        <f t="shared" si="203"/>
        <v>1</v>
      </c>
    </row>
    <row r="1238" spans="1:19" x14ac:dyDescent="0.25">
      <c r="A1238" s="1" t="s">
        <v>195</v>
      </c>
      <c r="B1238" s="1">
        <v>4.5</v>
      </c>
      <c r="C1238" s="1">
        <v>3.3229050100000008</v>
      </c>
      <c r="D1238" s="1">
        <v>1</v>
      </c>
      <c r="E1238" s="1">
        <f t="shared" si="196"/>
        <v>0</v>
      </c>
      <c r="F1238" s="1">
        <f t="shared" si="197"/>
        <v>0</v>
      </c>
      <c r="G1238" s="1">
        <f t="shared" si="198"/>
        <v>0</v>
      </c>
      <c r="H1238" s="1">
        <f t="shared" si="199"/>
        <v>1</v>
      </c>
      <c r="I1238" s="1">
        <f t="shared" si="200"/>
        <v>1</v>
      </c>
      <c r="K1238" s="1" t="s">
        <v>182</v>
      </c>
      <c r="L1238" s="1">
        <v>5.0999999999999996</v>
      </c>
      <c r="M1238" s="1">
        <v>3</v>
      </c>
      <c r="N1238" s="1">
        <v>1</v>
      </c>
      <c r="O1238" s="1">
        <f t="shared" si="194"/>
        <v>0</v>
      </c>
      <c r="P1238" s="1">
        <f t="shared" si="201"/>
        <v>0</v>
      </c>
      <c r="Q1238" s="1">
        <f t="shared" si="195"/>
        <v>1</v>
      </c>
      <c r="R1238" s="1">
        <f t="shared" si="202"/>
        <v>0</v>
      </c>
      <c r="S1238" s="1">
        <f t="shared" si="203"/>
        <v>1</v>
      </c>
    </row>
    <row r="1239" spans="1:19" x14ac:dyDescent="0.25">
      <c r="A1239" s="1" t="s">
        <v>117</v>
      </c>
      <c r="B1239" s="1">
        <v>4.5999999999999996</v>
      </c>
      <c r="C1239" s="1">
        <v>1.6206221799999994</v>
      </c>
      <c r="D1239" s="1">
        <v>1</v>
      </c>
      <c r="E1239" s="1">
        <f t="shared" si="196"/>
        <v>0</v>
      </c>
      <c r="F1239" s="1">
        <f t="shared" si="197"/>
        <v>0</v>
      </c>
      <c r="G1239" s="1">
        <f t="shared" si="198"/>
        <v>0</v>
      </c>
      <c r="H1239" s="1">
        <f t="shared" si="199"/>
        <v>1</v>
      </c>
      <c r="I1239" s="1">
        <f t="shared" si="200"/>
        <v>1</v>
      </c>
      <c r="K1239" s="1" t="s">
        <v>145</v>
      </c>
      <c r="L1239" s="1">
        <v>4.7</v>
      </c>
      <c r="M1239" s="1">
        <v>3</v>
      </c>
      <c r="N1239" s="1">
        <v>1</v>
      </c>
      <c r="O1239" s="1">
        <f t="shared" si="194"/>
        <v>0</v>
      </c>
      <c r="P1239" s="1">
        <f t="shared" si="201"/>
        <v>0</v>
      </c>
      <c r="Q1239" s="1">
        <f t="shared" si="195"/>
        <v>1</v>
      </c>
      <c r="R1239" s="1">
        <f t="shared" si="202"/>
        <v>0</v>
      </c>
      <c r="S1239" s="1">
        <f t="shared" si="203"/>
        <v>1</v>
      </c>
    </row>
    <row r="1240" spans="1:19" x14ac:dyDescent="0.25">
      <c r="A1240" s="1" t="s">
        <v>125</v>
      </c>
      <c r="B1240" s="1">
        <v>4.4000000000000004</v>
      </c>
      <c r="C1240" s="1">
        <v>2.9997366599999995</v>
      </c>
      <c r="D1240" s="1">
        <v>1</v>
      </c>
      <c r="E1240" s="1">
        <f t="shared" si="196"/>
        <v>0</v>
      </c>
      <c r="F1240" s="1">
        <f t="shared" si="197"/>
        <v>0</v>
      </c>
      <c r="G1240" s="1">
        <f t="shared" si="198"/>
        <v>0</v>
      </c>
      <c r="H1240" s="1">
        <f t="shared" si="199"/>
        <v>1</v>
      </c>
      <c r="I1240" s="1">
        <f t="shared" si="200"/>
        <v>1</v>
      </c>
      <c r="K1240" s="1" t="s">
        <v>152</v>
      </c>
      <c r="L1240" s="1">
        <v>4.5</v>
      </c>
      <c r="M1240" s="1">
        <v>3</v>
      </c>
      <c r="N1240" s="1">
        <v>1</v>
      </c>
      <c r="O1240" s="1">
        <f t="shared" si="194"/>
        <v>0</v>
      </c>
      <c r="P1240" s="1">
        <f t="shared" si="201"/>
        <v>0</v>
      </c>
      <c r="Q1240" s="1">
        <f t="shared" si="195"/>
        <v>1</v>
      </c>
      <c r="R1240" s="1">
        <f t="shared" si="202"/>
        <v>0</v>
      </c>
      <c r="S1240" s="1">
        <f t="shared" si="203"/>
        <v>1</v>
      </c>
    </row>
    <row r="1241" spans="1:19" x14ac:dyDescent="0.25">
      <c r="A1241" s="1" t="s">
        <v>182</v>
      </c>
      <c r="B1241" s="1">
        <v>5.0999999999999996</v>
      </c>
      <c r="C1241" s="1">
        <v>3.1260970399999977</v>
      </c>
      <c r="D1241" s="1">
        <v>1</v>
      </c>
      <c r="E1241" s="1">
        <f t="shared" si="196"/>
        <v>0</v>
      </c>
      <c r="F1241" s="1">
        <f t="shared" si="197"/>
        <v>0</v>
      </c>
      <c r="G1241" s="1">
        <f t="shared" si="198"/>
        <v>0</v>
      </c>
      <c r="H1241" s="1">
        <f t="shared" si="199"/>
        <v>1</v>
      </c>
      <c r="I1241" s="1">
        <f t="shared" si="200"/>
        <v>1</v>
      </c>
      <c r="K1241" s="1" t="s">
        <v>73</v>
      </c>
      <c r="L1241" s="1">
        <v>4.3</v>
      </c>
      <c r="M1241" s="1">
        <v>3</v>
      </c>
      <c r="N1241" s="1">
        <v>1</v>
      </c>
      <c r="O1241" s="1">
        <f t="shared" si="194"/>
        <v>0</v>
      </c>
      <c r="P1241" s="1">
        <f t="shared" si="201"/>
        <v>0</v>
      </c>
      <c r="Q1241" s="1">
        <f t="shared" si="195"/>
        <v>1</v>
      </c>
      <c r="R1241" s="1">
        <f t="shared" si="202"/>
        <v>0</v>
      </c>
      <c r="S1241" s="1">
        <f t="shared" si="203"/>
        <v>1</v>
      </c>
    </row>
    <row r="1242" spans="1:19" x14ac:dyDescent="0.25">
      <c r="A1242" s="1" t="s">
        <v>145</v>
      </c>
      <c r="B1242" s="1">
        <v>4.7</v>
      </c>
      <c r="C1242" s="1">
        <v>2.9874767800000006</v>
      </c>
      <c r="D1242" s="1">
        <v>1</v>
      </c>
      <c r="E1242" s="1">
        <f t="shared" si="196"/>
        <v>0</v>
      </c>
      <c r="F1242" s="1">
        <f t="shared" si="197"/>
        <v>0</v>
      </c>
      <c r="G1242" s="1">
        <f t="shared" si="198"/>
        <v>0</v>
      </c>
      <c r="H1242" s="1">
        <f t="shared" si="199"/>
        <v>1</v>
      </c>
      <c r="I1242" s="1">
        <f t="shared" si="200"/>
        <v>1</v>
      </c>
      <c r="K1242" s="1" t="s">
        <v>104</v>
      </c>
      <c r="L1242" s="1">
        <v>5.4</v>
      </c>
      <c r="M1242" s="1">
        <v>3</v>
      </c>
      <c r="N1242" s="1">
        <v>1</v>
      </c>
      <c r="O1242" s="1">
        <f t="shared" si="194"/>
        <v>0</v>
      </c>
      <c r="P1242" s="1">
        <f t="shared" si="201"/>
        <v>0</v>
      </c>
      <c r="Q1242" s="1">
        <f t="shared" si="195"/>
        <v>1</v>
      </c>
      <c r="R1242" s="1">
        <f t="shared" si="202"/>
        <v>0</v>
      </c>
      <c r="S1242" s="1">
        <f t="shared" si="203"/>
        <v>1</v>
      </c>
    </row>
    <row r="1243" spans="1:19" x14ac:dyDescent="0.25">
      <c r="A1243" s="1" t="s">
        <v>152</v>
      </c>
      <c r="B1243" s="1">
        <v>4.5</v>
      </c>
      <c r="C1243" s="1">
        <v>3.4238146199999999</v>
      </c>
      <c r="D1243" s="1">
        <v>1</v>
      </c>
      <c r="E1243" s="1">
        <f t="shared" si="196"/>
        <v>0</v>
      </c>
      <c r="F1243" s="1">
        <f t="shared" si="197"/>
        <v>0</v>
      </c>
      <c r="G1243" s="1">
        <f t="shared" si="198"/>
        <v>0</v>
      </c>
      <c r="H1243" s="1">
        <f t="shared" si="199"/>
        <v>1</v>
      </c>
      <c r="I1243" s="1">
        <f t="shared" si="200"/>
        <v>1</v>
      </c>
      <c r="K1243" s="1" t="s">
        <v>112</v>
      </c>
      <c r="L1243" s="1">
        <v>4.9000000000000004</v>
      </c>
      <c r="M1243" s="1">
        <v>4</v>
      </c>
      <c r="N1243" s="1">
        <v>1</v>
      </c>
      <c r="O1243" s="1">
        <f t="shared" si="194"/>
        <v>0</v>
      </c>
      <c r="P1243" s="1">
        <f t="shared" si="201"/>
        <v>0</v>
      </c>
      <c r="Q1243" s="1">
        <f t="shared" si="195"/>
        <v>1</v>
      </c>
      <c r="R1243" s="1">
        <f t="shared" si="202"/>
        <v>0</v>
      </c>
      <c r="S1243" s="1">
        <f t="shared" si="203"/>
        <v>1</v>
      </c>
    </row>
    <row r="1244" spans="1:19" x14ac:dyDescent="0.25">
      <c r="A1244" s="1" t="s">
        <v>73</v>
      </c>
      <c r="B1244" s="1">
        <v>4.3</v>
      </c>
      <c r="C1244" s="1">
        <v>3.3878688199999991</v>
      </c>
      <c r="D1244" s="1">
        <v>1</v>
      </c>
      <c r="E1244" s="1">
        <f t="shared" si="196"/>
        <v>0</v>
      </c>
      <c r="F1244" s="1">
        <f t="shared" si="197"/>
        <v>0</v>
      </c>
      <c r="G1244" s="1">
        <f t="shared" si="198"/>
        <v>0</v>
      </c>
      <c r="H1244" s="1">
        <f t="shared" si="199"/>
        <v>1</v>
      </c>
      <c r="I1244" s="1">
        <f t="shared" si="200"/>
        <v>1</v>
      </c>
      <c r="K1244" s="1" t="s">
        <v>168</v>
      </c>
      <c r="L1244" s="1">
        <v>4.4000000000000004</v>
      </c>
      <c r="M1244" s="1">
        <v>3</v>
      </c>
      <c r="N1244" s="1">
        <v>1</v>
      </c>
      <c r="O1244" s="1">
        <f t="shared" si="194"/>
        <v>0</v>
      </c>
      <c r="P1244" s="1">
        <f t="shared" si="201"/>
        <v>0</v>
      </c>
      <c r="Q1244" s="1">
        <f t="shared" si="195"/>
        <v>1</v>
      </c>
      <c r="R1244" s="1">
        <f t="shared" si="202"/>
        <v>0</v>
      </c>
      <c r="S1244" s="1">
        <f t="shared" si="203"/>
        <v>1</v>
      </c>
    </row>
    <row r="1245" spans="1:19" x14ac:dyDescent="0.25">
      <c r="A1245" s="1" t="s">
        <v>104</v>
      </c>
      <c r="B1245" s="1">
        <v>5.4</v>
      </c>
      <c r="C1245" s="1">
        <v>2.9067077999999995</v>
      </c>
      <c r="D1245" s="1">
        <v>1</v>
      </c>
      <c r="E1245" s="1">
        <f t="shared" si="196"/>
        <v>0</v>
      </c>
      <c r="F1245" s="1">
        <f t="shared" si="197"/>
        <v>0</v>
      </c>
      <c r="G1245" s="1">
        <f t="shared" si="198"/>
        <v>0</v>
      </c>
      <c r="H1245" s="1">
        <f t="shared" si="199"/>
        <v>1</v>
      </c>
      <c r="I1245" s="1">
        <f t="shared" si="200"/>
        <v>1</v>
      </c>
      <c r="K1245" s="1" t="s">
        <v>126</v>
      </c>
      <c r="L1245" s="1">
        <v>4.4000000000000004</v>
      </c>
      <c r="M1245" s="1">
        <v>4</v>
      </c>
      <c r="N1245" s="1">
        <v>1</v>
      </c>
      <c r="O1245" s="1">
        <f t="shared" si="194"/>
        <v>0</v>
      </c>
      <c r="P1245" s="1">
        <f t="shared" si="201"/>
        <v>0</v>
      </c>
      <c r="Q1245" s="1">
        <f t="shared" si="195"/>
        <v>1</v>
      </c>
      <c r="R1245" s="1">
        <f t="shared" si="202"/>
        <v>0</v>
      </c>
      <c r="S1245" s="1">
        <f t="shared" si="203"/>
        <v>1</v>
      </c>
    </row>
    <row r="1246" spans="1:19" x14ac:dyDescent="0.25">
      <c r="A1246" s="1" t="s">
        <v>112</v>
      </c>
      <c r="B1246" s="1">
        <v>4.9000000000000004</v>
      </c>
      <c r="C1246" s="1">
        <v>3.9346744599999997</v>
      </c>
      <c r="D1246" s="1">
        <v>1</v>
      </c>
      <c r="E1246" s="1">
        <f t="shared" si="196"/>
        <v>0</v>
      </c>
      <c r="F1246" s="1">
        <f t="shared" si="197"/>
        <v>0</v>
      </c>
      <c r="G1246" s="1">
        <f t="shared" si="198"/>
        <v>0</v>
      </c>
      <c r="H1246" s="1">
        <f t="shared" si="199"/>
        <v>1</v>
      </c>
      <c r="I1246" s="1">
        <f t="shared" si="200"/>
        <v>1</v>
      </c>
      <c r="K1246" s="1" t="s">
        <v>127</v>
      </c>
      <c r="L1246" s="1">
        <v>4.7</v>
      </c>
      <c r="M1246" s="1">
        <v>4</v>
      </c>
      <c r="N1246" s="1">
        <v>1</v>
      </c>
      <c r="O1246" s="1">
        <f t="shared" si="194"/>
        <v>0</v>
      </c>
      <c r="P1246" s="1">
        <f t="shared" si="201"/>
        <v>0</v>
      </c>
      <c r="Q1246" s="1">
        <f t="shared" si="195"/>
        <v>1</v>
      </c>
      <c r="R1246" s="1">
        <f t="shared" si="202"/>
        <v>0</v>
      </c>
      <c r="S1246" s="1">
        <f t="shared" si="203"/>
        <v>1</v>
      </c>
    </row>
    <row r="1247" spans="1:19" x14ac:dyDescent="0.25">
      <c r="A1247" s="1" t="s">
        <v>168</v>
      </c>
      <c r="B1247" s="1">
        <v>4.4000000000000004</v>
      </c>
      <c r="C1247" s="1">
        <v>2.9296689999999987</v>
      </c>
      <c r="D1247" s="1">
        <v>1</v>
      </c>
      <c r="E1247" s="1">
        <f t="shared" si="196"/>
        <v>0</v>
      </c>
      <c r="F1247" s="1">
        <f t="shared" si="197"/>
        <v>0</v>
      </c>
      <c r="G1247" s="1">
        <f t="shared" si="198"/>
        <v>0</v>
      </c>
      <c r="H1247" s="1">
        <f t="shared" si="199"/>
        <v>1</v>
      </c>
      <c r="I1247" s="1">
        <f t="shared" si="200"/>
        <v>1</v>
      </c>
      <c r="K1247" s="1" t="s">
        <v>147</v>
      </c>
      <c r="L1247" s="1">
        <v>5.0999999999999996</v>
      </c>
      <c r="M1247" s="1">
        <v>3</v>
      </c>
      <c r="N1247" s="1">
        <v>1</v>
      </c>
      <c r="O1247" s="1">
        <f t="shared" si="194"/>
        <v>0</v>
      </c>
      <c r="P1247" s="1">
        <f t="shared" si="201"/>
        <v>0</v>
      </c>
      <c r="Q1247" s="1">
        <f t="shared" si="195"/>
        <v>1</v>
      </c>
      <c r="R1247" s="1">
        <f t="shared" si="202"/>
        <v>0</v>
      </c>
      <c r="S1247" s="1">
        <f t="shared" si="203"/>
        <v>1</v>
      </c>
    </row>
    <row r="1248" spans="1:19" x14ac:dyDescent="0.25">
      <c r="A1248" s="1" t="s">
        <v>126</v>
      </c>
      <c r="B1248" s="1">
        <v>4.4000000000000004</v>
      </c>
      <c r="C1248" s="1">
        <v>3.7721551999999998</v>
      </c>
      <c r="D1248" s="1">
        <v>1</v>
      </c>
      <c r="E1248" s="1">
        <f t="shared" si="196"/>
        <v>0</v>
      </c>
      <c r="F1248" s="1">
        <f t="shared" si="197"/>
        <v>0</v>
      </c>
      <c r="G1248" s="1">
        <f t="shared" si="198"/>
        <v>0</v>
      </c>
      <c r="H1248" s="1">
        <f t="shared" si="199"/>
        <v>1</v>
      </c>
      <c r="I1248" s="1">
        <f t="shared" si="200"/>
        <v>1</v>
      </c>
      <c r="K1248" s="1" t="s">
        <v>206</v>
      </c>
      <c r="L1248" s="1">
        <v>4.4000000000000004</v>
      </c>
      <c r="M1248" s="1">
        <v>3</v>
      </c>
      <c r="N1248" s="1">
        <v>1</v>
      </c>
      <c r="O1248" s="1">
        <f t="shared" si="194"/>
        <v>0</v>
      </c>
      <c r="P1248" s="1">
        <f t="shared" si="201"/>
        <v>0</v>
      </c>
      <c r="Q1248" s="1">
        <f t="shared" si="195"/>
        <v>1</v>
      </c>
      <c r="R1248" s="1">
        <f t="shared" si="202"/>
        <v>0</v>
      </c>
      <c r="S1248" s="1">
        <f t="shared" si="203"/>
        <v>1</v>
      </c>
    </row>
    <row r="1249" spans="1:19" x14ac:dyDescent="0.25">
      <c r="A1249" s="1" t="s">
        <v>127</v>
      </c>
      <c r="B1249" s="1">
        <v>4.7</v>
      </c>
      <c r="C1249" s="1">
        <v>3.8169854299999999</v>
      </c>
      <c r="D1249" s="1">
        <v>1</v>
      </c>
      <c r="E1249" s="1">
        <f t="shared" si="196"/>
        <v>0</v>
      </c>
      <c r="F1249" s="1">
        <f t="shared" si="197"/>
        <v>0</v>
      </c>
      <c r="G1249" s="1">
        <f t="shared" si="198"/>
        <v>0</v>
      </c>
      <c r="H1249" s="1">
        <f t="shared" si="199"/>
        <v>1</v>
      </c>
      <c r="I1249" s="1">
        <f t="shared" si="200"/>
        <v>1</v>
      </c>
      <c r="K1249" s="1" t="s">
        <v>159</v>
      </c>
      <c r="L1249" s="1">
        <v>4.3</v>
      </c>
      <c r="M1249" s="1">
        <v>4</v>
      </c>
      <c r="N1249" s="1">
        <v>1</v>
      </c>
      <c r="O1249" s="1">
        <f t="shared" si="194"/>
        <v>0</v>
      </c>
      <c r="P1249" s="1">
        <f t="shared" si="201"/>
        <v>0</v>
      </c>
      <c r="Q1249" s="1">
        <f t="shared" si="195"/>
        <v>1</v>
      </c>
      <c r="R1249" s="1">
        <f t="shared" si="202"/>
        <v>0</v>
      </c>
      <c r="S1249" s="1">
        <f t="shared" si="203"/>
        <v>1</v>
      </c>
    </row>
    <row r="1250" spans="1:19" x14ac:dyDescent="0.25">
      <c r="A1250" s="1" t="s">
        <v>147</v>
      </c>
      <c r="B1250" s="1">
        <v>5.0999999999999996</v>
      </c>
      <c r="C1250" s="1">
        <v>3.3120551799999989</v>
      </c>
      <c r="D1250" s="1">
        <v>1</v>
      </c>
      <c r="E1250" s="1">
        <f t="shared" si="196"/>
        <v>0</v>
      </c>
      <c r="F1250" s="1">
        <f t="shared" si="197"/>
        <v>0</v>
      </c>
      <c r="G1250" s="1">
        <f t="shared" si="198"/>
        <v>0</v>
      </c>
      <c r="H1250" s="1">
        <f t="shared" si="199"/>
        <v>1</v>
      </c>
      <c r="I1250" s="1">
        <f t="shared" si="200"/>
        <v>1</v>
      </c>
      <c r="K1250" s="1" t="s">
        <v>79</v>
      </c>
      <c r="L1250" s="1">
        <v>4.3</v>
      </c>
      <c r="M1250" s="1">
        <v>4</v>
      </c>
      <c r="N1250" s="1">
        <v>1</v>
      </c>
      <c r="O1250" s="1">
        <f t="shared" si="194"/>
        <v>0</v>
      </c>
      <c r="P1250" s="1">
        <f t="shared" si="201"/>
        <v>0</v>
      </c>
      <c r="Q1250" s="1">
        <f t="shared" si="195"/>
        <v>1</v>
      </c>
      <c r="R1250" s="1">
        <f t="shared" si="202"/>
        <v>0</v>
      </c>
      <c r="S1250" s="1">
        <f t="shared" si="203"/>
        <v>1</v>
      </c>
    </row>
    <row r="1251" spans="1:19" x14ac:dyDescent="0.25">
      <c r="A1251" s="1" t="s">
        <v>206</v>
      </c>
      <c r="B1251" s="1">
        <v>4.4000000000000004</v>
      </c>
      <c r="C1251" s="1">
        <v>3.3577484600000007</v>
      </c>
      <c r="D1251" s="1">
        <v>1</v>
      </c>
      <c r="E1251" s="1">
        <f t="shared" si="196"/>
        <v>0</v>
      </c>
      <c r="F1251" s="1">
        <f t="shared" si="197"/>
        <v>0</v>
      </c>
      <c r="G1251" s="1">
        <f t="shared" si="198"/>
        <v>0</v>
      </c>
      <c r="H1251" s="1">
        <f t="shared" si="199"/>
        <v>1</v>
      </c>
      <c r="I1251" s="1">
        <f t="shared" si="200"/>
        <v>1</v>
      </c>
      <c r="K1251" s="1" t="s">
        <v>92</v>
      </c>
      <c r="L1251" s="1">
        <v>5.4</v>
      </c>
      <c r="M1251" s="1">
        <v>4</v>
      </c>
      <c r="N1251" s="1">
        <v>1</v>
      </c>
      <c r="O1251" s="1">
        <f t="shared" si="194"/>
        <v>0</v>
      </c>
      <c r="P1251" s="1">
        <f t="shared" si="201"/>
        <v>0</v>
      </c>
      <c r="Q1251" s="1">
        <f t="shared" si="195"/>
        <v>1</v>
      </c>
      <c r="R1251" s="1">
        <f t="shared" si="202"/>
        <v>0</v>
      </c>
      <c r="S1251" s="1">
        <f t="shared" si="203"/>
        <v>1</v>
      </c>
    </row>
    <row r="1252" spans="1:19" x14ac:dyDescent="0.25">
      <c r="A1252" s="1" t="s">
        <v>159</v>
      </c>
      <c r="B1252" s="1">
        <v>4.3</v>
      </c>
      <c r="C1252" s="1">
        <v>3.6919701999999996</v>
      </c>
      <c r="D1252" s="1">
        <v>1</v>
      </c>
      <c r="E1252" s="1">
        <f t="shared" si="196"/>
        <v>0</v>
      </c>
      <c r="F1252" s="1">
        <f t="shared" si="197"/>
        <v>0</v>
      </c>
      <c r="G1252" s="1">
        <f t="shared" si="198"/>
        <v>0</v>
      </c>
      <c r="H1252" s="1">
        <f t="shared" si="199"/>
        <v>1</v>
      </c>
      <c r="I1252" s="1">
        <f t="shared" si="200"/>
        <v>1</v>
      </c>
      <c r="K1252" s="1" t="s">
        <v>94</v>
      </c>
      <c r="L1252" s="1">
        <v>4.8</v>
      </c>
      <c r="M1252" s="1">
        <v>4</v>
      </c>
      <c r="N1252" s="1">
        <v>1</v>
      </c>
      <c r="O1252" s="1">
        <f t="shared" si="194"/>
        <v>0</v>
      </c>
      <c r="P1252" s="1">
        <f t="shared" si="201"/>
        <v>0</v>
      </c>
      <c r="Q1252" s="1">
        <f t="shared" si="195"/>
        <v>1</v>
      </c>
      <c r="R1252" s="1">
        <f t="shared" si="202"/>
        <v>0</v>
      </c>
      <c r="S1252" s="1">
        <f t="shared" si="203"/>
        <v>1</v>
      </c>
    </row>
    <row r="1253" spans="1:19" x14ac:dyDescent="0.25">
      <c r="A1253" s="1" t="s">
        <v>79</v>
      </c>
      <c r="B1253" s="1">
        <v>4.3</v>
      </c>
      <c r="C1253" s="1">
        <v>4.0938704799999979</v>
      </c>
      <c r="D1253" s="1">
        <v>1</v>
      </c>
      <c r="E1253" s="1">
        <f t="shared" si="196"/>
        <v>0</v>
      </c>
      <c r="F1253" s="1">
        <f t="shared" si="197"/>
        <v>0</v>
      </c>
      <c r="G1253" s="1">
        <f t="shared" si="198"/>
        <v>0</v>
      </c>
      <c r="H1253" s="1">
        <f t="shared" si="199"/>
        <v>1</v>
      </c>
      <c r="I1253" s="1">
        <f t="shared" si="200"/>
        <v>1</v>
      </c>
      <c r="K1253" s="1" t="s">
        <v>180</v>
      </c>
      <c r="L1253" s="1">
        <v>5</v>
      </c>
      <c r="M1253" s="1">
        <v>5</v>
      </c>
      <c r="N1253" s="1">
        <v>1</v>
      </c>
      <c r="O1253" s="1">
        <f t="shared" si="194"/>
        <v>0</v>
      </c>
      <c r="P1253" s="1">
        <f t="shared" si="201"/>
        <v>0</v>
      </c>
      <c r="Q1253" s="1">
        <f t="shared" si="195"/>
        <v>1</v>
      </c>
      <c r="R1253" s="1">
        <f t="shared" si="202"/>
        <v>0</v>
      </c>
      <c r="S1253" s="1">
        <f t="shared" si="203"/>
        <v>1</v>
      </c>
    </row>
    <row r="1254" spans="1:19" x14ac:dyDescent="0.25">
      <c r="A1254" s="1" t="s">
        <v>92</v>
      </c>
      <c r="B1254" s="1">
        <v>5.4</v>
      </c>
      <c r="C1254" s="1">
        <v>4.3667723999999994</v>
      </c>
      <c r="D1254" s="1">
        <v>1</v>
      </c>
      <c r="E1254" s="1">
        <f t="shared" si="196"/>
        <v>0</v>
      </c>
      <c r="F1254" s="1">
        <f t="shared" si="197"/>
        <v>0</v>
      </c>
      <c r="G1254" s="1">
        <f t="shared" si="198"/>
        <v>0</v>
      </c>
      <c r="H1254" s="1">
        <f t="shared" si="199"/>
        <v>1</v>
      </c>
      <c r="I1254" s="1">
        <f t="shared" si="200"/>
        <v>1</v>
      </c>
      <c r="K1254" s="1" t="s">
        <v>181</v>
      </c>
      <c r="L1254" s="1">
        <v>4.5</v>
      </c>
      <c r="M1254" s="1">
        <v>3</v>
      </c>
      <c r="N1254" s="1">
        <v>1</v>
      </c>
      <c r="O1254" s="1">
        <f t="shared" si="194"/>
        <v>0</v>
      </c>
      <c r="P1254" s="1">
        <f t="shared" si="201"/>
        <v>0</v>
      </c>
      <c r="Q1254" s="1">
        <f t="shared" si="195"/>
        <v>1</v>
      </c>
      <c r="R1254" s="1">
        <f t="shared" si="202"/>
        <v>0</v>
      </c>
      <c r="S1254" s="1">
        <f t="shared" si="203"/>
        <v>1</v>
      </c>
    </row>
    <row r="1255" spans="1:19" x14ac:dyDescent="0.25">
      <c r="A1255" s="1" t="s">
        <v>94</v>
      </c>
      <c r="B1255" s="1">
        <v>4.8</v>
      </c>
      <c r="C1255" s="1">
        <v>3.9331543699999987</v>
      </c>
      <c r="D1255" s="1">
        <v>1</v>
      </c>
      <c r="E1255" s="1">
        <f t="shared" si="196"/>
        <v>0</v>
      </c>
      <c r="F1255" s="1">
        <f t="shared" si="197"/>
        <v>0</v>
      </c>
      <c r="G1255" s="1">
        <f t="shared" si="198"/>
        <v>0</v>
      </c>
      <c r="H1255" s="1">
        <f t="shared" si="199"/>
        <v>1</v>
      </c>
      <c r="I1255" s="1">
        <f t="shared" si="200"/>
        <v>1</v>
      </c>
      <c r="K1255" s="1" t="s">
        <v>149</v>
      </c>
      <c r="L1255" s="1">
        <v>4.4000000000000004</v>
      </c>
      <c r="M1255" s="1">
        <v>2</v>
      </c>
      <c r="N1255" s="1">
        <v>1</v>
      </c>
      <c r="O1255" s="1">
        <f t="shared" si="194"/>
        <v>0</v>
      </c>
      <c r="P1255" s="1">
        <f t="shared" si="201"/>
        <v>0</v>
      </c>
      <c r="Q1255" s="1">
        <f t="shared" si="195"/>
        <v>1</v>
      </c>
      <c r="R1255" s="1">
        <f t="shared" si="202"/>
        <v>0</v>
      </c>
      <c r="S1255" s="1">
        <f t="shared" si="203"/>
        <v>1</v>
      </c>
    </row>
    <row r="1256" spans="1:19" x14ac:dyDescent="0.25">
      <c r="A1256" s="1" t="s">
        <v>180</v>
      </c>
      <c r="B1256" s="1">
        <v>5</v>
      </c>
      <c r="C1256" s="1">
        <v>4.7307210799999995</v>
      </c>
      <c r="D1256" s="1">
        <v>1</v>
      </c>
      <c r="E1256" s="1">
        <f t="shared" si="196"/>
        <v>0</v>
      </c>
      <c r="F1256" s="1">
        <f t="shared" si="197"/>
        <v>0</v>
      </c>
      <c r="G1256" s="1">
        <f t="shared" si="198"/>
        <v>0</v>
      </c>
      <c r="H1256" s="1">
        <f t="shared" si="199"/>
        <v>1</v>
      </c>
      <c r="I1256" s="1">
        <f t="shared" si="200"/>
        <v>1</v>
      </c>
      <c r="K1256" s="1" t="s">
        <v>154</v>
      </c>
      <c r="L1256" s="1">
        <v>5.7</v>
      </c>
      <c r="M1256" s="1">
        <v>3</v>
      </c>
      <c r="N1256" s="1">
        <v>1</v>
      </c>
      <c r="O1256" s="1">
        <f t="shared" si="194"/>
        <v>0</v>
      </c>
      <c r="P1256" s="1">
        <f t="shared" si="201"/>
        <v>0</v>
      </c>
      <c r="Q1256" s="1">
        <f t="shared" si="195"/>
        <v>1</v>
      </c>
      <c r="R1256" s="1">
        <f t="shared" si="202"/>
        <v>0</v>
      </c>
      <c r="S1256" s="1">
        <f t="shared" si="203"/>
        <v>1</v>
      </c>
    </row>
    <row r="1257" spans="1:19" x14ac:dyDescent="0.25">
      <c r="A1257" s="1" t="s">
        <v>181</v>
      </c>
      <c r="B1257" s="1">
        <v>4.5</v>
      </c>
      <c r="C1257" s="1">
        <v>3.4568877600000003</v>
      </c>
      <c r="D1257" s="1">
        <v>1</v>
      </c>
      <c r="E1257" s="1">
        <f t="shared" si="196"/>
        <v>0</v>
      </c>
      <c r="F1257" s="1">
        <f t="shared" si="197"/>
        <v>0</v>
      </c>
      <c r="G1257" s="1">
        <f t="shared" si="198"/>
        <v>0</v>
      </c>
      <c r="H1257" s="1">
        <f t="shared" si="199"/>
        <v>1</v>
      </c>
      <c r="I1257" s="1">
        <f t="shared" si="200"/>
        <v>1</v>
      </c>
      <c r="K1257" s="1" t="s">
        <v>173</v>
      </c>
      <c r="L1257" s="1">
        <v>4.3</v>
      </c>
      <c r="M1257" s="1">
        <v>3</v>
      </c>
      <c r="N1257" s="1">
        <v>1</v>
      </c>
      <c r="O1257" s="1">
        <f t="shared" si="194"/>
        <v>0</v>
      </c>
      <c r="P1257" s="1">
        <f t="shared" si="201"/>
        <v>0</v>
      </c>
      <c r="Q1257" s="1">
        <f t="shared" si="195"/>
        <v>1</v>
      </c>
      <c r="R1257" s="1">
        <f t="shared" si="202"/>
        <v>0</v>
      </c>
      <c r="S1257" s="1">
        <f t="shared" si="203"/>
        <v>1</v>
      </c>
    </row>
    <row r="1258" spans="1:19" x14ac:dyDescent="0.25">
      <c r="A1258" s="1" t="s">
        <v>149</v>
      </c>
      <c r="B1258" s="1">
        <v>4.4000000000000004</v>
      </c>
      <c r="C1258" s="1">
        <v>2.2916962999999986</v>
      </c>
      <c r="D1258" s="1">
        <v>1</v>
      </c>
      <c r="E1258" s="1">
        <f t="shared" si="196"/>
        <v>0</v>
      </c>
      <c r="F1258" s="1">
        <f t="shared" si="197"/>
        <v>0</v>
      </c>
      <c r="G1258" s="1">
        <f t="shared" si="198"/>
        <v>0</v>
      </c>
      <c r="H1258" s="1">
        <f t="shared" si="199"/>
        <v>1</v>
      </c>
      <c r="I1258" s="1">
        <f t="shared" si="200"/>
        <v>1</v>
      </c>
      <c r="K1258" s="1" t="s">
        <v>93</v>
      </c>
      <c r="L1258" s="1">
        <v>4.5</v>
      </c>
      <c r="M1258" s="1">
        <v>4</v>
      </c>
      <c r="N1258" s="1">
        <v>1</v>
      </c>
      <c r="O1258" s="1">
        <f t="shared" si="194"/>
        <v>0</v>
      </c>
      <c r="P1258" s="1">
        <f t="shared" si="201"/>
        <v>0</v>
      </c>
      <c r="Q1258" s="1">
        <f t="shared" si="195"/>
        <v>1</v>
      </c>
      <c r="R1258" s="1">
        <f t="shared" si="202"/>
        <v>0</v>
      </c>
      <c r="S1258" s="1">
        <f t="shared" si="203"/>
        <v>1</v>
      </c>
    </row>
    <row r="1259" spans="1:19" x14ac:dyDescent="0.25">
      <c r="A1259" s="1" t="s">
        <v>154</v>
      </c>
      <c r="B1259" s="1">
        <v>5.7</v>
      </c>
      <c r="C1259" s="1">
        <v>3.1037529900000012</v>
      </c>
      <c r="D1259" s="1">
        <v>1</v>
      </c>
      <c r="E1259" s="1">
        <f t="shared" si="196"/>
        <v>0</v>
      </c>
      <c r="F1259" s="1">
        <f t="shared" si="197"/>
        <v>0</v>
      </c>
      <c r="G1259" s="1">
        <f t="shared" si="198"/>
        <v>0</v>
      </c>
      <c r="H1259" s="1">
        <f t="shared" si="199"/>
        <v>1</v>
      </c>
      <c r="I1259" s="1">
        <f t="shared" si="200"/>
        <v>1</v>
      </c>
      <c r="K1259" s="1" t="s">
        <v>200</v>
      </c>
      <c r="L1259" s="1">
        <v>4.4000000000000004</v>
      </c>
      <c r="M1259" s="1">
        <v>3</v>
      </c>
      <c r="N1259" s="1">
        <v>1</v>
      </c>
      <c r="O1259" s="1">
        <f t="shared" si="194"/>
        <v>0</v>
      </c>
      <c r="P1259" s="1">
        <f t="shared" si="201"/>
        <v>0</v>
      </c>
      <c r="Q1259" s="1">
        <f t="shared" si="195"/>
        <v>1</v>
      </c>
      <c r="R1259" s="1">
        <f t="shared" si="202"/>
        <v>0</v>
      </c>
      <c r="S1259" s="1">
        <f t="shared" si="203"/>
        <v>1</v>
      </c>
    </row>
    <row r="1260" spans="1:19" x14ac:dyDescent="0.25">
      <c r="A1260" s="1" t="s">
        <v>173</v>
      </c>
      <c r="B1260" s="1">
        <v>4.3</v>
      </c>
      <c r="C1260" s="1">
        <v>3.16978822</v>
      </c>
      <c r="D1260" s="1">
        <v>1</v>
      </c>
      <c r="E1260" s="1">
        <f t="shared" si="196"/>
        <v>0</v>
      </c>
      <c r="F1260" s="1">
        <f t="shared" si="197"/>
        <v>0</v>
      </c>
      <c r="G1260" s="1">
        <f t="shared" si="198"/>
        <v>0</v>
      </c>
      <c r="H1260" s="1">
        <f t="shared" si="199"/>
        <v>1</v>
      </c>
      <c r="I1260" s="1">
        <f t="shared" si="200"/>
        <v>1</v>
      </c>
      <c r="K1260" s="1" t="s">
        <v>117</v>
      </c>
      <c r="L1260" s="1">
        <v>4.5999999999999996</v>
      </c>
      <c r="M1260" s="1">
        <v>3</v>
      </c>
      <c r="N1260" s="1">
        <v>1</v>
      </c>
      <c r="O1260" s="1">
        <f t="shared" si="194"/>
        <v>0</v>
      </c>
      <c r="P1260" s="1">
        <f t="shared" si="201"/>
        <v>0</v>
      </c>
      <c r="Q1260" s="1">
        <f t="shared" si="195"/>
        <v>1</v>
      </c>
      <c r="R1260" s="1">
        <f t="shared" si="202"/>
        <v>0</v>
      </c>
      <c r="S1260" s="1">
        <f t="shared" si="203"/>
        <v>1</v>
      </c>
    </row>
    <row r="1261" spans="1:19" x14ac:dyDescent="0.25">
      <c r="A1261" s="1" t="s">
        <v>93</v>
      </c>
      <c r="B1261" s="1">
        <v>4.5</v>
      </c>
      <c r="C1261" s="1">
        <v>3.6631479199999983</v>
      </c>
      <c r="D1261" s="1">
        <v>1</v>
      </c>
      <c r="E1261" s="1">
        <f t="shared" si="196"/>
        <v>0</v>
      </c>
      <c r="F1261" s="1">
        <f t="shared" si="197"/>
        <v>0</v>
      </c>
      <c r="G1261" s="1">
        <f t="shared" si="198"/>
        <v>0</v>
      </c>
      <c r="H1261" s="1">
        <f t="shared" si="199"/>
        <v>1</v>
      </c>
      <c r="I1261" s="1">
        <f t="shared" si="200"/>
        <v>1</v>
      </c>
      <c r="K1261" s="1" t="s">
        <v>204</v>
      </c>
      <c r="L1261" s="1">
        <v>4.3</v>
      </c>
      <c r="M1261" s="1">
        <v>3</v>
      </c>
      <c r="N1261" s="1">
        <v>1</v>
      </c>
      <c r="O1261" s="1">
        <f t="shared" si="194"/>
        <v>0</v>
      </c>
      <c r="P1261" s="1">
        <f t="shared" si="201"/>
        <v>0</v>
      </c>
      <c r="Q1261" s="1">
        <f t="shared" si="195"/>
        <v>1</v>
      </c>
      <c r="R1261" s="1">
        <f t="shared" si="202"/>
        <v>0</v>
      </c>
      <c r="S1261" s="1">
        <f t="shared" si="203"/>
        <v>1</v>
      </c>
    </row>
    <row r="1262" spans="1:19" x14ac:dyDescent="0.25">
      <c r="A1262" s="1" t="s">
        <v>200</v>
      </c>
      <c r="B1262" s="1">
        <v>4.4000000000000004</v>
      </c>
      <c r="C1262" s="1">
        <v>3.3263772899999999</v>
      </c>
      <c r="D1262" s="1">
        <v>1</v>
      </c>
      <c r="E1262" s="1">
        <f t="shared" si="196"/>
        <v>0</v>
      </c>
      <c r="F1262" s="1">
        <f t="shared" si="197"/>
        <v>0</v>
      </c>
      <c r="G1262" s="1">
        <f t="shared" si="198"/>
        <v>0</v>
      </c>
      <c r="H1262" s="1">
        <f t="shared" si="199"/>
        <v>1</v>
      </c>
      <c r="I1262" s="1">
        <f t="shared" si="200"/>
        <v>1</v>
      </c>
      <c r="K1262" s="1" t="s">
        <v>135</v>
      </c>
      <c r="L1262" s="1">
        <v>4.9000000000000004</v>
      </c>
      <c r="M1262" s="1">
        <v>3</v>
      </c>
      <c r="N1262" s="1">
        <v>1</v>
      </c>
      <c r="O1262" s="1">
        <f t="shared" si="194"/>
        <v>0</v>
      </c>
      <c r="P1262" s="1">
        <f t="shared" si="201"/>
        <v>0</v>
      </c>
      <c r="Q1262" s="1">
        <f t="shared" si="195"/>
        <v>1</v>
      </c>
      <c r="R1262" s="1">
        <f t="shared" si="202"/>
        <v>0</v>
      </c>
      <c r="S1262" s="1">
        <f t="shared" si="203"/>
        <v>1</v>
      </c>
    </row>
    <row r="1263" spans="1:19" x14ac:dyDescent="0.25">
      <c r="A1263" s="1" t="s">
        <v>117</v>
      </c>
      <c r="B1263" s="1">
        <v>4.5999999999999996</v>
      </c>
      <c r="C1263" s="1">
        <v>3.3220664599999994</v>
      </c>
      <c r="D1263" s="1">
        <v>1</v>
      </c>
      <c r="E1263" s="1">
        <f t="shared" si="196"/>
        <v>0</v>
      </c>
      <c r="F1263" s="1">
        <f t="shared" si="197"/>
        <v>0</v>
      </c>
      <c r="G1263" s="1">
        <f t="shared" si="198"/>
        <v>0</v>
      </c>
      <c r="H1263" s="1">
        <f t="shared" si="199"/>
        <v>1</v>
      </c>
      <c r="I1263" s="1">
        <f t="shared" si="200"/>
        <v>1</v>
      </c>
      <c r="K1263" s="1" t="s">
        <v>138</v>
      </c>
      <c r="L1263" s="1">
        <v>4.7</v>
      </c>
      <c r="M1263" s="1">
        <v>4</v>
      </c>
      <c r="N1263" s="1">
        <v>1</v>
      </c>
      <c r="O1263" s="1">
        <f t="shared" si="194"/>
        <v>0</v>
      </c>
      <c r="P1263" s="1">
        <f t="shared" si="201"/>
        <v>0</v>
      </c>
      <c r="Q1263" s="1">
        <f t="shared" si="195"/>
        <v>1</v>
      </c>
      <c r="R1263" s="1">
        <f t="shared" si="202"/>
        <v>0</v>
      </c>
      <c r="S1263" s="1">
        <f t="shared" si="203"/>
        <v>1</v>
      </c>
    </row>
    <row r="1264" spans="1:19" x14ac:dyDescent="0.25">
      <c r="A1264" s="1" t="s">
        <v>204</v>
      </c>
      <c r="B1264" s="1">
        <v>4.3</v>
      </c>
      <c r="C1264" s="1">
        <v>3.4765847899999991</v>
      </c>
      <c r="D1264" s="1">
        <v>1</v>
      </c>
      <c r="E1264" s="1">
        <f t="shared" si="196"/>
        <v>0</v>
      </c>
      <c r="F1264" s="1">
        <f t="shared" si="197"/>
        <v>0</v>
      </c>
      <c r="G1264" s="1">
        <f t="shared" si="198"/>
        <v>0</v>
      </c>
      <c r="H1264" s="1">
        <f t="shared" si="199"/>
        <v>1</v>
      </c>
      <c r="I1264" s="1">
        <f t="shared" si="200"/>
        <v>1</v>
      </c>
      <c r="K1264" s="1" t="s">
        <v>66</v>
      </c>
      <c r="L1264" s="1">
        <v>4.8</v>
      </c>
      <c r="M1264" s="1">
        <v>3</v>
      </c>
      <c r="N1264" s="1">
        <v>0</v>
      </c>
      <c r="O1264" s="1">
        <f t="shared" si="194"/>
        <v>0</v>
      </c>
      <c r="P1264" s="1">
        <f t="shared" si="201"/>
        <v>0</v>
      </c>
      <c r="Q1264" s="1">
        <f t="shared" si="195"/>
        <v>1</v>
      </c>
      <c r="R1264" s="1">
        <f t="shared" si="202"/>
        <v>0</v>
      </c>
      <c r="S1264" s="1">
        <f t="shared" si="203"/>
        <v>1</v>
      </c>
    </row>
    <row r="1265" spans="1:19" x14ac:dyDescent="0.25">
      <c r="A1265" s="1" t="s">
        <v>135</v>
      </c>
      <c r="B1265" s="1">
        <v>4.9000000000000004</v>
      </c>
      <c r="C1265" s="1">
        <v>3.3045684299999984</v>
      </c>
      <c r="D1265" s="1">
        <v>1</v>
      </c>
      <c r="E1265" s="1">
        <f t="shared" si="196"/>
        <v>0</v>
      </c>
      <c r="F1265" s="1">
        <f t="shared" si="197"/>
        <v>0</v>
      </c>
      <c r="G1265" s="1">
        <f t="shared" si="198"/>
        <v>0</v>
      </c>
      <c r="H1265" s="1">
        <f t="shared" si="199"/>
        <v>1</v>
      </c>
      <c r="I1265" s="1">
        <f t="shared" si="200"/>
        <v>1</v>
      </c>
      <c r="K1265" s="1" t="s">
        <v>86</v>
      </c>
      <c r="L1265" s="1">
        <v>4.3</v>
      </c>
      <c r="M1265" s="1">
        <v>4</v>
      </c>
      <c r="N1265" s="1">
        <v>0</v>
      </c>
      <c r="O1265" s="1">
        <f t="shared" si="194"/>
        <v>0</v>
      </c>
      <c r="P1265" s="1">
        <f t="shared" si="201"/>
        <v>0</v>
      </c>
      <c r="Q1265" s="1">
        <f t="shared" si="195"/>
        <v>1</v>
      </c>
      <c r="R1265" s="1">
        <f t="shared" si="202"/>
        <v>0</v>
      </c>
      <c r="S1265" s="1">
        <f t="shared" si="203"/>
        <v>1</v>
      </c>
    </row>
    <row r="1266" spans="1:19" x14ac:dyDescent="0.25">
      <c r="A1266" s="1" t="s">
        <v>138</v>
      </c>
      <c r="B1266" s="1">
        <v>4.7</v>
      </c>
      <c r="C1266" s="1">
        <v>3.9704269600000002</v>
      </c>
      <c r="D1266" s="1">
        <v>1</v>
      </c>
      <c r="E1266" s="1">
        <f t="shared" si="196"/>
        <v>0</v>
      </c>
      <c r="F1266" s="1">
        <f t="shared" si="197"/>
        <v>0</v>
      </c>
      <c r="G1266" s="1">
        <f t="shared" si="198"/>
        <v>0</v>
      </c>
      <c r="H1266" s="1">
        <f t="shared" si="199"/>
        <v>1</v>
      </c>
      <c r="I1266" s="1">
        <f t="shared" si="200"/>
        <v>1</v>
      </c>
      <c r="K1266" s="1" t="s">
        <v>108</v>
      </c>
      <c r="L1266" s="1">
        <v>4.4000000000000004</v>
      </c>
      <c r="M1266" s="1">
        <v>4</v>
      </c>
      <c r="N1266" s="1">
        <v>0</v>
      </c>
      <c r="O1266" s="1">
        <f t="shared" si="194"/>
        <v>0</v>
      </c>
      <c r="P1266" s="1">
        <f t="shared" si="201"/>
        <v>0</v>
      </c>
      <c r="Q1266" s="1">
        <f t="shared" si="195"/>
        <v>1</v>
      </c>
      <c r="R1266" s="1">
        <f t="shared" si="202"/>
        <v>0</v>
      </c>
      <c r="S1266" s="1">
        <f t="shared" si="203"/>
        <v>1</v>
      </c>
    </row>
    <row r="1267" spans="1:19" x14ac:dyDescent="0.25">
      <c r="A1267" s="1" t="s">
        <v>66</v>
      </c>
      <c r="B1267" s="1">
        <v>4.8</v>
      </c>
      <c r="C1267" s="1">
        <v>2.923833800000001</v>
      </c>
      <c r="D1267" s="1">
        <v>0</v>
      </c>
      <c r="E1267" s="1">
        <f t="shared" si="196"/>
        <v>0</v>
      </c>
      <c r="F1267" s="1">
        <f t="shared" si="197"/>
        <v>0</v>
      </c>
      <c r="G1267" s="1">
        <f t="shared" si="198"/>
        <v>0</v>
      </c>
      <c r="H1267" s="1">
        <f t="shared" si="199"/>
        <v>1</v>
      </c>
      <c r="I1267" s="1">
        <f t="shared" si="200"/>
        <v>1</v>
      </c>
      <c r="K1267" s="1" t="s">
        <v>120</v>
      </c>
      <c r="L1267" s="1">
        <v>4.0999999999999996</v>
      </c>
      <c r="M1267" s="1">
        <v>3</v>
      </c>
      <c r="N1267" s="1">
        <v>0</v>
      </c>
      <c r="O1267" s="1">
        <f t="shared" si="194"/>
        <v>0</v>
      </c>
      <c r="P1267" s="1">
        <f t="shared" si="201"/>
        <v>0</v>
      </c>
      <c r="Q1267" s="1">
        <f t="shared" si="195"/>
        <v>1</v>
      </c>
      <c r="R1267" s="1">
        <f t="shared" si="202"/>
        <v>0</v>
      </c>
      <c r="S1267" s="1">
        <f t="shared" si="203"/>
        <v>1</v>
      </c>
    </row>
    <row r="1268" spans="1:19" x14ac:dyDescent="0.25">
      <c r="A1268" s="1" t="s">
        <v>86</v>
      </c>
      <c r="B1268" s="1">
        <v>4.3</v>
      </c>
      <c r="C1268" s="1">
        <v>4.0494297999999986</v>
      </c>
      <c r="D1268" s="1">
        <v>0</v>
      </c>
      <c r="E1268" s="1">
        <f t="shared" si="196"/>
        <v>0</v>
      </c>
      <c r="F1268" s="1">
        <f t="shared" si="197"/>
        <v>0</v>
      </c>
      <c r="G1268" s="1">
        <f t="shared" si="198"/>
        <v>0</v>
      </c>
      <c r="H1268" s="1">
        <f t="shared" si="199"/>
        <v>1</v>
      </c>
      <c r="I1268" s="1">
        <f t="shared" si="200"/>
        <v>1</v>
      </c>
      <c r="K1268" s="1" t="s">
        <v>144</v>
      </c>
      <c r="L1268" s="1">
        <v>4.2</v>
      </c>
      <c r="M1268" s="1">
        <v>4</v>
      </c>
      <c r="N1268" s="1">
        <v>0</v>
      </c>
      <c r="O1268" s="1">
        <f t="shared" ref="O1268:O1331" si="204">IF(AND((8&gt;N1268),(N1268&gt;=M1268),(M1268&gt;=4)),1,0)</f>
        <v>0</v>
      </c>
      <c r="P1268" s="1">
        <f t="shared" si="201"/>
        <v>0</v>
      </c>
      <c r="Q1268" s="1">
        <f t="shared" ref="Q1268:Q1331" si="205">IF(N1268&lt;=4,1,0)</f>
        <v>1</v>
      </c>
      <c r="R1268" s="1">
        <f t="shared" si="202"/>
        <v>0</v>
      </c>
      <c r="S1268" s="1">
        <f t="shared" si="203"/>
        <v>1</v>
      </c>
    </row>
    <row r="1269" spans="1:19" x14ac:dyDescent="0.25">
      <c r="A1269" s="1" t="s">
        <v>108</v>
      </c>
      <c r="B1269" s="1">
        <v>4.4000000000000004</v>
      </c>
      <c r="C1269" s="1">
        <v>4.0305943299999996</v>
      </c>
      <c r="D1269" s="1">
        <v>0</v>
      </c>
      <c r="E1269" s="1">
        <f t="shared" si="196"/>
        <v>0</v>
      </c>
      <c r="F1269" s="1">
        <f t="shared" si="197"/>
        <v>0</v>
      </c>
      <c r="G1269" s="1">
        <f t="shared" si="198"/>
        <v>0</v>
      </c>
      <c r="H1269" s="1">
        <f t="shared" si="199"/>
        <v>1</v>
      </c>
      <c r="I1269" s="1">
        <f t="shared" si="200"/>
        <v>1</v>
      </c>
      <c r="K1269" s="1" t="s">
        <v>72</v>
      </c>
      <c r="L1269" s="1">
        <v>5.0999999999999996</v>
      </c>
      <c r="M1269" s="1">
        <v>4</v>
      </c>
      <c r="N1269" s="1">
        <v>0</v>
      </c>
      <c r="O1269" s="1">
        <f t="shared" si="204"/>
        <v>0</v>
      </c>
      <c r="P1269" s="1">
        <f t="shared" si="201"/>
        <v>0</v>
      </c>
      <c r="Q1269" s="1">
        <f t="shared" si="205"/>
        <v>1</v>
      </c>
      <c r="R1269" s="1">
        <f t="shared" si="202"/>
        <v>0</v>
      </c>
      <c r="S1269" s="1">
        <f t="shared" si="203"/>
        <v>1</v>
      </c>
    </row>
    <row r="1270" spans="1:19" x14ac:dyDescent="0.25">
      <c r="A1270" s="1" t="s">
        <v>120</v>
      </c>
      <c r="B1270" s="1">
        <v>4.0999999999999996</v>
      </c>
      <c r="C1270" s="1">
        <v>3.1715595799999989</v>
      </c>
      <c r="D1270" s="1">
        <v>0</v>
      </c>
      <c r="E1270" s="1">
        <f t="shared" si="196"/>
        <v>0</v>
      </c>
      <c r="F1270" s="1">
        <f t="shared" si="197"/>
        <v>0</v>
      </c>
      <c r="G1270" s="1">
        <f t="shared" si="198"/>
        <v>0</v>
      </c>
      <c r="H1270" s="1">
        <f t="shared" si="199"/>
        <v>1</v>
      </c>
      <c r="I1270" s="1">
        <f t="shared" si="200"/>
        <v>1</v>
      </c>
      <c r="K1270" s="1" t="s">
        <v>77</v>
      </c>
      <c r="L1270" s="1">
        <v>4.7</v>
      </c>
      <c r="M1270" s="1">
        <v>3</v>
      </c>
      <c r="N1270" s="1">
        <v>0</v>
      </c>
      <c r="O1270" s="1">
        <f t="shared" si="204"/>
        <v>0</v>
      </c>
      <c r="P1270" s="1">
        <f t="shared" si="201"/>
        <v>0</v>
      </c>
      <c r="Q1270" s="1">
        <f t="shared" si="205"/>
        <v>1</v>
      </c>
      <c r="R1270" s="1">
        <f t="shared" si="202"/>
        <v>0</v>
      </c>
      <c r="S1270" s="1">
        <f t="shared" si="203"/>
        <v>1</v>
      </c>
    </row>
    <row r="1271" spans="1:19" x14ac:dyDescent="0.25">
      <c r="A1271" s="1" t="s">
        <v>144</v>
      </c>
      <c r="B1271" s="1">
        <v>4.2</v>
      </c>
      <c r="C1271" s="1">
        <v>4.1138507199999985</v>
      </c>
      <c r="D1271" s="1">
        <v>0</v>
      </c>
      <c r="E1271" s="1">
        <f t="shared" si="196"/>
        <v>0</v>
      </c>
      <c r="F1271" s="1">
        <f t="shared" si="197"/>
        <v>0</v>
      </c>
      <c r="G1271" s="1">
        <f t="shared" si="198"/>
        <v>0</v>
      </c>
      <c r="H1271" s="1">
        <f t="shared" si="199"/>
        <v>1</v>
      </c>
      <c r="I1271" s="1">
        <f t="shared" si="200"/>
        <v>1</v>
      </c>
      <c r="K1271" s="1" t="s">
        <v>98</v>
      </c>
      <c r="L1271" s="1">
        <v>5</v>
      </c>
      <c r="M1271" s="1">
        <v>3</v>
      </c>
      <c r="N1271" s="1">
        <v>0</v>
      </c>
      <c r="O1271" s="1">
        <f t="shared" si="204"/>
        <v>0</v>
      </c>
      <c r="P1271" s="1">
        <f t="shared" si="201"/>
        <v>0</v>
      </c>
      <c r="Q1271" s="1">
        <f t="shared" si="205"/>
        <v>1</v>
      </c>
      <c r="R1271" s="1">
        <f t="shared" si="202"/>
        <v>0</v>
      </c>
      <c r="S1271" s="1">
        <f t="shared" si="203"/>
        <v>1</v>
      </c>
    </row>
    <row r="1272" spans="1:19" x14ac:dyDescent="0.25">
      <c r="A1272" s="1" t="s">
        <v>72</v>
      </c>
      <c r="B1272" s="1">
        <v>5.0999999999999996</v>
      </c>
      <c r="C1272" s="1">
        <v>3.80102574</v>
      </c>
      <c r="D1272" s="1">
        <v>0</v>
      </c>
      <c r="E1272" s="1">
        <f t="shared" si="196"/>
        <v>0</v>
      </c>
      <c r="F1272" s="1">
        <f t="shared" si="197"/>
        <v>0</v>
      </c>
      <c r="G1272" s="1">
        <f t="shared" si="198"/>
        <v>0</v>
      </c>
      <c r="H1272" s="1">
        <f t="shared" si="199"/>
        <v>1</v>
      </c>
      <c r="I1272" s="1">
        <f t="shared" si="200"/>
        <v>1</v>
      </c>
      <c r="K1272" s="1" t="s">
        <v>167</v>
      </c>
      <c r="L1272" s="1">
        <v>4.5</v>
      </c>
      <c r="M1272" s="1">
        <v>3</v>
      </c>
      <c r="N1272" s="1">
        <v>0</v>
      </c>
      <c r="O1272" s="1">
        <f t="shared" si="204"/>
        <v>0</v>
      </c>
      <c r="P1272" s="1">
        <f t="shared" si="201"/>
        <v>0</v>
      </c>
      <c r="Q1272" s="1">
        <f t="shared" si="205"/>
        <v>1</v>
      </c>
      <c r="R1272" s="1">
        <f t="shared" si="202"/>
        <v>0</v>
      </c>
      <c r="S1272" s="1">
        <f t="shared" si="203"/>
        <v>1</v>
      </c>
    </row>
    <row r="1273" spans="1:19" x14ac:dyDescent="0.25">
      <c r="A1273" s="1" t="s">
        <v>77</v>
      </c>
      <c r="B1273" s="1">
        <v>4.7</v>
      </c>
      <c r="C1273" s="1">
        <v>3.3647843999999987</v>
      </c>
      <c r="D1273" s="1">
        <v>0</v>
      </c>
      <c r="E1273" s="1">
        <f t="shared" si="196"/>
        <v>0</v>
      </c>
      <c r="F1273" s="1">
        <f t="shared" si="197"/>
        <v>0</v>
      </c>
      <c r="G1273" s="1">
        <f t="shared" si="198"/>
        <v>0</v>
      </c>
      <c r="H1273" s="1">
        <f t="shared" si="199"/>
        <v>1</v>
      </c>
      <c r="I1273" s="1">
        <f t="shared" si="200"/>
        <v>1</v>
      </c>
      <c r="K1273" s="1" t="s">
        <v>91</v>
      </c>
      <c r="L1273" s="1">
        <v>4.9000000000000004</v>
      </c>
      <c r="M1273" s="1">
        <v>3</v>
      </c>
      <c r="N1273" s="1">
        <v>0</v>
      </c>
      <c r="O1273" s="1">
        <f t="shared" si="204"/>
        <v>0</v>
      </c>
      <c r="P1273" s="1">
        <f t="shared" si="201"/>
        <v>0</v>
      </c>
      <c r="Q1273" s="1">
        <f t="shared" si="205"/>
        <v>1</v>
      </c>
      <c r="R1273" s="1">
        <f t="shared" si="202"/>
        <v>0</v>
      </c>
      <c r="S1273" s="1">
        <f t="shared" si="203"/>
        <v>1</v>
      </c>
    </row>
    <row r="1274" spans="1:19" x14ac:dyDescent="0.25">
      <c r="A1274" s="1" t="s">
        <v>98</v>
      </c>
      <c r="B1274" s="1">
        <v>5</v>
      </c>
      <c r="C1274" s="1">
        <v>3.3458023600000009</v>
      </c>
      <c r="D1274" s="1">
        <v>0</v>
      </c>
      <c r="E1274" s="1">
        <f t="shared" si="196"/>
        <v>0</v>
      </c>
      <c r="F1274" s="1">
        <f t="shared" si="197"/>
        <v>0</v>
      </c>
      <c r="G1274" s="1">
        <f t="shared" si="198"/>
        <v>0</v>
      </c>
      <c r="H1274" s="1">
        <f t="shared" si="199"/>
        <v>1</v>
      </c>
      <c r="I1274" s="1">
        <f t="shared" si="200"/>
        <v>1</v>
      </c>
      <c r="K1274" s="1" t="s">
        <v>108</v>
      </c>
      <c r="L1274" s="1">
        <v>4.4000000000000004</v>
      </c>
      <c r="M1274" s="1">
        <v>4</v>
      </c>
      <c r="N1274" s="1">
        <v>0</v>
      </c>
      <c r="O1274" s="1">
        <f t="shared" si="204"/>
        <v>0</v>
      </c>
      <c r="P1274" s="1">
        <f t="shared" si="201"/>
        <v>0</v>
      </c>
      <c r="Q1274" s="1">
        <f t="shared" si="205"/>
        <v>1</v>
      </c>
      <c r="R1274" s="1">
        <f t="shared" si="202"/>
        <v>0</v>
      </c>
      <c r="S1274" s="1">
        <f t="shared" si="203"/>
        <v>1</v>
      </c>
    </row>
    <row r="1275" spans="1:19" x14ac:dyDescent="0.25">
      <c r="A1275" s="1" t="s">
        <v>167</v>
      </c>
      <c r="B1275" s="1">
        <v>4.5</v>
      </c>
      <c r="C1275" s="1">
        <v>2.9827109999999992</v>
      </c>
      <c r="D1275" s="1">
        <v>0</v>
      </c>
      <c r="E1275" s="1">
        <f t="shared" si="196"/>
        <v>0</v>
      </c>
      <c r="F1275" s="1">
        <f t="shared" si="197"/>
        <v>0</v>
      </c>
      <c r="G1275" s="1">
        <f t="shared" si="198"/>
        <v>0</v>
      </c>
      <c r="H1275" s="1">
        <f t="shared" si="199"/>
        <v>1</v>
      </c>
      <c r="I1275" s="1">
        <f t="shared" si="200"/>
        <v>1</v>
      </c>
      <c r="K1275" s="1" t="s">
        <v>139</v>
      </c>
      <c r="L1275" s="1">
        <v>4.4000000000000004</v>
      </c>
      <c r="M1275" s="1">
        <v>5</v>
      </c>
      <c r="N1275" s="1">
        <v>0</v>
      </c>
      <c r="O1275" s="1">
        <f t="shared" si="204"/>
        <v>0</v>
      </c>
      <c r="P1275" s="1">
        <f t="shared" si="201"/>
        <v>0</v>
      </c>
      <c r="Q1275" s="1">
        <f t="shared" si="205"/>
        <v>1</v>
      </c>
      <c r="R1275" s="1">
        <f t="shared" si="202"/>
        <v>0</v>
      </c>
      <c r="S1275" s="1">
        <f t="shared" si="203"/>
        <v>1</v>
      </c>
    </row>
    <row r="1276" spans="1:19" x14ac:dyDescent="0.25">
      <c r="A1276" s="1" t="s">
        <v>91</v>
      </c>
      <c r="B1276" s="1">
        <v>4.9000000000000004</v>
      </c>
      <c r="C1276" s="1">
        <v>3.4449787799999991</v>
      </c>
      <c r="D1276" s="1">
        <v>0</v>
      </c>
      <c r="E1276" s="1">
        <f t="shared" si="196"/>
        <v>0</v>
      </c>
      <c r="F1276" s="1">
        <f t="shared" si="197"/>
        <v>0</v>
      </c>
      <c r="G1276" s="1">
        <f t="shared" si="198"/>
        <v>0</v>
      </c>
      <c r="H1276" s="1">
        <f t="shared" si="199"/>
        <v>1</v>
      </c>
      <c r="I1276" s="1">
        <f t="shared" si="200"/>
        <v>1</v>
      </c>
      <c r="K1276" s="1" t="s">
        <v>177</v>
      </c>
      <c r="L1276" s="1">
        <v>4.8</v>
      </c>
      <c r="M1276" s="1">
        <v>3</v>
      </c>
      <c r="N1276" s="1">
        <v>0</v>
      </c>
      <c r="O1276" s="1">
        <f t="shared" si="204"/>
        <v>0</v>
      </c>
      <c r="P1276" s="1">
        <f t="shared" si="201"/>
        <v>0</v>
      </c>
      <c r="Q1276" s="1">
        <f t="shared" si="205"/>
        <v>1</v>
      </c>
      <c r="R1276" s="1">
        <f t="shared" si="202"/>
        <v>0</v>
      </c>
      <c r="S1276" s="1">
        <f t="shared" si="203"/>
        <v>1</v>
      </c>
    </row>
    <row r="1277" spans="1:19" x14ac:dyDescent="0.25">
      <c r="A1277" s="1" t="s">
        <v>108</v>
      </c>
      <c r="B1277" s="1">
        <v>4.4000000000000004</v>
      </c>
      <c r="C1277" s="1">
        <v>4.0086175099999988</v>
      </c>
      <c r="D1277" s="1">
        <v>0</v>
      </c>
      <c r="E1277" s="1">
        <f t="shared" si="196"/>
        <v>0</v>
      </c>
      <c r="F1277" s="1">
        <f t="shared" si="197"/>
        <v>0</v>
      </c>
      <c r="G1277" s="1">
        <f t="shared" si="198"/>
        <v>0</v>
      </c>
      <c r="H1277" s="1">
        <f t="shared" si="199"/>
        <v>1</v>
      </c>
      <c r="I1277" s="1">
        <f t="shared" si="200"/>
        <v>1</v>
      </c>
      <c r="K1277" s="1" t="s">
        <v>160</v>
      </c>
      <c r="L1277" s="1">
        <v>3.9</v>
      </c>
      <c r="M1277" s="1">
        <v>4</v>
      </c>
      <c r="N1277" s="1">
        <v>0</v>
      </c>
      <c r="O1277" s="1">
        <f t="shared" si="204"/>
        <v>0</v>
      </c>
      <c r="P1277" s="1">
        <f t="shared" si="201"/>
        <v>0</v>
      </c>
      <c r="Q1277" s="1">
        <f t="shared" si="205"/>
        <v>1</v>
      </c>
      <c r="R1277" s="1">
        <f t="shared" si="202"/>
        <v>0</v>
      </c>
      <c r="S1277" s="1">
        <f t="shared" si="203"/>
        <v>1</v>
      </c>
    </row>
    <row r="1278" spans="1:19" x14ac:dyDescent="0.25">
      <c r="A1278" s="1" t="s">
        <v>139</v>
      </c>
      <c r="B1278" s="1">
        <v>4.4000000000000004</v>
      </c>
      <c r="C1278" s="1">
        <v>4.5890400700000002</v>
      </c>
      <c r="D1278" s="1">
        <v>0</v>
      </c>
      <c r="E1278" s="1">
        <f t="shared" si="196"/>
        <v>0</v>
      </c>
      <c r="F1278" s="1">
        <f t="shared" si="197"/>
        <v>0</v>
      </c>
      <c r="G1278" s="1">
        <f t="shared" si="198"/>
        <v>0</v>
      </c>
      <c r="H1278" s="1">
        <f t="shared" si="199"/>
        <v>1</v>
      </c>
      <c r="I1278" s="1">
        <f t="shared" si="200"/>
        <v>1</v>
      </c>
      <c r="K1278" s="1" t="s">
        <v>64</v>
      </c>
      <c r="L1278" s="1">
        <v>4.5</v>
      </c>
      <c r="M1278" s="1">
        <v>4</v>
      </c>
      <c r="N1278" s="1">
        <v>0</v>
      </c>
      <c r="O1278" s="1">
        <f t="shared" si="204"/>
        <v>0</v>
      </c>
      <c r="P1278" s="1">
        <f t="shared" si="201"/>
        <v>0</v>
      </c>
      <c r="Q1278" s="1">
        <f t="shared" si="205"/>
        <v>1</v>
      </c>
      <c r="R1278" s="1">
        <f t="shared" si="202"/>
        <v>0</v>
      </c>
      <c r="S1278" s="1">
        <f t="shared" si="203"/>
        <v>1</v>
      </c>
    </row>
    <row r="1279" spans="1:19" x14ac:dyDescent="0.25">
      <c r="A1279" s="1" t="s">
        <v>177</v>
      </c>
      <c r="B1279" s="1">
        <v>4.8</v>
      </c>
      <c r="C1279" s="1">
        <v>3.4896210499999984</v>
      </c>
      <c r="D1279" s="1">
        <v>0</v>
      </c>
      <c r="E1279" s="1">
        <f t="shared" si="196"/>
        <v>0</v>
      </c>
      <c r="F1279" s="1">
        <f t="shared" si="197"/>
        <v>0</v>
      </c>
      <c r="G1279" s="1">
        <f t="shared" si="198"/>
        <v>0</v>
      </c>
      <c r="H1279" s="1">
        <f t="shared" si="199"/>
        <v>1</v>
      </c>
      <c r="I1279" s="1">
        <f t="shared" si="200"/>
        <v>1</v>
      </c>
      <c r="K1279" s="1" t="s">
        <v>141</v>
      </c>
      <c r="L1279" s="1">
        <v>4.7</v>
      </c>
      <c r="M1279" s="1">
        <v>4</v>
      </c>
      <c r="N1279" s="1">
        <v>0</v>
      </c>
      <c r="O1279" s="1">
        <f t="shared" si="204"/>
        <v>0</v>
      </c>
      <c r="P1279" s="1">
        <f t="shared" si="201"/>
        <v>0</v>
      </c>
      <c r="Q1279" s="1">
        <f t="shared" si="205"/>
        <v>1</v>
      </c>
      <c r="R1279" s="1">
        <f t="shared" si="202"/>
        <v>0</v>
      </c>
      <c r="S1279" s="1">
        <f t="shared" si="203"/>
        <v>1</v>
      </c>
    </row>
    <row r="1280" spans="1:19" x14ac:dyDescent="0.25">
      <c r="A1280" s="1" t="s">
        <v>160</v>
      </c>
      <c r="B1280" s="1">
        <v>3.9</v>
      </c>
      <c r="C1280" s="1">
        <v>3.507580519999999</v>
      </c>
      <c r="D1280" s="1">
        <v>0</v>
      </c>
      <c r="E1280" s="1">
        <f t="shared" si="196"/>
        <v>0</v>
      </c>
      <c r="F1280" s="1">
        <f t="shared" si="197"/>
        <v>0</v>
      </c>
      <c r="G1280" s="1">
        <f t="shared" si="198"/>
        <v>0</v>
      </c>
      <c r="H1280" s="1">
        <f t="shared" si="199"/>
        <v>1</v>
      </c>
      <c r="I1280" s="1">
        <f t="shared" si="200"/>
        <v>1</v>
      </c>
      <c r="K1280" s="1" t="s">
        <v>185</v>
      </c>
      <c r="L1280" s="1">
        <v>4.5</v>
      </c>
      <c r="M1280" s="1">
        <v>4</v>
      </c>
      <c r="N1280" s="1">
        <v>0</v>
      </c>
      <c r="O1280" s="1">
        <f t="shared" si="204"/>
        <v>0</v>
      </c>
      <c r="P1280" s="1">
        <f t="shared" si="201"/>
        <v>0</v>
      </c>
      <c r="Q1280" s="1">
        <f t="shared" si="205"/>
        <v>1</v>
      </c>
      <c r="R1280" s="1">
        <f t="shared" si="202"/>
        <v>0</v>
      </c>
      <c r="S1280" s="1">
        <f t="shared" si="203"/>
        <v>1</v>
      </c>
    </row>
    <row r="1281" spans="1:19" x14ac:dyDescent="0.25">
      <c r="A1281" s="1" t="s">
        <v>64</v>
      </c>
      <c r="B1281" s="1">
        <v>4.5</v>
      </c>
      <c r="C1281" s="1">
        <v>4.3379153499999994</v>
      </c>
      <c r="D1281" s="1">
        <v>0</v>
      </c>
      <c r="E1281" s="1">
        <f t="shared" si="196"/>
        <v>0</v>
      </c>
      <c r="F1281" s="1">
        <f t="shared" si="197"/>
        <v>0</v>
      </c>
      <c r="G1281" s="1">
        <f t="shared" si="198"/>
        <v>0</v>
      </c>
      <c r="H1281" s="1">
        <f t="shared" si="199"/>
        <v>1</v>
      </c>
      <c r="I1281" s="1">
        <f t="shared" si="200"/>
        <v>1</v>
      </c>
      <c r="K1281" s="1" t="s">
        <v>78</v>
      </c>
      <c r="L1281" s="1">
        <v>4.2</v>
      </c>
      <c r="M1281" s="1">
        <v>4</v>
      </c>
      <c r="N1281" s="1">
        <v>0</v>
      </c>
      <c r="O1281" s="1">
        <f t="shared" si="204"/>
        <v>0</v>
      </c>
      <c r="P1281" s="1">
        <f t="shared" si="201"/>
        <v>0</v>
      </c>
      <c r="Q1281" s="1">
        <f t="shared" si="205"/>
        <v>1</v>
      </c>
      <c r="R1281" s="1">
        <f t="shared" si="202"/>
        <v>0</v>
      </c>
      <c r="S1281" s="1">
        <f t="shared" si="203"/>
        <v>1</v>
      </c>
    </row>
    <row r="1282" spans="1:19" x14ac:dyDescent="0.25">
      <c r="A1282" s="1" t="s">
        <v>141</v>
      </c>
      <c r="B1282" s="1">
        <v>4.7</v>
      </c>
      <c r="C1282" s="1">
        <v>3.6165623499999993</v>
      </c>
      <c r="D1282" s="1">
        <v>0</v>
      </c>
      <c r="E1282" s="1">
        <f t="shared" si="196"/>
        <v>0</v>
      </c>
      <c r="F1282" s="1">
        <f t="shared" si="197"/>
        <v>0</v>
      </c>
      <c r="G1282" s="1">
        <f t="shared" si="198"/>
        <v>0</v>
      </c>
      <c r="H1282" s="1">
        <f t="shared" si="199"/>
        <v>1</v>
      </c>
      <c r="I1282" s="1">
        <f t="shared" si="200"/>
        <v>1</v>
      </c>
      <c r="K1282" s="1" t="s">
        <v>95</v>
      </c>
      <c r="L1282" s="1">
        <v>5.2</v>
      </c>
      <c r="M1282" s="1">
        <v>5</v>
      </c>
      <c r="N1282" s="1">
        <v>0</v>
      </c>
      <c r="O1282" s="1">
        <f t="shared" si="204"/>
        <v>0</v>
      </c>
      <c r="P1282" s="1">
        <f t="shared" si="201"/>
        <v>0</v>
      </c>
      <c r="Q1282" s="1">
        <f t="shared" si="205"/>
        <v>1</v>
      </c>
      <c r="R1282" s="1">
        <f t="shared" si="202"/>
        <v>0</v>
      </c>
      <c r="S1282" s="1">
        <f t="shared" si="203"/>
        <v>1</v>
      </c>
    </row>
    <row r="1283" spans="1:19" x14ac:dyDescent="0.25">
      <c r="A1283" s="1" t="s">
        <v>185</v>
      </c>
      <c r="B1283" s="1">
        <v>4.5</v>
      </c>
      <c r="C1283" s="1">
        <v>3.8593258000000006</v>
      </c>
      <c r="D1283" s="1">
        <v>0</v>
      </c>
      <c r="E1283" s="1">
        <f t="shared" ref="E1283:E1346" si="206">IF(AND((10&gt;D1283),(D1283&gt;C1283),(C1283&gt;2)),1,0)</f>
        <v>0</v>
      </c>
      <c r="F1283" s="1">
        <f t="shared" ref="F1283:F1346" si="207">IF(AND((D1283&lt;C1283),(D1283&gt;2),(C1283&lt;10)),1,0)</f>
        <v>0</v>
      </c>
      <c r="G1283" s="1">
        <f t="shared" ref="G1283:G1346" si="208">IF(D1283&gt;=10,1,0)</f>
        <v>0</v>
      </c>
      <c r="H1283" s="1">
        <f t="shared" ref="H1283:H1346" si="209">IF(D1283&lt;=2,1,0)</f>
        <v>1</v>
      </c>
      <c r="I1283" s="1">
        <f t="shared" ref="I1283:I1346" si="210">SUM(E1283:H1283)</f>
        <v>1</v>
      </c>
      <c r="K1283" s="1" t="s">
        <v>160</v>
      </c>
      <c r="L1283" s="1">
        <v>3.9</v>
      </c>
      <c r="M1283" s="1">
        <v>4</v>
      </c>
      <c r="N1283" s="1">
        <v>0</v>
      </c>
      <c r="O1283" s="1">
        <f t="shared" si="204"/>
        <v>0</v>
      </c>
      <c r="P1283" s="1">
        <f t="shared" ref="P1283:P1346" si="211">IF(AND((N1283&lt;M1283),(N1283&gt;=4),(M1283&lt;8)),1,0)</f>
        <v>0</v>
      </c>
      <c r="Q1283" s="1">
        <f t="shared" si="205"/>
        <v>1</v>
      </c>
      <c r="R1283" s="1">
        <f t="shared" ref="R1283:R1346" si="212">IF(N1283&gt;=8,1,0)</f>
        <v>0</v>
      </c>
      <c r="S1283" s="1">
        <f t="shared" ref="S1283:S1346" si="213">SUM(O1283:R1283)</f>
        <v>1</v>
      </c>
    </row>
    <row r="1284" spans="1:19" x14ac:dyDescent="0.25">
      <c r="A1284" s="1" t="s">
        <v>78</v>
      </c>
      <c r="B1284" s="1">
        <v>4.2</v>
      </c>
      <c r="C1284" s="1">
        <v>4.3903421999999992</v>
      </c>
      <c r="D1284" s="1">
        <v>0</v>
      </c>
      <c r="E1284" s="1">
        <f t="shared" si="206"/>
        <v>0</v>
      </c>
      <c r="F1284" s="1">
        <f t="shared" si="207"/>
        <v>0</v>
      </c>
      <c r="G1284" s="1">
        <f t="shared" si="208"/>
        <v>0</v>
      </c>
      <c r="H1284" s="1">
        <f t="shared" si="209"/>
        <v>1</v>
      </c>
      <c r="I1284" s="1">
        <f t="shared" si="210"/>
        <v>1</v>
      </c>
      <c r="K1284" s="1" t="s">
        <v>68</v>
      </c>
      <c r="L1284" s="1">
        <v>4.7</v>
      </c>
      <c r="M1284" s="1">
        <v>3</v>
      </c>
      <c r="N1284" s="1">
        <v>0</v>
      </c>
      <c r="O1284" s="1">
        <f t="shared" si="204"/>
        <v>0</v>
      </c>
      <c r="P1284" s="1">
        <f t="shared" si="211"/>
        <v>0</v>
      </c>
      <c r="Q1284" s="1">
        <f t="shared" si="205"/>
        <v>1</v>
      </c>
      <c r="R1284" s="1">
        <f t="shared" si="212"/>
        <v>0</v>
      </c>
      <c r="S1284" s="1">
        <f t="shared" si="213"/>
        <v>1</v>
      </c>
    </row>
    <row r="1285" spans="1:19" x14ac:dyDescent="0.25">
      <c r="A1285" s="1" t="s">
        <v>95</v>
      </c>
      <c r="B1285" s="1">
        <v>5.2</v>
      </c>
      <c r="C1285" s="1">
        <v>4.7370157799999992</v>
      </c>
      <c r="D1285" s="1">
        <v>0</v>
      </c>
      <c r="E1285" s="1">
        <f t="shared" si="206"/>
        <v>0</v>
      </c>
      <c r="F1285" s="1">
        <f t="shared" si="207"/>
        <v>0</v>
      </c>
      <c r="G1285" s="1">
        <f t="shared" si="208"/>
        <v>0</v>
      </c>
      <c r="H1285" s="1">
        <f t="shared" si="209"/>
        <v>1</v>
      </c>
      <c r="I1285" s="1">
        <f t="shared" si="210"/>
        <v>1</v>
      </c>
      <c r="K1285" s="1" t="s">
        <v>76</v>
      </c>
      <c r="L1285" s="1">
        <v>4.9000000000000004</v>
      </c>
      <c r="M1285" s="1">
        <v>3</v>
      </c>
      <c r="N1285" s="1">
        <v>0</v>
      </c>
      <c r="O1285" s="1">
        <f t="shared" si="204"/>
        <v>0</v>
      </c>
      <c r="P1285" s="1">
        <f t="shared" si="211"/>
        <v>0</v>
      </c>
      <c r="Q1285" s="1">
        <f t="shared" si="205"/>
        <v>1</v>
      </c>
      <c r="R1285" s="1">
        <f t="shared" si="212"/>
        <v>0</v>
      </c>
      <c r="S1285" s="1">
        <f t="shared" si="213"/>
        <v>1</v>
      </c>
    </row>
    <row r="1286" spans="1:19" x14ac:dyDescent="0.25">
      <c r="A1286" s="1" t="s">
        <v>160</v>
      </c>
      <c r="B1286" s="1">
        <v>3.9</v>
      </c>
      <c r="C1286" s="1">
        <v>3.8791736399999994</v>
      </c>
      <c r="D1286" s="1">
        <v>0</v>
      </c>
      <c r="E1286" s="1">
        <f t="shared" si="206"/>
        <v>0</v>
      </c>
      <c r="F1286" s="1">
        <f t="shared" si="207"/>
        <v>0</v>
      </c>
      <c r="G1286" s="1">
        <f t="shared" si="208"/>
        <v>0</v>
      </c>
      <c r="H1286" s="1">
        <f t="shared" si="209"/>
        <v>1</v>
      </c>
      <c r="I1286" s="1">
        <f t="shared" si="210"/>
        <v>1</v>
      </c>
      <c r="K1286" s="1" t="s">
        <v>84</v>
      </c>
      <c r="L1286" s="1">
        <v>5</v>
      </c>
      <c r="M1286" s="1">
        <v>6</v>
      </c>
      <c r="N1286" s="1">
        <v>0</v>
      </c>
      <c r="O1286" s="1">
        <f t="shared" si="204"/>
        <v>0</v>
      </c>
      <c r="P1286" s="1">
        <f t="shared" si="211"/>
        <v>0</v>
      </c>
      <c r="Q1286" s="1">
        <f t="shared" si="205"/>
        <v>1</v>
      </c>
      <c r="R1286" s="1">
        <f t="shared" si="212"/>
        <v>0</v>
      </c>
      <c r="S1286" s="1">
        <f t="shared" si="213"/>
        <v>1</v>
      </c>
    </row>
    <row r="1287" spans="1:19" x14ac:dyDescent="0.25">
      <c r="A1287" s="1" t="s">
        <v>68</v>
      </c>
      <c r="B1287" s="1">
        <v>4.7</v>
      </c>
      <c r="C1287" s="1">
        <v>3.23399451</v>
      </c>
      <c r="D1287" s="1">
        <v>0</v>
      </c>
      <c r="E1287" s="1">
        <f t="shared" si="206"/>
        <v>0</v>
      </c>
      <c r="F1287" s="1">
        <f t="shared" si="207"/>
        <v>0</v>
      </c>
      <c r="G1287" s="1">
        <f t="shared" si="208"/>
        <v>0</v>
      </c>
      <c r="H1287" s="1">
        <f t="shared" si="209"/>
        <v>1</v>
      </c>
      <c r="I1287" s="1">
        <f t="shared" si="210"/>
        <v>1</v>
      </c>
      <c r="K1287" s="1" t="s">
        <v>184</v>
      </c>
      <c r="L1287" s="1">
        <v>5.4</v>
      </c>
      <c r="M1287" s="1">
        <v>3</v>
      </c>
      <c r="N1287" s="1">
        <v>0</v>
      </c>
      <c r="O1287" s="1">
        <f t="shared" si="204"/>
        <v>0</v>
      </c>
      <c r="P1287" s="1">
        <f t="shared" si="211"/>
        <v>0</v>
      </c>
      <c r="Q1287" s="1">
        <f t="shared" si="205"/>
        <v>1</v>
      </c>
      <c r="R1287" s="1">
        <f t="shared" si="212"/>
        <v>0</v>
      </c>
      <c r="S1287" s="1">
        <f t="shared" si="213"/>
        <v>1</v>
      </c>
    </row>
    <row r="1288" spans="1:19" x14ac:dyDescent="0.25">
      <c r="A1288" s="1" t="s">
        <v>76</v>
      </c>
      <c r="B1288" s="1">
        <v>4.9000000000000004</v>
      </c>
      <c r="C1288" s="1">
        <v>3.2621178099999995</v>
      </c>
      <c r="D1288" s="1">
        <v>0</v>
      </c>
      <c r="E1288" s="1">
        <f t="shared" si="206"/>
        <v>0</v>
      </c>
      <c r="F1288" s="1">
        <f t="shared" si="207"/>
        <v>0</v>
      </c>
      <c r="G1288" s="1">
        <f t="shared" si="208"/>
        <v>0</v>
      </c>
      <c r="H1288" s="1">
        <f t="shared" si="209"/>
        <v>1</v>
      </c>
      <c r="I1288" s="1">
        <f t="shared" si="210"/>
        <v>1</v>
      </c>
      <c r="K1288" s="1" t="s">
        <v>88</v>
      </c>
      <c r="L1288" s="1">
        <v>4.5</v>
      </c>
      <c r="M1288" s="1">
        <v>3</v>
      </c>
      <c r="N1288" s="1">
        <v>0</v>
      </c>
      <c r="O1288" s="1">
        <f t="shared" si="204"/>
        <v>0</v>
      </c>
      <c r="P1288" s="1">
        <f t="shared" si="211"/>
        <v>0</v>
      </c>
      <c r="Q1288" s="1">
        <f t="shared" si="205"/>
        <v>1</v>
      </c>
      <c r="R1288" s="1">
        <f t="shared" si="212"/>
        <v>0</v>
      </c>
      <c r="S1288" s="1">
        <f t="shared" si="213"/>
        <v>1</v>
      </c>
    </row>
    <row r="1289" spans="1:19" x14ac:dyDescent="0.25">
      <c r="A1289" s="1" t="s">
        <v>84</v>
      </c>
      <c r="B1289" s="1">
        <v>5</v>
      </c>
      <c r="C1289" s="1">
        <v>5.8477860999999995</v>
      </c>
      <c r="D1289" s="1">
        <v>0</v>
      </c>
      <c r="E1289" s="1">
        <f t="shared" si="206"/>
        <v>0</v>
      </c>
      <c r="F1289" s="1">
        <f t="shared" si="207"/>
        <v>0</v>
      </c>
      <c r="G1289" s="1">
        <f t="shared" si="208"/>
        <v>0</v>
      </c>
      <c r="H1289" s="1">
        <f t="shared" si="209"/>
        <v>1</v>
      </c>
      <c r="I1289" s="1">
        <f t="shared" si="210"/>
        <v>1</v>
      </c>
      <c r="K1289" s="1" t="s">
        <v>134</v>
      </c>
      <c r="L1289" s="1">
        <v>6.3</v>
      </c>
      <c r="M1289" s="1">
        <v>4</v>
      </c>
      <c r="N1289" s="1">
        <v>0</v>
      </c>
      <c r="O1289" s="1">
        <f t="shared" si="204"/>
        <v>0</v>
      </c>
      <c r="P1289" s="1">
        <f t="shared" si="211"/>
        <v>0</v>
      </c>
      <c r="Q1289" s="1">
        <f t="shared" si="205"/>
        <v>1</v>
      </c>
      <c r="R1289" s="1">
        <f t="shared" si="212"/>
        <v>0</v>
      </c>
      <c r="S1289" s="1">
        <f t="shared" si="213"/>
        <v>1</v>
      </c>
    </row>
    <row r="1290" spans="1:19" x14ac:dyDescent="0.25">
      <c r="A1290" s="1" t="s">
        <v>184</v>
      </c>
      <c r="B1290" s="1">
        <v>5.4</v>
      </c>
      <c r="C1290" s="1">
        <v>2.8486278999999999</v>
      </c>
      <c r="D1290" s="1">
        <v>0</v>
      </c>
      <c r="E1290" s="1">
        <f t="shared" si="206"/>
        <v>0</v>
      </c>
      <c r="F1290" s="1">
        <f t="shared" si="207"/>
        <v>0</v>
      </c>
      <c r="G1290" s="1">
        <f t="shared" si="208"/>
        <v>0</v>
      </c>
      <c r="H1290" s="1">
        <f t="shared" si="209"/>
        <v>1</v>
      </c>
      <c r="I1290" s="1">
        <f t="shared" si="210"/>
        <v>1</v>
      </c>
      <c r="K1290" s="1" t="s">
        <v>142</v>
      </c>
      <c r="L1290" s="1">
        <v>4.4000000000000004</v>
      </c>
      <c r="M1290" s="1">
        <v>3</v>
      </c>
      <c r="N1290" s="1">
        <v>0</v>
      </c>
      <c r="O1290" s="1">
        <f t="shared" si="204"/>
        <v>0</v>
      </c>
      <c r="P1290" s="1">
        <f t="shared" si="211"/>
        <v>0</v>
      </c>
      <c r="Q1290" s="1">
        <f t="shared" si="205"/>
        <v>1</v>
      </c>
      <c r="R1290" s="1">
        <f t="shared" si="212"/>
        <v>0</v>
      </c>
      <c r="S1290" s="1">
        <f t="shared" si="213"/>
        <v>1</v>
      </c>
    </row>
    <row r="1291" spans="1:19" x14ac:dyDescent="0.25">
      <c r="A1291" s="1" t="s">
        <v>88</v>
      </c>
      <c r="B1291" s="1">
        <v>4.5</v>
      </c>
      <c r="C1291" s="1">
        <v>3.3525875199999993</v>
      </c>
      <c r="D1291" s="1">
        <v>0</v>
      </c>
      <c r="E1291" s="1">
        <f t="shared" si="206"/>
        <v>0</v>
      </c>
      <c r="F1291" s="1">
        <f t="shared" si="207"/>
        <v>0</v>
      </c>
      <c r="G1291" s="1">
        <f t="shared" si="208"/>
        <v>0</v>
      </c>
      <c r="H1291" s="1">
        <f t="shared" si="209"/>
        <v>1</v>
      </c>
      <c r="I1291" s="1">
        <f t="shared" si="210"/>
        <v>1</v>
      </c>
      <c r="K1291" s="1" t="s">
        <v>148</v>
      </c>
      <c r="L1291" s="1">
        <v>7.1</v>
      </c>
      <c r="M1291" s="1">
        <v>6</v>
      </c>
      <c r="N1291" s="1">
        <v>0</v>
      </c>
      <c r="O1291" s="1">
        <f t="shared" si="204"/>
        <v>0</v>
      </c>
      <c r="P1291" s="1">
        <f t="shared" si="211"/>
        <v>0</v>
      </c>
      <c r="Q1291" s="1">
        <f t="shared" si="205"/>
        <v>1</v>
      </c>
      <c r="R1291" s="1">
        <f t="shared" si="212"/>
        <v>0</v>
      </c>
      <c r="S1291" s="1">
        <f t="shared" si="213"/>
        <v>1</v>
      </c>
    </row>
    <row r="1292" spans="1:19" x14ac:dyDescent="0.25">
      <c r="A1292" s="1" t="s">
        <v>134</v>
      </c>
      <c r="B1292" s="1">
        <v>6.3</v>
      </c>
      <c r="C1292" s="1">
        <v>3.6098777000000002</v>
      </c>
      <c r="D1292" s="1">
        <v>0</v>
      </c>
      <c r="E1292" s="1">
        <f t="shared" si="206"/>
        <v>0</v>
      </c>
      <c r="F1292" s="1">
        <f t="shared" si="207"/>
        <v>0</v>
      </c>
      <c r="G1292" s="1">
        <f t="shared" si="208"/>
        <v>0</v>
      </c>
      <c r="H1292" s="1">
        <f t="shared" si="209"/>
        <v>1</v>
      </c>
      <c r="I1292" s="1">
        <f t="shared" si="210"/>
        <v>1</v>
      </c>
      <c r="K1292" s="1" t="s">
        <v>183</v>
      </c>
      <c r="L1292" s="1">
        <v>4.5999999999999996</v>
      </c>
      <c r="M1292" s="1">
        <v>5</v>
      </c>
      <c r="N1292" s="1">
        <v>0</v>
      </c>
      <c r="O1292" s="1">
        <f t="shared" si="204"/>
        <v>0</v>
      </c>
      <c r="P1292" s="1">
        <f t="shared" si="211"/>
        <v>0</v>
      </c>
      <c r="Q1292" s="1">
        <f t="shared" si="205"/>
        <v>1</v>
      </c>
      <c r="R1292" s="1">
        <f t="shared" si="212"/>
        <v>0</v>
      </c>
      <c r="S1292" s="1">
        <f t="shared" si="213"/>
        <v>1</v>
      </c>
    </row>
    <row r="1293" spans="1:19" x14ac:dyDescent="0.25">
      <c r="A1293" s="1" t="s">
        <v>142</v>
      </c>
      <c r="B1293" s="1">
        <v>4.4000000000000004</v>
      </c>
      <c r="C1293" s="1">
        <v>3.4736600999999991</v>
      </c>
      <c r="D1293" s="1">
        <v>0</v>
      </c>
      <c r="E1293" s="1">
        <f t="shared" si="206"/>
        <v>0</v>
      </c>
      <c r="F1293" s="1">
        <f t="shared" si="207"/>
        <v>0</v>
      </c>
      <c r="G1293" s="1">
        <f t="shared" si="208"/>
        <v>0</v>
      </c>
      <c r="H1293" s="1">
        <f t="shared" si="209"/>
        <v>1</v>
      </c>
      <c r="I1293" s="1">
        <f t="shared" si="210"/>
        <v>1</v>
      </c>
      <c r="K1293" s="1" t="s">
        <v>152</v>
      </c>
      <c r="L1293" s="1">
        <v>4.5</v>
      </c>
      <c r="M1293" s="1">
        <v>3</v>
      </c>
      <c r="N1293" s="1">
        <v>0</v>
      </c>
      <c r="O1293" s="1">
        <f t="shared" si="204"/>
        <v>0</v>
      </c>
      <c r="P1293" s="1">
        <f t="shared" si="211"/>
        <v>0</v>
      </c>
      <c r="Q1293" s="1">
        <f t="shared" si="205"/>
        <v>1</v>
      </c>
      <c r="R1293" s="1">
        <f t="shared" si="212"/>
        <v>0</v>
      </c>
      <c r="S1293" s="1">
        <f t="shared" si="213"/>
        <v>1</v>
      </c>
    </row>
    <row r="1294" spans="1:19" x14ac:dyDescent="0.25">
      <c r="A1294" s="1" t="s">
        <v>148</v>
      </c>
      <c r="B1294" s="1">
        <v>7.1</v>
      </c>
      <c r="C1294" s="1">
        <v>6.1896900800000001</v>
      </c>
      <c r="D1294" s="1">
        <v>0</v>
      </c>
      <c r="E1294" s="1">
        <f t="shared" si="206"/>
        <v>0</v>
      </c>
      <c r="F1294" s="1">
        <f t="shared" si="207"/>
        <v>0</v>
      </c>
      <c r="G1294" s="1">
        <f t="shared" si="208"/>
        <v>0</v>
      </c>
      <c r="H1294" s="1">
        <f t="shared" si="209"/>
        <v>1</v>
      </c>
      <c r="I1294" s="1">
        <f t="shared" si="210"/>
        <v>1</v>
      </c>
      <c r="K1294" s="1" t="s">
        <v>104</v>
      </c>
      <c r="L1294" s="1">
        <v>5.4</v>
      </c>
      <c r="M1294" s="1">
        <v>3</v>
      </c>
      <c r="N1294" s="1">
        <v>0</v>
      </c>
      <c r="O1294" s="1">
        <f t="shared" si="204"/>
        <v>0</v>
      </c>
      <c r="P1294" s="1">
        <f t="shared" si="211"/>
        <v>0</v>
      </c>
      <c r="Q1294" s="1">
        <f t="shared" si="205"/>
        <v>1</v>
      </c>
      <c r="R1294" s="1">
        <f t="shared" si="212"/>
        <v>0</v>
      </c>
      <c r="S1294" s="1">
        <f t="shared" si="213"/>
        <v>1</v>
      </c>
    </row>
    <row r="1295" spans="1:19" x14ac:dyDescent="0.25">
      <c r="A1295" s="1" t="s">
        <v>183</v>
      </c>
      <c r="B1295" s="1">
        <v>4.5999999999999996</v>
      </c>
      <c r="C1295" s="1">
        <v>4.6080006499999993</v>
      </c>
      <c r="D1295" s="1">
        <v>0</v>
      </c>
      <c r="E1295" s="1">
        <f t="shared" si="206"/>
        <v>0</v>
      </c>
      <c r="F1295" s="1">
        <f t="shared" si="207"/>
        <v>0</v>
      </c>
      <c r="G1295" s="1">
        <f t="shared" si="208"/>
        <v>0</v>
      </c>
      <c r="H1295" s="1">
        <f t="shared" si="209"/>
        <v>1</v>
      </c>
      <c r="I1295" s="1">
        <f t="shared" si="210"/>
        <v>1</v>
      </c>
      <c r="K1295" s="1" t="s">
        <v>146</v>
      </c>
      <c r="L1295" s="1">
        <v>4.3</v>
      </c>
      <c r="M1295" s="1">
        <v>3</v>
      </c>
      <c r="N1295" s="1">
        <v>0</v>
      </c>
      <c r="O1295" s="1">
        <f t="shared" si="204"/>
        <v>0</v>
      </c>
      <c r="P1295" s="1">
        <f t="shared" si="211"/>
        <v>0</v>
      </c>
      <c r="Q1295" s="1">
        <f t="shared" si="205"/>
        <v>1</v>
      </c>
      <c r="R1295" s="1">
        <f t="shared" si="212"/>
        <v>0</v>
      </c>
      <c r="S1295" s="1">
        <f t="shared" si="213"/>
        <v>1</v>
      </c>
    </row>
    <row r="1296" spans="1:19" x14ac:dyDescent="0.25">
      <c r="A1296" s="1" t="s">
        <v>152</v>
      </c>
      <c r="B1296" s="1">
        <v>4.5</v>
      </c>
      <c r="C1296" s="1">
        <v>3.234220179999999</v>
      </c>
      <c r="D1296" s="1">
        <v>0</v>
      </c>
      <c r="E1296" s="1">
        <f t="shared" si="206"/>
        <v>0</v>
      </c>
      <c r="F1296" s="1">
        <f t="shared" si="207"/>
        <v>0</v>
      </c>
      <c r="G1296" s="1">
        <f t="shared" si="208"/>
        <v>0</v>
      </c>
      <c r="H1296" s="1">
        <f t="shared" si="209"/>
        <v>1</v>
      </c>
      <c r="I1296" s="1">
        <f t="shared" si="210"/>
        <v>1</v>
      </c>
      <c r="K1296" s="1" t="s">
        <v>161</v>
      </c>
      <c r="L1296" s="1">
        <v>4.2</v>
      </c>
      <c r="M1296" s="1">
        <v>5</v>
      </c>
      <c r="N1296" s="1">
        <v>0</v>
      </c>
      <c r="O1296" s="1">
        <f t="shared" si="204"/>
        <v>0</v>
      </c>
      <c r="P1296" s="1">
        <f t="shared" si="211"/>
        <v>0</v>
      </c>
      <c r="Q1296" s="1">
        <f t="shared" si="205"/>
        <v>1</v>
      </c>
      <c r="R1296" s="1">
        <f t="shared" si="212"/>
        <v>0</v>
      </c>
      <c r="S1296" s="1">
        <f t="shared" si="213"/>
        <v>1</v>
      </c>
    </row>
    <row r="1297" spans="1:19" x14ac:dyDescent="0.25">
      <c r="A1297" s="1" t="s">
        <v>104</v>
      </c>
      <c r="B1297" s="1">
        <v>5.4</v>
      </c>
      <c r="C1297" s="1">
        <v>3.4070231400000002</v>
      </c>
      <c r="D1297" s="1">
        <v>0</v>
      </c>
      <c r="E1297" s="1">
        <f t="shared" si="206"/>
        <v>0</v>
      </c>
      <c r="F1297" s="1">
        <f t="shared" si="207"/>
        <v>0</v>
      </c>
      <c r="G1297" s="1">
        <f t="shared" si="208"/>
        <v>0</v>
      </c>
      <c r="H1297" s="1">
        <f t="shared" si="209"/>
        <v>1</v>
      </c>
      <c r="I1297" s="1">
        <f t="shared" si="210"/>
        <v>1</v>
      </c>
      <c r="K1297" s="1" t="s">
        <v>71</v>
      </c>
      <c r="L1297" s="1">
        <v>4.3</v>
      </c>
      <c r="M1297" s="1">
        <v>3</v>
      </c>
      <c r="N1297" s="1">
        <v>0</v>
      </c>
      <c r="O1297" s="1">
        <f t="shared" si="204"/>
        <v>0</v>
      </c>
      <c r="P1297" s="1">
        <f t="shared" si="211"/>
        <v>0</v>
      </c>
      <c r="Q1297" s="1">
        <f t="shared" si="205"/>
        <v>1</v>
      </c>
      <c r="R1297" s="1">
        <f t="shared" si="212"/>
        <v>0</v>
      </c>
      <c r="S1297" s="1">
        <f t="shared" si="213"/>
        <v>1</v>
      </c>
    </row>
    <row r="1298" spans="1:19" x14ac:dyDescent="0.25">
      <c r="A1298" s="1" t="s">
        <v>146</v>
      </c>
      <c r="B1298" s="1">
        <v>4.3</v>
      </c>
      <c r="C1298" s="1">
        <v>3.3810029999999989</v>
      </c>
      <c r="D1298" s="1">
        <v>0</v>
      </c>
      <c r="E1298" s="1">
        <f t="shared" si="206"/>
        <v>0</v>
      </c>
      <c r="F1298" s="1">
        <f t="shared" si="207"/>
        <v>0</v>
      </c>
      <c r="G1298" s="1">
        <f t="shared" si="208"/>
        <v>0</v>
      </c>
      <c r="H1298" s="1">
        <f t="shared" si="209"/>
        <v>1</v>
      </c>
      <c r="I1298" s="1">
        <f t="shared" si="210"/>
        <v>1</v>
      </c>
      <c r="K1298" s="1" t="s">
        <v>84</v>
      </c>
      <c r="L1298" s="1">
        <v>5</v>
      </c>
      <c r="M1298" s="1">
        <v>4</v>
      </c>
      <c r="N1298" s="1">
        <v>0</v>
      </c>
      <c r="O1298" s="1">
        <f t="shared" si="204"/>
        <v>0</v>
      </c>
      <c r="P1298" s="1">
        <f t="shared" si="211"/>
        <v>0</v>
      </c>
      <c r="Q1298" s="1">
        <f t="shared" si="205"/>
        <v>1</v>
      </c>
      <c r="R1298" s="1">
        <f t="shared" si="212"/>
        <v>0</v>
      </c>
      <c r="S1298" s="1">
        <f t="shared" si="213"/>
        <v>1</v>
      </c>
    </row>
    <row r="1299" spans="1:19" x14ac:dyDescent="0.25">
      <c r="A1299" s="1" t="s">
        <v>161</v>
      </c>
      <c r="B1299" s="1">
        <v>4.2</v>
      </c>
      <c r="C1299" s="1">
        <v>5.0042657400000001</v>
      </c>
      <c r="D1299" s="1">
        <v>0</v>
      </c>
      <c r="E1299" s="1">
        <f t="shared" si="206"/>
        <v>0</v>
      </c>
      <c r="F1299" s="1">
        <f t="shared" si="207"/>
        <v>0</v>
      </c>
      <c r="G1299" s="1">
        <f t="shared" si="208"/>
        <v>0</v>
      </c>
      <c r="H1299" s="1">
        <f t="shared" si="209"/>
        <v>1</v>
      </c>
      <c r="I1299" s="1">
        <f t="shared" si="210"/>
        <v>1</v>
      </c>
      <c r="K1299" s="1" t="s">
        <v>172</v>
      </c>
      <c r="L1299" s="1">
        <v>4.2</v>
      </c>
      <c r="M1299" s="1">
        <v>4</v>
      </c>
      <c r="N1299" s="1">
        <v>0</v>
      </c>
      <c r="O1299" s="1">
        <f t="shared" si="204"/>
        <v>0</v>
      </c>
      <c r="P1299" s="1">
        <f t="shared" si="211"/>
        <v>0</v>
      </c>
      <c r="Q1299" s="1">
        <f t="shared" si="205"/>
        <v>1</v>
      </c>
      <c r="R1299" s="1">
        <f t="shared" si="212"/>
        <v>0</v>
      </c>
      <c r="S1299" s="1">
        <f t="shared" si="213"/>
        <v>1</v>
      </c>
    </row>
    <row r="1300" spans="1:19" x14ac:dyDescent="0.25">
      <c r="A1300" s="1" t="s">
        <v>71</v>
      </c>
      <c r="B1300" s="1">
        <v>4.3</v>
      </c>
      <c r="C1300" s="1">
        <v>2.7232767799999995</v>
      </c>
      <c r="D1300" s="1">
        <v>0</v>
      </c>
      <c r="E1300" s="1">
        <f t="shared" si="206"/>
        <v>0</v>
      </c>
      <c r="F1300" s="1">
        <f t="shared" si="207"/>
        <v>0</v>
      </c>
      <c r="G1300" s="1">
        <f t="shared" si="208"/>
        <v>0</v>
      </c>
      <c r="H1300" s="1">
        <f t="shared" si="209"/>
        <v>1</v>
      </c>
      <c r="I1300" s="1">
        <f t="shared" si="210"/>
        <v>1</v>
      </c>
      <c r="K1300" s="1" t="s">
        <v>98</v>
      </c>
      <c r="L1300" s="1">
        <v>5</v>
      </c>
      <c r="M1300" s="1">
        <v>3</v>
      </c>
      <c r="N1300" s="1">
        <v>0</v>
      </c>
      <c r="O1300" s="1">
        <f t="shared" si="204"/>
        <v>0</v>
      </c>
      <c r="P1300" s="1">
        <f t="shared" si="211"/>
        <v>0</v>
      </c>
      <c r="Q1300" s="1">
        <f t="shared" si="205"/>
        <v>1</v>
      </c>
      <c r="R1300" s="1">
        <f t="shared" si="212"/>
        <v>0</v>
      </c>
      <c r="S1300" s="1">
        <f t="shared" si="213"/>
        <v>1</v>
      </c>
    </row>
    <row r="1301" spans="1:19" x14ac:dyDescent="0.25">
      <c r="A1301" s="1" t="s">
        <v>84</v>
      </c>
      <c r="B1301" s="1">
        <v>5</v>
      </c>
      <c r="C1301" s="1">
        <v>3.8098188399999997</v>
      </c>
      <c r="D1301" s="1">
        <v>0</v>
      </c>
      <c r="E1301" s="1">
        <f t="shared" si="206"/>
        <v>0</v>
      </c>
      <c r="F1301" s="1">
        <f t="shared" si="207"/>
        <v>0</v>
      </c>
      <c r="G1301" s="1">
        <f t="shared" si="208"/>
        <v>0</v>
      </c>
      <c r="H1301" s="1">
        <f t="shared" si="209"/>
        <v>1</v>
      </c>
      <c r="I1301" s="1">
        <f t="shared" si="210"/>
        <v>1</v>
      </c>
      <c r="K1301" s="1" t="s">
        <v>180</v>
      </c>
      <c r="L1301" s="1">
        <v>5</v>
      </c>
      <c r="M1301" s="1">
        <v>4</v>
      </c>
      <c r="N1301" s="1">
        <v>0</v>
      </c>
      <c r="O1301" s="1">
        <f t="shared" si="204"/>
        <v>0</v>
      </c>
      <c r="P1301" s="1">
        <f t="shared" si="211"/>
        <v>0</v>
      </c>
      <c r="Q1301" s="1">
        <f t="shared" si="205"/>
        <v>1</v>
      </c>
      <c r="R1301" s="1">
        <f t="shared" si="212"/>
        <v>0</v>
      </c>
      <c r="S1301" s="1">
        <f t="shared" si="213"/>
        <v>1</v>
      </c>
    </row>
    <row r="1302" spans="1:19" x14ac:dyDescent="0.25">
      <c r="A1302" s="1" t="s">
        <v>172</v>
      </c>
      <c r="B1302" s="1">
        <v>4.2</v>
      </c>
      <c r="C1302" s="1">
        <v>4.3914563999999991</v>
      </c>
      <c r="D1302" s="1">
        <v>0</v>
      </c>
      <c r="E1302" s="1">
        <f t="shared" si="206"/>
        <v>0</v>
      </c>
      <c r="F1302" s="1">
        <f t="shared" si="207"/>
        <v>0</v>
      </c>
      <c r="G1302" s="1">
        <f t="shared" si="208"/>
        <v>0</v>
      </c>
      <c r="H1302" s="1">
        <f t="shared" si="209"/>
        <v>1</v>
      </c>
      <c r="I1302" s="1">
        <f t="shared" si="210"/>
        <v>1</v>
      </c>
      <c r="K1302" s="1" t="s">
        <v>142</v>
      </c>
      <c r="L1302" s="1">
        <v>4.4000000000000004</v>
      </c>
      <c r="M1302" s="1">
        <v>4</v>
      </c>
      <c r="N1302" s="1">
        <v>0</v>
      </c>
      <c r="O1302" s="1">
        <f t="shared" si="204"/>
        <v>0</v>
      </c>
      <c r="P1302" s="1">
        <f t="shared" si="211"/>
        <v>0</v>
      </c>
      <c r="Q1302" s="1">
        <f t="shared" si="205"/>
        <v>1</v>
      </c>
      <c r="R1302" s="1">
        <f t="shared" si="212"/>
        <v>0</v>
      </c>
      <c r="S1302" s="1">
        <f t="shared" si="213"/>
        <v>1</v>
      </c>
    </row>
    <row r="1303" spans="1:19" x14ac:dyDescent="0.25">
      <c r="A1303" s="1" t="s">
        <v>98</v>
      </c>
      <c r="B1303" s="1">
        <v>5</v>
      </c>
      <c r="C1303" s="1">
        <v>2.9825543099999998</v>
      </c>
      <c r="D1303" s="1">
        <v>0</v>
      </c>
      <c r="E1303" s="1">
        <f t="shared" si="206"/>
        <v>0</v>
      </c>
      <c r="F1303" s="1">
        <f t="shared" si="207"/>
        <v>0</v>
      </c>
      <c r="G1303" s="1">
        <f t="shared" si="208"/>
        <v>0</v>
      </c>
      <c r="H1303" s="1">
        <f t="shared" si="209"/>
        <v>1</v>
      </c>
      <c r="I1303" s="1">
        <f t="shared" si="210"/>
        <v>1</v>
      </c>
      <c r="K1303" s="1" t="s">
        <v>69</v>
      </c>
      <c r="L1303" s="1">
        <v>4.4000000000000004</v>
      </c>
      <c r="M1303" s="1">
        <v>4</v>
      </c>
      <c r="N1303" s="1">
        <v>0</v>
      </c>
      <c r="O1303" s="1">
        <f t="shared" si="204"/>
        <v>0</v>
      </c>
      <c r="P1303" s="1">
        <f t="shared" si="211"/>
        <v>0</v>
      </c>
      <c r="Q1303" s="1">
        <f t="shared" si="205"/>
        <v>1</v>
      </c>
      <c r="R1303" s="1">
        <f t="shared" si="212"/>
        <v>0</v>
      </c>
      <c r="S1303" s="1">
        <f t="shared" si="213"/>
        <v>1</v>
      </c>
    </row>
    <row r="1304" spans="1:19" x14ac:dyDescent="0.25">
      <c r="A1304" s="1" t="s">
        <v>180</v>
      </c>
      <c r="B1304" s="1">
        <v>5</v>
      </c>
      <c r="C1304" s="1">
        <v>3.89998778</v>
      </c>
      <c r="D1304" s="1">
        <v>0</v>
      </c>
      <c r="E1304" s="1">
        <f t="shared" si="206"/>
        <v>0</v>
      </c>
      <c r="F1304" s="1">
        <f t="shared" si="207"/>
        <v>0</v>
      </c>
      <c r="G1304" s="1">
        <f t="shared" si="208"/>
        <v>0</v>
      </c>
      <c r="H1304" s="1">
        <f t="shared" si="209"/>
        <v>1</v>
      </c>
      <c r="I1304" s="1">
        <f t="shared" si="210"/>
        <v>1</v>
      </c>
      <c r="K1304" s="1" t="s">
        <v>140</v>
      </c>
      <c r="L1304" s="1">
        <v>4.9000000000000004</v>
      </c>
      <c r="M1304" s="1">
        <v>3</v>
      </c>
      <c r="N1304" s="1">
        <v>0</v>
      </c>
      <c r="O1304" s="1">
        <f t="shared" si="204"/>
        <v>0</v>
      </c>
      <c r="P1304" s="1">
        <f t="shared" si="211"/>
        <v>0</v>
      </c>
      <c r="Q1304" s="1">
        <f t="shared" si="205"/>
        <v>1</v>
      </c>
      <c r="R1304" s="1">
        <f t="shared" si="212"/>
        <v>0</v>
      </c>
      <c r="S1304" s="1">
        <f t="shared" si="213"/>
        <v>1</v>
      </c>
    </row>
    <row r="1305" spans="1:19" x14ac:dyDescent="0.25">
      <c r="A1305" s="1" t="s">
        <v>142</v>
      </c>
      <c r="B1305" s="1">
        <v>4.4000000000000004</v>
      </c>
      <c r="C1305" s="1">
        <v>3.6526456200000004</v>
      </c>
      <c r="D1305" s="1">
        <v>0</v>
      </c>
      <c r="E1305" s="1">
        <f t="shared" si="206"/>
        <v>0</v>
      </c>
      <c r="F1305" s="1">
        <f t="shared" si="207"/>
        <v>0</v>
      </c>
      <c r="G1305" s="1">
        <f t="shared" si="208"/>
        <v>0</v>
      </c>
      <c r="H1305" s="1">
        <f t="shared" si="209"/>
        <v>1</v>
      </c>
      <c r="I1305" s="1">
        <f t="shared" si="210"/>
        <v>1</v>
      </c>
      <c r="K1305" s="1" t="s">
        <v>161</v>
      </c>
      <c r="L1305" s="1">
        <v>4.2</v>
      </c>
      <c r="M1305" s="1">
        <v>4</v>
      </c>
      <c r="N1305" s="1">
        <v>0</v>
      </c>
      <c r="O1305" s="1">
        <f t="shared" si="204"/>
        <v>0</v>
      </c>
      <c r="P1305" s="1">
        <f t="shared" si="211"/>
        <v>0</v>
      </c>
      <c r="Q1305" s="1">
        <f t="shared" si="205"/>
        <v>1</v>
      </c>
      <c r="R1305" s="1">
        <f t="shared" si="212"/>
        <v>0</v>
      </c>
      <c r="S1305" s="1">
        <f t="shared" si="213"/>
        <v>1</v>
      </c>
    </row>
    <row r="1306" spans="1:19" x14ac:dyDescent="0.25">
      <c r="A1306" s="1" t="s">
        <v>69</v>
      </c>
      <c r="B1306" s="1">
        <v>4.4000000000000004</v>
      </c>
      <c r="C1306" s="1">
        <v>3.627165199999999</v>
      </c>
      <c r="D1306" s="1">
        <v>0</v>
      </c>
      <c r="E1306" s="1">
        <f t="shared" si="206"/>
        <v>0</v>
      </c>
      <c r="F1306" s="1">
        <f t="shared" si="207"/>
        <v>0</v>
      </c>
      <c r="G1306" s="1">
        <f t="shared" si="208"/>
        <v>0</v>
      </c>
      <c r="H1306" s="1">
        <f t="shared" si="209"/>
        <v>1</v>
      </c>
      <c r="I1306" s="1">
        <f t="shared" si="210"/>
        <v>1</v>
      </c>
      <c r="K1306" s="1" t="s">
        <v>71</v>
      </c>
      <c r="L1306" s="1">
        <v>4.3</v>
      </c>
      <c r="M1306" s="1">
        <v>3</v>
      </c>
      <c r="N1306" s="1">
        <v>0</v>
      </c>
      <c r="O1306" s="1">
        <f t="shared" si="204"/>
        <v>0</v>
      </c>
      <c r="P1306" s="1">
        <f t="shared" si="211"/>
        <v>0</v>
      </c>
      <c r="Q1306" s="1">
        <f t="shared" si="205"/>
        <v>1</v>
      </c>
      <c r="R1306" s="1">
        <f t="shared" si="212"/>
        <v>0</v>
      </c>
      <c r="S1306" s="1">
        <f t="shared" si="213"/>
        <v>1</v>
      </c>
    </row>
    <row r="1307" spans="1:19" x14ac:dyDescent="0.25">
      <c r="A1307" s="1" t="s">
        <v>140</v>
      </c>
      <c r="B1307" s="1">
        <v>4.9000000000000004</v>
      </c>
      <c r="C1307" s="1">
        <v>3.3459360099999991</v>
      </c>
      <c r="D1307" s="1">
        <v>0</v>
      </c>
      <c r="E1307" s="1">
        <f t="shared" si="206"/>
        <v>0</v>
      </c>
      <c r="F1307" s="1">
        <f t="shared" si="207"/>
        <v>0</v>
      </c>
      <c r="G1307" s="1">
        <f t="shared" si="208"/>
        <v>0</v>
      </c>
      <c r="H1307" s="1">
        <f t="shared" si="209"/>
        <v>1</v>
      </c>
      <c r="I1307" s="1">
        <f t="shared" si="210"/>
        <v>1</v>
      </c>
      <c r="K1307" s="1" t="s">
        <v>77</v>
      </c>
      <c r="L1307" s="1">
        <v>4.7</v>
      </c>
      <c r="M1307" s="1">
        <v>5</v>
      </c>
      <c r="N1307" s="1">
        <v>0</v>
      </c>
      <c r="O1307" s="1">
        <f t="shared" si="204"/>
        <v>0</v>
      </c>
      <c r="P1307" s="1">
        <f t="shared" si="211"/>
        <v>0</v>
      </c>
      <c r="Q1307" s="1">
        <f t="shared" si="205"/>
        <v>1</v>
      </c>
      <c r="R1307" s="1">
        <f t="shared" si="212"/>
        <v>0</v>
      </c>
      <c r="S1307" s="1">
        <f t="shared" si="213"/>
        <v>1</v>
      </c>
    </row>
    <row r="1308" spans="1:19" x14ac:dyDescent="0.25">
      <c r="A1308" s="1" t="s">
        <v>161</v>
      </c>
      <c r="B1308" s="1">
        <v>4.2</v>
      </c>
      <c r="C1308" s="1">
        <v>4.0640999799999982</v>
      </c>
      <c r="D1308" s="1">
        <v>0</v>
      </c>
      <c r="E1308" s="1">
        <f t="shared" si="206"/>
        <v>0</v>
      </c>
      <c r="F1308" s="1">
        <f t="shared" si="207"/>
        <v>0</v>
      </c>
      <c r="G1308" s="1">
        <f t="shared" si="208"/>
        <v>0</v>
      </c>
      <c r="H1308" s="1">
        <f t="shared" si="209"/>
        <v>1</v>
      </c>
      <c r="I1308" s="1">
        <f t="shared" si="210"/>
        <v>1</v>
      </c>
      <c r="K1308" s="1" t="s">
        <v>98</v>
      </c>
      <c r="L1308" s="1">
        <v>5</v>
      </c>
      <c r="M1308" s="1">
        <v>4</v>
      </c>
      <c r="N1308" s="1">
        <v>0</v>
      </c>
      <c r="O1308" s="1">
        <f t="shared" si="204"/>
        <v>0</v>
      </c>
      <c r="P1308" s="1">
        <f t="shared" si="211"/>
        <v>0</v>
      </c>
      <c r="Q1308" s="1">
        <f t="shared" si="205"/>
        <v>1</v>
      </c>
      <c r="R1308" s="1">
        <f t="shared" si="212"/>
        <v>0</v>
      </c>
      <c r="S1308" s="1">
        <f t="shared" si="213"/>
        <v>1</v>
      </c>
    </row>
    <row r="1309" spans="1:19" x14ac:dyDescent="0.25">
      <c r="A1309" s="1" t="s">
        <v>71</v>
      </c>
      <c r="B1309" s="1">
        <v>4.3</v>
      </c>
      <c r="C1309" s="1">
        <v>2.8741214599999987</v>
      </c>
      <c r="D1309" s="1">
        <v>0</v>
      </c>
      <c r="E1309" s="1">
        <f t="shared" si="206"/>
        <v>0</v>
      </c>
      <c r="F1309" s="1">
        <f t="shared" si="207"/>
        <v>0</v>
      </c>
      <c r="G1309" s="1">
        <f t="shared" si="208"/>
        <v>0</v>
      </c>
      <c r="H1309" s="1">
        <f t="shared" si="209"/>
        <v>1</v>
      </c>
      <c r="I1309" s="1">
        <f t="shared" si="210"/>
        <v>1</v>
      </c>
      <c r="K1309" s="1" t="s">
        <v>107</v>
      </c>
      <c r="L1309" s="1">
        <v>4.8</v>
      </c>
      <c r="M1309" s="1">
        <v>5</v>
      </c>
      <c r="N1309" s="1">
        <v>0</v>
      </c>
      <c r="O1309" s="1">
        <f t="shared" si="204"/>
        <v>0</v>
      </c>
      <c r="P1309" s="1">
        <f t="shared" si="211"/>
        <v>0</v>
      </c>
      <c r="Q1309" s="1">
        <f t="shared" si="205"/>
        <v>1</v>
      </c>
      <c r="R1309" s="1">
        <f t="shared" si="212"/>
        <v>0</v>
      </c>
      <c r="S1309" s="1">
        <f t="shared" si="213"/>
        <v>1</v>
      </c>
    </row>
    <row r="1310" spans="1:19" x14ac:dyDescent="0.25">
      <c r="A1310" s="1" t="s">
        <v>77</v>
      </c>
      <c r="B1310" s="1">
        <v>4.7</v>
      </c>
      <c r="C1310" s="1">
        <v>4.5056628899999991</v>
      </c>
      <c r="D1310" s="1">
        <v>0</v>
      </c>
      <c r="E1310" s="1">
        <f t="shared" si="206"/>
        <v>0</v>
      </c>
      <c r="F1310" s="1">
        <f t="shared" si="207"/>
        <v>0</v>
      </c>
      <c r="G1310" s="1">
        <f t="shared" si="208"/>
        <v>0</v>
      </c>
      <c r="H1310" s="1">
        <f t="shared" si="209"/>
        <v>1</v>
      </c>
      <c r="I1310" s="1">
        <f t="shared" si="210"/>
        <v>1</v>
      </c>
      <c r="K1310" s="1" t="s">
        <v>177</v>
      </c>
      <c r="L1310" s="1">
        <v>4.8</v>
      </c>
      <c r="M1310" s="1">
        <v>3</v>
      </c>
      <c r="N1310" s="1">
        <v>0</v>
      </c>
      <c r="O1310" s="1">
        <f t="shared" si="204"/>
        <v>0</v>
      </c>
      <c r="P1310" s="1">
        <f t="shared" si="211"/>
        <v>0</v>
      </c>
      <c r="Q1310" s="1">
        <f t="shared" si="205"/>
        <v>1</v>
      </c>
      <c r="R1310" s="1">
        <f t="shared" si="212"/>
        <v>0</v>
      </c>
      <c r="S1310" s="1">
        <f t="shared" si="213"/>
        <v>1</v>
      </c>
    </row>
    <row r="1311" spans="1:19" x14ac:dyDescent="0.25">
      <c r="A1311" s="1" t="s">
        <v>98</v>
      </c>
      <c r="B1311" s="1">
        <v>5</v>
      </c>
      <c r="C1311" s="1">
        <v>4.0599681099999998</v>
      </c>
      <c r="D1311" s="1">
        <v>0</v>
      </c>
      <c r="E1311" s="1">
        <f t="shared" si="206"/>
        <v>0</v>
      </c>
      <c r="F1311" s="1">
        <f t="shared" si="207"/>
        <v>0</v>
      </c>
      <c r="G1311" s="1">
        <f t="shared" si="208"/>
        <v>0</v>
      </c>
      <c r="H1311" s="1">
        <f t="shared" si="209"/>
        <v>1</v>
      </c>
      <c r="I1311" s="1">
        <f t="shared" si="210"/>
        <v>1</v>
      </c>
      <c r="K1311" s="1" t="s">
        <v>126</v>
      </c>
      <c r="L1311" s="1">
        <v>4.4000000000000004</v>
      </c>
      <c r="M1311" s="1">
        <v>3</v>
      </c>
      <c r="N1311" s="1">
        <v>0</v>
      </c>
      <c r="O1311" s="1">
        <f t="shared" si="204"/>
        <v>0</v>
      </c>
      <c r="P1311" s="1">
        <f t="shared" si="211"/>
        <v>0</v>
      </c>
      <c r="Q1311" s="1">
        <f t="shared" si="205"/>
        <v>1</v>
      </c>
      <c r="R1311" s="1">
        <f t="shared" si="212"/>
        <v>0</v>
      </c>
      <c r="S1311" s="1">
        <f t="shared" si="213"/>
        <v>1</v>
      </c>
    </row>
    <row r="1312" spans="1:19" x14ac:dyDescent="0.25">
      <c r="A1312" s="1" t="s">
        <v>107</v>
      </c>
      <c r="B1312" s="1">
        <v>4.8</v>
      </c>
      <c r="C1312" s="1">
        <v>4.6806937799999995</v>
      </c>
      <c r="D1312" s="1">
        <v>0</v>
      </c>
      <c r="E1312" s="1">
        <f t="shared" si="206"/>
        <v>0</v>
      </c>
      <c r="F1312" s="1">
        <f t="shared" si="207"/>
        <v>0</v>
      </c>
      <c r="G1312" s="1">
        <f t="shared" si="208"/>
        <v>0</v>
      </c>
      <c r="H1312" s="1">
        <f t="shared" si="209"/>
        <v>1</v>
      </c>
      <c r="I1312" s="1">
        <f t="shared" si="210"/>
        <v>1</v>
      </c>
      <c r="K1312" s="1" t="s">
        <v>129</v>
      </c>
      <c r="L1312" s="1">
        <v>4.8</v>
      </c>
      <c r="M1312" s="1">
        <v>3</v>
      </c>
      <c r="N1312" s="1">
        <v>0</v>
      </c>
      <c r="O1312" s="1">
        <f t="shared" si="204"/>
        <v>0</v>
      </c>
      <c r="P1312" s="1">
        <f t="shared" si="211"/>
        <v>0</v>
      </c>
      <c r="Q1312" s="1">
        <f t="shared" si="205"/>
        <v>1</v>
      </c>
      <c r="R1312" s="1">
        <f t="shared" si="212"/>
        <v>0</v>
      </c>
      <c r="S1312" s="1">
        <f t="shared" si="213"/>
        <v>1</v>
      </c>
    </row>
    <row r="1313" spans="1:19" x14ac:dyDescent="0.25">
      <c r="A1313" s="1" t="s">
        <v>177</v>
      </c>
      <c r="B1313" s="1">
        <v>4.8</v>
      </c>
      <c r="C1313" s="1">
        <v>2.7201400599999999</v>
      </c>
      <c r="D1313" s="1">
        <v>0</v>
      </c>
      <c r="E1313" s="1">
        <f t="shared" si="206"/>
        <v>0</v>
      </c>
      <c r="F1313" s="1">
        <f t="shared" si="207"/>
        <v>0</v>
      </c>
      <c r="G1313" s="1">
        <f t="shared" si="208"/>
        <v>0</v>
      </c>
      <c r="H1313" s="1">
        <f t="shared" si="209"/>
        <v>1</v>
      </c>
      <c r="I1313" s="1">
        <f t="shared" si="210"/>
        <v>1</v>
      </c>
      <c r="K1313" s="1" t="s">
        <v>182</v>
      </c>
      <c r="L1313" s="1">
        <v>5.0999999999999996</v>
      </c>
      <c r="M1313" s="1">
        <v>4</v>
      </c>
      <c r="N1313" s="1">
        <v>0</v>
      </c>
      <c r="O1313" s="1">
        <f t="shared" si="204"/>
        <v>0</v>
      </c>
      <c r="P1313" s="1">
        <f t="shared" si="211"/>
        <v>0</v>
      </c>
      <c r="Q1313" s="1">
        <f t="shared" si="205"/>
        <v>1</v>
      </c>
      <c r="R1313" s="1">
        <f t="shared" si="212"/>
        <v>0</v>
      </c>
      <c r="S1313" s="1">
        <f t="shared" si="213"/>
        <v>1</v>
      </c>
    </row>
    <row r="1314" spans="1:19" x14ac:dyDescent="0.25">
      <c r="A1314" s="1" t="s">
        <v>126</v>
      </c>
      <c r="B1314" s="1">
        <v>4.4000000000000004</v>
      </c>
      <c r="C1314" s="1">
        <v>3.4478248999999992</v>
      </c>
      <c r="D1314" s="1">
        <v>0</v>
      </c>
      <c r="E1314" s="1">
        <f t="shared" si="206"/>
        <v>0</v>
      </c>
      <c r="F1314" s="1">
        <f t="shared" si="207"/>
        <v>0</v>
      </c>
      <c r="G1314" s="1">
        <f t="shared" si="208"/>
        <v>0</v>
      </c>
      <c r="H1314" s="1">
        <f t="shared" si="209"/>
        <v>1</v>
      </c>
      <c r="I1314" s="1">
        <f t="shared" si="210"/>
        <v>1</v>
      </c>
      <c r="K1314" s="1" t="s">
        <v>189</v>
      </c>
      <c r="L1314" s="1">
        <v>4.4000000000000004</v>
      </c>
      <c r="M1314" s="1">
        <v>3</v>
      </c>
      <c r="N1314" s="1">
        <v>0</v>
      </c>
      <c r="O1314" s="1">
        <f t="shared" si="204"/>
        <v>0</v>
      </c>
      <c r="P1314" s="1">
        <f t="shared" si="211"/>
        <v>0</v>
      </c>
      <c r="Q1314" s="1">
        <f t="shared" si="205"/>
        <v>1</v>
      </c>
      <c r="R1314" s="1">
        <f t="shared" si="212"/>
        <v>0</v>
      </c>
      <c r="S1314" s="1">
        <f t="shared" si="213"/>
        <v>1</v>
      </c>
    </row>
    <row r="1315" spans="1:19" x14ac:dyDescent="0.25">
      <c r="A1315" s="1" t="s">
        <v>129</v>
      </c>
      <c r="B1315" s="1">
        <v>4.8</v>
      </c>
      <c r="C1315" s="1">
        <v>2.8406630599999989</v>
      </c>
      <c r="D1315" s="1">
        <v>0</v>
      </c>
      <c r="E1315" s="1">
        <f t="shared" si="206"/>
        <v>0</v>
      </c>
      <c r="F1315" s="1">
        <f t="shared" si="207"/>
        <v>0</v>
      </c>
      <c r="G1315" s="1">
        <f t="shared" si="208"/>
        <v>0</v>
      </c>
      <c r="H1315" s="1">
        <f t="shared" si="209"/>
        <v>1</v>
      </c>
      <c r="I1315" s="1">
        <f t="shared" si="210"/>
        <v>1</v>
      </c>
      <c r="K1315" s="1" t="s">
        <v>130</v>
      </c>
      <c r="L1315" s="1">
        <v>4.0999999999999996</v>
      </c>
      <c r="M1315" s="1">
        <v>4</v>
      </c>
      <c r="N1315" s="1">
        <v>0</v>
      </c>
      <c r="O1315" s="1">
        <f t="shared" si="204"/>
        <v>0</v>
      </c>
      <c r="P1315" s="1">
        <f t="shared" si="211"/>
        <v>0</v>
      </c>
      <c r="Q1315" s="1">
        <f t="shared" si="205"/>
        <v>1</v>
      </c>
      <c r="R1315" s="1">
        <f t="shared" si="212"/>
        <v>0</v>
      </c>
      <c r="S1315" s="1">
        <f t="shared" si="213"/>
        <v>1</v>
      </c>
    </row>
    <row r="1316" spans="1:19" x14ac:dyDescent="0.25">
      <c r="A1316" s="1" t="s">
        <v>182</v>
      </c>
      <c r="B1316" s="1">
        <v>5.0999999999999996</v>
      </c>
      <c r="C1316" s="1">
        <v>3.7791027599999985</v>
      </c>
      <c r="D1316" s="1">
        <v>0</v>
      </c>
      <c r="E1316" s="1">
        <f t="shared" si="206"/>
        <v>0</v>
      </c>
      <c r="F1316" s="1">
        <f t="shared" si="207"/>
        <v>0</v>
      </c>
      <c r="G1316" s="1">
        <f t="shared" si="208"/>
        <v>0</v>
      </c>
      <c r="H1316" s="1">
        <f t="shared" si="209"/>
        <v>1</v>
      </c>
      <c r="I1316" s="1">
        <f t="shared" si="210"/>
        <v>1</v>
      </c>
      <c r="K1316" s="1" t="s">
        <v>165</v>
      </c>
      <c r="L1316" s="1">
        <v>7.1</v>
      </c>
      <c r="M1316" s="1">
        <v>5</v>
      </c>
      <c r="N1316" s="1">
        <v>0</v>
      </c>
      <c r="O1316" s="1">
        <f t="shared" si="204"/>
        <v>0</v>
      </c>
      <c r="P1316" s="1">
        <f t="shared" si="211"/>
        <v>0</v>
      </c>
      <c r="Q1316" s="1">
        <f t="shared" si="205"/>
        <v>1</v>
      </c>
      <c r="R1316" s="1">
        <f t="shared" si="212"/>
        <v>0</v>
      </c>
      <c r="S1316" s="1">
        <f t="shared" si="213"/>
        <v>1</v>
      </c>
    </row>
    <row r="1317" spans="1:19" x14ac:dyDescent="0.25">
      <c r="A1317" s="1" t="s">
        <v>189</v>
      </c>
      <c r="B1317" s="1">
        <v>4.4000000000000004</v>
      </c>
      <c r="C1317" s="1">
        <v>3.3110691399999985</v>
      </c>
      <c r="D1317" s="1">
        <v>0</v>
      </c>
      <c r="E1317" s="1">
        <f t="shared" si="206"/>
        <v>0</v>
      </c>
      <c r="F1317" s="1">
        <f t="shared" si="207"/>
        <v>0</v>
      </c>
      <c r="G1317" s="1">
        <f t="shared" si="208"/>
        <v>0</v>
      </c>
      <c r="H1317" s="1">
        <f t="shared" si="209"/>
        <v>1</v>
      </c>
      <c r="I1317" s="1">
        <f t="shared" si="210"/>
        <v>1</v>
      </c>
      <c r="K1317" s="1" t="s">
        <v>179</v>
      </c>
      <c r="L1317" s="1">
        <v>5.4</v>
      </c>
      <c r="M1317" s="1">
        <v>3</v>
      </c>
      <c r="N1317" s="1">
        <v>0</v>
      </c>
      <c r="O1317" s="1">
        <f t="shared" si="204"/>
        <v>0</v>
      </c>
      <c r="P1317" s="1">
        <f t="shared" si="211"/>
        <v>0</v>
      </c>
      <c r="Q1317" s="1">
        <f t="shared" si="205"/>
        <v>1</v>
      </c>
      <c r="R1317" s="1">
        <f t="shared" si="212"/>
        <v>0</v>
      </c>
      <c r="S1317" s="1">
        <f t="shared" si="213"/>
        <v>1</v>
      </c>
    </row>
    <row r="1318" spans="1:19" x14ac:dyDescent="0.25">
      <c r="A1318" s="1" t="s">
        <v>130</v>
      </c>
      <c r="B1318" s="1">
        <v>4.0999999999999996</v>
      </c>
      <c r="C1318" s="1">
        <v>3.7238794100000003</v>
      </c>
      <c r="D1318" s="1">
        <v>0</v>
      </c>
      <c r="E1318" s="1">
        <f t="shared" si="206"/>
        <v>0</v>
      </c>
      <c r="F1318" s="1">
        <f t="shared" si="207"/>
        <v>0</v>
      </c>
      <c r="G1318" s="1">
        <f t="shared" si="208"/>
        <v>0</v>
      </c>
      <c r="H1318" s="1">
        <f t="shared" si="209"/>
        <v>1</v>
      </c>
      <c r="I1318" s="1">
        <f t="shared" si="210"/>
        <v>1</v>
      </c>
      <c r="K1318" s="1" t="s">
        <v>153</v>
      </c>
      <c r="L1318" s="1">
        <v>3.8</v>
      </c>
      <c r="M1318" s="1">
        <v>3</v>
      </c>
      <c r="N1318" s="1">
        <v>0</v>
      </c>
      <c r="O1318" s="1">
        <f t="shared" si="204"/>
        <v>0</v>
      </c>
      <c r="P1318" s="1">
        <f t="shared" si="211"/>
        <v>0</v>
      </c>
      <c r="Q1318" s="1">
        <f t="shared" si="205"/>
        <v>1</v>
      </c>
      <c r="R1318" s="1">
        <f t="shared" si="212"/>
        <v>0</v>
      </c>
      <c r="S1318" s="1">
        <f t="shared" si="213"/>
        <v>1</v>
      </c>
    </row>
    <row r="1319" spans="1:19" x14ac:dyDescent="0.25">
      <c r="A1319" s="1" t="s">
        <v>165</v>
      </c>
      <c r="B1319" s="1">
        <v>7.1</v>
      </c>
      <c r="C1319" s="1">
        <v>5.0467423499999988</v>
      </c>
      <c r="D1319" s="1">
        <v>0</v>
      </c>
      <c r="E1319" s="1">
        <f t="shared" si="206"/>
        <v>0</v>
      </c>
      <c r="F1319" s="1">
        <f t="shared" si="207"/>
        <v>0</v>
      </c>
      <c r="G1319" s="1">
        <f t="shared" si="208"/>
        <v>0</v>
      </c>
      <c r="H1319" s="1">
        <f t="shared" si="209"/>
        <v>1</v>
      </c>
      <c r="I1319" s="1">
        <f t="shared" si="210"/>
        <v>1</v>
      </c>
      <c r="K1319" s="1" t="s">
        <v>90</v>
      </c>
      <c r="L1319" s="1">
        <v>4.8</v>
      </c>
      <c r="M1319" s="1">
        <v>4</v>
      </c>
      <c r="N1319" s="1">
        <v>0</v>
      </c>
      <c r="O1319" s="1">
        <f t="shared" si="204"/>
        <v>0</v>
      </c>
      <c r="P1319" s="1">
        <f t="shared" si="211"/>
        <v>0</v>
      </c>
      <c r="Q1319" s="1">
        <f t="shared" si="205"/>
        <v>1</v>
      </c>
      <c r="R1319" s="1">
        <f t="shared" si="212"/>
        <v>0</v>
      </c>
      <c r="S1319" s="1">
        <f t="shared" si="213"/>
        <v>1</v>
      </c>
    </row>
    <row r="1320" spans="1:19" x14ac:dyDescent="0.25">
      <c r="A1320" s="1" t="s">
        <v>179</v>
      </c>
      <c r="B1320" s="1">
        <v>5.4</v>
      </c>
      <c r="C1320" s="1">
        <v>3.0330515</v>
      </c>
      <c r="D1320" s="1">
        <v>0</v>
      </c>
      <c r="E1320" s="1">
        <f t="shared" si="206"/>
        <v>0</v>
      </c>
      <c r="F1320" s="1">
        <f t="shared" si="207"/>
        <v>0</v>
      </c>
      <c r="G1320" s="1">
        <f t="shared" si="208"/>
        <v>0</v>
      </c>
      <c r="H1320" s="1">
        <f t="shared" si="209"/>
        <v>1</v>
      </c>
      <c r="I1320" s="1">
        <f t="shared" si="210"/>
        <v>1</v>
      </c>
      <c r="K1320" s="1" t="s">
        <v>91</v>
      </c>
      <c r="L1320" s="1">
        <v>4.9000000000000004</v>
      </c>
      <c r="M1320" s="1">
        <v>4</v>
      </c>
      <c r="N1320" s="1">
        <v>0</v>
      </c>
      <c r="O1320" s="1">
        <f t="shared" si="204"/>
        <v>0</v>
      </c>
      <c r="P1320" s="1">
        <f t="shared" si="211"/>
        <v>0</v>
      </c>
      <c r="Q1320" s="1">
        <f t="shared" si="205"/>
        <v>1</v>
      </c>
      <c r="R1320" s="1">
        <f t="shared" si="212"/>
        <v>0</v>
      </c>
      <c r="S1320" s="1">
        <f t="shared" si="213"/>
        <v>1</v>
      </c>
    </row>
    <row r="1321" spans="1:19" x14ac:dyDescent="0.25">
      <c r="A1321" s="1" t="s">
        <v>153</v>
      </c>
      <c r="B1321" s="1">
        <v>3.8</v>
      </c>
      <c r="C1321" s="1">
        <v>3.0364045999999996</v>
      </c>
      <c r="D1321" s="1">
        <v>0</v>
      </c>
      <c r="E1321" s="1">
        <f t="shared" si="206"/>
        <v>0</v>
      </c>
      <c r="F1321" s="1">
        <f t="shared" si="207"/>
        <v>0</v>
      </c>
      <c r="G1321" s="1">
        <f t="shared" si="208"/>
        <v>0</v>
      </c>
      <c r="H1321" s="1">
        <f t="shared" si="209"/>
        <v>1</v>
      </c>
      <c r="I1321" s="1">
        <f t="shared" si="210"/>
        <v>1</v>
      </c>
      <c r="K1321" s="1" t="s">
        <v>108</v>
      </c>
      <c r="L1321" s="1">
        <v>4.4000000000000004</v>
      </c>
      <c r="M1321" s="1">
        <v>4</v>
      </c>
      <c r="N1321" s="1">
        <v>0</v>
      </c>
      <c r="O1321" s="1">
        <f t="shared" si="204"/>
        <v>0</v>
      </c>
      <c r="P1321" s="1">
        <f t="shared" si="211"/>
        <v>0</v>
      </c>
      <c r="Q1321" s="1">
        <f t="shared" si="205"/>
        <v>1</v>
      </c>
      <c r="R1321" s="1">
        <f t="shared" si="212"/>
        <v>0</v>
      </c>
      <c r="S1321" s="1">
        <f t="shared" si="213"/>
        <v>1</v>
      </c>
    </row>
    <row r="1322" spans="1:19" x14ac:dyDescent="0.25">
      <c r="A1322" s="1" t="s">
        <v>90</v>
      </c>
      <c r="B1322" s="1">
        <v>4.8</v>
      </c>
      <c r="C1322" s="1">
        <v>4.4047532099999973</v>
      </c>
      <c r="D1322" s="1">
        <v>0</v>
      </c>
      <c r="E1322" s="1">
        <f t="shared" si="206"/>
        <v>0</v>
      </c>
      <c r="F1322" s="1">
        <f t="shared" si="207"/>
        <v>0</v>
      </c>
      <c r="G1322" s="1">
        <f t="shared" si="208"/>
        <v>0</v>
      </c>
      <c r="H1322" s="1">
        <f t="shared" si="209"/>
        <v>1</v>
      </c>
      <c r="I1322" s="1">
        <f t="shared" si="210"/>
        <v>1</v>
      </c>
      <c r="K1322" s="1" t="s">
        <v>195</v>
      </c>
      <c r="L1322" s="1">
        <v>4.5</v>
      </c>
      <c r="M1322" s="1">
        <v>4</v>
      </c>
      <c r="N1322" s="1">
        <v>0</v>
      </c>
      <c r="O1322" s="1">
        <f t="shared" si="204"/>
        <v>0</v>
      </c>
      <c r="P1322" s="1">
        <f t="shared" si="211"/>
        <v>0</v>
      </c>
      <c r="Q1322" s="1">
        <f t="shared" si="205"/>
        <v>1</v>
      </c>
      <c r="R1322" s="1">
        <f t="shared" si="212"/>
        <v>0</v>
      </c>
      <c r="S1322" s="1">
        <f t="shared" si="213"/>
        <v>1</v>
      </c>
    </row>
    <row r="1323" spans="1:19" x14ac:dyDescent="0.25">
      <c r="A1323" s="1" t="s">
        <v>91</v>
      </c>
      <c r="B1323" s="1">
        <v>4.9000000000000004</v>
      </c>
      <c r="C1323" s="1">
        <v>3.7437203299999982</v>
      </c>
      <c r="D1323" s="1">
        <v>0</v>
      </c>
      <c r="E1323" s="1">
        <f t="shared" si="206"/>
        <v>0</v>
      </c>
      <c r="F1323" s="1">
        <f t="shared" si="207"/>
        <v>0</v>
      </c>
      <c r="G1323" s="1">
        <f t="shared" si="208"/>
        <v>0</v>
      </c>
      <c r="H1323" s="1">
        <f t="shared" si="209"/>
        <v>1</v>
      </c>
      <c r="I1323" s="1">
        <f t="shared" si="210"/>
        <v>1</v>
      </c>
      <c r="K1323" s="1" t="s">
        <v>147</v>
      </c>
      <c r="L1323" s="1">
        <v>5.0999999999999996</v>
      </c>
      <c r="M1323" s="1">
        <v>5</v>
      </c>
      <c r="N1323" s="1">
        <v>0</v>
      </c>
      <c r="O1323" s="1">
        <f t="shared" si="204"/>
        <v>0</v>
      </c>
      <c r="P1323" s="1">
        <f t="shared" si="211"/>
        <v>0</v>
      </c>
      <c r="Q1323" s="1">
        <f t="shared" si="205"/>
        <v>1</v>
      </c>
      <c r="R1323" s="1">
        <f t="shared" si="212"/>
        <v>0</v>
      </c>
      <c r="S1323" s="1">
        <f t="shared" si="213"/>
        <v>1</v>
      </c>
    </row>
    <row r="1324" spans="1:19" x14ac:dyDescent="0.25">
      <c r="A1324" s="1" t="s">
        <v>108</v>
      </c>
      <c r="B1324" s="1">
        <v>4.4000000000000004</v>
      </c>
      <c r="C1324" s="1">
        <v>3.72538298</v>
      </c>
      <c r="D1324" s="1">
        <v>0</v>
      </c>
      <c r="E1324" s="1">
        <f t="shared" si="206"/>
        <v>0</v>
      </c>
      <c r="F1324" s="1">
        <f t="shared" si="207"/>
        <v>0</v>
      </c>
      <c r="G1324" s="1">
        <f t="shared" si="208"/>
        <v>0</v>
      </c>
      <c r="H1324" s="1">
        <f t="shared" si="209"/>
        <v>1</v>
      </c>
      <c r="I1324" s="1">
        <f t="shared" si="210"/>
        <v>1</v>
      </c>
      <c r="K1324" s="1" t="s">
        <v>77</v>
      </c>
      <c r="L1324" s="1">
        <v>4.7</v>
      </c>
      <c r="M1324" s="1">
        <v>4</v>
      </c>
      <c r="N1324" s="1">
        <v>0</v>
      </c>
      <c r="O1324" s="1">
        <f t="shared" si="204"/>
        <v>0</v>
      </c>
      <c r="P1324" s="1">
        <f t="shared" si="211"/>
        <v>0</v>
      </c>
      <c r="Q1324" s="1">
        <f t="shared" si="205"/>
        <v>1</v>
      </c>
      <c r="R1324" s="1">
        <f t="shared" si="212"/>
        <v>0</v>
      </c>
      <c r="S1324" s="1">
        <f t="shared" si="213"/>
        <v>1</v>
      </c>
    </row>
    <row r="1325" spans="1:19" x14ac:dyDescent="0.25">
      <c r="A1325" s="1" t="s">
        <v>195</v>
      </c>
      <c r="B1325" s="1">
        <v>4.5</v>
      </c>
      <c r="C1325" s="1">
        <v>3.7735161700000006</v>
      </c>
      <c r="D1325" s="1">
        <v>0</v>
      </c>
      <c r="E1325" s="1">
        <f t="shared" si="206"/>
        <v>0</v>
      </c>
      <c r="F1325" s="1">
        <f t="shared" si="207"/>
        <v>0</v>
      </c>
      <c r="G1325" s="1">
        <f t="shared" si="208"/>
        <v>0</v>
      </c>
      <c r="H1325" s="1">
        <f t="shared" si="209"/>
        <v>1</v>
      </c>
      <c r="I1325" s="1">
        <f t="shared" si="210"/>
        <v>1</v>
      </c>
      <c r="K1325" s="1" t="s">
        <v>98</v>
      </c>
      <c r="L1325" s="1">
        <v>5</v>
      </c>
      <c r="M1325" s="1">
        <v>4</v>
      </c>
      <c r="N1325" s="1">
        <v>0</v>
      </c>
      <c r="O1325" s="1">
        <f t="shared" si="204"/>
        <v>0</v>
      </c>
      <c r="P1325" s="1">
        <f t="shared" si="211"/>
        <v>0</v>
      </c>
      <c r="Q1325" s="1">
        <f t="shared" si="205"/>
        <v>1</v>
      </c>
      <c r="R1325" s="1">
        <f t="shared" si="212"/>
        <v>0</v>
      </c>
      <c r="S1325" s="1">
        <f t="shared" si="213"/>
        <v>1</v>
      </c>
    </row>
    <row r="1326" spans="1:19" x14ac:dyDescent="0.25">
      <c r="A1326" s="1" t="s">
        <v>147</v>
      </c>
      <c r="B1326" s="1">
        <v>5.0999999999999996</v>
      </c>
      <c r="C1326" s="1">
        <v>4.55567426</v>
      </c>
      <c r="D1326" s="1">
        <v>0</v>
      </c>
      <c r="E1326" s="1">
        <f t="shared" si="206"/>
        <v>0</v>
      </c>
      <c r="F1326" s="1">
        <f t="shared" si="207"/>
        <v>0</v>
      </c>
      <c r="G1326" s="1">
        <f t="shared" si="208"/>
        <v>0</v>
      </c>
      <c r="H1326" s="1">
        <f t="shared" si="209"/>
        <v>1</v>
      </c>
      <c r="I1326" s="1">
        <f t="shared" si="210"/>
        <v>1</v>
      </c>
      <c r="K1326" s="1" t="s">
        <v>140</v>
      </c>
      <c r="L1326" s="1">
        <v>4.9000000000000004</v>
      </c>
      <c r="M1326" s="1">
        <v>4</v>
      </c>
      <c r="N1326" s="1">
        <v>0</v>
      </c>
      <c r="O1326" s="1">
        <f t="shared" si="204"/>
        <v>0</v>
      </c>
      <c r="P1326" s="1">
        <f t="shared" si="211"/>
        <v>0</v>
      </c>
      <c r="Q1326" s="1">
        <f t="shared" si="205"/>
        <v>1</v>
      </c>
      <c r="R1326" s="1">
        <f t="shared" si="212"/>
        <v>0</v>
      </c>
      <c r="S1326" s="1">
        <f t="shared" si="213"/>
        <v>1</v>
      </c>
    </row>
    <row r="1327" spans="1:19" x14ac:dyDescent="0.25">
      <c r="A1327" s="1" t="s">
        <v>77</v>
      </c>
      <c r="B1327" s="1">
        <v>4.7</v>
      </c>
      <c r="C1327" s="1">
        <v>3.7397481399999997</v>
      </c>
      <c r="D1327" s="1">
        <v>0</v>
      </c>
      <c r="E1327" s="1">
        <f t="shared" si="206"/>
        <v>0</v>
      </c>
      <c r="F1327" s="1">
        <f t="shared" si="207"/>
        <v>0</v>
      </c>
      <c r="G1327" s="1">
        <f t="shared" si="208"/>
        <v>0</v>
      </c>
      <c r="H1327" s="1">
        <f t="shared" si="209"/>
        <v>1</v>
      </c>
      <c r="I1327" s="1">
        <f t="shared" si="210"/>
        <v>1</v>
      </c>
      <c r="K1327" s="1" t="s">
        <v>63</v>
      </c>
      <c r="L1327" s="1">
        <v>4.4000000000000004</v>
      </c>
      <c r="M1327" s="1">
        <v>3</v>
      </c>
      <c r="N1327" s="1">
        <v>0</v>
      </c>
      <c r="O1327" s="1">
        <f t="shared" si="204"/>
        <v>0</v>
      </c>
      <c r="P1327" s="1">
        <f t="shared" si="211"/>
        <v>0</v>
      </c>
      <c r="Q1327" s="1">
        <f t="shared" si="205"/>
        <v>1</v>
      </c>
      <c r="R1327" s="1">
        <f t="shared" si="212"/>
        <v>0</v>
      </c>
      <c r="S1327" s="1">
        <f t="shared" si="213"/>
        <v>1</v>
      </c>
    </row>
    <row r="1328" spans="1:19" x14ac:dyDescent="0.25">
      <c r="A1328" s="1" t="s">
        <v>98</v>
      </c>
      <c r="B1328" s="1">
        <v>5</v>
      </c>
      <c r="C1328" s="1">
        <v>4.3248355999999992</v>
      </c>
      <c r="D1328" s="1">
        <v>0</v>
      </c>
      <c r="E1328" s="1">
        <f t="shared" si="206"/>
        <v>0</v>
      </c>
      <c r="F1328" s="1">
        <f t="shared" si="207"/>
        <v>0</v>
      </c>
      <c r="G1328" s="1">
        <f t="shared" si="208"/>
        <v>0</v>
      </c>
      <c r="H1328" s="1">
        <f t="shared" si="209"/>
        <v>1</v>
      </c>
      <c r="I1328" s="1">
        <f t="shared" si="210"/>
        <v>1</v>
      </c>
      <c r="K1328" s="1" t="s">
        <v>62</v>
      </c>
      <c r="L1328" s="1">
        <v>4.5</v>
      </c>
      <c r="M1328" s="1">
        <v>4</v>
      </c>
      <c r="N1328" s="1">
        <v>0</v>
      </c>
      <c r="O1328" s="1">
        <f t="shared" si="204"/>
        <v>0</v>
      </c>
      <c r="P1328" s="1">
        <f t="shared" si="211"/>
        <v>0</v>
      </c>
      <c r="Q1328" s="1">
        <f t="shared" si="205"/>
        <v>1</v>
      </c>
      <c r="R1328" s="1">
        <f t="shared" si="212"/>
        <v>0</v>
      </c>
      <c r="S1328" s="1">
        <f t="shared" si="213"/>
        <v>1</v>
      </c>
    </row>
    <row r="1329" spans="1:19" x14ac:dyDescent="0.25">
      <c r="A1329" s="1" t="s">
        <v>140</v>
      </c>
      <c r="B1329" s="1">
        <v>4.9000000000000004</v>
      </c>
      <c r="C1329" s="1">
        <v>3.7474020399999994</v>
      </c>
      <c r="D1329" s="1">
        <v>0</v>
      </c>
      <c r="E1329" s="1">
        <f t="shared" si="206"/>
        <v>0</v>
      </c>
      <c r="F1329" s="1">
        <f t="shared" si="207"/>
        <v>0</v>
      </c>
      <c r="G1329" s="1">
        <f t="shared" si="208"/>
        <v>0</v>
      </c>
      <c r="H1329" s="1">
        <f t="shared" si="209"/>
        <v>1</v>
      </c>
      <c r="I1329" s="1">
        <f t="shared" si="210"/>
        <v>1</v>
      </c>
      <c r="K1329" s="1" t="s">
        <v>65</v>
      </c>
      <c r="L1329" s="1">
        <v>5.0999999999999996</v>
      </c>
      <c r="M1329" s="1">
        <v>3</v>
      </c>
      <c r="N1329" s="1">
        <v>0</v>
      </c>
      <c r="O1329" s="1">
        <f t="shared" si="204"/>
        <v>0</v>
      </c>
      <c r="P1329" s="1">
        <f t="shared" si="211"/>
        <v>0</v>
      </c>
      <c r="Q1329" s="1">
        <f t="shared" si="205"/>
        <v>1</v>
      </c>
      <c r="R1329" s="1">
        <f t="shared" si="212"/>
        <v>0</v>
      </c>
      <c r="S1329" s="1">
        <f t="shared" si="213"/>
        <v>1</v>
      </c>
    </row>
    <row r="1330" spans="1:19" x14ac:dyDescent="0.25">
      <c r="A1330" s="1" t="s">
        <v>63</v>
      </c>
      <c r="B1330" s="1">
        <v>4.4000000000000004</v>
      </c>
      <c r="C1330" s="1">
        <v>3.4192269999999994</v>
      </c>
      <c r="D1330" s="1">
        <v>0</v>
      </c>
      <c r="E1330" s="1">
        <f t="shared" si="206"/>
        <v>0</v>
      </c>
      <c r="F1330" s="1">
        <f t="shared" si="207"/>
        <v>0</v>
      </c>
      <c r="G1330" s="1">
        <f t="shared" si="208"/>
        <v>0</v>
      </c>
      <c r="H1330" s="1">
        <f t="shared" si="209"/>
        <v>1</v>
      </c>
      <c r="I1330" s="1">
        <f t="shared" si="210"/>
        <v>1</v>
      </c>
      <c r="K1330" s="1" t="s">
        <v>66</v>
      </c>
      <c r="L1330" s="1">
        <v>4.8</v>
      </c>
      <c r="M1330" s="1">
        <v>4</v>
      </c>
      <c r="N1330" s="1">
        <v>0</v>
      </c>
      <c r="O1330" s="1">
        <f t="shared" si="204"/>
        <v>0</v>
      </c>
      <c r="P1330" s="1">
        <f t="shared" si="211"/>
        <v>0</v>
      </c>
      <c r="Q1330" s="1">
        <f t="shared" si="205"/>
        <v>1</v>
      </c>
      <c r="R1330" s="1">
        <f t="shared" si="212"/>
        <v>0</v>
      </c>
      <c r="S1330" s="1">
        <f t="shared" si="213"/>
        <v>1</v>
      </c>
    </row>
    <row r="1331" spans="1:19" x14ac:dyDescent="0.25">
      <c r="A1331" s="1" t="s">
        <v>62</v>
      </c>
      <c r="B1331" s="1">
        <v>4.5</v>
      </c>
      <c r="C1331" s="1">
        <v>3.6066449999999999</v>
      </c>
      <c r="D1331" s="1">
        <v>0</v>
      </c>
      <c r="E1331" s="1">
        <f t="shared" si="206"/>
        <v>0</v>
      </c>
      <c r="F1331" s="1">
        <f t="shared" si="207"/>
        <v>0</v>
      </c>
      <c r="G1331" s="1">
        <f t="shared" si="208"/>
        <v>0</v>
      </c>
      <c r="H1331" s="1">
        <f t="shared" si="209"/>
        <v>1</v>
      </c>
      <c r="I1331" s="1">
        <f t="shared" si="210"/>
        <v>1</v>
      </c>
      <c r="K1331" s="1" t="s">
        <v>171</v>
      </c>
      <c r="L1331" s="1">
        <v>4.7</v>
      </c>
      <c r="M1331" s="1">
        <v>4</v>
      </c>
      <c r="N1331" s="1">
        <v>0</v>
      </c>
      <c r="O1331" s="1">
        <f t="shared" si="204"/>
        <v>0</v>
      </c>
      <c r="P1331" s="1">
        <f t="shared" si="211"/>
        <v>0</v>
      </c>
      <c r="Q1331" s="1">
        <f t="shared" si="205"/>
        <v>1</v>
      </c>
      <c r="R1331" s="1">
        <f t="shared" si="212"/>
        <v>0</v>
      </c>
      <c r="S1331" s="1">
        <f t="shared" si="213"/>
        <v>1</v>
      </c>
    </row>
    <row r="1332" spans="1:19" x14ac:dyDescent="0.25">
      <c r="A1332" s="1" t="s">
        <v>65</v>
      </c>
      <c r="B1332" s="1">
        <v>5.0999999999999996</v>
      </c>
      <c r="C1332" s="1">
        <v>3.4462321599999983</v>
      </c>
      <c r="D1332" s="1">
        <v>0</v>
      </c>
      <c r="E1332" s="1">
        <f t="shared" si="206"/>
        <v>0</v>
      </c>
      <c r="F1332" s="1">
        <f t="shared" si="207"/>
        <v>0</v>
      </c>
      <c r="G1332" s="1">
        <f t="shared" si="208"/>
        <v>0</v>
      </c>
      <c r="H1332" s="1">
        <f t="shared" si="209"/>
        <v>1</v>
      </c>
      <c r="I1332" s="1">
        <f t="shared" si="210"/>
        <v>1</v>
      </c>
      <c r="K1332" s="1" t="s">
        <v>75</v>
      </c>
      <c r="L1332" s="1">
        <v>4.3</v>
      </c>
      <c r="M1332" s="1">
        <v>5</v>
      </c>
      <c r="N1332" s="1">
        <v>0</v>
      </c>
      <c r="O1332" s="1">
        <f t="shared" ref="O1332:O1395" si="214">IF(AND((8&gt;N1332),(N1332&gt;=M1332),(M1332&gt;=4)),1,0)</f>
        <v>0</v>
      </c>
      <c r="P1332" s="1">
        <f t="shared" si="211"/>
        <v>0</v>
      </c>
      <c r="Q1332" s="1">
        <f t="shared" ref="Q1332:Q1395" si="215">IF(N1332&lt;=4,1,0)</f>
        <v>1</v>
      </c>
      <c r="R1332" s="1">
        <f t="shared" si="212"/>
        <v>0</v>
      </c>
      <c r="S1332" s="1">
        <f t="shared" si="213"/>
        <v>1</v>
      </c>
    </row>
    <row r="1333" spans="1:19" x14ac:dyDescent="0.25">
      <c r="A1333" s="1" t="s">
        <v>66</v>
      </c>
      <c r="B1333" s="1">
        <v>4.8</v>
      </c>
      <c r="C1333" s="1">
        <v>3.7681000999999972</v>
      </c>
      <c r="D1333" s="1">
        <v>0</v>
      </c>
      <c r="E1333" s="1">
        <f t="shared" si="206"/>
        <v>0</v>
      </c>
      <c r="F1333" s="1">
        <f t="shared" si="207"/>
        <v>0</v>
      </c>
      <c r="G1333" s="1">
        <f t="shared" si="208"/>
        <v>0</v>
      </c>
      <c r="H1333" s="1">
        <f t="shared" si="209"/>
        <v>1</v>
      </c>
      <c r="I1333" s="1">
        <f t="shared" si="210"/>
        <v>1</v>
      </c>
      <c r="K1333" s="1" t="s">
        <v>107</v>
      </c>
      <c r="L1333" s="1">
        <v>4.8</v>
      </c>
      <c r="M1333" s="1">
        <v>4</v>
      </c>
      <c r="N1333" s="1">
        <v>0</v>
      </c>
      <c r="O1333" s="1">
        <f t="shared" si="214"/>
        <v>0</v>
      </c>
      <c r="P1333" s="1">
        <f t="shared" si="211"/>
        <v>0</v>
      </c>
      <c r="Q1333" s="1">
        <f t="shared" si="215"/>
        <v>1</v>
      </c>
      <c r="R1333" s="1">
        <f t="shared" si="212"/>
        <v>0</v>
      </c>
      <c r="S1333" s="1">
        <f t="shared" si="213"/>
        <v>1</v>
      </c>
    </row>
    <row r="1334" spans="1:19" x14ac:dyDescent="0.25">
      <c r="A1334" s="1" t="s">
        <v>171</v>
      </c>
      <c r="B1334" s="1">
        <v>4.7</v>
      </c>
      <c r="C1334" s="1">
        <v>3.9569306799999988</v>
      </c>
      <c r="D1334" s="1">
        <v>0</v>
      </c>
      <c r="E1334" s="1">
        <f t="shared" si="206"/>
        <v>0</v>
      </c>
      <c r="F1334" s="1">
        <f t="shared" si="207"/>
        <v>0</v>
      </c>
      <c r="G1334" s="1">
        <f t="shared" si="208"/>
        <v>0</v>
      </c>
      <c r="H1334" s="1">
        <f t="shared" si="209"/>
        <v>1</v>
      </c>
      <c r="I1334" s="1">
        <f t="shared" si="210"/>
        <v>1</v>
      </c>
      <c r="K1334" s="1" t="s">
        <v>178</v>
      </c>
      <c r="L1334" s="1">
        <v>5.3</v>
      </c>
      <c r="M1334" s="1">
        <v>4</v>
      </c>
      <c r="N1334" s="1">
        <v>0</v>
      </c>
      <c r="O1334" s="1">
        <f t="shared" si="214"/>
        <v>0</v>
      </c>
      <c r="P1334" s="1">
        <f t="shared" si="211"/>
        <v>0</v>
      </c>
      <c r="Q1334" s="1">
        <f t="shared" si="215"/>
        <v>1</v>
      </c>
      <c r="R1334" s="1">
        <f t="shared" si="212"/>
        <v>0</v>
      </c>
      <c r="S1334" s="1">
        <f t="shared" si="213"/>
        <v>1</v>
      </c>
    </row>
    <row r="1335" spans="1:19" x14ac:dyDescent="0.25">
      <c r="A1335" s="1" t="s">
        <v>75</v>
      </c>
      <c r="B1335" s="1">
        <v>4.3</v>
      </c>
      <c r="C1335" s="1">
        <v>4.5867898099999991</v>
      </c>
      <c r="D1335" s="1">
        <v>0</v>
      </c>
      <c r="E1335" s="1">
        <f t="shared" si="206"/>
        <v>0</v>
      </c>
      <c r="F1335" s="1">
        <f t="shared" si="207"/>
        <v>0</v>
      </c>
      <c r="G1335" s="1">
        <f t="shared" si="208"/>
        <v>0</v>
      </c>
      <c r="H1335" s="1">
        <f t="shared" si="209"/>
        <v>1</v>
      </c>
      <c r="I1335" s="1">
        <f t="shared" si="210"/>
        <v>1</v>
      </c>
      <c r="K1335" s="1" t="s">
        <v>179</v>
      </c>
      <c r="L1335" s="1">
        <v>5.4</v>
      </c>
      <c r="M1335" s="1">
        <v>4</v>
      </c>
      <c r="N1335" s="1">
        <v>0</v>
      </c>
      <c r="O1335" s="1">
        <f t="shared" si="214"/>
        <v>0</v>
      </c>
      <c r="P1335" s="1">
        <f t="shared" si="211"/>
        <v>0</v>
      </c>
      <c r="Q1335" s="1">
        <f t="shared" si="215"/>
        <v>1</v>
      </c>
      <c r="R1335" s="1">
        <f t="shared" si="212"/>
        <v>0</v>
      </c>
      <c r="S1335" s="1">
        <f t="shared" si="213"/>
        <v>1</v>
      </c>
    </row>
    <row r="1336" spans="1:19" x14ac:dyDescent="0.25">
      <c r="A1336" s="1" t="s">
        <v>107</v>
      </c>
      <c r="B1336" s="1">
        <v>4.8</v>
      </c>
      <c r="C1336" s="1">
        <v>3.5233943999999995</v>
      </c>
      <c r="D1336" s="1">
        <v>0</v>
      </c>
      <c r="E1336" s="1">
        <f t="shared" si="206"/>
        <v>0</v>
      </c>
      <c r="F1336" s="1">
        <f t="shared" si="207"/>
        <v>0</v>
      </c>
      <c r="G1336" s="1">
        <f t="shared" si="208"/>
        <v>0</v>
      </c>
      <c r="H1336" s="1">
        <f t="shared" si="209"/>
        <v>1</v>
      </c>
      <c r="I1336" s="1">
        <f t="shared" si="210"/>
        <v>1</v>
      </c>
      <c r="K1336" s="1" t="s">
        <v>139</v>
      </c>
      <c r="L1336" s="1">
        <v>4.4000000000000004</v>
      </c>
      <c r="M1336" s="1">
        <v>4</v>
      </c>
      <c r="N1336" s="1">
        <v>0</v>
      </c>
      <c r="O1336" s="1">
        <f t="shared" si="214"/>
        <v>0</v>
      </c>
      <c r="P1336" s="1">
        <f t="shared" si="211"/>
        <v>0</v>
      </c>
      <c r="Q1336" s="1">
        <f t="shared" si="215"/>
        <v>1</v>
      </c>
      <c r="R1336" s="1">
        <f t="shared" si="212"/>
        <v>0</v>
      </c>
      <c r="S1336" s="1">
        <f t="shared" si="213"/>
        <v>1</v>
      </c>
    </row>
    <row r="1337" spans="1:19" x14ac:dyDescent="0.25">
      <c r="A1337" s="1" t="s">
        <v>178</v>
      </c>
      <c r="B1337" s="1">
        <v>5.3</v>
      </c>
      <c r="C1337" s="1">
        <v>3.9992212500000011</v>
      </c>
      <c r="D1337" s="1">
        <v>0</v>
      </c>
      <c r="E1337" s="1">
        <f t="shared" si="206"/>
        <v>0</v>
      </c>
      <c r="F1337" s="1">
        <f t="shared" si="207"/>
        <v>0</v>
      </c>
      <c r="G1337" s="1">
        <f t="shared" si="208"/>
        <v>0</v>
      </c>
      <c r="H1337" s="1">
        <f t="shared" si="209"/>
        <v>1</v>
      </c>
      <c r="I1337" s="1">
        <f t="shared" si="210"/>
        <v>1</v>
      </c>
      <c r="K1337" s="1" t="s">
        <v>149</v>
      </c>
      <c r="L1337" s="1">
        <v>4.4000000000000004</v>
      </c>
      <c r="M1337" s="1">
        <v>4</v>
      </c>
      <c r="N1337" s="1">
        <v>0</v>
      </c>
      <c r="O1337" s="1">
        <f t="shared" si="214"/>
        <v>0</v>
      </c>
      <c r="P1337" s="1">
        <f t="shared" si="211"/>
        <v>0</v>
      </c>
      <c r="Q1337" s="1">
        <f t="shared" si="215"/>
        <v>1</v>
      </c>
      <c r="R1337" s="1">
        <f t="shared" si="212"/>
        <v>0</v>
      </c>
      <c r="S1337" s="1">
        <f t="shared" si="213"/>
        <v>1</v>
      </c>
    </row>
    <row r="1338" spans="1:19" x14ac:dyDescent="0.25">
      <c r="A1338" s="1" t="s">
        <v>179</v>
      </c>
      <c r="B1338" s="1">
        <v>5.4</v>
      </c>
      <c r="C1338" s="1">
        <v>4.2089445200000002</v>
      </c>
      <c r="D1338" s="1">
        <v>0</v>
      </c>
      <c r="E1338" s="1">
        <f t="shared" si="206"/>
        <v>0</v>
      </c>
      <c r="F1338" s="1">
        <f t="shared" si="207"/>
        <v>0</v>
      </c>
      <c r="G1338" s="1">
        <f t="shared" si="208"/>
        <v>0</v>
      </c>
      <c r="H1338" s="1">
        <f t="shared" si="209"/>
        <v>1</v>
      </c>
      <c r="I1338" s="1">
        <f t="shared" si="210"/>
        <v>1</v>
      </c>
      <c r="K1338" s="1" t="s">
        <v>153</v>
      </c>
      <c r="L1338" s="1">
        <v>3.8</v>
      </c>
      <c r="M1338" s="1">
        <v>3</v>
      </c>
      <c r="N1338" s="1">
        <v>0</v>
      </c>
      <c r="O1338" s="1">
        <f t="shared" si="214"/>
        <v>0</v>
      </c>
      <c r="P1338" s="1">
        <f t="shared" si="211"/>
        <v>0</v>
      </c>
      <c r="Q1338" s="1">
        <f t="shared" si="215"/>
        <v>1</v>
      </c>
      <c r="R1338" s="1">
        <f t="shared" si="212"/>
        <v>0</v>
      </c>
      <c r="S1338" s="1">
        <f t="shared" si="213"/>
        <v>1</v>
      </c>
    </row>
    <row r="1339" spans="1:19" x14ac:dyDescent="0.25">
      <c r="A1339" s="1" t="s">
        <v>139</v>
      </c>
      <c r="B1339" s="1">
        <v>4.4000000000000004</v>
      </c>
      <c r="C1339" s="1">
        <v>3.829863699999998</v>
      </c>
      <c r="D1339" s="1">
        <v>0</v>
      </c>
      <c r="E1339" s="1">
        <f t="shared" si="206"/>
        <v>0</v>
      </c>
      <c r="F1339" s="1">
        <f t="shared" si="207"/>
        <v>0</v>
      </c>
      <c r="G1339" s="1">
        <f t="shared" si="208"/>
        <v>0</v>
      </c>
      <c r="H1339" s="1">
        <f t="shared" si="209"/>
        <v>1</v>
      </c>
      <c r="I1339" s="1">
        <f t="shared" si="210"/>
        <v>1</v>
      </c>
      <c r="K1339" s="1" t="s">
        <v>71</v>
      </c>
      <c r="L1339" s="1">
        <v>4.3</v>
      </c>
      <c r="M1339" s="1">
        <v>4</v>
      </c>
      <c r="N1339" s="1">
        <v>0</v>
      </c>
      <c r="O1339" s="1">
        <f t="shared" si="214"/>
        <v>0</v>
      </c>
      <c r="P1339" s="1">
        <f t="shared" si="211"/>
        <v>0</v>
      </c>
      <c r="Q1339" s="1">
        <f t="shared" si="215"/>
        <v>1</v>
      </c>
      <c r="R1339" s="1">
        <f t="shared" si="212"/>
        <v>0</v>
      </c>
      <c r="S1339" s="1">
        <f t="shared" si="213"/>
        <v>1</v>
      </c>
    </row>
    <row r="1340" spans="1:19" x14ac:dyDescent="0.25">
      <c r="A1340" s="1" t="s">
        <v>149</v>
      </c>
      <c r="B1340" s="1">
        <v>4.4000000000000004</v>
      </c>
      <c r="C1340" s="1">
        <v>3.6727449199999977</v>
      </c>
      <c r="D1340" s="1">
        <v>0</v>
      </c>
      <c r="E1340" s="1">
        <f t="shared" si="206"/>
        <v>0</v>
      </c>
      <c r="F1340" s="1">
        <f t="shared" si="207"/>
        <v>0</v>
      </c>
      <c r="G1340" s="1">
        <f t="shared" si="208"/>
        <v>0</v>
      </c>
      <c r="H1340" s="1">
        <f t="shared" si="209"/>
        <v>1</v>
      </c>
      <c r="I1340" s="1">
        <f t="shared" si="210"/>
        <v>1</v>
      </c>
      <c r="K1340" s="1" t="s">
        <v>102</v>
      </c>
      <c r="L1340" s="1">
        <v>4.3</v>
      </c>
      <c r="M1340" s="1">
        <v>4</v>
      </c>
      <c r="N1340" s="1">
        <v>0</v>
      </c>
      <c r="O1340" s="1">
        <f t="shared" si="214"/>
        <v>0</v>
      </c>
      <c r="P1340" s="1">
        <f t="shared" si="211"/>
        <v>0</v>
      </c>
      <c r="Q1340" s="1">
        <f t="shared" si="215"/>
        <v>1</v>
      </c>
      <c r="R1340" s="1">
        <f t="shared" si="212"/>
        <v>0</v>
      </c>
      <c r="S1340" s="1">
        <f t="shared" si="213"/>
        <v>1</v>
      </c>
    </row>
    <row r="1341" spans="1:19" x14ac:dyDescent="0.25">
      <c r="A1341" s="1" t="s">
        <v>153</v>
      </c>
      <c r="B1341" s="1">
        <v>3.8</v>
      </c>
      <c r="C1341" s="1">
        <v>3.2874466999999989</v>
      </c>
      <c r="D1341" s="1">
        <v>0</v>
      </c>
      <c r="E1341" s="1">
        <f t="shared" si="206"/>
        <v>0</v>
      </c>
      <c r="F1341" s="1">
        <f t="shared" si="207"/>
        <v>0</v>
      </c>
      <c r="G1341" s="1">
        <f t="shared" si="208"/>
        <v>0</v>
      </c>
      <c r="H1341" s="1">
        <f t="shared" si="209"/>
        <v>1</v>
      </c>
      <c r="I1341" s="1">
        <f t="shared" si="210"/>
        <v>1</v>
      </c>
      <c r="K1341" s="1" t="s">
        <v>110</v>
      </c>
      <c r="L1341" s="1">
        <v>4.3</v>
      </c>
      <c r="M1341" s="1">
        <v>3</v>
      </c>
      <c r="N1341" s="1">
        <v>0</v>
      </c>
      <c r="O1341" s="1">
        <f t="shared" si="214"/>
        <v>0</v>
      </c>
      <c r="P1341" s="1">
        <f t="shared" si="211"/>
        <v>0</v>
      </c>
      <c r="Q1341" s="1">
        <f t="shared" si="215"/>
        <v>1</v>
      </c>
      <c r="R1341" s="1">
        <f t="shared" si="212"/>
        <v>0</v>
      </c>
      <c r="S1341" s="1">
        <f t="shared" si="213"/>
        <v>1</v>
      </c>
    </row>
    <row r="1342" spans="1:19" x14ac:dyDescent="0.25">
      <c r="A1342" s="1" t="s">
        <v>71</v>
      </c>
      <c r="B1342" s="1">
        <v>4.3</v>
      </c>
      <c r="C1342" s="1">
        <v>4.3787564000000003</v>
      </c>
      <c r="D1342" s="1">
        <v>0</v>
      </c>
      <c r="E1342" s="1">
        <f t="shared" si="206"/>
        <v>0</v>
      </c>
      <c r="F1342" s="1">
        <f t="shared" si="207"/>
        <v>0</v>
      </c>
      <c r="G1342" s="1">
        <f t="shared" si="208"/>
        <v>0</v>
      </c>
      <c r="H1342" s="1">
        <f t="shared" si="209"/>
        <v>1</v>
      </c>
      <c r="I1342" s="1">
        <f t="shared" si="210"/>
        <v>1</v>
      </c>
      <c r="K1342" s="1" t="s">
        <v>127</v>
      </c>
      <c r="L1342" s="1">
        <v>4.7</v>
      </c>
      <c r="M1342" s="1">
        <v>4</v>
      </c>
      <c r="N1342" s="1">
        <v>0</v>
      </c>
      <c r="O1342" s="1">
        <f t="shared" si="214"/>
        <v>0</v>
      </c>
      <c r="P1342" s="1">
        <f t="shared" si="211"/>
        <v>0</v>
      </c>
      <c r="Q1342" s="1">
        <f t="shared" si="215"/>
        <v>1</v>
      </c>
      <c r="R1342" s="1">
        <f t="shared" si="212"/>
        <v>0</v>
      </c>
      <c r="S1342" s="1">
        <f t="shared" si="213"/>
        <v>1</v>
      </c>
    </row>
    <row r="1343" spans="1:19" x14ac:dyDescent="0.25">
      <c r="A1343" s="1" t="s">
        <v>102</v>
      </c>
      <c r="B1343" s="1">
        <v>4.3</v>
      </c>
      <c r="C1343" s="1">
        <v>4.1964474599999981</v>
      </c>
      <c r="D1343" s="1">
        <v>0</v>
      </c>
      <c r="E1343" s="1">
        <f t="shared" si="206"/>
        <v>0</v>
      </c>
      <c r="F1343" s="1">
        <f t="shared" si="207"/>
        <v>0</v>
      </c>
      <c r="G1343" s="1">
        <f t="shared" si="208"/>
        <v>0</v>
      </c>
      <c r="H1343" s="1">
        <f t="shared" si="209"/>
        <v>1</v>
      </c>
      <c r="I1343" s="1">
        <f t="shared" si="210"/>
        <v>1</v>
      </c>
      <c r="K1343" s="1" t="s">
        <v>64</v>
      </c>
      <c r="L1343" s="1">
        <v>4.5</v>
      </c>
      <c r="M1343" s="1">
        <v>4</v>
      </c>
      <c r="N1343" s="1">
        <v>0</v>
      </c>
      <c r="O1343" s="1">
        <f t="shared" si="214"/>
        <v>0</v>
      </c>
      <c r="P1343" s="1">
        <f t="shared" si="211"/>
        <v>0</v>
      </c>
      <c r="Q1343" s="1">
        <f t="shared" si="215"/>
        <v>1</v>
      </c>
      <c r="R1343" s="1">
        <f t="shared" si="212"/>
        <v>0</v>
      </c>
      <c r="S1343" s="1">
        <f t="shared" si="213"/>
        <v>1</v>
      </c>
    </row>
    <row r="1344" spans="1:19" x14ac:dyDescent="0.25">
      <c r="A1344" s="1" t="s">
        <v>110</v>
      </c>
      <c r="B1344" s="1">
        <v>4.3</v>
      </c>
      <c r="C1344" s="1">
        <v>3.4282537999999994</v>
      </c>
      <c r="D1344" s="1">
        <v>0</v>
      </c>
      <c r="E1344" s="1">
        <f t="shared" si="206"/>
        <v>0</v>
      </c>
      <c r="F1344" s="1">
        <f t="shared" si="207"/>
        <v>0</v>
      </c>
      <c r="G1344" s="1">
        <f t="shared" si="208"/>
        <v>0</v>
      </c>
      <c r="H1344" s="1">
        <f t="shared" si="209"/>
        <v>1</v>
      </c>
      <c r="I1344" s="1">
        <f t="shared" si="210"/>
        <v>1</v>
      </c>
      <c r="K1344" s="1" t="s">
        <v>88</v>
      </c>
      <c r="L1344" s="1">
        <v>4.5</v>
      </c>
      <c r="M1344" s="1">
        <v>4</v>
      </c>
      <c r="N1344" s="1">
        <v>0</v>
      </c>
      <c r="O1344" s="1">
        <f t="shared" si="214"/>
        <v>0</v>
      </c>
      <c r="P1344" s="1">
        <f t="shared" si="211"/>
        <v>0</v>
      </c>
      <c r="Q1344" s="1">
        <f t="shared" si="215"/>
        <v>1</v>
      </c>
      <c r="R1344" s="1">
        <f t="shared" si="212"/>
        <v>0</v>
      </c>
      <c r="S1344" s="1">
        <f t="shared" si="213"/>
        <v>1</v>
      </c>
    </row>
    <row r="1345" spans="1:19" x14ac:dyDescent="0.25">
      <c r="A1345" s="1" t="s">
        <v>127</v>
      </c>
      <c r="B1345" s="1">
        <v>4.7</v>
      </c>
      <c r="C1345" s="1">
        <v>4.4695850499999992</v>
      </c>
      <c r="D1345" s="1">
        <v>0</v>
      </c>
      <c r="E1345" s="1">
        <f t="shared" si="206"/>
        <v>0</v>
      </c>
      <c r="F1345" s="1">
        <f t="shared" si="207"/>
        <v>0</v>
      </c>
      <c r="G1345" s="1">
        <f t="shared" si="208"/>
        <v>0</v>
      </c>
      <c r="H1345" s="1">
        <f t="shared" si="209"/>
        <v>1</v>
      </c>
      <c r="I1345" s="1">
        <f t="shared" si="210"/>
        <v>1</v>
      </c>
      <c r="K1345" s="1" t="s">
        <v>91</v>
      </c>
      <c r="L1345" s="1">
        <v>4.9000000000000004</v>
      </c>
      <c r="M1345" s="1">
        <v>4</v>
      </c>
      <c r="N1345" s="1">
        <v>0</v>
      </c>
      <c r="O1345" s="1">
        <f t="shared" si="214"/>
        <v>0</v>
      </c>
      <c r="P1345" s="1">
        <f t="shared" si="211"/>
        <v>0</v>
      </c>
      <c r="Q1345" s="1">
        <f t="shared" si="215"/>
        <v>1</v>
      </c>
      <c r="R1345" s="1">
        <f t="shared" si="212"/>
        <v>0</v>
      </c>
      <c r="S1345" s="1">
        <f t="shared" si="213"/>
        <v>1</v>
      </c>
    </row>
    <row r="1346" spans="1:19" x14ac:dyDescent="0.25">
      <c r="A1346" s="1" t="s">
        <v>64</v>
      </c>
      <c r="B1346" s="1">
        <v>4.5</v>
      </c>
      <c r="C1346" s="1">
        <v>4.0632115599999992</v>
      </c>
      <c r="D1346" s="1">
        <v>0</v>
      </c>
      <c r="E1346" s="1">
        <f t="shared" si="206"/>
        <v>0</v>
      </c>
      <c r="F1346" s="1">
        <f t="shared" si="207"/>
        <v>0</v>
      </c>
      <c r="G1346" s="1">
        <f t="shared" si="208"/>
        <v>0</v>
      </c>
      <c r="H1346" s="1">
        <f t="shared" si="209"/>
        <v>1</v>
      </c>
      <c r="I1346" s="1">
        <f t="shared" si="210"/>
        <v>1</v>
      </c>
      <c r="K1346" s="1" t="s">
        <v>197</v>
      </c>
      <c r="L1346" s="1">
        <v>4.4000000000000004</v>
      </c>
      <c r="M1346" s="1">
        <v>3</v>
      </c>
      <c r="N1346" s="1">
        <v>0</v>
      </c>
      <c r="O1346" s="1">
        <f t="shared" si="214"/>
        <v>0</v>
      </c>
      <c r="P1346" s="1">
        <f t="shared" si="211"/>
        <v>0</v>
      </c>
      <c r="Q1346" s="1">
        <f t="shared" si="215"/>
        <v>1</v>
      </c>
      <c r="R1346" s="1">
        <f t="shared" si="212"/>
        <v>0</v>
      </c>
      <c r="S1346" s="1">
        <f t="shared" si="213"/>
        <v>1</v>
      </c>
    </row>
    <row r="1347" spans="1:19" x14ac:dyDescent="0.25">
      <c r="A1347" s="1" t="s">
        <v>88</v>
      </c>
      <c r="B1347" s="1">
        <v>4.5</v>
      </c>
      <c r="C1347" s="1">
        <v>4.093859629999999</v>
      </c>
      <c r="D1347" s="1">
        <v>0</v>
      </c>
      <c r="E1347" s="1">
        <f t="shared" ref="E1347:E1410" si="216">IF(AND((10&gt;D1347),(D1347&gt;C1347),(C1347&gt;2)),1,0)</f>
        <v>0</v>
      </c>
      <c r="F1347" s="1">
        <f t="shared" ref="F1347:F1410" si="217">IF(AND((D1347&lt;C1347),(D1347&gt;2),(C1347&lt;10)),1,0)</f>
        <v>0</v>
      </c>
      <c r="G1347" s="1">
        <f t="shared" ref="G1347:G1410" si="218">IF(D1347&gt;=10,1,0)</f>
        <v>0</v>
      </c>
      <c r="H1347" s="1">
        <f t="shared" ref="H1347:H1410" si="219">IF(D1347&lt;=2,1,0)</f>
        <v>1</v>
      </c>
      <c r="I1347" s="1">
        <f t="shared" ref="I1347:I1410" si="220">SUM(E1347:H1347)</f>
        <v>1</v>
      </c>
      <c r="K1347" s="1" t="s">
        <v>106</v>
      </c>
      <c r="L1347" s="1">
        <v>4.3</v>
      </c>
      <c r="M1347" s="1">
        <v>4</v>
      </c>
      <c r="N1347" s="1">
        <v>0</v>
      </c>
      <c r="O1347" s="1">
        <f t="shared" si="214"/>
        <v>0</v>
      </c>
      <c r="P1347" s="1">
        <f t="shared" ref="P1347:P1410" si="221">IF(AND((N1347&lt;M1347),(N1347&gt;=4),(M1347&lt;8)),1,0)</f>
        <v>0</v>
      </c>
      <c r="Q1347" s="1">
        <f t="shared" si="215"/>
        <v>1</v>
      </c>
      <c r="R1347" s="1">
        <f t="shared" ref="R1347:R1410" si="222">IF(N1347&gt;=8,1,0)</f>
        <v>0</v>
      </c>
      <c r="S1347" s="1">
        <f t="shared" ref="S1347:S1410" si="223">SUM(O1347:R1347)</f>
        <v>1</v>
      </c>
    </row>
    <row r="1348" spans="1:19" x14ac:dyDescent="0.25">
      <c r="A1348" s="1" t="s">
        <v>91</v>
      </c>
      <c r="B1348" s="1">
        <v>4.9000000000000004</v>
      </c>
      <c r="C1348" s="1">
        <v>3.8685765599999993</v>
      </c>
      <c r="D1348" s="1">
        <v>0</v>
      </c>
      <c r="E1348" s="1">
        <f t="shared" si="216"/>
        <v>0</v>
      </c>
      <c r="F1348" s="1">
        <f t="shared" si="217"/>
        <v>0</v>
      </c>
      <c r="G1348" s="1">
        <f t="shared" si="218"/>
        <v>0</v>
      </c>
      <c r="H1348" s="1">
        <f t="shared" si="219"/>
        <v>1</v>
      </c>
      <c r="I1348" s="1">
        <f t="shared" si="220"/>
        <v>1</v>
      </c>
      <c r="K1348" s="1" t="s">
        <v>108</v>
      </c>
      <c r="L1348" s="1">
        <v>4.4000000000000004</v>
      </c>
      <c r="M1348" s="1">
        <v>4</v>
      </c>
      <c r="N1348" s="1">
        <v>0</v>
      </c>
      <c r="O1348" s="1">
        <f t="shared" si="214"/>
        <v>0</v>
      </c>
      <c r="P1348" s="1">
        <f t="shared" si="221"/>
        <v>0</v>
      </c>
      <c r="Q1348" s="1">
        <f t="shared" si="215"/>
        <v>1</v>
      </c>
      <c r="R1348" s="1">
        <f t="shared" si="222"/>
        <v>0</v>
      </c>
      <c r="S1348" s="1">
        <f t="shared" si="223"/>
        <v>1</v>
      </c>
    </row>
    <row r="1349" spans="1:19" x14ac:dyDescent="0.25">
      <c r="A1349" s="1" t="s">
        <v>197</v>
      </c>
      <c r="B1349" s="1">
        <v>4.4000000000000004</v>
      </c>
      <c r="C1349" s="1">
        <v>3.0045102000000004</v>
      </c>
      <c r="D1349" s="1">
        <v>0</v>
      </c>
      <c r="E1349" s="1">
        <f t="shared" si="216"/>
        <v>0</v>
      </c>
      <c r="F1349" s="1">
        <f t="shared" si="217"/>
        <v>0</v>
      </c>
      <c r="G1349" s="1">
        <f t="shared" si="218"/>
        <v>0</v>
      </c>
      <c r="H1349" s="1">
        <f t="shared" si="219"/>
        <v>1</v>
      </c>
      <c r="I1349" s="1">
        <f t="shared" si="220"/>
        <v>1</v>
      </c>
      <c r="K1349" s="1" t="s">
        <v>188</v>
      </c>
      <c r="L1349" s="1">
        <v>4.3</v>
      </c>
      <c r="M1349" s="1">
        <v>4</v>
      </c>
      <c r="N1349" s="1">
        <v>0</v>
      </c>
      <c r="O1349" s="1">
        <f t="shared" si="214"/>
        <v>0</v>
      </c>
      <c r="P1349" s="1">
        <f t="shared" si="221"/>
        <v>0</v>
      </c>
      <c r="Q1349" s="1">
        <f t="shared" si="215"/>
        <v>1</v>
      </c>
      <c r="R1349" s="1">
        <f t="shared" si="222"/>
        <v>0</v>
      </c>
      <c r="S1349" s="1">
        <f t="shared" si="223"/>
        <v>1</v>
      </c>
    </row>
    <row r="1350" spans="1:19" x14ac:dyDescent="0.25">
      <c r="A1350" s="1" t="s">
        <v>106</v>
      </c>
      <c r="B1350" s="1">
        <v>4.3</v>
      </c>
      <c r="C1350" s="1">
        <v>4.0317083099999991</v>
      </c>
      <c r="D1350" s="1">
        <v>0</v>
      </c>
      <c r="E1350" s="1">
        <f t="shared" si="216"/>
        <v>0</v>
      </c>
      <c r="F1350" s="1">
        <f t="shared" si="217"/>
        <v>0</v>
      </c>
      <c r="G1350" s="1">
        <f t="shared" si="218"/>
        <v>0</v>
      </c>
      <c r="H1350" s="1">
        <f t="shared" si="219"/>
        <v>1</v>
      </c>
      <c r="I1350" s="1">
        <f t="shared" si="220"/>
        <v>1</v>
      </c>
      <c r="K1350" s="1" t="s">
        <v>146</v>
      </c>
      <c r="L1350" s="1">
        <v>4.3</v>
      </c>
      <c r="M1350" s="1">
        <v>3</v>
      </c>
      <c r="N1350" s="1">
        <v>0</v>
      </c>
      <c r="O1350" s="1">
        <f t="shared" si="214"/>
        <v>0</v>
      </c>
      <c r="P1350" s="1">
        <f t="shared" si="221"/>
        <v>0</v>
      </c>
      <c r="Q1350" s="1">
        <f t="shared" si="215"/>
        <v>1</v>
      </c>
      <c r="R1350" s="1">
        <f t="shared" si="222"/>
        <v>0</v>
      </c>
      <c r="S1350" s="1">
        <f t="shared" si="223"/>
        <v>1</v>
      </c>
    </row>
    <row r="1351" spans="1:19" x14ac:dyDescent="0.25">
      <c r="A1351" s="1" t="s">
        <v>108</v>
      </c>
      <c r="B1351" s="1">
        <v>4.4000000000000004</v>
      </c>
      <c r="C1351" s="1">
        <v>3.5180211299999962</v>
      </c>
      <c r="D1351" s="1">
        <v>0</v>
      </c>
      <c r="E1351" s="1">
        <f t="shared" si="216"/>
        <v>0</v>
      </c>
      <c r="F1351" s="1">
        <f t="shared" si="217"/>
        <v>0</v>
      </c>
      <c r="G1351" s="1">
        <f t="shared" si="218"/>
        <v>0</v>
      </c>
      <c r="H1351" s="1">
        <f t="shared" si="219"/>
        <v>1</v>
      </c>
      <c r="I1351" s="1">
        <f t="shared" si="220"/>
        <v>1</v>
      </c>
      <c r="K1351" s="1" t="s">
        <v>71</v>
      </c>
      <c r="L1351" s="1">
        <v>4.3</v>
      </c>
      <c r="M1351" s="1">
        <v>4</v>
      </c>
      <c r="N1351" s="1">
        <v>0</v>
      </c>
      <c r="O1351" s="1">
        <f t="shared" si="214"/>
        <v>0</v>
      </c>
      <c r="P1351" s="1">
        <f t="shared" si="221"/>
        <v>0</v>
      </c>
      <c r="Q1351" s="1">
        <f t="shared" si="215"/>
        <v>1</v>
      </c>
      <c r="R1351" s="1">
        <f t="shared" si="222"/>
        <v>0</v>
      </c>
      <c r="S1351" s="1">
        <f t="shared" si="223"/>
        <v>1</v>
      </c>
    </row>
    <row r="1352" spans="1:19" x14ac:dyDescent="0.25">
      <c r="A1352" s="1" t="s">
        <v>188</v>
      </c>
      <c r="B1352" s="1">
        <v>4.3</v>
      </c>
      <c r="C1352" s="1">
        <v>3.5617231599999983</v>
      </c>
      <c r="D1352" s="1">
        <v>0</v>
      </c>
      <c r="E1352" s="1">
        <f t="shared" si="216"/>
        <v>0</v>
      </c>
      <c r="F1352" s="1">
        <f t="shared" si="217"/>
        <v>0</v>
      </c>
      <c r="G1352" s="1">
        <f t="shared" si="218"/>
        <v>0</v>
      </c>
      <c r="H1352" s="1">
        <f t="shared" si="219"/>
        <v>1</v>
      </c>
      <c r="I1352" s="1">
        <f t="shared" si="220"/>
        <v>1</v>
      </c>
      <c r="K1352" s="1" t="s">
        <v>82</v>
      </c>
      <c r="L1352" s="1">
        <v>4.3</v>
      </c>
      <c r="M1352" s="1">
        <v>3</v>
      </c>
      <c r="N1352" s="1">
        <v>0</v>
      </c>
      <c r="O1352" s="1">
        <f t="shared" si="214"/>
        <v>0</v>
      </c>
      <c r="P1352" s="1">
        <f t="shared" si="221"/>
        <v>0</v>
      </c>
      <c r="Q1352" s="1">
        <f t="shared" si="215"/>
        <v>1</v>
      </c>
      <c r="R1352" s="1">
        <f t="shared" si="222"/>
        <v>0</v>
      </c>
      <c r="S1352" s="1">
        <f t="shared" si="223"/>
        <v>1</v>
      </c>
    </row>
    <row r="1353" spans="1:19" x14ac:dyDescent="0.25">
      <c r="A1353" s="1" t="s">
        <v>146</v>
      </c>
      <c r="B1353" s="1">
        <v>4.3</v>
      </c>
      <c r="C1353" s="1">
        <v>3.1158129000000003</v>
      </c>
      <c r="D1353" s="1">
        <v>0</v>
      </c>
      <c r="E1353" s="1">
        <f t="shared" si="216"/>
        <v>0</v>
      </c>
      <c r="F1353" s="1">
        <f t="shared" si="217"/>
        <v>0</v>
      </c>
      <c r="G1353" s="1">
        <f t="shared" si="218"/>
        <v>0</v>
      </c>
      <c r="H1353" s="1">
        <f t="shared" si="219"/>
        <v>1</v>
      </c>
      <c r="I1353" s="1">
        <f t="shared" si="220"/>
        <v>1</v>
      </c>
      <c r="K1353" s="1" t="s">
        <v>115</v>
      </c>
      <c r="L1353" s="1">
        <v>4.9000000000000004</v>
      </c>
      <c r="M1353" s="1">
        <v>3</v>
      </c>
      <c r="N1353" s="1">
        <v>0</v>
      </c>
      <c r="O1353" s="1">
        <f t="shared" si="214"/>
        <v>0</v>
      </c>
      <c r="P1353" s="1">
        <f t="shared" si="221"/>
        <v>0</v>
      </c>
      <c r="Q1353" s="1">
        <f t="shared" si="215"/>
        <v>1</v>
      </c>
      <c r="R1353" s="1">
        <f t="shared" si="222"/>
        <v>0</v>
      </c>
      <c r="S1353" s="1">
        <f t="shared" si="223"/>
        <v>1</v>
      </c>
    </row>
    <row r="1354" spans="1:19" x14ac:dyDescent="0.25">
      <c r="A1354" s="1" t="s">
        <v>71</v>
      </c>
      <c r="B1354" s="1">
        <v>4.3</v>
      </c>
      <c r="C1354" s="1">
        <v>3.5345307999999998</v>
      </c>
      <c r="D1354" s="1">
        <v>0</v>
      </c>
      <c r="E1354" s="1">
        <f t="shared" si="216"/>
        <v>0</v>
      </c>
      <c r="F1354" s="1">
        <f t="shared" si="217"/>
        <v>0</v>
      </c>
      <c r="G1354" s="1">
        <f t="shared" si="218"/>
        <v>0</v>
      </c>
      <c r="H1354" s="1">
        <f t="shared" si="219"/>
        <v>1</v>
      </c>
      <c r="I1354" s="1">
        <f t="shared" si="220"/>
        <v>1</v>
      </c>
      <c r="K1354" s="1" t="s">
        <v>177</v>
      </c>
      <c r="L1354" s="1">
        <v>4.8</v>
      </c>
      <c r="M1354" s="1">
        <v>3</v>
      </c>
      <c r="N1354" s="1">
        <v>0</v>
      </c>
      <c r="O1354" s="1">
        <f t="shared" si="214"/>
        <v>0</v>
      </c>
      <c r="P1354" s="1">
        <f t="shared" si="221"/>
        <v>0</v>
      </c>
      <c r="Q1354" s="1">
        <f t="shared" si="215"/>
        <v>1</v>
      </c>
      <c r="R1354" s="1">
        <f t="shared" si="222"/>
        <v>0</v>
      </c>
      <c r="S1354" s="1">
        <f t="shared" si="223"/>
        <v>1</v>
      </c>
    </row>
    <row r="1355" spans="1:19" x14ac:dyDescent="0.25">
      <c r="A1355" s="1" t="s">
        <v>82</v>
      </c>
      <c r="B1355" s="1">
        <v>4.3</v>
      </c>
      <c r="C1355" s="1">
        <v>3.3704579799999985</v>
      </c>
      <c r="D1355" s="1">
        <v>0</v>
      </c>
      <c r="E1355" s="1">
        <f t="shared" si="216"/>
        <v>0</v>
      </c>
      <c r="F1355" s="1">
        <f t="shared" si="217"/>
        <v>0</v>
      </c>
      <c r="G1355" s="1">
        <f t="shared" si="218"/>
        <v>0</v>
      </c>
      <c r="H1355" s="1">
        <f t="shared" si="219"/>
        <v>1</v>
      </c>
      <c r="I1355" s="1">
        <f t="shared" si="220"/>
        <v>1</v>
      </c>
      <c r="K1355" s="1" t="s">
        <v>127</v>
      </c>
      <c r="L1355" s="1">
        <v>4.7</v>
      </c>
      <c r="M1355" s="1">
        <v>4</v>
      </c>
      <c r="N1355" s="1">
        <v>0</v>
      </c>
      <c r="O1355" s="1">
        <f t="shared" si="214"/>
        <v>0</v>
      </c>
      <c r="P1355" s="1">
        <f t="shared" si="221"/>
        <v>0</v>
      </c>
      <c r="Q1355" s="1">
        <f t="shared" si="215"/>
        <v>1</v>
      </c>
      <c r="R1355" s="1">
        <f t="shared" si="222"/>
        <v>0</v>
      </c>
      <c r="S1355" s="1">
        <f t="shared" si="223"/>
        <v>1</v>
      </c>
    </row>
    <row r="1356" spans="1:19" x14ac:dyDescent="0.25">
      <c r="A1356" s="1" t="s">
        <v>115</v>
      </c>
      <c r="B1356" s="1">
        <v>4.9000000000000004</v>
      </c>
      <c r="C1356" s="1">
        <v>3.1857743099999993</v>
      </c>
      <c r="D1356" s="1">
        <v>0</v>
      </c>
      <c r="E1356" s="1">
        <f t="shared" si="216"/>
        <v>0</v>
      </c>
      <c r="F1356" s="1">
        <f t="shared" si="217"/>
        <v>0</v>
      </c>
      <c r="G1356" s="1">
        <f t="shared" si="218"/>
        <v>0</v>
      </c>
      <c r="H1356" s="1">
        <f t="shared" si="219"/>
        <v>1</v>
      </c>
      <c r="I1356" s="1">
        <f t="shared" si="220"/>
        <v>1</v>
      </c>
      <c r="K1356" s="1" t="s">
        <v>140</v>
      </c>
      <c r="L1356" s="1">
        <v>4.9000000000000004</v>
      </c>
      <c r="M1356" s="1">
        <v>4</v>
      </c>
      <c r="N1356" s="1">
        <v>0</v>
      </c>
      <c r="O1356" s="1">
        <f t="shared" si="214"/>
        <v>0</v>
      </c>
      <c r="P1356" s="1">
        <f t="shared" si="221"/>
        <v>0</v>
      </c>
      <c r="Q1356" s="1">
        <f t="shared" si="215"/>
        <v>1</v>
      </c>
      <c r="R1356" s="1">
        <f t="shared" si="222"/>
        <v>0</v>
      </c>
      <c r="S1356" s="1">
        <f t="shared" si="223"/>
        <v>1</v>
      </c>
    </row>
    <row r="1357" spans="1:19" x14ac:dyDescent="0.25">
      <c r="A1357" s="1" t="s">
        <v>177</v>
      </c>
      <c r="B1357" s="1">
        <v>4.8</v>
      </c>
      <c r="C1357" s="1">
        <v>3.199600999999999</v>
      </c>
      <c r="D1357" s="1">
        <v>0</v>
      </c>
      <c r="E1357" s="1">
        <f t="shared" si="216"/>
        <v>0</v>
      </c>
      <c r="F1357" s="1">
        <f t="shared" si="217"/>
        <v>0</v>
      </c>
      <c r="G1357" s="1">
        <f t="shared" si="218"/>
        <v>0</v>
      </c>
      <c r="H1357" s="1">
        <f t="shared" si="219"/>
        <v>1</v>
      </c>
      <c r="I1357" s="1">
        <f t="shared" si="220"/>
        <v>1</v>
      </c>
      <c r="K1357" s="1" t="s">
        <v>172</v>
      </c>
      <c r="L1357" s="1">
        <v>4.2</v>
      </c>
      <c r="M1357" s="1">
        <v>5</v>
      </c>
      <c r="N1357" s="1">
        <v>0</v>
      </c>
      <c r="O1357" s="1">
        <f t="shared" si="214"/>
        <v>0</v>
      </c>
      <c r="P1357" s="1">
        <f t="shared" si="221"/>
        <v>0</v>
      </c>
      <c r="Q1357" s="1">
        <f t="shared" si="215"/>
        <v>1</v>
      </c>
      <c r="R1357" s="1">
        <f t="shared" si="222"/>
        <v>0</v>
      </c>
      <c r="S1357" s="1">
        <f t="shared" si="223"/>
        <v>1</v>
      </c>
    </row>
    <row r="1358" spans="1:19" x14ac:dyDescent="0.25">
      <c r="A1358" s="1" t="s">
        <v>127</v>
      </c>
      <c r="B1358" s="1">
        <v>4.7</v>
      </c>
      <c r="C1358" s="1">
        <v>4.2444856599999987</v>
      </c>
      <c r="D1358" s="1">
        <v>0</v>
      </c>
      <c r="E1358" s="1">
        <f t="shared" si="216"/>
        <v>0</v>
      </c>
      <c r="F1358" s="1">
        <f t="shared" si="217"/>
        <v>0</v>
      </c>
      <c r="G1358" s="1">
        <f t="shared" si="218"/>
        <v>0</v>
      </c>
      <c r="H1358" s="1">
        <f t="shared" si="219"/>
        <v>1</v>
      </c>
      <c r="I1358" s="1">
        <f t="shared" si="220"/>
        <v>1</v>
      </c>
      <c r="K1358" s="1" t="s">
        <v>92</v>
      </c>
      <c r="L1358" s="1">
        <v>5.4</v>
      </c>
      <c r="M1358" s="1">
        <v>3</v>
      </c>
      <c r="N1358" s="1">
        <v>0</v>
      </c>
      <c r="O1358" s="1">
        <f t="shared" si="214"/>
        <v>0</v>
      </c>
      <c r="P1358" s="1">
        <f t="shared" si="221"/>
        <v>0</v>
      </c>
      <c r="Q1358" s="1">
        <f t="shared" si="215"/>
        <v>1</v>
      </c>
      <c r="R1358" s="1">
        <f t="shared" si="222"/>
        <v>0</v>
      </c>
      <c r="S1358" s="1">
        <f t="shared" si="223"/>
        <v>1</v>
      </c>
    </row>
    <row r="1359" spans="1:19" x14ac:dyDescent="0.25">
      <c r="A1359" s="1" t="s">
        <v>140</v>
      </c>
      <c r="B1359" s="1">
        <v>4.9000000000000004</v>
      </c>
      <c r="C1359" s="1">
        <v>3.6654423099999986</v>
      </c>
      <c r="D1359" s="1">
        <v>0</v>
      </c>
      <c r="E1359" s="1">
        <f t="shared" si="216"/>
        <v>0</v>
      </c>
      <c r="F1359" s="1">
        <f t="shared" si="217"/>
        <v>0</v>
      </c>
      <c r="G1359" s="1">
        <f t="shared" si="218"/>
        <v>0</v>
      </c>
      <c r="H1359" s="1">
        <f t="shared" si="219"/>
        <v>1</v>
      </c>
      <c r="I1359" s="1">
        <f t="shared" si="220"/>
        <v>1</v>
      </c>
      <c r="K1359" s="1" t="s">
        <v>118</v>
      </c>
      <c r="L1359" s="1">
        <v>6.2</v>
      </c>
      <c r="M1359" s="1">
        <v>5</v>
      </c>
      <c r="N1359" s="1">
        <v>0</v>
      </c>
      <c r="O1359" s="1">
        <f t="shared" si="214"/>
        <v>0</v>
      </c>
      <c r="P1359" s="1">
        <f t="shared" si="221"/>
        <v>0</v>
      </c>
      <c r="Q1359" s="1">
        <f t="shared" si="215"/>
        <v>1</v>
      </c>
      <c r="R1359" s="1">
        <f t="shared" si="222"/>
        <v>0</v>
      </c>
      <c r="S1359" s="1">
        <f t="shared" si="223"/>
        <v>1</v>
      </c>
    </row>
    <row r="1360" spans="1:19" x14ac:dyDescent="0.25">
      <c r="A1360" s="1" t="s">
        <v>172</v>
      </c>
      <c r="B1360" s="1">
        <v>4.2</v>
      </c>
      <c r="C1360" s="1">
        <v>5.4293757400000002</v>
      </c>
      <c r="D1360" s="1">
        <v>0</v>
      </c>
      <c r="E1360" s="1">
        <f t="shared" si="216"/>
        <v>0</v>
      </c>
      <c r="F1360" s="1">
        <f t="shared" si="217"/>
        <v>0</v>
      </c>
      <c r="G1360" s="1">
        <f t="shared" si="218"/>
        <v>0</v>
      </c>
      <c r="H1360" s="1">
        <f t="shared" si="219"/>
        <v>1</v>
      </c>
      <c r="I1360" s="1">
        <f t="shared" si="220"/>
        <v>1</v>
      </c>
      <c r="K1360" s="1" t="s">
        <v>143</v>
      </c>
      <c r="L1360" s="1">
        <v>4.5999999999999996</v>
      </c>
      <c r="M1360" s="1">
        <v>4</v>
      </c>
      <c r="N1360" s="1">
        <v>0</v>
      </c>
      <c r="O1360" s="1">
        <f t="shared" si="214"/>
        <v>0</v>
      </c>
      <c r="P1360" s="1">
        <f t="shared" si="221"/>
        <v>0</v>
      </c>
      <c r="Q1360" s="1">
        <f t="shared" si="215"/>
        <v>1</v>
      </c>
      <c r="R1360" s="1">
        <f t="shared" si="222"/>
        <v>0</v>
      </c>
      <c r="S1360" s="1">
        <f t="shared" si="223"/>
        <v>1</v>
      </c>
    </row>
    <row r="1361" spans="1:19" x14ac:dyDescent="0.25">
      <c r="A1361" s="1" t="s">
        <v>92</v>
      </c>
      <c r="B1361" s="1">
        <v>5.4</v>
      </c>
      <c r="C1361" s="1">
        <v>3.3632223100000003</v>
      </c>
      <c r="D1361" s="1">
        <v>0</v>
      </c>
      <c r="E1361" s="1">
        <f t="shared" si="216"/>
        <v>0</v>
      </c>
      <c r="F1361" s="1">
        <f t="shared" si="217"/>
        <v>0</v>
      </c>
      <c r="G1361" s="1">
        <f t="shared" si="218"/>
        <v>0</v>
      </c>
      <c r="H1361" s="1">
        <f t="shared" si="219"/>
        <v>1</v>
      </c>
      <c r="I1361" s="1">
        <f t="shared" si="220"/>
        <v>1</v>
      </c>
      <c r="K1361" s="1" t="s">
        <v>75</v>
      </c>
      <c r="L1361" s="1">
        <v>4.3</v>
      </c>
      <c r="M1361" s="1">
        <v>5</v>
      </c>
      <c r="N1361" s="1">
        <v>0</v>
      </c>
      <c r="O1361" s="1">
        <f t="shared" si="214"/>
        <v>0</v>
      </c>
      <c r="P1361" s="1">
        <f t="shared" si="221"/>
        <v>0</v>
      </c>
      <c r="Q1361" s="1">
        <f t="shared" si="215"/>
        <v>1</v>
      </c>
      <c r="R1361" s="1">
        <f t="shared" si="222"/>
        <v>0</v>
      </c>
      <c r="S1361" s="1">
        <f t="shared" si="223"/>
        <v>1</v>
      </c>
    </row>
    <row r="1362" spans="1:19" x14ac:dyDescent="0.25">
      <c r="A1362" s="1" t="s">
        <v>118</v>
      </c>
      <c r="B1362" s="1">
        <v>6.2</v>
      </c>
      <c r="C1362" s="1">
        <v>5.2081234099999989</v>
      </c>
      <c r="D1362" s="1">
        <v>0</v>
      </c>
      <c r="E1362" s="1">
        <f t="shared" si="216"/>
        <v>0</v>
      </c>
      <c r="F1362" s="1">
        <f t="shared" si="217"/>
        <v>0</v>
      </c>
      <c r="G1362" s="1">
        <f t="shared" si="218"/>
        <v>0</v>
      </c>
      <c r="H1362" s="1">
        <f t="shared" si="219"/>
        <v>1</v>
      </c>
      <c r="I1362" s="1">
        <f t="shared" si="220"/>
        <v>1</v>
      </c>
      <c r="K1362" s="1" t="s">
        <v>116</v>
      </c>
      <c r="L1362" s="1">
        <v>4</v>
      </c>
      <c r="M1362" s="1">
        <v>4</v>
      </c>
      <c r="N1362" s="1">
        <v>0</v>
      </c>
      <c r="O1362" s="1">
        <f t="shared" si="214"/>
        <v>0</v>
      </c>
      <c r="P1362" s="1">
        <f t="shared" si="221"/>
        <v>0</v>
      </c>
      <c r="Q1362" s="1">
        <f t="shared" si="215"/>
        <v>1</v>
      </c>
      <c r="R1362" s="1">
        <f t="shared" si="222"/>
        <v>0</v>
      </c>
      <c r="S1362" s="1">
        <f t="shared" si="223"/>
        <v>1</v>
      </c>
    </row>
    <row r="1363" spans="1:19" x14ac:dyDescent="0.25">
      <c r="A1363" s="1" t="s">
        <v>143</v>
      </c>
      <c r="B1363" s="1">
        <v>4.5999999999999996</v>
      </c>
      <c r="C1363" s="1">
        <v>3.8303303999999989</v>
      </c>
      <c r="D1363" s="1">
        <v>0</v>
      </c>
      <c r="E1363" s="1">
        <f t="shared" si="216"/>
        <v>0</v>
      </c>
      <c r="F1363" s="1">
        <f t="shared" si="217"/>
        <v>0</v>
      </c>
      <c r="G1363" s="1">
        <f t="shared" si="218"/>
        <v>0</v>
      </c>
      <c r="H1363" s="1">
        <f t="shared" si="219"/>
        <v>1</v>
      </c>
      <c r="I1363" s="1">
        <f t="shared" si="220"/>
        <v>1</v>
      </c>
      <c r="K1363" s="1" t="s">
        <v>122</v>
      </c>
      <c r="L1363" s="1">
        <v>4.5</v>
      </c>
      <c r="M1363" s="1">
        <v>3</v>
      </c>
      <c r="N1363" s="1">
        <v>0</v>
      </c>
      <c r="O1363" s="1">
        <f t="shared" si="214"/>
        <v>0</v>
      </c>
      <c r="P1363" s="1">
        <f t="shared" si="221"/>
        <v>0</v>
      </c>
      <c r="Q1363" s="1">
        <f t="shared" si="215"/>
        <v>1</v>
      </c>
      <c r="R1363" s="1">
        <f t="shared" si="222"/>
        <v>0</v>
      </c>
      <c r="S1363" s="1">
        <f t="shared" si="223"/>
        <v>1</v>
      </c>
    </row>
    <row r="1364" spans="1:19" x14ac:dyDescent="0.25">
      <c r="A1364" s="1" t="s">
        <v>75</v>
      </c>
      <c r="B1364" s="1">
        <v>4.3</v>
      </c>
      <c r="C1364" s="1">
        <v>5.2054936500000002</v>
      </c>
      <c r="D1364" s="1">
        <v>0</v>
      </c>
      <c r="E1364" s="1">
        <f t="shared" si="216"/>
        <v>0</v>
      </c>
      <c r="F1364" s="1">
        <f t="shared" si="217"/>
        <v>0</v>
      </c>
      <c r="G1364" s="1">
        <f t="shared" si="218"/>
        <v>0</v>
      </c>
      <c r="H1364" s="1">
        <f t="shared" si="219"/>
        <v>1</v>
      </c>
      <c r="I1364" s="1">
        <f t="shared" si="220"/>
        <v>1</v>
      </c>
      <c r="K1364" s="1" t="s">
        <v>201</v>
      </c>
      <c r="L1364" s="1">
        <v>3.9</v>
      </c>
      <c r="M1364" s="1">
        <v>4</v>
      </c>
      <c r="N1364" s="1">
        <v>0</v>
      </c>
      <c r="O1364" s="1">
        <f t="shared" si="214"/>
        <v>0</v>
      </c>
      <c r="P1364" s="1">
        <f t="shared" si="221"/>
        <v>0</v>
      </c>
      <c r="Q1364" s="1">
        <f t="shared" si="215"/>
        <v>1</v>
      </c>
      <c r="R1364" s="1">
        <f t="shared" si="222"/>
        <v>0</v>
      </c>
      <c r="S1364" s="1">
        <f t="shared" si="223"/>
        <v>1</v>
      </c>
    </row>
    <row r="1365" spans="1:19" x14ac:dyDescent="0.25">
      <c r="A1365" s="1" t="s">
        <v>116</v>
      </c>
      <c r="B1365" s="1">
        <v>4</v>
      </c>
      <c r="C1365" s="1">
        <v>3.5587035599999979</v>
      </c>
      <c r="D1365" s="1">
        <v>0</v>
      </c>
      <c r="E1365" s="1">
        <f t="shared" si="216"/>
        <v>0</v>
      </c>
      <c r="F1365" s="1">
        <f t="shared" si="217"/>
        <v>0</v>
      </c>
      <c r="G1365" s="1">
        <f t="shared" si="218"/>
        <v>0</v>
      </c>
      <c r="H1365" s="1">
        <f t="shared" si="219"/>
        <v>1</v>
      </c>
      <c r="I1365" s="1">
        <f t="shared" si="220"/>
        <v>1</v>
      </c>
      <c r="K1365" s="1" t="s">
        <v>146</v>
      </c>
      <c r="L1365" s="1">
        <v>4.3</v>
      </c>
      <c r="M1365" s="1">
        <v>4</v>
      </c>
      <c r="N1365" s="1">
        <v>0</v>
      </c>
      <c r="O1365" s="1">
        <f t="shared" si="214"/>
        <v>0</v>
      </c>
      <c r="P1365" s="1">
        <f t="shared" si="221"/>
        <v>0</v>
      </c>
      <c r="Q1365" s="1">
        <f t="shared" si="215"/>
        <v>1</v>
      </c>
      <c r="R1365" s="1">
        <f t="shared" si="222"/>
        <v>0</v>
      </c>
      <c r="S1365" s="1">
        <f t="shared" si="223"/>
        <v>1</v>
      </c>
    </row>
    <row r="1366" spans="1:19" x14ac:dyDescent="0.25">
      <c r="A1366" s="1" t="s">
        <v>122</v>
      </c>
      <c r="B1366" s="1">
        <v>4.5</v>
      </c>
      <c r="C1366" s="1">
        <v>3.0649403999999985</v>
      </c>
      <c r="D1366" s="1">
        <v>0</v>
      </c>
      <c r="E1366" s="1">
        <f t="shared" si="216"/>
        <v>0</v>
      </c>
      <c r="F1366" s="1">
        <f t="shared" si="217"/>
        <v>0</v>
      </c>
      <c r="G1366" s="1">
        <f t="shared" si="218"/>
        <v>0</v>
      </c>
      <c r="H1366" s="1">
        <f t="shared" si="219"/>
        <v>1</v>
      </c>
      <c r="I1366" s="1">
        <f t="shared" si="220"/>
        <v>1</v>
      </c>
      <c r="K1366" s="1" t="s">
        <v>108</v>
      </c>
      <c r="L1366" s="1">
        <v>4.4000000000000004</v>
      </c>
      <c r="M1366" s="1">
        <v>4</v>
      </c>
      <c r="N1366" s="1">
        <v>0</v>
      </c>
      <c r="O1366" s="1">
        <f t="shared" si="214"/>
        <v>0</v>
      </c>
      <c r="P1366" s="1">
        <f t="shared" si="221"/>
        <v>0</v>
      </c>
      <c r="Q1366" s="1">
        <f t="shared" si="215"/>
        <v>1</v>
      </c>
      <c r="R1366" s="1">
        <f t="shared" si="222"/>
        <v>0</v>
      </c>
      <c r="S1366" s="1">
        <f t="shared" si="223"/>
        <v>1</v>
      </c>
    </row>
    <row r="1367" spans="1:19" x14ac:dyDescent="0.25">
      <c r="A1367" s="1" t="s">
        <v>201</v>
      </c>
      <c r="B1367" s="1">
        <v>3.9</v>
      </c>
      <c r="C1367" s="1">
        <v>3.9527320199999987</v>
      </c>
      <c r="D1367" s="1">
        <v>0</v>
      </c>
      <c r="E1367" s="1">
        <f t="shared" si="216"/>
        <v>0</v>
      </c>
      <c r="F1367" s="1">
        <f t="shared" si="217"/>
        <v>0</v>
      </c>
      <c r="G1367" s="1">
        <f t="shared" si="218"/>
        <v>0</v>
      </c>
      <c r="H1367" s="1">
        <f t="shared" si="219"/>
        <v>1</v>
      </c>
      <c r="I1367" s="1">
        <f t="shared" si="220"/>
        <v>1</v>
      </c>
      <c r="K1367" s="1" t="s">
        <v>118</v>
      </c>
      <c r="L1367" s="1">
        <v>6.2</v>
      </c>
      <c r="M1367" s="1">
        <v>5</v>
      </c>
      <c r="N1367" s="1">
        <v>0</v>
      </c>
      <c r="O1367" s="1">
        <f t="shared" si="214"/>
        <v>0</v>
      </c>
      <c r="P1367" s="1">
        <f t="shared" si="221"/>
        <v>0</v>
      </c>
      <c r="Q1367" s="1">
        <f t="shared" si="215"/>
        <v>1</v>
      </c>
      <c r="R1367" s="1">
        <f t="shared" si="222"/>
        <v>0</v>
      </c>
      <c r="S1367" s="1">
        <f t="shared" si="223"/>
        <v>1</v>
      </c>
    </row>
    <row r="1368" spans="1:19" x14ac:dyDescent="0.25">
      <c r="A1368" s="1" t="s">
        <v>146</v>
      </c>
      <c r="B1368" s="1">
        <v>4.3</v>
      </c>
      <c r="C1368" s="1">
        <v>3.6214570999999993</v>
      </c>
      <c r="D1368" s="1">
        <v>0</v>
      </c>
      <c r="E1368" s="1">
        <f t="shared" si="216"/>
        <v>0</v>
      </c>
      <c r="F1368" s="1">
        <f t="shared" si="217"/>
        <v>0</v>
      </c>
      <c r="G1368" s="1">
        <f t="shared" si="218"/>
        <v>0</v>
      </c>
      <c r="H1368" s="1">
        <f t="shared" si="219"/>
        <v>1</v>
      </c>
      <c r="I1368" s="1">
        <f t="shared" si="220"/>
        <v>1</v>
      </c>
      <c r="K1368" s="1" t="s">
        <v>86</v>
      </c>
      <c r="L1368" s="1">
        <v>4.3</v>
      </c>
      <c r="M1368" s="1">
        <v>3</v>
      </c>
      <c r="N1368" s="1">
        <v>0</v>
      </c>
      <c r="O1368" s="1">
        <f t="shared" si="214"/>
        <v>0</v>
      </c>
      <c r="P1368" s="1">
        <f t="shared" si="221"/>
        <v>0</v>
      </c>
      <c r="Q1368" s="1">
        <f t="shared" si="215"/>
        <v>1</v>
      </c>
      <c r="R1368" s="1">
        <f t="shared" si="222"/>
        <v>0</v>
      </c>
      <c r="S1368" s="1">
        <f t="shared" si="223"/>
        <v>1</v>
      </c>
    </row>
    <row r="1369" spans="1:19" x14ac:dyDescent="0.25">
      <c r="A1369" s="1" t="s">
        <v>108</v>
      </c>
      <c r="B1369" s="1">
        <v>4.4000000000000004</v>
      </c>
      <c r="C1369" s="1">
        <v>4.2221466699999981</v>
      </c>
      <c r="D1369" s="1">
        <v>0</v>
      </c>
      <c r="E1369" s="1">
        <f t="shared" si="216"/>
        <v>0</v>
      </c>
      <c r="F1369" s="1">
        <f t="shared" si="217"/>
        <v>0</v>
      </c>
      <c r="G1369" s="1">
        <f t="shared" si="218"/>
        <v>0</v>
      </c>
      <c r="H1369" s="1">
        <f t="shared" si="219"/>
        <v>1</v>
      </c>
      <c r="I1369" s="1">
        <f t="shared" si="220"/>
        <v>1</v>
      </c>
      <c r="K1369" s="1" t="s">
        <v>167</v>
      </c>
      <c r="L1369" s="1">
        <v>4.5</v>
      </c>
      <c r="M1369" s="1">
        <v>4</v>
      </c>
      <c r="N1369" s="1">
        <v>0</v>
      </c>
      <c r="O1369" s="1">
        <f t="shared" si="214"/>
        <v>0</v>
      </c>
      <c r="P1369" s="1">
        <f t="shared" si="221"/>
        <v>0</v>
      </c>
      <c r="Q1369" s="1">
        <f t="shared" si="215"/>
        <v>1</v>
      </c>
      <c r="R1369" s="1">
        <f t="shared" si="222"/>
        <v>0</v>
      </c>
      <c r="S1369" s="1">
        <f t="shared" si="223"/>
        <v>1</v>
      </c>
    </row>
    <row r="1370" spans="1:19" x14ac:dyDescent="0.25">
      <c r="A1370" s="1" t="s">
        <v>118</v>
      </c>
      <c r="B1370" s="1">
        <v>6.2</v>
      </c>
      <c r="C1370" s="1">
        <v>4.6546078399999997</v>
      </c>
      <c r="D1370" s="1">
        <v>0</v>
      </c>
      <c r="E1370" s="1">
        <f t="shared" si="216"/>
        <v>0</v>
      </c>
      <c r="F1370" s="1">
        <f t="shared" si="217"/>
        <v>0</v>
      </c>
      <c r="G1370" s="1">
        <f t="shared" si="218"/>
        <v>0</v>
      </c>
      <c r="H1370" s="1">
        <f t="shared" si="219"/>
        <v>1</v>
      </c>
      <c r="I1370" s="1">
        <f t="shared" si="220"/>
        <v>1</v>
      </c>
      <c r="K1370" s="1" t="s">
        <v>176</v>
      </c>
      <c r="L1370" s="1">
        <v>4.2</v>
      </c>
      <c r="M1370" s="1">
        <v>3</v>
      </c>
      <c r="N1370" s="1">
        <v>0</v>
      </c>
      <c r="O1370" s="1">
        <f t="shared" si="214"/>
        <v>0</v>
      </c>
      <c r="P1370" s="1">
        <f t="shared" si="221"/>
        <v>0</v>
      </c>
      <c r="Q1370" s="1">
        <f t="shared" si="215"/>
        <v>1</v>
      </c>
      <c r="R1370" s="1">
        <f t="shared" si="222"/>
        <v>0</v>
      </c>
      <c r="S1370" s="1">
        <f t="shared" si="223"/>
        <v>1</v>
      </c>
    </row>
    <row r="1371" spans="1:19" x14ac:dyDescent="0.25">
      <c r="A1371" s="1" t="s">
        <v>86</v>
      </c>
      <c r="B1371" s="1">
        <v>4.3</v>
      </c>
      <c r="C1371" s="1">
        <v>3.2348759199999995</v>
      </c>
      <c r="D1371" s="1">
        <v>0</v>
      </c>
      <c r="E1371" s="1">
        <f t="shared" si="216"/>
        <v>0</v>
      </c>
      <c r="F1371" s="1">
        <f t="shared" si="217"/>
        <v>0</v>
      </c>
      <c r="G1371" s="1">
        <f t="shared" si="218"/>
        <v>0</v>
      </c>
      <c r="H1371" s="1">
        <f t="shared" si="219"/>
        <v>1</v>
      </c>
      <c r="I1371" s="1">
        <f t="shared" si="220"/>
        <v>1</v>
      </c>
      <c r="K1371" s="1" t="s">
        <v>127</v>
      </c>
      <c r="L1371" s="1">
        <v>4.7</v>
      </c>
      <c r="M1371" s="1">
        <v>4</v>
      </c>
      <c r="N1371" s="1">
        <v>0</v>
      </c>
      <c r="O1371" s="1">
        <f t="shared" si="214"/>
        <v>0</v>
      </c>
      <c r="P1371" s="1">
        <f t="shared" si="221"/>
        <v>0</v>
      </c>
      <c r="Q1371" s="1">
        <f t="shared" si="215"/>
        <v>1</v>
      </c>
      <c r="R1371" s="1">
        <f t="shared" si="222"/>
        <v>0</v>
      </c>
      <c r="S1371" s="1">
        <f t="shared" si="223"/>
        <v>1</v>
      </c>
    </row>
    <row r="1372" spans="1:19" x14ac:dyDescent="0.25">
      <c r="A1372" s="1" t="s">
        <v>167</v>
      </c>
      <c r="B1372" s="1">
        <v>4.5</v>
      </c>
      <c r="C1372" s="1">
        <v>3.7140699599999989</v>
      </c>
      <c r="D1372" s="1">
        <v>0</v>
      </c>
      <c r="E1372" s="1">
        <f t="shared" si="216"/>
        <v>0</v>
      </c>
      <c r="F1372" s="1">
        <f t="shared" si="217"/>
        <v>0</v>
      </c>
      <c r="G1372" s="1">
        <f t="shared" si="218"/>
        <v>0</v>
      </c>
      <c r="H1372" s="1">
        <f t="shared" si="219"/>
        <v>1</v>
      </c>
      <c r="I1372" s="1">
        <f t="shared" si="220"/>
        <v>1</v>
      </c>
      <c r="K1372" s="1" t="s">
        <v>160</v>
      </c>
      <c r="L1372" s="1">
        <v>3.9</v>
      </c>
      <c r="M1372" s="1">
        <v>5</v>
      </c>
      <c r="N1372" s="1">
        <v>0</v>
      </c>
      <c r="O1372" s="1">
        <f t="shared" si="214"/>
        <v>0</v>
      </c>
      <c r="P1372" s="1">
        <f t="shared" si="221"/>
        <v>0</v>
      </c>
      <c r="Q1372" s="1">
        <f t="shared" si="215"/>
        <v>1</v>
      </c>
      <c r="R1372" s="1">
        <f t="shared" si="222"/>
        <v>0</v>
      </c>
      <c r="S1372" s="1">
        <f t="shared" si="223"/>
        <v>1</v>
      </c>
    </row>
    <row r="1373" spans="1:19" x14ac:dyDescent="0.25">
      <c r="A1373" s="1" t="s">
        <v>176</v>
      </c>
      <c r="B1373" s="1">
        <v>4.2</v>
      </c>
      <c r="C1373" s="1">
        <v>3.3924239999999983</v>
      </c>
      <c r="D1373" s="1">
        <v>0</v>
      </c>
      <c r="E1373" s="1">
        <f t="shared" si="216"/>
        <v>0</v>
      </c>
      <c r="F1373" s="1">
        <f t="shared" si="217"/>
        <v>0</v>
      </c>
      <c r="G1373" s="1">
        <f t="shared" si="218"/>
        <v>0</v>
      </c>
      <c r="H1373" s="1">
        <f t="shared" si="219"/>
        <v>1</v>
      </c>
      <c r="I1373" s="1">
        <f t="shared" si="220"/>
        <v>1</v>
      </c>
      <c r="K1373" s="1" t="s">
        <v>88</v>
      </c>
      <c r="L1373" s="1">
        <v>4.5</v>
      </c>
      <c r="M1373" s="1">
        <v>4</v>
      </c>
      <c r="N1373" s="1">
        <v>0</v>
      </c>
      <c r="O1373" s="1">
        <f t="shared" si="214"/>
        <v>0</v>
      </c>
      <c r="P1373" s="1">
        <f t="shared" si="221"/>
        <v>0</v>
      </c>
      <c r="Q1373" s="1">
        <f t="shared" si="215"/>
        <v>1</v>
      </c>
      <c r="R1373" s="1">
        <f t="shared" si="222"/>
        <v>0</v>
      </c>
      <c r="S1373" s="1">
        <f t="shared" si="223"/>
        <v>1</v>
      </c>
    </row>
    <row r="1374" spans="1:19" x14ac:dyDescent="0.25">
      <c r="A1374" s="1" t="s">
        <v>127</v>
      </c>
      <c r="B1374" s="1">
        <v>4.7</v>
      </c>
      <c r="C1374" s="1">
        <v>3.8933704699999998</v>
      </c>
      <c r="D1374" s="1">
        <v>0</v>
      </c>
      <c r="E1374" s="1">
        <f t="shared" si="216"/>
        <v>0</v>
      </c>
      <c r="F1374" s="1">
        <f t="shared" si="217"/>
        <v>0</v>
      </c>
      <c r="G1374" s="1">
        <f t="shared" si="218"/>
        <v>0</v>
      </c>
      <c r="H1374" s="1">
        <f t="shared" si="219"/>
        <v>1</v>
      </c>
      <c r="I1374" s="1">
        <f t="shared" si="220"/>
        <v>1</v>
      </c>
      <c r="K1374" s="1" t="s">
        <v>193</v>
      </c>
      <c r="L1374" s="1">
        <v>4.3</v>
      </c>
      <c r="M1374" s="1">
        <v>4</v>
      </c>
      <c r="N1374" s="1">
        <v>0</v>
      </c>
      <c r="O1374" s="1">
        <f t="shared" si="214"/>
        <v>0</v>
      </c>
      <c r="P1374" s="1">
        <f t="shared" si="221"/>
        <v>0</v>
      </c>
      <c r="Q1374" s="1">
        <f t="shared" si="215"/>
        <v>1</v>
      </c>
      <c r="R1374" s="1">
        <f t="shared" si="222"/>
        <v>0</v>
      </c>
      <c r="S1374" s="1">
        <f t="shared" si="223"/>
        <v>1</v>
      </c>
    </row>
    <row r="1375" spans="1:19" x14ac:dyDescent="0.25">
      <c r="A1375" s="1" t="s">
        <v>160</v>
      </c>
      <c r="B1375" s="1">
        <v>3.9</v>
      </c>
      <c r="C1375" s="1">
        <v>4.9297527700000003</v>
      </c>
      <c r="D1375" s="1">
        <v>0</v>
      </c>
      <c r="E1375" s="1">
        <f t="shared" si="216"/>
        <v>0</v>
      </c>
      <c r="F1375" s="1">
        <f t="shared" si="217"/>
        <v>0</v>
      </c>
      <c r="G1375" s="1">
        <f t="shared" si="218"/>
        <v>0</v>
      </c>
      <c r="H1375" s="1">
        <f t="shared" si="219"/>
        <v>1</v>
      </c>
      <c r="I1375" s="1">
        <f t="shared" si="220"/>
        <v>1</v>
      </c>
      <c r="K1375" s="1" t="s">
        <v>197</v>
      </c>
      <c r="L1375" s="1">
        <v>4.4000000000000004</v>
      </c>
      <c r="M1375" s="1">
        <v>3</v>
      </c>
      <c r="N1375" s="1">
        <v>0</v>
      </c>
      <c r="O1375" s="1">
        <f t="shared" si="214"/>
        <v>0</v>
      </c>
      <c r="P1375" s="1">
        <f t="shared" si="221"/>
        <v>0</v>
      </c>
      <c r="Q1375" s="1">
        <f t="shared" si="215"/>
        <v>1</v>
      </c>
      <c r="R1375" s="1">
        <f t="shared" si="222"/>
        <v>0</v>
      </c>
      <c r="S1375" s="1">
        <f t="shared" si="223"/>
        <v>1</v>
      </c>
    </row>
    <row r="1376" spans="1:19" x14ac:dyDescent="0.25">
      <c r="A1376" s="1" t="s">
        <v>88</v>
      </c>
      <c r="B1376" s="1">
        <v>4.5</v>
      </c>
      <c r="C1376" s="1">
        <v>4.0736511399999999</v>
      </c>
      <c r="D1376" s="1">
        <v>0</v>
      </c>
      <c r="E1376" s="1">
        <f t="shared" si="216"/>
        <v>0</v>
      </c>
      <c r="F1376" s="1">
        <f t="shared" si="217"/>
        <v>0</v>
      </c>
      <c r="G1376" s="1">
        <f t="shared" si="218"/>
        <v>0</v>
      </c>
      <c r="H1376" s="1">
        <f t="shared" si="219"/>
        <v>1</v>
      </c>
      <c r="I1376" s="1">
        <f t="shared" si="220"/>
        <v>1</v>
      </c>
      <c r="K1376" s="1" t="s">
        <v>106</v>
      </c>
      <c r="L1376" s="1">
        <v>4.3</v>
      </c>
      <c r="M1376" s="1">
        <v>4</v>
      </c>
      <c r="N1376" s="1">
        <v>0</v>
      </c>
      <c r="O1376" s="1">
        <f t="shared" si="214"/>
        <v>0</v>
      </c>
      <c r="P1376" s="1">
        <f t="shared" si="221"/>
        <v>0</v>
      </c>
      <c r="Q1376" s="1">
        <f t="shared" si="215"/>
        <v>1</v>
      </c>
      <c r="R1376" s="1">
        <f t="shared" si="222"/>
        <v>0</v>
      </c>
      <c r="S1376" s="1">
        <f t="shared" si="223"/>
        <v>1</v>
      </c>
    </row>
    <row r="1377" spans="1:19" x14ac:dyDescent="0.25">
      <c r="A1377" s="1" t="s">
        <v>193</v>
      </c>
      <c r="B1377" s="1">
        <v>4.3</v>
      </c>
      <c r="C1377" s="1">
        <v>3.7125682500000008</v>
      </c>
      <c r="D1377" s="1">
        <v>0</v>
      </c>
      <c r="E1377" s="1">
        <f t="shared" si="216"/>
        <v>0</v>
      </c>
      <c r="F1377" s="1">
        <f t="shared" si="217"/>
        <v>0</v>
      </c>
      <c r="G1377" s="1">
        <f t="shared" si="218"/>
        <v>0</v>
      </c>
      <c r="H1377" s="1">
        <f t="shared" si="219"/>
        <v>1</v>
      </c>
      <c r="I1377" s="1">
        <f t="shared" si="220"/>
        <v>1</v>
      </c>
      <c r="K1377" s="1" t="s">
        <v>124</v>
      </c>
      <c r="L1377" s="1">
        <v>4.5</v>
      </c>
      <c r="M1377" s="1">
        <v>3</v>
      </c>
      <c r="N1377" s="1">
        <v>0</v>
      </c>
      <c r="O1377" s="1">
        <f t="shared" si="214"/>
        <v>0</v>
      </c>
      <c r="P1377" s="1">
        <f t="shared" si="221"/>
        <v>0</v>
      </c>
      <c r="Q1377" s="1">
        <f t="shared" si="215"/>
        <v>1</v>
      </c>
      <c r="R1377" s="1">
        <f t="shared" si="222"/>
        <v>0</v>
      </c>
      <c r="S1377" s="1">
        <f t="shared" si="223"/>
        <v>1</v>
      </c>
    </row>
    <row r="1378" spans="1:19" x14ac:dyDescent="0.25">
      <c r="A1378" s="1" t="s">
        <v>197</v>
      </c>
      <c r="B1378" s="1">
        <v>4.4000000000000004</v>
      </c>
      <c r="C1378" s="1">
        <v>2.9093466500000003</v>
      </c>
      <c r="D1378" s="1">
        <v>0</v>
      </c>
      <c r="E1378" s="1">
        <f t="shared" si="216"/>
        <v>0</v>
      </c>
      <c r="F1378" s="1">
        <f t="shared" si="217"/>
        <v>0</v>
      </c>
      <c r="G1378" s="1">
        <f t="shared" si="218"/>
        <v>0</v>
      </c>
      <c r="H1378" s="1">
        <f t="shared" si="219"/>
        <v>1</v>
      </c>
      <c r="I1378" s="1">
        <f t="shared" si="220"/>
        <v>1</v>
      </c>
      <c r="K1378" s="1" t="s">
        <v>159</v>
      </c>
      <c r="L1378" s="1">
        <v>4.3</v>
      </c>
      <c r="M1378" s="1">
        <v>4</v>
      </c>
      <c r="N1378" s="1">
        <v>0</v>
      </c>
      <c r="O1378" s="1">
        <f t="shared" si="214"/>
        <v>0</v>
      </c>
      <c r="P1378" s="1">
        <f t="shared" si="221"/>
        <v>0</v>
      </c>
      <c r="Q1378" s="1">
        <f t="shared" si="215"/>
        <v>1</v>
      </c>
      <c r="R1378" s="1">
        <f t="shared" si="222"/>
        <v>0</v>
      </c>
      <c r="S1378" s="1">
        <f t="shared" si="223"/>
        <v>1</v>
      </c>
    </row>
    <row r="1379" spans="1:19" x14ac:dyDescent="0.25">
      <c r="A1379" s="1" t="s">
        <v>106</v>
      </c>
      <c r="B1379" s="1">
        <v>4.3</v>
      </c>
      <c r="C1379" s="1">
        <v>3.7467709500000002</v>
      </c>
      <c r="D1379" s="1">
        <v>0</v>
      </c>
      <c r="E1379" s="1">
        <f t="shared" si="216"/>
        <v>0</v>
      </c>
      <c r="F1379" s="1">
        <f t="shared" si="217"/>
        <v>0</v>
      </c>
      <c r="G1379" s="1">
        <f t="shared" si="218"/>
        <v>0</v>
      </c>
      <c r="H1379" s="1">
        <f t="shared" si="219"/>
        <v>1</v>
      </c>
      <c r="I1379" s="1">
        <f t="shared" si="220"/>
        <v>1</v>
      </c>
      <c r="K1379" s="1" t="s">
        <v>186</v>
      </c>
      <c r="L1379" s="1">
        <v>5.0999999999999996</v>
      </c>
      <c r="M1379" s="1">
        <v>4</v>
      </c>
      <c r="N1379" s="1">
        <v>0</v>
      </c>
      <c r="O1379" s="1">
        <f t="shared" si="214"/>
        <v>0</v>
      </c>
      <c r="P1379" s="1">
        <f t="shared" si="221"/>
        <v>0</v>
      </c>
      <c r="Q1379" s="1">
        <f t="shared" si="215"/>
        <v>1</v>
      </c>
      <c r="R1379" s="1">
        <f t="shared" si="222"/>
        <v>0</v>
      </c>
      <c r="S1379" s="1">
        <f t="shared" si="223"/>
        <v>1</v>
      </c>
    </row>
    <row r="1380" spans="1:19" x14ac:dyDescent="0.25">
      <c r="A1380" s="1" t="s">
        <v>124</v>
      </c>
      <c r="B1380" s="1">
        <v>4.5</v>
      </c>
      <c r="C1380" s="1">
        <v>3.2992234599999999</v>
      </c>
      <c r="D1380" s="1">
        <v>0</v>
      </c>
      <c r="E1380" s="1">
        <f t="shared" si="216"/>
        <v>0</v>
      </c>
      <c r="F1380" s="1">
        <f t="shared" si="217"/>
        <v>0</v>
      </c>
      <c r="G1380" s="1">
        <f t="shared" si="218"/>
        <v>0</v>
      </c>
      <c r="H1380" s="1">
        <f t="shared" si="219"/>
        <v>1</v>
      </c>
      <c r="I1380" s="1">
        <f t="shared" si="220"/>
        <v>1</v>
      </c>
      <c r="K1380" s="1" t="s">
        <v>198</v>
      </c>
      <c r="L1380" s="1">
        <v>3.9</v>
      </c>
      <c r="M1380" s="1">
        <v>3</v>
      </c>
      <c r="N1380" s="1">
        <v>0</v>
      </c>
      <c r="O1380" s="1">
        <f t="shared" si="214"/>
        <v>0</v>
      </c>
      <c r="P1380" s="1">
        <f t="shared" si="221"/>
        <v>0</v>
      </c>
      <c r="Q1380" s="1">
        <f t="shared" si="215"/>
        <v>1</v>
      </c>
      <c r="R1380" s="1">
        <f t="shared" si="222"/>
        <v>0</v>
      </c>
      <c r="S1380" s="1">
        <f t="shared" si="223"/>
        <v>1</v>
      </c>
    </row>
    <row r="1381" spans="1:19" x14ac:dyDescent="0.25">
      <c r="A1381" s="1" t="s">
        <v>159</v>
      </c>
      <c r="B1381" s="1">
        <v>4.3</v>
      </c>
      <c r="C1381" s="1">
        <v>4.4159470599999988</v>
      </c>
      <c r="D1381" s="1">
        <v>0</v>
      </c>
      <c r="E1381" s="1">
        <f t="shared" si="216"/>
        <v>0</v>
      </c>
      <c r="F1381" s="1">
        <f t="shared" si="217"/>
        <v>0</v>
      </c>
      <c r="G1381" s="1">
        <f t="shared" si="218"/>
        <v>0</v>
      </c>
      <c r="H1381" s="1">
        <f t="shared" si="219"/>
        <v>1</v>
      </c>
      <c r="I1381" s="1">
        <f t="shared" si="220"/>
        <v>1</v>
      </c>
      <c r="K1381" s="1" t="s">
        <v>145</v>
      </c>
      <c r="L1381" s="1">
        <v>4.7</v>
      </c>
      <c r="M1381" s="1">
        <v>4</v>
      </c>
      <c r="N1381" s="1">
        <v>0</v>
      </c>
      <c r="O1381" s="1">
        <f t="shared" si="214"/>
        <v>0</v>
      </c>
      <c r="P1381" s="1">
        <f t="shared" si="221"/>
        <v>0</v>
      </c>
      <c r="Q1381" s="1">
        <f t="shared" si="215"/>
        <v>1</v>
      </c>
      <c r="R1381" s="1">
        <f t="shared" si="222"/>
        <v>0</v>
      </c>
      <c r="S1381" s="1">
        <f t="shared" si="223"/>
        <v>1</v>
      </c>
    </row>
    <row r="1382" spans="1:19" x14ac:dyDescent="0.25">
      <c r="A1382" s="1" t="s">
        <v>186</v>
      </c>
      <c r="B1382" s="1">
        <v>5.0999999999999996</v>
      </c>
      <c r="C1382" s="1">
        <v>4.3225490499999983</v>
      </c>
      <c r="D1382" s="1">
        <v>0</v>
      </c>
      <c r="E1382" s="1">
        <f t="shared" si="216"/>
        <v>0</v>
      </c>
      <c r="F1382" s="1">
        <f t="shared" si="217"/>
        <v>0</v>
      </c>
      <c r="G1382" s="1">
        <f t="shared" si="218"/>
        <v>0</v>
      </c>
      <c r="H1382" s="1">
        <f t="shared" si="219"/>
        <v>1</v>
      </c>
      <c r="I1382" s="1">
        <f t="shared" si="220"/>
        <v>1</v>
      </c>
      <c r="K1382" s="1" t="s">
        <v>91</v>
      </c>
      <c r="L1382" s="1">
        <v>4.9000000000000004</v>
      </c>
      <c r="M1382" s="1">
        <v>3</v>
      </c>
      <c r="N1382" s="1">
        <v>0</v>
      </c>
      <c r="O1382" s="1">
        <f t="shared" si="214"/>
        <v>0</v>
      </c>
      <c r="P1382" s="1">
        <f t="shared" si="221"/>
        <v>0</v>
      </c>
      <c r="Q1382" s="1">
        <f t="shared" si="215"/>
        <v>1</v>
      </c>
      <c r="R1382" s="1">
        <f t="shared" si="222"/>
        <v>0</v>
      </c>
      <c r="S1382" s="1">
        <f t="shared" si="223"/>
        <v>1</v>
      </c>
    </row>
    <row r="1383" spans="1:19" x14ac:dyDescent="0.25">
      <c r="A1383" s="1" t="s">
        <v>198</v>
      </c>
      <c r="B1383" s="1">
        <v>3.9</v>
      </c>
      <c r="C1383" s="1">
        <v>3.1738412599999988</v>
      </c>
      <c r="D1383" s="1">
        <v>0</v>
      </c>
      <c r="E1383" s="1">
        <f t="shared" si="216"/>
        <v>0</v>
      </c>
      <c r="F1383" s="1">
        <f t="shared" si="217"/>
        <v>0</v>
      </c>
      <c r="G1383" s="1">
        <f t="shared" si="218"/>
        <v>0</v>
      </c>
      <c r="H1383" s="1">
        <f t="shared" si="219"/>
        <v>1</v>
      </c>
      <c r="I1383" s="1">
        <f t="shared" si="220"/>
        <v>1</v>
      </c>
      <c r="K1383" s="1" t="s">
        <v>108</v>
      </c>
      <c r="L1383" s="1">
        <v>4.4000000000000004</v>
      </c>
      <c r="M1383" s="1">
        <v>3</v>
      </c>
      <c r="N1383" s="1">
        <v>0</v>
      </c>
      <c r="O1383" s="1">
        <f t="shared" si="214"/>
        <v>0</v>
      </c>
      <c r="P1383" s="1">
        <f t="shared" si="221"/>
        <v>0</v>
      </c>
      <c r="Q1383" s="1">
        <f t="shared" si="215"/>
        <v>1</v>
      </c>
      <c r="R1383" s="1">
        <f t="shared" si="222"/>
        <v>0</v>
      </c>
      <c r="S1383" s="1">
        <f t="shared" si="223"/>
        <v>1</v>
      </c>
    </row>
    <row r="1384" spans="1:19" x14ac:dyDescent="0.25">
      <c r="A1384" s="1" t="s">
        <v>145</v>
      </c>
      <c r="B1384" s="1">
        <v>4.7</v>
      </c>
      <c r="C1384" s="1">
        <v>3.5435160000000003</v>
      </c>
      <c r="D1384" s="1">
        <v>0</v>
      </c>
      <c r="E1384" s="1">
        <f t="shared" si="216"/>
        <v>0</v>
      </c>
      <c r="F1384" s="1">
        <f t="shared" si="217"/>
        <v>0</v>
      </c>
      <c r="G1384" s="1">
        <f t="shared" si="218"/>
        <v>0</v>
      </c>
      <c r="H1384" s="1">
        <f t="shared" si="219"/>
        <v>1</v>
      </c>
      <c r="I1384" s="1">
        <f t="shared" si="220"/>
        <v>1</v>
      </c>
      <c r="K1384" s="1" t="s">
        <v>151</v>
      </c>
      <c r="L1384" s="1">
        <v>4.3</v>
      </c>
      <c r="M1384" s="1">
        <v>3</v>
      </c>
      <c r="N1384" s="1">
        <v>0</v>
      </c>
      <c r="O1384" s="1">
        <f t="shared" si="214"/>
        <v>0</v>
      </c>
      <c r="P1384" s="1">
        <f t="shared" si="221"/>
        <v>0</v>
      </c>
      <c r="Q1384" s="1">
        <f t="shared" si="215"/>
        <v>1</v>
      </c>
      <c r="R1384" s="1">
        <f t="shared" si="222"/>
        <v>0</v>
      </c>
      <c r="S1384" s="1">
        <f t="shared" si="223"/>
        <v>1</v>
      </c>
    </row>
    <row r="1385" spans="1:19" x14ac:dyDescent="0.25">
      <c r="A1385" s="1" t="s">
        <v>91</v>
      </c>
      <c r="B1385" s="1">
        <v>4.9000000000000004</v>
      </c>
      <c r="C1385" s="1">
        <v>2.9873087199999993</v>
      </c>
      <c r="D1385" s="1">
        <v>0</v>
      </c>
      <c r="E1385" s="1">
        <f t="shared" si="216"/>
        <v>0</v>
      </c>
      <c r="F1385" s="1">
        <f t="shared" si="217"/>
        <v>0</v>
      </c>
      <c r="G1385" s="1">
        <f t="shared" si="218"/>
        <v>0</v>
      </c>
      <c r="H1385" s="1">
        <f t="shared" si="219"/>
        <v>1</v>
      </c>
      <c r="I1385" s="1">
        <f t="shared" si="220"/>
        <v>1</v>
      </c>
      <c r="K1385" s="1" t="s">
        <v>160</v>
      </c>
      <c r="L1385" s="1">
        <v>3.9</v>
      </c>
      <c r="M1385" s="1">
        <v>4</v>
      </c>
      <c r="N1385" s="1">
        <v>0</v>
      </c>
      <c r="O1385" s="1">
        <f t="shared" si="214"/>
        <v>0</v>
      </c>
      <c r="P1385" s="1">
        <f t="shared" si="221"/>
        <v>0</v>
      </c>
      <c r="Q1385" s="1">
        <f t="shared" si="215"/>
        <v>1</v>
      </c>
      <c r="R1385" s="1">
        <f t="shared" si="222"/>
        <v>0</v>
      </c>
      <c r="S1385" s="1">
        <f t="shared" si="223"/>
        <v>1</v>
      </c>
    </row>
    <row r="1386" spans="1:19" x14ac:dyDescent="0.25">
      <c r="A1386" s="1" t="s">
        <v>108</v>
      </c>
      <c r="B1386" s="1">
        <v>4.4000000000000004</v>
      </c>
      <c r="C1386" s="1">
        <v>2.8005902200000001</v>
      </c>
      <c r="D1386" s="1">
        <v>0</v>
      </c>
      <c r="E1386" s="1">
        <f t="shared" si="216"/>
        <v>0</v>
      </c>
      <c r="F1386" s="1">
        <f t="shared" si="217"/>
        <v>0</v>
      </c>
      <c r="G1386" s="1">
        <f t="shared" si="218"/>
        <v>0</v>
      </c>
      <c r="H1386" s="1">
        <f t="shared" si="219"/>
        <v>1</v>
      </c>
      <c r="I1386" s="1">
        <f t="shared" si="220"/>
        <v>1</v>
      </c>
      <c r="K1386" s="1" t="s">
        <v>193</v>
      </c>
      <c r="L1386" s="1">
        <v>4.3</v>
      </c>
      <c r="M1386" s="1">
        <v>1</v>
      </c>
      <c r="N1386" s="1">
        <v>0</v>
      </c>
      <c r="O1386" s="1">
        <f t="shared" si="214"/>
        <v>0</v>
      </c>
      <c r="P1386" s="1">
        <f t="shared" si="221"/>
        <v>0</v>
      </c>
      <c r="Q1386" s="1">
        <f t="shared" si="215"/>
        <v>1</v>
      </c>
      <c r="R1386" s="1">
        <f t="shared" si="222"/>
        <v>0</v>
      </c>
      <c r="S1386" s="1">
        <f t="shared" si="223"/>
        <v>1</v>
      </c>
    </row>
    <row r="1387" spans="1:19" x14ac:dyDescent="0.25">
      <c r="A1387" s="1" t="s">
        <v>151</v>
      </c>
      <c r="B1387" s="1">
        <v>4.3</v>
      </c>
      <c r="C1387" s="1">
        <v>3.0012324599999993</v>
      </c>
      <c r="D1387" s="1">
        <v>0</v>
      </c>
      <c r="E1387" s="1">
        <f t="shared" si="216"/>
        <v>0</v>
      </c>
      <c r="F1387" s="1">
        <f t="shared" si="217"/>
        <v>0</v>
      </c>
      <c r="G1387" s="1">
        <f t="shared" si="218"/>
        <v>0</v>
      </c>
      <c r="H1387" s="1">
        <f t="shared" si="219"/>
        <v>1</v>
      </c>
      <c r="I1387" s="1">
        <f t="shared" si="220"/>
        <v>1</v>
      </c>
      <c r="K1387" s="1" t="s">
        <v>98</v>
      </c>
      <c r="L1387" s="1">
        <v>5</v>
      </c>
      <c r="M1387" s="1">
        <v>3</v>
      </c>
      <c r="N1387" s="1">
        <v>0</v>
      </c>
      <c r="O1387" s="1">
        <f t="shared" si="214"/>
        <v>0</v>
      </c>
      <c r="P1387" s="1">
        <f t="shared" si="221"/>
        <v>0</v>
      </c>
      <c r="Q1387" s="1">
        <f t="shared" si="215"/>
        <v>1</v>
      </c>
      <c r="R1387" s="1">
        <f t="shared" si="222"/>
        <v>0</v>
      </c>
      <c r="S1387" s="1">
        <f t="shared" si="223"/>
        <v>1</v>
      </c>
    </row>
    <row r="1388" spans="1:19" x14ac:dyDescent="0.25">
      <c r="A1388" s="1" t="s">
        <v>160</v>
      </c>
      <c r="B1388" s="1">
        <v>3.9</v>
      </c>
      <c r="C1388" s="1">
        <v>3.7903377999999988</v>
      </c>
      <c r="D1388" s="1">
        <v>0</v>
      </c>
      <c r="E1388" s="1">
        <f t="shared" si="216"/>
        <v>0</v>
      </c>
      <c r="F1388" s="1">
        <f t="shared" si="217"/>
        <v>0</v>
      </c>
      <c r="G1388" s="1">
        <f t="shared" si="218"/>
        <v>0</v>
      </c>
      <c r="H1388" s="1">
        <f t="shared" si="219"/>
        <v>1</v>
      </c>
      <c r="I1388" s="1">
        <f t="shared" si="220"/>
        <v>1</v>
      </c>
      <c r="K1388" s="1" t="s">
        <v>112</v>
      </c>
      <c r="L1388" s="1">
        <v>4.9000000000000004</v>
      </c>
      <c r="M1388" s="1">
        <v>3</v>
      </c>
      <c r="N1388" s="1">
        <v>0</v>
      </c>
      <c r="O1388" s="1">
        <f t="shared" si="214"/>
        <v>0</v>
      </c>
      <c r="P1388" s="1">
        <f t="shared" si="221"/>
        <v>0</v>
      </c>
      <c r="Q1388" s="1">
        <f t="shared" si="215"/>
        <v>1</v>
      </c>
      <c r="R1388" s="1">
        <f t="shared" si="222"/>
        <v>0</v>
      </c>
      <c r="S1388" s="1">
        <f t="shared" si="223"/>
        <v>1</v>
      </c>
    </row>
    <row r="1389" spans="1:19" x14ac:dyDescent="0.25">
      <c r="A1389" s="1" t="s">
        <v>193</v>
      </c>
      <c r="B1389" s="1">
        <v>4.3</v>
      </c>
      <c r="C1389" s="1">
        <v>1.3175296299999995</v>
      </c>
      <c r="D1389" s="1">
        <v>0</v>
      </c>
      <c r="E1389" s="1">
        <f t="shared" si="216"/>
        <v>0</v>
      </c>
      <c r="F1389" s="1">
        <f t="shared" si="217"/>
        <v>0</v>
      </c>
      <c r="G1389" s="1">
        <f t="shared" si="218"/>
        <v>0</v>
      </c>
      <c r="H1389" s="1">
        <f t="shared" si="219"/>
        <v>1</v>
      </c>
      <c r="I1389" s="1">
        <f t="shared" si="220"/>
        <v>1</v>
      </c>
      <c r="K1389" s="1" t="s">
        <v>187</v>
      </c>
      <c r="L1389" s="1">
        <v>4.4000000000000004</v>
      </c>
      <c r="M1389" s="1">
        <v>3</v>
      </c>
      <c r="N1389" s="1">
        <v>0</v>
      </c>
      <c r="O1389" s="1">
        <f t="shared" si="214"/>
        <v>0</v>
      </c>
      <c r="P1389" s="1">
        <f t="shared" si="221"/>
        <v>0</v>
      </c>
      <c r="Q1389" s="1">
        <f t="shared" si="215"/>
        <v>1</v>
      </c>
      <c r="R1389" s="1">
        <f t="shared" si="222"/>
        <v>0</v>
      </c>
      <c r="S1389" s="1">
        <f t="shared" si="223"/>
        <v>1</v>
      </c>
    </row>
    <row r="1390" spans="1:19" x14ac:dyDescent="0.25">
      <c r="A1390" s="1" t="s">
        <v>98</v>
      </c>
      <c r="B1390" s="1">
        <v>5</v>
      </c>
      <c r="C1390" s="1">
        <v>3.3218139999999989</v>
      </c>
      <c r="D1390" s="1">
        <v>0</v>
      </c>
      <c r="E1390" s="1">
        <f t="shared" si="216"/>
        <v>0</v>
      </c>
      <c r="F1390" s="1">
        <f t="shared" si="217"/>
        <v>0</v>
      </c>
      <c r="G1390" s="1">
        <f t="shared" si="218"/>
        <v>0</v>
      </c>
      <c r="H1390" s="1">
        <f t="shared" si="219"/>
        <v>1</v>
      </c>
      <c r="I1390" s="1">
        <f t="shared" si="220"/>
        <v>1</v>
      </c>
      <c r="K1390" s="1" t="s">
        <v>125</v>
      </c>
      <c r="L1390" s="1">
        <v>4.4000000000000004</v>
      </c>
      <c r="M1390" s="1">
        <v>3</v>
      </c>
      <c r="N1390" s="1">
        <v>0</v>
      </c>
      <c r="O1390" s="1">
        <f t="shared" si="214"/>
        <v>0</v>
      </c>
      <c r="P1390" s="1">
        <f t="shared" si="221"/>
        <v>0</v>
      </c>
      <c r="Q1390" s="1">
        <f t="shared" si="215"/>
        <v>1</v>
      </c>
      <c r="R1390" s="1">
        <f t="shared" si="222"/>
        <v>0</v>
      </c>
      <c r="S1390" s="1">
        <f t="shared" si="223"/>
        <v>1</v>
      </c>
    </row>
    <row r="1391" spans="1:19" x14ac:dyDescent="0.25">
      <c r="A1391" s="1" t="s">
        <v>112</v>
      </c>
      <c r="B1391" s="1">
        <v>4.9000000000000004</v>
      </c>
      <c r="C1391" s="1">
        <v>3.4685299999999994</v>
      </c>
      <c r="D1391" s="1">
        <v>0</v>
      </c>
      <c r="E1391" s="1">
        <f t="shared" si="216"/>
        <v>0</v>
      </c>
      <c r="F1391" s="1">
        <f t="shared" si="217"/>
        <v>0</v>
      </c>
      <c r="G1391" s="1">
        <f t="shared" si="218"/>
        <v>0</v>
      </c>
      <c r="H1391" s="1">
        <f t="shared" si="219"/>
        <v>1</v>
      </c>
      <c r="I1391" s="1">
        <f t="shared" si="220"/>
        <v>1</v>
      </c>
      <c r="K1391" s="1" t="s">
        <v>159</v>
      </c>
      <c r="L1391" s="1">
        <v>4.3</v>
      </c>
      <c r="M1391" s="1">
        <v>4</v>
      </c>
      <c r="N1391" s="1">
        <v>0</v>
      </c>
      <c r="O1391" s="1">
        <f t="shared" si="214"/>
        <v>0</v>
      </c>
      <c r="P1391" s="1">
        <f t="shared" si="221"/>
        <v>0</v>
      </c>
      <c r="Q1391" s="1">
        <f t="shared" si="215"/>
        <v>1</v>
      </c>
      <c r="R1391" s="1">
        <f t="shared" si="222"/>
        <v>0</v>
      </c>
      <c r="S1391" s="1">
        <f t="shared" si="223"/>
        <v>1</v>
      </c>
    </row>
    <row r="1392" spans="1:19" x14ac:dyDescent="0.25">
      <c r="A1392" s="1" t="s">
        <v>187</v>
      </c>
      <c r="B1392" s="1">
        <v>4.4000000000000004</v>
      </c>
      <c r="C1392" s="1">
        <v>3.0847957999999998</v>
      </c>
      <c r="D1392" s="1">
        <v>0</v>
      </c>
      <c r="E1392" s="1">
        <f t="shared" si="216"/>
        <v>0</v>
      </c>
      <c r="F1392" s="1">
        <f t="shared" si="217"/>
        <v>0</v>
      </c>
      <c r="G1392" s="1">
        <f t="shared" si="218"/>
        <v>0</v>
      </c>
      <c r="H1392" s="1">
        <f t="shared" si="219"/>
        <v>1</v>
      </c>
      <c r="I1392" s="1">
        <f t="shared" si="220"/>
        <v>1</v>
      </c>
      <c r="K1392" s="1" t="s">
        <v>118</v>
      </c>
      <c r="L1392" s="1">
        <v>6.2</v>
      </c>
      <c r="M1392" s="1">
        <v>5</v>
      </c>
      <c r="N1392" s="1">
        <v>0</v>
      </c>
      <c r="O1392" s="1">
        <f t="shared" si="214"/>
        <v>0</v>
      </c>
      <c r="P1392" s="1">
        <f t="shared" si="221"/>
        <v>0</v>
      </c>
      <c r="Q1392" s="1">
        <f t="shared" si="215"/>
        <v>1</v>
      </c>
      <c r="R1392" s="1">
        <f t="shared" si="222"/>
        <v>0</v>
      </c>
      <c r="S1392" s="1">
        <f t="shared" si="223"/>
        <v>1</v>
      </c>
    </row>
    <row r="1393" spans="1:19" x14ac:dyDescent="0.25">
      <c r="A1393" s="1" t="s">
        <v>125</v>
      </c>
      <c r="B1393" s="1">
        <v>4.4000000000000004</v>
      </c>
      <c r="C1393" s="1">
        <v>3.4080476599999989</v>
      </c>
      <c r="D1393" s="1">
        <v>0</v>
      </c>
      <c r="E1393" s="1">
        <f t="shared" si="216"/>
        <v>0</v>
      </c>
      <c r="F1393" s="1">
        <f t="shared" si="217"/>
        <v>0</v>
      </c>
      <c r="G1393" s="1">
        <f t="shared" si="218"/>
        <v>0</v>
      </c>
      <c r="H1393" s="1">
        <f t="shared" si="219"/>
        <v>1</v>
      </c>
      <c r="I1393" s="1">
        <f t="shared" si="220"/>
        <v>1</v>
      </c>
      <c r="K1393" s="1" t="s">
        <v>125</v>
      </c>
      <c r="L1393" s="1">
        <v>4.4000000000000004</v>
      </c>
      <c r="M1393" s="1">
        <v>3</v>
      </c>
      <c r="N1393" s="1">
        <v>0</v>
      </c>
      <c r="O1393" s="1">
        <f t="shared" si="214"/>
        <v>0</v>
      </c>
      <c r="P1393" s="1">
        <f t="shared" si="221"/>
        <v>0</v>
      </c>
      <c r="Q1393" s="1">
        <f t="shared" si="215"/>
        <v>1</v>
      </c>
      <c r="R1393" s="1">
        <f t="shared" si="222"/>
        <v>0</v>
      </c>
      <c r="S1393" s="1">
        <f t="shared" si="223"/>
        <v>1</v>
      </c>
    </row>
    <row r="1394" spans="1:19" x14ac:dyDescent="0.25">
      <c r="A1394" s="1" t="s">
        <v>159</v>
      </c>
      <c r="B1394" s="1">
        <v>4.3</v>
      </c>
      <c r="C1394" s="1">
        <v>3.5319893999999983</v>
      </c>
      <c r="D1394" s="1">
        <v>0</v>
      </c>
      <c r="E1394" s="1">
        <f t="shared" si="216"/>
        <v>0</v>
      </c>
      <c r="F1394" s="1">
        <f t="shared" si="217"/>
        <v>0</v>
      </c>
      <c r="G1394" s="1">
        <f t="shared" si="218"/>
        <v>0</v>
      </c>
      <c r="H1394" s="1">
        <f t="shared" si="219"/>
        <v>1</v>
      </c>
      <c r="I1394" s="1">
        <f t="shared" si="220"/>
        <v>1</v>
      </c>
      <c r="K1394" s="1" t="s">
        <v>92</v>
      </c>
      <c r="L1394" s="1">
        <v>5.4</v>
      </c>
      <c r="M1394" s="1">
        <v>4</v>
      </c>
      <c r="N1394" s="1">
        <v>0</v>
      </c>
      <c r="O1394" s="1">
        <f t="shared" si="214"/>
        <v>0</v>
      </c>
      <c r="P1394" s="1">
        <f t="shared" si="221"/>
        <v>0</v>
      </c>
      <c r="Q1394" s="1">
        <f t="shared" si="215"/>
        <v>1</v>
      </c>
      <c r="R1394" s="1">
        <f t="shared" si="222"/>
        <v>0</v>
      </c>
      <c r="S1394" s="1">
        <f t="shared" si="223"/>
        <v>1</v>
      </c>
    </row>
    <row r="1395" spans="1:19" x14ac:dyDescent="0.25">
      <c r="A1395" s="1" t="s">
        <v>118</v>
      </c>
      <c r="B1395" s="1">
        <v>6.2</v>
      </c>
      <c r="C1395" s="1">
        <v>4.8239429799999982</v>
      </c>
      <c r="D1395" s="1">
        <v>0</v>
      </c>
      <c r="E1395" s="1">
        <f t="shared" si="216"/>
        <v>0</v>
      </c>
      <c r="F1395" s="1">
        <f t="shared" si="217"/>
        <v>0</v>
      </c>
      <c r="G1395" s="1">
        <f t="shared" si="218"/>
        <v>0</v>
      </c>
      <c r="H1395" s="1">
        <f t="shared" si="219"/>
        <v>1</v>
      </c>
      <c r="I1395" s="1">
        <f t="shared" si="220"/>
        <v>1</v>
      </c>
      <c r="K1395" s="1" t="s">
        <v>63</v>
      </c>
      <c r="L1395" s="1">
        <v>4.4000000000000004</v>
      </c>
      <c r="M1395" s="1">
        <v>3</v>
      </c>
      <c r="N1395" s="1">
        <v>0</v>
      </c>
      <c r="O1395" s="1">
        <f t="shared" si="214"/>
        <v>0</v>
      </c>
      <c r="P1395" s="1">
        <f t="shared" si="221"/>
        <v>0</v>
      </c>
      <c r="Q1395" s="1">
        <f t="shared" si="215"/>
        <v>1</v>
      </c>
      <c r="R1395" s="1">
        <f t="shared" si="222"/>
        <v>0</v>
      </c>
      <c r="S1395" s="1">
        <f t="shared" si="223"/>
        <v>1</v>
      </c>
    </row>
    <row r="1396" spans="1:19" x14ac:dyDescent="0.25">
      <c r="A1396" s="1" t="s">
        <v>125</v>
      </c>
      <c r="B1396" s="1">
        <v>4.4000000000000004</v>
      </c>
      <c r="C1396" s="1">
        <v>3.325628599999999</v>
      </c>
      <c r="D1396" s="1">
        <v>0</v>
      </c>
      <c r="E1396" s="1">
        <f t="shared" si="216"/>
        <v>0</v>
      </c>
      <c r="F1396" s="1">
        <f t="shared" si="217"/>
        <v>0</v>
      </c>
      <c r="G1396" s="1">
        <f t="shared" si="218"/>
        <v>0</v>
      </c>
      <c r="H1396" s="1">
        <f t="shared" si="219"/>
        <v>1</v>
      </c>
      <c r="I1396" s="1">
        <f t="shared" si="220"/>
        <v>1</v>
      </c>
      <c r="K1396" s="1" t="s">
        <v>76</v>
      </c>
      <c r="L1396" s="1">
        <v>4.9000000000000004</v>
      </c>
      <c r="M1396" s="1">
        <v>3</v>
      </c>
      <c r="N1396" s="1">
        <v>0</v>
      </c>
      <c r="O1396" s="1">
        <f t="shared" ref="O1396:O1438" si="224">IF(AND((8&gt;N1396),(N1396&gt;=M1396),(M1396&gt;=4)),1,0)</f>
        <v>0</v>
      </c>
      <c r="P1396" s="1">
        <f t="shared" si="221"/>
        <v>0</v>
      </c>
      <c r="Q1396" s="1">
        <f t="shared" ref="Q1396:Q1438" si="225">IF(N1396&lt;=4,1,0)</f>
        <v>1</v>
      </c>
      <c r="R1396" s="1">
        <f t="shared" si="222"/>
        <v>0</v>
      </c>
      <c r="S1396" s="1">
        <f t="shared" si="223"/>
        <v>1</v>
      </c>
    </row>
    <row r="1397" spans="1:19" x14ac:dyDescent="0.25">
      <c r="A1397" s="1" t="s">
        <v>92</v>
      </c>
      <c r="B1397" s="1">
        <v>5.4</v>
      </c>
      <c r="C1397" s="1">
        <v>3.8837268600000003</v>
      </c>
      <c r="D1397" s="1">
        <v>0</v>
      </c>
      <c r="E1397" s="1">
        <f t="shared" si="216"/>
        <v>0</v>
      </c>
      <c r="F1397" s="1">
        <f t="shared" si="217"/>
        <v>0</v>
      </c>
      <c r="G1397" s="1">
        <f t="shared" si="218"/>
        <v>0</v>
      </c>
      <c r="H1397" s="1">
        <f t="shared" si="219"/>
        <v>1</v>
      </c>
      <c r="I1397" s="1">
        <f t="shared" si="220"/>
        <v>1</v>
      </c>
      <c r="K1397" s="1" t="s">
        <v>116</v>
      </c>
      <c r="L1397" s="1">
        <v>4</v>
      </c>
      <c r="M1397" s="1">
        <v>4</v>
      </c>
      <c r="N1397" s="1">
        <v>0</v>
      </c>
      <c r="O1397" s="1">
        <f t="shared" si="224"/>
        <v>0</v>
      </c>
      <c r="P1397" s="1">
        <f t="shared" si="221"/>
        <v>0</v>
      </c>
      <c r="Q1397" s="1">
        <f t="shared" si="225"/>
        <v>1</v>
      </c>
      <c r="R1397" s="1">
        <f t="shared" si="222"/>
        <v>0</v>
      </c>
      <c r="S1397" s="1">
        <f t="shared" si="223"/>
        <v>1</v>
      </c>
    </row>
    <row r="1398" spans="1:19" x14ac:dyDescent="0.25">
      <c r="A1398" s="1" t="s">
        <v>63</v>
      </c>
      <c r="B1398" s="1">
        <v>4.4000000000000004</v>
      </c>
      <c r="C1398" s="1">
        <v>2.577652399999999</v>
      </c>
      <c r="D1398" s="1">
        <v>0</v>
      </c>
      <c r="E1398" s="1">
        <f t="shared" si="216"/>
        <v>0</v>
      </c>
      <c r="F1398" s="1">
        <f t="shared" si="217"/>
        <v>0</v>
      </c>
      <c r="G1398" s="1">
        <f t="shared" si="218"/>
        <v>0</v>
      </c>
      <c r="H1398" s="1">
        <f t="shared" si="219"/>
        <v>1</v>
      </c>
      <c r="I1398" s="1">
        <f t="shared" si="220"/>
        <v>1</v>
      </c>
      <c r="K1398" s="1" t="s">
        <v>120</v>
      </c>
      <c r="L1398" s="1">
        <v>4.0999999999999996</v>
      </c>
      <c r="M1398" s="1">
        <v>4</v>
      </c>
      <c r="N1398" s="1">
        <v>0</v>
      </c>
      <c r="O1398" s="1">
        <f t="shared" si="224"/>
        <v>0</v>
      </c>
      <c r="P1398" s="1">
        <f t="shared" si="221"/>
        <v>0</v>
      </c>
      <c r="Q1398" s="1">
        <f t="shared" si="225"/>
        <v>1</v>
      </c>
      <c r="R1398" s="1">
        <f t="shared" si="222"/>
        <v>0</v>
      </c>
      <c r="S1398" s="1">
        <f t="shared" si="223"/>
        <v>1</v>
      </c>
    </row>
    <row r="1399" spans="1:19" x14ac:dyDescent="0.25">
      <c r="A1399" s="1" t="s">
        <v>76</v>
      </c>
      <c r="B1399" s="1">
        <v>4.9000000000000004</v>
      </c>
      <c r="C1399" s="1">
        <v>3.3776128600000002</v>
      </c>
      <c r="D1399" s="1">
        <v>0</v>
      </c>
      <c r="E1399" s="1">
        <f t="shared" si="216"/>
        <v>0</v>
      </c>
      <c r="F1399" s="1">
        <f t="shared" si="217"/>
        <v>0</v>
      </c>
      <c r="G1399" s="1">
        <f t="shared" si="218"/>
        <v>0</v>
      </c>
      <c r="H1399" s="1">
        <f t="shared" si="219"/>
        <v>1</v>
      </c>
      <c r="I1399" s="1">
        <f t="shared" si="220"/>
        <v>1</v>
      </c>
      <c r="K1399" s="1" t="s">
        <v>197</v>
      </c>
      <c r="L1399" s="1">
        <v>4.4000000000000004</v>
      </c>
      <c r="M1399" s="1">
        <v>4</v>
      </c>
      <c r="N1399" s="1">
        <v>0</v>
      </c>
      <c r="O1399" s="1">
        <f t="shared" si="224"/>
        <v>0</v>
      </c>
      <c r="P1399" s="1">
        <f t="shared" si="221"/>
        <v>0</v>
      </c>
      <c r="Q1399" s="1">
        <f t="shared" si="225"/>
        <v>1</v>
      </c>
      <c r="R1399" s="1">
        <f t="shared" si="222"/>
        <v>0</v>
      </c>
      <c r="S1399" s="1">
        <f t="shared" si="223"/>
        <v>1</v>
      </c>
    </row>
    <row r="1400" spans="1:19" x14ac:dyDescent="0.25">
      <c r="A1400" s="1" t="s">
        <v>116</v>
      </c>
      <c r="B1400" s="1">
        <v>4</v>
      </c>
      <c r="C1400" s="1">
        <v>3.8404444</v>
      </c>
      <c r="D1400" s="1">
        <v>0</v>
      </c>
      <c r="E1400" s="1">
        <f t="shared" si="216"/>
        <v>0</v>
      </c>
      <c r="F1400" s="1">
        <f t="shared" si="217"/>
        <v>0</v>
      </c>
      <c r="G1400" s="1">
        <f t="shared" si="218"/>
        <v>0</v>
      </c>
      <c r="H1400" s="1">
        <f t="shared" si="219"/>
        <v>1</v>
      </c>
      <c r="I1400" s="1">
        <f t="shared" si="220"/>
        <v>1</v>
      </c>
      <c r="K1400" s="1" t="s">
        <v>113</v>
      </c>
      <c r="L1400" s="1">
        <v>4.3</v>
      </c>
      <c r="M1400" s="1">
        <v>3</v>
      </c>
      <c r="N1400" s="1">
        <v>0</v>
      </c>
      <c r="O1400" s="1">
        <f t="shared" si="224"/>
        <v>0</v>
      </c>
      <c r="P1400" s="1">
        <f t="shared" si="221"/>
        <v>0</v>
      </c>
      <c r="Q1400" s="1">
        <f t="shared" si="225"/>
        <v>1</v>
      </c>
      <c r="R1400" s="1">
        <f t="shared" si="222"/>
        <v>0</v>
      </c>
      <c r="S1400" s="1">
        <f t="shared" si="223"/>
        <v>1</v>
      </c>
    </row>
    <row r="1401" spans="1:19" x14ac:dyDescent="0.25">
      <c r="A1401" s="1" t="s">
        <v>120</v>
      </c>
      <c r="B1401" s="1">
        <v>4.0999999999999996</v>
      </c>
      <c r="C1401" s="1">
        <v>3.7524675999999988</v>
      </c>
      <c r="D1401" s="1">
        <v>0</v>
      </c>
      <c r="E1401" s="1">
        <f t="shared" si="216"/>
        <v>0</v>
      </c>
      <c r="F1401" s="1">
        <f t="shared" si="217"/>
        <v>0</v>
      </c>
      <c r="G1401" s="1">
        <f t="shared" si="218"/>
        <v>0</v>
      </c>
      <c r="H1401" s="1">
        <f t="shared" si="219"/>
        <v>1</v>
      </c>
      <c r="I1401" s="1">
        <f t="shared" si="220"/>
        <v>1</v>
      </c>
      <c r="K1401" s="1" t="s">
        <v>140</v>
      </c>
      <c r="L1401" s="1">
        <v>4.9000000000000004</v>
      </c>
      <c r="M1401" s="1">
        <v>4</v>
      </c>
      <c r="N1401" s="1">
        <v>0</v>
      </c>
      <c r="O1401" s="1">
        <f t="shared" si="224"/>
        <v>0</v>
      </c>
      <c r="P1401" s="1">
        <f t="shared" si="221"/>
        <v>0</v>
      </c>
      <c r="Q1401" s="1">
        <f t="shared" si="225"/>
        <v>1</v>
      </c>
      <c r="R1401" s="1">
        <f t="shared" si="222"/>
        <v>0</v>
      </c>
      <c r="S1401" s="1">
        <f t="shared" si="223"/>
        <v>1</v>
      </c>
    </row>
    <row r="1402" spans="1:19" x14ac:dyDescent="0.25">
      <c r="A1402" s="1" t="s">
        <v>197</v>
      </c>
      <c r="B1402" s="1">
        <v>4.4000000000000004</v>
      </c>
      <c r="C1402" s="1">
        <v>3.6519513999999997</v>
      </c>
      <c r="D1402" s="1">
        <v>0</v>
      </c>
      <c r="E1402" s="1">
        <f t="shared" si="216"/>
        <v>0</v>
      </c>
      <c r="F1402" s="1">
        <f t="shared" si="217"/>
        <v>0</v>
      </c>
      <c r="G1402" s="1">
        <f t="shared" si="218"/>
        <v>0</v>
      </c>
      <c r="H1402" s="1">
        <f t="shared" si="219"/>
        <v>1</v>
      </c>
      <c r="I1402" s="1">
        <f t="shared" si="220"/>
        <v>1</v>
      </c>
      <c r="K1402" s="1" t="s">
        <v>157</v>
      </c>
      <c r="L1402" s="1">
        <v>4.4000000000000004</v>
      </c>
      <c r="M1402" s="1">
        <v>4</v>
      </c>
      <c r="N1402" s="1">
        <v>0</v>
      </c>
      <c r="O1402" s="1">
        <f t="shared" si="224"/>
        <v>0</v>
      </c>
      <c r="P1402" s="1">
        <f t="shared" si="221"/>
        <v>0</v>
      </c>
      <c r="Q1402" s="1">
        <f t="shared" si="225"/>
        <v>1</v>
      </c>
      <c r="R1402" s="1">
        <f t="shared" si="222"/>
        <v>0</v>
      </c>
      <c r="S1402" s="1">
        <f t="shared" si="223"/>
        <v>1</v>
      </c>
    </row>
    <row r="1403" spans="1:19" x14ac:dyDescent="0.25">
      <c r="A1403" s="1" t="s">
        <v>113</v>
      </c>
      <c r="B1403" s="1">
        <v>4.3</v>
      </c>
      <c r="C1403" s="1">
        <v>3.2260435999999988</v>
      </c>
      <c r="D1403" s="1">
        <v>0</v>
      </c>
      <c r="E1403" s="1">
        <f t="shared" si="216"/>
        <v>0</v>
      </c>
      <c r="F1403" s="1">
        <f t="shared" si="217"/>
        <v>0</v>
      </c>
      <c r="G1403" s="1">
        <f t="shared" si="218"/>
        <v>0</v>
      </c>
      <c r="H1403" s="1">
        <f t="shared" si="219"/>
        <v>1</v>
      </c>
      <c r="I1403" s="1">
        <f t="shared" si="220"/>
        <v>1</v>
      </c>
      <c r="K1403" s="1" t="s">
        <v>81</v>
      </c>
      <c r="L1403" s="1">
        <v>4.5999999999999996</v>
      </c>
      <c r="M1403" s="1">
        <v>3</v>
      </c>
      <c r="N1403" s="1">
        <v>0</v>
      </c>
      <c r="O1403" s="1">
        <f t="shared" si="224"/>
        <v>0</v>
      </c>
      <c r="P1403" s="1">
        <f t="shared" si="221"/>
        <v>0</v>
      </c>
      <c r="Q1403" s="1">
        <f t="shared" si="225"/>
        <v>1</v>
      </c>
      <c r="R1403" s="1">
        <f t="shared" si="222"/>
        <v>0</v>
      </c>
      <c r="S1403" s="1">
        <f t="shared" si="223"/>
        <v>1</v>
      </c>
    </row>
    <row r="1404" spans="1:19" x14ac:dyDescent="0.25">
      <c r="A1404" s="1" t="s">
        <v>140</v>
      </c>
      <c r="B1404" s="1">
        <v>4.9000000000000004</v>
      </c>
      <c r="C1404" s="1">
        <v>3.7658646499999993</v>
      </c>
      <c r="D1404" s="1">
        <v>0</v>
      </c>
      <c r="E1404" s="1">
        <f t="shared" si="216"/>
        <v>0</v>
      </c>
      <c r="F1404" s="1">
        <f t="shared" si="217"/>
        <v>0</v>
      </c>
      <c r="G1404" s="1">
        <f t="shared" si="218"/>
        <v>0</v>
      </c>
      <c r="H1404" s="1">
        <f t="shared" si="219"/>
        <v>1</v>
      </c>
      <c r="I1404" s="1">
        <f t="shared" si="220"/>
        <v>1</v>
      </c>
      <c r="K1404" s="1" t="s">
        <v>88</v>
      </c>
      <c r="L1404" s="1">
        <v>4.5</v>
      </c>
      <c r="M1404" s="1">
        <v>3</v>
      </c>
      <c r="N1404" s="1">
        <v>0</v>
      </c>
      <c r="O1404" s="1">
        <f t="shared" si="224"/>
        <v>0</v>
      </c>
      <c r="P1404" s="1">
        <f t="shared" si="221"/>
        <v>0</v>
      </c>
      <c r="Q1404" s="1">
        <f t="shared" si="225"/>
        <v>1</v>
      </c>
      <c r="R1404" s="1">
        <f t="shared" si="222"/>
        <v>0</v>
      </c>
      <c r="S1404" s="1">
        <f t="shared" si="223"/>
        <v>1</v>
      </c>
    </row>
    <row r="1405" spans="1:19" x14ac:dyDescent="0.25">
      <c r="A1405" s="1" t="s">
        <v>157</v>
      </c>
      <c r="B1405" s="1">
        <v>4.4000000000000004</v>
      </c>
      <c r="C1405" s="1">
        <v>4.1630339999999988</v>
      </c>
      <c r="D1405" s="1">
        <v>0</v>
      </c>
      <c r="E1405" s="1">
        <f t="shared" si="216"/>
        <v>0</v>
      </c>
      <c r="F1405" s="1">
        <f t="shared" si="217"/>
        <v>0</v>
      </c>
      <c r="G1405" s="1">
        <f t="shared" si="218"/>
        <v>0</v>
      </c>
      <c r="H1405" s="1">
        <f t="shared" si="219"/>
        <v>1</v>
      </c>
      <c r="I1405" s="1">
        <f t="shared" si="220"/>
        <v>1</v>
      </c>
      <c r="K1405" s="1" t="s">
        <v>152</v>
      </c>
      <c r="L1405" s="1">
        <v>4.5</v>
      </c>
      <c r="M1405" s="1">
        <v>4</v>
      </c>
      <c r="N1405" s="1">
        <v>0</v>
      </c>
      <c r="O1405" s="1">
        <f t="shared" si="224"/>
        <v>0</v>
      </c>
      <c r="P1405" s="1">
        <f t="shared" si="221"/>
        <v>0</v>
      </c>
      <c r="Q1405" s="1">
        <f t="shared" si="225"/>
        <v>1</v>
      </c>
      <c r="R1405" s="1">
        <f t="shared" si="222"/>
        <v>0</v>
      </c>
      <c r="S1405" s="1">
        <f t="shared" si="223"/>
        <v>1</v>
      </c>
    </row>
    <row r="1406" spans="1:19" x14ac:dyDescent="0.25">
      <c r="A1406" s="1" t="s">
        <v>81</v>
      </c>
      <c r="B1406" s="1">
        <v>4.5999999999999996</v>
      </c>
      <c r="C1406" s="1">
        <v>2.9059809600000004</v>
      </c>
      <c r="D1406" s="1">
        <v>0</v>
      </c>
      <c r="E1406" s="1">
        <f t="shared" si="216"/>
        <v>0</v>
      </c>
      <c r="F1406" s="1">
        <f t="shared" si="217"/>
        <v>0</v>
      </c>
      <c r="G1406" s="1">
        <f t="shared" si="218"/>
        <v>0</v>
      </c>
      <c r="H1406" s="1">
        <f t="shared" si="219"/>
        <v>1</v>
      </c>
      <c r="I1406" s="1">
        <f t="shared" si="220"/>
        <v>1</v>
      </c>
      <c r="K1406" s="1" t="s">
        <v>136</v>
      </c>
      <c r="L1406" s="1">
        <v>4.2</v>
      </c>
      <c r="M1406" s="1">
        <v>3</v>
      </c>
      <c r="N1406" s="1">
        <v>-1</v>
      </c>
      <c r="O1406" s="1">
        <f t="shared" si="224"/>
        <v>0</v>
      </c>
      <c r="P1406" s="1">
        <f t="shared" si="221"/>
        <v>0</v>
      </c>
      <c r="Q1406" s="1">
        <f t="shared" si="225"/>
        <v>1</v>
      </c>
      <c r="R1406" s="1">
        <f t="shared" si="222"/>
        <v>0</v>
      </c>
      <c r="S1406" s="1">
        <f t="shared" si="223"/>
        <v>1</v>
      </c>
    </row>
    <row r="1407" spans="1:19" x14ac:dyDescent="0.25">
      <c r="A1407" s="1" t="s">
        <v>88</v>
      </c>
      <c r="B1407" s="1">
        <v>4.5</v>
      </c>
      <c r="C1407" s="1">
        <v>3.3122654600000003</v>
      </c>
      <c r="D1407" s="1">
        <v>0</v>
      </c>
      <c r="E1407" s="1">
        <f t="shared" si="216"/>
        <v>0</v>
      </c>
      <c r="F1407" s="1">
        <f t="shared" si="217"/>
        <v>0</v>
      </c>
      <c r="G1407" s="1">
        <f t="shared" si="218"/>
        <v>0</v>
      </c>
      <c r="H1407" s="1">
        <f t="shared" si="219"/>
        <v>1</v>
      </c>
      <c r="I1407" s="1">
        <f t="shared" si="220"/>
        <v>1</v>
      </c>
      <c r="K1407" s="1" t="s">
        <v>164</v>
      </c>
      <c r="L1407" s="1">
        <v>4.3</v>
      </c>
      <c r="M1407" s="1">
        <v>3</v>
      </c>
      <c r="N1407" s="1">
        <v>-1</v>
      </c>
      <c r="O1407" s="1">
        <f t="shared" si="224"/>
        <v>0</v>
      </c>
      <c r="P1407" s="1">
        <f t="shared" si="221"/>
        <v>0</v>
      </c>
      <c r="Q1407" s="1">
        <f t="shared" si="225"/>
        <v>1</v>
      </c>
      <c r="R1407" s="1">
        <f t="shared" si="222"/>
        <v>0</v>
      </c>
      <c r="S1407" s="1">
        <f t="shared" si="223"/>
        <v>1</v>
      </c>
    </row>
    <row r="1408" spans="1:19" x14ac:dyDescent="0.25">
      <c r="A1408" s="1" t="s">
        <v>152</v>
      </c>
      <c r="B1408" s="1">
        <v>4.5</v>
      </c>
      <c r="C1408" s="1">
        <v>3.8434130999999998</v>
      </c>
      <c r="D1408" s="1">
        <v>0</v>
      </c>
      <c r="E1408" s="1">
        <f t="shared" si="216"/>
        <v>0</v>
      </c>
      <c r="F1408" s="1">
        <f t="shared" si="217"/>
        <v>0</v>
      </c>
      <c r="G1408" s="1">
        <f t="shared" si="218"/>
        <v>0</v>
      </c>
      <c r="H1408" s="1">
        <f t="shared" si="219"/>
        <v>1</v>
      </c>
      <c r="I1408" s="1">
        <f t="shared" si="220"/>
        <v>1</v>
      </c>
      <c r="K1408" s="1" t="s">
        <v>87</v>
      </c>
      <c r="L1408" s="1">
        <v>5</v>
      </c>
      <c r="M1408" s="1">
        <v>4</v>
      </c>
      <c r="N1408" s="1">
        <v>-1</v>
      </c>
      <c r="O1408" s="1">
        <f t="shared" si="224"/>
        <v>0</v>
      </c>
      <c r="P1408" s="1">
        <f t="shared" si="221"/>
        <v>0</v>
      </c>
      <c r="Q1408" s="1">
        <f t="shared" si="225"/>
        <v>1</v>
      </c>
      <c r="R1408" s="1">
        <f t="shared" si="222"/>
        <v>0</v>
      </c>
      <c r="S1408" s="1">
        <f t="shared" si="223"/>
        <v>1</v>
      </c>
    </row>
    <row r="1409" spans="1:19" x14ac:dyDescent="0.25">
      <c r="A1409" s="1" t="s">
        <v>136</v>
      </c>
      <c r="B1409" s="1">
        <v>4.2</v>
      </c>
      <c r="C1409" s="1">
        <v>3.1047711399999987</v>
      </c>
      <c r="D1409" s="1">
        <v>-1</v>
      </c>
      <c r="E1409" s="1">
        <f t="shared" si="216"/>
        <v>0</v>
      </c>
      <c r="F1409" s="1">
        <f t="shared" si="217"/>
        <v>0</v>
      </c>
      <c r="G1409" s="1">
        <f t="shared" si="218"/>
        <v>0</v>
      </c>
      <c r="H1409" s="1">
        <f t="shared" si="219"/>
        <v>1</v>
      </c>
      <c r="I1409" s="1">
        <f t="shared" si="220"/>
        <v>1</v>
      </c>
      <c r="K1409" s="1" t="s">
        <v>132</v>
      </c>
      <c r="L1409" s="1">
        <v>5.0999999999999996</v>
      </c>
      <c r="M1409" s="1">
        <v>3</v>
      </c>
      <c r="N1409" s="1">
        <v>-1</v>
      </c>
      <c r="O1409" s="1">
        <f t="shared" si="224"/>
        <v>0</v>
      </c>
      <c r="P1409" s="1">
        <f t="shared" si="221"/>
        <v>0</v>
      </c>
      <c r="Q1409" s="1">
        <f t="shared" si="225"/>
        <v>1</v>
      </c>
      <c r="R1409" s="1">
        <f t="shared" si="222"/>
        <v>0</v>
      </c>
      <c r="S1409" s="1">
        <f t="shared" si="223"/>
        <v>1</v>
      </c>
    </row>
    <row r="1410" spans="1:19" x14ac:dyDescent="0.25">
      <c r="A1410" s="1" t="s">
        <v>164</v>
      </c>
      <c r="B1410" s="1">
        <v>4.3</v>
      </c>
      <c r="C1410" s="1">
        <v>3.321008599999999</v>
      </c>
      <c r="D1410" s="1">
        <v>-1</v>
      </c>
      <c r="E1410" s="1">
        <f t="shared" si="216"/>
        <v>0</v>
      </c>
      <c r="F1410" s="1">
        <f t="shared" si="217"/>
        <v>0</v>
      </c>
      <c r="G1410" s="1">
        <f t="shared" si="218"/>
        <v>0</v>
      </c>
      <c r="H1410" s="1">
        <f t="shared" si="219"/>
        <v>1</v>
      </c>
      <c r="I1410" s="1">
        <f t="shared" si="220"/>
        <v>1</v>
      </c>
      <c r="K1410" s="1" t="s">
        <v>127</v>
      </c>
      <c r="L1410" s="1">
        <v>4.7</v>
      </c>
      <c r="M1410" s="1">
        <v>4</v>
      </c>
      <c r="N1410" s="1">
        <v>-1</v>
      </c>
      <c r="O1410" s="1">
        <f t="shared" si="224"/>
        <v>0</v>
      </c>
      <c r="P1410" s="1">
        <f t="shared" si="221"/>
        <v>0</v>
      </c>
      <c r="Q1410" s="1">
        <f t="shared" si="225"/>
        <v>1</v>
      </c>
      <c r="R1410" s="1">
        <f t="shared" si="222"/>
        <v>0</v>
      </c>
      <c r="S1410" s="1">
        <f t="shared" si="223"/>
        <v>1</v>
      </c>
    </row>
    <row r="1411" spans="1:19" x14ac:dyDescent="0.25">
      <c r="A1411" s="1" t="s">
        <v>87</v>
      </c>
      <c r="B1411" s="1">
        <v>5</v>
      </c>
      <c r="C1411" s="1">
        <v>4.2298623400000022</v>
      </c>
      <c r="D1411" s="1">
        <v>-1</v>
      </c>
      <c r="E1411" s="1">
        <f t="shared" ref="E1411:E1441" si="226">IF(AND((10&gt;D1411),(D1411&gt;C1411),(C1411&gt;2)),1,0)</f>
        <v>0</v>
      </c>
      <c r="F1411" s="1">
        <f t="shared" ref="F1411:F1441" si="227">IF(AND((D1411&lt;C1411),(D1411&gt;2),(C1411&lt;10)),1,0)</f>
        <v>0</v>
      </c>
      <c r="G1411" s="1">
        <f t="shared" ref="G1411:G1441" si="228">IF(D1411&gt;=10,1,0)</f>
        <v>0</v>
      </c>
      <c r="H1411" s="1">
        <f t="shared" ref="H1411:H1441" si="229">IF(D1411&lt;=2,1,0)</f>
        <v>1</v>
      </c>
      <c r="I1411" s="1">
        <f t="shared" ref="I1411:I1441" si="230">SUM(E1411:H1411)</f>
        <v>1</v>
      </c>
      <c r="K1411" s="1" t="s">
        <v>65</v>
      </c>
      <c r="L1411" s="1">
        <v>5.0999999999999996</v>
      </c>
      <c r="M1411" s="1">
        <v>4</v>
      </c>
      <c r="N1411" s="1">
        <v>-1</v>
      </c>
      <c r="O1411" s="1">
        <f t="shared" si="224"/>
        <v>0</v>
      </c>
      <c r="P1411" s="1">
        <f t="shared" ref="P1411:P1441" si="231">IF(AND((N1411&lt;M1411),(N1411&gt;=4),(M1411&lt;8)),1,0)</f>
        <v>0</v>
      </c>
      <c r="Q1411" s="1">
        <f t="shared" si="225"/>
        <v>1</v>
      </c>
      <c r="R1411" s="1">
        <f t="shared" ref="R1411:R1441" si="232">IF(N1411&gt;=8,1,0)</f>
        <v>0</v>
      </c>
      <c r="S1411" s="1">
        <f t="shared" ref="S1411:S1441" si="233">SUM(O1411:R1411)</f>
        <v>1</v>
      </c>
    </row>
    <row r="1412" spans="1:19" x14ac:dyDescent="0.25">
      <c r="A1412" s="1" t="s">
        <v>132</v>
      </c>
      <c r="B1412" s="1">
        <v>5.0999999999999996</v>
      </c>
      <c r="C1412" s="1">
        <v>3.0450555399999994</v>
      </c>
      <c r="D1412" s="1">
        <v>-1</v>
      </c>
      <c r="E1412" s="1">
        <f t="shared" si="226"/>
        <v>0</v>
      </c>
      <c r="F1412" s="1">
        <f t="shared" si="227"/>
        <v>0</v>
      </c>
      <c r="G1412" s="1">
        <f t="shared" si="228"/>
        <v>0</v>
      </c>
      <c r="H1412" s="1">
        <f t="shared" si="229"/>
        <v>1</v>
      </c>
      <c r="I1412" s="1">
        <f t="shared" si="230"/>
        <v>1</v>
      </c>
      <c r="K1412" s="1" t="s">
        <v>188</v>
      </c>
      <c r="L1412" s="1">
        <v>4.3</v>
      </c>
      <c r="M1412" s="1">
        <v>3</v>
      </c>
      <c r="N1412" s="1">
        <v>-1</v>
      </c>
      <c r="O1412" s="1">
        <f t="shared" si="224"/>
        <v>0</v>
      </c>
      <c r="P1412" s="1">
        <f t="shared" si="231"/>
        <v>0</v>
      </c>
      <c r="Q1412" s="1">
        <f t="shared" si="225"/>
        <v>1</v>
      </c>
      <c r="R1412" s="1">
        <f t="shared" si="232"/>
        <v>0</v>
      </c>
      <c r="S1412" s="1">
        <f t="shared" si="233"/>
        <v>1</v>
      </c>
    </row>
    <row r="1413" spans="1:19" x14ac:dyDescent="0.25">
      <c r="A1413" s="1" t="s">
        <v>127</v>
      </c>
      <c r="B1413" s="1">
        <v>4.7</v>
      </c>
      <c r="C1413" s="1">
        <v>4.1584935599999984</v>
      </c>
      <c r="D1413" s="1">
        <v>-1</v>
      </c>
      <c r="E1413" s="1">
        <f t="shared" si="226"/>
        <v>0</v>
      </c>
      <c r="F1413" s="1">
        <f t="shared" si="227"/>
        <v>0</v>
      </c>
      <c r="G1413" s="1">
        <f t="shared" si="228"/>
        <v>0</v>
      </c>
      <c r="H1413" s="1">
        <f t="shared" si="229"/>
        <v>1</v>
      </c>
      <c r="I1413" s="1">
        <f t="shared" si="230"/>
        <v>1</v>
      </c>
      <c r="K1413" s="1" t="s">
        <v>133</v>
      </c>
      <c r="L1413" s="1">
        <v>4.5999999999999996</v>
      </c>
      <c r="M1413" s="1">
        <v>4</v>
      </c>
      <c r="N1413" s="1">
        <v>-1</v>
      </c>
      <c r="O1413" s="1">
        <f t="shared" si="224"/>
        <v>0</v>
      </c>
      <c r="P1413" s="1">
        <f t="shared" si="231"/>
        <v>0</v>
      </c>
      <c r="Q1413" s="1">
        <f t="shared" si="225"/>
        <v>1</v>
      </c>
      <c r="R1413" s="1">
        <f t="shared" si="232"/>
        <v>0</v>
      </c>
      <c r="S1413" s="1">
        <f t="shared" si="233"/>
        <v>1</v>
      </c>
    </row>
    <row r="1414" spans="1:19" x14ac:dyDescent="0.25">
      <c r="A1414" s="1" t="s">
        <v>65</v>
      </c>
      <c r="B1414" s="1">
        <v>5.0999999999999996</v>
      </c>
      <c r="C1414" s="1">
        <v>3.9642589399999983</v>
      </c>
      <c r="D1414" s="1">
        <v>-1</v>
      </c>
      <c r="E1414" s="1">
        <f t="shared" si="226"/>
        <v>0</v>
      </c>
      <c r="F1414" s="1">
        <f t="shared" si="227"/>
        <v>0</v>
      </c>
      <c r="G1414" s="1">
        <f t="shared" si="228"/>
        <v>0</v>
      </c>
      <c r="H1414" s="1">
        <f t="shared" si="229"/>
        <v>1</v>
      </c>
      <c r="I1414" s="1">
        <f t="shared" si="230"/>
        <v>1</v>
      </c>
      <c r="K1414" s="1" t="s">
        <v>104</v>
      </c>
      <c r="L1414" s="1">
        <v>5.4</v>
      </c>
      <c r="M1414" s="1">
        <v>4</v>
      </c>
      <c r="N1414" s="1">
        <v>-1</v>
      </c>
      <c r="O1414" s="1">
        <f t="shared" si="224"/>
        <v>0</v>
      </c>
      <c r="P1414" s="1">
        <f t="shared" si="231"/>
        <v>0</v>
      </c>
      <c r="Q1414" s="1">
        <f t="shared" si="225"/>
        <v>1</v>
      </c>
      <c r="R1414" s="1">
        <f t="shared" si="232"/>
        <v>0</v>
      </c>
      <c r="S1414" s="1">
        <f t="shared" si="233"/>
        <v>1</v>
      </c>
    </row>
    <row r="1415" spans="1:19" x14ac:dyDescent="0.25">
      <c r="A1415" s="1" t="s">
        <v>188</v>
      </c>
      <c r="B1415" s="1">
        <v>4.3</v>
      </c>
      <c r="C1415" s="1">
        <v>3.1058889000000001</v>
      </c>
      <c r="D1415" s="1">
        <v>-1</v>
      </c>
      <c r="E1415" s="1">
        <f t="shared" si="226"/>
        <v>0</v>
      </c>
      <c r="F1415" s="1">
        <f t="shared" si="227"/>
        <v>0</v>
      </c>
      <c r="G1415" s="1">
        <f t="shared" si="228"/>
        <v>0</v>
      </c>
      <c r="H1415" s="1">
        <f t="shared" si="229"/>
        <v>1</v>
      </c>
      <c r="I1415" s="1">
        <f t="shared" si="230"/>
        <v>1</v>
      </c>
      <c r="K1415" s="1" t="s">
        <v>65</v>
      </c>
      <c r="L1415" s="1">
        <v>5.0999999999999996</v>
      </c>
      <c r="M1415" s="1">
        <v>4</v>
      </c>
      <c r="N1415" s="1">
        <v>-1</v>
      </c>
      <c r="O1415" s="1">
        <f t="shared" si="224"/>
        <v>0</v>
      </c>
      <c r="P1415" s="1">
        <f t="shared" si="231"/>
        <v>0</v>
      </c>
      <c r="Q1415" s="1">
        <f t="shared" si="225"/>
        <v>1</v>
      </c>
      <c r="R1415" s="1">
        <f t="shared" si="232"/>
        <v>0</v>
      </c>
      <c r="S1415" s="1">
        <f t="shared" si="233"/>
        <v>1</v>
      </c>
    </row>
    <row r="1416" spans="1:19" x14ac:dyDescent="0.25">
      <c r="A1416" s="1" t="s">
        <v>133</v>
      </c>
      <c r="B1416" s="1">
        <v>4.5999999999999996</v>
      </c>
      <c r="C1416" s="1">
        <v>3.7236415799999993</v>
      </c>
      <c r="D1416" s="1">
        <v>-1</v>
      </c>
      <c r="E1416" s="1">
        <f t="shared" si="226"/>
        <v>0</v>
      </c>
      <c r="F1416" s="1">
        <f t="shared" si="227"/>
        <v>0</v>
      </c>
      <c r="G1416" s="1">
        <f t="shared" si="228"/>
        <v>0</v>
      </c>
      <c r="H1416" s="1">
        <f t="shared" si="229"/>
        <v>1</v>
      </c>
      <c r="I1416" s="1">
        <f t="shared" si="230"/>
        <v>1</v>
      </c>
      <c r="K1416" s="1" t="s">
        <v>84</v>
      </c>
      <c r="L1416" s="1">
        <v>5</v>
      </c>
      <c r="M1416" s="1">
        <v>4</v>
      </c>
      <c r="N1416" s="1">
        <v>-1</v>
      </c>
      <c r="O1416" s="1">
        <f t="shared" si="224"/>
        <v>0</v>
      </c>
      <c r="P1416" s="1">
        <f t="shared" si="231"/>
        <v>0</v>
      </c>
      <c r="Q1416" s="1">
        <f t="shared" si="225"/>
        <v>1</v>
      </c>
      <c r="R1416" s="1">
        <f t="shared" si="232"/>
        <v>0</v>
      </c>
      <c r="S1416" s="1">
        <f t="shared" si="233"/>
        <v>1</v>
      </c>
    </row>
    <row r="1417" spans="1:19" x14ac:dyDescent="0.25">
      <c r="A1417" s="1" t="s">
        <v>104</v>
      </c>
      <c r="B1417" s="1">
        <v>5.4</v>
      </c>
      <c r="C1417" s="1">
        <v>4.4208330099999991</v>
      </c>
      <c r="D1417" s="1">
        <v>-1</v>
      </c>
      <c r="E1417" s="1">
        <f t="shared" si="226"/>
        <v>0</v>
      </c>
      <c r="F1417" s="1">
        <f t="shared" si="227"/>
        <v>0</v>
      </c>
      <c r="G1417" s="1">
        <f t="shared" si="228"/>
        <v>0</v>
      </c>
      <c r="H1417" s="1">
        <f t="shared" si="229"/>
        <v>1</v>
      </c>
      <c r="I1417" s="1">
        <f t="shared" si="230"/>
        <v>1</v>
      </c>
      <c r="K1417" s="1" t="s">
        <v>187</v>
      </c>
      <c r="L1417" s="1">
        <v>4.4000000000000004</v>
      </c>
      <c r="M1417" s="1">
        <v>3</v>
      </c>
      <c r="N1417" s="1">
        <v>-1</v>
      </c>
      <c r="O1417" s="1">
        <f t="shared" si="224"/>
        <v>0</v>
      </c>
      <c r="P1417" s="1">
        <f t="shared" si="231"/>
        <v>0</v>
      </c>
      <c r="Q1417" s="1">
        <f t="shared" si="225"/>
        <v>1</v>
      </c>
      <c r="R1417" s="1">
        <f t="shared" si="232"/>
        <v>0</v>
      </c>
      <c r="S1417" s="1">
        <f t="shared" si="233"/>
        <v>1</v>
      </c>
    </row>
    <row r="1418" spans="1:19" x14ac:dyDescent="0.25">
      <c r="A1418" s="1" t="s">
        <v>65</v>
      </c>
      <c r="B1418" s="1">
        <v>5.0999999999999996</v>
      </c>
      <c r="C1418" s="1">
        <v>4.12727004</v>
      </c>
      <c r="D1418" s="1">
        <v>-1</v>
      </c>
      <c r="E1418" s="1">
        <f t="shared" si="226"/>
        <v>0</v>
      </c>
      <c r="F1418" s="1">
        <f t="shared" si="227"/>
        <v>0</v>
      </c>
      <c r="G1418" s="1">
        <f t="shared" si="228"/>
        <v>0</v>
      </c>
      <c r="H1418" s="1">
        <f t="shared" si="229"/>
        <v>1</v>
      </c>
      <c r="I1418" s="1">
        <f t="shared" si="230"/>
        <v>1</v>
      </c>
      <c r="K1418" s="1" t="s">
        <v>123</v>
      </c>
      <c r="L1418" s="1">
        <v>4.4000000000000004</v>
      </c>
      <c r="M1418" s="1">
        <v>3</v>
      </c>
      <c r="N1418" s="1">
        <v>-1</v>
      </c>
      <c r="O1418" s="1">
        <f t="shared" si="224"/>
        <v>0</v>
      </c>
      <c r="P1418" s="1">
        <f t="shared" si="231"/>
        <v>0</v>
      </c>
      <c r="Q1418" s="1">
        <f t="shared" si="225"/>
        <v>1</v>
      </c>
      <c r="R1418" s="1">
        <f t="shared" si="232"/>
        <v>0</v>
      </c>
      <c r="S1418" s="1">
        <f t="shared" si="233"/>
        <v>1</v>
      </c>
    </row>
    <row r="1419" spans="1:19" x14ac:dyDescent="0.25">
      <c r="A1419" s="1" t="s">
        <v>84</v>
      </c>
      <c r="B1419" s="1">
        <v>5</v>
      </c>
      <c r="C1419" s="1">
        <v>4.1706345199999983</v>
      </c>
      <c r="D1419" s="1">
        <v>-1</v>
      </c>
      <c r="E1419" s="1">
        <f t="shared" si="226"/>
        <v>0</v>
      </c>
      <c r="F1419" s="1">
        <f t="shared" si="227"/>
        <v>0</v>
      </c>
      <c r="G1419" s="1">
        <f t="shared" si="228"/>
        <v>0</v>
      </c>
      <c r="H1419" s="1">
        <f t="shared" si="229"/>
        <v>1</v>
      </c>
      <c r="I1419" s="1">
        <f t="shared" si="230"/>
        <v>1</v>
      </c>
      <c r="K1419" s="1" t="s">
        <v>132</v>
      </c>
      <c r="L1419" s="1">
        <v>5.0999999999999996</v>
      </c>
      <c r="M1419" s="1">
        <v>3</v>
      </c>
      <c r="N1419" s="1">
        <v>-1</v>
      </c>
      <c r="O1419" s="1">
        <f t="shared" si="224"/>
        <v>0</v>
      </c>
      <c r="P1419" s="1">
        <f t="shared" si="231"/>
        <v>0</v>
      </c>
      <c r="Q1419" s="1">
        <f t="shared" si="225"/>
        <v>1</v>
      </c>
      <c r="R1419" s="1">
        <f t="shared" si="232"/>
        <v>0</v>
      </c>
      <c r="S1419" s="1">
        <f t="shared" si="233"/>
        <v>1</v>
      </c>
    </row>
    <row r="1420" spans="1:19" x14ac:dyDescent="0.25">
      <c r="A1420" s="1" t="s">
        <v>187</v>
      </c>
      <c r="B1420" s="1">
        <v>4.4000000000000004</v>
      </c>
      <c r="C1420" s="1">
        <v>3.2459653499999992</v>
      </c>
      <c r="D1420" s="1">
        <v>-1</v>
      </c>
      <c r="E1420" s="1">
        <f t="shared" si="226"/>
        <v>0</v>
      </c>
      <c r="F1420" s="1">
        <f t="shared" si="227"/>
        <v>0</v>
      </c>
      <c r="G1420" s="1">
        <f t="shared" si="228"/>
        <v>0</v>
      </c>
      <c r="H1420" s="1">
        <f t="shared" si="229"/>
        <v>1</v>
      </c>
      <c r="I1420" s="1">
        <f t="shared" si="230"/>
        <v>1</v>
      </c>
      <c r="K1420" s="1" t="s">
        <v>149</v>
      </c>
      <c r="L1420" s="1">
        <v>4.4000000000000004</v>
      </c>
      <c r="M1420" s="1">
        <v>4</v>
      </c>
      <c r="N1420" s="1">
        <v>-1</v>
      </c>
      <c r="O1420" s="1">
        <f t="shared" si="224"/>
        <v>0</v>
      </c>
      <c r="P1420" s="1">
        <f t="shared" si="231"/>
        <v>0</v>
      </c>
      <c r="Q1420" s="1">
        <f t="shared" si="225"/>
        <v>1</v>
      </c>
      <c r="R1420" s="1">
        <f t="shared" si="232"/>
        <v>0</v>
      </c>
      <c r="S1420" s="1">
        <f t="shared" si="233"/>
        <v>1</v>
      </c>
    </row>
    <row r="1421" spans="1:19" x14ac:dyDescent="0.25">
      <c r="A1421" s="1" t="s">
        <v>123</v>
      </c>
      <c r="B1421" s="1">
        <v>4.4000000000000004</v>
      </c>
      <c r="C1421" s="1">
        <v>2.8171631400000003</v>
      </c>
      <c r="D1421" s="1">
        <v>-1</v>
      </c>
      <c r="E1421" s="1">
        <f t="shared" si="226"/>
        <v>0</v>
      </c>
      <c r="F1421" s="1">
        <f t="shared" si="227"/>
        <v>0</v>
      </c>
      <c r="G1421" s="1">
        <f t="shared" si="228"/>
        <v>0</v>
      </c>
      <c r="H1421" s="1">
        <f t="shared" si="229"/>
        <v>1</v>
      </c>
      <c r="I1421" s="1">
        <f t="shared" si="230"/>
        <v>1</v>
      </c>
      <c r="K1421" s="1" t="s">
        <v>132</v>
      </c>
      <c r="L1421" s="1">
        <v>5.0999999999999996</v>
      </c>
      <c r="M1421" s="1">
        <v>3</v>
      </c>
      <c r="N1421" s="1">
        <v>-1</v>
      </c>
      <c r="O1421" s="1">
        <f t="shared" si="224"/>
        <v>0</v>
      </c>
      <c r="P1421" s="1">
        <f t="shared" si="231"/>
        <v>0</v>
      </c>
      <c r="Q1421" s="1">
        <f t="shared" si="225"/>
        <v>1</v>
      </c>
      <c r="R1421" s="1">
        <f t="shared" si="232"/>
        <v>0</v>
      </c>
      <c r="S1421" s="1">
        <f t="shared" si="233"/>
        <v>1</v>
      </c>
    </row>
    <row r="1422" spans="1:19" x14ac:dyDescent="0.25">
      <c r="A1422" s="1" t="s">
        <v>132</v>
      </c>
      <c r="B1422" s="1">
        <v>5.0999999999999996</v>
      </c>
      <c r="C1422" s="1">
        <v>2.7402286599999988</v>
      </c>
      <c r="D1422" s="1">
        <v>-1</v>
      </c>
      <c r="E1422" s="1">
        <f t="shared" si="226"/>
        <v>0</v>
      </c>
      <c r="F1422" s="1">
        <f t="shared" si="227"/>
        <v>0</v>
      </c>
      <c r="G1422" s="1">
        <f t="shared" si="228"/>
        <v>0</v>
      </c>
      <c r="H1422" s="1">
        <f t="shared" si="229"/>
        <v>1</v>
      </c>
      <c r="I1422" s="1">
        <f t="shared" si="230"/>
        <v>1</v>
      </c>
      <c r="K1422" s="1" t="s">
        <v>175</v>
      </c>
      <c r="L1422" s="1">
        <v>3.9</v>
      </c>
      <c r="M1422" s="1">
        <v>4</v>
      </c>
      <c r="N1422" s="1">
        <v>-1</v>
      </c>
      <c r="O1422" s="1">
        <f t="shared" si="224"/>
        <v>0</v>
      </c>
      <c r="P1422" s="1">
        <f t="shared" si="231"/>
        <v>0</v>
      </c>
      <c r="Q1422" s="1">
        <f t="shared" si="225"/>
        <v>1</v>
      </c>
      <c r="R1422" s="1">
        <f t="shared" si="232"/>
        <v>0</v>
      </c>
      <c r="S1422" s="1">
        <f t="shared" si="233"/>
        <v>1</v>
      </c>
    </row>
    <row r="1423" spans="1:19" x14ac:dyDescent="0.25">
      <c r="A1423" s="1" t="s">
        <v>149</v>
      </c>
      <c r="B1423" s="1">
        <v>4.4000000000000004</v>
      </c>
      <c r="C1423" s="1">
        <v>3.8866796199999984</v>
      </c>
      <c r="D1423" s="1">
        <v>-1</v>
      </c>
      <c r="E1423" s="1">
        <f t="shared" si="226"/>
        <v>0</v>
      </c>
      <c r="F1423" s="1">
        <f t="shared" si="227"/>
        <v>0</v>
      </c>
      <c r="G1423" s="1">
        <f t="shared" si="228"/>
        <v>0</v>
      </c>
      <c r="H1423" s="1">
        <f t="shared" si="229"/>
        <v>1</v>
      </c>
      <c r="I1423" s="1">
        <f t="shared" si="230"/>
        <v>1</v>
      </c>
      <c r="K1423" s="1" t="s">
        <v>167</v>
      </c>
      <c r="L1423" s="1">
        <v>4.5</v>
      </c>
      <c r="M1423" s="1">
        <v>3</v>
      </c>
      <c r="N1423" s="1">
        <v>-1</v>
      </c>
      <c r="O1423" s="1">
        <f t="shared" si="224"/>
        <v>0</v>
      </c>
      <c r="P1423" s="1">
        <f t="shared" si="231"/>
        <v>0</v>
      </c>
      <c r="Q1423" s="1">
        <f t="shared" si="225"/>
        <v>1</v>
      </c>
      <c r="R1423" s="1">
        <f t="shared" si="232"/>
        <v>0</v>
      </c>
      <c r="S1423" s="1">
        <f t="shared" si="233"/>
        <v>1</v>
      </c>
    </row>
    <row r="1424" spans="1:19" x14ac:dyDescent="0.25">
      <c r="A1424" s="1" t="s">
        <v>132</v>
      </c>
      <c r="B1424" s="1">
        <v>5.0999999999999996</v>
      </c>
      <c r="C1424" s="1">
        <v>3.256416939999998</v>
      </c>
      <c r="D1424" s="1">
        <v>-1</v>
      </c>
      <c r="E1424" s="1">
        <f t="shared" si="226"/>
        <v>0</v>
      </c>
      <c r="F1424" s="1">
        <f t="shared" si="227"/>
        <v>0</v>
      </c>
      <c r="G1424" s="1">
        <f t="shared" si="228"/>
        <v>0</v>
      </c>
      <c r="H1424" s="1">
        <f t="shared" si="229"/>
        <v>1</v>
      </c>
      <c r="I1424" s="1">
        <f t="shared" si="230"/>
        <v>1</v>
      </c>
      <c r="K1424" s="1" t="s">
        <v>127</v>
      </c>
      <c r="L1424" s="1">
        <v>4.7</v>
      </c>
      <c r="M1424" s="1">
        <v>3</v>
      </c>
      <c r="N1424" s="1">
        <v>-1</v>
      </c>
      <c r="O1424" s="1">
        <f t="shared" si="224"/>
        <v>0</v>
      </c>
      <c r="P1424" s="1">
        <f t="shared" si="231"/>
        <v>0</v>
      </c>
      <c r="Q1424" s="1">
        <f t="shared" si="225"/>
        <v>1</v>
      </c>
      <c r="R1424" s="1">
        <f t="shared" si="232"/>
        <v>0</v>
      </c>
      <c r="S1424" s="1">
        <f t="shared" si="233"/>
        <v>1</v>
      </c>
    </row>
    <row r="1425" spans="1:19" x14ac:dyDescent="0.25">
      <c r="A1425" s="1" t="s">
        <v>175</v>
      </c>
      <c r="B1425" s="1">
        <v>3.9</v>
      </c>
      <c r="C1425" s="1">
        <v>3.550566299999999</v>
      </c>
      <c r="D1425" s="1">
        <v>-1</v>
      </c>
      <c r="E1425" s="1">
        <f t="shared" si="226"/>
        <v>0</v>
      </c>
      <c r="F1425" s="1">
        <f t="shared" si="227"/>
        <v>0</v>
      </c>
      <c r="G1425" s="1">
        <f t="shared" si="228"/>
        <v>0</v>
      </c>
      <c r="H1425" s="1">
        <f t="shared" si="229"/>
        <v>1</v>
      </c>
      <c r="I1425" s="1">
        <f t="shared" si="230"/>
        <v>1</v>
      </c>
      <c r="K1425" s="1" t="s">
        <v>151</v>
      </c>
      <c r="L1425" s="1">
        <v>4.3</v>
      </c>
      <c r="M1425" s="1">
        <v>4</v>
      </c>
      <c r="N1425" s="1">
        <v>-1</v>
      </c>
      <c r="O1425" s="1">
        <f t="shared" si="224"/>
        <v>0</v>
      </c>
      <c r="P1425" s="1">
        <f t="shared" si="231"/>
        <v>0</v>
      </c>
      <c r="Q1425" s="1">
        <f t="shared" si="225"/>
        <v>1</v>
      </c>
      <c r="R1425" s="1">
        <f t="shared" si="232"/>
        <v>0</v>
      </c>
      <c r="S1425" s="1">
        <f t="shared" si="233"/>
        <v>1</v>
      </c>
    </row>
    <row r="1426" spans="1:19" x14ac:dyDescent="0.25">
      <c r="A1426" s="1" t="s">
        <v>167</v>
      </c>
      <c r="B1426" s="1">
        <v>4.5</v>
      </c>
      <c r="C1426" s="1">
        <v>3.2803791599999985</v>
      </c>
      <c r="D1426" s="1">
        <v>-1</v>
      </c>
      <c r="E1426" s="1">
        <f t="shared" si="226"/>
        <v>0</v>
      </c>
      <c r="F1426" s="1">
        <f t="shared" si="227"/>
        <v>0</v>
      </c>
      <c r="G1426" s="1">
        <f t="shared" si="228"/>
        <v>0</v>
      </c>
      <c r="H1426" s="1">
        <f t="shared" si="229"/>
        <v>1</v>
      </c>
      <c r="I1426" s="1">
        <f t="shared" si="230"/>
        <v>1</v>
      </c>
      <c r="K1426" s="1" t="s">
        <v>119</v>
      </c>
      <c r="L1426" s="1">
        <v>4.2</v>
      </c>
      <c r="M1426" s="1">
        <v>4</v>
      </c>
      <c r="N1426" s="1">
        <v>-2</v>
      </c>
      <c r="O1426" s="1">
        <f t="shared" si="224"/>
        <v>0</v>
      </c>
      <c r="P1426" s="1">
        <f t="shared" si="231"/>
        <v>0</v>
      </c>
      <c r="Q1426" s="1">
        <f t="shared" si="225"/>
        <v>1</v>
      </c>
      <c r="R1426" s="1">
        <f t="shared" si="232"/>
        <v>0</v>
      </c>
      <c r="S1426" s="1">
        <f t="shared" si="233"/>
        <v>1</v>
      </c>
    </row>
    <row r="1427" spans="1:19" x14ac:dyDescent="0.25">
      <c r="A1427" s="1" t="s">
        <v>127</v>
      </c>
      <c r="B1427" s="1">
        <v>4.7</v>
      </c>
      <c r="C1427" s="1">
        <v>3.3235088699999982</v>
      </c>
      <c r="D1427" s="1">
        <v>-1</v>
      </c>
      <c r="E1427" s="1">
        <f t="shared" si="226"/>
        <v>0</v>
      </c>
      <c r="F1427" s="1">
        <f t="shared" si="227"/>
        <v>0</v>
      </c>
      <c r="G1427" s="1">
        <f t="shared" si="228"/>
        <v>0</v>
      </c>
      <c r="H1427" s="1">
        <f t="shared" si="229"/>
        <v>1</v>
      </c>
      <c r="I1427" s="1">
        <f t="shared" si="230"/>
        <v>1</v>
      </c>
      <c r="K1427" s="1" t="s">
        <v>142</v>
      </c>
      <c r="L1427" s="1">
        <v>4.4000000000000004</v>
      </c>
      <c r="M1427" s="1">
        <v>3</v>
      </c>
      <c r="N1427" s="1">
        <v>-2</v>
      </c>
      <c r="O1427" s="1">
        <f t="shared" si="224"/>
        <v>0</v>
      </c>
      <c r="P1427" s="1">
        <f t="shared" si="231"/>
        <v>0</v>
      </c>
      <c r="Q1427" s="1">
        <f t="shared" si="225"/>
        <v>1</v>
      </c>
      <c r="R1427" s="1">
        <f t="shared" si="232"/>
        <v>0</v>
      </c>
      <c r="S1427" s="1">
        <f t="shared" si="233"/>
        <v>1</v>
      </c>
    </row>
    <row r="1428" spans="1:19" x14ac:dyDescent="0.25">
      <c r="A1428" s="1" t="s">
        <v>151</v>
      </c>
      <c r="B1428" s="1">
        <v>4.3</v>
      </c>
      <c r="C1428" s="1">
        <v>3.9731071399999993</v>
      </c>
      <c r="D1428" s="1">
        <v>-1</v>
      </c>
      <c r="E1428" s="1">
        <f t="shared" si="226"/>
        <v>0</v>
      </c>
      <c r="F1428" s="1">
        <f t="shared" si="227"/>
        <v>0</v>
      </c>
      <c r="G1428" s="1">
        <f t="shared" si="228"/>
        <v>0</v>
      </c>
      <c r="H1428" s="1">
        <f t="shared" si="229"/>
        <v>1</v>
      </c>
      <c r="I1428" s="1">
        <f t="shared" si="230"/>
        <v>1</v>
      </c>
      <c r="K1428" s="1" t="s">
        <v>138</v>
      </c>
      <c r="L1428" s="1">
        <v>4.7</v>
      </c>
      <c r="M1428" s="1">
        <v>4</v>
      </c>
      <c r="N1428" s="1">
        <v>-2</v>
      </c>
      <c r="O1428" s="1">
        <f t="shared" si="224"/>
        <v>0</v>
      </c>
      <c r="P1428" s="1">
        <f t="shared" si="231"/>
        <v>0</v>
      </c>
      <c r="Q1428" s="1">
        <f t="shared" si="225"/>
        <v>1</v>
      </c>
      <c r="R1428" s="1">
        <f t="shared" si="232"/>
        <v>0</v>
      </c>
      <c r="S1428" s="1">
        <f t="shared" si="233"/>
        <v>1</v>
      </c>
    </row>
    <row r="1429" spans="1:19" x14ac:dyDescent="0.25">
      <c r="A1429" s="1" t="s">
        <v>119</v>
      </c>
      <c r="B1429" s="1">
        <v>4.2</v>
      </c>
      <c r="C1429" s="1">
        <v>3.9633423499999987</v>
      </c>
      <c r="D1429" s="1">
        <v>-2</v>
      </c>
      <c r="E1429" s="1">
        <f t="shared" si="226"/>
        <v>0</v>
      </c>
      <c r="F1429" s="1">
        <f t="shared" si="227"/>
        <v>0</v>
      </c>
      <c r="G1429" s="1">
        <f t="shared" si="228"/>
        <v>0</v>
      </c>
      <c r="H1429" s="1">
        <f t="shared" si="229"/>
        <v>1</v>
      </c>
      <c r="I1429" s="1">
        <f t="shared" si="230"/>
        <v>1</v>
      </c>
      <c r="K1429" s="1" t="s">
        <v>88</v>
      </c>
      <c r="L1429" s="1">
        <v>4.5</v>
      </c>
      <c r="M1429" s="1">
        <v>3</v>
      </c>
      <c r="N1429" s="1">
        <v>-2</v>
      </c>
      <c r="O1429" s="1">
        <f t="shared" si="224"/>
        <v>0</v>
      </c>
      <c r="P1429" s="1">
        <f t="shared" si="231"/>
        <v>0</v>
      </c>
      <c r="Q1429" s="1">
        <f t="shared" si="225"/>
        <v>1</v>
      </c>
      <c r="R1429" s="1">
        <f t="shared" si="232"/>
        <v>0</v>
      </c>
      <c r="S1429" s="1">
        <f t="shared" si="233"/>
        <v>1</v>
      </c>
    </row>
    <row r="1430" spans="1:19" x14ac:dyDescent="0.25">
      <c r="A1430" s="1" t="s">
        <v>142</v>
      </c>
      <c r="B1430" s="1">
        <v>4.4000000000000004</v>
      </c>
      <c r="C1430" s="1">
        <v>3.2272370600000002</v>
      </c>
      <c r="D1430" s="1">
        <v>-2</v>
      </c>
      <c r="E1430" s="1">
        <f t="shared" si="226"/>
        <v>0</v>
      </c>
      <c r="F1430" s="1">
        <f t="shared" si="227"/>
        <v>0</v>
      </c>
      <c r="G1430" s="1">
        <f t="shared" si="228"/>
        <v>0</v>
      </c>
      <c r="H1430" s="1">
        <f t="shared" si="229"/>
        <v>1</v>
      </c>
      <c r="I1430" s="1">
        <f t="shared" si="230"/>
        <v>1</v>
      </c>
      <c r="K1430" s="1" t="s">
        <v>115</v>
      </c>
      <c r="L1430" s="1">
        <v>4.9000000000000004</v>
      </c>
      <c r="M1430" s="1">
        <v>3</v>
      </c>
      <c r="N1430" s="1">
        <v>-2</v>
      </c>
      <c r="O1430" s="1">
        <f t="shared" si="224"/>
        <v>0</v>
      </c>
      <c r="P1430" s="1">
        <f t="shared" si="231"/>
        <v>0</v>
      </c>
      <c r="Q1430" s="1">
        <f t="shared" si="225"/>
        <v>1</v>
      </c>
      <c r="R1430" s="1">
        <f t="shared" si="232"/>
        <v>0</v>
      </c>
      <c r="S1430" s="1">
        <f t="shared" si="233"/>
        <v>1</v>
      </c>
    </row>
    <row r="1431" spans="1:19" x14ac:dyDescent="0.25">
      <c r="A1431" s="1" t="s">
        <v>138</v>
      </c>
      <c r="B1431" s="1">
        <v>4.7</v>
      </c>
      <c r="C1431" s="1">
        <v>3.6551183599999995</v>
      </c>
      <c r="D1431" s="1">
        <v>-2</v>
      </c>
      <c r="E1431" s="1">
        <f t="shared" si="226"/>
        <v>0</v>
      </c>
      <c r="F1431" s="1">
        <f t="shared" si="227"/>
        <v>0</v>
      </c>
      <c r="G1431" s="1">
        <f t="shared" si="228"/>
        <v>0</v>
      </c>
      <c r="H1431" s="1">
        <f t="shared" si="229"/>
        <v>1</v>
      </c>
      <c r="I1431" s="1">
        <f t="shared" si="230"/>
        <v>1</v>
      </c>
      <c r="K1431" s="1" t="s">
        <v>78</v>
      </c>
      <c r="L1431" s="1">
        <v>4.2</v>
      </c>
      <c r="M1431" s="1">
        <v>4</v>
      </c>
      <c r="N1431" s="1">
        <v>-3</v>
      </c>
      <c r="O1431" s="1">
        <f t="shared" si="224"/>
        <v>0</v>
      </c>
      <c r="P1431" s="1">
        <f t="shared" si="231"/>
        <v>0</v>
      </c>
      <c r="Q1431" s="1">
        <f t="shared" si="225"/>
        <v>1</v>
      </c>
      <c r="R1431" s="1">
        <f t="shared" si="232"/>
        <v>0</v>
      </c>
      <c r="S1431" s="1">
        <f t="shared" si="233"/>
        <v>1</v>
      </c>
    </row>
    <row r="1432" spans="1:19" x14ac:dyDescent="0.25">
      <c r="A1432" s="1" t="s">
        <v>88</v>
      </c>
      <c r="B1432" s="1">
        <v>4.5</v>
      </c>
      <c r="C1432" s="1">
        <v>3.1401397999999987</v>
      </c>
      <c r="D1432" s="1">
        <v>-2</v>
      </c>
      <c r="E1432" s="1">
        <f t="shared" si="226"/>
        <v>0</v>
      </c>
      <c r="F1432" s="1">
        <f t="shared" si="227"/>
        <v>0</v>
      </c>
      <c r="G1432" s="1">
        <f t="shared" si="228"/>
        <v>0</v>
      </c>
      <c r="H1432" s="1">
        <f t="shared" si="229"/>
        <v>1</v>
      </c>
      <c r="I1432" s="1">
        <f t="shared" si="230"/>
        <v>1</v>
      </c>
      <c r="K1432" s="1" t="s">
        <v>82</v>
      </c>
      <c r="L1432" s="1">
        <v>4.3</v>
      </c>
      <c r="M1432" s="1">
        <v>4</v>
      </c>
      <c r="N1432" s="1">
        <v>-3</v>
      </c>
      <c r="O1432" s="1">
        <f t="shared" si="224"/>
        <v>0</v>
      </c>
      <c r="P1432" s="1">
        <f t="shared" si="231"/>
        <v>0</v>
      </c>
      <c r="Q1432" s="1">
        <f t="shared" si="225"/>
        <v>1</v>
      </c>
      <c r="R1432" s="1">
        <f t="shared" si="232"/>
        <v>0</v>
      </c>
      <c r="S1432" s="1">
        <f t="shared" si="233"/>
        <v>1</v>
      </c>
    </row>
    <row r="1433" spans="1:19" x14ac:dyDescent="0.25">
      <c r="A1433" s="1" t="s">
        <v>115</v>
      </c>
      <c r="B1433" s="1">
        <v>4.9000000000000004</v>
      </c>
      <c r="C1433" s="1">
        <v>3.4178109999999982</v>
      </c>
      <c r="D1433" s="1">
        <v>-2</v>
      </c>
      <c r="E1433" s="1">
        <f t="shared" si="226"/>
        <v>0</v>
      </c>
      <c r="F1433" s="1">
        <f t="shared" si="227"/>
        <v>0</v>
      </c>
      <c r="G1433" s="1">
        <f t="shared" si="228"/>
        <v>0</v>
      </c>
      <c r="H1433" s="1">
        <f t="shared" si="229"/>
        <v>1</v>
      </c>
      <c r="I1433" s="1">
        <f t="shared" si="230"/>
        <v>1</v>
      </c>
      <c r="K1433" s="1" t="s">
        <v>159</v>
      </c>
      <c r="L1433" s="1">
        <v>4.3</v>
      </c>
      <c r="M1433" s="1">
        <v>5</v>
      </c>
      <c r="N1433" s="1">
        <v>-3</v>
      </c>
      <c r="O1433" s="1">
        <f t="shared" si="224"/>
        <v>0</v>
      </c>
      <c r="P1433" s="1">
        <f t="shared" si="231"/>
        <v>0</v>
      </c>
      <c r="Q1433" s="1">
        <f t="shared" si="225"/>
        <v>1</v>
      </c>
      <c r="R1433" s="1">
        <f t="shared" si="232"/>
        <v>0</v>
      </c>
      <c r="S1433" s="1">
        <f t="shared" si="233"/>
        <v>1</v>
      </c>
    </row>
    <row r="1434" spans="1:19" x14ac:dyDescent="0.25">
      <c r="A1434" s="1" t="s">
        <v>78</v>
      </c>
      <c r="B1434" s="1">
        <v>4.2</v>
      </c>
      <c r="C1434" s="1">
        <v>3.7502221999999992</v>
      </c>
      <c r="D1434" s="1">
        <v>-3</v>
      </c>
      <c r="E1434" s="1">
        <f t="shared" si="226"/>
        <v>0</v>
      </c>
      <c r="F1434" s="1">
        <f t="shared" si="227"/>
        <v>0</v>
      </c>
      <c r="G1434" s="1">
        <f t="shared" si="228"/>
        <v>0</v>
      </c>
      <c r="H1434" s="1">
        <f t="shared" si="229"/>
        <v>1</v>
      </c>
      <c r="I1434" s="1">
        <f t="shared" si="230"/>
        <v>1</v>
      </c>
      <c r="K1434" s="1" t="s">
        <v>109</v>
      </c>
      <c r="L1434" s="1">
        <v>5.7</v>
      </c>
      <c r="M1434" s="1">
        <v>3</v>
      </c>
      <c r="N1434" s="1">
        <v>-3</v>
      </c>
      <c r="O1434" s="1">
        <f t="shared" si="224"/>
        <v>0</v>
      </c>
      <c r="P1434" s="1">
        <f t="shared" si="231"/>
        <v>0</v>
      </c>
      <c r="Q1434" s="1">
        <f t="shared" si="225"/>
        <v>1</v>
      </c>
      <c r="R1434" s="1">
        <f t="shared" si="232"/>
        <v>0</v>
      </c>
      <c r="S1434" s="1">
        <f t="shared" si="233"/>
        <v>1</v>
      </c>
    </row>
    <row r="1435" spans="1:19" x14ac:dyDescent="0.25">
      <c r="A1435" s="1" t="s">
        <v>82</v>
      </c>
      <c r="B1435" s="1">
        <v>4.3</v>
      </c>
      <c r="C1435" s="1">
        <v>3.7231364699999996</v>
      </c>
      <c r="D1435" s="1">
        <v>-3</v>
      </c>
      <c r="E1435" s="1">
        <f t="shared" si="226"/>
        <v>0</v>
      </c>
      <c r="F1435" s="1">
        <f t="shared" si="227"/>
        <v>0</v>
      </c>
      <c r="G1435" s="1">
        <f t="shared" si="228"/>
        <v>0</v>
      </c>
      <c r="H1435" s="1">
        <f t="shared" si="229"/>
        <v>1</v>
      </c>
      <c r="I1435" s="1">
        <f t="shared" si="230"/>
        <v>1</v>
      </c>
      <c r="K1435" s="1" t="s">
        <v>104</v>
      </c>
      <c r="L1435" s="1">
        <v>5.4</v>
      </c>
      <c r="M1435" s="1">
        <v>3</v>
      </c>
      <c r="N1435" s="1">
        <v>-3</v>
      </c>
      <c r="O1435" s="1">
        <f t="shared" si="224"/>
        <v>0</v>
      </c>
      <c r="P1435" s="1">
        <f t="shared" si="231"/>
        <v>0</v>
      </c>
      <c r="Q1435" s="1">
        <f t="shared" si="225"/>
        <v>1</v>
      </c>
      <c r="R1435" s="1">
        <f t="shared" si="232"/>
        <v>0</v>
      </c>
      <c r="S1435" s="1">
        <f t="shared" si="233"/>
        <v>1</v>
      </c>
    </row>
    <row r="1436" spans="1:19" x14ac:dyDescent="0.25">
      <c r="A1436" s="1" t="s">
        <v>159</v>
      </c>
      <c r="B1436" s="1">
        <v>4.3</v>
      </c>
      <c r="C1436" s="1">
        <v>4.6014034799999992</v>
      </c>
      <c r="D1436" s="1">
        <v>-3</v>
      </c>
      <c r="E1436" s="1">
        <f t="shared" si="226"/>
        <v>0</v>
      </c>
      <c r="F1436" s="1">
        <f t="shared" si="227"/>
        <v>0</v>
      </c>
      <c r="G1436" s="1">
        <f t="shared" si="228"/>
        <v>0</v>
      </c>
      <c r="H1436" s="1">
        <f t="shared" si="229"/>
        <v>1</v>
      </c>
      <c r="I1436" s="1">
        <f t="shared" si="230"/>
        <v>1</v>
      </c>
      <c r="K1436" s="1" t="s">
        <v>178</v>
      </c>
      <c r="L1436" s="1">
        <v>5.3</v>
      </c>
      <c r="M1436" s="1">
        <v>5</v>
      </c>
      <c r="N1436" s="1">
        <v>-3</v>
      </c>
      <c r="O1436" s="1">
        <f t="shared" si="224"/>
        <v>0</v>
      </c>
      <c r="P1436" s="1">
        <f t="shared" si="231"/>
        <v>0</v>
      </c>
      <c r="Q1436" s="1">
        <f t="shared" si="225"/>
        <v>1</v>
      </c>
      <c r="R1436" s="1">
        <f t="shared" si="232"/>
        <v>0</v>
      </c>
      <c r="S1436" s="1">
        <f t="shared" si="233"/>
        <v>1</v>
      </c>
    </row>
    <row r="1437" spans="1:19" x14ac:dyDescent="0.25">
      <c r="A1437" s="1" t="s">
        <v>109</v>
      </c>
      <c r="B1437" s="1">
        <v>5.7</v>
      </c>
      <c r="C1437" s="1">
        <v>3.4421748999999995</v>
      </c>
      <c r="D1437" s="1">
        <v>-3</v>
      </c>
      <c r="E1437" s="1">
        <f t="shared" si="226"/>
        <v>0</v>
      </c>
      <c r="F1437" s="1">
        <f t="shared" si="227"/>
        <v>0</v>
      </c>
      <c r="G1437" s="1">
        <f t="shared" si="228"/>
        <v>0</v>
      </c>
      <c r="H1437" s="1">
        <f t="shared" si="229"/>
        <v>1</v>
      </c>
      <c r="I1437" s="1">
        <f t="shared" si="230"/>
        <v>1</v>
      </c>
      <c r="K1437" s="1" t="s">
        <v>125</v>
      </c>
      <c r="L1437" s="1">
        <v>4.4000000000000004</v>
      </c>
      <c r="M1437" s="1">
        <v>4</v>
      </c>
      <c r="N1437" s="1">
        <v>-4</v>
      </c>
      <c r="O1437" s="1">
        <f t="shared" si="224"/>
        <v>0</v>
      </c>
      <c r="P1437" s="1">
        <f t="shared" si="231"/>
        <v>0</v>
      </c>
      <c r="Q1437" s="1">
        <f t="shared" si="225"/>
        <v>1</v>
      </c>
      <c r="R1437" s="1">
        <f t="shared" si="232"/>
        <v>0</v>
      </c>
      <c r="S1437" s="1">
        <f t="shared" si="233"/>
        <v>1</v>
      </c>
    </row>
    <row r="1438" spans="1:19" x14ac:dyDescent="0.25">
      <c r="A1438" s="1" t="s">
        <v>104</v>
      </c>
      <c r="B1438" s="1">
        <v>5.4</v>
      </c>
      <c r="C1438" s="1">
        <v>3.1619163599999984</v>
      </c>
      <c r="D1438" s="1">
        <v>-3</v>
      </c>
      <c r="E1438" s="1">
        <f t="shared" si="226"/>
        <v>0</v>
      </c>
      <c r="F1438" s="1">
        <f t="shared" si="227"/>
        <v>0</v>
      </c>
      <c r="G1438" s="1">
        <f t="shared" si="228"/>
        <v>0</v>
      </c>
      <c r="H1438" s="1">
        <f t="shared" si="229"/>
        <v>1</v>
      </c>
      <c r="I1438" s="1">
        <f t="shared" si="230"/>
        <v>1</v>
      </c>
      <c r="K1438" s="1" t="s">
        <v>112</v>
      </c>
      <c r="L1438" s="1">
        <v>4.9000000000000004</v>
      </c>
      <c r="M1438" s="1">
        <v>3</v>
      </c>
      <c r="N1438" s="1">
        <v>-4</v>
      </c>
      <c r="O1438" s="1">
        <f t="shared" si="224"/>
        <v>0</v>
      </c>
      <c r="P1438" s="1">
        <f t="shared" si="231"/>
        <v>0</v>
      </c>
      <c r="Q1438" s="1">
        <f t="shared" si="225"/>
        <v>1</v>
      </c>
      <c r="R1438" s="1">
        <f t="shared" si="232"/>
        <v>0</v>
      </c>
      <c r="S1438" s="1">
        <f t="shared" si="233"/>
        <v>1</v>
      </c>
    </row>
    <row r="1439" spans="1:19" x14ac:dyDescent="0.25">
      <c r="A1439" s="1" t="s">
        <v>178</v>
      </c>
      <c r="B1439" s="1">
        <v>5.3</v>
      </c>
      <c r="C1439" s="1">
        <v>4.730763399999999</v>
      </c>
      <c r="D1439" s="1">
        <v>-3</v>
      </c>
      <c r="E1439" s="1">
        <f t="shared" si="226"/>
        <v>0</v>
      </c>
      <c r="F1439" s="1">
        <f t="shared" si="227"/>
        <v>0</v>
      </c>
      <c r="G1439" s="1">
        <f t="shared" si="228"/>
        <v>0</v>
      </c>
      <c r="H1439" s="1">
        <f t="shared" si="229"/>
        <v>1</v>
      </c>
      <c r="I1439" s="1">
        <f t="shared" si="230"/>
        <v>1</v>
      </c>
      <c r="K1439" s="1" t="s">
        <v>66</v>
      </c>
      <c r="L1439" s="1">
        <v>4.8</v>
      </c>
      <c r="M1439" s="1">
        <v>1</v>
      </c>
      <c r="N1439" s="1">
        <v>1</v>
      </c>
      <c r="O1439" s="1">
        <v>1</v>
      </c>
      <c r="P1439" s="1">
        <f t="shared" si="231"/>
        <v>0</v>
      </c>
      <c r="Q1439" s="1">
        <v>0</v>
      </c>
      <c r="R1439" s="1">
        <f t="shared" si="232"/>
        <v>0</v>
      </c>
      <c r="S1439" s="1">
        <f t="shared" si="233"/>
        <v>1</v>
      </c>
    </row>
    <row r="1440" spans="1:19" x14ac:dyDescent="0.25">
      <c r="A1440" s="1" t="s">
        <v>125</v>
      </c>
      <c r="B1440" s="1">
        <v>4.4000000000000004</v>
      </c>
      <c r="C1440" s="1">
        <v>3.6069262199999979</v>
      </c>
      <c r="D1440" s="1">
        <v>-4</v>
      </c>
      <c r="E1440" s="1">
        <f t="shared" si="226"/>
        <v>0</v>
      </c>
      <c r="F1440" s="1">
        <f t="shared" si="227"/>
        <v>0</v>
      </c>
      <c r="G1440" s="1">
        <f t="shared" si="228"/>
        <v>0</v>
      </c>
      <c r="H1440" s="1">
        <f t="shared" si="229"/>
        <v>1</v>
      </c>
      <c r="I1440" s="1">
        <f t="shared" si="230"/>
        <v>1</v>
      </c>
      <c r="K1440" s="1" t="s">
        <v>135</v>
      </c>
      <c r="L1440" s="1">
        <v>4.9000000000000004</v>
      </c>
      <c r="M1440" s="1">
        <v>0</v>
      </c>
      <c r="N1440" s="1">
        <v>1</v>
      </c>
      <c r="O1440" s="1">
        <f>IF(AND((8&gt;N1440),(N1440&gt;=M1440),(M1440&gt;=4)),1,0)</f>
        <v>0</v>
      </c>
      <c r="P1440" s="1">
        <f t="shared" si="231"/>
        <v>0</v>
      </c>
      <c r="Q1440" s="1">
        <f>IF(N1440&lt;=4,1,0)</f>
        <v>1</v>
      </c>
      <c r="R1440" s="1">
        <f t="shared" si="232"/>
        <v>0</v>
      </c>
      <c r="S1440" s="1">
        <f t="shared" si="233"/>
        <v>1</v>
      </c>
    </row>
    <row r="1441" spans="1:24" x14ac:dyDescent="0.25">
      <c r="A1441" s="1" t="s">
        <v>112</v>
      </c>
      <c r="B1441" s="1">
        <v>4.9000000000000004</v>
      </c>
      <c r="C1441" s="1">
        <v>3.2263629000000003</v>
      </c>
      <c r="D1441" s="1">
        <v>-4</v>
      </c>
      <c r="E1441" s="1">
        <f t="shared" si="226"/>
        <v>0</v>
      </c>
      <c r="F1441" s="1">
        <f t="shared" si="227"/>
        <v>0</v>
      </c>
      <c r="G1441" s="1">
        <f t="shared" si="228"/>
        <v>0</v>
      </c>
      <c r="H1441" s="1">
        <f t="shared" si="229"/>
        <v>1</v>
      </c>
      <c r="I1441" s="1">
        <f t="shared" si="230"/>
        <v>1</v>
      </c>
      <c r="K1441" s="1" t="s">
        <v>147</v>
      </c>
      <c r="L1441" s="1">
        <v>5.0999999999999996</v>
      </c>
      <c r="M1441" s="1">
        <v>1</v>
      </c>
      <c r="N1441" s="1">
        <v>1</v>
      </c>
      <c r="O1441" s="1">
        <v>1</v>
      </c>
      <c r="P1441" s="1">
        <f t="shared" si="231"/>
        <v>0</v>
      </c>
      <c r="Q1441" s="1">
        <v>0</v>
      </c>
      <c r="R1441" s="1">
        <f t="shared" si="232"/>
        <v>0</v>
      </c>
      <c r="S1441" s="1">
        <f t="shared" si="233"/>
        <v>1</v>
      </c>
      <c r="U1441" s="1" t="s">
        <v>215</v>
      </c>
      <c r="V1441" s="1" t="s">
        <v>216</v>
      </c>
      <c r="W1441" s="1" t="s">
        <v>217</v>
      </c>
      <c r="X1441" s="1" t="s">
        <v>218</v>
      </c>
    </row>
    <row r="1443" spans="1:24" x14ac:dyDescent="0.25">
      <c r="D1443" s="1">
        <f>COUNT(D3:D1441)</f>
        <v>1439</v>
      </c>
      <c r="E1443" s="1">
        <f>COUNTIF(E3:E1441,1)</f>
        <v>396</v>
      </c>
      <c r="F1443" s="1">
        <f t="shared" ref="F1443:I1443" si="234">COUNTIF(F3:F1441,1)</f>
        <v>18</v>
      </c>
      <c r="G1443" s="1">
        <f t="shared" si="234"/>
        <v>54</v>
      </c>
      <c r="H1443" s="1">
        <f t="shared" si="234"/>
        <v>964</v>
      </c>
      <c r="I1443" s="1">
        <f t="shared" si="234"/>
        <v>1432</v>
      </c>
      <c r="N1443" s="1">
        <f>COUNT(N3:N1441)</f>
        <v>1439</v>
      </c>
      <c r="O1443" s="1">
        <f>COUNTIF(O3:O1441,1)</f>
        <v>341</v>
      </c>
      <c r="P1443" s="1">
        <f t="shared" ref="P1443:S1443" si="235">COUNTIF(P3:P1441,1)</f>
        <v>4</v>
      </c>
      <c r="Q1443" s="1">
        <f t="shared" si="235"/>
        <v>970</v>
      </c>
      <c r="R1443" s="1">
        <f t="shared" si="235"/>
        <v>124</v>
      </c>
      <c r="S1443" s="1">
        <f t="shared" si="235"/>
        <v>1439</v>
      </c>
      <c r="U1443" s="2">
        <f>(O1443)/(O1443+R1443)</f>
        <v>0.73333333333333328</v>
      </c>
      <c r="V1443" s="2">
        <f>(P1443)/(P1443+Q1443)</f>
        <v>4.1067761806981521E-3</v>
      </c>
      <c r="W1443" s="2">
        <f>(U1443+V1443)/2</f>
        <v>0.36872005475701569</v>
      </c>
      <c r="X1443" s="2">
        <f>(O1443+P1443)/(O1443+P1443+Q1443+R1443)</f>
        <v>0.23974982626824184</v>
      </c>
    </row>
  </sheetData>
  <sortState xmlns:xlrd2="http://schemas.microsoft.com/office/spreadsheetml/2017/richdata2" ref="K3:S1441">
    <sortCondition ref="S5:S1441"/>
  </sortState>
  <mergeCells count="2">
    <mergeCell ref="E1:H1"/>
    <mergeCell ref="O1:R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0650-9BC7-4961-9264-720DE09F8A51}">
  <dimension ref="A1:AT1013"/>
  <sheetViews>
    <sheetView tabSelected="1" zoomScale="70" zoomScaleNormal="70" workbookViewId="0">
      <pane xSplit="1" ySplit="2" topLeftCell="L3" activePane="bottomRight" state="frozen"/>
      <selection pane="topRight" activeCell="B1" sqref="B1"/>
      <selection pane="bottomLeft" activeCell="A3" sqref="A3"/>
      <selection pane="bottomRight" activeCell="O13" sqref="O13:O27"/>
    </sheetView>
  </sheetViews>
  <sheetFormatPr defaultRowHeight="15.75" x14ac:dyDescent="0.25"/>
  <cols>
    <col min="1" max="1" width="22.5703125" style="1" bestFit="1" customWidth="1"/>
    <col min="2" max="2" width="9.140625" style="1"/>
    <col min="3" max="3" width="8.140625" style="1" bestFit="1" customWidth="1"/>
    <col min="4" max="4" width="12.140625" style="1" bestFit="1" customWidth="1"/>
    <col min="5" max="12" width="9.140625" style="1"/>
    <col min="13" max="13" width="12.85546875" style="1" bestFit="1" customWidth="1"/>
    <col min="14" max="16" width="9.140625" style="1"/>
    <col min="17" max="17" width="22.5703125" style="1" bestFit="1" customWidth="1"/>
    <col min="18" max="19" width="9.140625" style="1"/>
    <col min="20" max="20" width="12.140625" style="1" bestFit="1" customWidth="1"/>
    <col min="21" max="28" width="9.140625" style="1"/>
    <col min="29" max="29" width="12.85546875" style="1" bestFit="1" customWidth="1"/>
    <col min="30" max="32" width="9.140625" style="1"/>
    <col min="33" max="33" width="22.5703125" style="1" bestFit="1" customWidth="1"/>
    <col min="34" max="35" width="9.140625" style="1"/>
    <col min="36" max="36" width="12.140625" style="1" bestFit="1" customWidth="1"/>
    <col min="37" max="44" width="9.140625" style="1"/>
    <col min="45" max="45" width="12.85546875" style="1" bestFit="1" customWidth="1"/>
    <col min="46" max="16384" width="9.140625" style="1"/>
  </cols>
  <sheetData>
    <row r="1" spans="1:45" x14ac:dyDescent="0.25">
      <c r="E1" s="5" t="s">
        <v>219</v>
      </c>
      <c r="F1" s="5"/>
      <c r="G1" s="5"/>
      <c r="H1" s="5"/>
      <c r="U1" s="5" t="s">
        <v>214</v>
      </c>
      <c r="V1" s="5"/>
      <c r="W1" s="5"/>
      <c r="X1" s="5"/>
      <c r="AK1" s="5" t="s">
        <v>220</v>
      </c>
      <c r="AL1" s="5"/>
      <c r="AM1" s="5"/>
      <c r="AN1" s="5"/>
    </row>
    <row r="2" spans="1:45" x14ac:dyDescent="0.25">
      <c r="A2" s="1" t="s">
        <v>0</v>
      </c>
      <c r="B2" s="1" t="s">
        <v>1</v>
      </c>
      <c r="C2" s="1" t="s">
        <v>209</v>
      </c>
      <c r="D2" s="1" t="s">
        <v>208</v>
      </c>
      <c r="E2" s="1" t="s">
        <v>210</v>
      </c>
      <c r="F2" s="1" t="s">
        <v>211</v>
      </c>
      <c r="G2" s="1" t="s">
        <v>212</v>
      </c>
      <c r="H2" s="1" t="s">
        <v>213</v>
      </c>
      <c r="Q2" s="1" t="s">
        <v>0</v>
      </c>
      <c r="R2" s="1" t="s">
        <v>1</v>
      </c>
      <c r="S2" s="1" t="s">
        <v>209</v>
      </c>
      <c r="T2" s="1" t="s">
        <v>208</v>
      </c>
      <c r="U2" s="1" t="s">
        <v>210</v>
      </c>
      <c r="V2" s="1" t="s">
        <v>211</v>
      </c>
      <c r="W2" s="1" t="s">
        <v>212</v>
      </c>
      <c r="X2" s="1" t="s">
        <v>213</v>
      </c>
      <c r="AG2" s="1" t="s">
        <v>0</v>
      </c>
      <c r="AH2" s="1" t="s">
        <v>1</v>
      </c>
      <c r="AI2" s="1" t="s">
        <v>209</v>
      </c>
      <c r="AJ2" s="1" t="s">
        <v>208</v>
      </c>
      <c r="AK2" s="1" t="s">
        <v>210</v>
      </c>
      <c r="AL2" s="1" t="s">
        <v>211</v>
      </c>
      <c r="AM2" s="1" t="s">
        <v>212</v>
      </c>
      <c r="AN2" s="1" t="s">
        <v>213</v>
      </c>
    </row>
    <row r="3" spans="1:45" x14ac:dyDescent="0.25">
      <c r="A3" s="1" t="s">
        <v>148</v>
      </c>
      <c r="B3" s="1">
        <v>7.1</v>
      </c>
      <c r="C3" s="1">
        <v>7</v>
      </c>
      <c r="D3" s="1">
        <v>1</v>
      </c>
      <c r="E3" s="1">
        <f t="shared" ref="E3:E34" si="0">IF(AND((10&gt;D3),(D3&gt;=C3),(C3&gt;=2)),1,0)</f>
        <v>0</v>
      </c>
      <c r="F3" s="1">
        <f t="shared" ref="F3:F34" si="1">IF(AND((D3&lt;C3),(D3&gt;2),(C3&lt;10)),1,0)</f>
        <v>0</v>
      </c>
      <c r="G3" s="1">
        <f t="shared" ref="G3:G34" si="2">IF(D3&lt;=2,1,0)</f>
        <v>1</v>
      </c>
      <c r="H3" s="1">
        <f t="shared" ref="H3:H34" si="3">IF(D3&gt;=10,1,0)</f>
        <v>0</v>
      </c>
      <c r="I3" s="1">
        <f t="shared" ref="I3:I34" si="4">SUM(E3:H3)</f>
        <v>1</v>
      </c>
      <c r="Q3" s="1" t="s">
        <v>192</v>
      </c>
      <c r="R3" s="1">
        <v>5.6</v>
      </c>
      <c r="S3" s="1">
        <v>6</v>
      </c>
      <c r="T3" s="1">
        <v>15</v>
      </c>
      <c r="U3" s="1">
        <f t="shared" ref="U3:U66" si="5">IF(AND((10&gt;T3),(T3&gt;=S3),(S3&gt;=2)),1,0)</f>
        <v>0</v>
      </c>
      <c r="V3" s="1">
        <f t="shared" ref="V3:V66" si="6">IF(AND((T3&lt;S3),(T3&gt;2),(S3&lt;10)),1,0)</f>
        <v>0</v>
      </c>
      <c r="W3" s="1">
        <f t="shared" ref="W3:W66" si="7">IF(T3&lt;=2,1,0)</f>
        <v>0</v>
      </c>
      <c r="X3" s="1">
        <f t="shared" ref="X3:X66" si="8">IF(T3&gt;=10,1,0)</f>
        <v>1</v>
      </c>
      <c r="Y3" s="1">
        <f t="shared" ref="Y3:Y66" si="9">SUM(U3:X3)</f>
        <v>1</v>
      </c>
      <c r="AG3" s="1" t="s">
        <v>73</v>
      </c>
      <c r="AH3" s="1">
        <v>4.3</v>
      </c>
      <c r="AI3" s="1">
        <v>6</v>
      </c>
      <c r="AJ3" s="1">
        <v>4</v>
      </c>
      <c r="AK3" s="1">
        <f t="shared" ref="AK3:AK66" si="10">IF(AND((10&gt;AJ3),(AJ3&gt;=AI3),(AI3&gt;=2)),1,0)</f>
        <v>0</v>
      </c>
      <c r="AL3" s="1">
        <f t="shared" ref="AL3:AL66" si="11">IF(AND((AJ3&lt;AI3),(AJ3&gt;2),(AI3&lt;10)),1,0)</f>
        <v>1</v>
      </c>
      <c r="AM3" s="1">
        <f t="shared" ref="AM3:AM66" si="12">IF(AJ3&lt;=2,1,0)</f>
        <v>0</v>
      </c>
      <c r="AN3" s="1">
        <f t="shared" ref="AN3:AN66" si="13">IF(AJ3&gt;=10,1,0)</f>
        <v>0</v>
      </c>
      <c r="AO3" s="1">
        <f t="shared" ref="AO3:AO66" si="14">SUM(AK3:AN3)</f>
        <v>1</v>
      </c>
    </row>
    <row r="4" spans="1:45" x14ac:dyDescent="0.25">
      <c r="A4" s="1" t="s">
        <v>155</v>
      </c>
      <c r="B4" s="1">
        <v>8.5</v>
      </c>
      <c r="C4" s="1">
        <v>6</v>
      </c>
      <c r="D4" s="1">
        <v>6</v>
      </c>
      <c r="E4" s="1">
        <f t="shared" si="0"/>
        <v>1</v>
      </c>
      <c r="F4" s="1">
        <f t="shared" si="1"/>
        <v>0</v>
      </c>
      <c r="G4" s="1">
        <f t="shared" si="2"/>
        <v>0</v>
      </c>
      <c r="H4" s="1">
        <f t="shared" si="3"/>
        <v>0</v>
      </c>
      <c r="I4" s="1">
        <f t="shared" si="4"/>
        <v>1</v>
      </c>
      <c r="Q4" s="1" t="s">
        <v>154</v>
      </c>
      <c r="R4" s="1">
        <v>5.7</v>
      </c>
      <c r="S4" s="1">
        <v>6</v>
      </c>
      <c r="T4" s="1">
        <v>1</v>
      </c>
      <c r="U4" s="1">
        <f t="shared" si="5"/>
        <v>0</v>
      </c>
      <c r="V4" s="1">
        <f t="shared" si="6"/>
        <v>0</v>
      </c>
      <c r="W4" s="1">
        <f t="shared" si="7"/>
        <v>1</v>
      </c>
      <c r="X4" s="1">
        <f t="shared" si="8"/>
        <v>0</v>
      </c>
      <c r="Y4" s="1">
        <f t="shared" si="9"/>
        <v>1</v>
      </c>
      <c r="AG4" s="1" t="s">
        <v>63</v>
      </c>
      <c r="AH4" s="1">
        <v>4.4000000000000004</v>
      </c>
      <c r="AI4" s="1">
        <v>6</v>
      </c>
      <c r="AJ4" s="1">
        <v>1</v>
      </c>
      <c r="AK4" s="1">
        <f t="shared" si="10"/>
        <v>0</v>
      </c>
      <c r="AL4" s="1">
        <f t="shared" si="11"/>
        <v>0</v>
      </c>
      <c r="AM4" s="1">
        <f t="shared" si="12"/>
        <v>1</v>
      </c>
      <c r="AN4" s="1">
        <f t="shared" si="13"/>
        <v>0</v>
      </c>
      <c r="AO4" s="1">
        <f t="shared" si="14"/>
        <v>1</v>
      </c>
    </row>
    <row r="5" spans="1:45" x14ac:dyDescent="0.25">
      <c r="A5" s="1" t="s">
        <v>155</v>
      </c>
      <c r="B5" s="1">
        <v>8.5</v>
      </c>
      <c r="C5" s="1">
        <v>6</v>
      </c>
      <c r="D5" s="1">
        <v>9</v>
      </c>
      <c r="E5" s="1">
        <f t="shared" si="0"/>
        <v>1</v>
      </c>
      <c r="F5" s="1">
        <f t="shared" si="1"/>
        <v>0</v>
      </c>
      <c r="G5" s="1">
        <f t="shared" si="2"/>
        <v>0</v>
      </c>
      <c r="H5" s="1">
        <f t="shared" si="3"/>
        <v>0</v>
      </c>
      <c r="I5" s="1">
        <f t="shared" si="4"/>
        <v>1</v>
      </c>
      <c r="Q5" s="1" t="s">
        <v>109</v>
      </c>
      <c r="R5" s="1">
        <v>5.7</v>
      </c>
      <c r="S5" s="1">
        <v>6</v>
      </c>
      <c r="T5" s="1">
        <v>1</v>
      </c>
      <c r="U5" s="1">
        <f t="shared" si="5"/>
        <v>0</v>
      </c>
      <c r="V5" s="1">
        <f t="shared" si="6"/>
        <v>0</v>
      </c>
      <c r="W5" s="1">
        <f t="shared" si="7"/>
        <v>1</v>
      </c>
      <c r="X5" s="1">
        <f t="shared" si="8"/>
        <v>0</v>
      </c>
      <c r="Y5" s="1">
        <f t="shared" si="9"/>
        <v>1</v>
      </c>
      <c r="AG5" s="1" t="s">
        <v>70</v>
      </c>
      <c r="AH5" s="1">
        <v>3.7</v>
      </c>
      <c r="AI5" s="1">
        <v>6</v>
      </c>
      <c r="AJ5" s="1">
        <v>1</v>
      </c>
      <c r="AK5" s="1">
        <f t="shared" si="10"/>
        <v>0</v>
      </c>
      <c r="AL5" s="1">
        <f t="shared" si="11"/>
        <v>0</v>
      </c>
      <c r="AM5" s="1">
        <f t="shared" si="12"/>
        <v>1</v>
      </c>
      <c r="AN5" s="1">
        <f t="shared" si="13"/>
        <v>0</v>
      </c>
      <c r="AO5" s="1">
        <f t="shared" si="14"/>
        <v>1</v>
      </c>
    </row>
    <row r="6" spans="1:45" x14ac:dyDescent="0.25">
      <c r="A6" s="1" t="s">
        <v>155</v>
      </c>
      <c r="B6" s="1">
        <v>8.5</v>
      </c>
      <c r="C6" s="1">
        <v>6</v>
      </c>
      <c r="D6" s="1">
        <v>9</v>
      </c>
      <c r="E6" s="1">
        <f t="shared" si="0"/>
        <v>1</v>
      </c>
      <c r="F6" s="1">
        <f t="shared" si="1"/>
        <v>0</v>
      </c>
      <c r="G6" s="1">
        <f t="shared" si="2"/>
        <v>0</v>
      </c>
      <c r="H6" s="1">
        <f t="shared" si="3"/>
        <v>0</v>
      </c>
      <c r="I6" s="1">
        <f t="shared" si="4"/>
        <v>1</v>
      </c>
      <c r="Q6" s="1" t="s">
        <v>154</v>
      </c>
      <c r="R6" s="1">
        <v>5.7</v>
      </c>
      <c r="S6" s="1">
        <v>6</v>
      </c>
      <c r="T6" s="1">
        <v>1</v>
      </c>
      <c r="U6" s="1">
        <f t="shared" si="5"/>
        <v>0</v>
      </c>
      <c r="V6" s="1">
        <f t="shared" si="6"/>
        <v>0</v>
      </c>
      <c r="W6" s="1">
        <f t="shared" si="7"/>
        <v>1</v>
      </c>
      <c r="X6" s="1">
        <f t="shared" si="8"/>
        <v>0</v>
      </c>
      <c r="Y6" s="1">
        <f t="shared" si="9"/>
        <v>1</v>
      </c>
      <c r="AG6" s="1" t="s">
        <v>101</v>
      </c>
      <c r="AH6" s="1">
        <v>4.9000000000000004</v>
      </c>
      <c r="AI6" s="1">
        <v>5</v>
      </c>
      <c r="AJ6" s="1">
        <v>6</v>
      </c>
      <c r="AK6" s="1">
        <f t="shared" si="10"/>
        <v>1</v>
      </c>
      <c r="AL6" s="1">
        <f t="shared" si="11"/>
        <v>0</v>
      </c>
      <c r="AM6" s="1">
        <f t="shared" si="12"/>
        <v>0</v>
      </c>
      <c r="AN6" s="1">
        <f t="shared" si="13"/>
        <v>0</v>
      </c>
      <c r="AO6" s="1">
        <f t="shared" si="14"/>
        <v>1</v>
      </c>
    </row>
    <row r="7" spans="1:45" x14ac:dyDescent="0.25">
      <c r="A7" s="1" t="s">
        <v>155</v>
      </c>
      <c r="B7" s="1">
        <v>8.5</v>
      </c>
      <c r="C7" s="1">
        <v>6</v>
      </c>
      <c r="D7" s="1">
        <v>15</v>
      </c>
      <c r="E7" s="1">
        <f t="shared" si="0"/>
        <v>0</v>
      </c>
      <c r="F7" s="1">
        <f t="shared" si="1"/>
        <v>0</v>
      </c>
      <c r="G7" s="1">
        <f t="shared" si="2"/>
        <v>0</v>
      </c>
      <c r="H7" s="1">
        <f t="shared" si="3"/>
        <v>1</v>
      </c>
      <c r="I7" s="1">
        <f t="shared" si="4"/>
        <v>1</v>
      </c>
      <c r="Q7" s="1" t="s">
        <v>84</v>
      </c>
      <c r="R7" s="1">
        <v>5</v>
      </c>
      <c r="S7" s="1">
        <v>6</v>
      </c>
      <c r="T7" s="1">
        <v>0</v>
      </c>
      <c r="U7" s="1">
        <f t="shared" si="5"/>
        <v>0</v>
      </c>
      <c r="V7" s="1">
        <f t="shared" si="6"/>
        <v>0</v>
      </c>
      <c r="W7" s="1">
        <f t="shared" si="7"/>
        <v>1</v>
      </c>
      <c r="X7" s="1">
        <f t="shared" si="8"/>
        <v>0</v>
      </c>
      <c r="Y7" s="1">
        <f t="shared" si="9"/>
        <v>1</v>
      </c>
      <c r="AG7" s="1" t="s">
        <v>66</v>
      </c>
      <c r="AH7" s="1">
        <v>4.8</v>
      </c>
      <c r="AI7" s="1">
        <v>5</v>
      </c>
      <c r="AJ7" s="1">
        <v>5</v>
      </c>
      <c r="AK7" s="1">
        <f t="shared" si="10"/>
        <v>1</v>
      </c>
      <c r="AL7" s="1">
        <f t="shared" si="11"/>
        <v>0</v>
      </c>
      <c r="AM7" s="1">
        <f t="shared" si="12"/>
        <v>0</v>
      </c>
      <c r="AN7" s="1">
        <f t="shared" si="13"/>
        <v>0</v>
      </c>
      <c r="AO7" s="1">
        <f t="shared" si="14"/>
        <v>1</v>
      </c>
    </row>
    <row r="8" spans="1:45" x14ac:dyDescent="0.25">
      <c r="A8" s="1" t="s">
        <v>155</v>
      </c>
      <c r="B8" s="1">
        <v>8.5</v>
      </c>
      <c r="C8" s="1">
        <v>6</v>
      </c>
      <c r="D8" s="1">
        <v>12</v>
      </c>
      <c r="E8" s="1">
        <f t="shared" si="0"/>
        <v>0</v>
      </c>
      <c r="F8" s="1">
        <f t="shared" si="1"/>
        <v>0</v>
      </c>
      <c r="G8" s="1">
        <f t="shared" si="2"/>
        <v>0</v>
      </c>
      <c r="H8" s="1">
        <f t="shared" si="3"/>
        <v>1</v>
      </c>
      <c r="I8" s="1">
        <f t="shared" si="4"/>
        <v>1</v>
      </c>
      <c r="Q8" s="1" t="s">
        <v>109</v>
      </c>
      <c r="R8" s="1">
        <v>5.7</v>
      </c>
      <c r="S8" s="1">
        <v>5</v>
      </c>
      <c r="T8" s="1">
        <v>5</v>
      </c>
      <c r="U8" s="1">
        <f t="shared" si="5"/>
        <v>1</v>
      </c>
      <c r="V8" s="1">
        <f t="shared" si="6"/>
        <v>0</v>
      </c>
      <c r="W8" s="1">
        <f t="shared" si="7"/>
        <v>0</v>
      </c>
      <c r="X8" s="1">
        <f t="shared" si="8"/>
        <v>0</v>
      </c>
      <c r="Y8" s="1">
        <f t="shared" si="9"/>
        <v>1</v>
      </c>
      <c r="AG8" s="1" t="s">
        <v>85</v>
      </c>
      <c r="AH8" s="1">
        <v>4.8</v>
      </c>
      <c r="AI8" s="1">
        <v>5</v>
      </c>
      <c r="AJ8" s="1">
        <v>6</v>
      </c>
      <c r="AK8" s="1">
        <f t="shared" si="10"/>
        <v>1</v>
      </c>
      <c r="AL8" s="1">
        <f t="shared" si="11"/>
        <v>0</v>
      </c>
      <c r="AM8" s="1">
        <f t="shared" si="12"/>
        <v>0</v>
      </c>
      <c r="AN8" s="1">
        <f t="shared" si="13"/>
        <v>0</v>
      </c>
      <c r="AO8" s="1">
        <f t="shared" si="14"/>
        <v>1</v>
      </c>
    </row>
    <row r="9" spans="1:45" x14ac:dyDescent="0.25">
      <c r="A9" s="1" t="s">
        <v>155</v>
      </c>
      <c r="B9" s="1">
        <v>8.5</v>
      </c>
      <c r="C9" s="1">
        <v>6</v>
      </c>
      <c r="D9" s="1">
        <v>10</v>
      </c>
      <c r="E9" s="1">
        <f t="shared" si="0"/>
        <v>0</v>
      </c>
      <c r="F9" s="1">
        <f t="shared" si="1"/>
        <v>0</v>
      </c>
      <c r="G9" s="1">
        <f t="shared" si="2"/>
        <v>0</v>
      </c>
      <c r="H9" s="1">
        <f t="shared" si="3"/>
        <v>1</v>
      </c>
      <c r="I9" s="1">
        <f t="shared" si="4"/>
        <v>1</v>
      </c>
      <c r="Q9" s="1" t="s">
        <v>109</v>
      </c>
      <c r="R9" s="1">
        <v>5.7</v>
      </c>
      <c r="S9" s="1">
        <v>5</v>
      </c>
      <c r="T9" s="1">
        <v>7</v>
      </c>
      <c r="U9" s="1">
        <f t="shared" si="5"/>
        <v>1</v>
      </c>
      <c r="V9" s="1">
        <f t="shared" si="6"/>
        <v>0</v>
      </c>
      <c r="W9" s="1">
        <f t="shared" si="7"/>
        <v>0</v>
      </c>
      <c r="X9" s="1">
        <f t="shared" si="8"/>
        <v>0</v>
      </c>
      <c r="Y9" s="1">
        <f t="shared" si="9"/>
        <v>1</v>
      </c>
      <c r="AG9" s="1" t="s">
        <v>107</v>
      </c>
      <c r="AH9" s="1">
        <v>4.8</v>
      </c>
      <c r="AI9" s="1">
        <v>5</v>
      </c>
      <c r="AJ9" s="1">
        <v>6</v>
      </c>
      <c r="AK9" s="1">
        <f t="shared" si="10"/>
        <v>1</v>
      </c>
      <c r="AL9" s="1">
        <f t="shared" si="11"/>
        <v>0</v>
      </c>
      <c r="AM9" s="1">
        <f t="shared" si="12"/>
        <v>0</v>
      </c>
      <c r="AN9" s="1">
        <f t="shared" si="13"/>
        <v>0</v>
      </c>
      <c r="AO9" s="1">
        <f t="shared" si="14"/>
        <v>1</v>
      </c>
    </row>
    <row r="10" spans="1:45" x14ac:dyDescent="0.25">
      <c r="A10" s="1" t="s">
        <v>148</v>
      </c>
      <c r="B10" s="1">
        <v>7.1</v>
      </c>
      <c r="C10" s="1">
        <v>6</v>
      </c>
      <c r="D10" s="1">
        <v>6</v>
      </c>
      <c r="E10" s="1">
        <f t="shared" si="0"/>
        <v>1</v>
      </c>
      <c r="F10" s="1">
        <f t="shared" si="1"/>
        <v>0</v>
      </c>
      <c r="G10" s="1">
        <f t="shared" si="2"/>
        <v>0</v>
      </c>
      <c r="H10" s="1">
        <f t="shared" si="3"/>
        <v>0</v>
      </c>
      <c r="I10" s="1">
        <f t="shared" si="4"/>
        <v>1</v>
      </c>
      <c r="Q10" s="1" t="s">
        <v>150</v>
      </c>
      <c r="R10" s="1">
        <v>5.7</v>
      </c>
      <c r="S10" s="1">
        <v>5</v>
      </c>
      <c r="T10" s="1">
        <v>6</v>
      </c>
      <c r="U10" s="1">
        <f t="shared" si="5"/>
        <v>1</v>
      </c>
      <c r="V10" s="1">
        <f t="shared" si="6"/>
        <v>0</v>
      </c>
      <c r="W10" s="1">
        <f t="shared" si="7"/>
        <v>0</v>
      </c>
      <c r="X10" s="1">
        <f t="shared" si="8"/>
        <v>0</v>
      </c>
      <c r="Y10" s="1">
        <f t="shared" si="9"/>
        <v>1</v>
      </c>
      <c r="AG10" s="1" t="s">
        <v>138</v>
      </c>
      <c r="AH10" s="1">
        <v>4.7</v>
      </c>
      <c r="AI10" s="1">
        <v>5</v>
      </c>
      <c r="AJ10" s="1">
        <v>6</v>
      </c>
      <c r="AK10" s="1">
        <f t="shared" si="10"/>
        <v>1</v>
      </c>
      <c r="AL10" s="1">
        <f t="shared" si="11"/>
        <v>0</v>
      </c>
      <c r="AM10" s="1">
        <f t="shared" si="12"/>
        <v>0</v>
      </c>
      <c r="AN10" s="1">
        <f t="shared" si="13"/>
        <v>0</v>
      </c>
      <c r="AO10" s="1">
        <f t="shared" si="14"/>
        <v>1</v>
      </c>
    </row>
    <row r="11" spans="1:45" x14ac:dyDescent="0.25">
      <c r="A11" s="1" t="s">
        <v>148</v>
      </c>
      <c r="B11" s="1">
        <v>7.1</v>
      </c>
      <c r="C11" s="1">
        <v>6</v>
      </c>
      <c r="D11" s="1">
        <v>18</v>
      </c>
      <c r="E11" s="1">
        <f t="shared" si="0"/>
        <v>0</v>
      </c>
      <c r="F11" s="1">
        <f t="shared" si="1"/>
        <v>0</v>
      </c>
      <c r="G11" s="1">
        <f t="shared" si="2"/>
        <v>0</v>
      </c>
      <c r="H11" s="1">
        <f t="shared" si="3"/>
        <v>1</v>
      </c>
      <c r="I11" s="1">
        <f t="shared" si="4"/>
        <v>1</v>
      </c>
      <c r="Q11" s="1" t="s">
        <v>109</v>
      </c>
      <c r="R11" s="1">
        <v>5.7</v>
      </c>
      <c r="S11" s="1">
        <v>5</v>
      </c>
      <c r="T11" s="1">
        <v>6</v>
      </c>
      <c r="U11" s="1">
        <f t="shared" si="5"/>
        <v>1</v>
      </c>
      <c r="V11" s="1">
        <f t="shared" si="6"/>
        <v>0</v>
      </c>
      <c r="W11" s="1">
        <f t="shared" si="7"/>
        <v>0</v>
      </c>
      <c r="X11" s="1">
        <f t="shared" si="8"/>
        <v>0</v>
      </c>
      <c r="Y11" s="1">
        <f t="shared" si="9"/>
        <v>1</v>
      </c>
      <c r="AG11" s="1" t="s">
        <v>117</v>
      </c>
      <c r="AH11" s="1">
        <v>4.5999999999999996</v>
      </c>
      <c r="AI11" s="1">
        <v>5</v>
      </c>
      <c r="AJ11" s="1">
        <v>5</v>
      </c>
      <c r="AK11" s="1">
        <f t="shared" si="10"/>
        <v>1</v>
      </c>
      <c r="AL11" s="1">
        <f t="shared" si="11"/>
        <v>0</v>
      </c>
      <c r="AM11" s="1">
        <f t="shared" si="12"/>
        <v>0</v>
      </c>
      <c r="AN11" s="1">
        <f t="shared" si="13"/>
        <v>0</v>
      </c>
      <c r="AO11" s="1">
        <f t="shared" si="14"/>
        <v>1</v>
      </c>
    </row>
    <row r="12" spans="1:45" x14ac:dyDescent="0.25">
      <c r="A12" s="1" t="s">
        <v>148</v>
      </c>
      <c r="B12" s="1">
        <v>7.1</v>
      </c>
      <c r="C12" s="1">
        <v>6</v>
      </c>
      <c r="D12" s="1">
        <v>12</v>
      </c>
      <c r="E12" s="1">
        <f t="shared" si="0"/>
        <v>0</v>
      </c>
      <c r="F12" s="1">
        <f t="shared" si="1"/>
        <v>0</v>
      </c>
      <c r="G12" s="1">
        <f t="shared" si="2"/>
        <v>0</v>
      </c>
      <c r="H12" s="1">
        <f t="shared" si="3"/>
        <v>1</v>
      </c>
      <c r="I12" s="1">
        <f t="shared" si="4"/>
        <v>1</v>
      </c>
      <c r="Q12" s="1" t="s">
        <v>109</v>
      </c>
      <c r="R12" s="1">
        <v>5.7</v>
      </c>
      <c r="S12" s="1">
        <v>5</v>
      </c>
      <c r="T12" s="1">
        <v>10</v>
      </c>
      <c r="U12" s="1">
        <f t="shared" si="5"/>
        <v>0</v>
      </c>
      <c r="V12" s="1">
        <f t="shared" si="6"/>
        <v>0</v>
      </c>
      <c r="W12" s="1">
        <f t="shared" si="7"/>
        <v>0</v>
      </c>
      <c r="X12" s="1">
        <f t="shared" si="8"/>
        <v>1</v>
      </c>
      <c r="Y12" s="1">
        <f t="shared" si="9"/>
        <v>1</v>
      </c>
      <c r="AB12" s="1">
        <v>6</v>
      </c>
      <c r="AC12" s="4">
        <f>4/5</f>
        <v>0.8</v>
      </c>
      <c r="AG12" s="1" t="s">
        <v>81</v>
      </c>
      <c r="AH12" s="1">
        <v>4.5999999999999996</v>
      </c>
      <c r="AI12" s="1">
        <v>5</v>
      </c>
      <c r="AJ12" s="1">
        <v>5</v>
      </c>
      <c r="AK12" s="1">
        <f t="shared" si="10"/>
        <v>1</v>
      </c>
      <c r="AL12" s="1">
        <f t="shared" si="11"/>
        <v>0</v>
      </c>
      <c r="AM12" s="1">
        <f t="shared" si="12"/>
        <v>0</v>
      </c>
      <c r="AN12" s="1">
        <f t="shared" si="13"/>
        <v>0</v>
      </c>
      <c r="AO12" s="1">
        <f t="shared" si="14"/>
        <v>1</v>
      </c>
      <c r="AR12" s="1">
        <v>6</v>
      </c>
      <c r="AS12" s="1">
        <f>2/3</f>
        <v>0.66666666666666663</v>
      </c>
    </row>
    <row r="13" spans="1:45" x14ac:dyDescent="0.25">
      <c r="A13" s="1" t="s">
        <v>148</v>
      </c>
      <c r="B13" s="1">
        <v>7.1</v>
      </c>
      <c r="C13" s="1">
        <v>6</v>
      </c>
      <c r="D13" s="1">
        <v>12</v>
      </c>
      <c r="E13" s="1">
        <f t="shared" si="0"/>
        <v>0</v>
      </c>
      <c r="F13" s="1">
        <f t="shared" si="1"/>
        <v>0</v>
      </c>
      <c r="G13" s="1">
        <f t="shared" si="2"/>
        <v>0</v>
      </c>
      <c r="H13" s="1">
        <f t="shared" si="3"/>
        <v>1</v>
      </c>
      <c r="I13" s="1">
        <f t="shared" si="4"/>
        <v>1</v>
      </c>
      <c r="M13" s="3">
        <f>4/17</f>
        <v>0.23529411764705882</v>
      </c>
      <c r="N13" s="1">
        <v>6</v>
      </c>
      <c r="O13" s="6">
        <f>0/2</f>
        <v>0</v>
      </c>
      <c r="Q13" s="1" t="s">
        <v>192</v>
      </c>
      <c r="R13" s="1">
        <v>5.6</v>
      </c>
      <c r="S13" s="1">
        <v>5</v>
      </c>
      <c r="T13" s="1">
        <v>9</v>
      </c>
      <c r="U13" s="1">
        <f t="shared" si="5"/>
        <v>1</v>
      </c>
      <c r="V13" s="1">
        <f t="shared" si="6"/>
        <v>0</v>
      </c>
      <c r="W13" s="1">
        <f t="shared" si="7"/>
        <v>0</v>
      </c>
      <c r="X13" s="1">
        <f t="shared" si="8"/>
        <v>0</v>
      </c>
      <c r="Y13" s="1">
        <f t="shared" si="9"/>
        <v>1</v>
      </c>
      <c r="AB13" s="1">
        <v>5</v>
      </c>
      <c r="AC13" s="4">
        <f>24/44</f>
        <v>0.54545454545454541</v>
      </c>
      <c r="AG13" s="1" t="s">
        <v>133</v>
      </c>
      <c r="AH13" s="1">
        <v>4.5999999999999996</v>
      </c>
      <c r="AI13" s="1">
        <v>5</v>
      </c>
      <c r="AJ13" s="1">
        <v>6</v>
      </c>
      <c r="AK13" s="1">
        <f t="shared" si="10"/>
        <v>1</v>
      </c>
      <c r="AL13" s="1">
        <f t="shared" si="11"/>
        <v>0</v>
      </c>
      <c r="AM13" s="1">
        <f t="shared" si="12"/>
        <v>0</v>
      </c>
      <c r="AN13" s="1">
        <f t="shared" si="13"/>
        <v>0</v>
      </c>
      <c r="AO13" s="1">
        <f t="shared" si="14"/>
        <v>1</v>
      </c>
      <c r="AR13" s="1">
        <v>5</v>
      </c>
      <c r="AS13" s="1">
        <f>59/81</f>
        <v>0.72839506172839508</v>
      </c>
    </row>
    <row r="14" spans="1:45" x14ac:dyDescent="0.25">
      <c r="A14" s="1" t="s">
        <v>148</v>
      </c>
      <c r="B14" s="1">
        <v>7.1</v>
      </c>
      <c r="C14" s="1">
        <v>6</v>
      </c>
      <c r="D14" s="1">
        <v>12</v>
      </c>
      <c r="E14" s="1">
        <f t="shared" si="0"/>
        <v>0</v>
      </c>
      <c r="F14" s="1">
        <f t="shared" si="1"/>
        <v>0</v>
      </c>
      <c r="G14" s="1">
        <f t="shared" si="2"/>
        <v>0</v>
      </c>
      <c r="H14" s="1">
        <f t="shared" si="3"/>
        <v>1</v>
      </c>
      <c r="I14" s="1">
        <f t="shared" si="4"/>
        <v>1</v>
      </c>
      <c r="M14" s="3">
        <f>14/29</f>
        <v>0.48275862068965519</v>
      </c>
      <c r="N14" s="1">
        <v>5</v>
      </c>
      <c r="O14" s="6">
        <f>4/17</f>
        <v>0.23529411764705882</v>
      </c>
      <c r="Q14" s="1" t="s">
        <v>104</v>
      </c>
      <c r="R14" s="1">
        <v>5.4</v>
      </c>
      <c r="S14" s="1">
        <v>5</v>
      </c>
      <c r="T14" s="1">
        <v>5</v>
      </c>
      <c r="U14" s="1">
        <f t="shared" si="5"/>
        <v>1</v>
      </c>
      <c r="V14" s="1">
        <f t="shared" si="6"/>
        <v>0</v>
      </c>
      <c r="W14" s="1">
        <f t="shared" si="7"/>
        <v>0</v>
      </c>
      <c r="X14" s="1">
        <f t="shared" si="8"/>
        <v>0</v>
      </c>
      <c r="Y14" s="1">
        <f t="shared" si="9"/>
        <v>1</v>
      </c>
      <c r="AB14" s="1">
        <v>4</v>
      </c>
      <c r="AC14" s="4">
        <f>88/158</f>
        <v>0.55696202531645567</v>
      </c>
      <c r="AG14" s="1" t="s">
        <v>88</v>
      </c>
      <c r="AH14" s="1">
        <v>4.5</v>
      </c>
      <c r="AI14" s="1">
        <v>5</v>
      </c>
      <c r="AJ14" s="1">
        <v>5</v>
      </c>
      <c r="AK14" s="1">
        <f t="shared" si="10"/>
        <v>1</v>
      </c>
      <c r="AL14" s="1">
        <f t="shared" si="11"/>
        <v>0</v>
      </c>
      <c r="AM14" s="1">
        <f t="shared" si="12"/>
        <v>0</v>
      </c>
      <c r="AN14" s="1">
        <f t="shared" si="13"/>
        <v>0</v>
      </c>
      <c r="AO14" s="1">
        <f t="shared" si="14"/>
        <v>1</v>
      </c>
      <c r="AR14" s="1">
        <v>4</v>
      </c>
      <c r="AS14" s="1">
        <f>322/450</f>
        <v>0.7155555555555555</v>
      </c>
    </row>
    <row r="15" spans="1:45" x14ac:dyDescent="0.25">
      <c r="A15" s="1" t="s">
        <v>165</v>
      </c>
      <c r="B15" s="1">
        <v>7.1</v>
      </c>
      <c r="C15" s="1">
        <v>6</v>
      </c>
      <c r="D15" s="1">
        <v>12</v>
      </c>
      <c r="E15" s="1">
        <f t="shared" si="0"/>
        <v>0</v>
      </c>
      <c r="F15" s="1">
        <f t="shared" si="1"/>
        <v>0</v>
      </c>
      <c r="G15" s="1">
        <f t="shared" si="2"/>
        <v>0</v>
      </c>
      <c r="H15" s="1">
        <f t="shared" si="3"/>
        <v>1</v>
      </c>
      <c r="I15" s="1">
        <f t="shared" si="4"/>
        <v>1</v>
      </c>
      <c r="M15" s="3">
        <f>22/50</f>
        <v>0.44</v>
      </c>
      <c r="N15" s="1">
        <v>4</v>
      </c>
      <c r="O15" s="6">
        <f>6/17</f>
        <v>0.35294117647058826</v>
      </c>
      <c r="Q15" s="1" t="s">
        <v>104</v>
      </c>
      <c r="R15" s="1">
        <v>5.4</v>
      </c>
      <c r="S15" s="1">
        <v>5</v>
      </c>
      <c r="T15" s="1">
        <v>7</v>
      </c>
      <c r="U15" s="1">
        <f t="shared" si="5"/>
        <v>1</v>
      </c>
      <c r="V15" s="1">
        <f t="shared" si="6"/>
        <v>0</v>
      </c>
      <c r="W15" s="1">
        <f t="shared" si="7"/>
        <v>0</v>
      </c>
      <c r="X15" s="1">
        <f t="shared" si="8"/>
        <v>0</v>
      </c>
      <c r="Y15" s="1">
        <f t="shared" si="9"/>
        <v>1</v>
      </c>
      <c r="AB15" s="1">
        <v>3</v>
      </c>
      <c r="AC15" s="4">
        <f>64/97</f>
        <v>0.65979381443298968</v>
      </c>
      <c r="AG15" s="1" t="s">
        <v>93</v>
      </c>
      <c r="AH15" s="1">
        <v>4.5</v>
      </c>
      <c r="AI15" s="1">
        <v>5</v>
      </c>
      <c r="AJ15" s="1">
        <v>6</v>
      </c>
      <c r="AK15" s="1">
        <f t="shared" si="10"/>
        <v>1</v>
      </c>
      <c r="AL15" s="1">
        <f t="shared" si="11"/>
        <v>0</v>
      </c>
      <c r="AM15" s="1">
        <f t="shared" si="12"/>
        <v>0</v>
      </c>
      <c r="AN15" s="1">
        <f t="shared" si="13"/>
        <v>0</v>
      </c>
      <c r="AO15" s="1">
        <f t="shared" si="14"/>
        <v>1</v>
      </c>
      <c r="AR15" s="1">
        <v>3</v>
      </c>
      <c r="AS15" s="1">
        <f>312/429</f>
        <v>0.72727272727272729</v>
      </c>
    </row>
    <row r="16" spans="1:45" x14ac:dyDescent="0.25">
      <c r="A16" s="1" t="s">
        <v>155</v>
      </c>
      <c r="B16" s="1">
        <v>8.5</v>
      </c>
      <c r="C16" s="1">
        <v>6</v>
      </c>
      <c r="D16" s="1">
        <v>2</v>
      </c>
      <c r="E16" s="1">
        <f t="shared" si="0"/>
        <v>0</v>
      </c>
      <c r="F16" s="1">
        <f t="shared" si="1"/>
        <v>0</v>
      </c>
      <c r="G16" s="1">
        <f t="shared" si="2"/>
        <v>1</v>
      </c>
      <c r="H16" s="1">
        <f t="shared" si="3"/>
        <v>0</v>
      </c>
      <c r="I16" s="1">
        <f t="shared" si="4"/>
        <v>1</v>
      </c>
      <c r="M16" s="3">
        <f>6/17</f>
        <v>0.35294117647058826</v>
      </c>
      <c r="N16" s="1">
        <v>3</v>
      </c>
      <c r="O16" s="6">
        <f>22/50</f>
        <v>0.44</v>
      </c>
      <c r="Q16" s="1" t="s">
        <v>179</v>
      </c>
      <c r="R16" s="1">
        <v>5.4</v>
      </c>
      <c r="S16" s="1">
        <v>5</v>
      </c>
      <c r="T16" s="1">
        <v>7</v>
      </c>
      <c r="U16" s="1">
        <f t="shared" si="5"/>
        <v>1</v>
      </c>
      <c r="V16" s="1">
        <f t="shared" si="6"/>
        <v>0</v>
      </c>
      <c r="W16" s="1">
        <f t="shared" si="7"/>
        <v>0</v>
      </c>
      <c r="X16" s="1">
        <f t="shared" si="8"/>
        <v>0</v>
      </c>
      <c r="Y16" s="1">
        <f t="shared" si="9"/>
        <v>1</v>
      </c>
      <c r="AB16" s="1">
        <v>2</v>
      </c>
      <c r="AC16" s="4">
        <f>5/11</f>
        <v>0.45454545454545453</v>
      </c>
      <c r="AG16" s="1" t="s">
        <v>195</v>
      </c>
      <c r="AH16" s="1">
        <v>4.5</v>
      </c>
      <c r="AI16" s="1">
        <v>5</v>
      </c>
      <c r="AJ16" s="1">
        <v>6</v>
      </c>
      <c r="AK16" s="1">
        <f t="shared" si="10"/>
        <v>1</v>
      </c>
      <c r="AL16" s="1">
        <f t="shared" si="11"/>
        <v>0</v>
      </c>
      <c r="AM16" s="1">
        <f t="shared" si="12"/>
        <v>0</v>
      </c>
      <c r="AN16" s="1">
        <f t="shared" si="13"/>
        <v>0</v>
      </c>
      <c r="AO16" s="1">
        <f t="shared" si="14"/>
        <v>1</v>
      </c>
      <c r="AR16" s="1">
        <v>2</v>
      </c>
      <c r="AS16" s="1">
        <f>21/46</f>
        <v>0.45652173913043476</v>
      </c>
    </row>
    <row r="17" spans="1:41" x14ac:dyDescent="0.25">
      <c r="A17" s="1" t="s">
        <v>148</v>
      </c>
      <c r="B17" s="1">
        <v>7.1</v>
      </c>
      <c r="C17" s="1">
        <v>6</v>
      </c>
      <c r="D17" s="1">
        <v>2</v>
      </c>
      <c r="E17" s="1">
        <f t="shared" si="0"/>
        <v>0</v>
      </c>
      <c r="F17" s="1">
        <f t="shared" si="1"/>
        <v>0</v>
      </c>
      <c r="G17" s="1">
        <f t="shared" si="2"/>
        <v>1</v>
      </c>
      <c r="H17" s="1">
        <f t="shared" si="3"/>
        <v>0</v>
      </c>
      <c r="I17" s="1">
        <f t="shared" si="4"/>
        <v>1</v>
      </c>
      <c r="M17" s="3">
        <f>0/2</f>
        <v>0</v>
      </c>
      <c r="N17" s="1">
        <v>2</v>
      </c>
      <c r="O17" s="7">
        <f>5/11</f>
        <v>0.45454545454545453</v>
      </c>
      <c r="Q17" s="1" t="s">
        <v>67</v>
      </c>
      <c r="R17" s="1">
        <v>5.4</v>
      </c>
      <c r="S17" s="1">
        <v>5</v>
      </c>
      <c r="T17" s="1">
        <v>6</v>
      </c>
      <c r="U17" s="1">
        <f t="shared" si="5"/>
        <v>1</v>
      </c>
      <c r="V17" s="1">
        <f t="shared" si="6"/>
        <v>0</v>
      </c>
      <c r="W17" s="1">
        <f t="shared" si="7"/>
        <v>0</v>
      </c>
      <c r="X17" s="1">
        <f t="shared" si="8"/>
        <v>0</v>
      </c>
      <c r="Y17" s="1">
        <f t="shared" si="9"/>
        <v>1</v>
      </c>
      <c r="AG17" s="1" t="s">
        <v>108</v>
      </c>
      <c r="AH17" s="1">
        <v>4.4000000000000004</v>
      </c>
      <c r="AI17" s="1">
        <v>5</v>
      </c>
      <c r="AJ17" s="1">
        <v>7</v>
      </c>
      <c r="AK17" s="1">
        <f t="shared" si="10"/>
        <v>1</v>
      </c>
      <c r="AL17" s="1">
        <f t="shared" si="11"/>
        <v>0</v>
      </c>
      <c r="AM17" s="1">
        <f t="shared" si="12"/>
        <v>0</v>
      </c>
      <c r="AN17" s="1">
        <f t="shared" si="13"/>
        <v>0</v>
      </c>
      <c r="AO17" s="1">
        <f t="shared" si="14"/>
        <v>1</v>
      </c>
    </row>
    <row r="18" spans="1:41" x14ac:dyDescent="0.25">
      <c r="A18" s="1" t="s">
        <v>148</v>
      </c>
      <c r="B18" s="1">
        <v>7.1</v>
      </c>
      <c r="C18" s="1">
        <v>6</v>
      </c>
      <c r="D18" s="1">
        <v>1</v>
      </c>
      <c r="E18" s="1">
        <f t="shared" si="0"/>
        <v>0</v>
      </c>
      <c r="F18" s="1">
        <f t="shared" si="1"/>
        <v>0</v>
      </c>
      <c r="G18" s="1">
        <f t="shared" si="2"/>
        <v>1</v>
      </c>
      <c r="H18" s="1">
        <f t="shared" si="3"/>
        <v>0</v>
      </c>
      <c r="I18" s="1">
        <f t="shared" si="4"/>
        <v>1</v>
      </c>
      <c r="O18" s="8">
        <f>21/46</f>
        <v>0.45652173913043476</v>
      </c>
      <c r="Q18" s="1" t="s">
        <v>92</v>
      </c>
      <c r="R18" s="1">
        <v>5.4</v>
      </c>
      <c r="S18" s="1">
        <v>5</v>
      </c>
      <c r="T18" s="1">
        <v>12</v>
      </c>
      <c r="U18" s="1">
        <f t="shared" si="5"/>
        <v>0</v>
      </c>
      <c r="V18" s="1">
        <f t="shared" si="6"/>
        <v>0</v>
      </c>
      <c r="W18" s="1">
        <f t="shared" si="7"/>
        <v>0</v>
      </c>
      <c r="X18" s="1">
        <f t="shared" si="8"/>
        <v>1</v>
      </c>
      <c r="Y18" s="1">
        <f t="shared" si="9"/>
        <v>1</v>
      </c>
      <c r="AG18" s="1" t="s">
        <v>105</v>
      </c>
      <c r="AH18" s="1">
        <v>4.4000000000000004</v>
      </c>
      <c r="AI18" s="1">
        <v>5</v>
      </c>
      <c r="AJ18" s="1">
        <v>4</v>
      </c>
      <c r="AK18" s="1">
        <f t="shared" si="10"/>
        <v>0</v>
      </c>
      <c r="AL18" s="1">
        <f t="shared" si="11"/>
        <v>1</v>
      </c>
      <c r="AM18" s="1">
        <f t="shared" si="12"/>
        <v>0</v>
      </c>
      <c r="AN18" s="1">
        <f t="shared" si="13"/>
        <v>0</v>
      </c>
      <c r="AO18" s="1">
        <f t="shared" si="14"/>
        <v>1</v>
      </c>
    </row>
    <row r="19" spans="1:41" x14ac:dyDescent="0.25">
      <c r="A19" s="1" t="s">
        <v>148</v>
      </c>
      <c r="B19" s="1">
        <v>7.1</v>
      </c>
      <c r="C19" s="1">
        <v>6</v>
      </c>
      <c r="D19" s="1">
        <v>0</v>
      </c>
      <c r="E19" s="1">
        <f t="shared" si="0"/>
        <v>0</v>
      </c>
      <c r="F19" s="1">
        <f t="shared" si="1"/>
        <v>0</v>
      </c>
      <c r="G19" s="1">
        <f t="shared" si="2"/>
        <v>1</v>
      </c>
      <c r="H19" s="1">
        <f t="shared" si="3"/>
        <v>0</v>
      </c>
      <c r="I19" s="1">
        <f t="shared" si="4"/>
        <v>1</v>
      </c>
      <c r="O19" s="6">
        <f>14/29</f>
        <v>0.48275862068965519</v>
      </c>
      <c r="Q19" s="1" t="s">
        <v>178</v>
      </c>
      <c r="R19" s="1">
        <v>5.3</v>
      </c>
      <c r="S19" s="1">
        <v>5</v>
      </c>
      <c r="T19" s="1">
        <v>8</v>
      </c>
      <c r="U19" s="1">
        <f t="shared" si="5"/>
        <v>1</v>
      </c>
      <c r="V19" s="1">
        <f t="shared" si="6"/>
        <v>0</v>
      </c>
      <c r="W19" s="1">
        <f t="shared" si="7"/>
        <v>0</v>
      </c>
      <c r="X19" s="1">
        <f t="shared" si="8"/>
        <v>0</v>
      </c>
      <c r="Y19" s="1">
        <f t="shared" si="9"/>
        <v>1</v>
      </c>
      <c r="AG19" s="1" t="s">
        <v>158</v>
      </c>
      <c r="AH19" s="1">
        <v>4.3</v>
      </c>
      <c r="AI19" s="1">
        <v>5</v>
      </c>
      <c r="AJ19" s="1">
        <v>9</v>
      </c>
      <c r="AK19" s="1">
        <f t="shared" si="10"/>
        <v>1</v>
      </c>
      <c r="AL19" s="1">
        <f t="shared" si="11"/>
        <v>0</v>
      </c>
      <c r="AM19" s="1">
        <f t="shared" si="12"/>
        <v>0</v>
      </c>
      <c r="AN19" s="1">
        <f t="shared" si="13"/>
        <v>0</v>
      </c>
      <c r="AO19" s="1">
        <f t="shared" si="14"/>
        <v>1</v>
      </c>
    </row>
    <row r="20" spans="1:41" x14ac:dyDescent="0.25">
      <c r="A20" s="1" t="s">
        <v>155</v>
      </c>
      <c r="B20" s="1">
        <v>8.5</v>
      </c>
      <c r="C20" s="1">
        <v>5</v>
      </c>
      <c r="D20" s="1">
        <v>9</v>
      </c>
      <c r="E20" s="1">
        <f t="shared" si="0"/>
        <v>1</v>
      </c>
      <c r="F20" s="1">
        <f t="shared" si="1"/>
        <v>0</v>
      </c>
      <c r="G20" s="1">
        <f t="shared" si="2"/>
        <v>0</v>
      </c>
      <c r="H20" s="1">
        <f t="shared" si="3"/>
        <v>0</v>
      </c>
      <c r="I20" s="1">
        <f t="shared" si="4"/>
        <v>1</v>
      </c>
      <c r="O20" s="7">
        <f>24/44</f>
        <v>0.54545454545454541</v>
      </c>
      <c r="Q20" s="1" t="s">
        <v>60</v>
      </c>
      <c r="R20" s="1">
        <v>5.3</v>
      </c>
      <c r="S20" s="1">
        <v>5</v>
      </c>
      <c r="T20" s="1">
        <v>6</v>
      </c>
      <c r="U20" s="1">
        <f t="shared" si="5"/>
        <v>1</v>
      </c>
      <c r="V20" s="1">
        <f t="shared" si="6"/>
        <v>0</v>
      </c>
      <c r="W20" s="1">
        <f t="shared" si="7"/>
        <v>0</v>
      </c>
      <c r="X20" s="1">
        <f t="shared" si="8"/>
        <v>0</v>
      </c>
      <c r="Y20" s="1">
        <f t="shared" si="9"/>
        <v>1</v>
      </c>
      <c r="AG20" s="1" t="s">
        <v>75</v>
      </c>
      <c r="AH20" s="1">
        <v>4.3</v>
      </c>
      <c r="AI20" s="1">
        <v>5</v>
      </c>
      <c r="AJ20" s="1">
        <v>6</v>
      </c>
      <c r="AK20" s="1">
        <f t="shared" si="10"/>
        <v>1</v>
      </c>
      <c r="AL20" s="1">
        <f t="shared" si="11"/>
        <v>0</v>
      </c>
      <c r="AM20" s="1">
        <f t="shared" si="12"/>
        <v>0</v>
      </c>
      <c r="AN20" s="1">
        <f t="shared" si="13"/>
        <v>0</v>
      </c>
      <c r="AO20" s="1">
        <f t="shared" si="14"/>
        <v>1</v>
      </c>
    </row>
    <row r="21" spans="1:41" x14ac:dyDescent="0.25">
      <c r="A21" s="1" t="s">
        <v>155</v>
      </c>
      <c r="B21" s="1">
        <v>8.5</v>
      </c>
      <c r="C21" s="1">
        <v>5</v>
      </c>
      <c r="D21" s="1">
        <v>12</v>
      </c>
      <c r="E21" s="1">
        <f t="shared" si="0"/>
        <v>0</v>
      </c>
      <c r="F21" s="1">
        <f t="shared" si="1"/>
        <v>0</v>
      </c>
      <c r="G21" s="1">
        <f t="shared" si="2"/>
        <v>0</v>
      </c>
      <c r="H21" s="1">
        <f t="shared" si="3"/>
        <v>1</v>
      </c>
      <c r="I21" s="1">
        <f t="shared" si="4"/>
        <v>1</v>
      </c>
      <c r="O21" s="7">
        <f>88/158</f>
        <v>0.55696202531645567</v>
      </c>
      <c r="Q21" s="1" t="s">
        <v>137</v>
      </c>
      <c r="R21" s="1">
        <v>5.3</v>
      </c>
      <c r="S21" s="1">
        <v>5</v>
      </c>
      <c r="T21" s="1">
        <v>6</v>
      </c>
      <c r="U21" s="1">
        <f t="shared" si="5"/>
        <v>1</v>
      </c>
      <c r="V21" s="1">
        <f t="shared" si="6"/>
        <v>0</v>
      </c>
      <c r="W21" s="1">
        <f t="shared" si="7"/>
        <v>0</v>
      </c>
      <c r="X21" s="1">
        <f t="shared" si="8"/>
        <v>0</v>
      </c>
      <c r="Y21" s="1">
        <f t="shared" si="9"/>
        <v>1</v>
      </c>
      <c r="AG21" s="1" t="s">
        <v>158</v>
      </c>
      <c r="AH21" s="1">
        <v>4.3</v>
      </c>
      <c r="AI21" s="1">
        <v>5</v>
      </c>
      <c r="AJ21" s="1">
        <v>6</v>
      </c>
      <c r="AK21" s="1">
        <f t="shared" si="10"/>
        <v>1</v>
      </c>
      <c r="AL21" s="1">
        <f t="shared" si="11"/>
        <v>0</v>
      </c>
      <c r="AM21" s="1">
        <f t="shared" si="12"/>
        <v>0</v>
      </c>
      <c r="AN21" s="1">
        <f t="shared" si="13"/>
        <v>0</v>
      </c>
      <c r="AO21" s="1">
        <f t="shared" si="14"/>
        <v>1</v>
      </c>
    </row>
    <row r="22" spans="1:41" x14ac:dyDescent="0.25">
      <c r="A22" s="1" t="s">
        <v>155</v>
      </c>
      <c r="B22" s="1">
        <v>8.5</v>
      </c>
      <c r="C22" s="1">
        <v>5</v>
      </c>
      <c r="D22" s="1">
        <v>10</v>
      </c>
      <c r="E22" s="1">
        <f t="shared" si="0"/>
        <v>0</v>
      </c>
      <c r="F22" s="1">
        <f t="shared" si="1"/>
        <v>0</v>
      </c>
      <c r="G22" s="1">
        <f t="shared" si="2"/>
        <v>0</v>
      </c>
      <c r="H22" s="1">
        <f t="shared" si="3"/>
        <v>1</v>
      </c>
      <c r="I22" s="1">
        <f t="shared" si="4"/>
        <v>1</v>
      </c>
      <c r="O22" s="7">
        <f>64/97</f>
        <v>0.65979381443298968</v>
      </c>
      <c r="Q22" s="1" t="s">
        <v>137</v>
      </c>
      <c r="R22" s="1">
        <v>5.3</v>
      </c>
      <c r="S22" s="1">
        <v>5</v>
      </c>
      <c r="T22" s="1">
        <v>12</v>
      </c>
      <c r="U22" s="1">
        <f t="shared" si="5"/>
        <v>0</v>
      </c>
      <c r="V22" s="1">
        <f t="shared" si="6"/>
        <v>0</v>
      </c>
      <c r="W22" s="1">
        <f t="shared" si="7"/>
        <v>0</v>
      </c>
      <c r="X22" s="1">
        <f t="shared" si="8"/>
        <v>1</v>
      </c>
      <c r="Y22" s="1">
        <f t="shared" si="9"/>
        <v>1</v>
      </c>
      <c r="AG22" s="1" t="s">
        <v>161</v>
      </c>
      <c r="AH22" s="1">
        <v>4.2</v>
      </c>
      <c r="AI22" s="1">
        <v>5</v>
      </c>
      <c r="AJ22" s="1">
        <v>5</v>
      </c>
      <c r="AK22" s="1">
        <f t="shared" si="10"/>
        <v>1</v>
      </c>
      <c r="AL22" s="1">
        <f t="shared" si="11"/>
        <v>0</v>
      </c>
      <c r="AM22" s="1">
        <f t="shared" si="12"/>
        <v>0</v>
      </c>
      <c r="AN22" s="1">
        <f t="shared" si="13"/>
        <v>0</v>
      </c>
      <c r="AO22" s="1">
        <f t="shared" si="14"/>
        <v>1</v>
      </c>
    </row>
    <row r="23" spans="1:41" x14ac:dyDescent="0.25">
      <c r="A23" s="1" t="s">
        <v>155</v>
      </c>
      <c r="B23" s="1">
        <v>8.5</v>
      </c>
      <c r="C23" s="1">
        <v>5</v>
      </c>
      <c r="D23" s="1">
        <v>4</v>
      </c>
      <c r="E23" s="1">
        <f t="shared" si="0"/>
        <v>0</v>
      </c>
      <c r="F23" s="1">
        <f t="shared" si="1"/>
        <v>1</v>
      </c>
      <c r="G23" s="1">
        <f t="shared" si="2"/>
        <v>0</v>
      </c>
      <c r="H23" s="1">
        <f t="shared" si="3"/>
        <v>0</v>
      </c>
      <c r="I23" s="1">
        <f t="shared" si="4"/>
        <v>1</v>
      </c>
      <c r="O23" s="8">
        <f>2/3</f>
        <v>0.66666666666666663</v>
      </c>
      <c r="Q23" s="1" t="s">
        <v>182</v>
      </c>
      <c r="R23" s="1">
        <v>5.0999999999999996</v>
      </c>
      <c r="S23" s="1">
        <v>5</v>
      </c>
      <c r="T23" s="1">
        <v>5</v>
      </c>
      <c r="U23" s="1">
        <f t="shared" si="5"/>
        <v>1</v>
      </c>
      <c r="V23" s="1">
        <f t="shared" si="6"/>
        <v>0</v>
      </c>
      <c r="W23" s="1">
        <f t="shared" si="7"/>
        <v>0</v>
      </c>
      <c r="X23" s="1">
        <f t="shared" si="8"/>
        <v>0</v>
      </c>
      <c r="Y23" s="1">
        <f t="shared" si="9"/>
        <v>1</v>
      </c>
      <c r="AG23" s="1" t="s">
        <v>161</v>
      </c>
      <c r="AH23" s="1">
        <v>4.2</v>
      </c>
      <c r="AI23" s="1">
        <v>5</v>
      </c>
      <c r="AJ23" s="1">
        <v>7</v>
      </c>
      <c r="AK23" s="1">
        <f t="shared" si="10"/>
        <v>1</v>
      </c>
      <c r="AL23" s="1">
        <f t="shared" si="11"/>
        <v>0</v>
      </c>
      <c r="AM23" s="1">
        <f t="shared" si="12"/>
        <v>0</v>
      </c>
      <c r="AN23" s="1">
        <f t="shared" si="13"/>
        <v>0</v>
      </c>
      <c r="AO23" s="1">
        <f t="shared" si="14"/>
        <v>1</v>
      </c>
    </row>
    <row r="24" spans="1:41" x14ac:dyDescent="0.25">
      <c r="A24" s="1" t="s">
        <v>155</v>
      </c>
      <c r="B24" s="1">
        <v>8.5</v>
      </c>
      <c r="C24" s="1">
        <v>5</v>
      </c>
      <c r="D24" s="1">
        <v>4</v>
      </c>
      <c r="E24" s="1">
        <f t="shared" si="0"/>
        <v>0</v>
      </c>
      <c r="F24" s="1">
        <f t="shared" si="1"/>
        <v>1</v>
      </c>
      <c r="G24" s="1">
        <f t="shared" si="2"/>
        <v>0</v>
      </c>
      <c r="H24" s="1">
        <f t="shared" si="3"/>
        <v>0</v>
      </c>
      <c r="I24" s="1">
        <f t="shared" si="4"/>
        <v>1</v>
      </c>
      <c r="O24" s="8">
        <f>322/450</f>
        <v>0.7155555555555555</v>
      </c>
      <c r="Q24" s="1" t="s">
        <v>182</v>
      </c>
      <c r="R24" s="1">
        <v>5.0999999999999996</v>
      </c>
      <c r="S24" s="1">
        <v>5</v>
      </c>
      <c r="T24" s="1">
        <v>9</v>
      </c>
      <c r="U24" s="1">
        <f t="shared" si="5"/>
        <v>1</v>
      </c>
      <c r="V24" s="1">
        <f t="shared" si="6"/>
        <v>0</v>
      </c>
      <c r="W24" s="1">
        <f t="shared" si="7"/>
        <v>0</v>
      </c>
      <c r="X24" s="1">
        <f t="shared" si="8"/>
        <v>0</v>
      </c>
      <c r="Y24" s="1">
        <f t="shared" si="9"/>
        <v>1</v>
      </c>
      <c r="AG24" s="1" t="s">
        <v>103</v>
      </c>
      <c r="AH24" s="1">
        <v>4.2</v>
      </c>
      <c r="AI24" s="1">
        <v>5</v>
      </c>
      <c r="AJ24" s="1">
        <v>6</v>
      </c>
      <c r="AK24" s="1">
        <f t="shared" si="10"/>
        <v>1</v>
      </c>
      <c r="AL24" s="1">
        <f t="shared" si="11"/>
        <v>0</v>
      </c>
      <c r="AM24" s="1">
        <f t="shared" si="12"/>
        <v>0</v>
      </c>
      <c r="AN24" s="1">
        <f t="shared" si="13"/>
        <v>0</v>
      </c>
      <c r="AO24" s="1">
        <f t="shared" si="14"/>
        <v>1</v>
      </c>
    </row>
    <row r="25" spans="1:41" x14ac:dyDescent="0.25">
      <c r="A25" s="1" t="s">
        <v>165</v>
      </c>
      <c r="B25" s="1">
        <v>7.1</v>
      </c>
      <c r="C25" s="1">
        <v>5</v>
      </c>
      <c r="D25" s="1">
        <v>9</v>
      </c>
      <c r="E25" s="1">
        <f t="shared" si="0"/>
        <v>1</v>
      </c>
      <c r="F25" s="1">
        <f t="shared" si="1"/>
        <v>0</v>
      </c>
      <c r="G25" s="1">
        <f t="shared" si="2"/>
        <v>0</v>
      </c>
      <c r="H25" s="1">
        <f t="shared" si="3"/>
        <v>0</v>
      </c>
      <c r="I25" s="1">
        <f t="shared" si="4"/>
        <v>1</v>
      </c>
      <c r="O25" s="8">
        <f>312/429</f>
        <v>0.72727272727272729</v>
      </c>
      <c r="Q25" s="1" t="s">
        <v>180</v>
      </c>
      <c r="R25" s="1">
        <v>5</v>
      </c>
      <c r="S25" s="1">
        <v>5</v>
      </c>
      <c r="T25" s="1">
        <v>8</v>
      </c>
      <c r="U25" s="1">
        <f t="shared" si="5"/>
        <v>1</v>
      </c>
      <c r="V25" s="1">
        <f t="shared" si="6"/>
        <v>0</v>
      </c>
      <c r="W25" s="1">
        <f t="shared" si="7"/>
        <v>0</v>
      </c>
      <c r="X25" s="1">
        <f t="shared" si="8"/>
        <v>0</v>
      </c>
      <c r="Y25" s="1">
        <f t="shared" si="9"/>
        <v>1</v>
      </c>
      <c r="AG25" s="1" t="s">
        <v>103</v>
      </c>
      <c r="AH25" s="1">
        <v>4.2</v>
      </c>
      <c r="AI25" s="1">
        <v>5</v>
      </c>
      <c r="AJ25" s="1">
        <v>6</v>
      </c>
      <c r="AK25" s="1">
        <f t="shared" si="10"/>
        <v>1</v>
      </c>
      <c r="AL25" s="1">
        <f t="shared" si="11"/>
        <v>0</v>
      </c>
      <c r="AM25" s="1">
        <f t="shared" si="12"/>
        <v>0</v>
      </c>
      <c r="AN25" s="1">
        <f t="shared" si="13"/>
        <v>0</v>
      </c>
      <c r="AO25" s="1">
        <f t="shared" si="14"/>
        <v>1</v>
      </c>
    </row>
    <row r="26" spans="1:41" x14ac:dyDescent="0.25">
      <c r="A26" s="1" t="s">
        <v>165</v>
      </c>
      <c r="B26" s="1">
        <v>7.1</v>
      </c>
      <c r="C26" s="1">
        <v>5</v>
      </c>
      <c r="D26" s="1">
        <v>8</v>
      </c>
      <c r="E26" s="1">
        <f t="shared" si="0"/>
        <v>1</v>
      </c>
      <c r="F26" s="1">
        <f t="shared" si="1"/>
        <v>0</v>
      </c>
      <c r="G26" s="1">
        <f t="shared" si="2"/>
        <v>0</v>
      </c>
      <c r="H26" s="1">
        <f t="shared" si="3"/>
        <v>0</v>
      </c>
      <c r="I26" s="1">
        <f t="shared" si="4"/>
        <v>1</v>
      </c>
      <c r="O26" s="8">
        <f>59/81</f>
        <v>0.72839506172839508</v>
      </c>
      <c r="Q26" s="1" t="s">
        <v>84</v>
      </c>
      <c r="R26" s="1">
        <v>5</v>
      </c>
      <c r="S26" s="1">
        <v>5</v>
      </c>
      <c r="T26" s="1">
        <v>6</v>
      </c>
      <c r="U26" s="1">
        <f t="shared" si="5"/>
        <v>1</v>
      </c>
      <c r="V26" s="1">
        <f t="shared" si="6"/>
        <v>0</v>
      </c>
      <c r="W26" s="1">
        <f t="shared" si="7"/>
        <v>0</v>
      </c>
      <c r="X26" s="1">
        <f t="shared" si="8"/>
        <v>0</v>
      </c>
      <c r="Y26" s="1">
        <f t="shared" si="9"/>
        <v>1</v>
      </c>
      <c r="AG26" s="1" t="s">
        <v>130</v>
      </c>
      <c r="AH26" s="1">
        <v>4.0999999999999996</v>
      </c>
      <c r="AI26" s="1">
        <v>5</v>
      </c>
      <c r="AJ26" s="1">
        <v>6</v>
      </c>
      <c r="AK26" s="1">
        <f t="shared" si="10"/>
        <v>1</v>
      </c>
      <c r="AL26" s="1">
        <f t="shared" si="11"/>
        <v>0</v>
      </c>
      <c r="AM26" s="1">
        <f t="shared" si="12"/>
        <v>0</v>
      </c>
      <c r="AN26" s="1">
        <f t="shared" si="13"/>
        <v>0</v>
      </c>
      <c r="AO26" s="1">
        <f t="shared" si="14"/>
        <v>1</v>
      </c>
    </row>
    <row r="27" spans="1:41" x14ac:dyDescent="0.25">
      <c r="A27" s="1" t="s">
        <v>165</v>
      </c>
      <c r="B27" s="1">
        <v>7.1</v>
      </c>
      <c r="C27" s="1">
        <v>5</v>
      </c>
      <c r="D27" s="1">
        <v>6</v>
      </c>
      <c r="E27" s="1">
        <f t="shared" si="0"/>
        <v>1</v>
      </c>
      <c r="F27" s="1">
        <f t="shared" si="1"/>
        <v>0</v>
      </c>
      <c r="G27" s="1">
        <f t="shared" si="2"/>
        <v>0</v>
      </c>
      <c r="H27" s="1">
        <f t="shared" si="3"/>
        <v>0</v>
      </c>
      <c r="I27" s="1">
        <f t="shared" si="4"/>
        <v>1</v>
      </c>
      <c r="O27" s="7">
        <f>4/5</f>
        <v>0.8</v>
      </c>
      <c r="Q27" s="1" t="s">
        <v>87</v>
      </c>
      <c r="R27" s="1">
        <v>5</v>
      </c>
      <c r="S27" s="1">
        <v>5</v>
      </c>
      <c r="T27" s="1">
        <v>6</v>
      </c>
      <c r="U27" s="1">
        <f t="shared" si="5"/>
        <v>1</v>
      </c>
      <c r="V27" s="1">
        <f t="shared" si="6"/>
        <v>0</v>
      </c>
      <c r="W27" s="1">
        <f t="shared" si="7"/>
        <v>0</v>
      </c>
      <c r="X27" s="1">
        <f t="shared" si="8"/>
        <v>0</v>
      </c>
      <c r="Y27" s="1">
        <f t="shared" si="9"/>
        <v>1</v>
      </c>
      <c r="AG27" s="1" t="s">
        <v>174</v>
      </c>
      <c r="AH27" s="1">
        <v>3.9</v>
      </c>
      <c r="AI27" s="1">
        <v>5</v>
      </c>
      <c r="AJ27" s="1">
        <v>10</v>
      </c>
      <c r="AK27" s="1">
        <f t="shared" si="10"/>
        <v>0</v>
      </c>
      <c r="AL27" s="1">
        <f t="shared" si="11"/>
        <v>0</v>
      </c>
      <c r="AM27" s="1">
        <f t="shared" si="12"/>
        <v>0</v>
      </c>
      <c r="AN27" s="1">
        <f t="shared" si="13"/>
        <v>1</v>
      </c>
      <c r="AO27" s="1">
        <f t="shared" si="14"/>
        <v>1</v>
      </c>
    </row>
    <row r="28" spans="1:41" x14ac:dyDescent="0.25">
      <c r="A28" s="1" t="s">
        <v>148</v>
      </c>
      <c r="B28" s="1">
        <v>7.1</v>
      </c>
      <c r="C28" s="1">
        <v>5</v>
      </c>
      <c r="D28" s="1">
        <v>6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  <c r="Q28" s="1" t="s">
        <v>154</v>
      </c>
      <c r="R28" s="1">
        <v>5.7</v>
      </c>
      <c r="S28" s="1">
        <v>5</v>
      </c>
      <c r="T28" s="1">
        <v>2</v>
      </c>
      <c r="U28" s="1">
        <f t="shared" si="5"/>
        <v>0</v>
      </c>
      <c r="V28" s="1">
        <f t="shared" si="6"/>
        <v>0</v>
      </c>
      <c r="W28" s="1">
        <f t="shared" si="7"/>
        <v>1</v>
      </c>
      <c r="X28" s="1">
        <f t="shared" si="8"/>
        <v>0</v>
      </c>
      <c r="Y28" s="1">
        <f t="shared" si="9"/>
        <v>1</v>
      </c>
      <c r="AG28" s="1" t="s">
        <v>101</v>
      </c>
      <c r="AH28" s="1">
        <v>4.9000000000000004</v>
      </c>
      <c r="AI28" s="1">
        <v>5</v>
      </c>
      <c r="AJ28" s="1">
        <v>2</v>
      </c>
      <c r="AK28" s="1">
        <f t="shared" si="10"/>
        <v>0</v>
      </c>
      <c r="AL28" s="1">
        <f t="shared" si="11"/>
        <v>0</v>
      </c>
      <c r="AM28" s="1">
        <f t="shared" si="12"/>
        <v>1</v>
      </c>
      <c r="AN28" s="1">
        <f t="shared" si="13"/>
        <v>0</v>
      </c>
      <c r="AO28" s="1">
        <f t="shared" si="14"/>
        <v>1</v>
      </c>
    </row>
    <row r="29" spans="1:41" x14ac:dyDescent="0.25">
      <c r="A29" s="1" t="s">
        <v>165</v>
      </c>
      <c r="B29" s="1">
        <v>7.1</v>
      </c>
      <c r="C29" s="1">
        <v>5</v>
      </c>
      <c r="D29" s="1">
        <v>6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  <c r="Q29" s="1" t="s">
        <v>150</v>
      </c>
      <c r="R29" s="1">
        <v>5.7</v>
      </c>
      <c r="S29" s="1">
        <v>5</v>
      </c>
      <c r="T29" s="1">
        <v>2</v>
      </c>
      <c r="U29" s="1">
        <f t="shared" si="5"/>
        <v>0</v>
      </c>
      <c r="V29" s="1">
        <f t="shared" si="6"/>
        <v>0</v>
      </c>
      <c r="W29" s="1">
        <f t="shared" si="7"/>
        <v>1</v>
      </c>
      <c r="X29" s="1">
        <f t="shared" si="8"/>
        <v>0</v>
      </c>
      <c r="Y29" s="1">
        <f t="shared" si="9"/>
        <v>1</v>
      </c>
      <c r="AG29" s="1" t="s">
        <v>101</v>
      </c>
      <c r="AH29" s="1">
        <v>4.9000000000000004</v>
      </c>
      <c r="AI29" s="1">
        <v>5</v>
      </c>
      <c r="AJ29" s="1">
        <v>2</v>
      </c>
      <c r="AK29" s="1">
        <f t="shared" si="10"/>
        <v>0</v>
      </c>
      <c r="AL29" s="1">
        <f t="shared" si="11"/>
        <v>0</v>
      </c>
      <c r="AM29" s="1">
        <f t="shared" si="12"/>
        <v>1</v>
      </c>
      <c r="AN29" s="1">
        <f t="shared" si="13"/>
        <v>0</v>
      </c>
      <c r="AO29" s="1">
        <f t="shared" si="14"/>
        <v>1</v>
      </c>
    </row>
    <row r="30" spans="1:41" x14ac:dyDescent="0.25">
      <c r="A30" s="1" t="s">
        <v>148</v>
      </c>
      <c r="B30" s="1">
        <v>7.1</v>
      </c>
      <c r="C30" s="1">
        <v>5</v>
      </c>
      <c r="D30" s="1">
        <v>11</v>
      </c>
      <c r="E30" s="1">
        <f t="shared" si="0"/>
        <v>0</v>
      </c>
      <c r="F30" s="1">
        <f t="shared" si="1"/>
        <v>0</v>
      </c>
      <c r="G30" s="1">
        <f t="shared" si="2"/>
        <v>0</v>
      </c>
      <c r="H30" s="1">
        <f t="shared" si="3"/>
        <v>1</v>
      </c>
      <c r="I30" s="1">
        <f t="shared" si="4"/>
        <v>1</v>
      </c>
      <c r="Q30" s="1" t="s">
        <v>109</v>
      </c>
      <c r="R30" s="1">
        <v>5.7</v>
      </c>
      <c r="S30" s="1">
        <v>5</v>
      </c>
      <c r="T30" s="1">
        <v>1</v>
      </c>
      <c r="U30" s="1">
        <f t="shared" si="5"/>
        <v>0</v>
      </c>
      <c r="V30" s="1">
        <f t="shared" si="6"/>
        <v>0</v>
      </c>
      <c r="W30" s="1">
        <f t="shared" si="7"/>
        <v>1</v>
      </c>
      <c r="X30" s="1">
        <f t="shared" si="8"/>
        <v>0</v>
      </c>
      <c r="Y30" s="1">
        <f t="shared" si="9"/>
        <v>1</v>
      </c>
      <c r="AG30" s="1" t="s">
        <v>91</v>
      </c>
      <c r="AH30" s="1">
        <v>4.9000000000000004</v>
      </c>
      <c r="AI30" s="1">
        <v>5</v>
      </c>
      <c r="AJ30" s="1">
        <v>1</v>
      </c>
      <c r="AK30" s="1">
        <f t="shared" si="10"/>
        <v>0</v>
      </c>
      <c r="AL30" s="1">
        <f t="shared" si="11"/>
        <v>0</v>
      </c>
      <c r="AM30" s="1">
        <f t="shared" si="12"/>
        <v>1</v>
      </c>
      <c r="AN30" s="1">
        <f t="shared" si="13"/>
        <v>0</v>
      </c>
      <c r="AO30" s="1">
        <f t="shared" si="14"/>
        <v>1</v>
      </c>
    </row>
    <row r="31" spans="1:41" x14ac:dyDescent="0.25">
      <c r="A31" s="1" t="s">
        <v>118</v>
      </c>
      <c r="B31" s="1">
        <v>6.2</v>
      </c>
      <c r="C31" s="1">
        <v>5</v>
      </c>
      <c r="D31" s="1">
        <v>7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  <c r="Q31" s="1" t="s">
        <v>154</v>
      </c>
      <c r="R31" s="1">
        <v>5.7</v>
      </c>
      <c r="S31" s="1">
        <v>5</v>
      </c>
      <c r="T31" s="1">
        <v>1</v>
      </c>
      <c r="U31" s="1">
        <f t="shared" si="5"/>
        <v>0</v>
      </c>
      <c r="V31" s="1">
        <f t="shared" si="6"/>
        <v>0</v>
      </c>
      <c r="W31" s="1">
        <f t="shared" si="7"/>
        <v>1</v>
      </c>
      <c r="X31" s="1">
        <f t="shared" si="8"/>
        <v>0</v>
      </c>
      <c r="Y31" s="1">
        <f t="shared" si="9"/>
        <v>1</v>
      </c>
      <c r="AG31" s="1" t="s">
        <v>91</v>
      </c>
      <c r="AH31" s="1">
        <v>4.9000000000000004</v>
      </c>
      <c r="AI31" s="1">
        <v>5</v>
      </c>
      <c r="AJ31" s="1">
        <v>1</v>
      </c>
      <c r="AK31" s="1">
        <f t="shared" si="10"/>
        <v>0</v>
      </c>
      <c r="AL31" s="1">
        <f t="shared" si="11"/>
        <v>0</v>
      </c>
      <c r="AM31" s="1">
        <f t="shared" si="12"/>
        <v>1</v>
      </c>
      <c r="AN31" s="1">
        <f t="shared" si="13"/>
        <v>0</v>
      </c>
      <c r="AO31" s="1">
        <f t="shared" si="14"/>
        <v>1</v>
      </c>
    </row>
    <row r="32" spans="1:41" x14ac:dyDescent="0.25">
      <c r="A32" s="1" t="s">
        <v>89</v>
      </c>
      <c r="B32" s="1">
        <v>6.2</v>
      </c>
      <c r="C32" s="1">
        <v>5</v>
      </c>
      <c r="D32" s="1">
        <v>6</v>
      </c>
      <c r="E32" s="1">
        <f t="shared" si="0"/>
        <v>1</v>
      </c>
      <c r="F32" s="1">
        <f t="shared" si="1"/>
        <v>0</v>
      </c>
      <c r="G32" s="1">
        <f t="shared" si="2"/>
        <v>0</v>
      </c>
      <c r="H32" s="1">
        <f t="shared" si="3"/>
        <v>0</v>
      </c>
      <c r="I32" s="1">
        <f t="shared" si="4"/>
        <v>1</v>
      </c>
      <c r="Q32" s="1" t="s">
        <v>192</v>
      </c>
      <c r="R32" s="1">
        <v>5.6</v>
      </c>
      <c r="S32" s="1">
        <v>5</v>
      </c>
      <c r="T32" s="1">
        <v>2</v>
      </c>
      <c r="U32" s="1">
        <f t="shared" si="5"/>
        <v>0</v>
      </c>
      <c r="V32" s="1">
        <f t="shared" si="6"/>
        <v>0</v>
      </c>
      <c r="W32" s="1">
        <f t="shared" si="7"/>
        <v>1</v>
      </c>
      <c r="X32" s="1">
        <f t="shared" si="8"/>
        <v>0</v>
      </c>
      <c r="Y32" s="1">
        <f t="shared" si="9"/>
        <v>1</v>
      </c>
      <c r="AG32" s="1" t="s">
        <v>135</v>
      </c>
      <c r="AH32" s="1">
        <v>4.9000000000000004</v>
      </c>
      <c r="AI32" s="1">
        <v>5</v>
      </c>
      <c r="AJ32" s="1">
        <v>1</v>
      </c>
      <c r="AK32" s="1">
        <f t="shared" si="10"/>
        <v>0</v>
      </c>
      <c r="AL32" s="1">
        <f t="shared" si="11"/>
        <v>0</v>
      </c>
      <c r="AM32" s="1">
        <f t="shared" si="12"/>
        <v>1</v>
      </c>
      <c r="AN32" s="1">
        <f t="shared" si="13"/>
        <v>0</v>
      </c>
      <c r="AO32" s="1">
        <f t="shared" si="14"/>
        <v>1</v>
      </c>
    </row>
    <row r="33" spans="1:41" x14ac:dyDescent="0.25">
      <c r="A33" s="1" t="s">
        <v>89</v>
      </c>
      <c r="B33" s="1">
        <v>6.2</v>
      </c>
      <c r="C33" s="1">
        <v>5</v>
      </c>
      <c r="D33" s="1">
        <v>14</v>
      </c>
      <c r="E33" s="1">
        <f t="shared" si="0"/>
        <v>0</v>
      </c>
      <c r="F33" s="1">
        <f t="shared" si="1"/>
        <v>0</v>
      </c>
      <c r="G33" s="1">
        <f t="shared" si="2"/>
        <v>0</v>
      </c>
      <c r="H33" s="1">
        <f t="shared" si="3"/>
        <v>1</v>
      </c>
      <c r="I33" s="1">
        <f t="shared" si="4"/>
        <v>1</v>
      </c>
      <c r="Q33" s="1" t="s">
        <v>163</v>
      </c>
      <c r="R33" s="1">
        <v>5.6</v>
      </c>
      <c r="S33" s="1">
        <v>5</v>
      </c>
      <c r="T33" s="1">
        <v>1</v>
      </c>
      <c r="U33" s="1">
        <f t="shared" si="5"/>
        <v>0</v>
      </c>
      <c r="V33" s="1">
        <f t="shared" si="6"/>
        <v>0</v>
      </c>
      <c r="W33" s="1">
        <f t="shared" si="7"/>
        <v>1</v>
      </c>
      <c r="X33" s="1">
        <f t="shared" si="8"/>
        <v>0</v>
      </c>
      <c r="Y33" s="1">
        <f t="shared" si="9"/>
        <v>1</v>
      </c>
      <c r="AG33" s="1" t="s">
        <v>101</v>
      </c>
      <c r="AH33" s="1">
        <v>4.9000000000000004</v>
      </c>
      <c r="AI33" s="1">
        <v>5</v>
      </c>
      <c r="AJ33" s="1">
        <v>1</v>
      </c>
      <c r="AK33" s="1">
        <f t="shared" si="10"/>
        <v>0</v>
      </c>
      <c r="AL33" s="1">
        <f t="shared" si="11"/>
        <v>0</v>
      </c>
      <c r="AM33" s="1">
        <f t="shared" si="12"/>
        <v>1</v>
      </c>
      <c r="AN33" s="1">
        <f t="shared" si="13"/>
        <v>0</v>
      </c>
      <c r="AO33" s="1">
        <f t="shared" si="14"/>
        <v>1</v>
      </c>
    </row>
    <row r="34" spans="1:41" x14ac:dyDescent="0.25">
      <c r="A34" s="1" t="s">
        <v>118</v>
      </c>
      <c r="B34" s="1">
        <v>6.2</v>
      </c>
      <c r="C34" s="1">
        <v>5</v>
      </c>
      <c r="D34" s="1">
        <v>12</v>
      </c>
      <c r="E34" s="1">
        <f t="shared" si="0"/>
        <v>0</v>
      </c>
      <c r="F34" s="1">
        <f t="shared" si="1"/>
        <v>0</v>
      </c>
      <c r="G34" s="1">
        <f t="shared" si="2"/>
        <v>0</v>
      </c>
      <c r="H34" s="1">
        <f t="shared" si="3"/>
        <v>1</v>
      </c>
      <c r="I34" s="1">
        <f t="shared" si="4"/>
        <v>1</v>
      </c>
      <c r="Q34" s="1" t="s">
        <v>67</v>
      </c>
      <c r="R34" s="1">
        <v>5.4</v>
      </c>
      <c r="S34" s="1">
        <v>5</v>
      </c>
      <c r="T34" s="1">
        <v>2</v>
      </c>
      <c r="U34" s="1">
        <f t="shared" si="5"/>
        <v>0</v>
      </c>
      <c r="V34" s="1">
        <f t="shared" si="6"/>
        <v>0</v>
      </c>
      <c r="W34" s="1">
        <f t="shared" si="7"/>
        <v>1</v>
      </c>
      <c r="X34" s="1">
        <f t="shared" si="8"/>
        <v>0</v>
      </c>
      <c r="Y34" s="1">
        <f t="shared" si="9"/>
        <v>1</v>
      </c>
      <c r="AG34" s="1" t="s">
        <v>85</v>
      </c>
      <c r="AH34" s="1">
        <v>4.8</v>
      </c>
      <c r="AI34" s="1">
        <v>5</v>
      </c>
      <c r="AJ34" s="1">
        <v>2</v>
      </c>
      <c r="AK34" s="1">
        <f t="shared" si="10"/>
        <v>0</v>
      </c>
      <c r="AL34" s="1">
        <f t="shared" si="11"/>
        <v>0</v>
      </c>
      <c r="AM34" s="1">
        <f t="shared" si="12"/>
        <v>1</v>
      </c>
      <c r="AN34" s="1">
        <f t="shared" si="13"/>
        <v>0</v>
      </c>
      <c r="AO34" s="1">
        <f t="shared" si="14"/>
        <v>1</v>
      </c>
    </row>
    <row r="35" spans="1:41" x14ac:dyDescent="0.25">
      <c r="A35" s="1" t="s">
        <v>155</v>
      </c>
      <c r="B35" s="1">
        <v>8.5</v>
      </c>
      <c r="C35" s="1">
        <v>5</v>
      </c>
      <c r="D35" s="1">
        <v>2</v>
      </c>
      <c r="E35" s="1">
        <f t="shared" ref="E35:E66" si="15">IF(AND((10&gt;D35),(D35&gt;=C35),(C35&gt;=2)),1,0)</f>
        <v>0</v>
      </c>
      <c r="F35" s="1">
        <f t="shared" ref="F35:F66" si="16">IF(AND((D35&lt;C35),(D35&gt;2),(C35&lt;10)),1,0)</f>
        <v>0</v>
      </c>
      <c r="G35" s="1">
        <f t="shared" ref="G35:G66" si="17">IF(D35&lt;=2,1,0)</f>
        <v>1</v>
      </c>
      <c r="H35" s="1">
        <f t="shared" ref="H35:H66" si="18">IF(D35&gt;=10,1,0)</f>
        <v>0</v>
      </c>
      <c r="I35" s="1">
        <f t="shared" ref="I35:I66" si="19">SUM(E35:H35)</f>
        <v>1</v>
      </c>
      <c r="Q35" s="1" t="s">
        <v>67</v>
      </c>
      <c r="R35" s="1">
        <v>5.4</v>
      </c>
      <c r="S35" s="1">
        <v>5</v>
      </c>
      <c r="T35" s="1">
        <v>1</v>
      </c>
      <c r="U35" s="1">
        <f t="shared" si="5"/>
        <v>0</v>
      </c>
      <c r="V35" s="1">
        <f t="shared" si="6"/>
        <v>0</v>
      </c>
      <c r="W35" s="1">
        <f t="shared" si="7"/>
        <v>1</v>
      </c>
      <c r="X35" s="1">
        <f t="shared" si="8"/>
        <v>0</v>
      </c>
      <c r="Y35" s="1">
        <f t="shared" si="9"/>
        <v>1</v>
      </c>
      <c r="AG35" s="1" t="s">
        <v>85</v>
      </c>
      <c r="AH35" s="1">
        <v>4.8</v>
      </c>
      <c r="AI35" s="1">
        <v>5</v>
      </c>
      <c r="AJ35" s="1">
        <v>2</v>
      </c>
      <c r="AK35" s="1">
        <f t="shared" si="10"/>
        <v>0</v>
      </c>
      <c r="AL35" s="1">
        <f t="shared" si="11"/>
        <v>0</v>
      </c>
      <c r="AM35" s="1">
        <f t="shared" si="12"/>
        <v>1</v>
      </c>
      <c r="AN35" s="1">
        <f t="shared" si="13"/>
        <v>0</v>
      </c>
      <c r="AO35" s="1">
        <f t="shared" si="14"/>
        <v>1</v>
      </c>
    </row>
    <row r="36" spans="1:41" x14ac:dyDescent="0.25">
      <c r="A36" s="1" t="s">
        <v>155</v>
      </c>
      <c r="B36" s="1">
        <v>8.5</v>
      </c>
      <c r="C36" s="1">
        <v>5</v>
      </c>
      <c r="D36" s="1">
        <v>1</v>
      </c>
      <c r="E36" s="1">
        <f t="shared" si="15"/>
        <v>0</v>
      </c>
      <c r="F36" s="1">
        <f t="shared" si="16"/>
        <v>0</v>
      </c>
      <c r="G36" s="1">
        <f t="shared" si="17"/>
        <v>1</v>
      </c>
      <c r="H36" s="1">
        <f t="shared" si="18"/>
        <v>0</v>
      </c>
      <c r="I36" s="1">
        <f t="shared" si="19"/>
        <v>1</v>
      </c>
      <c r="Q36" s="1" t="s">
        <v>178</v>
      </c>
      <c r="R36" s="1">
        <v>5.3</v>
      </c>
      <c r="S36" s="1">
        <v>5</v>
      </c>
      <c r="T36" s="1">
        <v>-3</v>
      </c>
      <c r="U36" s="1">
        <f t="shared" si="5"/>
        <v>0</v>
      </c>
      <c r="V36" s="1">
        <f t="shared" si="6"/>
        <v>0</v>
      </c>
      <c r="W36" s="1">
        <f t="shared" si="7"/>
        <v>1</v>
      </c>
      <c r="X36" s="1">
        <f t="shared" si="8"/>
        <v>0</v>
      </c>
      <c r="Y36" s="1">
        <f t="shared" si="9"/>
        <v>1</v>
      </c>
      <c r="AG36" s="1" t="s">
        <v>85</v>
      </c>
      <c r="AH36" s="1">
        <v>4.8</v>
      </c>
      <c r="AI36" s="1">
        <v>5</v>
      </c>
      <c r="AJ36" s="1">
        <v>1</v>
      </c>
      <c r="AK36" s="1">
        <f t="shared" si="10"/>
        <v>0</v>
      </c>
      <c r="AL36" s="1">
        <f t="shared" si="11"/>
        <v>0</v>
      </c>
      <c r="AM36" s="1">
        <f t="shared" si="12"/>
        <v>1</v>
      </c>
      <c r="AN36" s="1">
        <f t="shared" si="13"/>
        <v>0</v>
      </c>
      <c r="AO36" s="1">
        <f t="shared" si="14"/>
        <v>1</v>
      </c>
    </row>
    <row r="37" spans="1:41" x14ac:dyDescent="0.25">
      <c r="A37" s="1" t="s">
        <v>148</v>
      </c>
      <c r="B37" s="1">
        <v>7.1</v>
      </c>
      <c r="C37" s="1">
        <v>5</v>
      </c>
      <c r="D37" s="1">
        <v>2</v>
      </c>
      <c r="E37" s="1">
        <f t="shared" si="15"/>
        <v>0</v>
      </c>
      <c r="F37" s="1">
        <f t="shared" si="16"/>
        <v>0</v>
      </c>
      <c r="G37" s="1">
        <f t="shared" si="17"/>
        <v>1</v>
      </c>
      <c r="H37" s="1">
        <f t="shared" si="18"/>
        <v>0</v>
      </c>
      <c r="I37" s="1">
        <f t="shared" si="19"/>
        <v>1</v>
      </c>
      <c r="Q37" s="1" t="s">
        <v>95</v>
      </c>
      <c r="R37" s="1">
        <v>5.2</v>
      </c>
      <c r="S37" s="1">
        <v>5</v>
      </c>
      <c r="T37" s="1">
        <v>0</v>
      </c>
      <c r="U37" s="1">
        <f t="shared" si="5"/>
        <v>0</v>
      </c>
      <c r="V37" s="1">
        <f t="shared" si="6"/>
        <v>0</v>
      </c>
      <c r="W37" s="1">
        <f t="shared" si="7"/>
        <v>1</v>
      </c>
      <c r="X37" s="1">
        <f t="shared" si="8"/>
        <v>0</v>
      </c>
      <c r="Y37" s="1">
        <f t="shared" si="9"/>
        <v>1</v>
      </c>
      <c r="AG37" s="1" t="s">
        <v>66</v>
      </c>
      <c r="AH37" s="1">
        <v>4.8</v>
      </c>
      <c r="AI37" s="1">
        <v>5</v>
      </c>
      <c r="AJ37" s="1">
        <v>1</v>
      </c>
      <c r="AK37" s="1">
        <f t="shared" si="10"/>
        <v>0</v>
      </c>
      <c r="AL37" s="1">
        <f t="shared" si="11"/>
        <v>0</v>
      </c>
      <c r="AM37" s="1">
        <f t="shared" si="12"/>
        <v>1</v>
      </c>
      <c r="AN37" s="1">
        <f t="shared" si="13"/>
        <v>0</v>
      </c>
      <c r="AO37" s="1">
        <f t="shared" si="14"/>
        <v>1</v>
      </c>
    </row>
    <row r="38" spans="1:41" x14ac:dyDescent="0.25">
      <c r="A38" s="1" t="s">
        <v>148</v>
      </c>
      <c r="B38" s="1">
        <v>7.1</v>
      </c>
      <c r="C38" s="1">
        <v>5</v>
      </c>
      <c r="D38" s="1">
        <v>2</v>
      </c>
      <c r="E38" s="1">
        <f t="shared" si="15"/>
        <v>0</v>
      </c>
      <c r="F38" s="1">
        <f t="shared" si="16"/>
        <v>0</v>
      </c>
      <c r="G38" s="1">
        <f t="shared" si="17"/>
        <v>1</v>
      </c>
      <c r="H38" s="1">
        <f t="shared" si="18"/>
        <v>0</v>
      </c>
      <c r="I38" s="1">
        <f t="shared" si="19"/>
        <v>1</v>
      </c>
      <c r="Q38" s="1" t="s">
        <v>132</v>
      </c>
      <c r="R38" s="1">
        <v>5.0999999999999996</v>
      </c>
      <c r="S38" s="1">
        <v>5</v>
      </c>
      <c r="T38" s="1">
        <v>2</v>
      </c>
      <c r="U38" s="1">
        <f t="shared" si="5"/>
        <v>0</v>
      </c>
      <c r="V38" s="1">
        <f t="shared" si="6"/>
        <v>0</v>
      </c>
      <c r="W38" s="1">
        <f t="shared" si="7"/>
        <v>1</v>
      </c>
      <c r="X38" s="1">
        <f t="shared" si="8"/>
        <v>0</v>
      </c>
      <c r="Y38" s="1">
        <f t="shared" si="9"/>
        <v>1</v>
      </c>
      <c r="AG38" s="1" t="s">
        <v>107</v>
      </c>
      <c r="AH38" s="1">
        <v>4.8</v>
      </c>
      <c r="AI38" s="1">
        <v>5</v>
      </c>
      <c r="AJ38" s="1">
        <v>0</v>
      </c>
      <c r="AK38" s="1">
        <f t="shared" si="10"/>
        <v>0</v>
      </c>
      <c r="AL38" s="1">
        <f t="shared" si="11"/>
        <v>0</v>
      </c>
      <c r="AM38" s="1">
        <f t="shared" si="12"/>
        <v>1</v>
      </c>
      <c r="AN38" s="1">
        <f t="shared" si="13"/>
        <v>0</v>
      </c>
      <c r="AO38" s="1">
        <f t="shared" si="14"/>
        <v>1</v>
      </c>
    </row>
    <row r="39" spans="1:41" x14ac:dyDescent="0.25">
      <c r="A39" s="1" t="s">
        <v>165</v>
      </c>
      <c r="B39" s="1">
        <v>7.1</v>
      </c>
      <c r="C39" s="1">
        <v>5</v>
      </c>
      <c r="D39" s="1">
        <v>2</v>
      </c>
      <c r="E39" s="1">
        <f t="shared" si="15"/>
        <v>0</v>
      </c>
      <c r="F39" s="1">
        <f t="shared" si="16"/>
        <v>0</v>
      </c>
      <c r="G39" s="1">
        <f t="shared" si="17"/>
        <v>1</v>
      </c>
      <c r="H39" s="1">
        <f t="shared" si="18"/>
        <v>0</v>
      </c>
      <c r="I39" s="1">
        <f t="shared" si="19"/>
        <v>1</v>
      </c>
      <c r="Q39" s="1" t="s">
        <v>182</v>
      </c>
      <c r="R39" s="1">
        <v>5.0999999999999996</v>
      </c>
      <c r="S39" s="1">
        <v>5</v>
      </c>
      <c r="T39" s="1">
        <v>1</v>
      </c>
      <c r="U39" s="1">
        <f t="shared" si="5"/>
        <v>0</v>
      </c>
      <c r="V39" s="1">
        <f t="shared" si="6"/>
        <v>0</v>
      </c>
      <c r="W39" s="1">
        <f t="shared" si="7"/>
        <v>1</v>
      </c>
      <c r="X39" s="1">
        <f t="shared" si="8"/>
        <v>0</v>
      </c>
      <c r="Y39" s="1">
        <f t="shared" si="9"/>
        <v>1</v>
      </c>
      <c r="AG39" s="1" t="s">
        <v>77</v>
      </c>
      <c r="AH39" s="1">
        <v>4.7</v>
      </c>
      <c r="AI39" s="1">
        <v>5</v>
      </c>
      <c r="AJ39" s="1">
        <v>1</v>
      </c>
      <c r="AK39" s="1">
        <f t="shared" si="10"/>
        <v>0</v>
      </c>
      <c r="AL39" s="1">
        <f t="shared" si="11"/>
        <v>0</v>
      </c>
      <c r="AM39" s="1">
        <f t="shared" si="12"/>
        <v>1</v>
      </c>
      <c r="AN39" s="1">
        <f t="shared" si="13"/>
        <v>0</v>
      </c>
      <c r="AO39" s="1">
        <f t="shared" si="14"/>
        <v>1</v>
      </c>
    </row>
    <row r="40" spans="1:41" x14ac:dyDescent="0.25">
      <c r="A40" s="1" t="s">
        <v>165</v>
      </c>
      <c r="B40" s="1">
        <v>7.1</v>
      </c>
      <c r="C40" s="1">
        <v>5</v>
      </c>
      <c r="D40" s="1">
        <v>1</v>
      </c>
      <c r="E40" s="1">
        <f t="shared" si="15"/>
        <v>0</v>
      </c>
      <c r="F40" s="1">
        <f t="shared" si="16"/>
        <v>0</v>
      </c>
      <c r="G40" s="1">
        <f t="shared" si="17"/>
        <v>1</v>
      </c>
      <c r="H40" s="1">
        <f t="shared" si="18"/>
        <v>0</v>
      </c>
      <c r="I40" s="1">
        <f t="shared" si="19"/>
        <v>1</v>
      </c>
      <c r="Q40" s="1" t="s">
        <v>147</v>
      </c>
      <c r="R40" s="1">
        <v>5.0999999999999996</v>
      </c>
      <c r="S40" s="1">
        <v>5</v>
      </c>
      <c r="T40" s="1">
        <v>1</v>
      </c>
      <c r="U40" s="1">
        <f t="shared" si="5"/>
        <v>0</v>
      </c>
      <c r="V40" s="1">
        <f t="shared" si="6"/>
        <v>0</v>
      </c>
      <c r="W40" s="1">
        <f t="shared" si="7"/>
        <v>1</v>
      </c>
      <c r="X40" s="1">
        <f t="shared" si="8"/>
        <v>0</v>
      </c>
      <c r="Y40" s="1">
        <f t="shared" si="9"/>
        <v>1</v>
      </c>
      <c r="AG40" s="1" t="s">
        <v>171</v>
      </c>
      <c r="AH40" s="1">
        <v>4.7</v>
      </c>
      <c r="AI40" s="1">
        <v>5</v>
      </c>
      <c r="AJ40" s="1">
        <v>1</v>
      </c>
      <c r="AK40" s="1">
        <f t="shared" si="10"/>
        <v>0</v>
      </c>
      <c r="AL40" s="1">
        <f t="shared" si="11"/>
        <v>0</v>
      </c>
      <c r="AM40" s="1">
        <f t="shared" si="12"/>
        <v>1</v>
      </c>
      <c r="AN40" s="1">
        <f t="shared" si="13"/>
        <v>0</v>
      </c>
      <c r="AO40" s="1">
        <f t="shared" si="14"/>
        <v>1</v>
      </c>
    </row>
    <row r="41" spans="1:41" x14ac:dyDescent="0.25">
      <c r="A41" s="1" t="s">
        <v>165</v>
      </c>
      <c r="B41" s="1">
        <v>7.1</v>
      </c>
      <c r="C41" s="1">
        <v>5</v>
      </c>
      <c r="D41" s="1">
        <v>0</v>
      </c>
      <c r="E41" s="1">
        <f t="shared" si="15"/>
        <v>0</v>
      </c>
      <c r="F41" s="1">
        <f t="shared" si="16"/>
        <v>0</v>
      </c>
      <c r="G41" s="1">
        <f t="shared" si="17"/>
        <v>1</v>
      </c>
      <c r="H41" s="1">
        <f t="shared" si="18"/>
        <v>0</v>
      </c>
      <c r="I41" s="1">
        <f t="shared" si="19"/>
        <v>1</v>
      </c>
      <c r="Q41" s="1" t="s">
        <v>186</v>
      </c>
      <c r="R41" s="1">
        <v>5.0999999999999996</v>
      </c>
      <c r="S41" s="1">
        <v>5</v>
      </c>
      <c r="T41" s="1">
        <v>1</v>
      </c>
      <c r="U41" s="1">
        <f t="shared" si="5"/>
        <v>0</v>
      </c>
      <c r="V41" s="1">
        <f t="shared" si="6"/>
        <v>0</v>
      </c>
      <c r="W41" s="1">
        <f t="shared" si="7"/>
        <v>1</v>
      </c>
      <c r="X41" s="1">
        <f t="shared" si="8"/>
        <v>0</v>
      </c>
      <c r="Y41" s="1">
        <f t="shared" si="9"/>
        <v>1</v>
      </c>
      <c r="AG41" s="1" t="s">
        <v>171</v>
      </c>
      <c r="AH41" s="1">
        <v>4.7</v>
      </c>
      <c r="AI41" s="1">
        <v>5</v>
      </c>
      <c r="AJ41" s="1">
        <v>1</v>
      </c>
      <c r="AK41" s="1">
        <f t="shared" si="10"/>
        <v>0</v>
      </c>
      <c r="AL41" s="1">
        <f t="shared" si="11"/>
        <v>0</v>
      </c>
      <c r="AM41" s="1">
        <f t="shared" si="12"/>
        <v>1</v>
      </c>
      <c r="AN41" s="1">
        <f t="shared" si="13"/>
        <v>0</v>
      </c>
      <c r="AO41" s="1">
        <f t="shared" si="14"/>
        <v>1</v>
      </c>
    </row>
    <row r="42" spans="1:41" x14ac:dyDescent="0.25">
      <c r="A42" s="1" t="s">
        <v>59</v>
      </c>
      <c r="B42" s="1">
        <v>6.7</v>
      </c>
      <c r="C42" s="1">
        <v>5</v>
      </c>
      <c r="D42" s="1">
        <v>2</v>
      </c>
      <c r="E42" s="1">
        <f t="shared" si="15"/>
        <v>0</v>
      </c>
      <c r="F42" s="1">
        <f t="shared" si="16"/>
        <v>0</v>
      </c>
      <c r="G42" s="1">
        <f t="shared" si="17"/>
        <v>1</v>
      </c>
      <c r="H42" s="1">
        <f t="shared" si="18"/>
        <v>0</v>
      </c>
      <c r="I42" s="1">
        <f t="shared" si="19"/>
        <v>1</v>
      </c>
      <c r="Q42" s="1" t="s">
        <v>147</v>
      </c>
      <c r="R42" s="1">
        <v>5.0999999999999996</v>
      </c>
      <c r="S42" s="1">
        <v>5</v>
      </c>
      <c r="T42" s="1">
        <v>1</v>
      </c>
      <c r="U42" s="1">
        <f t="shared" si="5"/>
        <v>0</v>
      </c>
      <c r="V42" s="1">
        <f t="shared" si="6"/>
        <v>0</v>
      </c>
      <c r="W42" s="1">
        <f t="shared" si="7"/>
        <v>1</v>
      </c>
      <c r="X42" s="1">
        <f t="shared" si="8"/>
        <v>0</v>
      </c>
      <c r="Y42" s="1">
        <f t="shared" si="9"/>
        <v>1</v>
      </c>
      <c r="AG42" s="1" t="s">
        <v>77</v>
      </c>
      <c r="AH42" s="1">
        <v>4.7</v>
      </c>
      <c r="AI42" s="1">
        <v>5</v>
      </c>
      <c r="AJ42" s="1">
        <v>0</v>
      </c>
      <c r="AK42" s="1">
        <f t="shared" si="10"/>
        <v>0</v>
      </c>
      <c r="AL42" s="1">
        <f t="shared" si="11"/>
        <v>0</v>
      </c>
      <c r="AM42" s="1">
        <f t="shared" si="12"/>
        <v>1</v>
      </c>
      <c r="AN42" s="1">
        <f t="shared" si="13"/>
        <v>0</v>
      </c>
      <c r="AO42" s="1">
        <f t="shared" si="14"/>
        <v>1</v>
      </c>
    </row>
    <row r="43" spans="1:41" x14ac:dyDescent="0.25">
      <c r="A43" s="1" t="s">
        <v>134</v>
      </c>
      <c r="B43" s="1">
        <v>6.3</v>
      </c>
      <c r="C43" s="1">
        <v>5</v>
      </c>
      <c r="D43" s="1">
        <v>2</v>
      </c>
      <c r="E43" s="1">
        <f t="shared" si="15"/>
        <v>0</v>
      </c>
      <c r="F43" s="1">
        <f t="shared" si="16"/>
        <v>0</v>
      </c>
      <c r="G43" s="1">
        <f t="shared" si="17"/>
        <v>1</v>
      </c>
      <c r="H43" s="1">
        <f t="shared" si="18"/>
        <v>0</v>
      </c>
      <c r="I43" s="1">
        <f t="shared" si="19"/>
        <v>1</v>
      </c>
      <c r="Q43" s="1" t="s">
        <v>147</v>
      </c>
      <c r="R43" s="1">
        <v>5.0999999999999996</v>
      </c>
      <c r="S43" s="1">
        <v>5</v>
      </c>
      <c r="T43" s="1">
        <v>1</v>
      </c>
      <c r="U43" s="1">
        <f t="shared" si="5"/>
        <v>0</v>
      </c>
      <c r="V43" s="1">
        <f t="shared" si="6"/>
        <v>0</v>
      </c>
      <c r="W43" s="1">
        <f t="shared" si="7"/>
        <v>1</v>
      </c>
      <c r="X43" s="1">
        <f t="shared" si="8"/>
        <v>0</v>
      </c>
      <c r="Y43" s="1">
        <f t="shared" si="9"/>
        <v>1</v>
      </c>
      <c r="AG43" s="1" t="s">
        <v>143</v>
      </c>
      <c r="AH43" s="1">
        <v>4.5999999999999996</v>
      </c>
      <c r="AI43" s="1">
        <v>5</v>
      </c>
      <c r="AJ43" s="1">
        <v>2</v>
      </c>
      <c r="AK43" s="1">
        <f t="shared" si="10"/>
        <v>0</v>
      </c>
      <c r="AL43" s="1">
        <f t="shared" si="11"/>
        <v>0</v>
      </c>
      <c r="AM43" s="1">
        <f t="shared" si="12"/>
        <v>1</v>
      </c>
      <c r="AN43" s="1">
        <f t="shared" si="13"/>
        <v>0</v>
      </c>
      <c r="AO43" s="1">
        <f t="shared" si="14"/>
        <v>1</v>
      </c>
    </row>
    <row r="44" spans="1:41" x14ac:dyDescent="0.25">
      <c r="A44" s="1" t="s">
        <v>89</v>
      </c>
      <c r="B44" s="1">
        <v>6.2</v>
      </c>
      <c r="C44" s="1">
        <v>5</v>
      </c>
      <c r="D44" s="1">
        <v>2</v>
      </c>
      <c r="E44" s="1">
        <f t="shared" si="15"/>
        <v>0</v>
      </c>
      <c r="F44" s="1">
        <f t="shared" si="16"/>
        <v>0</v>
      </c>
      <c r="G44" s="1">
        <f t="shared" si="17"/>
        <v>1</v>
      </c>
      <c r="H44" s="1">
        <f t="shared" si="18"/>
        <v>0</v>
      </c>
      <c r="I44" s="1">
        <f t="shared" si="19"/>
        <v>1</v>
      </c>
      <c r="Q44" s="1" t="s">
        <v>147</v>
      </c>
      <c r="R44" s="1">
        <v>5.0999999999999996</v>
      </c>
      <c r="S44" s="1">
        <v>5</v>
      </c>
      <c r="T44" s="1">
        <v>0</v>
      </c>
      <c r="U44" s="1">
        <f t="shared" si="5"/>
        <v>0</v>
      </c>
      <c r="V44" s="1">
        <f t="shared" si="6"/>
        <v>0</v>
      </c>
      <c r="W44" s="1">
        <f t="shared" si="7"/>
        <v>1</v>
      </c>
      <c r="X44" s="1">
        <f t="shared" si="8"/>
        <v>0</v>
      </c>
      <c r="Y44" s="1">
        <f t="shared" si="9"/>
        <v>1</v>
      </c>
      <c r="AG44" s="1" t="s">
        <v>183</v>
      </c>
      <c r="AH44" s="1">
        <v>4.5999999999999996</v>
      </c>
      <c r="AI44" s="1">
        <v>5</v>
      </c>
      <c r="AJ44" s="1">
        <v>0</v>
      </c>
      <c r="AK44" s="1">
        <f t="shared" si="10"/>
        <v>0</v>
      </c>
      <c r="AL44" s="1">
        <f t="shared" si="11"/>
        <v>0</v>
      </c>
      <c r="AM44" s="1">
        <f t="shared" si="12"/>
        <v>1</v>
      </c>
      <c r="AN44" s="1">
        <f t="shared" si="13"/>
        <v>0</v>
      </c>
      <c r="AO44" s="1">
        <f t="shared" si="14"/>
        <v>1</v>
      </c>
    </row>
    <row r="45" spans="1:41" x14ac:dyDescent="0.25">
      <c r="A45" s="1" t="s">
        <v>89</v>
      </c>
      <c r="B45" s="1">
        <v>6.2</v>
      </c>
      <c r="C45" s="1">
        <v>5</v>
      </c>
      <c r="D45" s="1">
        <v>2</v>
      </c>
      <c r="E45" s="1">
        <f t="shared" si="15"/>
        <v>0</v>
      </c>
      <c r="F45" s="1">
        <f t="shared" si="16"/>
        <v>0</v>
      </c>
      <c r="G45" s="1">
        <f t="shared" si="17"/>
        <v>1</v>
      </c>
      <c r="H45" s="1">
        <f t="shared" si="18"/>
        <v>0</v>
      </c>
      <c r="I45" s="1">
        <f t="shared" si="19"/>
        <v>1</v>
      </c>
      <c r="Q45" s="1" t="s">
        <v>84</v>
      </c>
      <c r="R45" s="1">
        <v>5</v>
      </c>
      <c r="S45" s="1">
        <v>5</v>
      </c>
      <c r="T45" s="1">
        <v>2</v>
      </c>
      <c r="U45" s="1">
        <f t="shared" si="5"/>
        <v>0</v>
      </c>
      <c r="V45" s="1">
        <f t="shared" si="6"/>
        <v>0</v>
      </c>
      <c r="W45" s="1">
        <f t="shared" si="7"/>
        <v>1</v>
      </c>
      <c r="X45" s="1">
        <f t="shared" si="8"/>
        <v>0</v>
      </c>
      <c r="Y45" s="1">
        <f t="shared" si="9"/>
        <v>1</v>
      </c>
      <c r="AG45" s="1" t="s">
        <v>93</v>
      </c>
      <c r="AH45" s="1">
        <v>4.5</v>
      </c>
      <c r="AI45" s="1">
        <v>5</v>
      </c>
      <c r="AJ45" s="1">
        <v>2</v>
      </c>
      <c r="AK45" s="1">
        <f t="shared" si="10"/>
        <v>0</v>
      </c>
      <c r="AL45" s="1">
        <f t="shared" si="11"/>
        <v>0</v>
      </c>
      <c r="AM45" s="1">
        <f t="shared" si="12"/>
        <v>1</v>
      </c>
      <c r="AN45" s="1">
        <f t="shared" si="13"/>
        <v>0</v>
      </c>
      <c r="AO45" s="1">
        <f t="shared" si="14"/>
        <v>1</v>
      </c>
    </row>
    <row r="46" spans="1:41" x14ac:dyDescent="0.25">
      <c r="A46" s="1" t="s">
        <v>118</v>
      </c>
      <c r="B46" s="1">
        <v>6.2</v>
      </c>
      <c r="C46" s="1">
        <v>5</v>
      </c>
      <c r="D46" s="1">
        <v>0</v>
      </c>
      <c r="E46" s="1">
        <f t="shared" si="15"/>
        <v>0</v>
      </c>
      <c r="F46" s="1">
        <f t="shared" si="16"/>
        <v>0</v>
      </c>
      <c r="G46" s="1">
        <f t="shared" si="17"/>
        <v>1</v>
      </c>
      <c r="H46" s="1">
        <f t="shared" si="18"/>
        <v>0</v>
      </c>
      <c r="I46" s="1">
        <f t="shared" si="19"/>
        <v>1</v>
      </c>
      <c r="Q46" s="1" t="s">
        <v>84</v>
      </c>
      <c r="R46" s="1">
        <v>5</v>
      </c>
      <c r="S46" s="1">
        <v>5</v>
      </c>
      <c r="T46" s="1">
        <v>2</v>
      </c>
      <c r="U46" s="1">
        <f t="shared" si="5"/>
        <v>0</v>
      </c>
      <c r="V46" s="1">
        <f t="shared" si="6"/>
        <v>0</v>
      </c>
      <c r="W46" s="1">
        <f t="shared" si="7"/>
        <v>1</v>
      </c>
      <c r="X46" s="1">
        <f t="shared" si="8"/>
        <v>0</v>
      </c>
      <c r="Y46" s="1">
        <f t="shared" si="9"/>
        <v>1</v>
      </c>
      <c r="AG46" s="1" t="s">
        <v>167</v>
      </c>
      <c r="AH46" s="1">
        <v>4.5</v>
      </c>
      <c r="AI46" s="1">
        <v>5</v>
      </c>
      <c r="AJ46" s="1">
        <v>2</v>
      </c>
      <c r="AK46" s="1">
        <f t="shared" si="10"/>
        <v>0</v>
      </c>
      <c r="AL46" s="1">
        <f t="shared" si="11"/>
        <v>0</v>
      </c>
      <c r="AM46" s="1">
        <f t="shared" si="12"/>
        <v>1</v>
      </c>
      <c r="AN46" s="1">
        <f t="shared" si="13"/>
        <v>0</v>
      </c>
      <c r="AO46" s="1">
        <f t="shared" si="14"/>
        <v>1</v>
      </c>
    </row>
    <row r="47" spans="1:41" x14ac:dyDescent="0.25">
      <c r="A47" s="1" t="s">
        <v>118</v>
      </c>
      <c r="B47" s="1">
        <v>6.2</v>
      </c>
      <c r="C47" s="1">
        <v>5</v>
      </c>
      <c r="D47" s="1">
        <v>0</v>
      </c>
      <c r="E47" s="1">
        <f t="shared" si="15"/>
        <v>0</v>
      </c>
      <c r="F47" s="1">
        <f t="shared" si="16"/>
        <v>0</v>
      </c>
      <c r="G47" s="1">
        <f t="shared" si="17"/>
        <v>1</v>
      </c>
      <c r="H47" s="1">
        <f t="shared" si="18"/>
        <v>0</v>
      </c>
      <c r="I47" s="1">
        <f t="shared" si="19"/>
        <v>1</v>
      </c>
      <c r="Q47" s="1" t="s">
        <v>180</v>
      </c>
      <c r="R47" s="1">
        <v>5</v>
      </c>
      <c r="S47" s="1">
        <v>5</v>
      </c>
      <c r="T47" s="1">
        <v>2</v>
      </c>
      <c r="U47" s="1">
        <f t="shared" si="5"/>
        <v>0</v>
      </c>
      <c r="V47" s="1">
        <f t="shared" si="6"/>
        <v>0</v>
      </c>
      <c r="W47" s="1">
        <f t="shared" si="7"/>
        <v>1</v>
      </c>
      <c r="X47" s="1">
        <f t="shared" si="8"/>
        <v>0</v>
      </c>
      <c r="Y47" s="1">
        <f t="shared" si="9"/>
        <v>1</v>
      </c>
      <c r="AG47" s="1" t="s">
        <v>124</v>
      </c>
      <c r="AH47" s="1">
        <v>4.5</v>
      </c>
      <c r="AI47" s="1">
        <v>5</v>
      </c>
      <c r="AJ47" s="1">
        <v>2</v>
      </c>
      <c r="AK47" s="1">
        <f t="shared" si="10"/>
        <v>0</v>
      </c>
      <c r="AL47" s="1">
        <f t="shared" si="11"/>
        <v>0</v>
      </c>
      <c r="AM47" s="1">
        <f t="shared" si="12"/>
        <v>1</v>
      </c>
      <c r="AN47" s="1">
        <f t="shared" si="13"/>
        <v>0</v>
      </c>
      <c r="AO47" s="1">
        <f t="shared" si="14"/>
        <v>1</v>
      </c>
    </row>
    <row r="48" spans="1:41" x14ac:dyDescent="0.25">
      <c r="A48" s="1" t="s">
        <v>118</v>
      </c>
      <c r="B48" s="1">
        <v>6.2</v>
      </c>
      <c r="C48" s="1">
        <v>5</v>
      </c>
      <c r="D48" s="1">
        <v>0</v>
      </c>
      <c r="E48" s="1">
        <f t="shared" si="15"/>
        <v>0</v>
      </c>
      <c r="F48" s="1">
        <f t="shared" si="16"/>
        <v>0</v>
      </c>
      <c r="G48" s="1">
        <f t="shared" si="17"/>
        <v>1</v>
      </c>
      <c r="H48" s="1">
        <f t="shared" si="18"/>
        <v>0</v>
      </c>
      <c r="I48" s="1">
        <f t="shared" si="19"/>
        <v>1</v>
      </c>
      <c r="Q48" s="1" t="s">
        <v>84</v>
      </c>
      <c r="R48" s="1">
        <v>5</v>
      </c>
      <c r="S48" s="1">
        <v>5</v>
      </c>
      <c r="T48" s="1">
        <v>1</v>
      </c>
      <c r="U48" s="1">
        <f t="shared" si="5"/>
        <v>0</v>
      </c>
      <c r="V48" s="1">
        <f t="shared" si="6"/>
        <v>0</v>
      </c>
      <c r="W48" s="1">
        <f t="shared" si="7"/>
        <v>1</v>
      </c>
      <c r="X48" s="1">
        <f t="shared" si="8"/>
        <v>0</v>
      </c>
      <c r="Y48" s="1">
        <f t="shared" si="9"/>
        <v>1</v>
      </c>
      <c r="AG48" s="1" t="s">
        <v>167</v>
      </c>
      <c r="AH48" s="1">
        <v>4.5</v>
      </c>
      <c r="AI48" s="1">
        <v>5</v>
      </c>
      <c r="AJ48" s="1">
        <v>2</v>
      </c>
      <c r="AK48" s="1">
        <f t="shared" si="10"/>
        <v>0</v>
      </c>
      <c r="AL48" s="1">
        <f t="shared" si="11"/>
        <v>0</v>
      </c>
      <c r="AM48" s="1">
        <f t="shared" si="12"/>
        <v>1</v>
      </c>
      <c r="AN48" s="1">
        <f t="shared" si="13"/>
        <v>0</v>
      </c>
      <c r="AO48" s="1">
        <f t="shared" si="14"/>
        <v>1</v>
      </c>
    </row>
    <row r="49" spans="1:41" x14ac:dyDescent="0.25">
      <c r="A49" s="1" t="s">
        <v>155</v>
      </c>
      <c r="B49" s="1">
        <v>8.5</v>
      </c>
      <c r="C49" s="1">
        <v>4</v>
      </c>
      <c r="D49" s="1">
        <v>7</v>
      </c>
      <c r="E49" s="1">
        <f t="shared" si="15"/>
        <v>1</v>
      </c>
      <c r="F49" s="1">
        <f t="shared" si="16"/>
        <v>0</v>
      </c>
      <c r="G49" s="1">
        <f t="shared" si="17"/>
        <v>0</v>
      </c>
      <c r="H49" s="1">
        <f t="shared" si="18"/>
        <v>0</v>
      </c>
      <c r="I49" s="1">
        <f t="shared" si="19"/>
        <v>1</v>
      </c>
      <c r="Q49" s="1" t="s">
        <v>180</v>
      </c>
      <c r="R49" s="1">
        <v>5</v>
      </c>
      <c r="S49" s="1">
        <v>5</v>
      </c>
      <c r="T49" s="1">
        <v>1</v>
      </c>
      <c r="U49" s="1">
        <f t="shared" si="5"/>
        <v>0</v>
      </c>
      <c r="V49" s="1">
        <f t="shared" si="6"/>
        <v>0</v>
      </c>
      <c r="W49" s="1">
        <f t="shared" si="7"/>
        <v>1</v>
      </c>
      <c r="X49" s="1">
        <f t="shared" si="8"/>
        <v>0</v>
      </c>
      <c r="Y49" s="1">
        <f t="shared" si="9"/>
        <v>1</v>
      </c>
      <c r="AG49" s="1" t="s">
        <v>195</v>
      </c>
      <c r="AH49" s="1">
        <v>4.5</v>
      </c>
      <c r="AI49" s="1">
        <v>5</v>
      </c>
      <c r="AJ49" s="1">
        <v>2</v>
      </c>
      <c r="AK49" s="1">
        <f t="shared" si="10"/>
        <v>0</v>
      </c>
      <c r="AL49" s="1">
        <f t="shared" si="11"/>
        <v>0</v>
      </c>
      <c r="AM49" s="1">
        <f t="shared" si="12"/>
        <v>1</v>
      </c>
      <c r="AN49" s="1">
        <f t="shared" si="13"/>
        <v>0</v>
      </c>
      <c r="AO49" s="1">
        <f t="shared" si="14"/>
        <v>1</v>
      </c>
    </row>
    <row r="50" spans="1:41" x14ac:dyDescent="0.25">
      <c r="A50" s="1" t="s">
        <v>155</v>
      </c>
      <c r="B50" s="1">
        <v>8.5</v>
      </c>
      <c r="C50" s="1">
        <v>4</v>
      </c>
      <c r="D50" s="1">
        <v>11</v>
      </c>
      <c r="E50" s="1">
        <f t="shared" si="15"/>
        <v>0</v>
      </c>
      <c r="F50" s="1">
        <f t="shared" si="16"/>
        <v>0</v>
      </c>
      <c r="G50" s="1">
        <f t="shared" si="17"/>
        <v>0</v>
      </c>
      <c r="H50" s="1">
        <f t="shared" si="18"/>
        <v>1</v>
      </c>
      <c r="I50" s="1">
        <f t="shared" si="19"/>
        <v>1</v>
      </c>
      <c r="Q50" s="1" t="s">
        <v>84</v>
      </c>
      <c r="R50" s="1">
        <v>5</v>
      </c>
      <c r="S50" s="1">
        <v>5</v>
      </c>
      <c r="T50" s="1">
        <v>1</v>
      </c>
      <c r="U50" s="1">
        <f t="shared" si="5"/>
        <v>0</v>
      </c>
      <c r="V50" s="1">
        <f t="shared" si="6"/>
        <v>0</v>
      </c>
      <c r="W50" s="1">
        <f t="shared" si="7"/>
        <v>1</v>
      </c>
      <c r="X50" s="1">
        <f t="shared" si="8"/>
        <v>0</v>
      </c>
      <c r="Y50" s="1">
        <f t="shared" si="9"/>
        <v>1</v>
      </c>
      <c r="AG50" s="1" t="s">
        <v>181</v>
      </c>
      <c r="AH50" s="1">
        <v>4.5</v>
      </c>
      <c r="AI50" s="1">
        <v>5</v>
      </c>
      <c r="AJ50" s="1">
        <v>2</v>
      </c>
      <c r="AK50" s="1">
        <f t="shared" si="10"/>
        <v>0</v>
      </c>
      <c r="AL50" s="1">
        <f t="shared" si="11"/>
        <v>0</v>
      </c>
      <c r="AM50" s="1">
        <f t="shared" si="12"/>
        <v>1</v>
      </c>
      <c r="AN50" s="1">
        <f t="shared" si="13"/>
        <v>0</v>
      </c>
      <c r="AO50" s="1">
        <f t="shared" si="14"/>
        <v>1</v>
      </c>
    </row>
    <row r="51" spans="1:41" x14ac:dyDescent="0.25">
      <c r="A51" s="1" t="s">
        <v>148</v>
      </c>
      <c r="B51" s="1">
        <v>7.1</v>
      </c>
      <c r="C51" s="1">
        <v>4</v>
      </c>
      <c r="D51" s="1">
        <v>4</v>
      </c>
      <c r="E51" s="1">
        <f t="shared" si="15"/>
        <v>1</v>
      </c>
      <c r="F51" s="1">
        <f t="shared" si="16"/>
        <v>0</v>
      </c>
      <c r="G51" s="1">
        <f t="shared" si="17"/>
        <v>0</v>
      </c>
      <c r="H51" s="1">
        <f t="shared" si="18"/>
        <v>0</v>
      </c>
      <c r="I51" s="1">
        <f t="shared" si="19"/>
        <v>1</v>
      </c>
      <c r="Q51" s="1" t="s">
        <v>180</v>
      </c>
      <c r="R51" s="1">
        <v>5</v>
      </c>
      <c r="S51" s="1">
        <v>5</v>
      </c>
      <c r="T51" s="1">
        <v>1</v>
      </c>
      <c r="U51" s="1">
        <f t="shared" si="5"/>
        <v>0</v>
      </c>
      <c r="V51" s="1">
        <f t="shared" si="6"/>
        <v>0</v>
      </c>
      <c r="W51" s="1">
        <f t="shared" si="7"/>
        <v>1</v>
      </c>
      <c r="X51" s="1">
        <f t="shared" si="8"/>
        <v>0</v>
      </c>
      <c r="Y51" s="1">
        <f t="shared" si="9"/>
        <v>1</v>
      </c>
      <c r="AG51" s="1" t="s">
        <v>167</v>
      </c>
      <c r="AH51" s="1">
        <v>4.5</v>
      </c>
      <c r="AI51" s="1">
        <v>5</v>
      </c>
      <c r="AJ51" s="1">
        <v>1</v>
      </c>
      <c r="AK51" s="1">
        <f t="shared" si="10"/>
        <v>0</v>
      </c>
      <c r="AL51" s="1">
        <f t="shared" si="11"/>
        <v>0</v>
      </c>
      <c r="AM51" s="1">
        <f t="shared" si="12"/>
        <v>1</v>
      </c>
      <c r="AN51" s="1">
        <f t="shared" si="13"/>
        <v>0</v>
      </c>
      <c r="AO51" s="1">
        <f t="shared" si="14"/>
        <v>1</v>
      </c>
    </row>
    <row r="52" spans="1:41" x14ac:dyDescent="0.25">
      <c r="A52" s="1" t="s">
        <v>165</v>
      </c>
      <c r="B52" s="1">
        <v>7.1</v>
      </c>
      <c r="C52" s="1">
        <v>4</v>
      </c>
      <c r="D52" s="1">
        <v>7</v>
      </c>
      <c r="E52" s="1">
        <f t="shared" si="15"/>
        <v>1</v>
      </c>
      <c r="F52" s="1">
        <f t="shared" si="16"/>
        <v>0</v>
      </c>
      <c r="G52" s="1">
        <f t="shared" si="17"/>
        <v>0</v>
      </c>
      <c r="H52" s="1">
        <f t="shared" si="18"/>
        <v>0</v>
      </c>
      <c r="I52" s="1">
        <f t="shared" si="19"/>
        <v>1</v>
      </c>
      <c r="Q52" s="1" t="s">
        <v>150</v>
      </c>
      <c r="R52" s="1">
        <v>5.7</v>
      </c>
      <c r="S52" s="1">
        <v>4</v>
      </c>
      <c r="T52" s="1">
        <v>4</v>
      </c>
      <c r="U52" s="1">
        <f t="shared" si="5"/>
        <v>1</v>
      </c>
      <c r="V52" s="1">
        <f t="shared" si="6"/>
        <v>0</v>
      </c>
      <c r="W52" s="1">
        <f t="shared" si="7"/>
        <v>0</v>
      </c>
      <c r="X52" s="1">
        <f t="shared" si="8"/>
        <v>0</v>
      </c>
      <c r="Y52" s="1">
        <f t="shared" si="9"/>
        <v>1</v>
      </c>
      <c r="AG52" s="1" t="s">
        <v>124</v>
      </c>
      <c r="AH52" s="1">
        <v>4.5</v>
      </c>
      <c r="AI52" s="1">
        <v>5</v>
      </c>
      <c r="AJ52" s="1">
        <v>1</v>
      </c>
      <c r="AK52" s="1">
        <f t="shared" si="10"/>
        <v>0</v>
      </c>
      <c r="AL52" s="1">
        <f t="shared" si="11"/>
        <v>0</v>
      </c>
      <c r="AM52" s="1">
        <f t="shared" si="12"/>
        <v>1</v>
      </c>
      <c r="AN52" s="1">
        <f t="shared" si="13"/>
        <v>0</v>
      </c>
      <c r="AO52" s="1">
        <f t="shared" si="14"/>
        <v>1</v>
      </c>
    </row>
    <row r="53" spans="1:41" x14ac:dyDescent="0.25">
      <c r="A53" s="1" t="s">
        <v>165</v>
      </c>
      <c r="B53" s="1">
        <v>7.1</v>
      </c>
      <c r="C53" s="1">
        <v>4</v>
      </c>
      <c r="D53" s="1">
        <v>7</v>
      </c>
      <c r="E53" s="1">
        <f t="shared" si="15"/>
        <v>1</v>
      </c>
      <c r="F53" s="1">
        <f t="shared" si="16"/>
        <v>0</v>
      </c>
      <c r="G53" s="1">
        <f t="shared" si="17"/>
        <v>0</v>
      </c>
      <c r="H53" s="1">
        <f t="shared" si="18"/>
        <v>0</v>
      </c>
      <c r="I53" s="1">
        <f t="shared" si="19"/>
        <v>1</v>
      </c>
      <c r="Q53" s="1" t="s">
        <v>154</v>
      </c>
      <c r="R53" s="1">
        <v>5.7</v>
      </c>
      <c r="S53" s="1">
        <v>4</v>
      </c>
      <c r="T53" s="1">
        <v>4</v>
      </c>
      <c r="U53" s="1">
        <f t="shared" si="5"/>
        <v>1</v>
      </c>
      <c r="V53" s="1">
        <f t="shared" si="6"/>
        <v>0</v>
      </c>
      <c r="W53" s="1">
        <f t="shared" si="7"/>
        <v>0</v>
      </c>
      <c r="X53" s="1">
        <f t="shared" si="8"/>
        <v>0</v>
      </c>
      <c r="Y53" s="1">
        <f t="shared" si="9"/>
        <v>1</v>
      </c>
      <c r="AG53" s="1" t="s">
        <v>88</v>
      </c>
      <c r="AH53" s="1">
        <v>4.5</v>
      </c>
      <c r="AI53" s="1">
        <v>5</v>
      </c>
      <c r="AJ53" s="1">
        <v>1</v>
      </c>
      <c r="AK53" s="1">
        <f t="shared" si="10"/>
        <v>0</v>
      </c>
      <c r="AL53" s="1">
        <f t="shared" si="11"/>
        <v>0</v>
      </c>
      <c r="AM53" s="1">
        <f t="shared" si="12"/>
        <v>1</v>
      </c>
      <c r="AN53" s="1">
        <f t="shared" si="13"/>
        <v>0</v>
      </c>
      <c r="AO53" s="1">
        <f t="shared" si="14"/>
        <v>1</v>
      </c>
    </row>
    <row r="54" spans="1:41" x14ac:dyDescent="0.25">
      <c r="A54" s="1" t="s">
        <v>148</v>
      </c>
      <c r="B54" s="1">
        <v>7.1</v>
      </c>
      <c r="C54" s="1">
        <v>4</v>
      </c>
      <c r="D54" s="1">
        <v>7</v>
      </c>
      <c r="E54" s="1">
        <f t="shared" si="15"/>
        <v>1</v>
      </c>
      <c r="F54" s="1">
        <f t="shared" si="16"/>
        <v>0</v>
      </c>
      <c r="G54" s="1">
        <f t="shared" si="17"/>
        <v>0</v>
      </c>
      <c r="H54" s="1">
        <f t="shared" si="18"/>
        <v>0</v>
      </c>
      <c r="I54" s="1">
        <f t="shared" si="19"/>
        <v>1</v>
      </c>
      <c r="Q54" s="1" t="s">
        <v>154</v>
      </c>
      <c r="R54" s="1">
        <v>5.7</v>
      </c>
      <c r="S54" s="1">
        <v>4</v>
      </c>
      <c r="T54" s="1">
        <v>9</v>
      </c>
      <c r="U54" s="1">
        <f t="shared" si="5"/>
        <v>1</v>
      </c>
      <c r="V54" s="1">
        <f t="shared" si="6"/>
        <v>0</v>
      </c>
      <c r="W54" s="1">
        <f t="shared" si="7"/>
        <v>0</v>
      </c>
      <c r="X54" s="1">
        <f t="shared" si="8"/>
        <v>0</v>
      </c>
      <c r="Y54" s="1">
        <f t="shared" si="9"/>
        <v>1</v>
      </c>
      <c r="AG54" s="1" t="s">
        <v>93</v>
      </c>
      <c r="AH54" s="1">
        <v>4.5</v>
      </c>
      <c r="AI54" s="1">
        <v>5</v>
      </c>
      <c r="AJ54" s="1">
        <v>1</v>
      </c>
      <c r="AK54" s="1">
        <f t="shared" si="10"/>
        <v>0</v>
      </c>
      <c r="AL54" s="1">
        <f t="shared" si="11"/>
        <v>0</v>
      </c>
      <c r="AM54" s="1">
        <f t="shared" si="12"/>
        <v>1</v>
      </c>
      <c r="AN54" s="1">
        <f t="shared" si="13"/>
        <v>0</v>
      </c>
      <c r="AO54" s="1">
        <f t="shared" si="14"/>
        <v>1</v>
      </c>
    </row>
    <row r="55" spans="1:41" x14ac:dyDescent="0.25">
      <c r="A55" s="1" t="s">
        <v>148</v>
      </c>
      <c r="B55" s="1">
        <v>7.1</v>
      </c>
      <c r="C55" s="1">
        <v>4</v>
      </c>
      <c r="D55" s="1">
        <v>6</v>
      </c>
      <c r="E55" s="1">
        <f t="shared" si="15"/>
        <v>1</v>
      </c>
      <c r="F55" s="1">
        <f t="shared" si="16"/>
        <v>0</v>
      </c>
      <c r="G55" s="1">
        <f t="shared" si="17"/>
        <v>0</v>
      </c>
      <c r="H55" s="1">
        <f t="shared" si="18"/>
        <v>0</v>
      </c>
      <c r="I55" s="1">
        <f t="shared" si="19"/>
        <v>1</v>
      </c>
      <c r="Q55" s="1" t="s">
        <v>109</v>
      </c>
      <c r="R55" s="1">
        <v>5.7</v>
      </c>
      <c r="S55" s="1">
        <v>4</v>
      </c>
      <c r="T55" s="1">
        <v>7</v>
      </c>
      <c r="U55" s="1">
        <f t="shared" si="5"/>
        <v>1</v>
      </c>
      <c r="V55" s="1">
        <f t="shared" si="6"/>
        <v>0</v>
      </c>
      <c r="W55" s="1">
        <f t="shared" si="7"/>
        <v>0</v>
      </c>
      <c r="X55" s="1">
        <f t="shared" si="8"/>
        <v>0</v>
      </c>
      <c r="Y55" s="1">
        <f t="shared" si="9"/>
        <v>1</v>
      </c>
      <c r="AG55" s="1" t="s">
        <v>97</v>
      </c>
      <c r="AH55" s="1">
        <v>4.5</v>
      </c>
      <c r="AI55" s="1">
        <v>5</v>
      </c>
      <c r="AJ55" s="1">
        <v>1</v>
      </c>
      <c r="AK55" s="1">
        <f t="shared" si="10"/>
        <v>0</v>
      </c>
      <c r="AL55" s="1">
        <f t="shared" si="11"/>
        <v>0</v>
      </c>
      <c r="AM55" s="1">
        <f t="shared" si="12"/>
        <v>1</v>
      </c>
      <c r="AN55" s="1">
        <f t="shared" si="13"/>
        <v>0</v>
      </c>
      <c r="AO55" s="1">
        <f t="shared" si="14"/>
        <v>1</v>
      </c>
    </row>
    <row r="56" spans="1:41" x14ac:dyDescent="0.25">
      <c r="A56" s="1" t="s">
        <v>148</v>
      </c>
      <c r="B56" s="1">
        <v>7.1</v>
      </c>
      <c r="C56" s="1">
        <v>4</v>
      </c>
      <c r="D56" s="1">
        <v>6</v>
      </c>
      <c r="E56" s="1">
        <f t="shared" si="15"/>
        <v>1</v>
      </c>
      <c r="F56" s="1">
        <f t="shared" si="16"/>
        <v>0</v>
      </c>
      <c r="G56" s="1">
        <f t="shared" si="17"/>
        <v>0</v>
      </c>
      <c r="H56" s="1">
        <f t="shared" si="18"/>
        <v>0</v>
      </c>
      <c r="I56" s="1">
        <f t="shared" si="19"/>
        <v>1</v>
      </c>
      <c r="Q56" s="1" t="s">
        <v>109</v>
      </c>
      <c r="R56" s="1">
        <v>5.7</v>
      </c>
      <c r="S56" s="1">
        <v>4</v>
      </c>
      <c r="T56" s="1">
        <v>6</v>
      </c>
      <c r="U56" s="1">
        <f t="shared" si="5"/>
        <v>1</v>
      </c>
      <c r="V56" s="1">
        <f t="shared" si="6"/>
        <v>0</v>
      </c>
      <c r="W56" s="1">
        <f t="shared" si="7"/>
        <v>0</v>
      </c>
      <c r="X56" s="1">
        <f t="shared" si="8"/>
        <v>0</v>
      </c>
      <c r="Y56" s="1">
        <f t="shared" si="9"/>
        <v>1</v>
      </c>
      <c r="AG56" s="1" t="s">
        <v>62</v>
      </c>
      <c r="AH56" s="1">
        <v>4.5</v>
      </c>
      <c r="AI56" s="1">
        <v>5</v>
      </c>
      <c r="AJ56" s="1">
        <v>1</v>
      </c>
      <c r="AK56" s="1">
        <f t="shared" si="10"/>
        <v>0</v>
      </c>
      <c r="AL56" s="1">
        <f t="shared" si="11"/>
        <v>0</v>
      </c>
      <c r="AM56" s="1">
        <f t="shared" si="12"/>
        <v>1</v>
      </c>
      <c r="AN56" s="1">
        <f t="shared" si="13"/>
        <v>0</v>
      </c>
      <c r="AO56" s="1">
        <f t="shared" si="14"/>
        <v>1</v>
      </c>
    </row>
    <row r="57" spans="1:41" x14ac:dyDescent="0.25">
      <c r="A57" s="1" t="s">
        <v>165</v>
      </c>
      <c r="B57" s="1">
        <v>7.1</v>
      </c>
      <c r="C57" s="1">
        <v>4</v>
      </c>
      <c r="D57" s="1">
        <v>5</v>
      </c>
      <c r="E57" s="1">
        <f t="shared" si="15"/>
        <v>1</v>
      </c>
      <c r="F57" s="1">
        <f t="shared" si="16"/>
        <v>0</v>
      </c>
      <c r="G57" s="1">
        <f t="shared" si="17"/>
        <v>0</v>
      </c>
      <c r="H57" s="1">
        <f t="shared" si="18"/>
        <v>0</v>
      </c>
      <c r="I57" s="1">
        <f t="shared" si="19"/>
        <v>1</v>
      </c>
      <c r="Q57" s="1" t="s">
        <v>154</v>
      </c>
      <c r="R57" s="1">
        <v>5.7</v>
      </c>
      <c r="S57" s="1">
        <v>4</v>
      </c>
      <c r="T57" s="1">
        <v>6</v>
      </c>
      <c r="U57" s="1">
        <f t="shared" si="5"/>
        <v>1</v>
      </c>
      <c r="V57" s="1">
        <f t="shared" si="6"/>
        <v>0</v>
      </c>
      <c r="W57" s="1">
        <f t="shared" si="7"/>
        <v>0</v>
      </c>
      <c r="X57" s="1">
        <f t="shared" si="8"/>
        <v>0</v>
      </c>
      <c r="Y57" s="1">
        <f t="shared" si="9"/>
        <v>1</v>
      </c>
      <c r="AG57" s="1" t="s">
        <v>126</v>
      </c>
      <c r="AH57" s="1">
        <v>4.4000000000000004</v>
      </c>
      <c r="AI57" s="1">
        <v>5</v>
      </c>
      <c r="AJ57" s="1">
        <v>2</v>
      </c>
      <c r="AK57" s="1">
        <f t="shared" si="10"/>
        <v>0</v>
      </c>
      <c r="AL57" s="1">
        <f t="shared" si="11"/>
        <v>0</v>
      </c>
      <c r="AM57" s="1">
        <f t="shared" si="12"/>
        <v>1</v>
      </c>
      <c r="AN57" s="1">
        <f t="shared" si="13"/>
        <v>0</v>
      </c>
      <c r="AO57" s="1">
        <f t="shared" si="14"/>
        <v>1</v>
      </c>
    </row>
    <row r="58" spans="1:41" x14ac:dyDescent="0.25">
      <c r="A58" s="1" t="s">
        <v>148</v>
      </c>
      <c r="B58" s="1">
        <v>7.1</v>
      </c>
      <c r="C58" s="1">
        <v>4</v>
      </c>
      <c r="D58" s="1">
        <v>14</v>
      </c>
      <c r="E58" s="1">
        <f t="shared" si="15"/>
        <v>0</v>
      </c>
      <c r="F58" s="1">
        <f t="shared" si="16"/>
        <v>0</v>
      </c>
      <c r="G58" s="1">
        <f t="shared" si="17"/>
        <v>0</v>
      </c>
      <c r="H58" s="1">
        <f t="shared" si="18"/>
        <v>1</v>
      </c>
      <c r="I58" s="1">
        <f t="shared" si="19"/>
        <v>1</v>
      </c>
      <c r="Q58" s="1" t="s">
        <v>150</v>
      </c>
      <c r="R58" s="1">
        <v>5.7</v>
      </c>
      <c r="S58" s="1">
        <v>4</v>
      </c>
      <c r="T58" s="1">
        <v>6</v>
      </c>
      <c r="U58" s="1">
        <f t="shared" si="5"/>
        <v>1</v>
      </c>
      <c r="V58" s="1">
        <f t="shared" si="6"/>
        <v>0</v>
      </c>
      <c r="W58" s="1">
        <f t="shared" si="7"/>
        <v>0</v>
      </c>
      <c r="X58" s="1">
        <f t="shared" si="8"/>
        <v>0</v>
      </c>
      <c r="Y58" s="1">
        <f t="shared" si="9"/>
        <v>1</v>
      </c>
      <c r="AG58" s="1" t="s">
        <v>63</v>
      </c>
      <c r="AH58" s="1">
        <v>4.4000000000000004</v>
      </c>
      <c r="AI58" s="1">
        <v>5</v>
      </c>
      <c r="AJ58" s="1">
        <v>1</v>
      </c>
      <c r="AK58" s="1">
        <f t="shared" si="10"/>
        <v>0</v>
      </c>
      <c r="AL58" s="1">
        <f t="shared" si="11"/>
        <v>0</v>
      </c>
      <c r="AM58" s="1">
        <f t="shared" si="12"/>
        <v>1</v>
      </c>
      <c r="AN58" s="1">
        <f t="shared" si="13"/>
        <v>0</v>
      </c>
      <c r="AO58" s="1">
        <f t="shared" si="14"/>
        <v>1</v>
      </c>
    </row>
    <row r="59" spans="1:41" x14ac:dyDescent="0.25">
      <c r="A59" s="1" t="s">
        <v>165</v>
      </c>
      <c r="B59" s="1">
        <v>7.1</v>
      </c>
      <c r="C59" s="1">
        <v>4</v>
      </c>
      <c r="D59" s="1">
        <v>3</v>
      </c>
      <c r="E59" s="1">
        <f t="shared" si="15"/>
        <v>0</v>
      </c>
      <c r="F59" s="1">
        <f t="shared" si="16"/>
        <v>1</v>
      </c>
      <c r="G59" s="1">
        <f t="shared" si="17"/>
        <v>0</v>
      </c>
      <c r="H59" s="1">
        <f t="shared" si="18"/>
        <v>0</v>
      </c>
      <c r="I59" s="1">
        <f t="shared" si="19"/>
        <v>1</v>
      </c>
      <c r="Q59" s="1" t="s">
        <v>154</v>
      </c>
      <c r="R59" s="1">
        <v>5.7</v>
      </c>
      <c r="S59" s="1">
        <v>4</v>
      </c>
      <c r="T59" s="1">
        <v>6</v>
      </c>
      <c r="U59" s="1">
        <f t="shared" si="5"/>
        <v>1</v>
      </c>
      <c r="V59" s="1">
        <f t="shared" si="6"/>
        <v>0</v>
      </c>
      <c r="W59" s="1">
        <f t="shared" si="7"/>
        <v>0</v>
      </c>
      <c r="X59" s="1">
        <f t="shared" si="8"/>
        <v>0</v>
      </c>
      <c r="Y59" s="1">
        <f t="shared" si="9"/>
        <v>1</v>
      </c>
      <c r="AG59" s="1" t="s">
        <v>189</v>
      </c>
      <c r="AH59" s="1">
        <v>4.4000000000000004</v>
      </c>
      <c r="AI59" s="1">
        <v>5</v>
      </c>
      <c r="AJ59" s="1">
        <v>1</v>
      </c>
      <c r="AK59" s="1">
        <f t="shared" si="10"/>
        <v>0</v>
      </c>
      <c r="AL59" s="1">
        <f t="shared" si="11"/>
        <v>0</v>
      </c>
      <c r="AM59" s="1">
        <f t="shared" si="12"/>
        <v>1</v>
      </c>
      <c r="AN59" s="1">
        <f t="shared" si="13"/>
        <v>0</v>
      </c>
      <c r="AO59" s="1">
        <f t="shared" si="14"/>
        <v>1</v>
      </c>
    </row>
    <row r="60" spans="1:41" x14ac:dyDescent="0.25">
      <c r="A60" s="1" t="s">
        <v>59</v>
      </c>
      <c r="B60" s="1">
        <v>6.7</v>
      </c>
      <c r="C60" s="1">
        <v>4</v>
      </c>
      <c r="D60" s="1">
        <v>6</v>
      </c>
      <c r="E60" s="1">
        <f t="shared" si="15"/>
        <v>1</v>
      </c>
      <c r="F60" s="1">
        <f t="shared" si="16"/>
        <v>0</v>
      </c>
      <c r="G60" s="1">
        <f t="shared" si="17"/>
        <v>0</v>
      </c>
      <c r="H60" s="1">
        <f t="shared" si="18"/>
        <v>0</v>
      </c>
      <c r="I60" s="1">
        <f t="shared" si="19"/>
        <v>1</v>
      </c>
      <c r="Q60" s="1" t="s">
        <v>109</v>
      </c>
      <c r="R60" s="1">
        <v>5.7</v>
      </c>
      <c r="S60" s="1">
        <v>4</v>
      </c>
      <c r="T60" s="1">
        <v>5</v>
      </c>
      <c r="U60" s="1">
        <f t="shared" si="5"/>
        <v>1</v>
      </c>
      <c r="V60" s="1">
        <f t="shared" si="6"/>
        <v>0</v>
      </c>
      <c r="W60" s="1">
        <f t="shared" si="7"/>
        <v>0</v>
      </c>
      <c r="X60" s="1">
        <f t="shared" si="8"/>
        <v>0</v>
      </c>
      <c r="Y60" s="1">
        <f t="shared" si="9"/>
        <v>1</v>
      </c>
      <c r="AG60" s="1" t="s">
        <v>139</v>
      </c>
      <c r="AH60" s="1">
        <v>4.4000000000000004</v>
      </c>
      <c r="AI60" s="1">
        <v>5</v>
      </c>
      <c r="AJ60" s="1">
        <v>1</v>
      </c>
      <c r="AK60" s="1">
        <f t="shared" si="10"/>
        <v>0</v>
      </c>
      <c r="AL60" s="1">
        <f t="shared" si="11"/>
        <v>0</v>
      </c>
      <c r="AM60" s="1">
        <f t="shared" si="12"/>
        <v>1</v>
      </c>
      <c r="AN60" s="1">
        <f t="shared" si="13"/>
        <v>0</v>
      </c>
      <c r="AO60" s="1">
        <f t="shared" si="14"/>
        <v>1</v>
      </c>
    </row>
    <row r="61" spans="1:41" x14ac:dyDescent="0.25">
      <c r="A61" s="1" t="s">
        <v>59</v>
      </c>
      <c r="B61" s="1">
        <v>6.7</v>
      </c>
      <c r="C61" s="1">
        <v>4</v>
      </c>
      <c r="D61" s="1">
        <v>6</v>
      </c>
      <c r="E61" s="1">
        <f t="shared" si="15"/>
        <v>1</v>
      </c>
      <c r="F61" s="1">
        <f t="shared" si="16"/>
        <v>0</v>
      </c>
      <c r="G61" s="1">
        <f t="shared" si="17"/>
        <v>0</v>
      </c>
      <c r="H61" s="1">
        <f t="shared" si="18"/>
        <v>0</v>
      </c>
      <c r="I61" s="1">
        <f t="shared" si="19"/>
        <v>1</v>
      </c>
      <c r="Q61" s="1" t="s">
        <v>154</v>
      </c>
      <c r="R61" s="1">
        <v>5.7</v>
      </c>
      <c r="S61" s="1">
        <v>4</v>
      </c>
      <c r="T61" s="1">
        <v>5</v>
      </c>
      <c r="U61" s="1">
        <f t="shared" si="5"/>
        <v>1</v>
      </c>
      <c r="V61" s="1">
        <f t="shared" si="6"/>
        <v>0</v>
      </c>
      <c r="W61" s="1">
        <f t="shared" si="7"/>
        <v>0</v>
      </c>
      <c r="X61" s="1">
        <f t="shared" si="8"/>
        <v>0</v>
      </c>
      <c r="Y61" s="1">
        <f t="shared" si="9"/>
        <v>1</v>
      </c>
      <c r="AG61" s="1" t="s">
        <v>123</v>
      </c>
      <c r="AH61" s="1">
        <v>4.4000000000000004</v>
      </c>
      <c r="AI61" s="1">
        <v>5</v>
      </c>
      <c r="AJ61" s="1">
        <v>1</v>
      </c>
      <c r="AK61" s="1">
        <f t="shared" si="10"/>
        <v>0</v>
      </c>
      <c r="AL61" s="1">
        <f t="shared" si="11"/>
        <v>0</v>
      </c>
      <c r="AM61" s="1">
        <f t="shared" si="12"/>
        <v>1</v>
      </c>
      <c r="AN61" s="1">
        <f t="shared" si="13"/>
        <v>0</v>
      </c>
      <c r="AO61" s="1">
        <f t="shared" si="14"/>
        <v>1</v>
      </c>
    </row>
    <row r="62" spans="1:41" x14ac:dyDescent="0.25">
      <c r="A62" s="1" t="s">
        <v>59</v>
      </c>
      <c r="B62" s="1">
        <v>6.7</v>
      </c>
      <c r="C62" s="1">
        <v>4</v>
      </c>
      <c r="D62" s="1">
        <v>6</v>
      </c>
      <c r="E62" s="1">
        <f t="shared" si="15"/>
        <v>1</v>
      </c>
      <c r="F62" s="1">
        <f t="shared" si="16"/>
        <v>0</v>
      </c>
      <c r="G62" s="1">
        <f t="shared" si="17"/>
        <v>0</v>
      </c>
      <c r="H62" s="1">
        <f t="shared" si="18"/>
        <v>0</v>
      </c>
      <c r="I62" s="1">
        <f t="shared" si="19"/>
        <v>1</v>
      </c>
      <c r="Q62" s="1" t="s">
        <v>109</v>
      </c>
      <c r="R62" s="1">
        <v>5.7</v>
      </c>
      <c r="S62" s="1">
        <v>4</v>
      </c>
      <c r="T62" s="1">
        <v>5</v>
      </c>
      <c r="U62" s="1">
        <f t="shared" si="5"/>
        <v>1</v>
      </c>
      <c r="V62" s="1">
        <f t="shared" si="6"/>
        <v>0</v>
      </c>
      <c r="W62" s="1">
        <f t="shared" si="7"/>
        <v>0</v>
      </c>
      <c r="X62" s="1">
        <f t="shared" si="8"/>
        <v>0</v>
      </c>
      <c r="Y62" s="1">
        <f t="shared" si="9"/>
        <v>1</v>
      </c>
      <c r="AG62" s="1" t="s">
        <v>105</v>
      </c>
      <c r="AH62" s="1">
        <v>4.4000000000000004</v>
      </c>
      <c r="AI62" s="1">
        <v>5</v>
      </c>
      <c r="AJ62" s="1">
        <v>1</v>
      </c>
      <c r="AK62" s="1">
        <f t="shared" si="10"/>
        <v>0</v>
      </c>
      <c r="AL62" s="1">
        <f t="shared" si="11"/>
        <v>0</v>
      </c>
      <c r="AM62" s="1">
        <f t="shared" si="12"/>
        <v>1</v>
      </c>
      <c r="AN62" s="1">
        <f t="shared" si="13"/>
        <v>0</v>
      </c>
      <c r="AO62" s="1">
        <f t="shared" si="14"/>
        <v>1</v>
      </c>
    </row>
    <row r="63" spans="1:41" x14ac:dyDescent="0.25">
      <c r="A63" s="1" t="s">
        <v>59</v>
      </c>
      <c r="B63" s="1">
        <v>6.7</v>
      </c>
      <c r="C63" s="1">
        <v>4</v>
      </c>
      <c r="D63" s="1">
        <v>6</v>
      </c>
      <c r="E63" s="1">
        <f t="shared" si="15"/>
        <v>1</v>
      </c>
      <c r="F63" s="1">
        <f t="shared" si="16"/>
        <v>0</v>
      </c>
      <c r="G63" s="1">
        <f t="shared" si="17"/>
        <v>0</v>
      </c>
      <c r="H63" s="1">
        <f t="shared" si="18"/>
        <v>0</v>
      </c>
      <c r="I63" s="1">
        <f t="shared" si="19"/>
        <v>1</v>
      </c>
      <c r="Q63" s="1" t="s">
        <v>109</v>
      </c>
      <c r="R63" s="1">
        <v>5.7</v>
      </c>
      <c r="S63" s="1">
        <v>4</v>
      </c>
      <c r="T63" s="1">
        <v>5</v>
      </c>
      <c r="U63" s="1">
        <f t="shared" si="5"/>
        <v>1</v>
      </c>
      <c r="V63" s="1">
        <f t="shared" si="6"/>
        <v>0</v>
      </c>
      <c r="W63" s="1">
        <f t="shared" si="7"/>
        <v>0</v>
      </c>
      <c r="X63" s="1">
        <f t="shared" si="8"/>
        <v>0</v>
      </c>
      <c r="Y63" s="1">
        <f t="shared" si="9"/>
        <v>1</v>
      </c>
      <c r="AG63" s="1" t="s">
        <v>139</v>
      </c>
      <c r="AH63" s="1">
        <v>4.4000000000000004</v>
      </c>
      <c r="AI63" s="1">
        <v>5</v>
      </c>
      <c r="AJ63" s="1">
        <v>0</v>
      </c>
      <c r="AK63" s="1">
        <f t="shared" si="10"/>
        <v>0</v>
      </c>
      <c r="AL63" s="1">
        <f t="shared" si="11"/>
        <v>0</v>
      </c>
      <c r="AM63" s="1">
        <f t="shared" si="12"/>
        <v>1</v>
      </c>
      <c r="AN63" s="1">
        <f t="shared" si="13"/>
        <v>0</v>
      </c>
      <c r="AO63" s="1">
        <f t="shared" si="14"/>
        <v>1</v>
      </c>
    </row>
    <row r="64" spans="1:41" x14ac:dyDescent="0.25">
      <c r="A64" s="1" t="s">
        <v>59</v>
      </c>
      <c r="B64" s="1">
        <v>6.7</v>
      </c>
      <c r="C64" s="1">
        <v>4</v>
      </c>
      <c r="D64" s="1">
        <v>15</v>
      </c>
      <c r="E64" s="1">
        <f t="shared" si="15"/>
        <v>0</v>
      </c>
      <c r="F64" s="1">
        <f t="shared" si="16"/>
        <v>0</v>
      </c>
      <c r="G64" s="1">
        <f t="shared" si="17"/>
        <v>0</v>
      </c>
      <c r="H64" s="1">
        <f t="shared" si="18"/>
        <v>1</v>
      </c>
      <c r="I64" s="1">
        <f t="shared" si="19"/>
        <v>1</v>
      </c>
      <c r="Q64" s="1" t="s">
        <v>154</v>
      </c>
      <c r="R64" s="1">
        <v>5.7</v>
      </c>
      <c r="S64" s="1">
        <v>4</v>
      </c>
      <c r="T64" s="1">
        <v>10</v>
      </c>
      <c r="U64" s="1">
        <f t="shared" si="5"/>
        <v>0</v>
      </c>
      <c r="V64" s="1">
        <f t="shared" si="6"/>
        <v>0</v>
      </c>
      <c r="W64" s="1">
        <f t="shared" si="7"/>
        <v>0</v>
      </c>
      <c r="X64" s="1">
        <f t="shared" si="8"/>
        <v>1</v>
      </c>
      <c r="Y64" s="1">
        <f t="shared" si="9"/>
        <v>1</v>
      </c>
      <c r="AG64" s="1" t="s">
        <v>158</v>
      </c>
      <c r="AH64" s="1">
        <v>4.3</v>
      </c>
      <c r="AI64" s="1">
        <v>5</v>
      </c>
      <c r="AJ64" s="1">
        <v>2</v>
      </c>
      <c r="AK64" s="1">
        <f t="shared" si="10"/>
        <v>0</v>
      </c>
      <c r="AL64" s="1">
        <f t="shared" si="11"/>
        <v>0</v>
      </c>
      <c r="AM64" s="1">
        <f t="shared" si="12"/>
        <v>1</v>
      </c>
      <c r="AN64" s="1">
        <f t="shared" si="13"/>
        <v>0</v>
      </c>
      <c r="AO64" s="1">
        <f t="shared" si="14"/>
        <v>1</v>
      </c>
    </row>
    <row r="65" spans="1:41" x14ac:dyDescent="0.25">
      <c r="A65" s="1" t="s">
        <v>59</v>
      </c>
      <c r="B65" s="1">
        <v>6.7</v>
      </c>
      <c r="C65" s="1">
        <v>4</v>
      </c>
      <c r="D65" s="1">
        <v>12</v>
      </c>
      <c r="E65" s="1">
        <f t="shared" si="15"/>
        <v>0</v>
      </c>
      <c r="F65" s="1">
        <f t="shared" si="16"/>
        <v>0</v>
      </c>
      <c r="G65" s="1">
        <f t="shared" si="17"/>
        <v>0</v>
      </c>
      <c r="H65" s="1">
        <f t="shared" si="18"/>
        <v>1</v>
      </c>
      <c r="I65" s="1">
        <f t="shared" si="19"/>
        <v>1</v>
      </c>
      <c r="Q65" s="1" t="s">
        <v>150</v>
      </c>
      <c r="R65" s="1">
        <v>5.7</v>
      </c>
      <c r="S65" s="1">
        <v>4</v>
      </c>
      <c r="T65" s="1">
        <v>10</v>
      </c>
      <c r="U65" s="1">
        <f t="shared" si="5"/>
        <v>0</v>
      </c>
      <c r="V65" s="1">
        <f t="shared" si="6"/>
        <v>0</v>
      </c>
      <c r="W65" s="1">
        <f t="shared" si="7"/>
        <v>0</v>
      </c>
      <c r="X65" s="1">
        <f t="shared" si="8"/>
        <v>1</v>
      </c>
      <c r="Y65" s="1">
        <f t="shared" si="9"/>
        <v>1</v>
      </c>
      <c r="AG65" s="1" t="s">
        <v>159</v>
      </c>
      <c r="AH65" s="1">
        <v>4.3</v>
      </c>
      <c r="AI65" s="1">
        <v>5</v>
      </c>
      <c r="AJ65" s="1">
        <v>2</v>
      </c>
      <c r="AK65" s="1">
        <f t="shared" si="10"/>
        <v>0</v>
      </c>
      <c r="AL65" s="1">
        <f t="shared" si="11"/>
        <v>0</v>
      </c>
      <c r="AM65" s="1">
        <f t="shared" si="12"/>
        <v>1</v>
      </c>
      <c r="AN65" s="1">
        <f t="shared" si="13"/>
        <v>0</v>
      </c>
      <c r="AO65" s="1">
        <f t="shared" si="14"/>
        <v>1</v>
      </c>
    </row>
    <row r="66" spans="1:41" x14ac:dyDescent="0.25">
      <c r="A66" s="1" t="s">
        <v>134</v>
      </c>
      <c r="B66" s="1">
        <v>6.3</v>
      </c>
      <c r="C66" s="1">
        <v>4</v>
      </c>
      <c r="D66" s="1">
        <v>9</v>
      </c>
      <c r="E66" s="1">
        <f t="shared" si="15"/>
        <v>1</v>
      </c>
      <c r="F66" s="1">
        <f t="shared" si="16"/>
        <v>0</v>
      </c>
      <c r="G66" s="1">
        <f t="shared" si="17"/>
        <v>0</v>
      </c>
      <c r="H66" s="1">
        <f t="shared" si="18"/>
        <v>0</v>
      </c>
      <c r="I66" s="1">
        <f t="shared" si="19"/>
        <v>1</v>
      </c>
      <c r="Q66" s="1" t="s">
        <v>192</v>
      </c>
      <c r="R66" s="1">
        <v>5.6</v>
      </c>
      <c r="S66" s="1">
        <v>4</v>
      </c>
      <c r="T66" s="1">
        <v>8</v>
      </c>
      <c r="U66" s="1">
        <f t="shared" si="5"/>
        <v>1</v>
      </c>
      <c r="V66" s="1">
        <f t="shared" si="6"/>
        <v>0</v>
      </c>
      <c r="W66" s="1">
        <f t="shared" si="7"/>
        <v>0</v>
      </c>
      <c r="X66" s="1">
        <f t="shared" si="8"/>
        <v>0</v>
      </c>
      <c r="Y66" s="1">
        <f t="shared" si="9"/>
        <v>1</v>
      </c>
      <c r="AG66" s="1" t="s">
        <v>82</v>
      </c>
      <c r="AH66" s="1">
        <v>4.3</v>
      </c>
      <c r="AI66" s="1">
        <v>5</v>
      </c>
      <c r="AJ66" s="1">
        <v>1</v>
      </c>
      <c r="AK66" s="1">
        <f t="shared" si="10"/>
        <v>0</v>
      </c>
      <c r="AL66" s="1">
        <f t="shared" si="11"/>
        <v>0</v>
      </c>
      <c r="AM66" s="1">
        <f t="shared" si="12"/>
        <v>1</v>
      </c>
      <c r="AN66" s="1">
        <f t="shared" si="13"/>
        <v>0</v>
      </c>
      <c r="AO66" s="1">
        <f t="shared" si="14"/>
        <v>1</v>
      </c>
    </row>
    <row r="67" spans="1:41" x14ac:dyDescent="0.25">
      <c r="A67" s="1" t="s">
        <v>134</v>
      </c>
      <c r="B67" s="1">
        <v>6.3</v>
      </c>
      <c r="C67" s="1">
        <v>4</v>
      </c>
      <c r="D67" s="1">
        <v>7</v>
      </c>
      <c r="E67" s="1">
        <f t="shared" ref="E67:E98" si="20">IF(AND((10&gt;D67),(D67&gt;=C67),(C67&gt;=2)),1,0)</f>
        <v>1</v>
      </c>
      <c r="F67" s="1">
        <f t="shared" ref="F67:F98" si="21">IF(AND((D67&lt;C67),(D67&gt;2),(C67&lt;10)),1,0)</f>
        <v>0</v>
      </c>
      <c r="G67" s="1">
        <f t="shared" ref="G67:G98" si="22">IF(D67&lt;=2,1,0)</f>
        <v>0</v>
      </c>
      <c r="H67" s="1">
        <f t="shared" ref="H67:H98" si="23">IF(D67&gt;=10,1,0)</f>
        <v>0</v>
      </c>
      <c r="I67" s="1">
        <f t="shared" ref="I67:I98" si="24">SUM(E67:H67)</f>
        <v>1</v>
      </c>
      <c r="Q67" s="1" t="s">
        <v>163</v>
      </c>
      <c r="R67" s="1">
        <v>5.6</v>
      </c>
      <c r="S67" s="1">
        <v>4</v>
      </c>
      <c r="T67" s="1">
        <v>8</v>
      </c>
      <c r="U67" s="1">
        <f t="shared" ref="U67:U130" si="25">IF(AND((10&gt;T67),(T67&gt;=S67),(S67&gt;=2)),1,0)</f>
        <v>1</v>
      </c>
      <c r="V67" s="1">
        <f t="shared" ref="V67:V130" si="26">IF(AND((T67&lt;S67),(T67&gt;2),(S67&lt;10)),1,0)</f>
        <v>0</v>
      </c>
      <c r="W67" s="1">
        <f t="shared" ref="W67:W130" si="27">IF(T67&lt;=2,1,0)</f>
        <v>0</v>
      </c>
      <c r="X67" s="1">
        <f t="shared" ref="X67:X130" si="28">IF(T67&gt;=10,1,0)</f>
        <v>0</v>
      </c>
      <c r="Y67" s="1">
        <f t="shared" ref="Y67:Y130" si="29">SUM(U67:X67)</f>
        <v>1</v>
      </c>
      <c r="AG67" s="1" t="s">
        <v>159</v>
      </c>
      <c r="AH67" s="1">
        <v>4.3</v>
      </c>
      <c r="AI67" s="1">
        <v>5</v>
      </c>
      <c r="AJ67" s="1">
        <v>1</v>
      </c>
      <c r="AK67" s="1">
        <f t="shared" ref="AK67:AK130" si="30">IF(AND((10&gt;AJ67),(AJ67&gt;=AI67),(AI67&gt;=2)),1,0)</f>
        <v>0</v>
      </c>
      <c r="AL67" s="1">
        <f t="shared" ref="AL67:AL130" si="31">IF(AND((AJ67&lt;AI67),(AJ67&gt;2),(AI67&lt;10)),1,0)</f>
        <v>0</v>
      </c>
      <c r="AM67" s="1">
        <f t="shared" ref="AM67:AM130" si="32">IF(AJ67&lt;=2,1,0)</f>
        <v>1</v>
      </c>
      <c r="AN67" s="1">
        <f t="shared" ref="AN67:AN130" si="33">IF(AJ67&gt;=10,1,0)</f>
        <v>0</v>
      </c>
      <c r="AO67" s="1">
        <f t="shared" ref="AO67:AO130" si="34">SUM(AK67:AN67)</f>
        <v>1</v>
      </c>
    </row>
    <row r="68" spans="1:41" x14ac:dyDescent="0.25">
      <c r="A68" s="1" t="s">
        <v>134</v>
      </c>
      <c r="B68" s="1">
        <v>6.3</v>
      </c>
      <c r="C68" s="1">
        <v>4</v>
      </c>
      <c r="D68" s="1">
        <v>6</v>
      </c>
      <c r="E68" s="1">
        <f t="shared" si="20"/>
        <v>1</v>
      </c>
      <c r="F68" s="1">
        <f t="shared" si="21"/>
        <v>0</v>
      </c>
      <c r="G68" s="1">
        <f t="shared" si="22"/>
        <v>0</v>
      </c>
      <c r="H68" s="1">
        <f t="shared" si="23"/>
        <v>0</v>
      </c>
      <c r="I68" s="1">
        <f t="shared" si="24"/>
        <v>1</v>
      </c>
      <c r="Q68" s="1" t="s">
        <v>163</v>
      </c>
      <c r="R68" s="1">
        <v>5.6</v>
      </c>
      <c r="S68" s="1">
        <v>4</v>
      </c>
      <c r="T68" s="1">
        <v>8</v>
      </c>
      <c r="U68" s="1">
        <f t="shared" si="25"/>
        <v>1</v>
      </c>
      <c r="V68" s="1">
        <f t="shared" si="26"/>
        <v>0</v>
      </c>
      <c r="W68" s="1">
        <f t="shared" si="27"/>
        <v>0</v>
      </c>
      <c r="X68" s="1">
        <f t="shared" si="28"/>
        <v>0</v>
      </c>
      <c r="Y68" s="1">
        <f t="shared" si="29"/>
        <v>1</v>
      </c>
      <c r="AG68" s="1" t="s">
        <v>75</v>
      </c>
      <c r="AH68" s="1">
        <v>4.3</v>
      </c>
      <c r="AI68" s="1">
        <v>5</v>
      </c>
      <c r="AJ68" s="1">
        <v>1</v>
      </c>
      <c r="AK68" s="1">
        <f t="shared" si="30"/>
        <v>0</v>
      </c>
      <c r="AL68" s="1">
        <f t="shared" si="31"/>
        <v>0</v>
      </c>
      <c r="AM68" s="1">
        <f t="shared" si="32"/>
        <v>1</v>
      </c>
      <c r="AN68" s="1">
        <f t="shared" si="33"/>
        <v>0</v>
      </c>
      <c r="AO68" s="1">
        <f t="shared" si="34"/>
        <v>1</v>
      </c>
    </row>
    <row r="69" spans="1:41" x14ac:dyDescent="0.25">
      <c r="A69" s="1" t="s">
        <v>134</v>
      </c>
      <c r="B69" s="1">
        <v>6.3</v>
      </c>
      <c r="C69" s="1">
        <v>4</v>
      </c>
      <c r="D69" s="1">
        <v>6</v>
      </c>
      <c r="E69" s="1">
        <f t="shared" si="20"/>
        <v>1</v>
      </c>
      <c r="F69" s="1">
        <f t="shared" si="21"/>
        <v>0</v>
      </c>
      <c r="G69" s="1">
        <f t="shared" si="22"/>
        <v>0</v>
      </c>
      <c r="H69" s="1">
        <f t="shared" si="23"/>
        <v>0</v>
      </c>
      <c r="I69" s="1">
        <f t="shared" si="24"/>
        <v>1</v>
      </c>
      <c r="Q69" s="1" t="s">
        <v>163</v>
      </c>
      <c r="R69" s="1">
        <v>5.6</v>
      </c>
      <c r="S69" s="1">
        <v>4</v>
      </c>
      <c r="T69" s="1">
        <v>6</v>
      </c>
      <c r="U69" s="1">
        <f t="shared" si="25"/>
        <v>1</v>
      </c>
      <c r="V69" s="1">
        <f t="shared" si="26"/>
        <v>0</v>
      </c>
      <c r="W69" s="1">
        <f t="shared" si="27"/>
        <v>0</v>
      </c>
      <c r="X69" s="1">
        <f t="shared" si="28"/>
        <v>0</v>
      </c>
      <c r="Y69" s="1">
        <f t="shared" si="29"/>
        <v>1</v>
      </c>
      <c r="AG69" s="1" t="s">
        <v>188</v>
      </c>
      <c r="AH69" s="1">
        <v>4.3</v>
      </c>
      <c r="AI69" s="1">
        <v>5</v>
      </c>
      <c r="AJ69" s="1">
        <v>1</v>
      </c>
      <c r="AK69" s="1">
        <f t="shared" si="30"/>
        <v>0</v>
      </c>
      <c r="AL69" s="1">
        <f t="shared" si="31"/>
        <v>0</v>
      </c>
      <c r="AM69" s="1">
        <f t="shared" si="32"/>
        <v>1</v>
      </c>
      <c r="AN69" s="1">
        <f t="shared" si="33"/>
        <v>0</v>
      </c>
      <c r="AO69" s="1">
        <f t="shared" si="34"/>
        <v>1</v>
      </c>
    </row>
    <row r="70" spans="1:41" x14ac:dyDescent="0.25">
      <c r="A70" s="1" t="s">
        <v>134</v>
      </c>
      <c r="B70" s="1">
        <v>6.3</v>
      </c>
      <c r="C70" s="1">
        <v>4</v>
      </c>
      <c r="D70" s="1">
        <v>6</v>
      </c>
      <c r="E70" s="1">
        <f t="shared" si="20"/>
        <v>1</v>
      </c>
      <c r="F70" s="1">
        <f t="shared" si="21"/>
        <v>0</v>
      </c>
      <c r="G70" s="1">
        <f t="shared" si="22"/>
        <v>0</v>
      </c>
      <c r="H70" s="1">
        <f t="shared" si="23"/>
        <v>0</v>
      </c>
      <c r="I70" s="1">
        <f t="shared" si="24"/>
        <v>1</v>
      </c>
      <c r="Q70" s="1" t="s">
        <v>163</v>
      </c>
      <c r="R70" s="1">
        <v>5.6</v>
      </c>
      <c r="S70" s="1">
        <v>4</v>
      </c>
      <c r="T70" s="1">
        <v>6</v>
      </c>
      <c r="U70" s="1">
        <f t="shared" si="25"/>
        <v>1</v>
      </c>
      <c r="V70" s="1">
        <f t="shared" si="26"/>
        <v>0</v>
      </c>
      <c r="W70" s="1">
        <f t="shared" si="27"/>
        <v>0</v>
      </c>
      <c r="X70" s="1">
        <f t="shared" si="28"/>
        <v>0</v>
      </c>
      <c r="Y70" s="1">
        <f t="shared" si="29"/>
        <v>1</v>
      </c>
      <c r="AG70" s="1" t="s">
        <v>159</v>
      </c>
      <c r="AH70" s="1">
        <v>4.3</v>
      </c>
      <c r="AI70" s="1">
        <v>5</v>
      </c>
      <c r="AJ70" s="1">
        <v>1</v>
      </c>
      <c r="AK70" s="1">
        <f t="shared" si="30"/>
        <v>0</v>
      </c>
      <c r="AL70" s="1">
        <f t="shared" si="31"/>
        <v>0</v>
      </c>
      <c r="AM70" s="1">
        <f t="shared" si="32"/>
        <v>1</v>
      </c>
      <c r="AN70" s="1">
        <f t="shared" si="33"/>
        <v>0</v>
      </c>
      <c r="AO70" s="1">
        <f t="shared" si="34"/>
        <v>1</v>
      </c>
    </row>
    <row r="71" spans="1:41" x14ac:dyDescent="0.25">
      <c r="A71" s="1" t="s">
        <v>134</v>
      </c>
      <c r="B71" s="1">
        <v>6.3</v>
      </c>
      <c r="C71" s="1">
        <v>4</v>
      </c>
      <c r="D71" s="1">
        <v>5</v>
      </c>
      <c r="E71" s="1">
        <f t="shared" si="20"/>
        <v>1</v>
      </c>
      <c r="F71" s="1">
        <f t="shared" si="21"/>
        <v>0</v>
      </c>
      <c r="G71" s="1">
        <f t="shared" si="22"/>
        <v>0</v>
      </c>
      <c r="H71" s="1">
        <f t="shared" si="23"/>
        <v>0</v>
      </c>
      <c r="I71" s="1">
        <f t="shared" si="24"/>
        <v>1</v>
      </c>
      <c r="Q71" s="1" t="s">
        <v>163</v>
      </c>
      <c r="R71" s="1">
        <v>5.6</v>
      </c>
      <c r="S71" s="1">
        <v>4</v>
      </c>
      <c r="T71" s="1">
        <v>6</v>
      </c>
      <c r="U71" s="1">
        <f t="shared" si="25"/>
        <v>1</v>
      </c>
      <c r="V71" s="1">
        <f t="shared" si="26"/>
        <v>0</v>
      </c>
      <c r="W71" s="1">
        <f t="shared" si="27"/>
        <v>0</v>
      </c>
      <c r="X71" s="1">
        <f t="shared" si="28"/>
        <v>0</v>
      </c>
      <c r="Y71" s="1">
        <f t="shared" si="29"/>
        <v>1</v>
      </c>
      <c r="AG71" s="1" t="s">
        <v>151</v>
      </c>
      <c r="AH71" s="1">
        <v>4.3</v>
      </c>
      <c r="AI71" s="1">
        <v>5</v>
      </c>
      <c r="AJ71" s="1">
        <v>1</v>
      </c>
      <c r="AK71" s="1">
        <f t="shared" si="30"/>
        <v>0</v>
      </c>
      <c r="AL71" s="1">
        <f t="shared" si="31"/>
        <v>0</v>
      </c>
      <c r="AM71" s="1">
        <f t="shared" si="32"/>
        <v>1</v>
      </c>
      <c r="AN71" s="1">
        <f t="shared" si="33"/>
        <v>0</v>
      </c>
      <c r="AO71" s="1">
        <f t="shared" si="34"/>
        <v>1</v>
      </c>
    </row>
    <row r="72" spans="1:41" x14ac:dyDescent="0.25">
      <c r="A72" s="1" t="s">
        <v>134</v>
      </c>
      <c r="B72" s="1">
        <v>6.3</v>
      </c>
      <c r="C72" s="1">
        <v>4</v>
      </c>
      <c r="D72" s="1">
        <v>5</v>
      </c>
      <c r="E72" s="1">
        <f t="shared" si="20"/>
        <v>1</v>
      </c>
      <c r="F72" s="1">
        <f t="shared" si="21"/>
        <v>0</v>
      </c>
      <c r="G72" s="1">
        <f t="shared" si="22"/>
        <v>0</v>
      </c>
      <c r="H72" s="1">
        <f t="shared" si="23"/>
        <v>0</v>
      </c>
      <c r="I72" s="1">
        <f t="shared" si="24"/>
        <v>1</v>
      </c>
      <c r="Q72" s="1" t="s">
        <v>163</v>
      </c>
      <c r="R72" s="1">
        <v>5.6</v>
      </c>
      <c r="S72" s="1">
        <v>4</v>
      </c>
      <c r="T72" s="1">
        <v>6</v>
      </c>
      <c r="U72" s="1">
        <f t="shared" si="25"/>
        <v>1</v>
      </c>
      <c r="V72" s="1">
        <f t="shared" si="26"/>
        <v>0</v>
      </c>
      <c r="W72" s="1">
        <f t="shared" si="27"/>
        <v>0</v>
      </c>
      <c r="X72" s="1">
        <f t="shared" si="28"/>
        <v>0</v>
      </c>
      <c r="Y72" s="1">
        <f t="shared" si="29"/>
        <v>1</v>
      </c>
      <c r="AG72" s="1" t="s">
        <v>106</v>
      </c>
      <c r="AH72" s="1">
        <v>4.3</v>
      </c>
      <c r="AI72" s="1">
        <v>5</v>
      </c>
      <c r="AJ72" s="1">
        <v>1</v>
      </c>
      <c r="AK72" s="1">
        <f t="shared" si="30"/>
        <v>0</v>
      </c>
      <c r="AL72" s="1">
        <f t="shared" si="31"/>
        <v>0</v>
      </c>
      <c r="AM72" s="1">
        <f t="shared" si="32"/>
        <v>1</v>
      </c>
      <c r="AN72" s="1">
        <f t="shared" si="33"/>
        <v>0</v>
      </c>
      <c r="AO72" s="1">
        <f t="shared" si="34"/>
        <v>1</v>
      </c>
    </row>
    <row r="73" spans="1:41" x14ac:dyDescent="0.25">
      <c r="A73" s="1" t="s">
        <v>134</v>
      </c>
      <c r="B73" s="1">
        <v>6.3</v>
      </c>
      <c r="C73" s="1">
        <v>4</v>
      </c>
      <c r="D73" s="1">
        <v>12</v>
      </c>
      <c r="E73" s="1">
        <f t="shared" si="20"/>
        <v>0</v>
      </c>
      <c r="F73" s="1">
        <f t="shared" si="21"/>
        <v>0</v>
      </c>
      <c r="G73" s="1">
        <f t="shared" si="22"/>
        <v>0</v>
      </c>
      <c r="H73" s="1">
        <f t="shared" si="23"/>
        <v>1</v>
      </c>
      <c r="I73" s="1">
        <f t="shared" si="24"/>
        <v>1</v>
      </c>
      <c r="Q73" s="1" t="s">
        <v>192</v>
      </c>
      <c r="R73" s="1">
        <v>5.6</v>
      </c>
      <c r="S73" s="1">
        <v>4</v>
      </c>
      <c r="T73" s="1">
        <v>12</v>
      </c>
      <c r="U73" s="1">
        <f t="shared" si="25"/>
        <v>0</v>
      </c>
      <c r="V73" s="1">
        <f t="shared" si="26"/>
        <v>0</v>
      </c>
      <c r="W73" s="1">
        <f t="shared" si="27"/>
        <v>0</v>
      </c>
      <c r="X73" s="1">
        <f t="shared" si="28"/>
        <v>1</v>
      </c>
      <c r="Y73" s="1">
        <f t="shared" si="29"/>
        <v>1</v>
      </c>
      <c r="AG73" s="1" t="s">
        <v>75</v>
      </c>
      <c r="AH73" s="1">
        <v>4.3</v>
      </c>
      <c r="AI73" s="1">
        <v>5</v>
      </c>
      <c r="AJ73" s="1">
        <v>0</v>
      </c>
      <c r="AK73" s="1">
        <f t="shared" si="30"/>
        <v>0</v>
      </c>
      <c r="AL73" s="1">
        <f t="shared" si="31"/>
        <v>0</v>
      </c>
      <c r="AM73" s="1">
        <f t="shared" si="32"/>
        <v>1</v>
      </c>
      <c r="AN73" s="1">
        <f t="shared" si="33"/>
        <v>0</v>
      </c>
      <c r="AO73" s="1">
        <f t="shared" si="34"/>
        <v>1</v>
      </c>
    </row>
    <row r="74" spans="1:41" x14ac:dyDescent="0.25">
      <c r="A74" s="1" t="s">
        <v>89</v>
      </c>
      <c r="B74" s="1">
        <v>6.2</v>
      </c>
      <c r="C74" s="1">
        <v>4</v>
      </c>
      <c r="D74" s="1">
        <v>9</v>
      </c>
      <c r="E74" s="1">
        <f t="shared" si="20"/>
        <v>1</v>
      </c>
      <c r="F74" s="1">
        <f t="shared" si="21"/>
        <v>0</v>
      </c>
      <c r="G74" s="1">
        <f t="shared" si="22"/>
        <v>0</v>
      </c>
      <c r="H74" s="1">
        <f t="shared" si="23"/>
        <v>0</v>
      </c>
      <c r="I74" s="1">
        <f t="shared" si="24"/>
        <v>1</v>
      </c>
      <c r="Q74" s="1" t="s">
        <v>179</v>
      </c>
      <c r="R74" s="1">
        <v>5.4</v>
      </c>
      <c r="S74" s="1">
        <v>4</v>
      </c>
      <c r="T74" s="1">
        <v>4</v>
      </c>
      <c r="U74" s="1">
        <f t="shared" si="25"/>
        <v>1</v>
      </c>
      <c r="V74" s="1">
        <f t="shared" si="26"/>
        <v>0</v>
      </c>
      <c r="W74" s="1">
        <f t="shared" si="27"/>
        <v>0</v>
      </c>
      <c r="X74" s="1">
        <f t="shared" si="28"/>
        <v>0</v>
      </c>
      <c r="Y74" s="1">
        <f t="shared" si="29"/>
        <v>1</v>
      </c>
      <c r="AG74" s="1" t="s">
        <v>75</v>
      </c>
      <c r="AH74" s="1">
        <v>4.3</v>
      </c>
      <c r="AI74" s="1">
        <v>5</v>
      </c>
      <c r="AJ74" s="1">
        <v>0</v>
      </c>
      <c r="AK74" s="1">
        <f t="shared" si="30"/>
        <v>0</v>
      </c>
      <c r="AL74" s="1">
        <f t="shared" si="31"/>
        <v>0</v>
      </c>
      <c r="AM74" s="1">
        <f t="shared" si="32"/>
        <v>1</v>
      </c>
      <c r="AN74" s="1">
        <f t="shared" si="33"/>
        <v>0</v>
      </c>
      <c r="AO74" s="1">
        <f t="shared" si="34"/>
        <v>1</v>
      </c>
    </row>
    <row r="75" spans="1:41" x14ac:dyDescent="0.25">
      <c r="A75" s="1" t="s">
        <v>89</v>
      </c>
      <c r="B75" s="1">
        <v>6.2</v>
      </c>
      <c r="C75" s="1">
        <v>4</v>
      </c>
      <c r="D75" s="1">
        <v>9</v>
      </c>
      <c r="E75" s="1">
        <f t="shared" si="20"/>
        <v>1</v>
      </c>
      <c r="F75" s="1">
        <f t="shared" si="21"/>
        <v>0</v>
      </c>
      <c r="G75" s="1">
        <f t="shared" si="22"/>
        <v>0</v>
      </c>
      <c r="H75" s="1">
        <f t="shared" si="23"/>
        <v>0</v>
      </c>
      <c r="I75" s="1">
        <f t="shared" si="24"/>
        <v>1</v>
      </c>
      <c r="Q75" s="1" t="s">
        <v>92</v>
      </c>
      <c r="R75" s="1">
        <v>5.4</v>
      </c>
      <c r="S75" s="1">
        <v>4</v>
      </c>
      <c r="T75" s="1">
        <v>9</v>
      </c>
      <c r="U75" s="1">
        <f t="shared" si="25"/>
        <v>1</v>
      </c>
      <c r="V75" s="1">
        <f t="shared" si="26"/>
        <v>0</v>
      </c>
      <c r="W75" s="1">
        <f t="shared" si="27"/>
        <v>0</v>
      </c>
      <c r="X75" s="1">
        <f t="shared" si="28"/>
        <v>0</v>
      </c>
      <c r="Y75" s="1">
        <f t="shared" si="29"/>
        <v>1</v>
      </c>
      <c r="AG75" s="1" t="s">
        <v>159</v>
      </c>
      <c r="AH75" s="1">
        <v>4.3</v>
      </c>
      <c r="AI75" s="1">
        <v>5</v>
      </c>
      <c r="AJ75" s="1">
        <v>-3</v>
      </c>
      <c r="AK75" s="1">
        <f t="shared" si="30"/>
        <v>0</v>
      </c>
      <c r="AL75" s="1">
        <f t="shared" si="31"/>
        <v>0</v>
      </c>
      <c r="AM75" s="1">
        <f t="shared" si="32"/>
        <v>1</v>
      </c>
      <c r="AN75" s="1">
        <f t="shared" si="33"/>
        <v>0</v>
      </c>
      <c r="AO75" s="1">
        <f t="shared" si="34"/>
        <v>1</v>
      </c>
    </row>
    <row r="76" spans="1:41" x14ac:dyDescent="0.25">
      <c r="A76" s="1" t="s">
        <v>118</v>
      </c>
      <c r="B76" s="1">
        <v>6.2</v>
      </c>
      <c r="C76" s="1">
        <v>4</v>
      </c>
      <c r="D76" s="1">
        <v>8</v>
      </c>
      <c r="E76" s="1">
        <f t="shared" si="20"/>
        <v>1</v>
      </c>
      <c r="F76" s="1">
        <f t="shared" si="21"/>
        <v>0</v>
      </c>
      <c r="G76" s="1">
        <f t="shared" si="22"/>
        <v>0</v>
      </c>
      <c r="H76" s="1">
        <f t="shared" si="23"/>
        <v>0</v>
      </c>
      <c r="I76" s="1">
        <f t="shared" si="24"/>
        <v>1</v>
      </c>
      <c r="Q76" s="1" t="s">
        <v>92</v>
      </c>
      <c r="R76" s="1">
        <v>5.4</v>
      </c>
      <c r="S76" s="1">
        <v>4</v>
      </c>
      <c r="T76" s="1">
        <v>9</v>
      </c>
      <c r="U76" s="1">
        <f t="shared" si="25"/>
        <v>1</v>
      </c>
      <c r="V76" s="1">
        <f t="shared" si="26"/>
        <v>0</v>
      </c>
      <c r="W76" s="1">
        <f t="shared" si="27"/>
        <v>0</v>
      </c>
      <c r="X76" s="1">
        <f t="shared" si="28"/>
        <v>0</v>
      </c>
      <c r="Y76" s="1">
        <f t="shared" si="29"/>
        <v>1</v>
      </c>
      <c r="AG76" s="1" t="s">
        <v>172</v>
      </c>
      <c r="AH76" s="1">
        <v>4.2</v>
      </c>
      <c r="AI76" s="1">
        <v>5</v>
      </c>
      <c r="AJ76" s="1">
        <v>2</v>
      </c>
      <c r="AK76" s="1">
        <f t="shared" si="30"/>
        <v>0</v>
      </c>
      <c r="AL76" s="1">
        <f t="shared" si="31"/>
        <v>0</v>
      </c>
      <c r="AM76" s="1">
        <f t="shared" si="32"/>
        <v>1</v>
      </c>
      <c r="AN76" s="1">
        <f t="shared" si="33"/>
        <v>0</v>
      </c>
      <c r="AO76" s="1">
        <f t="shared" si="34"/>
        <v>1</v>
      </c>
    </row>
    <row r="77" spans="1:41" x14ac:dyDescent="0.25">
      <c r="A77" s="1" t="s">
        <v>148</v>
      </c>
      <c r="B77" s="1">
        <v>7.1</v>
      </c>
      <c r="C77" s="1">
        <v>4</v>
      </c>
      <c r="D77" s="1">
        <v>2</v>
      </c>
      <c r="E77" s="1">
        <f t="shared" si="20"/>
        <v>0</v>
      </c>
      <c r="F77" s="1">
        <f t="shared" si="21"/>
        <v>0</v>
      </c>
      <c r="G77" s="1">
        <f t="shared" si="22"/>
        <v>1</v>
      </c>
      <c r="H77" s="1">
        <f t="shared" si="23"/>
        <v>0</v>
      </c>
      <c r="I77" s="1">
        <f t="shared" si="24"/>
        <v>1</v>
      </c>
      <c r="Q77" s="1" t="s">
        <v>67</v>
      </c>
      <c r="R77" s="1">
        <v>5.4</v>
      </c>
      <c r="S77" s="1">
        <v>4</v>
      </c>
      <c r="T77" s="1">
        <v>8</v>
      </c>
      <c r="U77" s="1">
        <f t="shared" si="25"/>
        <v>1</v>
      </c>
      <c r="V77" s="1">
        <f t="shared" si="26"/>
        <v>0</v>
      </c>
      <c r="W77" s="1">
        <f t="shared" si="27"/>
        <v>0</v>
      </c>
      <c r="X77" s="1">
        <f t="shared" si="28"/>
        <v>0</v>
      </c>
      <c r="Y77" s="1">
        <f t="shared" si="29"/>
        <v>1</v>
      </c>
      <c r="AG77" s="1" t="s">
        <v>103</v>
      </c>
      <c r="AH77" s="1">
        <v>4.2</v>
      </c>
      <c r="AI77" s="1">
        <v>5</v>
      </c>
      <c r="AJ77" s="1">
        <v>1</v>
      </c>
      <c r="AK77" s="1">
        <f t="shared" si="30"/>
        <v>0</v>
      </c>
      <c r="AL77" s="1">
        <f t="shared" si="31"/>
        <v>0</v>
      </c>
      <c r="AM77" s="1">
        <f t="shared" si="32"/>
        <v>1</v>
      </c>
      <c r="AN77" s="1">
        <f t="shared" si="33"/>
        <v>0</v>
      </c>
      <c r="AO77" s="1">
        <f t="shared" si="34"/>
        <v>1</v>
      </c>
    </row>
    <row r="78" spans="1:41" x14ac:dyDescent="0.25">
      <c r="A78" s="1" t="s">
        <v>165</v>
      </c>
      <c r="B78" s="1">
        <v>7.1</v>
      </c>
      <c r="C78" s="1">
        <v>4</v>
      </c>
      <c r="D78" s="1">
        <v>1</v>
      </c>
      <c r="E78" s="1">
        <f t="shared" si="20"/>
        <v>0</v>
      </c>
      <c r="F78" s="1">
        <f t="shared" si="21"/>
        <v>0</v>
      </c>
      <c r="G78" s="1">
        <f t="shared" si="22"/>
        <v>1</v>
      </c>
      <c r="H78" s="1">
        <f t="shared" si="23"/>
        <v>0</v>
      </c>
      <c r="I78" s="1">
        <f t="shared" si="24"/>
        <v>1</v>
      </c>
      <c r="Q78" s="1" t="s">
        <v>67</v>
      </c>
      <c r="R78" s="1">
        <v>5.4</v>
      </c>
      <c r="S78" s="1">
        <v>4</v>
      </c>
      <c r="T78" s="1">
        <v>7</v>
      </c>
      <c r="U78" s="1">
        <f t="shared" si="25"/>
        <v>1</v>
      </c>
      <c r="V78" s="1">
        <f t="shared" si="26"/>
        <v>0</v>
      </c>
      <c r="W78" s="1">
        <f t="shared" si="27"/>
        <v>0</v>
      </c>
      <c r="X78" s="1">
        <f t="shared" si="28"/>
        <v>0</v>
      </c>
      <c r="Y78" s="1">
        <f t="shared" si="29"/>
        <v>1</v>
      </c>
      <c r="AG78" s="1" t="s">
        <v>172</v>
      </c>
      <c r="AH78" s="1">
        <v>4.2</v>
      </c>
      <c r="AI78" s="1">
        <v>5</v>
      </c>
      <c r="AJ78" s="1">
        <v>1</v>
      </c>
      <c r="AK78" s="1">
        <f t="shared" si="30"/>
        <v>0</v>
      </c>
      <c r="AL78" s="1">
        <f t="shared" si="31"/>
        <v>0</v>
      </c>
      <c r="AM78" s="1">
        <f t="shared" si="32"/>
        <v>1</v>
      </c>
      <c r="AN78" s="1">
        <f t="shared" si="33"/>
        <v>0</v>
      </c>
      <c r="AO78" s="1">
        <f t="shared" si="34"/>
        <v>1</v>
      </c>
    </row>
    <row r="79" spans="1:41" x14ac:dyDescent="0.25">
      <c r="A79" s="1" t="s">
        <v>59</v>
      </c>
      <c r="B79" s="1">
        <v>6.7</v>
      </c>
      <c r="C79" s="1">
        <v>4</v>
      </c>
      <c r="D79" s="1">
        <v>1</v>
      </c>
      <c r="E79" s="1">
        <f t="shared" si="20"/>
        <v>0</v>
      </c>
      <c r="F79" s="1">
        <f t="shared" si="21"/>
        <v>0</v>
      </c>
      <c r="G79" s="1">
        <f t="shared" si="22"/>
        <v>1</v>
      </c>
      <c r="H79" s="1">
        <f t="shared" si="23"/>
        <v>0</v>
      </c>
      <c r="I79" s="1">
        <f t="shared" si="24"/>
        <v>1</v>
      </c>
      <c r="Q79" s="1" t="s">
        <v>104</v>
      </c>
      <c r="R79" s="1">
        <v>5.4</v>
      </c>
      <c r="S79" s="1">
        <v>4</v>
      </c>
      <c r="T79" s="1">
        <v>7</v>
      </c>
      <c r="U79" s="1">
        <f t="shared" si="25"/>
        <v>1</v>
      </c>
      <c r="V79" s="1">
        <f t="shared" si="26"/>
        <v>0</v>
      </c>
      <c r="W79" s="1">
        <f t="shared" si="27"/>
        <v>0</v>
      </c>
      <c r="X79" s="1">
        <f t="shared" si="28"/>
        <v>0</v>
      </c>
      <c r="Y79" s="1">
        <f t="shared" si="29"/>
        <v>1</v>
      </c>
      <c r="AG79" s="1" t="s">
        <v>161</v>
      </c>
      <c r="AH79" s="1">
        <v>4.2</v>
      </c>
      <c r="AI79" s="1">
        <v>5</v>
      </c>
      <c r="AJ79" s="1">
        <v>0</v>
      </c>
      <c r="AK79" s="1">
        <f t="shared" si="30"/>
        <v>0</v>
      </c>
      <c r="AL79" s="1">
        <f t="shared" si="31"/>
        <v>0</v>
      </c>
      <c r="AM79" s="1">
        <f t="shared" si="32"/>
        <v>1</v>
      </c>
      <c r="AN79" s="1">
        <f t="shared" si="33"/>
        <v>0</v>
      </c>
      <c r="AO79" s="1">
        <f t="shared" si="34"/>
        <v>1</v>
      </c>
    </row>
    <row r="80" spans="1:41" x14ac:dyDescent="0.25">
      <c r="A80" s="1" t="s">
        <v>59</v>
      </c>
      <c r="B80" s="1">
        <v>6.7</v>
      </c>
      <c r="C80" s="1">
        <v>4</v>
      </c>
      <c r="D80" s="1">
        <v>1</v>
      </c>
      <c r="E80" s="1">
        <f t="shared" si="20"/>
        <v>0</v>
      </c>
      <c r="F80" s="1">
        <f t="shared" si="21"/>
        <v>0</v>
      </c>
      <c r="G80" s="1">
        <f t="shared" si="22"/>
        <v>1</v>
      </c>
      <c r="H80" s="1">
        <f t="shared" si="23"/>
        <v>0</v>
      </c>
      <c r="I80" s="1">
        <f t="shared" si="24"/>
        <v>1</v>
      </c>
      <c r="Q80" s="1" t="s">
        <v>67</v>
      </c>
      <c r="R80" s="1">
        <v>5.4</v>
      </c>
      <c r="S80" s="1">
        <v>4</v>
      </c>
      <c r="T80" s="1">
        <v>7</v>
      </c>
      <c r="U80" s="1">
        <f t="shared" si="25"/>
        <v>1</v>
      </c>
      <c r="V80" s="1">
        <f t="shared" si="26"/>
        <v>0</v>
      </c>
      <c r="W80" s="1">
        <f t="shared" si="27"/>
        <v>0</v>
      </c>
      <c r="X80" s="1">
        <f t="shared" si="28"/>
        <v>0</v>
      </c>
      <c r="Y80" s="1">
        <f t="shared" si="29"/>
        <v>1</v>
      </c>
      <c r="AG80" s="1" t="s">
        <v>172</v>
      </c>
      <c r="AH80" s="1">
        <v>4.2</v>
      </c>
      <c r="AI80" s="1">
        <v>5</v>
      </c>
      <c r="AJ80" s="1">
        <v>0</v>
      </c>
      <c r="AK80" s="1">
        <f t="shared" si="30"/>
        <v>0</v>
      </c>
      <c r="AL80" s="1">
        <f t="shared" si="31"/>
        <v>0</v>
      </c>
      <c r="AM80" s="1">
        <f t="shared" si="32"/>
        <v>1</v>
      </c>
      <c r="AN80" s="1">
        <f t="shared" si="33"/>
        <v>0</v>
      </c>
      <c r="AO80" s="1">
        <f t="shared" si="34"/>
        <v>1</v>
      </c>
    </row>
    <row r="81" spans="1:41" x14ac:dyDescent="0.25">
      <c r="A81" s="1" t="s">
        <v>59</v>
      </c>
      <c r="B81" s="1">
        <v>6.7</v>
      </c>
      <c r="C81" s="1">
        <v>4</v>
      </c>
      <c r="D81" s="1">
        <v>1</v>
      </c>
      <c r="E81" s="1">
        <f t="shared" si="20"/>
        <v>0</v>
      </c>
      <c r="F81" s="1">
        <f t="shared" si="21"/>
        <v>0</v>
      </c>
      <c r="G81" s="1">
        <f t="shared" si="22"/>
        <v>1</v>
      </c>
      <c r="H81" s="1">
        <f t="shared" si="23"/>
        <v>0</v>
      </c>
      <c r="I81" s="1">
        <f t="shared" si="24"/>
        <v>1</v>
      </c>
      <c r="Q81" s="1" t="s">
        <v>92</v>
      </c>
      <c r="R81" s="1">
        <v>5.4</v>
      </c>
      <c r="S81" s="1">
        <v>4</v>
      </c>
      <c r="T81" s="1">
        <v>7</v>
      </c>
      <c r="U81" s="1">
        <f t="shared" si="25"/>
        <v>1</v>
      </c>
      <c r="V81" s="1">
        <f t="shared" si="26"/>
        <v>0</v>
      </c>
      <c r="W81" s="1">
        <f t="shared" si="27"/>
        <v>0</v>
      </c>
      <c r="X81" s="1">
        <f t="shared" si="28"/>
        <v>0</v>
      </c>
      <c r="Y81" s="1">
        <f t="shared" si="29"/>
        <v>1</v>
      </c>
      <c r="AG81" s="1" t="s">
        <v>190</v>
      </c>
      <c r="AH81" s="1">
        <v>4</v>
      </c>
      <c r="AI81" s="1">
        <v>5</v>
      </c>
      <c r="AJ81" s="1">
        <v>1</v>
      </c>
      <c r="AK81" s="1">
        <f t="shared" si="30"/>
        <v>0</v>
      </c>
      <c r="AL81" s="1">
        <f t="shared" si="31"/>
        <v>0</v>
      </c>
      <c r="AM81" s="1">
        <f t="shared" si="32"/>
        <v>1</v>
      </c>
      <c r="AN81" s="1">
        <f t="shared" si="33"/>
        <v>0</v>
      </c>
      <c r="AO81" s="1">
        <f t="shared" si="34"/>
        <v>1</v>
      </c>
    </row>
    <row r="82" spans="1:41" x14ac:dyDescent="0.25">
      <c r="A82" s="1" t="s">
        <v>59</v>
      </c>
      <c r="B82" s="1">
        <v>6.7</v>
      </c>
      <c r="C82" s="1">
        <v>4</v>
      </c>
      <c r="D82" s="1">
        <v>1</v>
      </c>
      <c r="E82" s="1">
        <f t="shared" si="20"/>
        <v>0</v>
      </c>
      <c r="F82" s="1">
        <f t="shared" si="21"/>
        <v>0</v>
      </c>
      <c r="G82" s="1">
        <f t="shared" si="22"/>
        <v>1</v>
      </c>
      <c r="H82" s="1">
        <f t="shared" si="23"/>
        <v>0</v>
      </c>
      <c r="I82" s="1">
        <f t="shared" si="24"/>
        <v>1</v>
      </c>
      <c r="Q82" s="1" t="s">
        <v>67</v>
      </c>
      <c r="R82" s="1">
        <v>5.4</v>
      </c>
      <c r="S82" s="1">
        <v>4</v>
      </c>
      <c r="T82" s="1">
        <v>6</v>
      </c>
      <c r="U82" s="1">
        <f t="shared" si="25"/>
        <v>1</v>
      </c>
      <c r="V82" s="1">
        <f t="shared" si="26"/>
        <v>0</v>
      </c>
      <c r="W82" s="1">
        <f t="shared" si="27"/>
        <v>0</v>
      </c>
      <c r="X82" s="1">
        <f t="shared" si="28"/>
        <v>0</v>
      </c>
      <c r="Y82" s="1">
        <f t="shared" si="29"/>
        <v>1</v>
      </c>
      <c r="AG82" s="1" t="s">
        <v>201</v>
      </c>
      <c r="AH82" s="1">
        <v>3.9</v>
      </c>
      <c r="AI82" s="1">
        <v>5</v>
      </c>
      <c r="AJ82" s="1">
        <v>1</v>
      </c>
      <c r="AK82" s="1">
        <f t="shared" si="30"/>
        <v>0</v>
      </c>
      <c r="AL82" s="1">
        <f t="shared" si="31"/>
        <v>0</v>
      </c>
      <c r="AM82" s="1">
        <f t="shared" si="32"/>
        <v>1</v>
      </c>
      <c r="AN82" s="1">
        <f t="shared" si="33"/>
        <v>0</v>
      </c>
      <c r="AO82" s="1">
        <f t="shared" si="34"/>
        <v>1</v>
      </c>
    </row>
    <row r="83" spans="1:41" x14ac:dyDescent="0.25">
      <c r="A83" s="1" t="s">
        <v>59</v>
      </c>
      <c r="B83" s="1">
        <v>6.7</v>
      </c>
      <c r="C83" s="1">
        <v>4</v>
      </c>
      <c r="D83" s="1">
        <v>1</v>
      </c>
      <c r="E83" s="1">
        <f t="shared" si="20"/>
        <v>0</v>
      </c>
      <c r="F83" s="1">
        <f t="shared" si="21"/>
        <v>0</v>
      </c>
      <c r="G83" s="1">
        <f t="shared" si="22"/>
        <v>1</v>
      </c>
      <c r="H83" s="1">
        <f t="shared" si="23"/>
        <v>0</v>
      </c>
      <c r="I83" s="1">
        <f t="shared" si="24"/>
        <v>1</v>
      </c>
      <c r="Q83" s="1" t="s">
        <v>92</v>
      </c>
      <c r="R83" s="1">
        <v>5.4</v>
      </c>
      <c r="S83" s="1">
        <v>4</v>
      </c>
      <c r="T83" s="1">
        <v>6</v>
      </c>
      <c r="U83" s="1">
        <f t="shared" si="25"/>
        <v>1</v>
      </c>
      <c r="V83" s="1">
        <f t="shared" si="26"/>
        <v>0</v>
      </c>
      <c r="W83" s="1">
        <f t="shared" si="27"/>
        <v>0</v>
      </c>
      <c r="X83" s="1">
        <f t="shared" si="28"/>
        <v>0</v>
      </c>
      <c r="Y83" s="1">
        <f t="shared" si="29"/>
        <v>1</v>
      </c>
      <c r="AG83" s="1" t="s">
        <v>121</v>
      </c>
      <c r="AH83" s="1">
        <v>3.9</v>
      </c>
      <c r="AI83" s="1">
        <v>5</v>
      </c>
      <c r="AJ83" s="1">
        <v>1</v>
      </c>
      <c r="AK83" s="1">
        <f t="shared" si="30"/>
        <v>0</v>
      </c>
      <c r="AL83" s="1">
        <f t="shared" si="31"/>
        <v>0</v>
      </c>
      <c r="AM83" s="1">
        <f t="shared" si="32"/>
        <v>1</v>
      </c>
      <c r="AN83" s="1">
        <f t="shared" si="33"/>
        <v>0</v>
      </c>
      <c r="AO83" s="1">
        <f t="shared" si="34"/>
        <v>1</v>
      </c>
    </row>
    <row r="84" spans="1:41" x14ac:dyDescent="0.25">
      <c r="A84" s="1" t="s">
        <v>134</v>
      </c>
      <c r="B84" s="1">
        <v>6.3</v>
      </c>
      <c r="C84" s="1">
        <v>4</v>
      </c>
      <c r="D84" s="1">
        <v>2</v>
      </c>
      <c r="E84" s="1">
        <f t="shared" si="20"/>
        <v>0</v>
      </c>
      <c r="F84" s="1">
        <f t="shared" si="21"/>
        <v>0</v>
      </c>
      <c r="G84" s="1">
        <f t="shared" si="22"/>
        <v>1</v>
      </c>
      <c r="H84" s="1">
        <f t="shared" si="23"/>
        <v>0</v>
      </c>
      <c r="I84" s="1">
        <f t="shared" si="24"/>
        <v>1</v>
      </c>
      <c r="Q84" s="1" t="s">
        <v>92</v>
      </c>
      <c r="R84" s="1">
        <v>5.4</v>
      </c>
      <c r="S84" s="1">
        <v>4</v>
      </c>
      <c r="T84" s="1">
        <v>5</v>
      </c>
      <c r="U84" s="1">
        <f t="shared" si="25"/>
        <v>1</v>
      </c>
      <c r="V84" s="1">
        <f t="shared" si="26"/>
        <v>0</v>
      </c>
      <c r="W84" s="1">
        <f t="shared" si="27"/>
        <v>0</v>
      </c>
      <c r="X84" s="1">
        <f t="shared" si="28"/>
        <v>0</v>
      </c>
      <c r="Y84" s="1">
        <f t="shared" si="29"/>
        <v>1</v>
      </c>
      <c r="AG84" s="1" t="s">
        <v>160</v>
      </c>
      <c r="AH84" s="1">
        <v>3.9</v>
      </c>
      <c r="AI84" s="1">
        <v>5</v>
      </c>
      <c r="AJ84" s="1">
        <v>1</v>
      </c>
      <c r="AK84" s="1">
        <f t="shared" si="30"/>
        <v>0</v>
      </c>
      <c r="AL84" s="1">
        <f t="shared" si="31"/>
        <v>0</v>
      </c>
      <c r="AM84" s="1">
        <f t="shared" si="32"/>
        <v>1</v>
      </c>
      <c r="AN84" s="1">
        <f t="shared" si="33"/>
        <v>0</v>
      </c>
      <c r="AO84" s="1">
        <f t="shared" si="34"/>
        <v>1</v>
      </c>
    </row>
    <row r="85" spans="1:41" x14ac:dyDescent="0.25">
      <c r="A85" s="1" t="s">
        <v>134</v>
      </c>
      <c r="B85" s="1">
        <v>6.3</v>
      </c>
      <c r="C85" s="1">
        <v>4</v>
      </c>
      <c r="D85" s="1">
        <v>2</v>
      </c>
      <c r="E85" s="1">
        <f t="shared" si="20"/>
        <v>0</v>
      </c>
      <c r="F85" s="1">
        <f t="shared" si="21"/>
        <v>0</v>
      </c>
      <c r="G85" s="1">
        <f t="shared" si="22"/>
        <v>1</v>
      </c>
      <c r="H85" s="1">
        <f t="shared" si="23"/>
        <v>0</v>
      </c>
      <c r="I85" s="1">
        <f t="shared" si="24"/>
        <v>1</v>
      </c>
      <c r="Q85" s="1" t="s">
        <v>67</v>
      </c>
      <c r="R85" s="1">
        <v>5.4</v>
      </c>
      <c r="S85" s="1">
        <v>4</v>
      </c>
      <c r="T85" s="1">
        <v>5</v>
      </c>
      <c r="U85" s="1">
        <f t="shared" si="25"/>
        <v>1</v>
      </c>
      <c r="V85" s="1">
        <f t="shared" si="26"/>
        <v>0</v>
      </c>
      <c r="W85" s="1">
        <f t="shared" si="27"/>
        <v>0</v>
      </c>
      <c r="X85" s="1">
        <f t="shared" si="28"/>
        <v>0</v>
      </c>
      <c r="Y85" s="1">
        <f t="shared" si="29"/>
        <v>1</v>
      </c>
      <c r="AG85" s="1" t="s">
        <v>160</v>
      </c>
      <c r="AH85" s="1">
        <v>3.9</v>
      </c>
      <c r="AI85" s="1">
        <v>5</v>
      </c>
      <c r="AJ85" s="1">
        <v>0</v>
      </c>
      <c r="AK85" s="1">
        <f t="shared" si="30"/>
        <v>0</v>
      </c>
      <c r="AL85" s="1">
        <f t="shared" si="31"/>
        <v>0</v>
      </c>
      <c r="AM85" s="1">
        <f t="shared" si="32"/>
        <v>1</v>
      </c>
      <c r="AN85" s="1">
        <f t="shared" si="33"/>
        <v>0</v>
      </c>
      <c r="AO85" s="1">
        <f t="shared" si="34"/>
        <v>1</v>
      </c>
    </row>
    <row r="86" spans="1:41" x14ac:dyDescent="0.25">
      <c r="A86" s="1" t="s">
        <v>134</v>
      </c>
      <c r="B86" s="1">
        <v>6.3</v>
      </c>
      <c r="C86" s="1">
        <v>4</v>
      </c>
      <c r="D86" s="1">
        <v>2</v>
      </c>
      <c r="E86" s="1">
        <f t="shared" si="20"/>
        <v>0</v>
      </c>
      <c r="F86" s="1">
        <f t="shared" si="21"/>
        <v>0</v>
      </c>
      <c r="G86" s="1">
        <f t="shared" si="22"/>
        <v>1</v>
      </c>
      <c r="H86" s="1">
        <f t="shared" si="23"/>
        <v>0</v>
      </c>
      <c r="I86" s="1">
        <f t="shared" si="24"/>
        <v>1</v>
      </c>
      <c r="Q86" s="1" t="s">
        <v>137</v>
      </c>
      <c r="R86" s="1">
        <v>5.3</v>
      </c>
      <c r="S86" s="1">
        <v>4</v>
      </c>
      <c r="T86" s="1">
        <v>8</v>
      </c>
      <c r="U86" s="1">
        <f t="shared" si="25"/>
        <v>1</v>
      </c>
      <c r="V86" s="1">
        <f t="shared" si="26"/>
        <v>0</v>
      </c>
      <c r="W86" s="1">
        <f t="shared" si="27"/>
        <v>0</v>
      </c>
      <c r="X86" s="1">
        <f t="shared" si="28"/>
        <v>0</v>
      </c>
      <c r="Y86" s="1">
        <f t="shared" si="29"/>
        <v>1</v>
      </c>
      <c r="AG86" s="1" t="s">
        <v>70</v>
      </c>
      <c r="AH86" s="1">
        <v>3.7</v>
      </c>
      <c r="AI86" s="1">
        <v>5</v>
      </c>
      <c r="AJ86" s="1">
        <v>1</v>
      </c>
      <c r="AK86" s="1">
        <f t="shared" si="30"/>
        <v>0</v>
      </c>
      <c r="AL86" s="1">
        <f t="shared" si="31"/>
        <v>0</v>
      </c>
      <c r="AM86" s="1">
        <f t="shared" si="32"/>
        <v>1</v>
      </c>
      <c r="AN86" s="1">
        <f t="shared" si="33"/>
        <v>0</v>
      </c>
      <c r="AO86" s="1">
        <f t="shared" si="34"/>
        <v>1</v>
      </c>
    </row>
    <row r="87" spans="1:41" x14ac:dyDescent="0.25">
      <c r="A87" s="1" t="s">
        <v>134</v>
      </c>
      <c r="B87" s="1">
        <v>6.3</v>
      </c>
      <c r="C87" s="1">
        <v>4</v>
      </c>
      <c r="D87" s="1">
        <v>1</v>
      </c>
      <c r="E87" s="1">
        <f t="shared" si="20"/>
        <v>0</v>
      </c>
      <c r="F87" s="1">
        <f t="shared" si="21"/>
        <v>0</v>
      </c>
      <c r="G87" s="1">
        <f t="shared" si="22"/>
        <v>1</v>
      </c>
      <c r="H87" s="1">
        <f t="shared" si="23"/>
        <v>0</v>
      </c>
      <c r="I87" s="1">
        <f t="shared" si="24"/>
        <v>1</v>
      </c>
      <c r="Q87" s="1" t="s">
        <v>137</v>
      </c>
      <c r="R87" s="1">
        <v>5.3</v>
      </c>
      <c r="S87" s="1">
        <v>4</v>
      </c>
      <c r="T87" s="1">
        <v>7</v>
      </c>
      <c r="U87" s="1">
        <f t="shared" si="25"/>
        <v>1</v>
      </c>
      <c r="V87" s="1">
        <f t="shared" si="26"/>
        <v>0</v>
      </c>
      <c r="W87" s="1">
        <f t="shared" si="27"/>
        <v>0</v>
      </c>
      <c r="X87" s="1">
        <f t="shared" si="28"/>
        <v>0</v>
      </c>
      <c r="Y87" s="1">
        <f t="shared" si="29"/>
        <v>1</v>
      </c>
      <c r="AG87" s="1" t="s">
        <v>80</v>
      </c>
      <c r="AH87" s="1">
        <v>4.9000000000000004</v>
      </c>
      <c r="AI87" s="1">
        <v>4</v>
      </c>
      <c r="AJ87" s="1">
        <v>7</v>
      </c>
      <c r="AK87" s="1">
        <f t="shared" si="30"/>
        <v>1</v>
      </c>
      <c r="AL87" s="1">
        <f t="shared" si="31"/>
        <v>0</v>
      </c>
      <c r="AM87" s="1">
        <f t="shared" si="32"/>
        <v>0</v>
      </c>
      <c r="AN87" s="1">
        <f t="shared" si="33"/>
        <v>0</v>
      </c>
      <c r="AO87" s="1">
        <f t="shared" si="34"/>
        <v>1</v>
      </c>
    </row>
    <row r="88" spans="1:41" x14ac:dyDescent="0.25">
      <c r="A88" s="1" t="s">
        <v>134</v>
      </c>
      <c r="B88" s="1">
        <v>6.3</v>
      </c>
      <c r="C88" s="1">
        <v>4</v>
      </c>
      <c r="D88" s="1">
        <v>0</v>
      </c>
      <c r="E88" s="1">
        <f t="shared" si="20"/>
        <v>0</v>
      </c>
      <c r="F88" s="1">
        <f t="shared" si="21"/>
        <v>0</v>
      </c>
      <c r="G88" s="1">
        <f t="shared" si="22"/>
        <v>1</v>
      </c>
      <c r="H88" s="1">
        <f t="shared" si="23"/>
        <v>0</v>
      </c>
      <c r="I88" s="1">
        <f t="shared" si="24"/>
        <v>1</v>
      </c>
      <c r="Q88" s="1" t="s">
        <v>170</v>
      </c>
      <c r="R88" s="1">
        <v>5.3</v>
      </c>
      <c r="S88" s="1">
        <v>4</v>
      </c>
      <c r="T88" s="1">
        <v>7</v>
      </c>
      <c r="U88" s="1">
        <f t="shared" si="25"/>
        <v>1</v>
      </c>
      <c r="V88" s="1">
        <f t="shared" si="26"/>
        <v>0</v>
      </c>
      <c r="W88" s="1">
        <f t="shared" si="27"/>
        <v>0</v>
      </c>
      <c r="X88" s="1">
        <f t="shared" si="28"/>
        <v>0</v>
      </c>
      <c r="Y88" s="1">
        <f t="shared" si="29"/>
        <v>1</v>
      </c>
      <c r="AG88" s="1" t="s">
        <v>101</v>
      </c>
      <c r="AH88" s="1">
        <v>4.9000000000000004</v>
      </c>
      <c r="AI88" s="1">
        <v>4</v>
      </c>
      <c r="AJ88" s="1">
        <v>7</v>
      </c>
      <c r="AK88" s="1">
        <f t="shared" si="30"/>
        <v>1</v>
      </c>
      <c r="AL88" s="1">
        <f t="shared" si="31"/>
        <v>0</v>
      </c>
      <c r="AM88" s="1">
        <f t="shared" si="32"/>
        <v>0</v>
      </c>
      <c r="AN88" s="1">
        <f t="shared" si="33"/>
        <v>0</v>
      </c>
      <c r="AO88" s="1">
        <f t="shared" si="34"/>
        <v>1</v>
      </c>
    </row>
    <row r="89" spans="1:41" x14ac:dyDescent="0.25">
      <c r="A89" s="1" t="s">
        <v>89</v>
      </c>
      <c r="B89" s="1">
        <v>6.2</v>
      </c>
      <c r="C89" s="1">
        <v>4</v>
      </c>
      <c r="D89" s="1">
        <v>2</v>
      </c>
      <c r="E89" s="1">
        <f t="shared" si="20"/>
        <v>0</v>
      </c>
      <c r="F89" s="1">
        <f t="shared" si="21"/>
        <v>0</v>
      </c>
      <c r="G89" s="1">
        <f t="shared" si="22"/>
        <v>1</v>
      </c>
      <c r="H89" s="1">
        <f t="shared" si="23"/>
        <v>0</v>
      </c>
      <c r="I89" s="1">
        <f t="shared" si="24"/>
        <v>1</v>
      </c>
      <c r="Q89" s="1" t="s">
        <v>60</v>
      </c>
      <c r="R89" s="1">
        <v>5.3</v>
      </c>
      <c r="S89" s="1">
        <v>4</v>
      </c>
      <c r="T89" s="1">
        <v>6</v>
      </c>
      <c r="U89" s="1">
        <f t="shared" si="25"/>
        <v>1</v>
      </c>
      <c r="V89" s="1">
        <f t="shared" si="26"/>
        <v>0</v>
      </c>
      <c r="W89" s="1">
        <f t="shared" si="27"/>
        <v>0</v>
      </c>
      <c r="X89" s="1">
        <f t="shared" si="28"/>
        <v>0</v>
      </c>
      <c r="Y89" s="1">
        <f t="shared" si="29"/>
        <v>1</v>
      </c>
      <c r="AG89" s="1" t="s">
        <v>135</v>
      </c>
      <c r="AH89" s="1">
        <v>4.9000000000000004</v>
      </c>
      <c r="AI89" s="1">
        <v>4</v>
      </c>
      <c r="AJ89" s="1">
        <v>6</v>
      </c>
      <c r="AK89" s="1">
        <f t="shared" si="30"/>
        <v>1</v>
      </c>
      <c r="AL89" s="1">
        <f t="shared" si="31"/>
        <v>0</v>
      </c>
      <c r="AM89" s="1">
        <f t="shared" si="32"/>
        <v>0</v>
      </c>
      <c r="AN89" s="1">
        <f t="shared" si="33"/>
        <v>0</v>
      </c>
      <c r="AO89" s="1">
        <f t="shared" si="34"/>
        <v>1</v>
      </c>
    </row>
    <row r="90" spans="1:41" x14ac:dyDescent="0.25">
      <c r="A90" s="1" t="s">
        <v>89</v>
      </c>
      <c r="B90" s="1">
        <v>6.2</v>
      </c>
      <c r="C90" s="1">
        <v>4</v>
      </c>
      <c r="D90" s="1">
        <v>2</v>
      </c>
      <c r="E90" s="1">
        <f t="shared" si="20"/>
        <v>0</v>
      </c>
      <c r="F90" s="1">
        <f t="shared" si="21"/>
        <v>0</v>
      </c>
      <c r="G90" s="1">
        <f t="shared" si="22"/>
        <v>1</v>
      </c>
      <c r="H90" s="1">
        <f t="shared" si="23"/>
        <v>0</v>
      </c>
      <c r="I90" s="1">
        <f t="shared" si="24"/>
        <v>1</v>
      </c>
      <c r="Q90" s="1" t="s">
        <v>178</v>
      </c>
      <c r="R90" s="1">
        <v>5.3</v>
      </c>
      <c r="S90" s="1">
        <v>4</v>
      </c>
      <c r="T90" s="1">
        <v>6</v>
      </c>
      <c r="U90" s="1">
        <f t="shared" si="25"/>
        <v>1</v>
      </c>
      <c r="V90" s="1">
        <f t="shared" si="26"/>
        <v>0</v>
      </c>
      <c r="W90" s="1">
        <f t="shared" si="27"/>
        <v>0</v>
      </c>
      <c r="X90" s="1">
        <f t="shared" si="28"/>
        <v>0</v>
      </c>
      <c r="Y90" s="1">
        <f t="shared" si="29"/>
        <v>1</v>
      </c>
      <c r="AG90" s="1" t="s">
        <v>112</v>
      </c>
      <c r="AH90" s="1">
        <v>4.9000000000000004</v>
      </c>
      <c r="AI90" s="1">
        <v>4</v>
      </c>
      <c r="AJ90" s="1">
        <v>6</v>
      </c>
      <c r="AK90" s="1">
        <f t="shared" si="30"/>
        <v>1</v>
      </c>
      <c r="AL90" s="1">
        <f t="shared" si="31"/>
        <v>0</v>
      </c>
      <c r="AM90" s="1">
        <f t="shared" si="32"/>
        <v>0</v>
      </c>
      <c r="AN90" s="1">
        <f t="shared" si="33"/>
        <v>0</v>
      </c>
      <c r="AO90" s="1">
        <f t="shared" si="34"/>
        <v>1</v>
      </c>
    </row>
    <row r="91" spans="1:41" x14ac:dyDescent="0.25">
      <c r="A91" s="1" t="s">
        <v>89</v>
      </c>
      <c r="B91" s="1">
        <v>6.2</v>
      </c>
      <c r="C91" s="1">
        <v>4</v>
      </c>
      <c r="D91" s="1">
        <v>2</v>
      </c>
      <c r="E91" s="1">
        <f t="shared" si="20"/>
        <v>0</v>
      </c>
      <c r="F91" s="1">
        <f t="shared" si="21"/>
        <v>0</v>
      </c>
      <c r="G91" s="1">
        <f t="shared" si="22"/>
        <v>1</v>
      </c>
      <c r="H91" s="1">
        <f t="shared" si="23"/>
        <v>0</v>
      </c>
      <c r="I91" s="1">
        <f t="shared" si="24"/>
        <v>1</v>
      </c>
      <c r="Q91" s="1" t="s">
        <v>170</v>
      </c>
      <c r="R91" s="1">
        <v>5.3</v>
      </c>
      <c r="S91" s="1">
        <v>4</v>
      </c>
      <c r="T91" s="1">
        <v>5</v>
      </c>
      <c r="U91" s="1">
        <f t="shared" si="25"/>
        <v>1</v>
      </c>
      <c r="V91" s="1">
        <f t="shared" si="26"/>
        <v>0</v>
      </c>
      <c r="W91" s="1">
        <f t="shared" si="27"/>
        <v>0</v>
      </c>
      <c r="X91" s="1">
        <f t="shared" si="28"/>
        <v>0</v>
      </c>
      <c r="Y91" s="1">
        <f t="shared" si="29"/>
        <v>1</v>
      </c>
      <c r="AG91" s="1" t="s">
        <v>112</v>
      </c>
      <c r="AH91" s="1">
        <v>4.9000000000000004</v>
      </c>
      <c r="AI91" s="1">
        <v>4</v>
      </c>
      <c r="AJ91" s="1">
        <v>6</v>
      </c>
      <c r="AK91" s="1">
        <f t="shared" si="30"/>
        <v>1</v>
      </c>
      <c r="AL91" s="1">
        <f t="shared" si="31"/>
        <v>0</v>
      </c>
      <c r="AM91" s="1">
        <f t="shared" si="32"/>
        <v>0</v>
      </c>
      <c r="AN91" s="1">
        <f t="shared" si="33"/>
        <v>0</v>
      </c>
      <c r="AO91" s="1">
        <f t="shared" si="34"/>
        <v>1</v>
      </c>
    </row>
    <row r="92" spans="1:41" x14ac:dyDescent="0.25">
      <c r="A92" s="1" t="s">
        <v>89</v>
      </c>
      <c r="B92" s="1">
        <v>6.2</v>
      </c>
      <c r="C92" s="1">
        <v>4</v>
      </c>
      <c r="D92" s="1">
        <v>1</v>
      </c>
      <c r="E92" s="1">
        <f t="shared" si="20"/>
        <v>0</v>
      </c>
      <c r="F92" s="1">
        <f t="shared" si="21"/>
        <v>0</v>
      </c>
      <c r="G92" s="1">
        <f t="shared" si="22"/>
        <v>1</v>
      </c>
      <c r="H92" s="1">
        <f t="shared" si="23"/>
        <v>0</v>
      </c>
      <c r="I92" s="1">
        <f t="shared" si="24"/>
        <v>1</v>
      </c>
      <c r="Q92" s="1" t="s">
        <v>178</v>
      </c>
      <c r="R92" s="1">
        <v>5.3</v>
      </c>
      <c r="S92" s="1">
        <v>4</v>
      </c>
      <c r="T92" s="1">
        <v>11</v>
      </c>
      <c r="U92" s="1">
        <f t="shared" si="25"/>
        <v>0</v>
      </c>
      <c r="V92" s="1">
        <f t="shared" si="26"/>
        <v>0</v>
      </c>
      <c r="W92" s="1">
        <f t="shared" si="27"/>
        <v>0</v>
      </c>
      <c r="X92" s="1">
        <f t="shared" si="28"/>
        <v>1</v>
      </c>
      <c r="Y92" s="1">
        <f t="shared" si="29"/>
        <v>1</v>
      </c>
      <c r="AG92" s="1" t="s">
        <v>140</v>
      </c>
      <c r="AH92" s="1">
        <v>4.9000000000000004</v>
      </c>
      <c r="AI92" s="1">
        <v>4</v>
      </c>
      <c r="AJ92" s="1">
        <v>6</v>
      </c>
      <c r="AK92" s="1">
        <f t="shared" si="30"/>
        <v>1</v>
      </c>
      <c r="AL92" s="1">
        <f t="shared" si="31"/>
        <v>0</v>
      </c>
      <c r="AM92" s="1">
        <f t="shared" si="32"/>
        <v>0</v>
      </c>
      <c r="AN92" s="1">
        <f t="shared" si="33"/>
        <v>0</v>
      </c>
      <c r="AO92" s="1">
        <f t="shared" si="34"/>
        <v>1</v>
      </c>
    </row>
    <row r="93" spans="1:41" x14ac:dyDescent="0.25">
      <c r="A93" s="1" t="s">
        <v>118</v>
      </c>
      <c r="B93" s="1">
        <v>6.2</v>
      </c>
      <c r="C93" s="1">
        <v>4</v>
      </c>
      <c r="D93" s="1">
        <v>1</v>
      </c>
      <c r="E93" s="1">
        <f t="shared" si="20"/>
        <v>0</v>
      </c>
      <c r="F93" s="1">
        <f t="shared" si="21"/>
        <v>0</v>
      </c>
      <c r="G93" s="1">
        <f t="shared" si="22"/>
        <v>1</v>
      </c>
      <c r="H93" s="1">
        <f t="shared" si="23"/>
        <v>0</v>
      </c>
      <c r="I93" s="1">
        <f t="shared" si="24"/>
        <v>1</v>
      </c>
      <c r="Q93" s="1" t="s">
        <v>60</v>
      </c>
      <c r="R93" s="1">
        <v>5.3</v>
      </c>
      <c r="S93" s="1">
        <v>4</v>
      </c>
      <c r="T93" s="1">
        <v>11</v>
      </c>
      <c r="U93" s="1">
        <f t="shared" si="25"/>
        <v>0</v>
      </c>
      <c r="V93" s="1">
        <f t="shared" si="26"/>
        <v>0</v>
      </c>
      <c r="W93" s="1">
        <f t="shared" si="27"/>
        <v>0</v>
      </c>
      <c r="X93" s="1">
        <f t="shared" si="28"/>
        <v>1</v>
      </c>
      <c r="Y93" s="1">
        <f t="shared" si="29"/>
        <v>1</v>
      </c>
      <c r="AG93" s="1" t="s">
        <v>101</v>
      </c>
      <c r="AH93" s="1">
        <v>4.9000000000000004</v>
      </c>
      <c r="AI93" s="1">
        <v>4</v>
      </c>
      <c r="AJ93" s="1">
        <v>6</v>
      </c>
      <c r="AK93" s="1">
        <f t="shared" si="30"/>
        <v>1</v>
      </c>
      <c r="AL93" s="1">
        <f t="shared" si="31"/>
        <v>0</v>
      </c>
      <c r="AM93" s="1">
        <f t="shared" si="32"/>
        <v>0</v>
      </c>
      <c r="AN93" s="1">
        <f t="shared" si="33"/>
        <v>0</v>
      </c>
      <c r="AO93" s="1">
        <f t="shared" si="34"/>
        <v>1</v>
      </c>
    </row>
    <row r="94" spans="1:41" x14ac:dyDescent="0.25">
      <c r="A94" s="1" t="s">
        <v>118</v>
      </c>
      <c r="B94" s="1">
        <v>6.2</v>
      </c>
      <c r="C94" s="1">
        <v>4</v>
      </c>
      <c r="D94" s="1">
        <v>1</v>
      </c>
      <c r="E94" s="1">
        <f t="shared" si="20"/>
        <v>0</v>
      </c>
      <c r="F94" s="1">
        <f t="shared" si="21"/>
        <v>0</v>
      </c>
      <c r="G94" s="1">
        <f t="shared" si="22"/>
        <v>1</v>
      </c>
      <c r="H94" s="1">
        <f t="shared" si="23"/>
        <v>0</v>
      </c>
      <c r="I94" s="1">
        <f t="shared" si="24"/>
        <v>1</v>
      </c>
      <c r="Q94" s="1" t="s">
        <v>72</v>
      </c>
      <c r="R94" s="1">
        <v>5.0999999999999996</v>
      </c>
      <c r="S94" s="1">
        <v>4</v>
      </c>
      <c r="T94" s="1">
        <v>4</v>
      </c>
      <c r="U94" s="1">
        <f t="shared" si="25"/>
        <v>1</v>
      </c>
      <c r="V94" s="1">
        <f t="shared" si="26"/>
        <v>0</v>
      </c>
      <c r="W94" s="1">
        <f t="shared" si="27"/>
        <v>0</v>
      </c>
      <c r="X94" s="1">
        <f t="shared" si="28"/>
        <v>0</v>
      </c>
      <c r="Y94" s="1">
        <f t="shared" si="29"/>
        <v>1</v>
      </c>
      <c r="AG94" s="1" t="s">
        <v>101</v>
      </c>
      <c r="AH94" s="1">
        <v>4.9000000000000004</v>
      </c>
      <c r="AI94" s="1">
        <v>4</v>
      </c>
      <c r="AJ94" s="1">
        <v>6</v>
      </c>
      <c r="AK94" s="1">
        <f t="shared" si="30"/>
        <v>1</v>
      </c>
      <c r="AL94" s="1">
        <f t="shared" si="31"/>
        <v>0</v>
      </c>
      <c r="AM94" s="1">
        <f t="shared" si="32"/>
        <v>0</v>
      </c>
      <c r="AN94" s="1">
        <f t="shared" si="33"/>
        <v>0</v>
      </c>
      <c r="AO94" s="1">
        <f t="shared" si="34"/>
        <v>1</v>
      </c>
    </row>
    <row r="95" spans="1:41" x14ac:dyDescent="0.25">
      <c r="A95" s="1" t="s">
        <v>118</v>
      </c>
      <c r="B95" s="1">
        <v>6.2</v>
      </c>
      <c r="C95" s="1">
        <v>4</v>
      </c>
      <c r="D95" s="1">
        <v>1</v>
      </c>
      <c r="E95" s="1">
        <f t="shared" si="20"/>
        <v>0</v>
      </c>
      <c r="F95" s="1">
        <f t="shared" si="21"/>
        <v>0</v>
      </c>
      <c r="G95" s="1">
        <f t="shared" si="22"/>
        <v>1</v>
      </c>
      <c r="H95" s="1">
        <f t="shared" si="23"/>
        <v>0</v>
      </c>
      <c r="I95" s="1">
        <f t="shared" si="24"/>
        <v>1</v>
      </c>
      <c r="Q95" s="1" t="s">
        <v>182</v>
      </c>
      <c r="R95" s="1">
        <v>5.0999999999999996</v>
      </c>
      <c r="S95" s="1">
        <v>4</v>
      </c>
      <c r="T95" s="1">
        <v>9</v>
      </c>
      <c r="U95" s="1">
        <f t="shared" si="25"/>
        <v>1</v>
      </c>
      <c r="V95" s="1">
        <f t="shared" si="26"/>
        <v>0</v>
      </c>
      <c r="W95" s="1">
        <f t="shared" si="27"/>
        <v>0</v>
      </c>
      <c r="X95" s="1">
        <f t="shared" si="28"/>
        <v>0</v>
      </c>
      <c r="Y95" s="1">
        <f t="shared" si="29"/>
        <v>1</v>
      </c>
      <c r="AG95" s="1" t="s">
        <v>80</v>
      </c>
      <c r="AH95" s="1">
        <v>4.9000000000000004</v>
      </c>
      <c r="AI95" s="1">
        <v>4</v>
      </c>
      <c r="AJ95" s="1">
        <v>5</v>
      </c>
      <c r="AK95" s="1">
        <f t="shared" si="30"/>
        <v>1</v>
      </c>
      <c r="AL95" s="1">
        <f t="shared" si="31"/>
        <v>0</v>
      </c>
      <c r="AM95" s="1">
        <f t="shared" si="32"/>
        <v>0</v>
      </c>
      <c r="AN95" s="1">
        <f t="shared" si="33"/>
        <v>0</v>
      </c>
      <c r="AO95" s="1">
        <f t="shared" si="34"/>
        <v>1</v>
      </c>
    </row>
    <row r="96" spans="1:41" x14ac:dyDescent="0.25">
      <c r="A96" s="1" t="s">
        <v>89</v>
      </c>
      <c r="B96" s="1">
        <v>6.2</v>
      </c>
      <c r="C96" s="1">
        <v>4</v>
      </c>
      <c r="D96" s="1">
        <v>1</v>
      </c>
      <c r="E96" s="1">
        <f t="shared" si="20"/>
        <v>0</v>
      </c>
      <c r="F96" s="1">
        <f t="shared" si="21"/>
        <v>0</v>
      </c>
      <c r="G96" s="1">
        <f t="shared" si="22"/>
        <v>1</v>
      </c>
      <c r="H96" s="1">
        <f t="shared" si="23"/>
        <v>0</v>
      </c>
      <c r="I96" s="1">
        <f t="shared" si="24"/>
        <v>1</v>
      </c>
      <c r="Q96" s="1" t="s">
        <v>65</v>
      </c>
      <c r="R96" s="1">
        <v>5.0999999999999996</v>
      </c>
      <c r="S96" s="1">
        <v>4</v>
      </c>
      <c r="T96" s="1">
        <v>8</v>
      </c>
      <c r="U96" s="1">
        <f t="shared" si="25"/>
        <v>1</v>
      </c>
      <c r="V96" s="1">
        <f t="shared" si="26"/>
        <v>0</v>
      </c>
      <c r="W96" s="1">
        <f t="shared" si="27"/>
        <v>0</v>
      </c>
      <c r="X96" s="1">
        <f t="shared" si="28"/>
        <v>0</v>
      </c>
      <c r="Y96" s="1">
        <f t="shared" si="29"/>
        <v>1</v>
      </c>
      <c r="AG96" s="1" t="s">
        <v>96</v>
      </c>
      <c r="AH96" s="1">
        <v>4.9000000000000004</v>
      </c>
      <c r="AI96" s="1">
        <v>4</v>
      </c>
      <c r="AJ96" s="1">
        <v>15</v>
      </c>
      <c r="AK96" s="1">
        <f t="shared" si="30"/>
        <v>0</v>
      </c>
      <c r="AL96" s="1">
        <f t="shared" si="31"/>
        <v>0</v>
      </c>
      <c r="AM96" s="1">
        <f t="shared" si="32"/>
        <v>0</v>
      </c>
      <c r="AN96" s="1">
        <f t="shared" si="33"/>
        <v>1</v>
      </c>
      <c r="AO96" s="1">
        <f t="shared" si="34"/>
        <v>1</v>
      </c>
    </row>
    <row r="97" spans="1:41" x14ac:dyDescent="0.25">
      <c r="A97" s="1" t="s">
        <v>89</v>
      </c>
      <c r="B97" s="1">
        <v>6.2</v>
      </c>
      <c r="C97" s="1">
        <v>4</v>
      </c>
      <c r="D97" s="1">
        <v>1</v>
      </c>
      <c r="E97" s="1">
        <f t="shared" si="20"/>
        <v>0</v>
      </c>
      <c r="F97" s="1">
        <f t="shared" si="21"/>
        <v>0</v>
      </c>
      <c r="G97" s="1">
        <f t="shared" si="22"/>
        <v>1</v>
      </c>
      <c r="H97" s="1">
        <f t="shared" si="23"/>
        <v>0</v>
      </c>
      <c r="I97" s="1">
        <f t="shared" si="24"/>
        <v>1</v>
      </c>
      <c r="Q97" s="1" t="s">
        <v>65</v>
      </c>
      <c r="R97" s="1">
        <v>5.0999999999999996</v>
      </c>
      <c r="S97" s="1">
        <v>4</v>
      </c>
      <c r="T97" s="1">
        <v>7</v>
      </c>
      <c r="U97" s="1">
        <f t="shared" si="25"/>
        <v>1</v>
      </c>
      <c r="V97" s="1">
        <f t="shared" si="26"/>
        <v>0</v>
      </c>
      <c r="W97" s="1">
        <f t="shared" si="27"/>
        <v>0</v>
      </c>
      <c r="X97" s="1">
        <f t="shared" si="28"/>
        <v>0</v>
      </c>
      <c r="Y97" s="1">
        <f t="shared" si="29"/>
        <v>1</v>
      </c>
      <c r="AG97" s="1" t="s">
        <v>129</v>
      </c>
      <c r="AH97" s="1">
        <v>4.8</v>
      </c>
      <c r="AI97" s="1">
        <v>4</v>
      </c>
      <c r="AJ97" s="1">
        <v>9</v>
      </c>
      <c r="AK97" s="1">
        <f t="shared" si="30"/>
        <v>1</v>
      </c>
      <c r="AL97" s="1">
        <f t="shared" si="31"/>
        <v>0</v>
      </c>
      <c r="AM97" s="1">
        <f t="shared" si="32"/>
        <v>0</v>
      </c>
      <c r="AN97" s="1">
        <f t="shared" si="33"/>
        <v>0</v>
      </c>
      <c r="AO97" s="1">
        <f t="shared" si="34"/>
        <v>1</v>
      </c>
    </row>
    <row r="98" spans="1:41" x14ac:dyDescent="0.25">
      <c r="A98" s="1" t="s">
        <v>118</v>
      </c>
      <c r="B98" s="1">
        <v>6.2</v>
      </c>
      <c r="C98" s="1">
        <v>4</v>
      </c>
      <c r="D98" s="1">
        <v>1</v>
      </c>
      <c r="E98" s="1">
        <f t="shared" si="20"/>
        <v>0</v>
      </c>
      <c r="F98" s="1">
        <f t="shared" si="21"/>
        <v>0</v>
      </c>
      <c r="G98" s="1">
        <f t="shared" si="22"/>
        <v>1</v>
      </c>
      <c r="H98" s="1">
        <f t="shared" si="23"/>
        <v>0</v>
      </c>
      <c r="I98" s="1">
        <f t="shared" si="24"/>
        <v>1</v>
      </c>
      <c r="Q98" s="1" t="s">
        <v>132</v>
      </c>
      <c r="R98" s="1">
        <v>5.0999999999999996</v>
      </c>
      <c r="S98" s="1">
        <v>4</v>
      </c>
      <c r="T98" s="1">
        <v>7</v>
      </c>
      <c r="U98" s="1">
        <f t="shared" si="25"/>
        <v>1</v>
      </c>
      <c r="V98" s="1">
        <f t="shared" si="26"/>
        <v>0</v>
      </c>
      <c r="W98" s="1">
        <f t="shared" si="27"/>
        <v>0</v>
      </c>
      <c r="X98" s="1">
        <f t="shared" si="28"/>
        <v>0</v>
      </c>
      <c r="Y98" s="1">
        <f t="shared" si="29"/>
        <v>1</v>
      </c>
      <c r="AG98" s="1" t="s">
        <v>85</v>
      </c>
      <c r="AH98" s="1">
        <v>4.8</v>
      </c>
      <c r="AI98" s="1">
        <v>4</v>
      </c>
      <c r="AJ98" s="1">
        <v>9</v>
      </c>
      <c r="AK98" s="1">
        <f t="shared" si="30"/>
        <v>1</v>
      </c>
      <c r="AL98" s="1">
        <f t="shared" si="31"/>
        <v>0</v>
      </c>
      <c r="AM98" s="1">
        <f t="shared" si="32"/>
        <v>0</v>
      </c>
      <c r="AN98" s="1">
        <f t="shared" si="33"/>
        <v>0</v>
      </c>
      <c r="AO98" s="1">
        <f t="shared" si="34"/>
        <v>1</v>
      </c>
    </row>
    <row r="99" spans="1:41" x14ac:dyDescent="0.25">
      <c r="A99" s="1" t="s">
        <v>59</v>
      </c>
      <c r="B99" s="1">
        <v>6.7</v>
      </c>
      <c r="C99" s="1">
        <v>3</v>
      </c>
      <c r="D99" s="1">
        <v>7</v>
      </c>
      <c r="E99" s="1">
        <f t="shared" ref="E99:E130" si="35">IF(AND((10&gt;D99),(D99&gt;=C99),(C99&gt;=2)),1,0)</f>
        <v>1</v>
      </c>
      <c r="F99" s="1">
        <f t="shared" ref="F99:F117" si="36">IF(AND((D99&lt;C99),(D99&gt;2),(C99&lt;10)),1,0)</f>
        <v>0</v>
      </c>
      <c r="G99" s="1">
        <f t="shared" ref="G99:G115" si="37">IF(D99&lt;=2,1,0)</f>
        <v>0</v>
      </c>
      <c r="H99" s="1">
        <f t="shared" ref="H99:H117" si="38">IF(D99&gt;=10,1,0)</f>
        <v>0</v>
      </c>
      <c r="I99" s="1">
        <f t="shared" ref="I99:I130" si="39">SUM(E99:H99)</f>
        <v>1</v>
      </c>
      <c r="Q99" s="1" t="s">
        <v>132</v>
      </c>
      <c r="R99" s="1">
        <v>5.0999999999999996</v>
      </c>
      <c r="S99" s="1">
        <v>4</v>
      </c>
      <c r="T99" s="1">
        <v>6</v>
      </c>
      <c r="U99" s="1">
        <f t="shared" si="25"/>
        <v>1</v>
      </c>
      <c r="V99" s="1">
        <f t="shared" si="26"/>
        <v>0</v>
      </c>
      <c r="W99" s="1">
        <f t="shared" si="27"/>
        <v>0</v>
      </c>
      <c r="X99" s="1">
        <f t="shared" si="28"/>
        <v>0</v>
      </c>
      <c r="Y99" s="1">
        <f t="shared" si="29"/>
        <v>1</v>
      </c>
      <c r="AG99" s="1" t="s">
        <v>129</v>
      </c>
      <c r="AH99" s="1">
        <v>4.8</v>
      </c>
      <c r="AI99" s="1">
        <v>4</v>
      </c>
      <c r="AJ99" s="1">
        <v>8</v>
      </c>
      <c r="AK99" s="1">
        <f t="shared" si="30"/>
        <v>1</v>
      </c>
      <c r="AL99" s="1">
        <f t="shared" si="31"/>
        <v>0</v>
      </c>
      <c r="AM99" s="1">
        <f t="shared" si="32"/>
        <v>0</v>
      </c>
      <c r="AN99" s="1">
        <f t="shared" si="33"/>
        <v>0</v>
      </c>
      <c r="AO99" s="1">
        <f t="shared" si="34"/>
        <v>1</v>
      </c>
    </row>
    <row r="100" spans="1:41" x14ac:dyDescent="0.25">
      <c r="A100" s="1" t="s">
        <v>59</v>
      </c>
      <c r="B100" s="1">
        <v>6.7</v>
      </c>
      <c r="C100" s="1">
        <v>3</v>
      </c>
      <c r="D100" s="1">
        <v>6</v>
      </c>
      <c r="E100" s="1">
        <f t="shared" si="35"/>
        <v>1</v>
      </c>
      <c r="F100" s="1">
        <f t="shared" si="36"/>
        <v>0</v>
      </c>
      <c r="G100" s="1">
        <f t="shared" si="37"/>
        <v>0</v>
      </c>
      <c r="H100" s="1">
        <f t="shared" si="38"/>
        <v>0</v>
      </c>
      <c r="I100" s="1">
        <f t="shared" si="39"/>
        <v>1</v>
      </c>
      <c r="Q100" s="1" t="s">
        <v>147</v>
      </c>
      <c r="R100" s="1">
        <v>5.0999999999999996</v>
      </c>
      <c r="S100" s="1">
        <v>4</v>
      </c>
      <c r="T100" s="1">
        <v>6</v>
      </c>
      <c r="U100" s="1">
        <f t="shared" si="25"/>
        <v>1</v>
      </c>
      <c r="V100" s="1">
        <f t="shared" si="26"/>
        <v>0</v>
      </c>
      <c r="W100" s="1">
        <f t="shared" si="27"/>
        <v>0</v>
      </c>
      <c r="X100" s="1">
        <f t="shared" si="28"/>
        <v>0</v>
      </c>
      <c r="Y100" s="1">
        <f t="shared" si="29"/>
        <v>1</v>
      </c>
      <c r="AG100" s="1" t="s">
        <v>129</v>
      </c>
      <c r="AH100" s="1">
        <v>4.8</v>
      </c>
      <c r="AI100" s="1">
        <v>4</v>
      </c>
      <c r="AJ100" s="1">
        <v>8</v>
      </c>
      <c r="AK100" s="1">
        <f t="shared" si="30"/>
        <v>1</v>
      </c>
      <c r="AL100" s="1">
        <f t="shared" si="31"/>
        <v>0</v>
      </c>
      <c r="AM100" s="1">
        <f t="shared" si="32"/>
        <v>0</v>
      </c>
      <c r="AN100" s="1">
        <f t="shared" si="33"/>
        <v>0</v>
      </c>
      <c r="AO100" s="1">
        <f t="shared" si="34"/>
        <v>1</v>
      </c>
    </row>
    <row r="101" spans="1:41" x14ac:dyDescent="0.25">
      <c r="A101" s="1" t="s">
        <v>59</v>
      </c>
      <c r="B101" s="1">
        <v>6.7</v>
      </c>
      <c r="C101" s="1">
        <v>3</v>
      </c>
      <c r="D101" s="1">
        <v>5</v>
      </c>
      <c r="E101" s="1">
        <f t="shared" si="35"/>
        <v>1</v>
      </c>
      <c r="F101" s="1">
        <f t="shared" si="36"/>
        <v>0</v>
      </c>
      <c r="G101" s="1">
        <f t="shared" si="37"/>
        <v>0</v>
      </c>
      <c r="H101" s="1">
        <f t="shared" si="38"/>
        <v>0</v>
      </c>
      <c r="I101" s="1">
        <f t="shared" si="39"/>
        <v>1</v>
      </c>
      <c r="Q101" s="1" t="s">
        <v>147</v>
      </c>
      <c r="R101" s="1">
        <v>5.0999999999999996</v>
      </c>
      <c r="S101" s="1">
        <v>4</v>
      </c>
      <c r="T101" s="1">
        <v>6</v>
      </c>
      <c r="U101" s="1">
        <f t="shared" si="25"/>
        <v>1</v>
      </c>
      <c r="V101" s="1">
        <f t="shared" si="26"/>
        <v>0</v>
      </c>
      <c r="W101" s="1">
        <f t="shared" si="27"/>
        <v>0</v>
      </c>
      <c r="X101" s="1">
        <f t="shared" si="28"/>
        <v>0</v>
      </c>
      <c r="Y101" s="1">
        <f t="shared" si="29"/>
        <v>1</v>
      </c>
      <c r="AG101" s="1" t="s">
        <v>90</v>
      </c>
      <c r="AH101" s="1">
        <v>4.8</v>
      </c>
      <c r="AI101" s="1">
        <v>4</v>
      </c>
      <c r="AJ101" s="1">
        <v>8</v>
      </c>
      <c r="AK101" s="1">
        <f t="shared" si="30"/>
        <v>1</v>
      </c>
      <c r="AL101" s="1">
        <f t="shared" si="31"/>
        <v>0</v>
      </c>
      <c r="AM101" s="1">
        <f t="shared" si="32"/>
        <v>0</v>
      </c>
      <c r="AN101" s="1">
        <f t="shared" si="33"/>
        <v>0</v>
      </c>
      <c r="AO101" s="1">
        <f t="shared" si="34"/>
        <v>1</v>
      </c>
    </row>
    <row r="102" spans="1:41" x14ac:dyDescent="0.25">
      <c r="A102" s="1" t="s">
        <v>134</v>
      </c>
      <c r="B102" s="1">
        <v>6.3</v>
      </c>
      <c r="C102" s="1">
        <v>3</v>
      </c>
      <c r="D102" s="1">
        <v>8</v>
      </c>
      <c r="E102" s="1">
        <f t="shared" si="35"/>
        <v>1</v>
      </c>
      <c r="F102" s="1">
        <f t="shared" si="36"/>
        <v>0</v>
      </c>
      <c r="G102" s="1">
        <f t="shared" si="37"/>
        <v>0</v>
      </c>
      <c r="H102" s="1">
        <f t="shared" si="38"/>
        <v>0</v>
      </c>
      <c r="I102" s="1">
        <f t="shared" si="39"/>
        <v>1</v>
      </c>
      <c r="Q102" s="1" t="s">
        <v>147</v>
      </c>
      <c r="R102" s="1">
        <v>5.0999999999999996</v>
      </c>
      <c r="S102" s="1">
        <v>4</v>
      </c>
      <c r="T102" s="1">
        <v>5</v>
      </c>
      <c r="U102" s="1">
        <f t="shared" si="25"/>
        <v>1</v>
      </c>
      <c r="V102" s="1">
        <f t="shared" si="26"/>
        <v>0</v>
      </c>
      <c r="W102" s="1">
        <f t="shared" si="27"/>
        <v>0</v>
      </c>
      <c r="X102" s="1">
        <f t="shared" si="28"/>
        <v>0</v>
      </c>
      <c r="Y102" s="1">
        <f t="shared" si="29"/>
        <v>1</v>
      </c>
      <c r="AG102" s="1" t="s">
        <v>94</v>
      </c>
      <c r="AH102" s="1">
        <v>4.8</v>
      </c>
      <c r="AI102" s="1">
        <v>4</v>
      </c>
      <c r="AJ102" s="1">
        <v>6</v>
      </c>
      <c r="AK102" s="1">
        <f t="shared" si="30"/>
        <v>1</v>
      </c>
      <c r="AL102" s="1">
        <f t="shared" si="31"/>
        <v>0</v>
      </c>
      <c r="AM102" s="1">
        <f t="shared" si="32"/>
        <v>0</v>
      </c>
      <c r="AN102" s="1">
        <f t="shared" si="33"/>
        <v>0</v>
      </c>
      <c r="AO102" s="1">
        <f t="shared" si="34"/>
        <v>1</v>
      </c>
    </row>
    <row r="103" spans="1:41" x14ac:dyDescent="0.25">
      <c r="A103" s="1" t="s">
        <v>134</v>
      </c>
      <c r="B103" s="1">
        <v>6.3</v>
      </c>
      <c r="C103" s="1">
        <v>3</v>
      </c>
      <c r="D103" s="1">
        <v>5</v>
      </c>
      <c r="E103" s="1">
        <f t="shared" si="35"/>
        <v>1</v>
      </c>
      <c r="F103" s="1">
        <f t="shared" si="36"/>
        <v>0</v>
      </c>
      <c r="G103" s="1">
        <f t="shared" si="37"/>
        <v>0</v>
      </c>
      <c r="H103" s="1">
        <f t="shared" si="38"/>
        <v>0</v>
      </c>
      <c r="I103" s="1">
        <f t="shared" si="39"/>
        <v>1</v>
      </c>
      <c r="Q103" s="1" t="s">
        <v>182</v>
      </c>
      <c r="R103" s="1">
        <v>5.0999999999999996</v>
      </c>
      <c r="S103" s="1">
        <v>4</v>
      </c>
      <c r="T103" s="1">
        <v>5</v>
      </c>
      <c r="U103" s="1">
        <f t="shared" si="25"/>
        <v>1</v>
      </c>
      <c r="V103" s="1">
        <f t="shared" si="26"/>
        <v>0</v>
      </c>
      <c r="W103" s="1">
        <f t="shared" si="27"/>
        <v>0</v>
      </c>
      <c r="X103" s="1">
        <f t="shared" si="28"/>
        <v>0</v>
      </c>
      <c r="Y103" s="1">
        <f t="shared" si="29"/>
        <v>1</v>
      </c>
      <c r="AG103" s="1" t="s">
        <v>85</v>
      </c>
      <c r="AH103" s="1">
        <v>4.8</v>
      </c>
      <c r="AI103" s="1">
        <v>4</v>
      </c>
      <c r="AJ103" s="1">
        <v>6</v>
      </c>
      <c r="AK103" s="1">
        <f t="shared" si="30"/>
        <v>1</v>
      </c>
      <c r="AL103" s="1">
        <f t="shared" si="31"/>
        <v>0</v>
      </c>
      <c r="AM103" s="1">
        <f t="shared" si="32"/>
        <v>0</v>
      </c>
      <c r="AN103" s="1">
        <f t="shared" si="33"/>
        <v>0</v>
      </c>
      <c r="AO103" s="1">
        <f t="shared" si="34"/>
        <v>1</v>
      </c>
    </row>
    <row r="104" spans="1:41" x14ac:dyDescent="0.25">
      <c r="A104" s="1" t="s">
        <v>134</v>
      </c>
      <c r="B104" s="1">
        <v>6.3</v>
      </c>
      <c r="C104" s="1">
        <v>3</v>
      </c>
      <c r="D104" s="1">
        <v>4</v>
      </c>
      <c r="E104" s="1">
        <f t="shared" si="35"/>
        <v>1</v>
      </c>
      <c r="F104" s="1">
        <f t="shared" si="36"/>
        <v>0</v>
      </c>
      <c r="G104" s="1">
        <f t="shared" si="37"/>
        <v>0</v>
      </c>
      <c r="H104" s="1">
        <f t="shared" si="38"/>
        <v>0</v>
      </c>
      <c r="I104" s="1">
        <f t="shared" si="39"/>
        <v>1</v>
      </c>
      <c r="Q104" s="1" t="s">
        <v>147</v>
      </c>
      <c r="R104" s="1">
        <v>5.0999999999999996</v>
      </c>
      <c r="S104" s="1">
        <v>4</v>
      </c>
      <c r="T104" s="1">
        <v>5</v>
      </c>
      <c r="U104" s="1">
        <f t="shared" si="25"/>
        <v>1</v>
      </c>
      <c r="V104" s="1">
        <f t="shared" si="26"/>
        <v>0</v>
      </c>
      <c r="W104" s="1">
        <f t="shared" si="27"/>
        <v>0</v>
      </c>
      <c r="X104" s="1">
        <f t="shared" si="28"/>
        <v>0</v>
      </c>
      <c r="Y104" s="1">
        <f t="shared" si="29"/>
        <v>1</v>
      </c>
      <c r="AG104" s="1" t="s">
        <v>177</v>
      </c>
      <c r="AH104" s="1">
        <v>4.8</v>
      </c>
      <c r="AI104" s="1">
        <v>4</v>
      </c>
      <c r="AJ104" s="1">
        <v>6</v>
      </c>
      <c r="AK104" s="1">
        <f t="shared" si="30"/>
        <v>1</v>
      </c>
      <c r="AL104" s="1">
        <f t="shared" si="31"/>
        <v>0</v>
      </c>
      <c r="AM104" s="1">
        <f t="shared" si="32"/>
        <v>0</v>
      </c>
      <c r="AN104" s="1">
        <f t="shared" si="33"/>
        <v>0</v>
      </c>
      <c r="AO104" s="1">
        <f t="shared" si="34"/>
        <v>1</v>
      </c>
    </row>
    <row r="105" spans="1:41" x14ac:dyDescent="0.25">
      <c r="A105" s="1" t="s">
        <v>89</v>
      </c>
      <c r="B105" s="1">
        <v>6.2</v>
      </c>
      <c r="C105" s="1">
        <v>3</v>
      </c>
      <c r="D105" s="1">
        <v>6</v>
      </c>
      <c r="E105" s="1">
        <f t="shared" si="35"/>
        <v>1</v>
      </c>
      <c r="F105" s="1">
        <f t="shared" si="36"/>
        <v>0</v>
      </c>
      <c r="G105" s="1">
        <f t="shared" si="37"/>
        <v>0</v>
      </c>
      <c r="H105" s="1">
        <f t="shared" si="38"/>
        <v>0</v>
      </c>
      <c r="I105" s="1">
        <f t="shared" si="39"/>
        <v>1</v>
      </c>
      <c r="Q105" s="1" t="s">
        <v>147</v>
      </c>
      <c r="R105" s="1">
        <v>5.0999999999999996</v>
      </c>
      <c r="S105" s="1">
        <v>4</v>
      </c>
      <c r="T105" s="1">
        <v>15</v>
      </c>
      <c r="U105" s="1">
        <f t="shared" si="25"/>
        <v>0</v>
      </c>
      <c r="V105" s="1">
        <f t="shared" si="26"/>
        <v>0</v>
      </c>
      <c r="W105" s="1">
        <f t="shared" si="27"/>
        <v>0</v>
      </c>
      <c r="X105" s="1">
        <f t="shared" si="28"/>
        <v>1</v>
      </c>
      <c r="Y105" s="1">
        <f t="shared" si="29"/>
        <v>1</v>
      </c>
      <c r="AG105" s="1" t="s">
        <v>129</v>
      </c>
      <c r="AH105" s="1">
        <v>4.8</v>
      </c>
      <c r="AI105" s="1">
        <v>4</v>
      </c>
      <c r="AJ105" s="1">
        <v>6</v>
      </c>
      <c r="AK105" s="1">
        <f t="shared" si="30"/>
        <v>1</v>
      </c>
      <c r="AL105" s="1">
        <f t="shared" si="31"/>
        <v>0</v>
      </c>
      <c r="AM105" s="1">
        <f t="shared" si="32"/>
        <v>0</v>
      </c>
      <c r="AN105" s="1">
        <f t="shared" si="33"/>
        <v>0</v>
      </c>
      <c r="AO105" s="1">
        <f t="shared" si="34"/>
        <v>1</v>
      </c>
    </row>
    <row r="106" spans="1:41" x14ac:dyDescent="0.25">
      <c r="A106" s="1" t="s">
        <v>118</v>
      </c>
      <c r="B106" s="1">
        <v>6.2</v>
      </c>
      <c r="C106" s="1">
        <v>3</v>
      </c>
      <c r="D106" s="1">
        <v>6</v>
      </c>
      <c r="E106" s="1">
        <f t="shared" si="35"/>
        <v>1</v>
      </c>
      <c r="F106" s="1">
        <f t="shared" si="36"/>
        <v>0</v>
      </c>
      <c r="G106" s="1">
        <f t="shared" si="37"/>
        <v>0</v>
      </c>
      <c r="H106" s="1">
        <f t="shared" si="38"/>
        <v>0</v>
      </c>
      <c r="I106" s="1">
        <f t="shared" si="39"/>
        <v>1</v>
      </c>
      <c r="Q106" s="1" t="s">
        <v>72</v>
      </c>
      <c r="R106" s="1">
        <v>5.0999999999999996</v>
      </c>
      <c r="S106" s="1">
        <v>4</v>
      </c>
      <c r="T106" s="1">
        <v>13</v>
      </c>
      <c r="U106" s="1">
        <f t="shared" si="25"/>
        <v>0</v>
      </c>
      <c r="V106" s="1">
        <f t="shared" si="26"/>
        <v>0</v>
      </c>
      <c r="W106" s="1">
        <f t="shared" si="27"/>
        <v>0</v>
      </c>
      <c r="X106" s="1">
        <f t="shared" si="28"/>
        <v>1</v>
      </c>
      <c r="Y106" s="1">
        <f t="shared" si="29"/>
        <v>1</v>
      </c>
      <c r="AG106" s="1" t="s">
        <v>85</v>
      </c>
      <c r="AH106" s="1">
        <v>4.8</v>
      </c>
      <c r="AI106" s="1">
        <v>4</v>
      </c>
      <c r="AJ106" s="1">
        <v>5</v>
      </c>
      <c r="AK106" s="1">
        <f t="shared" si="30"/>
        <v>1</v>
      </c>
      <c r="AL106" s="1">
        <f t="shared" si="31"/>
        <v>0</v>
      </c>
      <c r="AM106" s="1">
        <f t="shared" si="32"/>
        <v>0</v>
      </c>
      <c r="AN106" s="1">
        <f t="shared" si="33"/>
        <v>0</v>
      </c>
      <c r="AO106" s="1">
        <f t="shared" si="34"/>
        <v>1</v>
      </c>
    </row>
    <row r="107" spans="1:41" x14ac:dyDescent="0.25">
      <c r="A107" s="1" t="s">
        <v>89</v>
      </c>
      <c r="B107" s="1">
        <v>6.2</v>
      </c>
      <c r="C107" s="1">
        <v>3</v>
      </c>
      <c r="D107" s="1">
        <v>5</v>
      </c>
      <c r="E107" s="1">
        <f t="shared" si="35"/>
        <v>1</v>
      </c>
      <c r="F107" s="1">
        <f t="shared" si="36"/>
        <v>0</v>
      </c>
      <c r="G107" s="1">
        <f t="shared" si="37"/>
        <v>0</v>
      </c>
      <c r="H107" s="1">
        <f t="shared" si="38"/>
        <v>0</v>
      </c>
      <c r="I107" s="1">
        <f t="shared" si="39"/>
        <v>1</v>
      </c>
      <c r="Q107" s="1" t="s">
        <v>72</v>
      </c>
      <c r="R107" s="1">
        <v>5.0999999999999996</v>
      </c>
      <c r="S107" s="1">
        <v>4</v>
      </c>
      <c r="T107" s="1">
        <v>12</v>
      </c>
      <c r="U107" s="1">
        <f t="shared" si="25"/>
        <v>0</v>
      </c>
      <c r="V107" s="1">
        <f t="shared" si="26"/>
        <v>0</v>
      </c>
      <c r="W107" s="1">
        <f t="shared" si="27"/>
        <v>0</v>
      </c>
      <c r="X107" s="1">
        <f t="shared" si="28"/>
        <v>1</v>
      </c>
      <c r="Y107" s="1">
        <f t="shared" si="29"/>
        <v>1</v>
      </c>
      <c r="AG107" s="1" t="s">
        <v>66</v>
      </c>
      <c r="AH107" s="1">
        <v>4.8</v>
      </c>
      <c r="AI107" s="1">
        <v>4</v>
      </c>
      <c r="AJ107" s="1">
        <v>3</v>
      </c>
      <c r="AK107" s="1">
        <f t="shared" si="30"/>
        <v>0</v>
      </c>
      <c r="AL107" s="1">
        <f t="shared" si="31"/>
        <v>1</v>
      </c>
      <c r="AM107" s="1">
        <f t="shared" si="32"/>
        <v>0</v>
      </c>
      <c r="AN107" s="1">
        <f t="shared" si="33"/>
        <v>0</v>
      </c>
      <c r="AO107" s="1">
        <f t="shared" si="34"/>
        <v>1</v>
      </c>
    </row>
    <row r="108" spans="1:41" x14ac:dyDescent="0.25">
      <c r="A108" s="1" t="s">
        <v>118</v>
      </c>
      <c r="B108" s="1">
        <v>6.2</v>
      </c>
      <c r="C108" s="1">
        <v>3</v>
      </c>
      <c r="D108" s="1">
        <v>21</v>
      </c>
      <c r="E108" s="1">
        <f t="shared" si="35"/>
        <v>0</v>
      </c>
      <c r="F108" s="1">
        <f t="shared" si="36"/>
        <v>0</v>
      </c>
      <c r="G108" s="1">
        <f t="shared" si="37"/>
        <v>0</v>
      </c>
      <c r="H108" s="1">
        <f t="shared" si="38"/>
        <v>1</v>
      </c>
      <c r="I108" s="1">
        <f t="shared" si="39"/>
        <v>1</v>
      </c>
      <c r="Q108" s="1" t="s">
        <v>182</v>
      </c>
      <c r="R108" s="1">
        <v>5.0999999999999996</v>
      </c>
      <c r="S108" s="1">
        <v>4</v>
      </c>
      <c r="T108" s="1">
        <v>2.5</v>
      </c>
      <c r="U108" s="1">
        <f t="shared" si="25"/>
        <v>0</v>
      </c>
      <c r="V108" s="1">
        <f t="shared" si="26"/>
        <v>1</v>
      </c>
      <c r="W108" s="1">
        <f t="shared" si="27"/>
        <v>0</v>
      </c>
      <c r="X108" s="1">
        <f t="shared" si="28"/>
        <v>0</v>
      </c>
      <c r="Y108" s="1">
        <f t="shared" si="29"/>
        <v>1</v>
      </c>
      <c r="AG108" s="1" t="s">
        <v>141</v>
      </c>
      <c r="AH108" s="1">
        <v>4.7</v>
      </c>
      <c r="AI108" s="1">
        <v>4</v>
      </c>
      <c r="AJ108" s="1">
        <v>9</v>
      </c>
      <c r="AK108" s="1">
        <f t="shared" si="30"/>
        <v>1</v>
      </c>
      <c r="AL108" s="1">
        <f t="shared" si="31"/>
        <v>0</v>
      </c>
      <c r="AM108" s="1">
        <f t="shared" si="32"/>
        <v>0</v>
      </c>
      <c r="AN108" s="1">
        <f t="shared" si="33"/>
        <v>0</v>
      </c>
      <c r="AO108" s="1">
        <f t="shared" si="34"/>
        <v>1</v>
      </c>
    </row>
    <row r="109" spans="1:41" x14ac:dyDescent="0.25">
      <c r="A109" s="1" t="s">
        <v>89</v>
      </c>
      <c r="B109" s="1">
        <v>6.2</v>
      </c>
      <c r="C109" s="1">
        <v>3</v>
      </c>
      <c r="D109" s="1">
        <v>14</v>
      </c>
      <c r="E109" s="1">
        <f t="shared" si="35"/>
        <v>0</v>
      </c>
      <c r="F109" s="1">
        <f t="shared" si="36"/>
        <v>0</v>
      </c>
      <c r="G109" s="1">
        <f t="shared" si="37"/>
        <v>0</v>
      </c>
      <c r="H109" s="1">
        <f t="shared" si="38"/>
        <v>1</v>
      </c>
      <c r="I109" s="1">
        <f t="shared" si="39"/>
        <v>1</v>
      </c>
      <c r="Q109" s="1" t="s">
        <v>180</v>
      </c>
      <c r="R109" s="1">
        <v>5</v>
      </c>
      <c r="S109" s="1">
        <v>4</v>
      </c>
      <c r="T109" s="1">
        <v>8</v>
      </c>
      <c r="U109" s="1">
        <f t="shared" si="25"/>
        <v>1</v>
      </c>
      <c r="V109" s="1">
        <f t="shared" si="26"/>
        <v>0</v>
      </c>
      <c r="W109" s="1">
        <f t="shared" si="27"/>
        <v>0</v>
      </c>
      <c r="X109" s="1">
        <f t="shared" si="28"/>
        <v>0</v>
      </c>
      <c r="Y109" s="1">
        <f t="shared" si="29"/>
        <v>1</v>
      </c>
      <c r="AG109" s="1" t="s">
        <v>127</v>
      </c>
      <c r="AH109" s="1">
        <v>4.7</v>
      </c>
      <c r="AI109" s="1">
        <v>4</v>
      </c>
      <c r="AJ109" s="1">
        <v>8</v>
      </c>
      <c r="AK109" s="1">
        <f t="shared" si="30"/>
        <v>1</v>
      </c>
      <c r="AL109" s="1">
        <f t="shared" si="31"/>
        <v>0</v>
      </c>
      <c r="AM109" s="1">
        <f t="shared" si="32"/>
        <v>0</v>
      </c>
      <c r="AN109" s="1">
        <f t="shared" si="33"/>
        <v>0</v>
      </c>
      <c r="AO109" s="1">
        <f t="shared" si="34"/>
        <v>1</v>
      </c>
    </row>
    <row r="110" spans="1:41" x14ac:dyDescent="0.25">
      <c r="A110" s="1" t="s">
        <v>155</v>
      </c>
      <c r="B110" s="1">
        <v>8.5</v>
      </c>
      <c r="C110" s="1">
        <v>3</v>
      </c>
      <c r="D110" s="1">
        <v>1</v>
      </c>
      <c r="E110" s="1">
        <f t="shared" si="35"/>
        <v>0</v>
      </c>
      <c r="F110" s="1">
        <f t="shared" si="36"/>
        <v>0</v>
      </c>
      <c r="G110" s="1">
        <f t="shared" si="37"/>
        <v>1</v>
      </c>
      <c r="H110" s="1">
        <f t="shared" si="38"/>
        <v>0</v>
      </c>
      <c r="I110" s="1">
        <f t="shared" si="39"/>
        <v>1</v>
      </c>
      <c r="Q110" s="1" t="s">
        <v>87</v>
      </c>
      <c r="R110" s="1">
        <v>5</v>
      </c>
      <c r="S110" s="1">
        <v>4</v>
      </c>
      <c r="T110" s="1">
        <v>7</v>
      </c>
      <c r="U110" s="1">
        <f t="shared" si="25"/>
        <v>1</v>
      </c>
      <c r="V110" s="1">
        <f t="shared" si="26"/>
        <v>0</v>
      </c>
      <c r="W110" s="1">
        <f t="shared" si="27"/>
        <v>0</v>
      </c>
      <c r="X110" s="1">
        <f t="shared" si="28"/>
        <v>0</v>
      </c>
      <c r="Y110" s="1">
        <f t="shared" si="29"/>
        <v>1</v>
      </c>
      <c r="AG110" s="1" t="s">
        <v>171</v>
      </c>
      <c r="AH110" s="1">
        <v>4.7</v>
      </c>
      <c r="AI110" s="1">
        <v>4</v>
      </c>
      <c r="AJ110" s="1">
        <v>8</v>
      </c>
      <c r="AK110" s="1">
        <f t="shared" si="30"/>
        <v>1</v>
      </c>
      <c r="AL110" s="1">
        <f t="shared" si="31"/>
        <v>0</v>
      </c>
      <c r="AM110" s="1">
        <f t="shared" si="32"/>
        <v>0</v>
      </c>
      <c r="AN110" s="1">
        <f t="shared" si="33"/>
        <v>0</v>
      </c>
      <c r="AO110" s="1">
        <f t="shared" si="34"/>
        <v>1</v>
      </c>
    </row>
    <row r="111" spans="1:41" x14ac:dyDescent="0.25">
      <c r="A111" s="1" t="s">
        <v>59</v>
      </c>
      <c r="B111" s="1">
        <v>6.7</v>
      </c>
      <c r="C111" s="1">
        <v>3</v>
      </c>
      <c r="D111" s="1">
        <v>1</v>
      </c>
      <c r="E111" s="1">
        <f t="shared" si="35"/>
        <v>0</v>
      </c>
      <c r="F111" s="1">
        <f t="shared" si="36"/>
        <v>0</v>
      </c>
      <c r="G111" s="1">
        <f t="shared" si="37"/>
        <v>1</v>
      </c>
      <c r="H111" s="1">
        <f t="shared" si="38"/>
        <v>0</v>
      </c>
      <c r="I111" s="1">
        <f t="shared" si="39"/>
        <v>1</v>
      </c>
      <c r="Q111" s="1" t="s">
        <v>98</v>
      </c>
      <c r="R111" s="1">
        <v>5</v>
      </c>
      <c r="S111" s="1">
        <v>4</v>
      </c>
      <c r="T111" s="1">
        <v>7</v>
      </c>
      <c r="U111" s="1">
        <f t="shared" si="25"/>
        <v>1</v>
      </c>
      <c r="V111" s="1">
        <f t="shared" si="26"/>
        <v>0</v>
      </c>
      <c r="W111" s="1">
        <f t="shared" si="27"/>
        <v>0</v>
      </c>
      <c r="X111" s="1">
        <f t="shared" si="28"/>
        <v>0</v>
      </c>
      <c r="Y111" s="1">
        <f t="shared" si="29"/>
        <v>1</v>
      </c>
      <c r="AG111" s="1" t="s">
        <v>145</v>
      </c>
      <c r="AH111" s="1">
        <v>4.7</v>
      </c>
      <c r="AI111" s="1">
        <v>4</v>
      </c>
      <c r="AJ111" s="1">
        <v>6</v>
      </c>
      <c r="AK111" s="1">
        <f t="shared" si="30"/>
        <v>1</v>
      </c>
      <c r="AL111" s="1">
        <f t="shared" si="31"/>
        <v>0</v>
      </c>
      <c r="AM111" s="1">
        <f t="shared" si="32"/>
        <v>0</v>
      </c>
      <c r="AN111" s="1">
        <f t="shared" si="33"/>
        <v>0</v>
      </c>
      <c r="AO111" s="1">
        <f t="shared" si="34"/>
        <v>1</v>
      </c>
    </row>
    <row r="112" spans="1:41" x14ac:dyDescent="0.25">
      <c r="A112" s="1" t="s">
        <v>134</v>
      </c>
      <c r="B112" s="1">
        <v>6.3</v>
      </c>
      <c r="C112" s="1">
        <v>3</v>
      </c>
      <c r="D112" s="1">
        <v>1</v>
      </c>
      <c r="E112" s="1">
        <f t="shared" si="35"/>
        <v>0</v>
      </c>
      <c r="F112" s="1">
        <f t="shared" si="36"/>
        <v>0</v>
      </c>
      <c r="G112" s="1">
        <f t="shared" si="37"/>
        <v>1</v>
      </c>
      <c r="H112" s="1">
        <f t="shared" si="38"/>
        <v>0</v>
      </c>
      <c r="I112" s="1">
        <f t="shared" si="39"/>
        <v>1</v>
      </c>
      <c r="Q112" s="1" t="s">
        <v>87</v>
      </c>
      <c r="R112" s="1">
        <v>5</v>
      </c>
      <c r="S112" s="1">
        <v>4</v>
      </c>
      <c r="T112" s="1">
        <v>7</v>
      </c>
      <c r="U112" s="1">
        <f t="shared" si="25"/>
        <v>1</v>
      </c>
      <c r="V112" s="1">
        <f t="shared" si="26"/>
        <v>0</v>
      </c>
      <c r="W112" s="1">
        <f t="shared" si="27"/>
        <v>0</v>
      </c>
      <c r="X112" s="1">
        <f t="shared" si="28"/>
        <v>0</v>
      </c>
      <c r="Y112" s="1">
        <f t="shared" si="29"/>
        <v>1</v>
      </c>
      <c r="AG112" s="1" t="s">
        <v>171</v>
      </c>
      <c r="AH112" s="1">
        <v>4.7</v>
      </c>
      <c r="AI112" s="1">
        <v>4</v>
      </c>
      <c r="AJ112" s="1">
        <v>6</v>
      </c>
      <c r="AK112" s="1">
        <f t="shared" si="30"/>
        <v>1</v>
      </c>
      <c r="AL112" s="1">
        <f t="shared" si="31"/>
        <v>0</v>
      </c>
      <c r="AM112" s="1">
        <f t="shared" si="32"/>
        <v>0</v>
      </c>
      <c r="AN112" s="1">
        <f t="shared" si="33"/>
        <v>0</v>
      </c>
      <c r="AO112" s="1">
        <f t="shared" si="34"/>
        <v>1</v>
      </c>
    </row>
    <row r="113" spans="1:41" x14ac:dyDescent="0.25">
      <c r="A113" s="1" t="s">
        <v>89</v>
      </c>
      <c r="B113" s="1">
        <v>6.2</v>
      </c>
      <c r="C113" s="1">
        <v>3</v>
      </c>
      <c r="D113" s="1">
        <v>1.5</v>
      </c>
      <c r="E113" s="1">
        <f t="shared" si="35"/>
        <v>0</v>
      </c>
      <c r="F113" s="1">
        <f t="shared" si="36"/>
        <v>0</v>
      </c>
      <c r="G113" s="1">
        <f t="shared" si="37"/>
        <v>1</v>
      </c>
      <c r="H113" s="1">
        <f t="shared" si="38"/>
        <v>0</v>
      </c>
      <c r="I113" s="1">
        <f t="shared" si="39"/>
        <v>1</v>
      </c>
      <c r="Q113" s="1" t="s">
        <v>87</v>
      </c>
      <c r="R113" s="1">
        <v>5</v>
      </c>
      <c r="S113" s="1">
        <v>4</v>
      </c>
      <c r="T113" s="1">
        <v>6</v>
      </c>
      <c r="U113" s="1">
        <f t="shared" si="25"/>
        <v>1</v>
      </c>
      <c r="V113" s="1">
        <f t="shared" si="26"/>
        <v>0</v>
      </c>
      <c r="W113" s="1">
        <f t="shared" si="27"/>
        <v>0</v>
      </c>
      <c r="X113" s="1">
        <f t="shared" si="28"/>
        <v>0</v>
      </c>
      <c r="Y113" s="1">
        <f t="shared" si="29"/>
        <v>1</v>
      </c>
      <c r="AG113" s="1" t="s">
        <v>171</v>
      </c>
      <c r="AH113" s="1">
        <v>4.7</v>
      </c>
      <c r="AI113" s="1">
        <v>4</v>
      </c>
      <c r="AJ113" s="1">
        <v>6</v>
      </c>
      <c r="AK113" s="1">
        <f t="shared" si="30"/>
        <v>1</v>
      </c>
      <c r="AL113" s="1">
        <f t="shared" si="31"/>
        <v>0</v>
      </c>
      <c r="AM113" s="1">
        <f t="shared" si="32"/>
        <v>0</v>
      </c>
      <c r="AN113" s="1">
        <f t="shared" si="33"/>
        <v>0</v>
      </c>
      <c r="AO113" s="1">
        <f t="shared" si="34"/>
        <v>1</v>
      </c>
    </row>
    <row r="114" spans="1:41" x14ac:dyDescent="0.25">
      <c r="A114" s="1" t="s">
        <v>89</v>
      </c>
      <c r="B114" s="1">
        <v>6.2</v>
      </c>
      <c r="C114" s="1">
        <v>3</v>
      </c>
      <c r="D114" s="1">
        <v>1</v>
      </c>
      <c r="E114" s="1">
        <f t="shared" si="35"/>
        <v>0</v>
      </c>
      <c r="F114" s="1">
        <f t="shared" si="36"/>
        <v>0</v>
      </c>
      <c r="G114" s="1">
        <f t="shared" si="37"/>
        <v>1</v>
      </c>
      <c r="H114" s="1">
        <f t="shared" si="38"/>
        <v>0</v>
      </c>
      <c r="I114" s="1">
        <f t="shared" si="39"/>
        <v>1</v>
      </c>
      <c r="Q114" s="1" t="s">
        <v>98</v>
      </c>
      <c r="R114" s="1">
        <v>5</v>
      </c>
      <c r="S114" s="1">
        <v>4</v>
      </c>
      <c r="T114" s="1">
        <v>6</v>
      </c>
      <c r="U114" s="1">
        <f t="shared" si="25"/>
        <v>1</v>
      </c>
      <c r="V114" s="1">
        <f t="shared" si="26"/>
        <v>0</v>
      </c>
      <c r="W114" s="1">
        <f t="shared" si="27"/>
        <v>0</v>
      </c>
      <c r="X114" s="1">
        <f t="shared" si="28"/>
        <v>0</v>
      </c>
      <c r="Y114" s="1">
        <f t="shared" si="29"/>
        <v>1</v>
      </c>
      <c r="AG114" s="1" t="s">
        <v>171</v>
      </c>
      <c r="AH114" s="1">
        <v>4.7</v>
      </c>
      <c r="AI114" s="1">
        <v>4</v>
      </c>
      <c r="AJ114" s="1">
        <v>6</v>
      </c>
      <c r="AK114" s="1">
        <f t="shared" si="30"/>
        <v>1</v>
      </c>
      <c r="AL114" s="1">
        <f t="shared" si="31"/>
        <v>0</v>
      </c>
      <c r="AM114" s="1">
        <f t="shared" si="32"/>
        <v>0</v>
      </c>
      <c r="AN114" s="1">
        <f t="shared" si="33"/>
        <v>0</v>
      </c>
      <c r="AO114" s="1">
        <f t="shared" si="34"/>
        <v>1</v>
      </c>
    </row>
    <row r="115" spans="1:41" x14ac:dyDescent="0.25">
      <c r="A115" s="1" t="s">
        <v>89</v>
      </c>
      <c r="B115" s="1">
        <v>6.2</v>
      </c>
      <c r="C115" s="1">
        <v>3</v>
      </c>
      <c r="D115" s="1">
        <v>1</v>
      </c>
      <c r="E115" s="1">
        <f t="shared" si="35"/>
        <v>0</v>
      </c>
      <c r="F115" s="1">
        <f t="shared" si="36"/>
        <v>0</v>
      </c>
      <c r="G115" s="1">
        <f t="shared" si="37"/>
        <v>1</v>
      </c>
      <c r="H115" s="1">
        <f t="shared" si="38"/>
        <v>0</v>
      </c>
      <c r="I115" s="1">
        <f t="shared" si="39"/>
        <v>1</v>
      </c>
      <c r="Q115" s="1" t="s">
        <v>180</v>
      </c>
      <c r="R115" s="1">
        <v>5</v>
      </c>
      <c r="S115" s="1">
        <v>4</v>
      </c>
      <c r="T115" s="1">
        <v>6</v>
      </c>
      <c r="U115" s="1">
        <f t="shared" si="25"/>
        <v>1</v>
      </c>
      <c r="V115" s="1">
        <f t="shared" si="26"/>
        <v>0</v>
      </c>
      <c r="W115" s="1">
        <f t="shared" si="27"/>
        <v>0</v>
      </c>
      <c r="X115" s="1">
        <f t="shared" si="28"/>
        <v>0</v>
      </c>
      <c r="Y115" s="1">
        <f t="shared" si="29"/>
        <v>1</v>
      </c>
      <c r="AG115" s="1" t="s">
        <v>171</v>
      </c>
      <c r="AH115" s="1">
        <v>4.7</v>
      </c>
      <c r="AI115" s="1">
        <v>4</v>
      </c>
      <c r="AJ115" s="1">
        <v>6</v>
      </c>
      <c r="AK115" s="1">
        <f t="shared" si="30"/>
        <v>1</v>
      </c>
      <c r="AL115" s="1">
        <f t="shared" si="31"/>
        <v>0</v>
      </c>
      <c r="AM115" s="1">
        <f t="shared" si="32"/>
        <v>0</v>
      </c>
      <c r="AN115" s="1">
        <f t="shared" si="33"/>
        <v>0</v>
      </c>
      <c r="AO115" s="1">
        <f t="shared" si="34"/>
        <v>1</v>
      </c>
    </row>
    <row r="116" spans="1:41" x14ac:dyDescent="0.25">
      <c r="A116" s="1" t="s">
        <v>89</v>
      </c>
      <c r="B116" s="1">
        <v>6.2</v>
      </c>
      <c r="C116" s="1">
        <v>2</v>
      </c>
      <c r="D116" s="1">
        <v>2</v>
      </c>
      <c r="E116" s="1">
        <f t="shared" si="35"/>
        <v>1</v>
      </c>
      <c r="F116" s="1">
        <f t="shared" si="36"/>
        <v>0</v>
      </c>
      <c r="G116" s="1">
        <v>0</v>
      </c>
      <c r="H116" s="1">
        <f t="shared" si="38"/>
        <v>0</v>
      </c>
      <c r="I116" s="1">
        <f t="shared" si="39"/>
        <v>1</v>
      </c>
      <c r="Q116" s="1" t="s">
        <v>87</v>
      </c>
      <c r="R116" s="1">
        <v>5</v>
      </c>
      <c r="S116" s="1">
        <v>4</v>
      </c>
      <c r="T116" s="1">
        <v>6</v>
      </c>
      <c r="U116" s="1">
        <f t="shared" si="25"/>
        <v>1</v>
      </c>
      <c r="V116" s="1">
        <f t="shared" si="26"/>
        <v>0</v>
      </c>
      <c r="W116" s="1">
        <f t="shared" si="27"/>
        <v>0</v>
      </c>
      <c r="X116" s="1">
        <f t="shared" si="28"/>
        <v>0</v>
      </c>
      <c r="Y116" s="1">
        <f t="shared" si="29"/>
        <v>1</v>
      </c>
      <c r="AG116" s="1" t="s">
        <v>171</v>
      </c>
      <c r="AH116" s="1">
        <v>4.7</v>
      </c>
      <c r="AI116" s="1">
        <v>4</v>
      </c>
      <c r="AJ116" s="1">
        <v>6</v>
      </c>
      <c r="AK116" s="1">
        <f t="shared" si="30"/>
        <v>1</v>
      </c>
      <c r="AL116" s="1">
        <f t="shared" si="31"/>
        <v>0</v>
      </c>
      <c r="AM116" s="1">
        <f t="shared" si="32"/>
        <v>0</v>
      </c>
      <c r="AN116" s="1">
        <f t="shared" si="33"/>
        <v>0</v>
      </c>
      <c r="AO116" s="1">
        <f t="shared" si="34"/>
        <v>1</v>
      </c>
    </row>
    <row r="117" spans="1:41" x14ac:dyDescent="0.25">
      <c r="A117" s="1" t="s">
        <v>118</v>
      </c>
      <c r="B117" s="1">
        <v>6.2</v>
      </c>
      <c r="C117" s="1">
        <v>2</v>
      </c>
      <c r="D117" s="1">
        <v>13</v>
      </c>
      <c r="E117" s="1">
        <f t="shared" si="35"/>
        <v>0</v>
      </c>
      <c r="F117" s="1">
        <f t="shared" si="36"/>
        <v>0</v>
      </c>
      <c r="G117" s="1">
        <f>IF(D117&lt;=2,1,0)</f>
        <v>0</v>
      </c>
      <c r="H117" s="1">
        <f t="shared" si="38"/>
        <v>1</v>
      </c>
      <c r="I117" s="1">
        <f t="shared" si="39"/>
        <v>1</v>
      </c>
      <c r="Q117" s="1" t="s">
        <v>199</v>
      </c>
      <c r="R117" s="1">
        <v>5</v>
      </c>
      <c r="S117" s="1">
        <v>4</v>
      </c>
      <c r="T117" s="1">
        <v>6</v>
      </c>
      <c r="U117" s="1">
        <f t="shared" si="25"/>
        <v>1</v>
      </c>
      <c r="V117" s="1">
        <f t="shared" si="26"/>
        <v>0</v>
      </c>
      <c r="W117" s="1">
        <f t="shared" si="27"/>
        <v>0</v>
      </c>
      <c r="X117" s="1">
        <f t="shared" si="28"/>
        <v>0</v>
      </c>
      <c r="Y117" s="1">
        <f t="shared" si="29"/>
        <v>1</v>
      </c>
      <c r="AG117" s="1" t="s">
        <v>138</v>
      </c>
      <c r="AH117" s="1">
        <v>4.7</v>
      </c>
      <c r="AI117" s="1">
        <v>4</v>
      </c>
      <c r="AJ117" s="1">
        <v>6</v>
      </c>
      <c r="AK117" s="1">
        <f t="shared" si="30"/>
        <v>1</v>
      </c>
      <c r="AL117" s="1">
        <f t="shared" si="31"/>
        <v>0</v>
      </c>
      <c r="AM117" s="1">
        <f t="shared" si="32"/>
        <v>0</v>
      </c>
      <c r="AN117" s="1">
        <f t="shared" si="33"/>
        <v>0</v>
      </c>
      <c r="AO117" s="1">
        <f t="shared" si="34"/>
        <v>1</v>
      </c>
    </row>
    <row r="118" spans="1:41" x14ac:dyDescent="0.25">
      <c r="K118" s="1" t="s">
        <v>215</v>
      </c>
      <c r="L118" s="1" t="s">
        <v>216</v>
      </c>
      <c r="M118" s="1" t="s">
        <v>217</v>
      </c>
      <c r="N118" s="1" t="s">
        <v>218</v>
      </c>
      <c r="Q118" s="1" t="s">
        <v>84</v>
      </c>
      <c r="R118" s="1">
        <v>5</v>
      </c>
      <c r="S118" s="1">
        <v>4</v>
      </c>
      <c r="T118" s="1">
        <v>5</v>
      </c>
      <c r="U118" s="1">
        <f t="shared" si="25"/>
        <v>1</v>
      </c>
      <c r="V118" s="1">
        <f t="shared" si="26"/>
        <v>0</v>
      </c>
      <c r="W118" s="1">
        <f t="shared" si="27"/>
        <v>0</v>
      </c>
      <c r="X118" s="1">
        <f t="shared" si="28"/>
        <v>0</v>
      </c>
      <c r="Y118" s="1">
        <f t="shared" si="29"/>
        <v>1</v>
      </c>
      <c r="AG118" s="1" t="s">
        <v>171</v>
      </c>
      <c r="AH118" s="1">
        <v>4.7</v>
      </c>
      <c r="AI118" s="1">
        <v>4</v>
      </c>
      <c r="AJ118" s="1">
        <v>5</v>
      </c>
      <c r="AK118" s="1">
        <f t="shared" si="30"/>
        <v>1</v>
      </c>
      <c r="AL118" s="1">
        <f t="shared" si="31"/>
        <v>0</v>
      </c>
      <c r="AM118" s="1">
        <f t="shared" si="32"/>
        <v>0</v>
      </c>
      <c r="AN118" s="1">
        <f t="shared" si="33"/>
        <v>0</v>
      </c>
      <c r="AO118" s="1">
        <f t="shared" si="34"/>
        <v>1</v>
      </c>
    </row>
    <row r="119" spans="1:41" x14ac:dyDescent="0.25">
      <c r="Q119" s="1" t="s">
        <v>84</v>
      </c>
      <c r="R119" s="1">
        <v>5</v>
      </c>
      <c r="S119" s="1">
        <v>4</v>
      </c>
      <c r="T119" s="1">
        <v>5</v>
      </c>
      <c r="U119" s="1">
        <f t="shared" si="25"/>
        <v>1</v>
      </c>
      <c r="V119" s="1">
        <f t="shared" si="26"/>
        <v>0</v>
      </c>
      <c r="W119" s="1">
        <f t="shared" si="27"/>
        <v>0</v>
      </c>
      <c r="X119" s="1">
        <f t="shared" si="28"/>
        <v>0</v>
      </c>
      <c r="Y119" s="1">
        <f t="shared" si="29"/>
        <v>1</v>
      </c>
      <c r="AG119" s="1" t="s">
        <v>171</v>
      </c>
      <c r="AH119" s="1">
        <v>4.7</v>
      </c>
      <c r="AI119" s="1">
        <v>4</v>
      </c>
      <c r="AJ119" s="1">
        <v>12</v>
      </c>
      <c r="AK119" s="1">
        <f t="shared" si="30"/>
        <v>0</v>
      </c>
      <c r="AL119" s="1">
        <f t="shared" si="31"/>
        <v>0</v>
      </c>
      <c r="AM119" s="1">
        <f t="shared" si="32"/>
        <v>0</v>
      </c>
      <c r="AN119" s="1">
        <f t="shared" si="33"/>
        <v>1</v>
      </c>
      <c r="AO119" s="1">
        <f t="shared" si="34"/>
        <v>1</v>
      </c>
    </row>
    <row r="120" spans="1:41" x14ac:dyDescent="0.25">
      <c r="D120" s="1">
        <f>COUNT(D3:D118)</f>
        <v>115</v>
      </c>
      <c r="E120" s="1">
        <f>COUNTIF(E3:E118,1)</f>
        <v>44</v>
      </c>
      <c r="F120" s="1">
        <f>COUNTIF(F3:F118,1)</f>
        <v>3</v>
      </c>
      <c r="G120" s="1">
        <f>COUNTIF(G3:G118,1)</f>
        <v>47</v>
      </c>
      <c r="H120" s="1">
        <f>COUNTIF(H3:H118,1)</f>
        <v>21</v>
      </c>
      <c r="I120" s="1">
        <f>COUNTIF(I3:I118,1)</f>
        <v>115</v>
      </c>
      <c r="K120" s="2">
        <f>(E120)/(E120+H120)</f>
        <v>0.67692307692307696</v>
      </c>
      <c r="L120" s="2">
        <f>(F120)/(F120+G120)</f>
        <v>0.06</v>
      </c>
      <c r="M120" s="2">
        <f>(K120+L120)/2</f>
        <v>0.36846153846153851</v>
      </c>
      <c r="N120" s="2">
        <f>(E120+F120)/(E120+F120+G120+H120)</f>
        <v>0.40869565217391307</v>
      </c>
      <c r="Q120" s="1" t="s">
        <v>98</v>
      </c>
      <c r="R120" s="1">
        <v>5</v>
      </c>
      <c r="S120" s="1">
        <v>4</v>
      </c>
      <c r="T120" s="1">
        <v>15</v>
      </c>
      <c r="U120" s="1">
        <f t="shared" si="25"/>
        <v>0</v>
      </c>
      <c r="V120" s="1">
        <f t="shared" si="26"/>
        <v>0</v>
      </c>
      <c r="W120" s="1">
        <f t="shared" si="27"/>
        <v>0</v>
      </c>
      <c r="X120" s="1">
        <f t="shared" si="28"/>
        <v>1</v>
      </c>
      <c r="Y120" s="1">
        <f t="shared" si="29"/>
        <v>1</v>
      </c>
      <c r="AG120" s="1" t="s">
        <v>117</v>
      </c>
      <c r="AH120" s="1">
        <v>4.5999999999999996</v>
      </c>
      <c r="AI120" s="1">
        <v>4</v>
      </c>
      <c r="AJ120" s="1">
        <v>4</v>
      </c>
      <c r="AK120" s="1">
        <f t="shared" si="30"/>
        <v>1</v>
      </c>
      <c r="AL120" s="1">
        <f t="shared" si="31"/>
        <v>0</v>
      </c>
      <c r="AM120" s="1">
        <f t="shared" si="32"/>
        <v>0</v>
      </c>
      <c r="AN120" s="1">
        <f t="shared" si="33"/>
        <v>0</v>
      </c>
      <c r="AO120" s="1">
        <f t="shared" si="34"/>
        <v>1</v>
      </c>
    </row>
    <row r="121" spans="1:41" x14ac:dyDescent="0.25">
      <c r="Q121" s="1" t="s">
        <v>180</v>
      </c>
      <c r="R121" s="1">
        <v>5</v>
      </c>
      <c r="S121" s="1">
        <v>4</v>
      </c>
      <c r="T121" s="1">
        <v>11</v>
      </c>
      <c r="U121" s="1">
        <f t="shared" si="25"/>
        <v>0</v>
      </c>
      <c r="V121" s="1">
        <f t="shared" si="26"/>
        <v>0</v>
      </c>
      <c r="W121" s="1">
        <f t="shared" si="27"/>
        <v>0</v>
      </c>
      <c r="X121" s="1">
        <f t="shared" si="28"/>
        <v>1</v>
      </c>
      <c r="Y121" s="1">
        <f t="shared" si="29"/>
        <v>1</v>
      </c>
      <c r="AG121" s="1" t="s">
        <v>117</v>
      </c>
      <c r="AH121" s="1">
        <v>4.5999999999999996</v>
      </c>
      <c r="AI121" s="1">
        <v>4</v>
      </c>
      <c r="AJ121" s="1">
        <v>8</v>
      </c>
      <c r="AK121" s="1">
        <f t="shared" si="30"/>
        <v>1</v>
      </c>
      <c r="AL121" s="1">
        <f t="shared" si="31"/>
        <v>0</v>
      </c>
      <c r="AM121" s="1">
        <f t="shared" si="32"/>
        <v>0</v>
      </c>
      <c r="AN121" s="1">
        <f t="shared" si="33"/>
        <v>0</v>
      </c>
      <c r="AO121" s="1">
        <f t="shared" si="34"/>
        <v>1</v>
      </c>
    </row>
    <row r="122" spans="1:41" x14ac:dyDescent="0.25">
      <c r="Q122" s="1" t="s">
        <v>150</v>
      </c>
      <c r="R122" s="1">
        <v>5.7</v>
      </c>
      <c r="S122" s="1">
        <v>4</v>
      </c>
      <c r="T122" s="1">
        <v>2</v>
      </c>
      <c r="U122" s="1">
        <f t="shared" si="25"/>
        <v>0</v>
      </c>
      <c r="V122" s="1">
        <f t="shared" si="26"/>
        <v>0</v>
      </c>
      <c r="W122" s="1">
        <f t="shared" si="27"/>
        <v>1</v>
      </c>
      <c r="X122" s="1">
        <f t="shared" si="28"/>
        <v>0</v>
      </c>
      <c r="Y122" s="1">
        <f t="shared" si="29"/>
        <v>1</v>
      </c>
      <c r="AG122" s="1" t="s">
        <v>117</v>
      </c>
      <c r="AH122" s="1">
        <v>4.5999999999999996</v>
      </c>
      <c r="AI122" s="1">
        <v>4</v>
      </c>
      <c r="AJ122" s="1">
        <v>7</v>
      </c>
      <c r="AK122" s="1">
        <f t="shared" si="30"/>
        <v>1</v>
      </c>
      <c r="AL122" s="1">
        <f t="shared" si="31"/>
        <v>0</v>
      </c>
      <c r="AM122" s="1">
        <f t="shared" si="32"/>
        <v>0</v>
      </c>
      <c r="AN122" s="1">
        <f t="shared" si="33"/>
        <v>0</v>
      </c>
      <c r="AO122" s="1">
        <f t="shared" si="34"/>
        <v>1</v>
      </c>
    </row>
    <row r="123" spans="1:41" x14ac:dyDescent="0.25">
      <c r="Q123" s="1" t="s">
        <v>150</v>
      </c>
      <c r="R123" s="1">
        <v>5.7</v>
      </c>
      <c r="S123" s="1">
        <v>4</v>
      </c>
      <c r="T123" s="1">
        <v>2</v>
      </c>
      <c r="U123" s="1">
        <f t="shared" si="25"/>
        <v>0</v>
      </c>
      <c r="V123" s="1">
        <f t="shared" si="26"/>
        <v>0</v>
      </c>
      <c r="W123" s="1">
        <f t="shared" si="27"/>
        <v>1</v>
      </c>
      <c r="X123" s="1">
        <f t="shared" si="28"/>
        <v>0</v>
      </c>
      <c r="Y123" s="1">
        <f t="shared" si="29"/>
        <v>1</v>
      </c>
      <c r="AG123" s="1" t="s">
        <v>133</v>
      </c>
      <c r="AH123" s="1">
        <v>4.5999999999999996</v>
      </c>
      <c r="AI123" s="1">
        <v>4</v>
      </c>
      <c r="AJ123" s="1">
        <v>7</v>
      </c>
      <c r="AK123" s="1">
        <f t="shared" si="30"/>
        <v>1</v>
      </c>
      <c r="AL123" s="1">
        <f t="shared" si="31"/>
        <v>0</v>
      </c>
      <c r="AM123" s="1">
        <f t="shared" si="32"/>
        <v>0</v>
      </c>
      <c r="AN123" s="1">
        <f t="shared" si="33"/>
        <v>0</v>
      </c>
      <c r="AO123" s="1">
        <f t="shared" si="34"/>
        <v>1</v>
      </c>
    </row>
    <row r="124" spans="1:41" x14ac:dyDescent="0.25">
      <c r="Q124" s="1" t="s">
        <v>109</v>
      </c>
      <c r="R124" s="1">
        <v>5.7</v>
      </c>
      <c r="S124" s="1">
        <v>4</v>
      </c>
      <c r="T124" s="1">
        <v>2</v>
      </c>
      <c r="U124" s="1">
        <f t="shared" si="25"/>
        <v>0</v>
      </c>
      <c r="V124" s="1">
        <f t="shared" si="26"/>
        <v>0</v>
      </c>
      <c r="W124" s="1">
        <f t="shared" si="27"/>
        <v>1</v>
      </c>
      <c r="X124" s="1">
        <f t="shared" si="28"/>
        <v>0</v>
      </c>
      <c r="Y124" s="1">
        <f t="shared" si="29"/>
        <v>1</v>
      </c>
      <c r="AG124" s="1" t="s">
        <v>143</v>
      </c>
      <c r="AH124" s="1">
        <v>4.5999999999999996</v>
      </c>
      <c r="AI124" s="1">
        <v>4</v>
      </c>
      <c r="AJ124" s="1">
        <v>6</v>
      </c>
      <c r="AK124" s="1">
        <f t="shared" si="30"/>
        <v>1</v>
      </c>
      <c r="AL124" s="1">
        <f t="shared" si="31"/>
        <v>0</v>
      </c>
      <c r="AM124" s="1">
        <f t="shared" si="32"/>
        <v>0</v>
      </c>
      <c r="AN124" s="1">
        <f t="shared" si="33"/>
        <v>0</v>
      </c>
      <c r="AO124" s="1">
        <f t="shared" si="34"/>
        <v>1</v>
      </c>
    </row>
    <row r="125" spans="1:41" x14ac:dyDescent="0.25">
      <c r="Q125" s="1" t="s">
        <v>109</v>
      </c>
      <c r="R125" s="1">
        <v>5.7</v>
      </c>
      <c r="S125" s="1">
        <v>4</v>
      </c>
      <c r="T125" s="1">
        <v>2</v>
      </c>
      <c r="U125" s="1">
        <f t="shared" si="25"/>
        <v>0</v>
      </c>
      <c r="V125" s="1">
        <f t="shared" si="26"/>
        <v>0</v>
      </c>
      <c r="W125" s="1">
        <f t="shared" si="27"/>
        <v>1</v>
      </c>
      <c r="X125" s="1">
        <f t="shared" si="28"/>
        <v>0</v>
      </c>
      <c r="Y125" s="1">
        <f t="shared" si="29"/>
        <v>1</v>
      </c>
      <c r="AG125" s="1" t="s">
        <v>133</v>
      </c>
      <c r="AH125" s="1">
        <v>4.5999999999999996</v>
      </c>
      <c r="AI125" s="1">
        <v>4</v>
      </c>
      <c r="AJ125" s="1">
        <v>6</v>
      </c>
      <c r="AK125" s="1">
        <f t="shared" si="30"/>
        <v>1</v>
      </c>
      <c r="AL125" s="1">
        <f t="shared" si="31"/>
        <v>0</v>
      </c>
      <c r="AM125" s="1">
        <f t="shared" si="32"/>
        <v>0</v>
      </c>
      <c r="AN125" s="1">
        <f t="shared" si="33"/>
        <v>0</v>
      </c>
      <c r="AO125" s="1">
        <f t="shared" si="34"/>
        <v>1</v>
      </c>
    </row>
    <row r="126" spans="1:41" x14ac:dyDescent="0.25">
      <c r="Q126" s="1" t="s">
        <v>150</v>
      </c>
      <c r="R126" s="1">
        <v>5.7</v>
      </c>
      <c r="S126" s="1">
        <v>4</v>
      </c>
      <c r="T126" s="1">
        <v>2</v>
      </c>
      <c r="U126" s="1">
        <f t="shared" si="25"/>
        <v>0</v>
      </c>
      <c r="V126" s="1">
        <f t="shared" si="26"/>
        <v>0</v>
      </c>
      <c r="W126" s="1">
        <f t="shared" si="27"/>
        <v>1</v>
      </c>
      <c r="X126" s="1">
        <f t="shared" si="28"/>
        <v>0</v>
      </c>
      <c r="Y126" s="1">
        <f t="shared" si="29"/>
        <v>1</v>
      </c>
      <c r="AG126" s="1" t="s">
        <v>133</v>
      </c>
      <c r="AH126" s="1">
        <v>4.5999999999999996</v>
      </c>
      <c r="AI126" s="1">
        <v>4</v>
      </c>
      <c r="AJ126" s="1">
        <v>6</v>
      </c>
      <c r="AK126" s="1">
        <f t="shared" si="30"/>
        <v>1</v>
      </c>
      <c r="AL126" s="1">
        <f t="shared" si="31"/>
        <v>0</v>
      </c>
      <c r="AM126" s="1">
        <f t="shared" si="32"/>
        <v>0</v>
      </c>
      <c r="AN126" s="1">
        <f t="shared" si="33"/>
        <v>0</v>
      </c>
      <c r="AO126" s="1">
        <f t="shared" si="34"/>
        <v>1</v>
      </c>
    </row>
    <row r="127" spans="1:41" x14ac:dyDescent="0.25">
      <c r="Q127" s="1" t="s">
        <v>150</v>
      </c>
      <c r="R127" s="1">
        <v>5.7</v>
      </c>
      <c r="S127" s="1">
        <v>4</v>
      </c>
      <c r="T127" s="1">
        <v>2</v>
      </c>
      <c r="U127" s="1">
        <f t="shared" si="25"/>
        <v>0</v>
      </c>
      <c r="V127" s="1">
        <f t="shared" si="26"/>
        <v>0</v>
      </c>
      <c r="W127" s="1">
        <f t="shared" si="27"/>
        <v>1</v>
      </c>
      <c r="X127" s="1">
        <f t="shared" si="28"/>
        <v>0</v>
      </c>
      <c r="Y127" s="1">
        <f t="shared" si="29"/>
        <v>1</v>
      </c>
      <c r="AG127" s="1" t="s">
        <v>133</v>
      </c>
      <c r="AH127" s="1">
        <v>4.5999999999999996</v>
      </c>
      <c r="AI127" s="1">
        <v>4</v>
      </c>
      <c r="AJ127" s="1">
        <v>6</v>
      </c>
      <c r="AK127" s="1">
        <f t="shared" si="30"/>
        <v>1</v>
      </c>
      <c r="AL127" s="1">
        <f t="shared" si="31"/>
        <v>0</v>
      </c>
      <c r="AM127" s="1">
        <f t="shared" si="32"/>
        <v>0</v>
      </c>
      <c r="AN127" s="1">
        <f t="shared" si="33"/>
        <v>0</v>
      </c>
      <c r="AO127" s="1">
        <f t="shared" si="34"/>
        <v>1</v>
      </c>
    </row>
    <row r="128" spans="1:41" x14ac:dyDescent="0.25">
      <c r="Q128" s="1" t="s">
        <v>154</v>
      </c>
      <c r="R128" s="1">
        <v>5.7</v>
      </c>
      <c r="S128" s="1">
        <v>4</v>
      </c>
      <c r="T128" s="1">
        <v>2</v>
      </c>
      <c r="U128" s="1">
        <f t="shared" si="25"/>
        <v>0</v>
      </c>
      <c r="V128" s="1">
        <f t="shared" si="26"/>
        <v>0</v>
      </c>
      <c r="W128" s="1">
        <f t="shared" si="27"/>
        <v>1</v>
      </c>
      <c r="X128" s="1">
        <f t="shared" si="28"/>
        <v>0</v>
      </c>
      <c r="Y128" s="1">
        <f t="shared" si="29"/>
        <v>1</v>
      </c>
      <c r="AG128" s="1" t="s">
        <v>117</v>
      </c>
      <c r="AH128" s="1">
        <v>4.5999999999999996</v>
      </c>
      <c r="AI128" s="1">
        <v>4</v>
      </c>
      <c r="AJ128" s="1">
        <v>5</v>
      </c>
      <c r="AK128" s="1">
        <f t="shared" si="30"/>
        <v>1</v>
      </c>
      <c r="AL128" s="1">
        <f t="shared" si="31"/>
        <v>0</v>
      </c>
      <c r="AM128" s="1">
        <f t="shared" si="32"/>
        <v>0</v>
      </c>
      <c r="AN128" s="1">
        <f t="shared" si="33"/>
        <v>0</v>
      </c>
      <c r="AO128" s="1">
        <f t="shared" si="34"/>
        <v>1</v>
      </c>
    </row>
    <row r="129" spans="17:41" x14ac:dyDescent="0.25">
      <c r="Q129" s="1" t="s">
        <v>150</v>
      </c>
      <c r="R129" s="1">
        <v>5.7</v>
      </c>
      <c r="S129" s="1">
        <v>4</v>
      </c>
      <c r="T129" s="1">
        <v>2</v>
      </c>
      <c r="U129" s="1">
        <f t="shared" si="25"/>
        <v>0</v>
      </c>
      <c r="V129" s="1">
        <f t="shared" si="26"/>
        <v>0</v>
      </c>
      <c r="W129" s="1">
        <f t="shared" si="27"/>
        <v>1</v>
      </c>
      <c r="X129" s="1">
        <f t="shared" si="28"/>
        <v>0</v>
      </c>
      <c r="Y129" s="1">
        <f t="shared" si="29"/>
        <v>1</v>
      </c>
      <c r="AG129" s="1" t="s">
        <v>81</v>
      </c>
      <c r="AH129" s="1">
        <v>4.5999999999999996</v>
      </c>
      <c r="AI129" s="1">
        <v>4</v>
      </c>
      <c r="AJ129" s="1">
        <v>12</v>
      </c>
      <c r="AK129" s="1">
        <f t="shared" si="30"/>
        <v>0</v>
      </c>
      <c r="AL129" s="1">
        <f t="shared" si="31"/>
        <v>0</v>
      </c>
      <c r="AM129" s="1">
        <f t="shared" si="32"/>
        <v>0</v>
      </c>
      <c r="AN129" s="1">
        <f t="shared" si="33"/>
        <v>1</v>
      </c>
      <c r="AO129" s="1">
        <f t="shared" si="34"/>
        <v>1</v>
      </c>
    </row>
    <row r="130" spans="17:41" x14ac:dyDescent="0.25">
      <c r="Q130" s="1" t="s">
        <v>154</v>
      </c>
      <c r="R130" s="1">
        <v>5.7</v>
      </c>
      <c r="S130" s="1">
        <v>4</v>
      </c>
      <c r="T130" s="1">
        <v>1</v>
      </c>
      <c r="U130" s="1">
        <f t="shared" si="25"/>
        <v>0</v>
      </c>
      <c r="V130" s="1">
        <f t="shared" si="26"/>
        <v>0</v>
      </c>
      <c r="W130" s="1">
        <f t="shared" si="27"/>
        <v>1</v>
      </c>
      <c r="X130" s="1">
        <f t="shared" si="28"/>
        <v>0</v>
      </c>
      <c r="Y130" s="1">
        <f t="shared" si="29"/>
        <v>1</v>
      </c>
      <c r="AG130" s="1" t="s">
        <v>133</v>
      </c>
      <c r="AH130" s="1">
        <v>4.5999999999999996</v>
      </c>
      <c r="AI130" s="1">
        <v>4</v>
      </c>
      <c r="AJ130" s="1">
        <v>3</v>
      </c>
      <c r="AK130" s="1">
        <f t="shared" si="30"/>
        <v>0</v>
      </c>
      <c r="AL130" s="1">
        <f t="shared" si="31"/>
        <v>1</v>
      </c>
      <c r="AM130" s="1">
        <f t="shared" si="32"/>
        <v>0</v>
      </c>
      <c r="AN130" s="1">
        <f t="shared" si="33"/>
        <v>0</v>
      </c>
      <c r="AO130" s="1">
        <f t="shared" si="34"/>
        <v>1</v>
      </c>
    </row>
    <row r="131" spans="17:41" x14ac:dyDescent="0.25">
      <c r="Q131" s="1" t="s">
        <v>150</v>
      </c>
      <c r="R131" s="1">
        <v>5.7</v>
      </c>
      <c r="S131" s="1">
        <v>4</v>
      </c>
      <c r="T131" s="1">
        <v>1</v>
      </c>
      <c r="U131" s="1">
        <f t="shared" ref="U131:U194" si="40">IF(AND((10&gt;T131),(T131&gt;=S131),(S131&gt;=2)),1,0)</f>
        <v>0</v>
      </c>
      <c r="V131" s="1">
        <f t="shared" ref="V131:V194" si="41">IF(AND((T131&lt;S131),(T131&gt;2),(S131&lt;10)),1,0)</f>
        <v>0</v>
      </c>
      <c r="W131" s="1">
        <f t="shared" ref="W131:W194" si="42">IF(T131&lt;=2,1,0)</f>
        <v>1</v>
      </c>
      <c r="X131" s="1">
        <f t="shared" ref="X131:X194" si="43">IF(T131&gt;=10,1,0)</f>
        <v>0</v>
      </c>
      <c r="Y131" s="1">
        <f t="shared" ref="Y131:Y194" si="44">SUM(U131:X131)</f>
        <v>1</v>
      </c>
      <c r="AG131" s="1" t="s">
        <v>195</v>
      </c>
      <c r="AH131" s="1">
        <v>4.5</v>
      </c>
      <c r="AI131" s="1">
        <v>4</v>
      </c>
      <c r="AJ131" s="1">
        <v>4</v>
      </c>
      <c r="AK131" s="1">
        <f t="shared" ref="AK131:AK194" si="45">IF(AND((10&gt;AJ131),(AJ131&gt;=AI131),(AI131&gt;=2)),1,0)</f>
        <v>1</v>
      </c>
      <c r="AL131" s="1">
        <f t="shared" ref="AL131:AL194" si="46">IF(AND((AJ131&lt;AI131),(AJ131&gt;2),(AI131&lt;10)),1,0)</f>
        <v>0</v>
      </c>
      <c r="AM131" s="1">
        <f t="shared" ref="AM131:AM194" si="47">IF(AJ131&lt;=2,1,0)</f>
        <v>0</v>
      </c>
      <c r="AN131" s="1">
        <f t="shared" ref="AN131:AN194" si="48">IF(AJ131&gt;=10,1,0)</f>
        <v>0</v>
      </c>
      <c r="AO131" s="1">
        <f t="shared" ref="AO131:AO194" si="49">SUM(AK131:AN131)</f>
        <v>1</v>
      </c>
    </row>
    <row r="132" spans="17:41" x14ac:dyDescent="0.25">
      <c r="Q132" s="1" t="s">
        <v>163</v>
      </c>
      <c r="R132" s="1">
        <v>5.6</v>
      </c>
      <c r="S132" s="1">
        <v>4</v>
      </c>
      <c r="T132" s="1">
        <v>2</v>
      </c>
      <c r="U132" s="1">
        <f t="shared" si="40"/>
        <v>0</v>
      </c>
      <c r="V132" s="1">
        <f t="shared" si="41"/>
        <v>0</v>
      </c>
      <c r="W132" s="1">
        <f t="shared" si="42"/>
        <v>1</v>
      </c>
      <c r="X132" s="1">
        <f t="shared" si="43"/>
        <v>0</v>
      </c>
      <c r="Y132" s="1">
        <f t="shared" si="44"/>
        <v>1</v>
      </c>
      <c r="AG132" s="1" t="s">
        <v>152</v>
      </c>
      <c r="AH132" s="1">
        <v>4.5</v>
      </c>
      <c r="AI132" s="1">
        <v>4</v>
      </c>
      <c r="AJ132" s="1">
        <v>9</v>
      </c>
      <c r="AK132" s="1">
        <f t="shared" si="45"/>
        <v>1</v>
      </c>
      <c r="AL132" s="1">
        <f t="shared" si="46"/>
        <v>0</v>
      </c>
      <c r="AM132" s="1">
        <f t="shared" si="47"/>
        <v>0</v>
      </c>
      <c r="AN132" s="1">
        <f t="shared" si="48"/>
        <v>0</v>
      </c>
      <c r="AO132" s="1">
        <f t="shared" si="49"/>
        <v>1</v>
      </c>
    </row>
    <row r="133" spans="17:41" x14ac:dyDescent="0.25">
      <c r="Q133" s="1" t="s">
        <v>163</v>
      </c>
      <c r="R133" s="1">
        <v>5.6</v>
      </c>
      <c r="S133" s="1">
        <v>4</v>
      </c>
      <c r="T133" s="1">
        <v>2</v>
      </c>
      <c r="U133" s="1">
        <f t="shared" si="40"/>
        <v>0</v>
      </c>
      <c r="V133" s="1">
        <f t="shared" si="41"/>
        <v>0</v>
      </c>
      <c r="W133" s="1">
        <f t="shared" si="42"/>
        <v>1</v>
      </c>
      <c r="X133" s="1">
        <f t="shared" si="43"/>
        <v>0</v>
      </c>
      <c r="Y133" s="1">
        <f t="shared" si="44"/>
        <v>1</v>
      </c>
      <c r="AG133" s="1" t="s">
        <v>124</v>
      </c>
      <c r="AH133" s="1">
        <v>4.5</v>
      </c>
      <c r="AI133" s="1">
        <v>4</v>
      </c>
      <c r="AJ133" s="1">
        <v>9</v>
      </c>
      <c r="AK133" s="1">
        <f t="shared" si="45"/>
        <v>1</v>
      </c>
      <c r="AL133" s="1">
        <f t="shared" si="46"/>
        <v>0</v>
      </c>
      <c r="AM133" s="1">
        <f t="shared" si="47"/>
        <v>0</v>
      </c>
      <c r="AN133" s="1">
        <f t="shared" si="48"/>
        <v>0</v>
      </c>
      <c r="AO133" s="1">
        <f t="shared" si="49"/>
        <v>1</v>
      </c>
    </row>
    <row r="134" spans="17:41" x14ac:dyDescent="0.25">
      <c r="Q134" s="1" t="s">
        <v>163</v>
      </c>
      <c r="R134" s="1">
        <v>5.6</v>
      </c>
      <c r="S134" s="1">
        <v>4</v>
      </c>
      <c r="T134" s="1">
        <v>1</v>
      </c>
      <c r="U134" s="1">
        <f t="shared" si="40"/>
        <v>0</v>
      </c>
      <c r="V134" s="1">
        <f t="shared" si="41"/>
        <v>0</v>
      </c>
      <c r="W134" s="1">
        <f t="shared" si="42"/>
        <v>1</v>
      </c>
      <c r="X134" s="1">
        <f t="shared" si="43"/>
        <v>0</v>
      </c>
      <c r="Y134" s="1">
        <f t="shared" si="44"/>
        <v>1</v>
      </c>
      <c r="AG134" s="1" t="s">
        <v>93</v>
      </c>
      <c r="AH134" s="1">
        <v>4.5</v>
      </c>
      <c r="AI134" s="1">
        <v>4</v>
      </c>
      <c r="AJ134" s="1">
        <v>8</v>
      </c>
      <c r="AK134" s="1">
        <f t="shared" si="45"/>
        <v>1</v>
      </c>
      <c r="AL134" s="1">
        <f t="shared" si="46"/>
        <v>0</v>
      </c>
      <c r="AM134" s="1">
        <f t="shared" si="47"/>
        <v>0</v>
      </c>
      <c r="AN134" s="1">
        <f t="shared" si="48"/>
        <v>0</v>
      </c>
      <c r="AO134" s="1">
        <f t="shared" si="49"/>
        <v>1</v>
      </c>
    </row>
    <row r="135" spans="17:41" x14ac:dyDescent="0.25">
      <c r="Q135" s="1" t="s">
        <v>162</v>
      </c>
      <c r="R135" s="1">
        <v>5.5</v>
      </c>
      <c r="S135" s="1">
        <v>4</v>
      </c>
      <c r="T135" s="1">
        <v>2</v>
      </c>
      <c r="U135" s="1">
        <f t="shared" si="40"/>
        <v>0</v>
      </c>
      <c r="V135" s="1">
        <f t="shared" si="41"/>
        <v>0</v>
      </c>
      <c r="W135" s="1">
        <f t="shared" si="42"/>
        <v>1</v>
      </c>
      <c r="X135" s="1">
        <f t="shared" si="43"/>
        <v>0</v>
      </c>
      <c r="Y135" s="1">
        <f t="shared" si="44"/>
        <v>1</v>
      </c>
      <c r="AG135" s="1" t="s">
        <v>64</v>
      </c>
      <c r="AH135" s="1">
        <v>4.5</v>
      </c>
      <c r="AI135" s="1">
        <v>4</v>
      </c>
      <c r="AJ135" s="1">
        <v>8</v>
      </c>
      <c r="AK135" s="1">
        <f t="shared" si="45"/>
        <v>1</v>
      </c>
      <c r="AL135" s="1">
        <f t="shared" si="46"/>
        <v>0</v>
      </c>
      <c r="AM135" s="1">
        <f t="shared" si="47"/>
        <v>0</v>
      </c>
      <c r="AN135" s="1">
        <f t="shared" si="48"/>
        <v>0</v>
      </c>
      <c r="AO135" s="1">
        <f t="shared" si="49"/>
        <v>1</v>
      </c>
    </row>
    <row r="136" spans="17:41" x14ac:dyDescent="0.25">
      <c r="Q136" s="1" t="s">
        <v>162</v>
      </c>
      <c r="R136" s="1">
        <v>5.5</v>
      </c>
      <c r="S136" s="1">
        <v>4</v>
      </c>
      <c r="T136" s="1">
        <v>2</v>
      </c>
      <c r="U136" s="1">
        <f t="shared" si="40"/>
        <v>0</v>
      </c>
      <c r="V136" s="1">
        <f t="shared" si="41"/>
        <v>0</v>
      </c>
      <c r="W136" s="1">
        <f t="shared" si="42"/>
        <v>1</v>
      </c>
      <c r="X136" s="1">
        <f t="shared" si="43"/>
        <v>0</v>
      </c>
      <c r="Y136" s="1">
        <f t="shared" si="44"/>
        <v>1</v>
      </c>
      <c r="AG136" s="1" t="s">
        <v>195</v>
      </c>
      <c r="AH136" s="1">
        <v>4.5</v>
      </c>
      <c r="AI136" s="1">
        <v>4</v>
      </c>
      <c r="AJ136" s="1">
        <v>8</v>
      </c>
      <c r="AK136" s="1">
        <f t="shared" si="45"/>
        <v>1</v>
      </c>
      <c r="AL136" s="1">
        <f t="shared" si="46"/>
        <v>0</v>
      </c>
      <c r="AM136" s="1">
        <f t="shared" si="47"/>
        <v>0</v>
      </c>
      <c r="AN136" s="1">
        <f t="shared" si="48"/>
        <v>0</v>
      </c>
      <c r="AO136" s="1">
        <f t="shared" si="49"/>
        <v>1</v>
      </c>
    </row>
    <row r="137" spans="17:41" x14ac:dyDescent="0.25">
      <c r="Q137" s="1" t="s">
        <v>104</v>
      </c>
      <c r="R137" s="1">
        <v>5.4</v>
      </c>
      <c r="S137" s="1">
        <v>4</v>
      </c>
      <c r="T137" s="1">
        <v>2</v>
      </c>
      <c r="U137" s="1">
        <f t="shared" si="40"/>
        <v>0</v>
      </c>
      <c r="V137" s="1">
        <f t="shared" si="41"/>
        <v>0</v>
      </c>
      <c r="W137" s="1">
        <f t="shared" si="42"/>
        <v>1</v>
      </c>
      <c r="X137" s="1">
        <f t="shared" si="43"/>
        <v>0</v>
      </c>
      <c r="Y137" s="1">
        <f t="shared" si="44"/>
        <v>1</v>
      </c>
      <c r="AG137" s="1" t="s">
        <v>152</v>
      </c>
      <c r="AH137" s="1">
        <v>4.5</v>
      </c>
      <c r="AI137" s="1">
        <v>4</v>
      </c>
      <c r="AJ137" s="1">
        <v>7</v>
      </c>
      <c r="AK137" s="1">
        <f t="shared" si="45"/>
        <v>1</v>
      </c>
      <c r="AL137" s="1">
        <f t="shared" si="46"/>
        <v>0</v>
      </c>
      <c r="AM137" s="1">
        <f t="shared" si="47"/>
        <v>0</v>
      </c>
      <c r="AN137" s="1">
        <f t="shared" si="48"/>
        <v>0</v>
      </c>
      <c r="AO137" s="1">
        <f t="shared" si="49"/>
        <v>1</v>
      </c>
    </row>
    <row r="138" spans="17:41" x14ac:dyDescent="0.25">
      <c r="Q138" s="1" t="s">
        <v>92</v>
      </c>
      <c r="R138" s="1">
        <v>5.4</v>
      </c>
      <c r="S138" s="1">
        <v>4</v>
      </c>
      <c r="T138" s="1">
        <v>2</v>
      </c>
      <c r="U138" s="1">
        <f t="shared" si="40"/>
        <v>0</v>
      </c>
      <c r="V138" s="1">
        <f t="shared" si="41"/>
        <v>0</v>
      </c>
      <c r="W138" s="1">
        <f t="shared" si="42"/>
        <v>1</v>
      </c>
      <c r="X138" s="1">
        <f t="shared" si="43"/>
        <v>0</v>
      </c>
      <c r="Y138" s="1">
        <f t="shared" si="44"/>
        <v>1</v>
      </c>
      <c r="AG138" s="1" t="s">
        <v>62</v>
      </c>
      <c r="AH138" s="1">
        <v>4.5</v>
      </c>
      <c r="AI138" s="1">
        <v>4</v>
      </c>
      <c r="AJ138" s="1">
        <v>7</v>
      </c>
      <c r="AK138" s="1">
        <f t="shared" si="45"/>
        <v>1</v>
      </c>
      <c r="AL138" s="1">
        <f t="shared" si="46"/>
        <v>0</v>
      </c>
      <c r="AM138" s="1">
        <f t="shared" si="47"/>
        <v>0</v>
      </c>
      <c r="AN138" s="1">
        <f t="shared" si="48"/>
        <v>0</v>
      </c>
      <c r="AO138" s="1">
        <f t="shared" si="49"/>
        <v>1</v>
      </c>
    </row>
    <row r="139" spans="17:41" x14ac:dyDescent="0.25">
      <c r="Q139" s="1" t="s">
        <v>179</v>
      </c>
      <c r="R139" s="1">
        <v>5.4</v>
      </c>
      <c r="S139" s="1">
        <v>4</v>
      </c>
      <c r="T139" s="1">
        <v>2</v>
      </c>
      <c r="U139" s="1">
        <f t="shared" si="40"/>
        <v>0</v>
      </c>
      <c r="V139" s="1">
        <f t="shared" si="41"/>
        <v>0</v>
      </c>
      <c r="W139" s="1">
        <f t="shared" si="42"/>
        <v>1</v>
      </c>
      <c r="X139" s="1">
        <f t="shared" si="43"/>
        <v>0</v>
      </c>
      <c r="Y139" s="1">
        <f t="shared" si="44"/>
        <v>1</v>
      </c>
      <c r="AG139" s="1" t="s">
        <v>93</v>
      </c>
      <c r="AH139" s="1">
        <v>4.5</v>
      </c>
      <c r="AI139" s="1">
        <v>4</v>
      </c>
      <c r="AJ139" s="1">
        <v>7</v>
      </c>
      <c r="AK139" s="1">
        <f t="shared" si="45"/>
        <v>1</v>
      </c>
      <c r="AL139" s="1">
        <f t="shared" si="46"/>
        <v>0</v>
      </c>
      <c r="AM139" s="1">
        <f t="shared" si="47"/>
        <v>0</v>
      </c>
      <c r="AN139" s="1">
        <f t="shared" si="48"/>
        <v>0</v>
      </c>
      <c r="AO139" s="1">
        <f t="shared" si="49"/>
        <v>1</v>
      </c>
    </row>
    <row r="140" spans="17:41" x14ac:dyDescent="0.25">
      <c r="Q140" s="1" t="s">
        <v>104</v>
      </c>
      <c r="R140" s="1">
        <v>5.4</v>
      </c>
      <c r="S140" s="1">
        <v>4</v>
      </c>
      <c r="T140" s="1">
        <v>2</v>
      </c>
      <c r="U140" s="1">
        <f t="shared" si="40"/>
        <v>0</v>
      </c>
      <c r="V140" s="1">
        <f t="shared" si="41"/>
        <v>0</v>
      </c>
      <c r="W140" s="1">
        <f t="shared" si="42"/>
        <v>1</v>
      </c>
      <c r="X140" s="1">
        <f t="shared" si="43"/>
        <v>0</v>
      </c>
      <c r="Y140" s="1">
        <f t="shared" si="44"/>
        <v>1</v>
      </c>
      <c r="AG140" s="1" t="s">
        <v>97</v>
      </c>
      <c r="AH140" s="1">
        <v>4.5</v>
      </c>
      <c r="AI140" s="1">
        <v>4</v>
      </c>
      <c r="AJ140" s="1">
        <v>7</v>
      </c>
      <c r="AK140" s="1">
        <f t="shared" si="45"/>
        <v>1</v>
      </c>
      <c r="AL140" s="1">
        <f t="shared" si="46"/>
        <v>0</v>
      </c>
      <c r="AM140" s="1">
        <f t="shared" si="47"/>
        <v>0</v>
      </c>
      <c r="AN140" s="1">
        <f t="shared" si="48"/>
        <v>0</v>
      </c>
      <c r="AO140" s="1">
        <f t="shared" si="49"/>
        <v>1</v>
      </c>
    </row>
    <row r="141" spans="17:41" x14ac:dyDescent="0.25">
      <c r="Q141" s="1" t="s">
        <v>92</v>
      </c>
      <c r="R141" s="1">
        <v>5.4</v>
      </c>
      <c r="S141" s="1">
        <v>4</v>
      </c>
      <c r="T141" s="1">
        <v>1</v>
      </c>
      <c r="U141" s="1">
        <f t="shared" si="40"/>
        <v>0</v>
      </c>
      <c r="V141" s="1">
        <f t="shared" si="41"/>
        <v>0</v>
      </c>
      <c r="W141" s="1">
        <f t="shared" si="42"/>
        <v>1</v>
      </c>
      <c r="X141" s="1">
        <f t="shared" si="43"/>
        <v>0</v>
      </c>
      <c r="Y141" s="1">
        <f t="shared" si="44"/>
        <v>1</v>
      </c>
      <c r="AG141" s="1" t="s">
        <v>122</v>
      </c>
      <c r="AH141" s="1">
        <v>4.5</v>
      </c>
      <c r="AI141" s="1">
        <v>4</v>
      </c>
      <c r="AJ141" s="1">
        <v>7</v>
      </c>
      <c r="AK141" s="1">
        <f t="shared" si="45"/>
        <v>1</v>
      </c>
      <c r="AL141" s="1">
        <f t="shared" si="46"/>
        <v>0</v>
      </c>
      <c r="AM141" s="1">
        <f t="shared" si="47"/>
        <v>0</v>
      </c>
      <c r="AN141" s="1">
        <f t="shared" si="48"/>
        <v>0</v>
      </c>
      <c r="AO141" s="1">
        <f t="shared" si="49"/>
        <v>1</v>
      </c>
    </row>
    <row r="142" spans="17:41" x14ac:dyDescent="0.25">
      <c r="Q142" s="1" t="s">
        <v>67</v>
      </c>
      <c r="R142" s="1">
        <v>5.4</v>
      </c>
      <c r="S142" s="1">
        <v>4</v>
      </c>
      <c r="T142" s="1">
        <v>1</v>
      </c>
      <c r="U142" s="1">
        <f t="shared" si="40"/>
        <v>0</v>
      </c>
      <c r="V142" s="1">
        <f t="shared" si="41"/>
        <v>0</v>
      </c>
      <c r="W142" s="1">
        <f t="shared" si="42"/>
        <v>1</v>
      </c>
      <c r="X142" s="1">
        <f t="shared" si="43"/>
        <v>0</v>
      </c>
      <c r="Y142" s="1">
        <f t="shared" si="44"/>
        <v>1</v>
      </c>
      <c r="AG142" s="1" t="s">
        <v>167</v>
      </c>
      <c r="AH142" s="1">
        <v>4.5</v>
      </c>
      <c r="AI142" s="1">
        <v>4</v>
      </c>
      <c r="AJ142" s="1">
        <v>7</v>
      </c>
      <c r="AK142" s="1">
        <f t="shared" si="45"/>
        <v>1</v>
      </c>
      <c r="AL142" s="1">
        <f t="shared" si="46"/>
        <v>0</v>
      </c>
      <c r="AM142" s="1">
        <f t="shared" si="47"/>
        <v>0</v>
      </c>
      <c r="AN142" s="1">
        <f t="shared" si="48"/>
        <v>0</v>
      </c>
      <c r="AO142" s="1">
        <f t="shared" si="49"/>
        <v>1</v>
      </c>
    </row>
    <row r="143" spans="17:41" x14ac:dyDescent="0.25">
      <c r="Q143" s="1" t="s">
        <v>67</v>
      </c>
      <c r="R143" s="1">
        <v>5.4</v>
      </c>
      <c r="S143" s="1">
        <v>4</v>
      </c>
      <c r="T143" s="1">
        <v>1</v>
      </c>
      <c r="U143" s="1">
        <f t="shared" si="40"/>
        <v>0</v>
      </c>
      <c r="V143" s="1">
        <f t="shared" si="41"/>
        <v>0</v>
      </c>
      <c r="W143" s="1">
        <f t="shared" si="42"/>
        <v>1</v>
      </c>
      <c r="X143" s="1">
        <f t="shared" si="43"/>
        <v>0</v>
      </c>
      <c r="Y143" s="1">
        <f t="shared" si="44"/>
        <v>1</v>
      </c>
      <c r="AG143" s="1" t="s">
        <v>64</v>
      </c>
      <c r="AH143" s="1">
        <v>4.5</v>
      </c>
      <c r="AI143" s="1">
        <v>4</v>
      </c>
      <c r="AJ143" s="1">
        <v>6</v>
      </c>
      <c r="AK143" s="1">
        <f t="shared" si="45"/>
        <v>1</v>
      </c>
      <c r="AL143" s="1">
        <f t="shared" si="46"/>
        <v>0</v>
      </c>
      <c r="AM143" s="1">
        <f t="shared" si="47"/>
        <v>0</v>
      </c>
      <c r="AN143" s="1">
        <f t="shared" si="48"/>
        <v>0</v>
      </c>
      <c r="AO143" s="1">
        <f t="shared" si="49"/>
        <v>1</v>
      </c>
    </row>
    <row r="144" spans="17:41" x14ac:dyDescent="0.25">
      <c r="Q144" s="1" t="s">
        <v>104</v>
      </c>
      <c r="R144" s="1">
        <v>5.4</v>
      </c>
      <c r="S144" s="1">
        <v>4</v>
      </c>
      <c r="T144" s="1">
        <v>1</v>
      </c>
      <c r="U144" s="1">
        <f t="shared" si="40"/>
        <v>0</v>
      </c>
      <c r="V144" s="1">
        <f t="shared" si="41"/>
        <v>0</v>
      </c>
      <c r="W144" s="1">
        <f t="shared" si="42"/>
        <v>1</v>
      </c>
      <c r="X144" s="1">
        <f t="shared" si="43"/>
        <v>0</v>
      </c>
      <c r="Y144" s="1">
        <f t="shared" si="44"/>
        <v>1</v>
      </c>
      <c r="AG144" s="1" t="s">
        <v>97</v>
      </c>
      <c r="AH144" s="1">
        <v>4.5</v>
      </c>
      <c r="AI144" s="1">
        <v>4</v>
      </c>
      <c r="AJ144" s="1">
        <v>6</v>
      </c>
      <c r="AK144" s="1">
        <f t="shared" si="45"/>
        <v>1</v>
      </c>
      <c r="AL144" s="1">
        <f t="shared" si="46"/>
        <v>0</v>
      </c>
      <c r="AM144" s="1">
        <f t="shared" si="47"/>
        <v>0</v>
      </c>
      <c r="AN144" s="1">
        <f t="shared" si="48"/>
        <v>0</v>
      </c>
      <c r="AO144" s="1">
        <f t="shared" si="49"/>
        <v>1</v>
      </c>
    </row>
    <row r="145" spans="17:41" x14ac:dyDescent="0.25">
      <c r="Q145" s="1" t="s">
        <v>179</v>
      </c>
      <c r="R145" s="1">
        <v>5.4</v>
      </c>
      <c r="S145" s="1">
        <v>4</v>
      </c>
      <c r="T145" s="1">
        <v>1</v>
      </c>
      <c r="U145" s="1">
        <f t="shared" si="40"/>
        <v>0</v>
      </c>
      <c r="V145" s="1">
        <f t="shared" si="41"/>
        <v>0</v>
      </c>
      <c r="W145" s="1">
        <f t="shared" si="42"/>
        <v>1</v>
      </c>
      <c r="X145" s="1">
        <f t="shared" si="43"/>
        <v>0</v>
      </c>
      <c r="Y145" s="1">
        <f t="shared" si="44"/>
        <v>1</v>
      </c>
      <c r="AG145" s="1" t="s">
        <v>111</v>
      </c>
      <c r="AH145" s="1">
        <v>4.5</v>
      </c>
      <c r="AI145" s="1">
        <v>4</v>
      </c>
      <c r="AJ145" s="1">
        <v>6</v>
      </c>
      <c r="AK145" s="1">
        <f t="shared" si="45"/>
        <v>1</v>
      </c>
      <c r="AL145" s="1">
        <f t="shared" si="46"/>
        <v>0</v>
      </c>
      <c r="AM145" s="1">
        <f t="shared" si="47"/>
        <v>0</v>
      </c>
      <c r="AN145" s="1">
        <f t="shared" si="48"/>
        <v>0</v>
      </c>
      <c r="AO145" s="1">
        <f t="shared" si="49"/>
        <v>1</v>
      </c>
    </row>
    <row r="146" spans="17:41" x14ac:dyDescent="0.25">
      <c r="Q146" s="1" t="s">
        <v>92</v>
      </c>
      <c r="R146" s="1">
        <v>5.4</v>
      </c>
      <c r="S146" s="1">
        <v>4</v>
      </c>
      <c r="T146" s="1">
        <v>1</v>
      </c>
      <c r="U146" s="1">
        <f t="shared" si="40"/>
        <v>0</v>
      </c>
      <c r="V146" s="1">
        <f t="shared" si="41"/>
        <v>0</v>
      </c>
      <c r="W146" s="1">
        <f t="shared" si="42"/>
        <v>1</v>
      </c>
      <c r="X146" s="1">
        <f t="shared" si="43"/>
        <v>0</v>
      </c>
      <c r="Y146" s="1">
        <f t="shared" si="44"/>
        <v>1</v>
      </c>
      <c r="AG146" s="1" t="s">
        <v>124</v>
      </c>
      <c r="AH146" s="1">
        <v>4.5</v>
      </c>
      <c r="AI146" s="1">
        <v>4</v>
      </c>
      <c r="AJ146" s="1">
        <v>6</v>
      </c>
      <c r="AK146" s="1">
        <f t="shared" si="45"/>
        <v>1</v>
      </c>
      <c r="AL146" s="1">
        <f t="shared" si="46"/>
        <v>0</v>
      </c>
      <c r="AM146" s="1">
        <f t="shared" si="47"/>
        <v>0</v>
      </c>
      <c r="AN146" s="1">
        <f t="shared" si="48"/>
        <v>0</v>
      </c>
      <c r="AO146" s="1">
        <f t="shared" si="49"/>
        <v>1</v>
      </c>
    </row>
    <row r="147" spans="17:41" x14ac:dyDescent="0.25">
      <c r="Q147" s="1" t="s">
        <v>179</v>
      </c>
      <c r="R147" s="1">
        <v>5.4</v>
      </c>
      <c r="S147" s="1">
        <v>4</v>
      </c>
      <c r="T147" s="1">
        <v>0</v>
      </c>
      <c r="U147" s="1">
        <f t="shared" si="40"/>
        <v>0</v>
      </c>
      <c r="V147" s="1">
        <f t="shared" si="41"/>
        <v>0</v>
      </c>
      <c r="W147" s="1">
        <f t="shared" si="42"/>
        <v>1</v>
      </c>
      <c r="X147" s="1">
        <f t="shared" si="43"/>
        <v>0</v>
      </c>
      <c r="Y147" s="1">
        <f t="shared" si="44"/>
        <v>1</v>
      </c>
      <c r="AG147" s="1" t="s">
        <v>114</v>
      </c>
      <c r="AH147" s="1">
        <v>4.5</v>
      </c>
      <c r="AI147" s="1">
        <v>4</v>
      </c>
      <c r="AJ147" s="1">
        <v>6</v>
      </c>
      <c r="AK147" s="1">
        <f t="shared" si="45"/>
        <v>1</v>
      </c>
      <c r="AL147" s="1">
        <f t="shared" si="46"/>
        <v>0</v>
      </c>
      <c r="AM147" s="1">
        <f t="shared" si="47"/>
        <v>0</v>
      </c>
      <c r="AN147" s="1">
        <f t="shared" si="48"/>
        <v>0</v>
      </c>
      <c r="AO147" s="1">
        <f t="shared" si="49"/>
        <v>1</v>
      </c>
    </row>
    <row r="148" spans="17:41" x14ac:dyDescent="0.25">
      <c r="Q148" s="1" t="s">
        <v>92</v>
      </c>
      <c r="R148" s="1">
        <v>5.4</v>
      </c>
      <c r="S148" s="1">
        <v>4</v>
      </c>
      <c r="T148" s="1">
        <v>0</v>
      </c>
      <c r="U148" s="1">
        <f t="shared" si="40"/>
        <v>0</v>
      </c>
      <c r="V148" s="1">
        <f t="shared" si="41"/>
        <v>0</v>
      </c>
      <c r="W148" s="1">
        <f t="shared" si="42"/>
        <v>1</v>
      </c>
      <c r="X148" s="1">
        <f t="shared" si="43"/>
        <v>0</v>
      </c>
      <c r="Y148" s="1">
        <f t="shared" si="44"/>
        <v>1</v>
      </c>
      <c r="AG148" s="1" t="s">
        <v>88</v>
      </c>
      <c r="AH148" s="1">
        <v>4.5</v>
      </c>
      <c r="AI148" s="1">
        <v>4</v>
      </c>
      <c r="AJ148" s="1">
        <v>6</v>
      </c>
      <c r="AK148" s="1">
        <f t="shared" si="45"/>
        <v>1</v>
      </c>
      <c r="AL148" s="1">
        <f t="shared" si="46"/>
        <v>0</v>
      </c>
      <c r="AM148" s="1">
        <f t="shared" si="47"/>
        <v>0</v>
      </c>
      <c r="AN148" s="1">
        <f t="shared" si="48"/>
        <v>0</v>
      </c>
      <c r="AO148" s="1">
        <f t="shared" si="49"/>
        <v>1</v>
      </c>
    </row>
    <row r="149" spans="17:41" x14ac:dyDescent="0.25">
      <c r="Q149" s="1" t="s">
        <v>104</v>
      </c>
      <c r="R149" s="1">
        <v>5.4</v>
      </c>
      <c r="S149" s="1">
        <v>4</v>
      </c>
      <c r="T149" s="1">
        <v>-1</v>
      </c>
      <c r="U149" s="1">
        <f t="shared" si="40"/>
        <v>0</v>
      </c>
      <c r="V149" s="1">
        <f t="shared" si="41"/>
        <v>0</v>
      </c>
      <c r="W149" s="1">
        <f t="shared" si="42"/>
        <v>1</v>
      </c>
      <c r="X149" s="1">
        <f t="shared" si="43"/>
        <v>0</v>
      </c>
      <c r="Y149" s="1">
        <f t="shared" si="44"/>
        <v>1</v>
      </c>
      <c r="AG149" s="1" t="s">
        <v>97</v>
      </c>
      <c r="AH149" s="1">
        <v>4.5</v>
      </c>
      <c r="AI149" s="1">
        <v>4</v>
      </c>
      <c r="AJ149" s="1">
        <v>6</v>
      </c>
      <c r="AK149" s="1">
        <f t="shared" si="45"/>
        <v>1</v>
      </c>
      <c r="AL149" s="1">
        <f t="shared" si="46"/>
        <v>0</v>
      </c>
      <c r="AM149" s="1">
        <f t="shared" si="47"/>
        <v>0</v>
      </c>
      <c r="AN149" s="1">
        <f t="shared" si="48"/>
        <v>0</v>
      </c>
      <c r="AO149" s="1">
        <f t="shared" si="49"/>
        <v>1</v>
      </c>
    </row>
    <row r="150" spans="17:41" x14ac:dyDescent="0.25">
      <c r="Q150" s="1" t="s">
        <v>170</v>
      </c>
      <c r="R150" s="1">
        <v>5.3</v>
      </c>
      <c r="S150" s="1">
        <v>4</v>
      </c>
      <c r="T150" s="1">
        <v>2</v>
      </c>
      <c r="U150" s="1">
        <f t="shared" si="40"/>
        <v>0</v>
      </c>
      <c r="V150" s="1">
        <f t="shared" si="41"/>
        <v>0</v>
      </c>
      <c r="W150" s="1">
        <f t="shared" si="42"/>
        <v>1</v>
      </c>
      <c r="X150" s="1">
        <f t="shared" si="43"/>
        <v>0</v>
      </c>
      <c r="Y150" s="1">
        <f t="shared" si="44"/>
        <v>1</v>
      </c>
      <c r="AG150" s="1" t="s">
        <v>124</v>
      </c>
      <c r="AH150" s="1">
        <v>4.5</v>
      </c>
      <c r="AI150" s="1">
        <v>4</v>
      </c>
      <c r="AJ150" s="1">
        <v>6</v>
      </c>
      <c r="AK150" s="1">
        <f t="shared" si="45"/>
        <v>1</v>
      </c>
      <c r="AL150" s="1">
        <f t="shared" si="46"/>
        <v>0</v>
      </c>
      <c r="AM150" s="1">
        <f t="shared" si="47"/>
        <v>0</v>
      </c>
      <c r="AN150" s="1">
        <f t="shared" si="48"/>
        <v>0</v>
      </c>
      <c r="AO150" s="1">
        <f t="shared" si="49"/>
        <v>1</v>
      </c>
    </row>
    <row r="151" spans="17:41" x14ac:dyDescent="0.25">
      <c r="Q151" s="1" t="s">
        <v>137</v>
      </c>
      <c r="R151" s="1">
        <v>5.3</v>
      </c>
      <c r="S151" s="1">
        <v>4</v>
      </c>
      <c r="T151" s="1">
        <v>2</v>
      </c>
      <c r="U151" s="1">
        <f t="shared" si="40"/>
        <v>0</v>
      </c>
      <c r="V151" s="1">
        <f t="shared" si="41"/>
        <v>0</v>
      </c>
      <c r="W151" s="1">
        <f t="shared" si="42"/>
        <v>1</v>
      </c>
      <c r="X151" s="1">
        <f t="shared" si="43"/>
        <v>0</v>
      </c>
      <c r="Y151" s="1">
        <f t="shared" si="44"/>
        <v>1</v>
      </c>
      <c r="AG151" s="1" t="s">
        <v>152</v>
      </c>
      <c r="AH151" s="1">
        <v>4.5</v>
      </c>
      <c r="AI151" s="1">
        <v>4</v>
      </c>
      <c r="AJ151" s="1">
        <v>6</v>
      </c>
      <c r="AK151" s="1">
        <f t="shared" si="45"/>
        <v>1</v>
      </c>
      <c r="AL151" s="1">
        <f t="shared" si="46"/>
        <v>0</v>
      </c>
      <c r="AM151" s="1">
        <f t="shared" si="47"/>
        <v>0</v>
      </c>
      <c r="AN151" s="1">
        <f t="shared" si="48"/>
        <v>0</v>
      </c>
      <c r="AO151" s="1">
        <f t="shared" si="49"/>
        <v>1</v>
      </c>
    </row>
    <row r="152" spans="17:41" x14ac:dyDescent="0.25">
      <c r="Q152" s="1" t="s">
        <v>137</v>
      </c>
      <c r="R152" s="1">
        <v>5.3</v>
      </c>
      <c r="S152" s="1">
        <v>4</v>
      </c>
      <c r="T152" s="1">
        <v>2</v>
      </c>
      <c r="U152" s="1">
        <f t="shared" si="40"/>
        <v>0</v>
      </c>
      <c r="V152" s="1">
        <f t="shared" si="41"/>
        <v>0</v>
      </c>
      <c r="W152" s="1">
        <f t="shared" si="42"/>
        <v>1</v>
      </c>
      <c r="X152" s="1">
        <f t="shared" si="43"/>
        <v>0</v>
      </c>
      <c r="Y152" s="1">
        <f t="shared" si="44"/>
        <v>1</v>
      </c>
      <c r="AG152" s="1" t="s">
        <v>64</v>
      </c>
      <c r="AH152" s="1">
        <v>4.5</v>
      </c>
      <c r="AI152" s="1">
        <v>4</v>
      </c>
      <c r="AJ152" s="1">
        <v>6</v>
      </c>
      <c r="AK152" s="1">
        <f t="shared" si="45"/>
        <v>1</v>
      </c>
      <c r="AL152" s="1">
        <f t="shared" si="46"/>
        <v>0</v>
      </c>
      <c r="AM152" s="1">
        <f t="shared" si="47"/>
        <v>0</v>
      </c>
      <c r="AN152" s="1">
        <f t="shared" si="48"/>
        <v>0</v>
      </c>
      <c r="AO152" s="1">
        <f t="shared" si="49"/>
        <v>1</v>
      </c>
    </row>
    <row r="153" spans="17:41" x14ac:dyDescent="0.25">
      <c r="Q153" s="1" t="s">
        <v>178</v>
      </c>
      <c r="R153" s="1">
        <v>5.3</v>
      </c>
      <c r="S153" s="1">
        <v>4</v>
      </c>
      <c r="T153" s="1">
        <v>2</v>
      </c>
      <c r="U153" s="1">
        <f t="shared" si="40"/>
        <v>0</v>
      </c>
      <c r="V153" s="1">
        <f t="shared" si="41"/>
        <v>0</v>
      </c>
      <c r="W153" s="1">
        <f t="shared" si="42"/>
        <v>1</v>
      </c>
      <c r="X153" s="1">
        <f t="shared" si="43"/>
        <v>0</v>
      </c>
      <c r="Y153" s="1">
        <f t="shared" si="44"/>
        <v>1</v>
      </c>
      <c r="AG153" s="1" t="s">
        <v>152</v>
      </c>
      <c r="AH153" s="1">
        <v>4.5</v>
      </c>
      <c r="AI153" s="1">
        <v>4</v>
      </c>
      <c r="AJ153" s="1">
        <v>6</v>
      </c>
      <c r="AK153" s="1">
        <f t="shared" si="45"/>
        <v>1</v>
      </c>
      <c r="AL153" s="1">
        <f t="shared" si="46"/>
        <v>0</v>
      </c>
      <c r="AM153" s="1">
        <f t="shared" si="47"/>
        <v>0</v>
      </c>
      <c r="AN153" s="1">
        <f t="shared" si="48"/>
        <v>0</v>
      </c>
      <c r="AO153" s="1">
        <f t="shared" si="49"/>
        <v>1</v>
      </c>
    </row>
    <row r="154" spans="17:41" x14ac:dyDescent="0.25">
      <c r="Q154" s="1" t="s">
        <v>60</v>
      </c>
      <c r="R154" s="1">
        <v>5.3</v>
      </c>
      <c r="S154" s="1">
        <v>4</v>
      </c>
      <c r="T154" s="1">
        <v>1</v>
      </c>
      <c r="U154" s="1">
        <f t="shared" si="40"/>
        <v>0</v>
      </c>
      <c r="V154" s="1">
        <f t="shared" si="41"/>
        <v>0</v>
      </c>
      <c r="W154" s="1">
        <f t="shared" si="42"/>
        <v>1</v>
      </c>
      <c r="X154" s="1">
        <f t="shared" si="43"/>
        <v>0</v>
      </c>
      <c r="Y154" s="1">
        <f t="shared" si="44"/>
        <v>1</v>
      </c>
      <c r="AG154" s="1" t="s">
        <v>195</v>
      </c>
      <c r="AH154" s="1">
        <v>4.5</v>
      </c>
      <c r="AI154" s="1">
        <v>4</v>
      </c>
      <c r="AJ154" s="1">
        <v>6</v>
      </c>
      <c r="AK154" s="1">
        <f t="shared" si="45"/>
        <v>1</v>
      </c>
      <c r="AL154" s="1">
        <f t="shared" si="46"/>
        <v>0</v>
      </c>
      <c r="AM154" s="1">
        <f t="shared" si="47"/>
        <v>0</v>
      </c>
      <c r="AN154" s="1">
        <f t="shared" si="48"/>
        <v>0</v>
      </c>
      <c r="AO154" s="1">
        <f t="shared" si="49"/>
        <v>1</v>
      </c>
    </row>
    <row r="155" spans="17:41" x14ac:dyDescent="0.25">
      <c r="Q155" s="1" t="s">
        <v>137</v>
      </c>
      <c r="R155" s="1">
        <v>5.3</v>
      </c>
      <c r="S155" s="1">
        <v>4</v>
      </c>
      <c r="T155" s="1">
        <v>1</v>
      </c>
      <c r="U155" s="1">
        <f t="shared" si="40"/>
        <v>0</v>
      </c>
      <c r="V155" s="1">
        <f t="shared" si="41"/>
        <v>0</v>
      </c>
      <c r="W155" s="1">
        <f t="shared" si="42"/>
        <v>1</v>
      </c>
      <c r="X155" s="1">
        <f t="shared" si="43"/>
        <v>0</v>
      </c>
      <c r="Y155" s="1">
        <f t="shared" si="44"/>
        <v>1</v>
      </c>
      <c r="AG155" s="1" t="s">
        <v>114</v>
      </c>
      <c r="AH155" s="1">
        <v>4.5</v>
      </c>
      <c r="AI155" s="1">
        <v>4</v>
      </c>
      <c r="AJ155" s="1">
        <v>6</v>
      </c>
      <c r="AK155" s="1">
        <f t="shared" si="45"/>
        <v>1</v>
      </c>
      <c r="AL155" s="1">
        <f t="shared" si="46"/>
        <v>0</v>
      </c>
      <c r="AM155" s="1">
        <f t="shared" si="47"/>
        <v>0</v>
      </c>
      <c r="AN155" s="1">
        <f t="shared" si="48"/>
        <v>0</v>
      </c>
      <c r="AO155" s="1">
        <f t="shared" si="49"/>
        <v>1</v>
      </c>
    </row>
    <row r="156" spans="17:41" x14ac:dyDescent="0.25">
      <c r="Q156" s="1" t="s">
        <v>170</v>
      </c>
      <c r="R156" s="1">
        <v>5.3</v>
      </c>
      <c r="S156" s="1">
        <v>4</v>
      </c>
      <c r="T156" s="1">
        <v>1</v>
      </c>
      <c r="U156" s="1">
        <f t="shared" si="40"/>
        <v>0</v>
      </c>
      <c r="V156" s="1">
        <f t="shared" si="41"/>
        <v>0</v>
      </c>
      <c r="W156" s="1">
        <f t="shared" si="42"/>
        <v>1</v>
      </c>
      <c r="X156" s="1">
        <f t="shared" si="43"/>
        <v>0</v>
      </c>
      <c r="Y156" s="1">
        <f t="shared" si="44"/>
        <v>1</v>
      </c>
      <c r="AG156" s="1" t="s">
        <v>114</v>
      </c>
      <c r="AH156" s="1">
        <v>4.5</v>
      </c>
      <c r="AI156" s="1">
        <v>4</v>
      </c>
      <c r="AJ156" s="1">
        <v>6</v>
      </c>
      <c r="AK156" s="1">
        <f t="shared" si="45"/>
        <v>1</v>
      </c>
      <c r="AL156" s="1">
        <f t="shared" si="46"/>
        <v>0</v>
      </c>
      <c r="AM156" s="1">
        <f t="shared" si="47"/>
        <v>0</v>
      </c>
      <c r="AN156" s="1">
        <f t="shared" si="48"/>
        <v>0</v>
      </c>
      <c r="AO156" s="1">
        <f t="shared" si="49"/>
        <v>1</v>
      </c>
    </row>
    <row r="157" spans="17:41" x14ac:dyDescent="0.25">
      <c r="Q157" s="1" t="s">
        <v>170</v>
      </c>
      <c r="R157" s="1">
        <v>5.3</v>
      </c>
      <c r="S157" s="1">
        <v>4</v>
      </c>
      <c r="T157" s="1">
        <v>1</v>
      </c>
      <c r="U157" s="1">
        <f t="shared" si="40"/>
        <v>0</v>
      </c>
      <c r="V157" s="1">
        <f t="shared" si="41"/>
        <v>0</v>
      </c>
      <c r="W157" s="1">
        <f t="shared" si="42"/>
        <v>1</v>
      </c>
      <c r="X157" s="1">
        <f t="shared" si="43"/>
        <v>0</v>
      </c>
      <c r="Y157" s="1">
        <f t="shared" si="44"/>
        <v>1</v>
      </c>
      <c r="AG157" s="1" t="s">
        <v>62</v>
      </c>
      <c r="AH157" s="1">
        <v>4.5</v>
      </c>
      <c r="AI157" s="1">
        <v>4</v>
      </c>
      <c r="AJ157" s="1">
        <v>6</v>
      </c>
      <c r="AK157" s="1">
        <f t="shared" si="45"/>
        <v>1</v>
      </c>
      <c r="AL157" s="1">
        <f t="shared" si="46"/>
        <v>0</v>
      </c>
      <c r="AM157" s="1">
        <f t="shared" si="47"/>
        <v>0</v>
      </c>
      <c r="AN157" s="1">
        <f t="shared" si="48"/>
        <v>0</v>
      </c>
      <c r="AO157" s="1">
        <f t="shared" si="49"/>
        <v>1</v>
      </c>
    </row>
    <row r="158" spans="17:41" x14ac:dyDescent="0.25">
      <c r="Q158" s="1" t="s">
        <v>170</v>
      </c>
      <c r="R158" s="1">
        <v>5.3</v>
      </c>
      <c r="S158" s="1">
        <v>4</v>
      </c>
      <c r="T158" s="1">
        <v>1</v>
      </c>
      <c r="U158" s="1">
        <f t="shared" si="40"/>
        <v>0</v>
      </c>
      <c r="V158" s="1">
        <f t="shared" si="41"/>
        <v>0</v>
      </c>
      <c r="W158" s="1">
        <f t="shared" si="42"/>
        <v>1</v>
      </c>
      <c r="X158" s="1">
        <f t="shared" si="43"/>
        <v>0</v>
      </c>
      <c r="Y158" s="1">
        <f t="shared" si="44"/>
        <v>1</v>
      </c>
      <c r="AG158" s="1" t="s">
        <v>62</v>
      </c>
      <c r="AH158" s="1">
        <v>4.5</v>
      </c>
      <c r="AI158" s="1">
        <v>4</v>
      </c>
      <c r="AJ158" s="1">
        <v>6</v>
      </c>
      <c r="AK158" s="1">
        <f t="shared" si="45"/>
        <v>1</v>
      </c>
      <c r="AL158" s="1">
        <f t="shared" si="46"/>
        <v>0</v>
      </c>
      <c r="AM158" s="1">
        <f t="shared" si="47"/>
        <v>0</v>
      </c>
      <c r="AN158" s="1">
        <f t="shared" si="48"/>
        <v>0</v>
      </c>
      <c r="AO158" s="1">
        <f t="shared" si="49"/>
        <v>1</v>
      </c>
    </row>
    <row r="159" spans="17:41" x14ac:dyDescent="0.25">
      <c r="Q159" s="1" t="s">
        <v>170</v>
      </c>
      <c r="R159" s="1">
        <v>5.3</v>
      </c>
      <c r="S159" s="1">
        <v>4</v>
      </c>
      <c r="T159" s="1">
        <v>1</v>
      </c>
      <c r="U159" s="1">
        <f t="shared" si="40"/>
        <v>0</v>
      </c>
      <c r="V159" s="1">
        <f t="shared" si="41"/>
        <v>0</v>
      </c>
      <c r="W159" s="1">
        <f t="shared" si="42"/>
        <v>1</v>
      </c>
      <c r="X159" s="1">
        <f t="shared" si="43"/>
        <v>0</v>
      </c>
      <c r="Y159" s="1">
        <f t="shared" si="44"/>
        <v>1</v>
      </c>
      <c r="AG159" s="1" t="s">
        <v>64</v>
      </c>
      <c r="AH159" s="1">
        <v>4.5</v>
      </c>
      <c r="AI159" s="1">
        <v>4</v>
      </c>
      <c r="AJ159" s="1">
        <v>6</v>
      </c>
      <c r="AK159" s="1">
        <f t="shared" si="45"/>
        <v>1</v>
      </c>
      <c r="AL159" s="1">
        <f t="shared" si="46"/>
        <v>0</v>
      </c>
      <c r="AM159" s="1">
        <f t="shared" si="47"/>
        <v>0</v>
      </c>
      <c r="AN159" s="1">
        <f t="shared" si="48"/>
        <v>0</v>
      </c>
      <c r="AO159" s="1">
        <f t="shared" si="49"/>
        <v>1</v>
      </c>
    </row>
    <row r="160" spans="17:41" x14ac:dyDescent="0.25">
      <c r="Q160" s="1" t="s">
        <v>170</v>
      </c>
      <c r="R160" s="1">
        <v>5.3</v>
      </c>
      <c r="S160" s="1">
        <v>4</v>
      </c>
      <c r="T160" s="1">
        <v>1</v>
      </c>
      <c r="U160" s="1">
        <f t="shared" si="40"/>
        <v>0</v>
      </c>
      <c r="V160" s="1">
        <f t="shared" si="41"/>
        <v>0</v>
      </c>
      <c r="W160" s="1">
        <f t="shared" si="42"/>
        <v>1</v>
      </c>
      <c r="X160" s="1">
        <f t="shared" si="43"/>
        <v>0</v>
      </c>
      <c r="Y160" s="1">
        <f t="shared" si="44"/>
        <v>1</v>
      </c>
      <c r="AG160" s="1" t="s">
        <v>122</v>
      </c>
      <c r="AH160" s="1">
        <v>4.5</v>
      </c>
      <c r="AI160" s="1">
        <v>4</v>
      </c>
      <c r="AJ160" s="1">
        <v>5</v>
      </c>
      <c r="AK160" s="1">
        <f t="shared" si="45"/>
        <v>1</v>
      </c>
      <c r="AL160" s="1">
        <f t="shared" si="46"/>
        <v>0</v>
      </c>
      <c r="AM160" s="1">
        <f t="shared" si="47"/>
        <v>0</v>
      </c>
      <c r="AN160" s="1">
        <f t="shared" si="48"/>
        <v>0</v>
      </c>
      <c r="AO160" s="1">
        <f t="shared" si="49"/>
        <v>1</v>
      </c>
    </row>
    <row r="161" spans="17:41" x14ac:dyDescent="0.25">
      <c r="Q161" s="1" t="s">
        <v>60</v>
      </c>
      <c r="R161" s="1">
        <v>5.3</v>
      </c>
      <c r="S161" s="1">
        <v>4</v>
      </c>
      <c r="T161" s="1">
        <v>1</v>
      </c>
      <c r="U161" s="1">
        <f t="shared" si="40"/>
        <v>0</v>
      </c>
      <c r="V161" s="1">
        <f t="shared" si="41"/>
        <v>0</v>
      </c>
      <c r="W161" s="1">
        <f t="shared" si="42"/>
        <v>1</v>
      </c>
      <c r="X161" s="1">
        <f t="shared" si="43"/>
        <v>0</v>
      </c>
      <c r="Y161" s="1">
        <f t="shared" si="44"/>
        <v>1</v>
      </c>
      <c r="AG161" s="1" t="s">
        <v>88</v>
      </c>
      <c r="AH161" s="1">
        <v>4.5</v>
      </c>
      <c r="AI161" s="1">
        <v>4</v>
      </c>
      <c r="AJ161" s="1">
        <v>5</v>
      </c>
      <c r="AK161" s="1">
        <f t="shared" si="45"/>
        <v>1</v>
      </c>
      <c r="AL161" s="1">
        <f t="shared" si="46"/>
        <v>0</v>
      </c>
      <c r="AM161" s="1">
        <f t="shared" si="47"/>
        <v>0</v>
      </c>
      <c r="AN161" s="1">
        <f t="shared" si="48"/>
        <v>0</v>
      </c>
      <c r="AO161" s="1">
        <f t="shared" si="49"/>
        <v>1</v>
      </c>
    </row>
    <row r="162" spans="17:41" x14ac:dyDescent="0.25">
      <c r="Q162" s="1" t="s">
        <v>178</v>
      </c>
      <c r="R162" s="1">
        <v>5.3</v>
      </c>
      <c r="S162" s="1">
        <v>4</v>
      </c>
      <c r="T162" s="1">
        <v>0</v>
      </c>
      <c r="U162" s="1">
        <f t="shared" si="40"/>
        <v>0</v>
      </c>
      <c r="V162" s="1">
        <f t="shared" si="41"/>
        <v>0</v>
      </c>
      <c r="W162" s="1">
        <f t="shared" si="42"/>
        <v>1</v>
      </c>
      <c r="X162" s="1">
        <f t="shared" si="43"/>
        <v>0</v>
      </c>
      <c r="Y162" s="1">
        <f t="shared" si="44"/>
        <v>1</v>
      </c>
      <c r="AG162" s="1" t="s">
        <v>167</v>
      </c>
      <c r="AH162" s="1">
        <v>4.5</v>
      </c>
      <c r="AI162" s="1">
        <v>4</v>
      </c>
      <c r="AJ162" s="1">
        <v>5</v>
      </c>
      <c r="AK162" s="1">
        <f t="shared" si="45"/>
        <v>1</v>
      </c>
      <c r="AL162" s="1">
        <f t="shared" si="46"/>
        <v>0</v>
      </c>
      <c r="AM162" s="1">
        <f t="shared" si="47"/>
        <v>0</v>
      </c>
      <c r="AN162" s="1">
        <f t="shared" si="48"/>
        <v>0</v>
      </c>
      <c r="AO162" s="1">
        <f t="shared" si="49"/>
        <v>1</v>
      </c>
    </row>
    <row r="163" spans="17:41" x14ac:dyDescent="0.25">
      <c r="Q163" s="1" t="s">
        <v>95</v>
      </c>
      <c r="R163" s="1">
        <v>5.2</v>
      </c>
      <c r="S163" s="1">
        <v>4</v>
      </c>
      <c r="T163" s="1">
        <v>2</v>
      </c>
      <c r="U163" s="1">
        <f t="shared" si="40"/>
        <v>0</v>
      </c>
      <c r="V163" s="1">
        <f t="shared" si="41"/>
        <v>0</v>
      </c>
      <c r="W163" s="1">
        <f t="shared" si="42"/>
        <v>1</v>
      </c>
      <c r="X163" s="1">
        <f t="shared" si="43"/>
        <v>0</v>
      </c>
      <c r="Y163" s="1">
        <f t="shared" si="44"/>
        <v>1</v>
      </c>
      <c r="AG163" s="1" t="s">
        <v>169</v>
      </c>
      <c r="AH163" s="1">
        <v>4.5</v>
      </c>
      <c r="AI163" s="1">
        <v>4</v>
      </c>
      <c r="AJ163" s="1">
        <v>5</v>
      </c>
      <c r="AK163" s="1">
        <f t="shared" si="45"/>
        <v>1</v>
      </c>
      <c r="AL163" s="1">
        <f t="shared" si="46"/>
        <v>0</v>
      </c>
      <c r="AM163" s="1">
        <f t="shared" si="47"/>
        <v>0</v>
      </c>
      <c r="AN163" s="1">
        <f t="shared" si="48"/>
        <v>0</v>
      </c>
      <c r="AO163" s="1">
        <f t="shared" si="49"/>
        <v>1</v>
      </c>
    </row>
    <row r="164" spans="17:41" x14ac:dyDescent="0.25">
      <c r="Q164" s="1" t="s">
        <v>194</v>
      </c>
      <c r="R164" s="1">
        <v>5.2</v>
      </c>
      <c r="S164" s="1">
        <v>4</v>
      </c>
      <c r="T164" s="1">
        <v>1</v>
      </c>
      <c r="U164" s="1">
        <f t="shared" si="40"/>
        <v>0</v>
      </c>
      <c r="V164" s="1">
        <f t="shared" si="41"/>
        <v>0</v>
      </c>
      <c r="W164" s="1">
        <f t="shared" si="42"/>
        <v>1</v>
      </c>
      <c r="X164" s="1">
        <f t="shared" si="43"/>
        <v>0</v>
      </c>
      <c r="Y164" s="1">
        <f t="shared" si="44"/>
        <v>1</v>
      </c>
      <c r="AG164" s="1" t="s">
        <v>122</v>
      </c>
      <c r="AH164" s="1">
        <v>4.5</v>
      </c>
      <c r="AI164" s="1">
        <v>4</v>
      </c>
      <c r="AJ164" s="1">
        <v>10</v>
      </c>
      <c r="AK164" s="1">
        <f t="shared" si="45"/>
        <v>0</v>
      </c>
      <c r="AL164" s="1">
        <f t="shared" si="46"/>
        <v>0</v>
      </c>
      <c r="AM164" s="1">
        <f t="shared" si="47"/>
        <v>0</v>
      </c>
      <c r="AN164" s="1">
        <f t="shared" si="48"/>
        <v>1</v>
      </c>
      <c r="AO164" s="1">
        <f t="shared" si="49"/>
        <v>1</v>
      </c>
    </row>
    <row r="165" spans="17:41" x14ac:dyDescent="0.25">
      <c r="Q165" s="1" t="s">
        <v>194</v>
      </c>
      <c r="R165" s="1">
        <v>5.2</v>
      </c>
      <c r="S165" s="1">
        <v>4</v>
      </c>
      <c r="T165" s="1">
        <v>1</v>
      </c>
      <c r="U165" s="1">
        <f t="shared" si="40"/>
        <v>0</v>
      </c>
      <c r="V165" s="1">
        <f t="shared" si="41"/>
        <v>0</v>
      </c>
      <c r="W165" s="1">
        <f t="shared" si="42"/>
        <v>1</v>
      </c>
      <c r="X165" s="1">
        <f t="shared" si="43"/>
        <v>0</v>
      </c>
      <c r="Y165" s="1">
        <f t="shared" si="44"/>
        <v>1</v>
      </c>
      <c r="AG165" s="1" t="s">
        <v>74</v>
      </c>
      <c r="AH165" s="1">
        <v>4.4000000000000004</v>
      </c>
      <c r="AI165" s="1">
        <v>4</v>
      </c>
      <c r="AJ165" s="1">
        <v>9</v>
      </c>
      <c r="AK165" s="1">
        <f t="shared" si="45"/>
        <v>1</v>
      </c>
      <c r="AL165" s="1">
        <f t="shared" si="46"/>
        <v>0</v>
      </c>
      <c r="AM165" s="1">
        <f t="shared" si="47"/>
        <v>0</v>
      </c>
      <c r="AN165" s="1">
        <f t="shared" si="48"/>
        <v>0</v>
      </c>
      <c r="AO165" s="1">
        <f t="shared" si="49"/>
        <v>1</v>
      </c>
    </row>
    <row r="166" spans="17:41" x14ac:dyDescent="0.25">
      <c r="Q166" s="1" t="s">
        <v>182</v>
      </c>
      <c r="R166" s="1">
        <v>5.0999999999999996</v>
      </c>
      <c r="S166" s="1">
        <v>4</v>
      </c>
      <c r="T166" s="1">
        <v>2</v>
      </c>
      <c r="U166" s="1">
        <f t="shared" si="40"/>
        <v>0</v>
      </c>
      <c r="V166" s="1">
        <f t="shared" si="41"/>
        <v>0</v>
      </c>
      <c r="W166" s="1">
        <f t="shared" si="42"/>
        <v>1</v>
      </c>
      <c r="X166" s="1">
        <f t="shared" si="43"/>
        <v>0</v>
      </c>
      <c r="Y166" s="1">
        <f t="shared" si="44"/>
        <v>1</v>
      </c>
      <c r="AG166" s="1" t="s">
        <v>123</v>
      </c>
      <c r="AH166" s="1">
        <v>4.4000000000000004</v>
      </c>
      <c r="AI166" s="1">
        <v>4</v>
      </c>
      <c r="AJ166" s="1">
        <v>9</v>
      </c>
      <c r="AK166" s="1">
        <f t="shared" si="45"/>
        <v>1</v>
      </c>
      <c r="AL166" s="1">
        <f t="shared" si="46"/>
        <v>0</v>
      </c>
      <c r="AM166" s="1">
        <f t="shared" si="47"/>
        <v>0</v>
      </c>
      <c r="AN166" s="1">
        <f t="shared" si="48"/>
        <v>0</v>
      </c>
      <c r="AO166" s="1">
        <f t="shared" si="49"/>
        <v>1</v>
      </c>
    </row>
    <row r="167" spans="17:41" x14ac:dyDescent="0.25">
      <c r="Q167" s="1" t="s">
        <v>65</v>
      </c>
      <c r="R167" s="1">
        <v>5.0999999999999996</v>
      </c>
      <c r="S167" s="1">
        <v>4</v>
      </c>
      <c r="T167" s="1">
        <v>2</v>
      </c>
      <c r="U167" s="1">
        <f t="shared" si="40"/>
        <v>0</v>
      </c>
      <c r="V167" s="1">
        <f t="shared" si="41"/>
        <v>0</v>
      </c>
      <c r="W167" s="1">
        <f t="shared" si="42"/>
        <v>1</v>
      </c>
      <c r="X167" s="1">
        <f t="shared" si="43"/>
        <v>0</v>
      </c>
      <c r="Y167" s="1">
        <f t="shared" si="44"/>
        <v>1</v>
      </c>
      <c r="AG167" s="1" t="s">
        <v>149</v>
      </c>
      <c r="AH167" s="1">
        <v>4.4000000000000004</v>
      </c>
      <c r="AI167" s="1">
        <v>4</v>
      </c>
      <c r="AJ167" s="1">
        <v>8</v>
      </c>
      <c r="AK167" s="1">
        <f t="shared" si="45"/>
        <v>1</v>
      </c>
      <c r="AL167" s="1">
        <f t="shared" si="46"/>
        <v>0</v>
      </c>
      <c r="AM167" s="1">
        <f t="shared" si="47"/>
        <v>0</v>
      </c>
      <c r="AN167" s="1">
        <f t="shared" si="48"/>
        <v>0</v>
      </c>
      <c r="AO167" s="1">
        <f t="shared" si="49"/>
        <v>1</v>
      </c>
    </row>
    <row r="168" spans="17:41" x14ac:dyDescent="0.25">
      <c r="Q168" s="1" t="s">
        <v>65</v>
      </c>
      <c r="R168" s="1">
        <v>5.0999999999999996</v>
      </c>
      <c r="S168" s="1">
        <v>4</v>
      </c>
      <c r="T168" s="1">
        <v>2</v>
      </c>
      <c r="U168" s="1">
        <f t="shared" si="40"/>
        <v>0</v>
      </c>
      <c r="V168" s="1">
        <f t="shared" si="41"/>
        <v>0</v>
      </c>
      <c r="W168" s="1">
        <f t="shared" si="42"/>
        <v>1</v>
      </c>
      <c r="X168" s="1">
        <f t="shared" si="43"/>
        <v>0</v>
      </c>
      <c r="Y168" s="1">
        <f t="shared" si="44"/>
        <v>1</v>
      </c>
      <c r="AG168" s="1" t="s">
        <v>149</v>
      </c>
      <c r="AH168" s="1">
        <v>4.4000000000000004</v>
      </c>
      <c r="AI168" s="1">
        <v>4</v>
      </c>
      <c r="AJ168" s="1">
        <v>8</v>
      </c>
      <c r="AK168" s="1">
        <f t="shared" si="45"/>
        <v>1</v>
      </c>
      <c r="AL168" s="1">
        <f t="shared" si="46"/>
        <v>0</v>
      </c>
      <c r="AM168" s="1">
        <f t="shared" si="47"/>
        <v>0</v>
      </c>
      <c r="AN168" s="1">
        <f t="shared" si="48"/>
        <v>0</v>
      </c>
      <c r="AO168" s="1">
        <f t="shared" si="49"/>
        <v>1</v>
      </c>
    </row>
    <row r="169" spans="17:41" x14ac:dyDescent="0.25">
      <c r="Q169" s="1" t="s">
        <v>132</v>
      </c>
      <c r="R169" s="1">
        <v>5.0999999999999996</v>
      </c>
      <c r="S169" s="1">
        <v>4</v>
      </c>
      <c r="T169" s="1">
        <v>2</v>
      </c>
      <c r="U169" s="1">
        <f t="shared" si="40"/>
        <v>0</v>
      </c>
      <c r="V169" s="1">
        <f t="shared" si="41"/>
        <v>0</v>
      </c>
      <c r="W169" s="1">
        <f t="shared" si="42"/>
        <v>1</v>
      </c>
      <c r="X169" s="1">
        <f t="shared" si="43"/>
        <v>0</v>
      </c>
      <c r="Y169" s="1">
        <f t="shared" si="44"/>
        <v>1</v>
      </c>
      <c r="AG169" s="1" t="s">
        <v>157</v>
      </c>
      <c r="AH169" s="1">
        <v>4.4000000000000004</v>
      </c>
      <c r="AI169" s="1">
        <v>4</v>
      </c>
      <c r="AJ169" s="1">
        <v>7</v>
      </c>
      <c r="AK169" s="1">
        <f t="shared" si="45"/>
        <v>1</v>
      </c>
      <c r="AL169" s="1">
        <f t="shared" si="46"/>
        <v>0</v>
      </c>
      <c r="AM169" s="1">
        <f t="shared" si="47"/>
        <v>0</v>
      </c>
      <c r="AN169" s="1">
        <f t="shared" si="48"/>
        <v>0</v>
      </c>
      <c r="AO169" s="1">
        <f t="shared" si="49"/>
        <v>1</v>
      </c>
    </row>
    <row r="170" spans="17:41" x14ac:dyDescent="0.25">
      <c r="Q170" s="1" t="s">
        <v>182</v>
      </c>
      <c r="R170" s="1">
        <v>5.0999999999999996</v>
      </c>
      <c r="S170" s="1">
        <v>4</v>
      </c>
      <c r="T170" s="1">
        <v>2</v>
      </c>
      <c r="U170" s="1">
        <f t="shared" si="40"/>
        <v>0</v>
      </c>
      <c r="V170" s="1">
        <f t="shared" si="41"/>
        <v>0</v>
      </c>
      <c r="W170" s="1">
        <f t="shared" si="42"/>
        <v>1</v>
      </c>
      <c r="X170" s="1">
        <f t="shared" si="43"/>
        <v>0</v>
      </c>
      <c r="Y170" s="1">
        <f t="shared" si="44"/>
        <v>1</v>
      </c>
      <c r="AG170" s="1" t="s">
        <v>105</v>
      </c>
      <c r="AH170" s="1">
        <v>4.4000000000000004</v>
      </c>
      <c r="AI170" s="1">
        <v>4</v>
      </c>
      <c r="AJ170" s="1">
        <v>7</v>
      </c>
      <c r="AK170" s="1">
        <f t="shared" si="45"/>
        <v>1</v>
      </c>
      <c r="AL170" s="1">
        <f t="shared" si="46"/>
        <v>0</v>
      </c>
      <c r="AM170" s="1">
        <f t="shared" si="47"/>
        <v>0</v>
      </c>
      <c r="AN170" s="1">
        <f t="shared" si="48"/>
        <v>0</v>
      </c>
      <c r="AO170" s="1">
        <f t="shared" si="49"/>
        <v>1</v>
      </c>
    </row>
    <row r="171" spans="17:41" x14ac:dyDescent="0.25">
      <c r="Q171" s="1" t="s">
        <v>147</v>
      </c>
      <c r="R171" s="1">
        <v>5.0999999999999996</v>
      </c>
      <c r="S171" s="1">
        <v>4</v>
      </c>
      <c r="T171" s="1">
        <v>2</v>
      </c>
      <c r="U171" s="1">
        <f t="shared" si="40"/>
        <v>0</v>
      </c>
      <c r="V171" s="1">
        <f t="shared" si="41"/>
        <v>0</v>
      </c>
      <c r="W171" s="1">
        <f t="shared" si="42"/>
        <v>1</v>
      </c>
      <c r="X171" s="1">
        <f t="shared" si="43"/>
        <v>0</v>
      </c>
      <c r="Y171" s="1">
        <f t="shared" si="44"/>
        <v>1</v>
      </c>
      <c r="AG171" s="1" t="s">
        <v>189</v>
      </c>
      <c r="AH171" s="1">
        <v>4.4000000000000004</v>
      </c>
      <c r="AI171" s="1">
        <v>4</v>
      </c>
      <c r="AJ171" s="1">
        <v>7</v>
      </c>
      <c r="AK171" s="1">
        <f t="shared" si="45"/>
        <v>1</v>
      </c>
      <c r="AL171" s="1">
        <f t="shared" si="46"/>
        <v>0</v>
      </c>
      <c r="AM171" s="1">
        <f t="shared" si="47"/>
        <v>0</v>
      </c>
      <c r="AN171" s="1">
        <f t="shared" si="48"/>
        <v>0</v>
      </c>
      <c r="AO171" s="1">
        <f t="shared" si="49"/>
        <v>1</v>
      </c>
    </row>
    <row r="172" spans="17:41" x14ac:dyDescent="0.25">
      <c r="Q172" s="1" t="s">
        <v>65</v>
      </c>
      <c r="R172" s="1">
        <v>5.0999999999999996</v>
      </c>
      <c r="S172" s="1">
        <v>4</v>
      </c>
      <c r="T172" s="1">
        <v>2</v>
      </c>
      <c r="U172" s="1">
        <f t="shared" si="40"/>
        <v>0</v>
      </c>
      <c r="V172" s="1">
        <f t="shared" si="41"/>
        <v>0</v>
      </c>
      <c r="W172" s="1">
        <f t="shared" si="42"/>
        <v>1</v>
      </c>
      <c r="X172" s="1">
        <f t="shared" si="43"/>
        <v>0</v>
      </c>
      <c r="Y172" s="1">
        <f t="shared" si="44"/>
        <v>1</v>
      </c>
      <c r="AG172" s="1" t="s">
        <v>63</v>
      </c>
      <c r="AH172" s="1">
        <v>4.4000000000000004</v>
      </c>
      <c r="AI172" s="1">
        <v>4</v>
      </c>
      <c r="AJ172" s="1">
        <v>6.5</v>
      </c>
      <c r="AK172" s="1">
        <f t="shared" si="45"/>
        <v>1</v>
      </c>
      <c r="AL172" s="1">
        <f t="shared" si="46"/>
        <v>0</v>
      </c>
      <c r="AM172" s="1">
        <f t="shared" si="47"/>
        <v>0</v>
      </c>
      <c r="AN172" s="1">
        <f t="shared" si="48"/>
        <v>0</v>
      </c>
      <c r="AO172" s="1">
        <f t="shared" si="49"/>
        <v>1</v>
      </c>
    </row>
    <row r="173" spans="17:41" x14ac:dyDescent="0.25">
      <c r="Q173" s="1" t="s">
        <v>182</v>
      </c>
      <c r="R173" s="1">
        <v>5.0999999999999996</v>
      </c>
      <c r="S173" s="1">
        <v>4</v>
      </c>
      <c r="T173" s="1">
        <v>2</v>
      </c>
      <c r="U173" s="1">
        <f t="shared" si="40"/>
        <v>0</v>
      </c>
      <c r="V173" s="1">
        <f t="shared" si="41"/>
        <v>0</v>
      </c>
      <c r="W173" s="1">
        <f t="shared" si="42"/>
        <v>1</v>
      </c>
      <c r="X173" s="1">
        <f t="shared" si="43"/>
        <v>0</v>
      </c>
      <c r="Y173" s="1">
        <f t="shared" si="44"/>
        <v>1</v>
      </c>
      <c r="AG173" s="1" t="s">
        <v>105</v>
      </c>
      <c r="AH173" s="1">
        <v>4.4000000000000004</v>
      </c>
      <c r="AI173" s="1">
        <v>4</v>
      </c>
      <c r="AJ173" s="1">
        <v>6</v>
      </c>
      <c r="AK173" s="1">
        <f t="shared" si="45"/>
        <v>1</v>
      </c>
      <c r="AL173" s="1">
        <f t="shared" si="46"/>
        <v>0</v>
      </c>
      <c r="AM173" s="1">
        <f t="shared" si="47"/>
        <v>0</v>
      </c>
      <c r="AN173" s="1">
        <f t="shared" si="48"/>
        <v>0</v>
      </c>
      <c r="AO173" s="1">
        <f t="shared" si="49"/>
        <v>1</v>
      </c>
    </row>
    <row r="174" spans="17:41" x14ac:dyDescent="0.25">
      <c r="Q174" s="1" t="s">
        <v>182</v>
      </c>
      <c r="R174" s="1">
        <v>5.0999999999999996</v>
      </c>
      <c r="S174" s="1">
        <v>4</v>
      </c>
      <c r="T174" s="1">
        <v>2</v>
      </c>
      <c r="U174" s="1">
        <f t="shared" si="40"/>
        <v>0</v>
      </c>
      <c r="V174" s="1">
        <f t="shared" si="41"/>
        <v>0</v>
      </c>
      <c r="W174" s="1">
        <f t="shared" si="42"/>
        <v>1</v>
      </c>
      <c r="X174" s="1">
        <f t="shared" si="43"/>
        <v>0</v>
      </c>
      <c r="Y174" s="1">
        <f t="shared" si="44"/>
        <v>1</v>
      </c>
      <c r="AG174" s="1" t="s">
        <v>69</v>
      </c>
      <c r="AH174" s="1">
        <v>4.4000000000000004</v>
      </c>
      <c r="AI174" s="1">
        <v>4</v>
      </c>
      <c r="AJ174" s="1">
        <v>6</v>
      </c>
      <c r="AK174" s="1">
        <f t="shared" si="45"/>
        <v>1</v>
      </c>
      <c r="AL174" s="1">
        <f t="shared" si="46"/>
        <v>0</v>
      </c>
      <c r="AM174" s="1">
        <f t="shared" si="47"/>
        <v>0</v>
      </c>
      <c r="AN174" s="1">
        <f t="shared" si="48"/>
        <v>0</v>
      </c>
      <c r="AO174" s="1">
        <f t="shared" si="49"/>
        <v>1</v>
      </c>
    </row>
    <row r="175" spans="17:41" x14ac:dyDescent="0.25">
      <c r="Q175" s="1" t="s">
        <v>147</v>
      </c>
      <c r="R175" s="1">
        <v>5.0999999999999996</v>
      </c>
      <c r="S175" s="1">
        <v>4</v>
      </c>
      <c r="T175" s="1">
        <v>2</v>
      </c>
      <c r="U175" s="1">
        <f t="shared" si="40"/>
        <v>0</v>
      </c>
      <c r="V175" s="1">
        <f t="shared" si="41"/>
        <v>0</v>
      </c>
      <c r="W175" s="1">
        <f t="shared" si="42"/>
        <v>1</v>
      </c>
      <c r="X175" s="1">
        <f t="shared" si="43"/>
        <v>0</v>
      </c>
      <c r="Y175" s="1">
        <f t="shared" si="44"/>
        <v>1</v>
      </c>
      <c r="AG175" s="1" t="s">
        <v>125</v>
      </c>
      <c r="AH175" s="1">
        <v>4.4000000000000004</v>
      </c>
      <c r="AI175" s="1">
        <v>4</v>
      </c>
      <c r="AJ175" s="1">
        <v>6</v>
      </c>
      <c r="AK175" s="1">
        <f t="shared" si="45"/>
        <v>1</v>
      </c>
      <c r="AL175" s="1">
        <f t="shared" si="46"/>
        <v>0</v>
      </c>
      <c r="AM175" s="1">
        <f t="shared" si="47"/>
        <v>0</v>
      </c>
      <c r="AN175" s="1">
        <f t="shared" si="48"/>
        <v>0</v>
      </c>
      <c r="AO175" s="1">
        <f t="shared" si="49"/>
        <v>1</v>
      </c>
    </row>
    <row r="176" spans="17:41" x14ac:dyDescent="0.25">
      <c r="Q176" s="1" t="s">
        <v>147</v>
      </c>
      <c r="R176" s="1">
        <v>5.0999999999999996</v>
      </c>
      <c r="S176" s="1">
        <v>4</v>
      </c>
      <c r="T176" s="1">
        <v>2</v>
      </c>
      <c r="U176" s="1">
        <f t="shared" si="40"/>
        <v>0</v>
      </c>
      <c r="V176" s="1">
        <f t="shared" si="41"/>
        <v>0</v>
      </c>
      <c r="W176" s="1">
        <f t="shared" si="42"/>
        <v>1</v>
      </c>
      <c r="X176" s="1">
        <f t="shared" si="43"/>
        <v>0</v>
      </c>
      <c r="Y176" s="1">
        <f t="shared" si="44"/>
        <v>1</v>
      </c>
      <c r="AG176" s="1" t="s">
        <v>187</v>
      </c>
      <c r="AH176" s="1">
        <v>4.4000000000000004</v>
      </c>
      <c r="AI176" s="1">
        <v>4</v>
      </c>
      <c r="AJ176" s="1">
        <v>6</v>
      </c>
      <c r="AK176" s="1">
        <f t="shared" si="45"/>
        <v>1</v>
      </c>
      <c r="AL176" s="1">
        <f t="shared" si="46"/>
        <v>0</v>
      </c>
      <c r="AM176" s="1">
        <f t="shared" si="47"/>
        <v>0</v>
      </c>
      <c r="AN176" s="1">
        <f t="shared" si="48"/>
        <v>0</v>
      </c>
      <c r="AO176" s="1">
        <f t="shared" si="49"/>
        <v>1</v>
      </c>
    </row>
    <row r="177" spans="17:41" x14ac:dyDescent="0.25">
      <c r="Q177" s="1" t="s">
        <v>182</v>
      </c>
      <c r="R177" s="1">
        <v>5.0999999999999996</v>
      </c>
      <c r="S177" s="1">
        <v>4</v>
      </c>
      <c r="T177" s="1">
        <v>2</v>
      </c>
      <c r="U177" s="1">
        <f t="shared" si="40"/>
        <v>0</v>
      </c>
      <c r="V177" s="1">
        <f t="shared" si="41"/>
        <v>0</v>
      </c>
      <c r="W177" s="1">
        <f t="shared" si="42"/>
        <v>1</v>
      </c>
      <c r="X177" s="1">
        <f t="shared" si="43"/>
        <v>0</v>
      </c>
      <c r="Y177" s="1">
        <f t="shared" si="44"/>
        <v>1</v>
      </c>
      <c r="AG177" s="1" t="s">
        <v>189</v>
      </c>
      <c r="AH177" s="1">
        <v>4.4000000000000004</v>
      </c>
      <c r="AI177" s="1">
        <v>4</v>
      </c>
      <c r="AJ177" s="1">
        <v>6</v>
      </c>
      <c r="AK177" s="1">
        <f t="shared" si="45"/>
        <v>1</v>
      </c>
      <c r="AL177" s="1">
        <f t="shared" si="46"/>
        <v>0</v>
      </c>
      <c r="AM177" s="1">
        <f t="shared" si="47"/>
        <v>0</v>
      </c>
      <c r="AN177" s="1">
        <f t="shared" si="48"/>
        <v>0</v>
      </c>
      <c r="AO177" s="1">
        <f t="shared" si="49"/>
        <v>1</v>
      </c>
    </row>
    <row r="178" spans="17:41" x14ac:dyDescent="0.25">
      <c r="Q178" s="1" t="s">
        <v>72</v>
      </c>
      <c r="R178" s="1">
        <v>5.0999999999999996</v>
      </c>
      <c r="S178" s="1">
        <v>4</v>
      </c>
      <c r="T178" s="1">
        <v>2</v>
      </c>
      <c r="U178" s="1">
        <f t="shared" si="40"/>
        <v>0</v>
      </c>
      <c r="V178" s="1">
        <f t="shared" si="41"/>
        <v>0</v>
      </c>
      <c r="W178" s="1">
        <f t="shared" si="42"/>
        <v>1</v>
      </c>
      <c r="X178" s="1">
        <f t="shared" si="43"/>
        <v>0</v>
      </c>
      <c r="Y178" s="1">
        <f t="shared" si="44"/>
        <v>1</v>
      </c>
      <c r="AG178" s="1" t="s">
        <v>125</v>
      </c>
      <c r="AH178" s="1">
        <v>4.4000000000000004</v>
      </c>
      <c r="AI178" s="1">
        <v>4</v>
      </c>
      <c r="AJ178" s="1">
        <v>6</v>
      </c>
      <c r="AK178" s="1">
        <f t="shared" si="45"/>
        <v>1</v>
      </c>
      <c r="AL178" s="1">
        <f t="shared" si="46"/>
        <v>0</v>
      </c>
      <c r="AM178" s="1">
        <f t="shared" si="47"/>
        <v>0</v>
      </c>
      <c r="AN178" s="1">
        <f t="shared" si="48"/>
        <v>0</v>
      </c>
      <c r="AO178" s="1">
        <f t="shared" si="49"/>
        <v>1</v>
      </c>
    </row>
    <row r="179" spans="17:41" x14ac:dyDescent="0.25">
      <c r="Q179" s="1" t="s">
        <v>147</v>
      </c>
      <c r="R179" s="1">
        <v>5.0999999999999996</v>
      </c>
      <c r="S179" s="1">
        <v>4</v>
      </c>
      <c r="T179" s="1">
        <v>1</v>
      </c>
      <c r="U179" s="1">
        <f t="shared" si="40"/>
        <v>0</v>
      </c>
      <c r="V179" s="1">
        <f t="shared" si="41"/>
        <v>0</v>
      </c>
      <c r="W179" s="1">
        <f t="shared" si="42"/>
        <v>1</v>
      </c>
      <c r="X179" s="1">
        <f t="shared" si="43"/>
        <v>0</v>
      </c>
      <c r="Y179" s="1">
        <f t="shared" si="44"/>
        <v>1</v>
      </c>
      <c r="AG179" s="1" t="s">
        <v>63</v>
      </c>
      <c r="AH179" s="1">
        <v>4.4000000000000004</v>
      </c>
      <c r="AI179" s="1">
        <v>4</v>
      </c>
      <c r="AJ179" s="1">
        <v>6</v>
      </c>
      <c r="AK179" s="1">
        <f t="shared" si="45"/>
        <v>1</v>
      </c>
      <c r="AL179" s="1">
        <f t="shared" si="46"/>
        <v>0</v>
      </c>
      <c r="AM179" s="1">
        <f t="shared" si="47"/>
        <v>0</v>
      </c>
      <c r="AN179" s="1">
        <f t="shared" si="48"/>
        <v>0</v>
      </c>
      <c r="AO179" s="1">
        <f t="shared" si="49"/>
        <v>1</v>
      </c>
    </row>
    <row r="180" spans="17:41" x14ac:dyDescent="0.25">
      <c r="Q180" s="1" t="s">
        <v>147</v>
      </c>
      <c r="R180" s="1">
        <v>5.0999999999999996</v>
      </c>
      <c r="S180" s="1">
        <v>4</v>
      </c>
      <c r="T180" s="1">
        <v>1</v>
      </c>
      <c r="U180" s="1">
        <f t="shared" si="40"/>
        <v>0</v>
      </c>
      <c r="V180" s="1">
        <f t="shared" si="41"/>
        <v>0</v>
      </c>
      <c r="W180" s="1">
        <f t="shared" si="42"/>
        <v>1</v>
      </c>
      <c r="X180" s="1">
        <f t="shared" si="43"/>
        <v>0</v>
      </c>
      <c r="Y180" s="1">
        <f t="shared" si="44"/>
        <v>1</v>
      </c>
      <c r="AG180" s="1" t="s">
        <v>139</v>
      </c>
      <c r="AH180" s="1">
        <v>4.4000000000000004</v>
      </c>
      <c r="AI180" s="1">
        <v>4</v>
      </c>
      <c r="AJ180" s="1">
        <v>6</v>
      </c>
      <c r="AK180" s="1">
        <f t="shared" si="45"/>
        <v>1</v>
      </c>
      <c r="AL180" s="1">
        <f t="shared" si="46"/>
        <v>0</v>
      </c>
      <c r="AM180" s="1">
        <f t="shared" si="47"/>
        <v>0</v>
      </c>
      <c r="AN180" s="1">
        <f t="shared" si="48"/>
        <v>0</v>
      </c>
      <c r="AO180" s="1">
        <f t="shared" si="49"/>
        <v>1</v>
      </c>
    </row>
    <row r="181" spans="17:41" x14ac:dyDescent="0.25">
      <c r="Q181" s="1" t="s">
        <v>182</v>
      </c>
      <c r="R181" s="1">
        <v>5.0999999999999996</v>
      </c>
      <c r="S181" s="1">
        <v>4</v>
      </c>
      <c r="T181" s="1">
        <v>1</v>
      </c>
      <c r="U181" s="1">
        <f t="shared" si="40"/>
        <v>0</v>
      </c>
      <c r="V181" s="1">
        <f t="shared" si="41"/>
        <v>0</v>
      </c>
      <c r="W181" s="1">
        <f t="shared" si="42"/>
        <v>1</v>
      </c>
      <c r="X181" s="1">
        <f t="shared" si="43"/>
        <v>0</v>
      </c>
      <c r="Y181" s="1">
        <f t="shared" si="44"/>
        <v>1</v>
      </c>
      <c r="AG181" s="1" t="s">
        <v>105</v>
      </c>
      <c r="AH181" s="1">
        <v>4.4000000000000004</v>
      </c>
      <c r="AI181" s="1">
        <v>4</v>
      </c>
      <c r="AJ181" s="1">
        <v>14</v>
      </c>
      <c r="AK181" s="1">
        <f t="shared" si="45"/>
        <v>0</v>
      </c>
      <c r="AL181" s="1">
        <f t="shared" si="46"/>
        <v>0</v>
      </c>
      <c r="AM181" s="1">
        <f t="shared" si="47"/>
        <v>0</v>
      </c>
      <c r="AN181" s="1">
        <f t="shared" si="48"/>
        <v>1</v>
      </c>
      <c r="AO181" s="1">
        <f t="shared" si="49"/>
        <v>1</v>
      </c>
    </row>
    <row r="182" spans="17:41" x14ac:dyDescent="0.25">
      <c r="Q182" s="1" t="s">
        <v>65</v>
      </c>
      <c r="R182" s="1">
        <v>5.0999999999999996</v>
      </c>
      <c r="S182" s="1">
        <v>4</v>
      </c>
      <c r="T182" s="1">
        <v>1</v>
      </c>
      <c r="U182" s="1">
        <f t="shared" si="40"/>
        <v>0</v>
      </c>
      <c r="V182" s="1">
        <f t="shared" si="41"/>
        <v>0</v>
      </c>
      <c r="W182" s="1">
        <f t="shared" si="42"/>
        <v>1</v>
      </c>
      <c r="X182" s="1">
        <f t="shared" si="43"/>
        <v>0</v>
      </c>
      <c r="Y182" s="1">
        <f t="shared" si="44"/>
        <v>1</v>
      </c>
      <c r="AG182" s="1" t="s">
        <v>139</v>
      </c>
      <c r="AH182" s="1">
        <v>4.4000000000000004</v>
      </c>
      <c r="AI182" s="1">
        <v>4</v>
      </c>
      <c r="AJ182" s="1">
        <v>12</v>
      </c>
      <c r="AK182" s="1">
        <f t="shared" si="45"/>
        <v>0</v>
      </c>
      <c r="AL182" s="1">
        <f t="shared" si="46"/>
        <v>0</v>
      </c>
      <c r="AM182" s="1">
        <f t="shared" si="47"/>
        <v>0</v>
      </c>
      <c r="AN182" s="1">
        <f t="shared" si="48"/>
        <v>1</v>
      </c>
      <c r="AO182" s="1">
        <f t="shared" si="49"/>
        <v>1</v>
      </c>
    </row>
    <row r="183" spans="17:41" x14ac:dyDescent="0.25">
      <c r="Q183" s="1" t="s">
        <v>147</v>
      </c>
      <c r="R183" s="1">
        <v>5.0999999999999996</v>
      </c>
      <c r="S183" s="1">
        <v>4</v>
      </c>
      <c r="T183" s="1">
        <v>1</v>
      </c>
      <c r="U183" s="1">
        <f t="shared" si="40"/>
        <v>0</v>
      </c>
      <c r="V183" s="1">
        <f t="shared" si="41"/>
        <v>0</v>
      </c>
      <c r="W183" s="1">
        <f t="shared" si="42"/>
        <v>1</v>
      </c>
      <c r="X183" s="1">
        <f t="shared" si="43"/>
        <v>0</v>
      </c>
      <c r="Y183" s="1">
        <f t="shared" si="44"/>
        <v>1</v>
      </c>
      <c r="AG183" s="1" t="s">
        <v>149</v>
      </c>
      <c r="AH183" s="1">
        <v>4.4000000000000004</v>
      </c>
      <c r="AI183" s="1">
        <v>4</v>
      </c>
      <c r="AJ183" s="1">
        <v>10</v>
      </c>
      <c r="AK183" s="1">
        <f t="shared" si="45"/>
        <v>0</v>
      </c>
      <c r="AL183" s="1">
        <f t="shared" si="46"/>
        <v>0</v>
      </c>
      <c r="AM183" s="1">
        <f t="shared" si="47"/>
        <v>0</v>
      </c>
      <c r="AN183" s="1">
        <f t="shared" si="48"/>
        <v>1</v>
      </c>
      <c r="AO183" s="1">
        <f t="shared" si="49"/>
        <v>1</v>
      </c>
    </row>
    <row r="184" spans="17:41" x14ac:dyDescent="0.25">
      <c r="Q184" s="1" t="s">
        <v>72</v>
      </c>
      <c r="R184" s="1">
        <v>5.0999999999999996</v>
      </c>
      <c r="S184" s="1">
        <v>4</v>
      </c>
      <c r="T184" s="1">
        <v>0</v>
      </c>
      <c r="U184" s="1">
        <f t="shared" si="40"/>
        <v>0</v>
      </c>
      <c r="V184" s="1">
        <f t="shared" si="41"/>
        <v>0</v>
      </c>
      <c r="W184" s="1">
        <f t="shared" si="42"/>
        <v>1</v>
      </c>
      <c r="X184" s="1">
        <f t="shared" si="43"/>
        <v>0</v>
      </c>
      <c r="Y184" s="1">
        <f t="shared" si="44"/>
        <v>1</v>
      </c>
      <c r="AG184" s="1" t="s">
        <v>146</v>
      </c>
      <c r="AH184" s="1">
        <v>4.3</v>
      </c>
      <c r="AI184" s="1">
        <v>4</v>
      </c>
      <c r="AJ184" s="1">
        <v>4</v>
      </c>
      <c r="AK184" s="1">
        <f t="shared" si="45"/>
        <v>1</v>
      </c>
      <c r="AL184" s="1">
        <f t="shared" si="46"/>
        <v>0</v>
      </c>
      <c r="AM184" s="1">
        <f t="shared" si="47"/>
        <v>0</v>
      </c>
      <c r="AN184" s="1">
        <f t="shared" si="48"/>
        <v>0</v>
      </c>
      <c r="AO184" s="1">
        <f t="shared" si="49"/>
        <v>1</v>
      </c>
    </row>
    <row r="185" spans="17:41" x14ac:dyDescent="0.25">
      <c r="Q185" s="1" t="s">
        <v>182</v>
      </c>
      <c r="R185" s="1">
        <v>5.0999999999999996</v>
      </c>
      <c r="S185" s="1">
        <v>4</v>
      </c>
      <c r="T185" s="1">
        <v>0</v>
      </c>
      <c r="U185" s="1">
        <f t="shared" si="40"/>
        <v>0</v>
      </c>
      <c r="V185" s="1">
        <f t="shared" si="41"/>
        <v>0</v>
      </c>
      <c r="W185" s="1">
        <f t="shared" si="42"/>
        <v>1</v>
      </c>
      <c r="X185" s="1">
        <f t="shared" si="43"/>
        <v>0</v>
      </c>
      <c r="Y185" s="1">
        <f t="shared" si="44"/>
        <v>1</v>
      </c>
      <c r="AG185" s="1" t="s">
        <v>106</v>
      </c>
      <c r="AH185" s="1">
        <v>4.3</v>
      </c>
      <c r="AI185" s="1">
        <v>4</v>
      </c>
      <c r="AJ185" s="1">
        <v>4</v>
      </c>
      <c r="AK185" s="1">
        <f t="shared" si="45"/>
        <v>1</v>
      </c>
      <c r="AL185" s="1">
        <f t="shared" si="46"/>
        <v>0</v>
      </c>
      <c r="AM185" s="1">
        <f t="shared" si="47"/>
        <v>0</v>
      </c>
      <c r="AN185" s="1">
        <f t="shared" si="48"/>
        <v>0</v>
      </c>
      <c r="AO185" s="1">
        <f t="shared" si="49"/>
        <v>1</v>
      </c>
    </row>
    <row r="186" spans="17:41" x14ac:dyDescent="0.25">
      <c r="Q186" s="1" t="s">
        <v>186</v>
      </c>
      <c r="R186" s="1">
        <v>5.0999999999999996</v>
      </c>
      <c r="S186" s="1">
        <v>4</v>
      </c>
      <c r="T186" s="1">
        <v>0</v>
      </c>
      <c r="U186" s="1">
        <f t="shared" si="40"/>
        <v>0</v>
      </c>
      <c r="V186" s="1">
        <f t="shared" si="41"/>
        <v>0</v>
      </c>
      <c r="W186" s="1">
        <f t="shared" si="42"/>
        <v>1</v>
      </c>
      <c r="X186" s="1">
        <f t="shared" si="43"/>
        <v>0</v>
      </c>
      <c r="Y186" s="1">
        <f t="shared" si="44"/>
        <v>1</v>
      </c>
      <c r="AG186" s="1" t="s">
        <v>188</v>
      </c>
      <c r="AH186" s="1">
        <v>4.3</v>
      </c>
      <c r="AI186" s="1">
        <v>4</v>
      </c>
      <c r="AJ186" s="1">
        <v>4</v>
      </c>
      <c r="AK186" s="1">
        <f t="shared" si="45"/>
        <v>1</v>
      </c>
      <c r="AL186" s="1">
        <f t="shared" si="46"/>
        <v>0</v>
      </c>
      <c r="AM186" s="1">
        <f t="shared" si="47"/>
        <v>0</v>
      </c>
      <c r="AN186" s="1">
        <f t="shared" si="48"/>
        <v>0</v>
      </c>
      <c r="AO186" s="1">
        <f t="shared" si="49"/>
        <v>1</v>
      </c>
    </row>
    <row r="187" spans="17:41" x14ac:dyDescent="0.25">
      <c r="Q187" s="1" t="s">
        <v>65</v>
      </c>
      <c r="R187" s="1">
        <v>5.0999999999999996</v>
      </c>
      <c r="S187" s="1">
        <v>4</v>
      </c>
      <c r="T187" s="1">
        <v>-1</v>
      </c>
      <c r="U187" s="1">
        <f t="shared" si="40"/>
        <v>0</v>
      </c>
      <c r="V187" s="1">
        <f t="shared" si="41"/>
        <v>0</v>
      </c>
      <c r="W187" s="1">
        <f t="shared" si="42"/>
        <v>1</v>
      </c>
      <c r="X187" s="1">
        <f t="shared" si="43"/>
        <v>0</v>
      </c>
      <c r="Y187" s="1">
        <f t="shared" si="44"/>
        <v>1</v>
      </c>
      <c r="AG187" s="1" t="s">
        <v>151</v>
      </c>
      <c r="AH187" s="1">
        <v>4.3</v>
      </c>
      <c r="AI187" s="1">
        <v>4</v>
      </c>
      <c r="AJ187" s="1">
        <v>4</v>
      </c>
      <c r="AK187" s="1">
        <f t="shared" si="45"/>
        <v>1</v>
      </c>
      <c r="AL187" s="1">
        <f t="shared" si="46"/>
        <v>0</v>
      </c>
      <c r="AM187" s="1">
        <f t="shared" si="47"/>
        <v>0</v>
      </c>
      <c r="AN187" s="1">
        <f t="shared" si="48"/>
        <v>0</v>
      </c>
      <c r="AO187" s="1">
        <f t="shared" si="49"/>
        <v>1</v>
      </c>
    </row>
    <row r="188" spans="17:41" x14ac:dyDescent="0.25">
      <c r="Q188" s="1" t="s">
        <v>65</v>
      </c>
      <c r="R188" s="1">
        <v>5.0999999999999996</v>
      </c>
      <c r="S188" s="1">
        <v>4</v>
      </c>
      <c r="T188" s="1">
        <v>-1</v>
      </c>
      <c r="U188" s="1">
        <f t="shared" si="40"/>
        <v>0</v>
      </c>
      <c r="V188" s="1">
        <f t="shared" si="41"/>
        <v>0</v>
      </c>
      <c r="W188" s="1">
        <f t="shared" si="42"/>
        <v>1</v>
      </c>
      <c r="X188" s="1">
        <f t="shared" si="43"/>
        <v>0</v>
      </c>
      <c r="Y188" s="1">
        <f t="shared" si="44"/>
        <v>1</v>
      </c>
      <c r="AG188" s="1" t="s">
        <v>106</v>
      </c>
      <c r="AH188" s="1">
        <v>4.3</v>
      </c>
      <c r="AI188" s="1">
        <v>4</v>
      </c>
      <c r="AJ188" s="1">
        <v>6</v>
      </c>
      <c r="AK188" s="1">
        <f t="shared" si="45"/>
        <v>1</v>
      </c>
      <c r="AL188" s="1">
        <f t="shared" si="46"/>
        <v>0</v>
      </c>
      <c r="AM188" s="1">
        <f t="shared" si="47"/>
        <v>0</v>
      </c>
      <c r="AN188" s="1">
        <f t="shared" si="48"/>
        <v>0</v>
      </c>
      <c r="AO188" s="1">
        <f t="shared" si="49"/>
        <v>1</v>
      </c>
    </row>
    <row r="189" spans="17:41" x14ac:dyDescent="0.25">
      <c r="Q189" s="1" t="s">
        <v>180</v>
      </c>
      <c r="R189" s="1">
        <v>5</v>
      </c>
      <c r="S189" s="1">
        <v>4</v>
      </c>
      <c r="T189" s="1">
        <v>2</v>
      </c>
      <c r="U189" s="1">
        <f t="shared" si="40"/>
        <v>0</v>
      </c>
      <c r="V189" s="1">
        <f t="shared" si="41"/>
        <v>0</v>
      </c>
      <c r="W189" s="1">
        <f t="shared" si="42"/>
        <v>1</v>
      </c>
      <c r="X189" s="1">
        <f t="shared" si="43"/>
        <v>0</v>
      </c>
      <c r="Y189" s="1">
        <f t="shared" si="44"/>
        <v>1</v>
      </c>
      <c r="AG189" s="1" t="s">
        <v>106</v>
      </c>
      <c r="AH189" s="1">
        <v>4.3</v>
      </c>
      <c r="AI189" s="1">
        <v>4</v>
      </c>
      <c r="AJ189" s="1">
        <v>6</v>
      </c>
      <c r="AK189" s="1">
        <f t="shared" si="45"/>
        <v>1</v>
      </c>
      <c r="AL189" s="1">
        <f t="shared" si="46"/>
        <v>0</v>
      </c>
      <c r="AM189" s="1">
        <f t="shared" si="47"/>
        <v>0</v>
      </c>
      <c r="AN189" s="1">
        <f t="shared" si="48"/>
        <v>0</v>
      </c>
      <c r="AO189" s="1">
        <f t="shared" si="49"/>
        <v>1</v>
      </c>
    </row>
    <row r="190" spans="17:41" x14ac:dyDescent="0.25">
      <c r="Q190" s="1" t="s">
        <v>98</v>
      </c>
      <c r="R190" s="1">
        <v>5</v>
      </c>
      <c r="S190" s="1">
        <v>4</v>
      </c>
      <c r="T190" s="1">
        <v>2</v>
      </c>
      <c r="U190" s="1">
        <f t="shared" si="40"/>
        <v>0</v>
      </c>
      <c r="V190" s="1">
        <f t="shared" si="41"/>
        <v>0</v>
      </c>
      <c r="W190" s="1">
        <f t="shared" si="42"/>
        <v>1</v>
      </c>
      <c r="X190" s="1">
        <f t="shared" si="43"/>
        <v>0</v>
      </c>
      <c r="Y190" s="1">
        <f t="shared" si="44"/>
        <v>1</v>
      </c>
      <c r="AG190" s="1" t="s">
        <v>159</v>
      </c>
      <c r="AH190" s="1">
        <v>4.3</v>
      </c>
      <c r="AI190" s="1">
        <v>4</v>
      </c>
      <c r="AJ190" s="1">
        <v>6</v>
      </c>
      <c r="AK190" s="1">
        <f t="shared" si="45"/>
        <v>1</v>
      </c>
      <c r="AL190" s="1">
        <f t="shared" si="46"/>
        <v>0</v>
      </c>
      <c r="AM190" s="1">
        <f t="shared" si="47"/>
        <v>0</v>
      </c>
      <c r="AN190" s="1">
        <f t="shared" si="48"/>
        <v>0</v>
      </c>
      <c r="AO190" s="1">
        <f t="shared" si="49"/>
        <v>1</v>
      </c>
    </row>
    <row r="191" spans="17:41" x14ac:dyDescent="0.25">
      <c r="Q191" s="1" t="s">
        <v>199</v>
      </c>
      <c r="R191" s="1">
        <v>5</v>
      </c>
      <c r="S191" s="1">
        <v>4</v>
      </c>
      <c r="T191" s="1">
        <v>2</v>
      </c>
      <c r="U191" s="1">
        <f t="shared" si="40"/>
        <v>0</v>
      </c>
      <c r="V191" s="1">
        <f t="shared" si="41"/>
        <v>0</v>
      </c>
      <c r="W191" s="1">
        <f t="shared" si="42"/>
        <v>1</v>
      </c>
      <c r="X191" s="1">
        <f t="shared" si="43"/>
        <v>0</v>
      </c>
      <c r="Y191" s="1">
        <f t="shared" si="44"/>
        <v>1</v>
      </c>
      <c r="AG191" s="1" t="s">
        <v>75</v>
      </c>
      <c r="AH191" s="1">
        <v>4.3</v>
      </c>
      <c r="AI191" s="1">
        <v>4</v>
      </c>
      <c r="AJ191" s="1">
        <v>6</v>
      </c>
      <c r="AK191" s="1">
        <f t="shared" si="45"/>
        <v>1</v>
      </c>
      <c r="AL191" s="1">
        <f t="shared" si="46"/>
        <v>0</v>
      </c>
      <c r="AM191" s="1">
        <f t="shared" si="47"/>
        <v>0</v>
      </c>
      <c r="AN191" s="1">
        <f t="shared" si="48"/>
        <v>0</v>
      </c>
      <c r="AO191" s="1">
        <f t="shared" si="49"/>
        <v>1</v>
      </c>
    </row>
    <row r="192" spans="17:41" x14ac:dyDescent="0.25">
      <c r="Q192" s="1" t="s">
        <v>98</v>
      </c>
      <c r="R192" s="1">
        <v>5</v>
      </c>
      <c r="S192" s="1">
        <v>4</v>
      </c>
      <c r="T192" s="1">
        <v>2</v>
      </c>
      <c r="U192" s="1">
        <f t="shared" si="40"/>
        <v>0</v>
      </c>
      <c r="V192" s="1">
        <f t="shared" si="41"/>
        <v>0</v>
      </c>
      <c r="W192" s="1">
        <f t="shared" si="42"/>
        <v>1</v>
      </c>
      <c r="X192" s="1">
        <f t="shared" si="43"/>
        <v>0</v>
      </c>
      <c r="Y192" s="1">
        <f t="shared" si="44"/>
        <v>1</v>
      </c>
      <c r="AG192" s="1" t="s">
        <v>158</v>
      </c>
      <c r="AH192" s="1">
        <v>4.3</v>
      </c>
      <c r="AI192" s="1">
        <v>4</v>
      </c>
      <c r="AJ192" s="1">
        <v>6</v>
      </c>
      <c r="AK192" s="1">
        <f t="shared" si="45"/>
        <v>1</v>
      </c>
      <c r="AL192" s="1">
        <f t="shared" si="46"/>
        <v>0</v>
      </c>
      <c r="AM192" s="1">
        <f t="shared" si="47"/>
        <v>0</v>
      </c>
      <c r="AN192" s="1">
        <f t="shared" si="48"/>
        <v>0</v>
      </c>
      <c r="AO192" s="1">
        <f t="shared" si="49"/>
        <v>1</v>
      </c>
    </row>
    <row r="193" spans="17:41" x14ac:dyDescent="0.25">
      <c r="Q193" s="1" t="s">
        <v>87</v>
      </c>
      <c r="R193" s="1">
        <v>5</v>
      </c>
      <c r="S193" s="1">
        <v>4</v>
      </c>
      <c r="T193" s="1">
        <v>2</v>
      </c>
      <c r="U193" s="1">
        <f t="shared" si="40"/>
        <v>0</v>
      </c>
      <c r="V193" s="1">
        <f t="shared" si="41"/>
        <v>0</v>
      </c>
      <c r="W193" s="1">
        <f t="shared" si="42"/>
        <v>1</v>
      </c>
      <c r="X193" s="1">
        <f t="shared" si="43"/>
        <v>0</v>
      </c>
      <c r="Y193" s="1">
        <f t="shared" si="44"/>
        <v>1</v>
      </c>
      <c r="AG193" s="1" t="s">
        <v>158</v>
      </c>
      <c r="AH193" s="1">
        <v>4.3</v>
      </c>
      <c r="AI193" s="1">
        <v>4</v>
      </c>
      <c r="AJ193" s="1">
        <v>6</v>
      </c>
      <c r="AK193" s="1">
        <f t="shared" si="45"/>
        <v>1</v>
      </c>
      <c r="AL193" s="1">
        <f t="shared" si="46"/>
        <v>0</v>
      </c>
      <c r="AM193" s="1">
        <f t="shared" si="47"/>
        <v>0</v>
      </c>
      <c r="AN193" s="1">
        <f t="shared" si="48"/>
        <v>0</v>
      </c>
      <c r="AO193" s="1">
        <f t="shared" si="49"/>
        <v>1</v>
      </c>
    </row>
    <row r="194" spans="17:41" x14ac:dyDescent="0.25">
      <c r="Q194" s="1" t="s">
        <v>98</v>
      </c>
      <c r="R194" s="1">
        <v>5</v>
      </c>
      <c r="S194" s="1">
        <v>4</v>
      </c>
      <c r="T194" s="1">
        <v>2</v>
      </c>
      <c r="U194" s="1">
        <f t="shared" si="40"/>
        <v>0</v>
      </c>
      <c r="V194" s="1">
        <f t="shared" si="41"/>
        <v>0</v>
      </c>
      <c r="W194" s="1">
        <f t="shared" si="42"/>
        <v>1</v>
      </c>
      <c r="X194" s="1">
        <f t="shared" si="43"/>
        <v>0</v>
      </c>
      <c r="Y194" s="1">
        <f t="shared" si="44"/>
        <v>1</v>
      </c>
      <c r="AG194" s="1" t="s">
        <v>73</v>
      </c>
      <c r="AH194" s="1">
        <v>4.3</v>
      </c>
      <c r="AI194" s="1">
        <v>4</v>
      </c>
      <c r="AJ194" s="1">
        <v>6</v>
      </c>
      <c r="AK194" s="1">
        <f t="shared" si="45"/>
        <v>1</v>
      </c>
      <c r="AL194" s="1">
        <f t="shared" si="46"/>
        <v>0</v>
      </c>
      <c r="AM194" s="1">
        <f t="shared" si="47"/>
        <v>0</v>
      </c>
      <c r="AN194" s="1">
        <f t="shared" si="48"/>
        <v>0</v>
      </c>
      <c r="AO194" s="1">
        <f t="shared" si="49"/>
        <v>1</v>
      </c>
    </row>
    <row r="195" spans="17:41" x14ac:dyDescent="0.25">
      <c r="Q195" s="1" t="s">
        <v>98</v>
      </c>
      <c r="R195" s="1">
        <v>5</v>
      </c>
      <c r="S195" s="1">
        <v>4</v>
      </c>
      <c r="T195" s="1">
        <v>2</v>
      </c>
      <c r="U195" s="1">
        <f t="shared" ref="U195:U258" si="50">IF(AND((10&gt;T195),(T195&gt;=S195),(S195&gt;=2)),1,0)</f>
        <v>0</v>
      </c>
      <c r="V195" s="1">
        <f t="shared" ref="V195:V258" si="51">IF(AND((T195&lt;S195),(T195&gt;2),(S195&lt;10)),1,0)</f>
        <v>0</v>
      </c>
      <c r="W195" s="1">
        <f t="shared" ref="W195:W258" si="52">IF(T195&lt;=2,1,0)</f>
        <v>1</v>
      </c>
      <c r="X195" s="1">
        <f t="shared" ref="X195:X258" si="53">IF(T195&gt;=10,1,0)</f>
        <v>0</v>
      </c>
      <c r="Y195" s="1">
        <f t="shared" ref="Y195:Y258" si="54">SUM(U195:X195)</f>
        <v>1</v>
      </c>
      <c r="AG195" s="1" t="s">
        <v>73</v>
      </c>
      <c r="AH195" s="1">
        <v>4.3</v>
      </c>
      <c r="AI195" s="1">
        <v>4</v>
      </c>
      <c r="AJ195" s="1">
        <v>6</v>
      </c>
      <c r="AK195" s="1">
        <f t="shared" ref="AK195:AK258" si="55">IF(AND((10&gt;AJ195),(AJ195&gt;=AI195),(AI195&gt;=2)),1,0)</f>
        <v>1</v>
      </c>
      <c r="AL195" s="1">
        <f t="shared" ref="AL195:AL258" si="56">IF(AND((AJ195&lt;AI195),(AJ195&gt;2),(AI195&lt;10)),1,0)</f>
        <v>0</v>
      </c>
      <c r="AM195" s="1">
        <f t="shared" ref="AM195:AM258" si="57">IF(AJ195&lt;=2,1,0)</f>
        <v>0</v>
      </c>
      <c r="AN195" s="1">
        <f t="shared" ref="AN195:AN258" si="58">IF(AJ195&gt;=10,1,0)</f>
        <v>0</v>
      </c>
      <c r="AO195" s="1">
        <f t="shared" ref="AO195:AO258" si="59">SUM(AK195:AN195)</f>
        <v>1</v>
      </c>
    </row>
    <row r="196" spans="17:41" x14ac:dyDescent="0.25">
      <c r="Q196" s="1" t="s">
        <v>87</v>
      </c>
      <c r="R196" s="1">
        <v>5</v>
      </c>
      <c r="S196" s="1">
        <v>4</v>
      </c>
      <c r="T196" s="1">
        <v>1</v>
      </c>
      <c r="U196" s="1">
        <f t="shared" si="50"/>
        <v>0</v>
      </c>
      <c r="V196" s="1">
        <f t="shared" si="51"/>
        <v>0</v>
      </c>
      <c r="W196" s="1">
        <f t="shared" si="52"/>
        <v>1</v>
      </c>
      <c r="X196" s="1">
        <f t="shared" si="53"/>
        <v>0</v>
      </c>
      <c r="Y196" s="1">
        <f t="shared" si="54"/>
        <v>1</v>
      </c>
      <c r="AG196" s="1" t="s">
        <v>106</v>
      </c>
      <c r="AH196" s="1">
        <v>4.3</v>
      </c>
      <c r="AI196" s="1">
        <v>4</v>
      </c>
      <c r="AJ196" s="1">
        <v>5</v>
      </c>
      <c r="AK196" s="1">
        <f t="shared" si="55"/>
        <v>1</v>
      </c>
      <c r="AL196" s="1">
        <f t="shared" si="56"/>
        <v>0</v>
      </c>
      <c r="AM196" s="1">
        <f t="shared" si="57"/>
        <v>0</v>
      </c>
      <c r="AN196" s="1">
        <f t="shared" si="58"/>
        <v>0</v>
      </c>
      <c r="AO196" s="1">
        <f t="shared" si="59"/>
        <v>1</v>
      </c>
    </row>
    <row r="197" spans="17:41" x14ac:dyDescent="0.25">
      <c r="Q197" s="1" t="s">
        <v>180</v>
      </c>
      <c r="R197" s="1">
        <v>5</v>
      </c>
      <c r="S197" s="1">
        <v>4</v>
      </c>
      <c r="T197" s="1">
        <v>1</v>
      </c>
      <c r="U197" s="1">
        <f t="shared" si="50"/>
        <v>0</v>
      </c>
      <c r="V197" s="1">
        <f t="shared" si="51"/>
        <v>0</v>
      </c>
      <c r="W197" s="1">
        <f t="shared" si="52"/>
        <v>1</v>
      </c>
      <c r="X197" s="1">
        <f t="shared" si="53"/>
        <v>0</v>
      </c>
      <c r="Y197" s="1">
        <f t="shared" si="54"/>
        <v>1</v>
      </c>
      <c r="AG197" s="1" t="s">
        <v>159</v>
      </c>
      <c r="AH197" s="1">
        <v>4.3</v>
      </c>
      <c r="AI197" s="1">
        <v>4</v>
      </c>
      <c r="AJ197" s="1">
        <v>5</v>
      </c>
      <c r="AK197" s="1">
        <f t="shared" si="55"/>
        <v>1</v>
      </c>
      <c r="AL197" s="1">
        <f t="shared" si="56"/>
        <v>0</v>
      </c>
      <c r="AM197" s="1">
        <f t="shared" si="57"/>
        <v>0</v>
      </c>
      <c r="AN197" s="1">
        <f t="shared" si="58"/>
        <v>0</v>
      </c>
      <c r="AO197" s="1">
        <f t="shared" si="59"/>
        <v>1</v>
      </c>
    </row>
    <row r="198" spans="17:41" x14ac:dyDescent="0.25">
      <c r="Q198" s="1" t="s">
        <v>180</v>
      </c>
      <c r="R198" s="1">
        <v>5</v>
      </c>
      <c r="S198" s="1">
        <v>4</v>
      </c>
      <c r="T198" s="1">
        <v>1</v>
      </c>
      <c r="U198" s="1">
        <f t="shared" si="50"/>
        <v>0</v>
      </c>
      <c r="V198" s="1">
        <f t="shared" si="51"/>
        <v>0</v>
      </c>
      <c r="W198" s="1">
        <f t="shared" si="52"/>
        <v>1</v>
      </c>
      <c r="X198" s="1">
        <f t="shared" si="53"/>
        <v>0</v>
      </c>
      <c r="Y198" s="1">
        <f t="shared" si="54"/>
        <v>1</v>
      </c>
      <c r="AG198" s="1" t="s">
        <v>188</v>
      </c>
      <c r="AH198" s="1">
        <v>4.3</v>
      </c>
      <c r="AI198" s="1">
        <v>4</v>
      </c>
      <c r="AJ198" s="1">
        <v>5</v>
      </c>
      <c r="AK198" s="1">
        <f t="shared" si="55"/>
        <v>1</v>
      </c>
      <c r="AL198" s="1">
        <f t="shared" si="56"/>
        <v>0</v>
      </c>
      <c r="AM198" s="1">
        <f t="shared" si="57"/>
        <v>0</v>
      </c>
      <c r="AN198" s="1">
        <f t="shared" si="58"/>
        <v>0</v>
      </c>
      <c r="AO198" s="1">
        <f t="shared" si="59"/>
        <v>1</v>
      </c>
    </row>
    <row r="199" spans="17:41" x14ac:dyDescent="0.25">
      <c r="Q199" s="1" t="s">
        <v>87</v>
      </c>
      <c r="R199" s="1">
        <v>5</v>
      </c>
      <c r="S199" s="1">
        <v>4</v>
      </c>
      <c r="T199" s="1">
        <v>1</v>
      </c>
      <c r="U199" s="1">
        <f t="shared" si="50"/>
        <v>0</v>
      </c>
      <c r="V199" s="1">
        <f t="shared" si="51"/>
        <v>0</v>
      </c>
      <c r="W199" s="1">
        <f t="shared" si="52"/>
        <v>1</v>
      </c>
      <c r="X199" s="1">
        <f t="shared" si="53"/>
        <v>0</v>
      </c>
      <c r="Y199" s="1">
        <f t="shared" si="54"/>
        <v>1</v>
      </c>
      <c r="AG199" s="1" t="s">
        <v>75</v>
      </c>
      <c r="AH199" s="1">
        <v>4.3</v>
      </c>
      <c r="AI199" s="1">
        <v>4</v>
      </c>
      <c r="AJ199" s="1">
        <v>11</v>
      </c>
      <c r="AK199" s="1">
        <f t="shared" si="55"/>
        <v>0</v>
      </c>
      <c r="AL199" s="1">
        <f t="shared" si="56"/>
        <v>0</v>
      </c>
      <c r="AM199" s="1">
        <f t="shared" si="57"/>
        <v>0</v>
      </c>
      <c r="AN199" s="1">
        <f t="shared" si="58"/>
        <v>1</v>
      </c>
      <c r="AO199" s="1">
        <f t="shared" si="59"/>
        <v>1</v>
      </c>
    </row>
    <row r="200" spans="17:41" x14ac:dyDescent="0.25">
      <c r="Q200" s="1" t="s">
        <v>180</v>
      </c>
      <c r="R200" s="1">
        <v>5</v>
      </c>
      <c r="S200" s="1">
        <v>4</v>
      </c>
      <c r="T200" s="1">
        <v>1</v>
      </c>
      <c r="U200" s="1">
        <f t="shared" si="50"/>
        <v>0</v>
      </c>
      <c r="V200" s="1">
        <f t="shared" si="51"/>
        <v>0</v>
      </c>
      <c r="W200" s="1">
        <f t="shared" si="52"/>
        <v>1</v>
      </c>
      <c r="X200" s="1">
        <f t="shared" si="53"/>
        <v>0</v>
      </c>
      <c r="Y200" s="1">
        <f t="shared" si="54"/>
        <v>1</v>
      </c>
      <c r="AG200" s="1" t="s">
        <v>86</v>
      </c>
      <c r="AH200" s="1">
        <v>4.3</v>
      </c>
      <c r="AI200" s="1">
        <v>4</v>
      </c>
      <c r="AJ200" s="1">
        <v>11</v>
      </c>
      <c r="AK200" s="1">
        <f t="shared" si="55"/>
        <v>0</v>
      </c>
      <c r="AL200" s="1">
        <f t="shared" si="56"/>
        <v>0</v>
      </c>
      <c r="AM200" s="1">
        <f t="shared" si="57"/>
        <v>0</v>
      </c>
      <c r="AN200" s="1">
        <f t="shared" si="58"/>
        <v>1</v>
      </c>
      <c r="AO200" s="1">
        <f t="shared" si="59"/>
        <v>1</v>
      </c>
    </row>
    <row r="201" spans="17:41" x14ac:dyDescent="0.25">
      <c r="Q201" s="1" t="s">
        <v>84</v>
      </c>
      <c r="R201" s="1">
        <v>5</v>
      </c>
      <c r="S201" s="1">
        <v>4</v>
      </c>
      <c r="T201" s="1">
        <v>1</v>
      </c>
      <c r="U201" s="1">
        <f t="shared" si="50"/>
        <v>0</v>
      </c>
      <c r="V201" s="1">
        <f t="shared" si="51"/>
        <v>0</v>
      </c>
      <c r="W201" s="1">
        <f t="shared" si="52"/>
        <v>1</v>
      </c>
      <c r="X201" s="1">
        <f t="shared" si="53"/>
        <v>0</v>
      </c>
      <c r="Y201" s="1">
        <f t="shared" si="54"/>
        <v>1</v>
      </c>
      <c r="AG201" s="1" t="s">
        <v>119</v>
      </c>
      <c r="AH201" s="1">
        <v>4.2</v>
      </c>
      <c r="AI201" s="1">
        <v>4</v>
      </c>
      <c r="AJ201" s="1">
        <v>6</v>
      </c>
      <c r="AK201" s="1">
        <f t="shared" si="55"/>
        <v>1</v>
      </c>
      <c r="AL201" s="1">
        <f t="shared" si="56"/>
        <v>0</v>
      </c>
      <c r="AM201" s="1">
        <f t="shared" si="57"/>
        <v>0</v>
      </c>
      <c r="AN201" s="1">
        <f t="shared" si="58"/>
        <v>0</v>
      </c>
      <c r="AO201" s="1">
        <f t="shared" si="59"/>
        <v>1</v>
      </c>
    </row>
    <row r="202" spans="17:41" x14ac:dyDescent="0.25">
      <c r="Q202" s="1" t="s">
        <v>199</v>
      </c>
      <c r="R202" s="1">
        <v>5</v>
      </c>
      <c r="S202" s="1">
        <v>4</v>
      </c>
      <c r="T202" s="1">
        <v>1</v>
      </c>
      <c r="U202" s="1">
        <f t="shared" si="50"/>
        <v>0</v>
      </c>
      <c r="V202" s="1">
        <f t="shared" si="51"/>
        <v>0</v>
      </c>
      <c r="W202" s="1">
        <f t="shared" si="52"/>
        <v>1</v>
      </c>
      <c r="X202" s="1">
        <f t="shared" si="53"/>
        <v>0</v>
      </c>
      <c r="Y202" s="1">
        <f t="shared" si="54"/>
        <v>1</v>
      </c>
      <c r="AG202" s="1" t="s">
        <v>161</v>
      </c>
      <c r="AH202" s="1">
        <v>4.2</v>
      </c>
      <c r="AI202" s="1">
        <v>4</v>
      </c>
      <c r="AJ202" s="1">
        <v>6</v>
      </c>
      <c r="AK202" s="1">
        <f t="shared" si="55"/>
        <v>1</v>
      </c>
      <c r="AL202" s="1">
        <f t="shared" si="56"/>
        <v>0</v>
      </c>
      <c r="AM202" s="1">
        <f t="shared" si="57"/>
        <v>0</v>
      </c>
      <c r="AN202" s="1">
        <f t="shared" si="58"/>
        <v>0</v>
      </c>
      <c r="AO202" s="1">
        <f t="shared" si="59"/>
        <v>1</v>
      </c>
    </row>
    <row r="203" spans="17:41" x14ac:dyDescent="0.25">
      <c r="Q203" s="1" t="s">
        <v>98</v>
      </c>
      <c r="R203" s="1">
        <v>5</v>
      </c>
      <c r="S203" s="1">
        <v>4</v>
      </c>
      <c r="T203" s="1">
        <v>1</v>
      </c>
      <c r="U203" s="1">
        <f t="shared" si="50"/>
        <v>0</v>
      </c>
      <c r="V203" s="1">
        <f t="shared" si="51"/>
        <v>0</v>
      </c>
      <c r="W203" s="1">
        <f t="shared" si="52"/>
        <v>1</v>
      </c>
      <c r="X203" s="1">
        <f t="shared" si="53"/>
        <v>0</v>
      </c>
      <c r="Y203" s="1">
        <f t="shared" si="54"/>
        <v>1</v>
      </c>
      <c r="AG203" s="1" t="s">
        <v>161</v>
      </c>
      <c r="AH203" s="1">
        <v>4.2</v>
      </c>
      <c r="AI203" s="1">
        <v>4</v>
      </c>
      <c r="AJ203" s="1">
        <v>6</v>
      </c>
      <c r="AK203" s="1">
        <f t="shared" si="55"/>
        <v>1</v>
      </c>
      <c r="AL203" s="1">
        <f t="shared" si="56"/>
        <v>0</v>
      </c>
      <c r="AM203" s="1">
        <f t="shared" si="57"/>
        <v>0</v>
      </c>
      <c r="AN203" s="1">
        <f t="shared" si="58"/>
        <v>0</v>
      </c>
      <c r="AO203" s="1">
        <f t="shared" si="59"/>
        <v>1</v>
      </c>
    </row>
    <row r="204" spans="17:41" x14ac:dyDescent="0.25">
      <c r="Q204" s="1" t="s">
        <v>84</v>
      </c>
      <c r="R204" s="1">
        <v>5</v>
      </c>
      <c r="S204" s="1">
        <v>4</v>
      </c>
      <c r="T204" s="1">
        <v>0</v>
      </c>
      <c r="U204" s="1">
        <f t="shared" si="50"/>
        <v>0</v>
      </c>
      <c r="V204" s="1">
        <f t="shared" si="51"/>
        <v>0</v>
      </c>
      <c r="W204" s="1">
        <f t="shared" si="52"/>
        <v>1</v>
      </c>
      <c r="X204" s="1">
        <f t="shared" si="53"/>
        <v>0</v>
      </c>
      <c r="Y204" s="1">
        <f t="shared" si="54"/>
        <v>1</v>
      </c>
      <c r="AG204" s="1" t="s">
        <v>103</v>
      </c>
      <c r="AH204" s="1">
        <v>4.2</v>
      </c>
      <c r="AI204" s="1">
        <v>4</v>
      </c>
      <c r="AJ204" s="1">
        <v>13</v>
      </c>
      <c r="AK204" s="1">
        <f t="shared" si="55"/>
        <v>0</v>
      </c>
      <c r="AL204" s="1">
        <f t="shared" si="56"/>
        <v>0</v>
      </c>
      <c r="AM204" s="1">
        <f t="shared" si="57"/>
        <v>0</v>
      </c>
      <c r="AN204" s="1">
        <f t="shared" si="58"/>
        <v>1</v>
      </c>
      <c r="AO204" s="1">
        <f t="shared" si="59"/>
        <v>1</v>
      </c>
    </row>
    <row r="205" spans="17:41" x14ac:dyDescent="0.25">
      <c r="Q205" s="1" t="s">
        <v>180</v>
      </c>
      <c r="R205" s="1">
        <v>5</v>
      </c>
      <c r="S205" s="1">
        <v>4</v>
      </c>
      <c r="T205" s="1">
        <v>0</v>
      </c>
      <c r="U205" s="1">
        <f t="shared" si="50"/>
        <v>0</v>
      </c>
      <c r="V205" s="1">
        <f t="shared" si="51"/>
        <v>0</v>
      </c>
      <c r="W205" s="1">
        <f t="shared" si="52"/>
        <v>1</v>
      </c>
      <c r="X205" s="1">
        <f t="shared" si="53"/>
        <v>0</v>
      </c>
      <c r="Y205" s="1">
        <f t="shared" si="54"/>
        <v>1</v>
      </c>
      <c r="AG205" s="1" t="s">
        <v>103</v>
      </c>
      <c r="AH205" s="1">
        <v>4.2</v>
      </c>
      <c r="AI205" s="1">
        <v>4</v>
      </c>
      <c r="AJ205" s="1">
        <v>3</v>
      </c>
      <c r="AK205" s="1">
        <f t="shared" si="55"/>
        <v>0</v>
      </c>
      <c r="AL205" s="1">
        <f t="shared" si="56"/>
        <v>1</v>
      </c>
      <c r="AM205" s="1">
        <f t="shared" si="57"/>
        <v>0</v>
      </c>
      <c r="AN205" s="1">
        <f t="shared" si="58"/>
        <v>0</v>
      </c>
      <c r="AO205" s="1">
        <f t="shared" si="59"/>
        <v>1</v>
      </c>
    </row>
    <row r="206" spans="17:41" x14ac:dyDescent="0.25">
      <c r="Q206" s="1" t="s">
        <v>98</v>
      </c>
      <c r="R206" s="1">
        <v>5</v>
      </c>
      <c r="S206" s="1">
        <v>4</v>
      </c>
      <c r="T206" s="1">
        <v>0</v>
      </c>
      <c r="U206" s="1">
        <f t="shared" si="50"/>
        <v>0</v>
      </c>
      <c r="V206" s="1">
        <f t="shared" si="51"/>
        <v>0</v>
      </c>
      <c r="W206" s="1">
        <f t="shared" si="52"/>
        <v>1</v>
      </c>
      <c r="X206" s="1">
        <f t="shared" si="53"/>
        <v>0</v>
      </c>
      <c r="Y206" s="1">
        <f t="shared" si="54"/>
        <v>1</v>
      </c>
      <c r="AG206" s="1" t="s">
        <v>130</v>
      </c>
      <c r="AH206" s="1">
        <v>4.0999999999999996</v>
      </c>
      <c r="AI206" s="1">
        <v>4</v>
      </c>
      <c r="AJ206" s="1">
        <v>5</v>
      </c>
      <c r="AK206" s="1">
        <f t="shared" si="55"/>
        <v>1</v>
      </c>
      <c r="AL206" s="1">
        <f t="shared" si="56"/>
        <v>0</v>
      </c>
      <c r="AM206" s="1">
        <f t="shared" si="57"/>
        <v>0</v>
      </c>
      <c r="AN206" s="1">
        <f t="shared" si="58"/>
        <v>0</v>
      </c>
      <c r="AO206" s="1">
        <f t="shared" si="59"/>
        <v>1</v>
      </c>
    </row>
    <row r="207" spans="17:41" x14ac:dyDescent="0.25">
      <c r="Q207" s="1" t="s">
        <v>98</v>
      </c>
      <c r="R207" s="1">
        <v>5</v>
      </c>
      <c r="S207" s="1">
        <v>4</v>
      </c>
      <c r="T207" s="1">
        <v>0</v>
      </c>
      <c r="U207" s="1">
        <f t="shared" si="50"/>
        <v>0</v>
      </c>
      <c r="V207" s="1">
        <f t="shared" si="51"/>
        <v>0</v>
      </c>
      <c r="W207" s="1">
        <f t="shared" si="52"/>
        <v>1</v>
      </c>
      <c r="X207" s="1">
        <f t="shared" si="53"/>
        <v>0</v>
      </c>
      <c r="Y207" s="1">
        <f t="shared" si="54"/>
        <v>1</v>
      </c>
      <c r="AG207" s="1" t="s">
        <v>130</v>
      </c>
      <c r="AH207" s="1">
        <v>4.0999999999999996</v>
      </c>
      <c r="AI207" s="1">
        <v>4</v>
      </c>
      <c r="AJ207" s="1">
        <v>5</v>
      </c>
      <c r="AK207" s="1">
        <f t="shared" si="55"/>
        <v>1</v>
      </c>
      <c r="AL207" s="1">
        <f t="shared" si="56"/>
        <v>0</v>
      </c>
      <c r="AM207" s="1">
        <f t="shared" si="57"/>
        <v>0</v>
      </c>
      <c r="AN207" s="1">
        <f t="shared" si="58"/>
        <v>0</v>
      </c>
      <c r="AO207" s="1">
        <f t="shared" si="59"/>
        <v>1</v>
      </c>
    </row>
    <row r="208" spans="17:41" x14ac:dyDescent="0.25">
      <c r="Q208" s="1" t="s">
        <v>87</v>
      </c>
      <c r="R208" s="1">
        <v>5</v>
      </c>
      <c r="S208" s="1">
        <v>4</v>
      </c>
      <c r="T208" s="1">
        <v>-1</v>
      </c>
      <c r="U208" s="1">
        <f t="shared" si="50"/>
        <v>0</v>
      </c>
      <c r="V208" s="1">
        <f t="shared" si="51"/>
        <v>0</v>
      </c>
      <c r="W208" s="1">
        <f t="shared" si="52"/>
        <v>1</v>
      </c>
      <c r="X208" s="1">
        <f t="shared" si="53"/>
        <v>0</v>
      </c>
      <c r="Y208" s="1">
        <f t="shared" si="54"/>
        <v>1</v>
      </c>
      <c r="AG208" s="1" t="s">
        <v>116</v>
      </c>
      <c r="AH208" s="1">
        <v>4</v>
      </c>
      <c r="AI208" s="1">
        <v>4</v>
      </c>
      <c r="AJ208" s="1">
        <v>8</v>
      </c>
      <c r="AK208" s="1">
        <f t="shared" si="55"/>
        <v>1</v>
      </c>
      <c r="AL208" s="1">
        <f t="shared" si="56"/>
        <v>0</v>
      </c>
      <c r="AM208" s="1">
        <f t="shared" si="57"/>
        <v>0</v>
      </c>
      <c r="AN208" s="1">
        <f t="shared" si="58"/>
        <v>0</v>
      </c>
      <c r="AO208" s="1">
        <f t="shared" si="59"/>
        <v>1</v>
      </c>
    </row>
    <row r="209" spans="17:41" x14ac:dyDescent="0.25">
      <c r="Q209" s="1" t="s">
        <v>84</v>
      </c>
      <c r="R209" s="1">
        <v>5</v>
      </c>
      <c r="S209" s="1">
        <v>4</v>
      </c>
      <c r="T209" s="1">
        <v>-1</v>
      </c>
      <c r="U209" s="1">
        <f t="shared" si="50"/>
        <v>0</v>
      </c>
      <c r="V209" s="1">
        <f t="shared" si="51"/>
        <v>0</v>
      </c>
      <c r="W209" s="1">
        <f t="shared" si="52"/>
        <v>1</v>
      </c>
      <c r="X209" s="1">
        <f t="shared" si="53"/>
        <v>0</v>
      </c>
      <c r="Y209" s="1">
        <f t="shared" si="54"/>
        <v>1</v>
      </c>
      <c r="AG209" s="1" t="s">
        <v>175</v>
      </c>
      <c r="AH209" s="1">
        <v>3.9</v>
      </c>
      <c r="AI209" s="1">
        <v>4</v>
      </c>
      <c r="AJ209" s="1">
        <v>4</v>
      </c>
      <c r="AK209" s="1">
        <f t="shared" si="55"/>
        <v>1</v>
      </c>
      <c r="AL209" s="1">
        <f t="shared" si="56"/>
        <v>0</v>
      </c>
      <c r="AM209" s="1">
        <f t="shared" si="57"/>
        <v>0</v>
      </c>
      <c r="AN209" s="1">
        <f t="shared" si="58"/>
        <v>0</v>
      </c>
      <c r="AO209" s="1">
        <f t="shared" si="59"/>
        <v>1</v>
      </c>
    </row>
    <row r="210" spans="17:41" x14ac:dyDescent="0.25">
      <c r="Q210" s="1" t="s">
        <v>109</v>
      </c>
      <c r="R210" s="1">
        <v>5.7</v>
      </c>
      <c r="S210" s="1">
        <v>3</v>
      </c>
      <c r="T210" s="1">
        <v>6</v>
      </c>
      <c r="U210" s="1">
        <f t="shared" si="50"/>
        <v>1</v>
      </c>
      <c r="V210" s="1">
        <f t="shared" si="51"/>
        <v>0</v>
      </c>
      <c r="W210" s="1">
        <f t="shared" si="52"/>
        <v>0</v>
      </c>
      <c r="X210" s="1">
        <f t="shared" si="53"/>
        <v>0</v>
      </c>
      <c r="Y210" s="1">
        <f t="shared" si="54"/>
        <v>1</v>
      </c>
      <c r="AG210" s="1" t="s">
        <v>201</v>
      </c>
      <c r="AH210" s="1">
        <v>3.9</v>
      </c>
      <c r="AI210" s="1">
        <v>4</v>
      </c>
      <c r="AJ210" s="1">
        <v>6</v>
      </c>
      <c r="AK210" s="1">
        <f t="shared" si="55"/>
        <v>1</v>
      </c>
      <c r="AL210" s="1">
        <f t="shared" si="56"/>
        <v>0</v>
      </c>
      <c r="AM210" s="1">
        <f t="shared" si="57"/>
        <v>0</v>
      </c>
      <c r="AN210" s="1">
        <f t="shared" si="58"/>
        <v>0</v>
      </c>
      <c r="AO210" s="1">
        <f t="shared" si="59"/>
        <v>1</v>
      </c>
    </row>
    <row r="211" spans="17:41" x14ac:dyDescent="0.25">
      <c r="Q211" s="1" t="s">
        <v>150</v>
      </c>
      <c r="R211" s="1">
        <v>5.7</v>
      </c>
      <c r="S211" s="1">
        <v>3</v>
      </c>
      <c r="T211" s="1">
        <v>6</v>
      </c>
      <c r="U211" s="1">
        <f t="shared" si="50"/>
        <v>1</v>
      </c>
      <c r="V211" s="1">
        <f t="shared" si="51"/>
        <v>0</v>
      </c>
      <c r="W211" s="1">
        <f t="shared" si="52"/>
        <v>0</v>
      </c>
      <c r="X211" s="1">
        <f t="shared" si="53"/>
        <v>0</v>
      </c>
      <c r="Y211" s="1">
        <f t="shared" si="54"/>
        <v>1</v>
      </c>
      <c r="AG211" s="1" t="s">
        <v>160</v>
      </c>
      <c r="AH211" s="1">
        <v>3.9</v>
      </c>
      <c r="AI211" s="1">
        <v>4</v>
      </c>
      <c r="AJ211" s="1">
        <v>6</v>
      </c>
      <c r="AK211" s="1">
        <f t="shared" si="55"/>
        <v>1</v>
      </c>
      <c r="AL211" s="1">
        <f t="shared" si="56"/>
        <v>0</v>
      </c>
      <c r="AM211" s="1">
        <f t="shared" si="57"/>
        <v>0</v>
      </c>
      <c r="AN211" s="1">
        <f t="shared" si="58"/>
        <v>0</v>
      </c>
      <c r="AO211" s="1">
        <f t="shared" si="59"/>
        <v>1</v>
      </c>
    </row>
    <row r="212" spans="17:41" x14ac:dyDescent="0.25">
      <c r="Q212" s="1" t="s">
        <v>163</v>
      </c>
      <c r="R212" s="1">
        <v>5.6</v>
      </c>
      <c r="S212" s="1">
        <v>3</v>
      </c>
      <c r="T212" s="1">
        <v>8</v>
      </c>
      <c r="U212" s="1">
        <f t="shared" si="50"/>
        <v>1</v>
      </c>
      <c r="V212" s="1">
        <f t="shared" si="51"/>
        <v>0</v>
      </c>
      <c r="W212" s="1">
        <f t="shared" si="52"/>
        <v>0</v>
      </c>
      <c r="X212" s="1">
        <f t="shared" si="53"/>
        <v>0</v>
      </c>
      <c r="Y212" s="1">
        <f t="shared" si="54"/>
        <v>1</v>
      </c>
      <c r="AG212" s="1" t="s">
        <v>175</v>
      </c>
      <c r="AH212" s="1">
        <v>3.9</v>
      </c>
      <c r="AI212" s="1">
        <v>4</v>
      </c>
      <c r="AJ212" s="1">
        <v>5</v>
      </c>
      <c r="AK212" s="1">
        <f t="shared" si="55"/>
        <v>1</v>
      </c>
      <c r="AL212" s="1">
        <f t="shared" si="56"/>
        <v>0</v>
      </c>
      <c r="AM212" s="1">
        <f t="shared" si="57"/>
        <v>0</v>
      </c>
      <c r="AN212" s="1">
        <f t="shared" si="58"/>
        <v>0</v>
      </c>
      <c r="AO212" s="1">
        <f t="shared" si="59"/>
        <v>1</v>
      </c>
    </row>
    <row r="213" spans="17:41" x14ac:dyDescent="0.25">
      <c r="Q213" s="1" t="s">
        <v>163</v>
      </c>
      <c r="R213" s="1">
        <v>5.6</v>
      </c>
      <c r="S213" s="1">
        <v>3</v>
      </c>
      <c r="T213" s="1">
        <v>15</v>
      </c>
      <c r="U213" s="1">
        <f t="shared" si="50"/>
        <v>0</v>
      </c>
      <c r="V213" s="1">
        <f t="shared" si="51"/>
        <v>0</v>
      </c>
      <c r="W213" s="1">
        <f t="shared" si="52"/>
        <v>0</v>
      </c>
      <c r="X213" s="1">
        <f t="shared" si="53"/>
        <v>1</v>
      </c>
      <c r="Y213" s="1">
        <f t="shared" si="54"/>
        <v>1</v>
      </c>
      <c r="AG213" s="1" t="s">
        <v>160</v>
      </c>
      <c r="AH213" s="1">
        <v>3.9</v>
      </c>
      <c r="AI213" s="1">
        <v>4</v>
      </c>
      <c r="AJ213" s="1">
        <v>3</v>
      </c>
      <c r="AK213" s="1">
        <f t="shared" si="55"/>
        <v>0</v>
      </c>
      <c r="AL213" s="1">
        <f t="shared" si="56"/>
        <v>1</v>
      </c>
      <c r="AM213" s="1">
        <f t="shared" si="57"/>
        <v>0</v>
      </c>
      <c r="AN213" s="1">
        <f t="shared" si="58"/>
        <v>0</v>
      </c>
      <c r="AO213" s="1">
        <f t="shared" si="59"/>
        <v>1</v>
      </c>
    </row>
    <row r="214" spans="17:41" x14ac:dyDescent="0.25">
      <c r="Q214" s="1" t="s">
        <v>184</v>
      </c>
      <c r="R214" s="1">
        <v>5.4</v>
      </c>
      <c r="S214" s="1">
        <v>3</v>
      </c>
      <c r="T214" s="1">
        <v>8</v>
      </c>
      <c r="U214" s="1">
        <f t="shared" si="50"/>
        <v>1</v>
      </c>
      <c r="V214" s="1">
        <f t="shared" si="51"/>
        <v>0</v>
      </c>
      <c r="W214" s="1">
        <f t="shared" si="52"/>
        <v>0</v>
      </c>
      <c r="X214" s="1">
        <f t="shared" si="53"/>
        <v>0</v>
      </c>
      <c r="Y214" s="1">
        <f t="shared" si="54"/>
        <v>1</v>
      </c>
      <c r="AG214" s="1" t="s">
        <v>70</v>
      </c>
      <c r="AH214" s="1">
        <v>3.7</v>
      </c>
      <c r="AI214" s="1">
        <v>4</v>
      </c>
      <c r="AJ214" s="1">
        <v>5</v>
      </c>
      <c r="AK214" s="1">
        <f t="shared" si="55"/>
        <v>1</v>
      </c>
      <c r="AL214" s="1">
        <f t="shared" si="56"/>
        <v>0</v>
      </c>
      <c r="AM214" s="1">
        <f t="shared" si="57"/>
        <v>0</v>
      </c>
      <c r="AN214" s="1">
        <f t="shared" si="58"/>
        <v>0</v>
      </c>
      <c r="AO214" s="1">
        <f t="shared" si="59"/>
        <v>1</v>
      </c>
    </row>
    <row r="215" spans="17:41" x14ac:dyDescent="0.25">
      <c r="Q215" s="1" t="s">
        <v>184</v>
      </c>
      <c r="R215" s="1">
        <v>5.4</v>
      </c>
      <c r="S215" s="1">
        <v>3</v>
      </c>
      <c r="T215" s="1">
        <v>7</v>
      </c>
      <c r="U215" s="1">
        <f t="shared" si="50"/>
        <v>1</v>
      </c>
      <c r="V215" s="1">
        <f t="shared" si="51"/>
        <v>0</v>
      </c>
      <c r="W215" s="1">
        <f t="shared" si="52"/>
        <v>0</v>
      </c>
      <c r="X215" s="1">
        <f t="shared" si="53"/>
        <v>0</v>
      </c>
      <c r="Y215" s="1">
        <f t="shared" si="54"/>
        <v>1</v>
      </c>
      <c r="AG215" s="1" t="s">
        <v>80</v>
      </c>
      <c r="AH215" s="1">
        <v>4.9000000000000004</v>
      </c>
      <c r="AI215" s="1">
        <v>4</v>
      </c>
      <c r="AJ215" s="1">
        <v>2</v>
      </c>
      <c r="AK215" s="1">
        <f t="shared" si="55"/>
        <v>0</v>
      </c>
      <c r="AL215" s="1">
        <f t="shared" si="56"/>
        <v>0</v>
      </c>
      <c r="AM215" s="1">
        <f t="shared" si="57"/>
        <v>1</v>
      </c>
      <c r="AN215" s="1">
        <f t="shared" si="58"/>
        <v>0</v>
      </c>
      <c r="AO215" s="1">
        <f t="shared" si="59"/>
        <v>1</v>
      </c>
    </row>
    <row r="216" spans="17:41" x14ac:dyDescent="0.25">
      <c r="Q216" s="1" t="s">
        <v>104</v>
      </c>
      <c r="R216" s="1">
        <v>5.4</v>
      </c>
      <c r="S216" s="1">
        <v>3</v>
      </c>
      <c r="T216" s="1">
        <v>7</v>
      </c>
      <c r="U216" s="1">
        <f t="shared" si="50"/>
        <v>1</v>
      </c>
      <c r="V216" s="1">
        <f t="shared" si="51"/>
        <v>0</v>
      </c>
      <c r="W216" s="1">
        <f t="shared" si="52"/>
        <v>0</v>
      </c>
      <c r="X216" s="1">
        <f t="shared" si="53"/>
        <v>0</v>
      </c>
      <c r="Y216" s="1">
        <f t="shared" si="54"/>
        <v>1</v>
      </c>
      <c r="AG216" s="1" t="s">
        <v>99</v>
      </c>
      <c r="AH216" s="1">
        <v>4.9000000000000004</v>
      </c>
      <c r="AI216" s="1">
        <v>4</v>
      </c>
      <c r="AJ216" s="1">
        <v>2</v>
      </c>
      <c r="AK216" s="1">
        <f t="shared" si="55"/>
        <v>0</v>
      </c>
      <c r="AL216" s="1">
        <f t="shared" si="56"/>
        <v>0</v>
      </c>
      <c r="AM216" s="1">
        <f t="shared" si="57"/>
        <v>1</v>
      </c>
      <c r="AN216" s="1">
        <f t="shared" si="58"/>
        <v>0</v>
      </c>
      <c r="AO216" s="1">
        <f t="shared" si="59"/>
        <v>1</v>
      </c>
    </row>
    <row r="217" spans="17:41" x14ac:dyDescent="0.25">
      <c r="Q217" s="1" t="s">
        <v>184</v>
      </c>
      <c r="R217" s="1">
        <v>5.4</v>
      </c>
      <c r="S217" s="1">
        <v>3</v>
      </c>
      <c r="T217" s="1">
        <v>6</v>
      </c>
      <c r="U217" s="1">
        <f t="shared" si="50"/>
        <v>1</v>
      </c>
      <c r="V217" s="1">
        <f t="shared" si="51"/>
        <v>0</v>
      </c>
      <c r="W217" s="1">
        <f t="shared" si="52"/>
        <v>0</v>
      </c>
      <c r="X217" s="1">
        <f t="shared" si="53"/>
        <v>0</v>
      </c>
      <c r="Y217" s="1">
        <f t="shared" si="54"/>
        <v>1</v>
      </c>
      <c r="AG217" s="1" t="s">
        <v>115</v>
      </c>
      <c r="AH217" s="1">
        <v>4.9000000000000004</v>
      </c>
      <c r="AI217" s="1">
        <v>4</v>
      </c>
      <c r="AJ217" s="1">
        <v>2</v>
      </c>
      <c r="AK217" s="1">
        <f t="shared" si="55"/>
        <v>0</v>
      </c>
      <c r="AL217" s="1">
        <f t="shared" si="56"/>
        <v>0</v>
      </c>
      <c r="AM217" s="1">
        <f t="shared" si="57"/>
        <v>1</v>
      </c>
      <c r="AN217" s="1">
        <f t="shared" si="58"/>
        <v>0</v>
      </c>
      <c r="AO217" s="1">
        <f t="shared" si="59"/>
        <v>1</v>
      </c>
    </row>
    <row r="218" spans="17:41" x14ac:dyDescent="0.25">
      <c r="Q218" s="1" t="s">
        <v>104</v>
      </c>
      <c r="R218" s="1">
        <v>5.4</v>
      </c>
      <c r="S218" s="1">
        <v>3</v>
      </c>
      <c r="T218" s="1">
        <v>6</v>
      </c>
      <c r="U218" s="1">
        <f t="shared" si="50"/>
        <v>1</v>
      </c>
      <c r="V218" s="1">
        <f t="shared" si="51"/>
        <v>0</v>
      </c>
      <c r="W218" s="1">
        <f t="shared" si="52"/>
        <v>0</v>
      </c>
      <c r="X218" s="1">
        <f t="shared" si="53"/>
        <v>0</v>
      </c>
      <c r="Y218" s="1">
        <f t="shared" si="54"/>
        <v>1</v>
      </c>
      <c r="AG218" s="1" t="s">
        <v>80</v>
      </c>
      <c r="AH218" s="1">
        <v>4.9000000000000004</v>
      </c>
      <c r="AI218" s="1">
        <v>4</v>
      </c>
      <c r="AJ218" s="1">
        <v>2</v>
      </c>
      <c r="AK218" s="1">
        <f t="shared" si="55"/>
        <v>0</v>
      </c>
      <c r="AL218" s="1">
        <f t="shared" si="56"/>
        <v>0</v>
      </c>
      <c r="AM218" s="1">
        <f t="shared" si="57"/>
        <v>1</v>
      </c>
      <c r="AN218" s="1">
        <f t="shared" si="58"/>
        <v>0</v>
      </c>
      <c r="AO218" s="1">
        <f t="shared" si="59"/>
        <v>1</v>
      </c>
    </row>
    <row r="219" spans="17:41" x14ac:dyDescent="0.25">
      <c r="Q219" s="1" t="s">
        <v>92</v>
      </c>
      <c r="R219" s="1">
        <v>5.4</v>
      </c>
      <c r="S219" s="1">
        <v>3</v>
      </c>
      <c r="T219" s="1">
        <v>4</v>
      </c>
      <c r="U219" s="1">
        <f t="shared" si="50"/>
        <v>1</v>
      </c>
      <c r="V219" s="1">
        <f t="shared" si="51"/>
        <v>0</v>
      </c>
      <c r="W219" s="1">
        <f t="shared" si="52"/>
        <v>0</v>
      </c>
      <c r="X219" s="1">
        <f t="shared" si="53"/>
        <v>0</v>
      </c>
      <c r="Y219" s="1">
        <f t="shared" si="54"/>
        <v>1</v>
      </c>
      <c r="AG219" s="1" t="s">
        <v>101</v>
      </c>
      <c r="AH219" s="1">
        <v>4.9000000000000004</v>
      </c>
      <c r="AI219" s="1">
        <v>4</v>
      </c>
      <c r="AJ219" s="1">
        <v>2</v>
      </c>
      <c r="AK219" s="1">
        <f t="shared" si="55"/>
        <v>0</v>
      </c>
      <c r="AL219" s="1">
        <f t="shared" si="56"/>
        <v>0</v>
      </c>
      <c r="AM219" s="1">
        <f t="shared" si="57"/>
        <v>1</v>
      </c>
      <c r="AN219" s="1">
        <f t="shared" si="58"/>
        <v>0</v>
      </c>
      <c r="AO219" s="1">
        <f t="shared" si="59"/>
        <v>1</v>
      </c>
    </row>
    <row r="220" spans="17:41" x14ac:dyDescent="0.25">
      <c r="Q220" s="1" t="s">
        <v>92</v>
      </c>
      <c r="R220" s="1">
        <v>5.4</v>
      </c>
      <c r="S220" s="1">
        <v>3</v>
      </c>
      <c r="T220" s="1">
        <v>4</v>
      </c>
      <c r="U220" s="1">
        <f t="shared" si="50"/>
        <v>1</v>
      </c>
      <c r="V220" s="1">
        <f t="shared" si="51"/>
        <v>0</v>
      </c>
      <c r="W220" s="1">
        <f t="shared" si="52"/>
        <v>0</v>
      </c>
      <c r="X220" s="1">
        <f t="shared" si="53"/>
        <v>0</v>
      </c>
      <c r="Y220" s="1">
        <f t="shared" si="54"/>
        <v>1</v>
      </c>
      <c r="AG220" s="1" t="s">
        <v>140</v>
      </c>
      <c r="AH220" s="1">
        <v>4.9000000000000004</v>
      </c>
      <c r="AI220" s="1">
        <v>4</v>
      </c>
      <c r="AJ220" s="1">
        <v>2</v>
      </c>
      <c r="AK220" s="1">
        <f t="shared" si="55"/>
        <v>0</v>
      </c>
      <c r="AL220" s="1">
        <f t="shared" si="56"/>
        <v>0</v>
      </c>
      <c r="AM220" s="1">
        <f t="shared" si="57"/>
        <v>1</v>
      </c>
      <c r="AN220" s="1">
        <f t="shared" si="58"/>
        <v>0</v>
      </c>
      <c r="AO220" s="1">
        <f t="shared" si="59"/>
        <v>1</v>
      </c>
    </row>
    <row r="221" spans="17:41" x14ac:dyDescent="0.25">
      <c r="Q221" s="1" t="s">
        <v>178</v>
      </c>
      <c r="R221" s="1">
        <v>5.3</v>
      </c>
      <c r="S221" s="1">
        <v>3</v>
      </c>
      <c r="T221" s="1">
        <v>7</v>
      </c>
      <c r="U221" s="1">
        <f t="shared" si="50"/>
        <v>1</v>
      </c>
      <c r="V221" s="1">
        <f t="shared" si="51"/>
        <v>0</v>
      </c>
      <c r="W221" s="1">
        <f t="shared" si="52"/>
        <v>0</v>
      </c>
      <c r="X221" s="1">
        <f t="shared" si="53"/>
        <v>0</v>
      </c>
      <c r="Y221" s="1">
        <f t="shared" si="54"/>
        <v>1</v>
      </c>
      <c r="AG221" s="1" t="s">
        <v>101</v>
      </c>
      <c r="AH221" s="1">
        <v>4.9000000000000004</v>
      </c>
      <c r="AI221" s="1">
        <v>4</v>
      </c>
      <c r="AJ221" s="1">
        <v>2</v>
      </c>
      <c r="AK221" s="1">
        <f t="shared" si="55"/>
        <v>0</v>
      </c>
      <c r="AL221" s="1">
        <f t="shared" si="56"/>
        <v>0</v>
      </c>
      <c r="AM221" s="1">
        <f t="shared" si="57"/>
        <v>1</v>
      </c>
      <c r="AN221" s="1">
        <f t="shared" si="58"/>
        <v>0</v>
      </c>
      <c r="AO221" s="1">
        <f t="shared" si="59"/>
        <v>1</v>
      </c>
    </row>
    <row r="222" spans="17:41" x14ac:dyDescent="0.25">
      <c r="Q222" s="1" t="s">
        <v>178</v>
      </c>
      <c r="R222" s="1">
        <v>5.3</v>
      </c>
      <c r="S222" s="1">
        <v>3</v>
      </c>
      <c r="T222" s="1">
        <v>6</v>
      </c>
      <c r="U222" s="1">
        <f t="shared" si="50"/>
        <v>1</v>
      </c>
      <c r="V222" s="1">
        <f t="shared" si="51"/>
        <v>0</v>
      </c>
      <c r="W222" s="1">
        <f t="shared" si="52"/>
        <v>0</v>
      </c>
      <c r="X222" s="1">
        <f t="shared" si="53"/>
        <v>0</v>
      </c>
      <c r="Y222" s="1">
        <f t="shared" si="54"/>
        <v>1</v>
      </c>
      <c r="AG222" s="1" t="s">
        <v>91</v>
      </c>
      <c r="AH222" s="1">
        <v>4.9000000000000004</v>
      </c>
      <c r="AI222" s="1">
        <v>4</v>
      </c>
      <c r="AJ222" s="1">
        <v>1</v>
      </c>
      <c r="AK222" s="1">
        <f t="shared" si="55"/>
        <v>0</v>
      </c>
      <c r="AL222" s="1">
        <f t="shared" si="56"/>
        <v>0</v>
      </c>
      <c r="AM222" s="1">
        <f t="shared" si="57"/>
        <v>1</v>
      </c>
      <c r="AN222" s="1">
        <f t="shared" si="58"/>
        <v>0</v>
      </c>
      <c r="AO222" s="1">
        <f t="shared" si="59"/>
        <v>1</v>
      </c>
    </row>
    <row r="223" spans="17:41" x14ac:dyDescent="0.25">
      <c r="Q223" s="1" t="s">
        <v>178</v>
      </c>
      <c r="R223" s="1">
        <v>5.3</v>
      </c>
      <c r="S223" s="1">
        <v>3</v>
      </c>
      <c r="T223" s="1">
        <v>6</v>
      </c>
      <c r="U223" s="1">
        <f t="shared" si="50"/>
        <v>1</v>
      </c>
      <c r="V223" s="1">
        <f t="shared" si="51"/>
        <v>0</v>
      </c>
      <c r="W223" s="1">
        <f t="shared" si="52"/>
        <v>0</v>
      </c>
      <c r="X223" s="1">
        <f t="shared" si="53"/>
        <v>0</v>
      </c>
      <c r="Y223" s="1">
        <f t="shared" si="54"/>
        <v>1</v>
      </c>
      <c r="AG223" s="1" t="s">
        <v>135</v>
      </c>
      <c r="AH223" s="1">
        <v>4.9000000000000004</v>
      </c>
      <c r="AI223" s="1">
        <v>4</v>
      </c>
      <c r="AJ223" s="1">
        <v>1</v>
      </c>
      <c r="AK223" s="1">
        <f t="shared" si="55"/>
        <v>0</v>
      </c>
      <c r="AL223" s="1">
        <f t="shared" si="56"/>
        <v>0</v>
      </c>
      <c r="AM223" s="1">
        <f t="shared" si="57"/>
        <v>1</v>
      </c>
      <c r="AN223" s="1">
        <f t="shared" si="58"/>
        <v>0</v>
      </c>
      <c r="AO223" s="1">
        <f t="shared" si="59"/>
        <v>1</v>
      </c>
    </row>
    <row r="224" spans="17:41" x14ac:dyDescent="0.25">
      <c r="Q224" s="1" t="s">
        <v>137</v>
      </c>
      <c r="R224" s="1">
        <v>5.3</v>
      </c>
      <c r="S224" s="1">
        <v>3</v>
      </c>
      <c r="T224" s="1">
        <v>5</v>
      </c>
      <c r="U224" s="1">
        <f t="shared" si="50"/>
        <v>1</v>
      </c>
      <c r="V224" s="1">
        <f t="shared" si="51"/>
        <v>0</v>
      </c>
      <c r="W224" s="1">
        <f t="shared" si="52"/>
        <v>0</v>
      </c>
      <c r="X224" s="1">
        <f t="shared" si="53"/>
        <v>0</v>
      </c>
      <c r="Y224" s="1">
        <f t="shared" si="54"/>
        <v>1</v>
      </c>
      <c r="AG224" s="1" t="s">
        <v>80</v>
      </c>
      <c r="AH224" s="1">
        <v>4.9000000000000004</v>
      </c>
      <c r="AI224" s="1">
        <v>4</v>
      </c>
      <c r="AJ224" s="1">
        <v>1</v>
      </c>
      <c r="AK224" s="1">
        <f t="shared" si="55"/>
        <v>0</v>
      </c>
      <c r="AL224" s="1">
        <f t="shared" si="56"/>
        <v>0</v>
      </c>
      <c r="AM224" s="1">
        <f t="shared" si="57"/>
        <v>1</v>
      </c>
      <c r="AN224" s="1">
        <f t="shared" si="58"/>
        <v>0</v>
      </c>
      <c r="AO224" s="1">
        <f t="shared" si="59"/>
        <v>1</v>
      </c>
    </row>
    <row r="225" spans="17:41" x14ac:dyDescent="0.25">
      <c r="Q225" s="1" t="s">
        <v>178</v>
      </c>
      <c r="R225" s="1">
        <v>5.3</v>
      </c>
      <c r="S225" s="1">
        <v>3</v>
      </c>
      <c r="T225" s="1">
        <v>5</v>
      </c>
      <c r="U225" s="1">
        <f t="shared" si="50"/>
        <v>1</v>
      </c>
      <c r="V225" s="1">
        <f t="shared" si="51"/>
        <v>0</v>
      </c>
      <c r="W225" s="1">
        <f t="shared" si="52"/>
        <v>0</v>
      </c>
      <c r="X225" s="1">
        <f t="shared" si="53"/>
        <v>0</v>
      </c>
      <c r="Y225" s="1">
        <f t="shared" si="54"/>
        <v>1</v>
      </c>
      <c r="AG225" s="1" t="s">
        <v>80</v>
      </c>
      <c r="AH225" s="1">
        <v>4.9000000000000004</v>
      </c>
      <c r="AI225" s="1">
        <v>4</v>
      </c>
      <c r="AJ225" s="1">
        <v>1</v>
      </c>
      <c r="AK225" s="1">
        <f t="shared" si="55"/>
        <v>0</v>
      </c>
      <c r="AL225" s="1">
        <f t="shared" si="56"/>
        <v>0</v>
      </c>
      <c r="AM225" s="1">
        <f t="shared" si="57"/>
        <v>1</v>
      </c>
      <c r="AN225" s="1">
        <f t="shared" si="58"/>
        <v>0</v>
      </c>
      <c r="AO225" s="1">
        <f t="shared" si="59"/>
        <v>1</v>
      </c>
    </row>
    <row r="226" spans="17:41" x14ac:dyDescent="0.25">
      <c r="Q226" s="1" t="s">
        <v>178</v>
      </c>
      <c r="R226" s="1">
        <v>5.3</v>
      </c>
      <c r="S226" s="1">
        <v>3</v>
      </c>
      <c r="T226" s="1">
        <v>15</v>
      </c>
      <c r="U226" s="1">
        <f t="shared" si="50"/>
        <v>0</v>
      </c>
      <c r="V226" s="1">
        <f t="shared" si="51"/>
        <v>0</v>
      </c>
      <c r="W226" s="1">
        <f t="shared" si="52"/>
        <v>0</v>
      </c>
      <c r="X226" s="1">
        <f t="shared" si="53"/>
        <v>1</v>
      </c>
      <c r="Y226" s="1">
        <f t="shared" si="54"/>
        <v>1</v>
      </c>
      <c r="AG226" s="1" t="s">
        <v>101</v>
      </c>
      <c r="AH226" s="1">
        <v>4.9000000000000004</v>
      </c>
      <c r="AI226" s="1">
        <v>4</v>
      </c>
      <c r="AJ226" s="1">
        <v>1</v>
      </c>
      <c r="AK226" s="1">
        <f t="shared" si="55"/>
        <v>0</v>
      </c>
      <c r="AL226" s="1">
        <f t="shared" si="56"/>
        <v>0</v>
      </c>
      <c r="AM226" s="1">
        <f t="shared" si="57"/>
        <v>1</v>
      </c>
      <c r="AN226" s="1">
        <f t="shared" si="58"/>
        <v>0</v>
      </c>
      <c r="AO226" s="1">
        <f t="shared" si="59"/>
        <v>1</v>
      </c>
    </row>
    <row r="227" spans="17:41" x14ac:dyDescent="0.25">
      <c r="Q227" s="1" t="s">
        <v>194</v>
      </c>
      <c r="R227" s="1">
        <v>5.2</v>
      </c>
      <c r="S227" s="1">
        <v>3</v>
      </c>
      <c r="T227" s="1">
        <v>6</v>
      </c>
      <c r="U227" s="1">
        <f t="shared" si="50"/>
        <v>1</v>
      </c>
      <c r="V227" s="1">
        <f t="shared" si="51"/>
        <v>0</v>
      </c>
      <c r="W227" s="1">
        <f t="shared" si="52"/>
        <v>0</v>
      </c>
      <c r="X227" s="1">
        <f t="shared" si="53"/>
        <v>0</v>
      </c>
      <c r="Y227" s="1">
        <f t="shared" si="54"/>
        <v>1</v>
      </c>
      <c r="AG227" s="1" t="s">
        <v>91</v>
      </c>
      <c r="AH227" s="1">
        <v>4.9000000000000004</v>
      </c>
      <c r="AI227" s="1">
        <v>4</v>
      </c>
      <c r="AJ227" s="1">
        <v>1</v>
      </c>
      <c r="AK227" s="1">
        <f t="shared" si="55"/>
        <v>0</v>
      </c>
      <c r="AL227" s="1">
        <f t="shared" si="56"/>
        <v>0</v>
      </c>
      <c r="AM227" s="1">
        <f t="shared" si="57"/>
        <v>1</v>
      </c>
      <c r="AN227" s="1">
        <f t="shared" si="58"/>
        <v>0</v>
      </c>
      <c r="AO227" s="1">
        <f t="shared" si="59"/>
        <v>1</v>
      </c>
    </row>
    <row r="228" spans="17:41" x14ac:dyDescent="0.25">
      <c r="Q228" s="1" t="s">
        <v>194</v>
      </c>
      <c r="R228" s="1">
        <v>5.2</v>
      </c>
      <c r="S228" s="1">
        <v>3</v>
      </c>
      <c r="T228" s="1">
        <v>6</v>
      </c>
      <c r="U228" s="1">
        <f t="shared" si="50"/>
        <v>1</v>
      </c>
      <c r="V228" s="1">
        <f t="shared" si="51"/>
        <v>0</v>
      </c>
      <c r="W228" s="1">
        <f t="shared" si="52"/>
        <v>0</v>
      </c>
      <c r="X228" s="1">
        <f t="shared" si="53"/>
        <v>0</v>
      </c>
      <c r="Y228" s="1">
        <f t="shared" si="54"/>
        <v>1</v>
      </c>
      <c r="AG228" s="1" t="s">
        <v>91</v>
      </c>
      <c r="AH228" s="1">
        <v>4.9000000000000004</v>
      </c>
      <c r="AI228" s="1">
        <v>4</v>
      </c>
      <c r="AJ228" s="1">
        <v>1</v>
      </c>
      <c r="AK228" s="1">
        <f t="shared" si="55"/>
        <v>0</v>
      </c>
      <c r="AL228" s="1">
        <f t="shared" si="56"/>
        <v>0</v>
      </c>
      <c r="AM228" s="1">
        <f t="shared" si="57"/>
        <v>1</v>
      </c>
      <c r="AN228" s="1">
        <f t="shared" si="58"/>
        <v>0</v>
      </c>
      <c r="AO228" s="1">
        <f t="shared" si="59"/>
        <v>1</v>
      </c>
    </row>
    <row r="229" spans="17:41" x14ac:dyDescent="0.25">
      <c r="Q229" s="1" t="s">
        <v>95</v>
      </c>
      <c r="R229" s="1">
        <v>5.2</v>
      </c>
      <c r="S229" s="1">
        <v>3</v>
      </c>
      <c r="T229" s="1">
        <v>4</v>
      </c>
      <c r="U229" s="1">
        <f t="shared" si="50"/>
        <v>1</v>
      </c>
      <c r="V229" s="1">
        <f t="shared" si="51"/>
        <v>0</v>
      </c>
      <c r="W229" s="1">
        <f t="shared" si="52"/>
        <v>0</v>
      </c>
      <c r="X229" s="1">
        <f t="shared" si="53"/>
        <v>0</v>
      </c>
      <c r="Y229" s="1">
        <f t="shared" si="54"/>
        <v>1</v>
      </c>
      <c r="AG229" s="1" t="s">
        <v>80</v>
      </c>
      <c r="AH229" s="1">
        <v>4.9000000000000004</v>
      </c>
      <c r="AI229" s="1">
        <v>4</v>
      </c>
      <c r="AJ229" s="1">
        <v>1</v>
      </c>
      <c r="AK229" s="1">
        <f t="shared" si="55"/>
        <v>0</v>
      </c>
      <c r="AL229" s="1">
        <f t="shared" si="56"/>
        <v>0</v>
      </c>
      <c r="AM229" s="1">
        <f t="shared" si="57"/>
        <v>1</v>
      </c>
      <c r="AN229" s="1">
        <f t="shared" si="58"/>
        <v>0</v>
      </c>
      <c r="AO229" s="1">
        <f t="shared" si="59"/>
        <v>1</v>
      </c>
    </row>
    <row r="230" spans="17:41" x14ac:dyDescent="0.25">
      <c r="Q230" s="1" t="s">
        <v>132</v>
      </c>
      <c r="R230" s="1">
        <v>5.0999999999999996</v>
      </c>
      <c r="S230" s="1">
        <v>3</v>
      </c>
      <c r="T230" s="1">
        <v>3</v>
      </c>
      <c r="U230" s="1">
        <f t="shared" si="50"/>
        <v>1</v>
      </c>
      <c r="V230" s="1">
        <f t="shared" si="51"/>
        <v>0</v>
      </c>
      <c r="W230" s="1">
        <f t="shared" si="52"/>
        <v>0</v>
      </c>
      <c r="X230" s="1">
        <f t="shared" si="53"/>
        <v>0</v>
      </c>
      <c r="Y230" s="1">
        <f t="shared" si="54"/>
        <v>1</v>
      </c>
      <c r="AG230" s="1" t="s">
        <v>91</v>
      </c>
      <c r="AH230" s="1">
        <v>4.9000000000000004</v>
      </c>
      <c r="AI230" s="1">
        <v>4</v>
      </c>
      <c r="AJ230" s="1">
        <v>1</v>
      </c>
      <c r="AK230" s="1">
        <f t="shared" si="55"/>
        <v>0</v>
      </c>
      <c r="AL230" s="1">
        <f t="shared" si="56"/>
        <v>0</v>
      </c>
      <c r="AM230" s="1">
        <f t="shared" si="57"/>
        <v>1</v>
      </c>
      <c r="AN230" s="1">
        <f t="shared" si="58"/>
        <v>0</v>
      </c>
      <c r="AO230" s="1">
        <f t="shared" si="59"/>
        <v>1</v>
      </c>
    </row>
    <row r="231" spans="17:41" x14ac:dyDescent="0.25">
      <c r="Q231" s="1" t="s">
        <v>182</v>
      </c>
      <c r="R231" s="1">
        <v>5.0999999999999996</v>
      </c>
      <c r="S231" s="1">
        <v>3</v>
      </c>
      <c r="T231" s="1">
        <v>9</v>
      </c>
      <c r="U231" s="1">
        <f t="shared" si="50"/>
        <v>1</v>
      </c>
      <c r="V231" s="1">
        <f t="shared" si="51"/>
        <v>0</v>
      </c>
      <c r="W231" s="1">
        <f t="shared" si="52"/>
        <v>0</v>
      </c>
      <c r="X231" s="1">
        <f t="shared" si="53"/>
        <v>0</v>
      </c>
      <c r="Y231" s="1">
        <f t="shared" si="54"/>
        <v>1</v>
      </c>
      <c r="AG231" s="1" t="s">
        <v>112</v>
      </c>
      <c r="AH231" s="1">
        <v>4.9000000000000004</v>
      </c>
      <c r="AI231" s="1">
        <v>4</v>
      </c>
      <c r="AJ231" s="1">
        <v>1</v>
      </c>
      <c r="AK231" s="1">
        <f t="shared" si="55"/>
        <v>0</v>
      </c>
      <c r="AL231" s="1">
        <f t="shared" si="56"/>
        <v>0</v>
      </c>
      <c r="AM231" s="1">
        <f t="shared" si="57"/>
        <v>1</v>
      </c>
      <c r="AN231" s="1">
        <f t="shared" si="58"/>
        <v>0</v>
      </c>
      <c r="AO231" s="1">
        <f t="shared" si="59"/>
        <v>1</v>
      </c>
    </row>
    <row r="232" spans="17:41" x14ac:dyDescent="0.25">
      <c r="Q232" s="1" t="s">
        <v>182</v>
      </c>
      <c r="R232" s="1">
        <v>5.0999999999999996</v>
      </c>
      <c r="S232" s="1">
        <v>3</v>
      </c>
      <c r="T232" s="1">
        <v>8</v>
      </c>
      <c r="U232" s="1">
        <f t="shared" si="50"/>
        <v>1</v>
      </c>
      <c r="V232" s="1">
        <f t="shared" si="51"/>
        <v>0</v>
      </c>
      <c r="W232" s="1">
        <f t="shared" si="52"/>
        <v>0</v>
      </c>
      <c r="X232" s="1">
        <f t="shared" si="53"/>
        <v>0</v>
      </c>
      <c r="Y232" s="1">
        <f t="shared" si="54"/>
        <v>1</v>
      </c>
      <c r="AG232" s="1" t="s">
        <v>80</v>
      </c>
      <c r="AH232" s="1">
        <v>4.9000000000000004</v>
      </c>
      <c r="AI232" s="1">
        <v>4</v>
      </c>
      <c r="AJ232" s="1">
        <v>1</v>
      </c>
      <c r="AK232" s="1">
        <f t="shared" si="55"/>
        <v>0</v>
      </c>
      <c r="AL232" s="1">
        <f t="shared" si="56"/>
        <v>0</v>
      </c>
      <c r="AM232" s="1">
        <f t="shared" si="57"/>
        <v>1</v>
      </c>
      <c r="AN232" s="1">
        <f t="shared" si="58"/>
        <v>0</v>
      </c>
      <c r="AO232" s="1">
        <f t="shared" si="59"/>
        <v>1</v>
      </c>
    </row>
    <row r="233" spans="17:41" x14ac:dyDescent="0.25">
      <c r="Q233" s="1" t="s">
        <v>72</v>
      </c>
      <c r="R233" s="1">
        <v>5.0999999999999996</v>
      </c>
      <c r="S233" s="1">
        <v>3</v>
      </c>
      <c r="T233" s="1">
        <v>7</v>
      </c>
      <c r="U233" s="1">
        <f t="shared" si="50"/>
        <v>1</v>
      </c>
      <c r="V233" s="1">
        <f t="shared" si="51"/>
        <v>0</v>
      </c>
      <c r="W233" s="1">
        <f t="shared" si="52"/>
        <v>0</v>
      </c>
      <c r="X233" s="1">
        <f t="shared" si="53"/>
        <v>0</v>
      </c>
      <c r="Y233" s="1">
        <f t="shared" si="54"/>
        <v>1</v>
      </c>
      <c r="AG233" s="1" t="s">
        <v>96</v>
      </c>
      <c r="AH233" s="1">
        <v>4.9000000000000004</v>
      </c>
      <c r="AI233" s="1">
        <v>4</v>
      </c>
      <c r="AJ233" s="1">
        <v>1</v>
      </c>
      <c r="AK233" s="1">
        <f t="shared" si="55"/>
        <v>0</v>
      </c>
      <c r="AL233" s="1">
        <f t="shared" si="56"/>
        <v>0</v>
      </c>
      <c r="AM233" s="1">
        <f t="shared" si="57"/>
        <v>1</v>
      </c>
      <c r="AN233" s="1">
        <f t="shared" si="58"/>
        <v>0</v>
      </c>
      <c r="AO233" s="1">
        <f t="shared" si="59"/>
        <v>1</v>
      </c>
    </row>
    <row r="234" spans="17:41" x14ac:dyDescent="0.25">
      <c r="Q234" s="1" t="s">
        <v>72</v>
      </c>
      <c r="R234" s="1">
        <v>5.0999999999999996</v>
      </c>
      <c r="S234" s="1">
        <v>3</v>
      </c>
      <c r="T234" s="1">
        <v>7</v>
      </c>
      <c r="U234" s="1">
        <f t="shared" si="50"/>
        <v>1</v>
      </c>
      <c r="V234" s="1">
        <f t="shared" si="51"/>
        <v>0</v>
      </c>
      <c r="W234" s="1">
        <f t="shared" si="52"/>
        <v>0</v>
      </c>
      <c r="X234" s="1">
        <f t="shared" si="53"/>
        <v>0</v>
      </c>
      <c r="Y234" s="1">
        <f t="shared" si="54"/>
        <v>1</v>
      </c>
      <c r="AG234" s="1" t="s">
        <v>115</v>
      </c>
      <c r="AH234" s="1">
        <v>4.9000000000000004</v>
      </c>
      <c r="AI234" s="1">
        <v>4</v>
      </c>
      <c r="AJ234" s="1">
        <v>1</v>
      </c>
      <c r="AK234" s="1">
        <f t="shared" si="55"/>
        <v>0</v>
      </c>
      <c r="AL234" s="1">
        <f t="shared" si="56"/>
        <v>0</v>
      </c>
      <c r="AM234" s="1">
        <f t="shared" si="57"/>
        <v>1</v>
      </c>
      <c r="AN234" s="1">
        <f t="shared" si="58"/>
        <v>0</v>
      </c>
      <c r="AO234" s="1">
        <f t="shared" si="59"/>
        <v>1</v>
      </c>
    </row>
    <row r="235" spans="17:41" x14ac:dyDescent="0.25">
      <c r="Q235" s="1" t="s">
        <v>72</v>
      </c>
      <c r="R235" s="1">
        <v>5.0999999999999996</v>
      </c>
      <c r="S235" s="1">
        <v>3</v>
      </c>
      <c r="T235" s="1">
        <v>6</v>
      </c>
      <c r="U235" s="1">
        <f t="shared" si="50"/>
        <v>1</v>
      </c>
      <c r="V235" s="1">
        <f t="shared" si="51"/>
        <v>0</v>
      </c>
      <c r="W235" s="1">
        <f t="shared" si="52"/>
        <v>0</v>
      </c>
      <c r="X235" s="1">
        <f t="shared" si="53"/>
        <v>0</v>
      </c>
      <c r="Y235" s="1">
        <f t="shared" si="54"/>
        <v>1</v>
      </c>
      <c r="AG235" s="1" t="s">
        <v>140</v>
      </c>
      <c r="AH235" s="1">
        <v>4.9000000000000004</v>
      </c>
      <c r="AI235" s="1">
        <v>4</v>
      </c>
      <c r="AJ235" s="1">
        <v>1</v>
      </c>
      <c r="AK235" s="1">
        <f t="shared" si="55"/>
        <v>0</v>
      </c>
      <c r="AL235" s="1">
        <f t="shared" si="56"/>
        <v>0</v>
      </c>
      <c r="AM235" s="1">
        <f t="shared" si="57"/>
        <v>1</v>
      </c>
      <c r="AN235" s="1">
        <f t="shared" si="58"/>
        <v>0</v>
      </c>
      <c r="AO235" s="1">
        <f t="shared" si="59"/>
        <v>1</v>
      </c>
    </row>
    <row r="236" spans="17:41" x14ac:dyDescent="0.25">
      <c r="Q236" s="1" t="s">
        <v>72</v>
      </c>
      <c r="R236" s="1">
        <v>5.0999999999999996</v>
      </c>
      <c r="S236" s="1">
        <v>3</v>
      </c>
      <c r="T236" s="1">
        <v>6</v>
      </c>
      <c r="U236" s="1">
        <f t="shared" si="50"/>
        <v>1</v>
      </c>
      <c r="V236" s="1">
        <f t="shared" si="51"/>
        <v>0</v>
      </c>
      <c r="W236" s="1">
        <f t="shared" si="52"/>
        <v>0</v>
      </c>
      <c r="X236" s="1">
        <f t="shared" si="53"/>
        <v>0</v>
      </c>
      <c r="Y236" s="1">
        <f t="shared" si="54"/>
        <v>1</v>
      </c>
      <c r="AG236" s="1" t="s">
        <v>202</v>
      </c>
      <c r="AH236" s="1">
        <v>4.9000000000000004</v>
      </c>
      <c r="AI236" s="1">
        <v>4</v>
      </c>
      <c r="AJ236" s="1">
        <v>1</v>
      </c>
      <c r="AK236" s="1">
        <f t="shared" si="55"/>
        <v>0</v>
      </c>
      <c r="AL236" s="1">
        <f t="shared" si="56"/>
        <v>0</v>
      </c>
      <c r="AM236" s="1">
        <f t="shared" si="57"/>
        <v>1</v>
      </c>
      <c r="AN236" s="1">
        <f t="shared" si="58"/>
        <v>0</v>
      </c>
      <c r="AO236" s="1">
        <f t="shared" si="59"/>
        <v>1</v>
      </c>
    </row>
    <row r="237" spans="17:41" x14ac:dyDescent="0.25">
      <c r="Q237" s="1" t="s">
        <v>132</v>
      </c>
      <c r="R237" s="1">
        <v>5.0999999999999996</v>
      </c>
      <c r="S237" s="1">
        <v>3</v>
      </c>
      <c r="T237" s="1">
        <v>5</v>
      </c>
      <c r="U237" s="1">
        <f t="shared" si="50"/>
        <v>1</v>
      </c>
      <c r="V237" s="1">
        <f t="shared" si="51"/>
        <v>0</v>
      </c>
      <c r="W237" s="1">
        <f t="shared" si="52"/>
        <v>0</v>
      </c>
      <c r="X237" s="1">
        <f t="shared" si="53"/>
        <v>0</v>
      </c>
      <c r="Y237" s="1">
        <f t="shared" si="54"/>
        <v>1</v>
      </c>
      <c r="AG237" s="1" t="s">
        <v>80</v>
      </c>
      <c r="AH237" s="1">
        <v>4.9000000000000004</v>
      </c>
      <c r="AI237" s="1">
        <v>4</v>
      </c>
      <c r="AJ237" s="1">
        <v>1</v>
      </c>
      <c r="AK237" s="1">
        <f t="shared" si="55"/>
        <v>0</v>
      </c>
      <c r="AL237" s="1">
        <f t="shared" si="56"/>
        <v>0</v>
      </c>
      <c r="AM237" s="1">
        <f t="shared" si="57"/>
        <v>1</v>
      </c>
      <c r="AN237" s="1">
        <f t="shared" si="58"/>
        <v>0</v>
      </c>
      <c r="AO237" s="1">
        <f t="shared" si="59"/>
        <v>1</v>
      </c>
    </row>
    <row r="238" spans="17:41" x14ac:dyDescent="0.25">
      <c r="Q238" s="1" t="s">
        <v>87</v>
      </c>
      <c r="R238" s="1">
        <v>5</v>
      </c>
      <c r="S238" s="1">
        <v>3</v>
      </c>
      <c r="T238" s="1">
        <v>7</v>
      </c>
      <c r="U238" s="1">
        <f t="shared" si="50"/>
        <v>1</v>
      </c>
      <c r="V238" s="1">
        <f t="shared" si="51"/>
        <v>0</v>
      </c>
      <c r="W238" s="1">
        <f t="shared" si="52"/>
        <v>0</v>
      </c>
      <c r="X238" s="1">
        <f t="shared" si="53"/>
        <v>0</v>
      </c>
      <c r="Y238" s="1">
        <f t="shared" si="54"/>
        <v>1</v>
      </c>
      <c r="AG238" s="1" t="s">
        <v>80</v>
      </c>
      <c r="AH238" s="1">
        <v>4.9000000000000004</v>
      </c>
      <c r="AI238" s="1">
        <v>4</v>
      </c>
      <c r="AJ238" s="1">
        <v>1</v>
      </c>
      <c r="AK238" s="1">
        <f t="shared" si="55"/>
        <v>0</v>
      </c>
      <c r="AL238" s="1">
        <f t="shared" si="56"/>
        <v>0</v>
      </c>
      <c r="AM238" s="1">
        <f t="shared" si="57"/>
        <v>1</v>
      </c>
      <c r="AN238" s="1">
        <f t="shared" si="58"/>
        <v>0</v>
      </c>
      <c r="AO238" s="1">
        <f t="shared" si="59"/>
        <v>1</v>
      </c>
    </row>
    <row r="239" spans="17:41" x14ac:dyDescent="0.25">
      <c r="Q239" s="1" t="s">
        <v>87</v>
      </c>
      <c r="R239" s="1">
        <v>5</v>
      </c>
      <c r="S239" s="1">
        <v>3</v>
      </c>
      <c r="T239" s="1">
        <v>7</v>
      </c>
      <c r="U239" s="1">
        <f t="shared" si="50"/>
        <v>1</v>
      </c>
      <c r="V239" s="1">
        <f t="shared" si="51"/>
        <v>0</v>
      </c>
      <c r="W239" s="1">
        <f t="shared" si="52"/>
        <v>0</v>
      </c>
      <c r="X239" s="1">
        <f t="shared" si="53"/>
        <v>0</v>
      </c>
      <c r="Y239" s="1">
        <f t="shared" si="54"/>
        <v>1</v>
      </c>
      <c r="AG239" s="1" t="s">
        <v>140</v>
      </c>
      <c r="AH239" s="1">
        <v>4.9000000000000004</v>
      </c>
      <c r="AI239" s="1">
        <v>4</v>
      </c>
      <c r="AJ239" s="1">
        <v>1</v>
      </c>
      <c r="AK239" s="1">
        <f t="shared" si="55"/>
        <v>0</v>
      </c>
      <c r="AL239" s="1">
        <f t="shared" si="56"/>
        <v>0</v>
      </c>
      <c r="AM239" s="1">
        <f t="shared" si="57"/>
        <v>1</v>
      </c>
      <c r="AN239" s="1">
        <f t="shared" si="58"/>
        <v>0</v>
      </c>
      <c r="AO239" s="1">
        <f t="shared" si="59"/>
        <v>1</v>
      </c>
    </row>
    <row r="240" spans="17:41" x14ac:dyDescent="0.25">
      <c r="Q240" s="1" t="s">
        <v>98</v>
      </c>
      <c r="R240" s="1">
        <v>5</v>
      </c>
      <c r="S240" s="1">
        <v>3</v>
      </c>
      <c r="T240" s="1">
        <v>7</v>
      </c>
      <c r="U240" s="1">
        <f t="shared" si="50"/>
        <v>1</v>
      </c>
      <c r="V240" s="1">
        <f t="shared" si="51"/>
        <v>0</v>
      </c>
      <c r="W240" s="1">
        <f t="shared" si="52"/>
        <v>0</v>
      </c>
      <c r="X240" s="1">
        <f t="shared" si="53"/>
        <v>0</v>
      </c>
      <c r="Y240" s="1">
        <f t="shared" si="54"/>
        <v>1</v>
      </c>
      <c r="AG240" s="1" t="s">
        <v>112</v>
      </c>
      <c r="AH240" s="1">
        <v>4.9000000000000004</v>
      </c>
      <c r="AI240" s="1">
        <v>4</v>
      </c>
      <c r="AJ240" s="1">
        <v>1</v>
      </c>
      <c r="AK240" s="1">
        <f t="shared" si="55"/>
        <v>0</v>
      </c>
      <c r="AL240" s="1">
        <f t="shared" si="56"/>
        <v>0</v>
      </c>
      <c r="AM240" s="1">
        <f t="shared" si="57"/>
        <v>1</v>
      </c>
      <c r="AN240" s="1">
        <f t="shared" si="58"/>
        <v>0</v>
      </c>
      <c r="AO240" s="1">
        <f t="shared" si="59"/>
        <v>1</v>
      </c>
    </row>
    <row r="241" spans="17:41" x14ac:dyDescent="0.25">
      <c r="Q241" s="1" t="s">
        <v>199</v>
      </c>
      <c r="R241" s="1">
        <v>5</v>
      </c>
      <c r="S241" s="1">
        <v>3</v>
      </c>
      <c r="T241" s="1">
        <v>6</v>
      </c>
      <c r="U241" s="1">
        <f t="shared" si="50"/>
        <v>1</v>
      </c>
      <c r="V241" s="1">
        <f t="shared" si="51"/>
        <v>0</v>
      </c>
      <c r="W241" s="1">
        <f t="shared" si="52"/>
        <v>0</v>
      </c>
      <c r="X241" s="1">
        <f t="shared" si="53"/>
        <v>0</v>
      </c>
      <c r="Y241" s="1">
        <f t="shared" si="54"/>
        <v>1</v>
      </c>
      <c r="AG241" s="1" t="s">
        <v>112</v>
      </c>
      <c r="AH241" s="1">
        <v>4.9000000000000004</v>
      </c>
      <c r="AI241" s="1">
        <v>4</v>
      </c>
      <c r="AJ241" s="1">
        <v>1</v>
      </c>
      <c r="AK241" s="1">
        <f t="shared" si="55"/>
        <v>0</v>
      </c>
      <c r="AL241" s="1">
        <f t="shared" si="56"/>
        <v>0</v>
      </c>
      <c r="AM241" s="1">
        <f t="shared" si="57"/>
        <v>1</v>
      </c>
      <c r="AN241" s="1">
        <f t="shared" si="58"/>
        <v>0</v>
      </c>
      <c r="AO241" s="1">
        <f t="shared" si="59"/>
        <v>1</v>
      </c>
    </row>
    <row r="242" spans="17:41" x14ac:dyDescent="0.25">
      <c r="Q242" s="1" t="s">
        <v>87</v>
      </c>
      <c r="R242" s="1">
        <v>5</v>
      </c>
      <c r="S242" s="1">
        <v>3</v>
      </c>
      <c r="T242" s="1">
        <v>15</v>
      </c>
      <c r="U242" s="1">
        <f t="shared" si="50"/>
        <v>0</v>
      </c>
      <c r="V242" s="1">
        <f t="shared" si="51"/>
        <v>0</v>
      </c>
      <c r="W242" s="1">
        <f t="shared" si="52"/>
        <v>0</v>
      </c>
      <c r="X242" s="1">
        <f t="shared" si="53"/>
        <v>1</v>
      </c>
      <c r="Y242" s="1">
        <f t="shared" si="54"/>
        <v>1</v>
      </c>
      <c r="AG242" s="1" t="s">
        <v>91</v>
      </c>
      <c r="AH242" s="1">
        <v>4.9000000000000004</v>
      </c>
      <c r="AI242" s="1">
        <v>4</v>
      </c>
      <c r="AJ242" s="1">
        <v>0</v>
      </c>
      <c r="AK242" s="1">
        <f t="shared" si="55"/>
        <v>0</v>
      </c>
      <c r="AL242" s="1">
        <f t="shared" si="56"/>
        <v>0</v>
      </c>
      <c r="AM242" s="1">
        <f t="shared" si="57"/>
        <v>1</v>
      </c>
      <c r="AN242" s="1">
        <f t="shared" si="58"/>
        <v>0</v>
      </c>
      <c r="AO242" s="1">
        <f t="shared" si="59"/>
        <v>1</v>
      </c>
    </row>
    <row r="243" spans="17:41" x14ac:dyDescent="0.25">
      <c r="Q243" s="1" t="s">
        <v>154</v>
      </c>
      <c r="R243" s="1">
        <v>5.7</v>
      </c>
      <c r="S243" s="1">
        <v>3</v>
      </c>
      <c r="T243" s="1">
        <v>1</v>
      </c>
      <c r="U243" s="1">
        <f t="shared" si="50"/>
        <v>0</v>
      </c>
      <c r="V243" s="1">
        <f t="shared" si="51"/>
        <v>0</v>
      </c>
      <c r="W243" s="1">
        <f t="shared" si="52"/>
        <v>1</v>
      </c>
      <c r="X243" s="1">
        <f t="shared" si="53"/>
        <v>0</v>
      </c>
      <c r="Y243" s="1">
        <f t="shared" si="54"/>
        <v>1</v>
      </c>
      <c r="AG243" s="1" t="s">
        <v>140</v>
      </c>
      <c r="AH243" s="1">
        <v>4.9000000000000004</v>
      </c>
      <c r="AI243" s="1">
        <v>4</v>
      </c>
      <c r="AJ243" s="1">
        <v>0</v>
      </c>
      <c r="AK243" s="1">
        <f t="shared" si="55"/>
        <v>0</v>
      </c>
      <c r="AL243" s="1">
        <f t="shared" si="56"/>
        <v>0</v>
      </c>
      <c r="AM243" s="1">
        <f t="shared" si="57"/>
        <v>1</v>
      </c>
      <c r="AN243" s="1">
        <f t="shared" si="58"/>
        <v>0</v>
      </c>
      <c r="AO243" s="1">
        <f t="shared" si="59"/>
        <v>1</v>
      </c>
    </row>
    <row r="244" spans="17:41" x14ac:dyDescent="0.25">
      <c r="Q244" s="1" t="s">
        <v>109</v>
      </c>
      <c r="R244" s="1">
        <v>5.7</v>
      </c>
      <c r="S244" s="1">
        <v>3</v>
      </c>
      <c r="T244" s="1">
        <v>-3</v>
      </c>
      <c r="U244" s="1">
        <f t="shared" si="50"/>
        <v>0</v>
      </c>
      <c r="V244" s="1">
        <f t="shared" si="51"/>
        <v>0</v>
      </c>
      <c r="W244" s="1">
        <f t="shared" si="52"/>
        <v>1</v>
      </c>
      <c r="X244" s="1">
        <f t="shared" si="53"/>
        <v>0</v>
      </c>
      <c r="Y244" s="1">
        <f t="shared" si="54"/>
        <v>1</v>
      </c>
      <c r="AG244" s="1" t="s">
        <v>91</v>
      </c>
      <c r="AH244" s="1">
        <v>4.9000000000000004</v>
      </c>
      <c r="AI244" s="1">
        <v>4</v>
      </c>
      <c r="AJ244" s="1">
        <v>0</v>
      </c>
      <c r="AK244" s="1">
        <f t="shared" si="55"/>
        <v>0</v>
      </c>
      <c r="AL244" s="1">
        <f t="shared" si="56"/>
        <v>0</v>
      </c>
      <c r="AM244" s="1">
        <f t="shared" si="57"/>
        <v>1</v>
      </c>
      <c r="AN244" s="1">
        <f t="shared" si="58"/>
        <v>0</v>
      </c>
      <c r="AO244" s="1">
        <f t="shared" si="59"/>
        <v>1</v>
      </c>
    </row>
    <row r="245" spans="17:41" x14ac:dyDescent="0.25">
      <c r="Q245" s="1" t="s">
        <v>163</v>
      </c>
      <c r="R245" s="1">
        <v>5.6</v>
      </c>
      <c r="S245" s="1">
        <v>3</v>
      </c>
      <c r="T245" s="1">
        <v>2</v>
      </c>
      <c r="U245" s="1">
        <f t="shared" si="50"/>
        <v>0</v>
      </c>
      <c r="V245" s="1">
        <f t="shared" si="51"/>
        <v>0</v>
      </c>
      <c r="W245" s="1">
        <f t="shared" si="52"/>
        <v>1</v>
      </c>
      <c r="X245" s="1">
        <f t="shared" si="53"/>
        <v>0</v>
      </c>
      <c r="Y245" s="1">
        <f t="shared" si="54"/>
        <v>1</v>
      </c>
      <c r="AG245" s="1" t="s">
        <v>140</v>
      </c>
      <c r="AH245" s="1">
        <v>4.9000000000000004</v>
      </c>
      <c r="AI245" s="1">
        <v>4</v>
      </c>
      <c r="AJ245" s="1">
        <v>0</v>
      </c>
      <c r="AK245" s="1">
        <f t="shared" si="55"/>
        <v>0</v>
      </c>
      <c r="AL245" s="1">
        <f t="shared" si="56"/>
        <v>0</v>
      </c>
      <c r="AM245" s="1">
        <f t="shared" si="57"/>
        <v>1</v>
      </c>
      <c r="AN245" s="1">
        <f t="shared" si="58"/>
        <v>0</v>
      </c>
      <c r="AO245" s="1">
        <f t="shared" si="59"/>
        <v>1</v>
      </c>
    </row>
    <row r="246" spans="17:41" x14ac:dyDescent="0.25">
      <c r="Q246" s="1" t="s">
        <v>163</v>
      </c>
      <c r="R246" s="1">
        <v>5.6</v>
      </c>
      <c r="S246" s="1">
        <v>3</v>
      </c>
      <c r="T246" s="1">
        <v>1</v>
      </c>
      <c r="U246" s="1">
        <f t="shared" si="50"/>
        <v>0</v>
      </c>
      <c r="V246" s="1">
        <f t="shared" si="51"/>
        <v>0</v>
      </c>
      <c r="W246" s="1">
        <f t="shared" si="52"/>
        <v>1</v>
      </c>
      <c r="X246" s="1">
        <f t="shared" si="53"/>
        <v>0</v>
      </c>
      <c r="Y246" s="1">
        <f t="shared" si="54"/>
        <v>1</v>
      </c>
      <c r="AG246" s="1" t="s">
        <v>140</v>
      </c>
      <c r="AH246" s="1">
        <v>4.9000000000000004</v>
      </c>
      <c r="AI246" s="1">
        <v>4</v>
      </c>
      <c r="AJ246" s="1">
        <v>0</v>
      </c>
      <c r="AK246" s="1">
        <f t="shared" si="55"/>
        <v>0</v>
      </c>
      <c r="AL246" s="1">
        <f t="shared" si="56"/>
        <v>0</v>
      </c>
      <c r="AM246" s="1">
        <f t="shared" si="57"/>
        <v>1</v>
      </c>
      <c r="AN246" s="1">
        <f t="shared" si="58"/>
        <v>0</v>
      </c>
      <c r="AO246" s="1">
        <f t="shared" si="59"/>
        <v>1</v>
      </c>
    </row>
    <row r="247" spans="17:41" x14ac:dyDescent="0.25">
      <c r="Q247" s="1" t="s">
        <v>162</v>
      </c>
      <c r="R247" s="1">
        <v>5.5</v>
      </c>
      <c r="S247" s="1">
        <v>3</v>
      </c>
      <c r="T247" s="1">
        <v>2</v>
      </c>
      <c r="U247" s="1">
        <f t="shared" si="50"/>
        <v>0</v>
      </c>
      <c r="V247" s="1">
        <f t="shared" si="51"/>
        <v>0</v>
      </c>
      <c r="W247" s="1">
        <f t="shared" si="52"/>
        <v>1</v>
      </c>
      <c r="X247" s="1">
        <f t="shared" si="53"/>
        <v>0</v>
      </c>
      <c r="Y247" s="1">
        <f t="shared" si="54"/>
        <v>1</v>
      </c>
      <c r="AG247" s="1" t="s">
        <v>129</v>
      </c>
      <c r="AH247" s="1">
        <v>4.8</v>
      </c>
      <c r="AI247" s="1">
        <v>4</v>
      </c>
      <c r="AJ247" s="1">
        <v>2</v>
      </c>
      <c r="AK247" s="1">
        <f t="shared" si="55"/>
        <v>0</v>
      </c>
      <c r="AL247" s="1">
        <f t="shared" si="56"/>
        <v>0</v>
      </c>
      <c r="AM247" s="1">
        <f t="shared" si="57"/>
        <v>1</v>
      </c>
      <c r="AN247" s="1">
        <f t="shared" si="58"/>
        <v>0</v>
      </c>
      <c r="AO247" s="1">
        <f t="shared" si="59"/>
        <v>1</v>
      </c>
    </row>
    <row r="248" spans="17:41" x14ac:dyDescent="0.25">
      <c r="Q248" s="1" t="s">
        <v>162</v>
      </c>
      <c r="R248" s="1">
        <v>5.5</v>
      </c>
      <c r="S248" s="1">
        <v>3</v>
      </c>
      <c r="T248" s="1">
        <v>2</v>
      </c>
      <c r="U248" s="1">
        <f t="shared" si="50"/>
        <v>0</v>
      </c>
      <c r="V248" s="1">
        <f t="shared" si="51"/>
        <v>0</v>
      </c>
      <c r="W248" s="1">
        <f t="shared" si="52"/>
        <v>1</v>
      </c>
      <c r="X248" s="1">
        <f t="shared" si="53"/>
        <v>0</v>
      </c>
      <c r="Y248" s="1">
        <f t="shared" si="54"/>
        <v>1</v>
      </c>
      <c r="AG248" s="1" t="s">
        <v>66</v>
      </c>
      <c r="AH248" s="1">
        <v>4.8</v>
      </c>
      <c r="AI248" s="1">
        <v>4</v>
      </c>
      <c r="AJ248" s="1">
        <v>2</v>
      </c>
      <c r="AK248" s="1">
        <f t="shared" si="55"/>
        <v>0</v>
      </c>
      <c r="AL248" s="1">
        <f t="shared" si="56"/>
        <v>0</v>
      </c>
      <c r="AM248" s="1">
        <f t="shared" si="57"/>
        <v>1</v>
      </c>
      <c r="AN248" s="1">
        <f t="shared" si="58"/>
        <v>0</v>
      </c>
      <c r="AO248" s="1">
        <f t="shared" si="59"/>
        <v>1</v>
      </c>
    </row>
    <row r="249" spans="17:41" x14ac:dyDescent="0.25">
      <c r="Q249" s="1" t="s">
        <v>162</v>
      </c>
      <c r="R249" s="1">
        <v>5.5</v>
      </c>
      <c r="S249" s="1">
        <v>3</v>
      </c>
      <c r="T249" s="1">
        <v>1.5</v>
      </c>
      <c r="U249" s="1">
        <f t="shared" si="50"/>
        <v>0</v>
      </c>
      <c r="V249" s="1">
        <f t="shared" si="51"/>
        <v>0</v>
      </c>
      <c r="W249" s="1">
        <f t="shared" si="52"/>
        <v>1</v>
      </c>
      <c r="X249" s="1">
        <f t="shared" si="53"/>
        <v>0</v>
      </c>
      <c r="Y249" s="1">
        <f t="shared" si="54"/>
        <v>1</v>
      </c>
      <c r="AG249" s="1" t="s">
        <v>85</v>
      </c>
      <c r="AH249" s="1">
        <v>4.8</v>
      </c>
      <c r="AI249" s="1">
        <v>4</v>
      </c>
      <c r="AJ249" s="1">
        <v>2</v>
      </c>
      <c r="AK249" s="1">
        <f t="shared" si="55"/>
        <v>0</v>
      </c>
      <c r="AL249" s="1">
        <f t="shared" si="56"/>
        <v>0</v>
      </c>
      <c r="AM249" s="1">
        <f t="shared" si="57"/>
        <v>1</v>
      </c>
      <c r="AN249" s="1">
        <f t="shared" si="58"/>
        <v>0</v>
      </c>
      <c r="AO249" s="1">
        <f t="shared" si="59"/>
        <v>1</v>
      </c>
    </row>
    <row r="250" spans="17:41" x14ac:dyDescent="0.25">
      <c r="Q250" s="1" t="s">
        <v>104</v>
      </c>
      <c r="R250" s="1">
        <v>5.4</v>
      </c>
      <c r="S250" s="1">
        <v>3</v>
      </c>
      <c r="T250" s="1">
        <v>2</v>
      </c>
      <c r="U250" s="1">
        <f t="shared" si="50"/>
        <v>0</v>
      </c>
      <c r="V250" s="1">
        <f t="shared" si="51"/>
        <v>0</v>
      </c>
      <c r="W250" s="1">
        <f t="shared" si="52"/>
        <v>1</v>
      </c>
      <c r="X250" s="1">
        <f t="shared" si="53"/>
        <v>0</v>
      </c>
      <c r="Y250" s="1">
        <f t="shared" si="54"/>
        <v>1</v>
      </c>
      <c r="AG250" s="1" t="s">
        <v>100</v>
      </c>
      <c r="AH250" s="1">
        <v>4.8</v>
      </c>
      <c r="AI250" s="1">
        <v>4</v>
      </c>
      <c r="AJ250" s="1">
        <v>2</v>
      </c>
      <c r="AK250" s="1">
        <f t="shared" si="55"/>
        <v>0</v>
      </c>
      <c r="AL250" s="1">
        <f t="shared" si="56"/>
        <v>0</v>
      </c>
      <c r="AM250" s="1">
        <f t="shared" si="57"/>
        <v>1</v>
      </c>
      <c r="AN250" s="1">
        <f t="shared" si="58"/>
        <v>0</v>
      </c>
      <c r="AO250" s="1">
        <f t="shared" si="59"/>
        <v>1</v>
      </c>
    </row>
    <row r="251" spans="17:41" x14ac:dyDescent="0.25">
      <c r="Q251" s="1" t="s">
        <v>184</v>
      </c>
      <c r="R251" s="1">
        <v>5.4</v>
      </c>
      <c r="S251" s="1">
        <v>3</v>
      </c>
      <c r="T251" s="1">
        <v>2</v>
      </c>
      <c r="U251" s="1">
        <f t="shared" si="50"/>
        <v>0</v>
      </c>
      <c r="V251" s="1">
        <f t="shared" si="51"/>
        <v>0</v>
      </c>
      <c r="W251" s="1">
        <f t="shared" si="52"/>
        <v>1</v>
      </c>
      <c r="X251" s="1">
        <f t="shared" si="53"/>
        <v>0</v>
      </c>
      <c r="Y251" s="1">
        <f t="shared" si="54"/>
        <v>1</v>
      </c>
      <c r="AG251" s="1" t="s">
        <v>107</v>
      </c>
      <c r="AH251" s="1">
        <v>4.8</v>
      </c>
      <c r="AI251" s="1">
        <v>4</v>
      </c>
      <c r="AJ251" s="1">
        <v>2</v>
      </c>
      <c r="AK251" s="1">
        <f t="shared" si="55"/>
        <v>0</v>
      </c>
      <c r="AL251" s="1">
        <f t="shared" si="56"/>
        <v>0</v>
      </c>
      <c r="AM251" s="1">
        <f t="shared" si="57"/>
        <v>1</v>
      </c>
      <c r="AN251" s="1">
        <f t="shared" si="58"/>
        <v>0</v>
      </c>
      <c r="AO251" s="1">
        <f t="shared" si="59"/>
        <v>1</v>
      </c>
    </row>
    <row r="252" spans="17:41" x14ac:dyDescent="0.25">
      <c r="Q252" s="1" t="s">
        <v>179</v>
      </c>
      <c r="R252" s="1">
        <v>5.4</v>
      </c>
      <c r="S252" s="1">
        <v>3</v>
      </c>
      <c r="T252" s="1">
        <v>2</v>
      </c>
      <c r="U252" s="1">
        <f t="shared" si="50"/>
        <v>0</v>
      </c>
      <c r="V252" s="1">
        <f t="shared" si="51"/>
        <v>0</v>
      </c>
      <c r="W252" s="1">
        <f t="shared" si="52"/>
        <v>1</v>
      </c>
      <c r="X252" s="1">
        <f t="shared" si="53"/>
        <v>0</v>
      </c>
      <c r="Y252" s="1">
        <f t="shared" si="54"/>
        <v>1</v>
      </c>
      <c r="AG252" s="1" t="s">
        <v>129</v>
      </c>
      <c r="AH252" s="1">
        <v>4.8</v>
      </c>
      <c r="AI252" s="1">
        <v>4</v>
      </c>
      <c r="AJ252" s="1">
        <v>2</v>
      </c>
      <c r="AK252" s="1">
        <f t="shared" si="55"/>
        <v>0</v>
      </c>
      <c r="AL252" s="1">
        <f t="shared" si="56"/>
        <v>0</v>
      </c>
      <c r="AM252" s="1">
        <f t="shared" si="57"/>
        <v>1</v>
      </c>
      <c r="AN252" s="1">
        <f t="shared" si="58"/>
        <v>0</v>
      </c>
      <c r="AO252" s="1">
        <f t="shared" si="59"/>
        <v>1</v>
      </c>
    </row>
    <row r="253" spans="17:41" x14ac:dyDescent="0.25">
      <c r="Q253" s="1" t="s">
        <v>92</v>
      </c>
      <c r="R253" s="1">
        <v>5.4</v>
      </c>
      <c r="S253" s="1">
        <v>3</v>
      </c>
      <c r="T253" s="1">
        <v>2</v>
      </c>
      <c r="U253" s="1">
        <f t="shared" si="50"/>
        <v>0</v>
      </c>
      <c r="V253" s="1">
        <f t="shared" si="51"/>
        <v>0</v>
      </c>
      <c r="W253" s="1">
        <f t="shared" si="52"/>
        <v>1</v>
      </c>
      <c r="X253" s="1">
        <f t="shared" si="53"/>
        <v>0</v>
      </c>
      <c r="Y253" s="1">
        <f t="shared" si="54"/>
        <v>1</v>
      </c>
      <c r="AG253" s="1" t="s">
        <v>66</v>
      </c>
      <c r="AH253" s="1">
        <v>4.8</v>
      </c>
      <c r="AI253" s="1">
        <v>4</v>
      </c>
      <c r="AJ253" s="1">
        <v>2</v>
      </c>
      <c r="AK253" s="1">
        <f t="shared" si="55"/>
        <v>0</v>
      </c>
      <c r="AL253" s="1">
        <f t="shared" si="56"/>
        <v>0</v>
      </c>
      <c r="AM253" s="1">
        <f t="shared" si="57"/>
        <v>1</v>
      </c>
      <c r="AN253" s="1">
        <f t="shared" si="58"/>
        <v>0</v>
      </c>
      <c r="AO253" s="1">
        <f t="shared" si="59"/>
        <v>1</v>
      </c>
    </row>
    <row r="254" spans="17:41" x14ac:dyDescent="0.25">
      <c r="Q254" s="1" t="s">
        <v>184</v>
      </c>
      <c r="R254" s="1">
        <v>5.4</v>
      </c>
      <c r="S254" s="1">
        <v>3</v>
      </c>
      <c r="T254" s="1">
        <v>2</v>
      </c>
      <c r="U254" s="1">
        <f t="shared" si="50"/>
        <v>0</v>
      </c>
      <c r="V254" s="1">
        <f t="shared" si="51"/>
        <v>0</v>
      </c>
      <c r="W254" s="1">
        <f t="shared" si="52"/>
        <v>1</v>
      </c>
      <c r="X254" s="1">
        <f t="shared" si="53"/>
        <v>0</v>
      </c>
      <c r="Y254" s="1">
        <f t="shared" si="54"/>
        <v>1</v>
      </c>
      <c r="AG254" s="1" t="s">
        <v>85</v>
      </c>
      <c r="AH254" s="1">
        <v>4.8</v>
      </c>
      <c r="AI254" s="1">
        <v>4</v>
      </c>
      <c r="AJ254" s="1">
        <v>2</v>
      </c>
      <c r="AK254" s="1">
        <f t="shared" si="55"/>
        <v>0</v>
      </c>
      <c r="AL254" s="1">
        <f t="shared" si="56"/>
        <v>0</v>
      </c>
      <c r="AM254" s="1">
        <f t="shared" si="57"/>
        <v>1</v>
      </c>
      <c r="AN254" s="1">
        <f t="shared" si="58"/>
        <v>0</v>
      </c>
      <c r="AO254" s="1">
        <f t="shared" si="59"/>
        <v>1</v>
      </c>
    </row>
    <row r="255" spans="17:41" x14ac:dyDescent="0.25">
      <c r="Q255" s="1" t="s">
        <v>184</v>
      </c>
      <c r="R255" s="1">
        <v>5.4</v>
      </c>
      <c r="S255" s="1">
        <v>3</v>
      </c>
      <c r="T255" s="1">
        <v>2</v>
      </c>
      <c r="U255" s="1">
        <f t="shared" si="50"/>
        <v>0</v>
      </c>
      <c r="V255" s="1">
        <f t="shared" si="51"/>
        <v>0</v>
      </c>
      <c r="W255" s="1">
        <f t="shared" si="52"/>
        <v>1</v>
      </c>
      <c r="X255" s="1">
        <f t="shared" si="53"/>
        <v>0</v>
      </c>
      <c r="Y255" s="1">
        <f t="shared" si="54"/>
        <v>1</v>
      </c>
      <c r="AG255" s="1" t="s">
        <v>85</v>
      </c>
      <c r="AH255" s="1">
        <v>4.8</v>
      </c>
      <c r="AI255" s="1">
        <v>4</v>
      </c>
      <c r="AJ255" s="1">
        <v>2</v>
      </c>
      <c r="AK255" s="1">
        <f t="shared" si="55"/>
        <v>0</v>
      </c>
      <c r="AL255" s="1">
        <f t="shared" si="56"/>
        <v>0</v>
      </c>
      <c r="AM255" s="1">
        <f t="shared" si="57"/>
        <v>1</v>
      </c>
      <c r="AN255" s="1">
        <f t="shared" si="58"/>
        <v>0</v>
      </c>
      <c r="AO255" s="1">
        <f t="shared" si="59"/>
        <v>1</v>
      </c>
    </row>
    <row r="256" spans="17:41" x14ac:dyDescent="0.25">
      <c r="Q256" s="1" t="s">
        <v>92</v>
      </c>
      <c r="R256" s="1">
        <v>5.4</v>
      </c>
      <c r="S256" s="1">
        <v>3</v>
      </c>
      <c r="T256" s="1">
        <v>1</v>
      </c>
      <c r="U256" s="1">
        <f t="shared" si="50"/>
        <v>0</v>
      </c>
      <c r="V256" s="1">
        <f t="shared" si="51"/>
        <v>0</v>
      </c>
      <c r="W256" s="1">
        <f t="shared" si="52"/>
        <v>1</v>
      </c>
      <c r="X256" s="1">
        <f t="shared" si="53"/>
        <v>0</v>
      </c>
      <c r="Y256" s="1">
        <f t="shared" si="54"/>
        <v>1</v>
      </c>
      <c r="AG256" s="1" t="s">
        <v>94</v>
      </c>
      <c r="AH256" s="1">
        <v>4.8</v>
      </c>
      <c r="AI256" s="1">
        <v>4</v>
      </c>
      <c r="AJ256" s="1">
        <v>2</v>
      </c>
      <c r="AK256" s="1">
        <f t="shared" si="55"/>
        <v>0</v>
      </c>
      <c r="AL256" s="1">
        <f t="shared" si="56"/>
        <v>0</v>
      </c>
      <c r="AM256" s="1">
        <f t="shared" si="57"/>
        <v>1</v>
      </c>
      <c r="AN256" s="1">
        <f t="shared" si="58"/>
        <v>0</v>
      </c>
      <c r="AO256" s="1">
        <f t="shared" si="59"/>
        <v>1</v>
      </c>
    </row>
    <row r="257" spans="17:41" x14ac:dyDescent="0.25">
      <c r="Q257" s="1" t="s">
        <v>67</v>
      </c>
      <c r="R257" s="1">
        <v>5.4</v>
      </c>
      <c r="S257" s="1">
        <v>3</v>
      </c>
      <c r="T257" s="1">
        <v>1</v>
      </c>
      <c r="U257" s="1">
        <f t="shared" si="50"/>
        <v>0</v>
      </c>
      <c r="V257" s="1">
        <f t="shared" si="51"/>
        <v>0</v>
      </c>
      <c r="W257" s="1">
        <f t="shared" si="52"/>
        <v>1</v>
      </c>
      <c r="X257" s="1">
        <f t="shared" si="53"/>
        <v>0</v>
      </c>
      <c r="Y257" s="1">
        <f t="shared" si="54"/>
        <v>1</v>
      </c>
      <c r="AG257" s="1" t="s">
        <v>129</v>
      </c>
      <c r="AH257" s="1">
        <v>4.8</v>
      </c>
      <c r="AI257" s="1">
        <v>4</v>
      </c>
      <c r="AJ257" s="1">
        <v>1</v>
      </c>
      <c r="AK257" s="1">
        <f t="shared" si="55"/>
        <v>0</v>
      </c>
      <c r="AL257" s="1">
        <f t="shared" si="56"/>
        <v>0</v>
      </c>
      <c r="AM257" s="1">
        <f t="shared" si="57"/>
        <v>1</v>
      </c>
      <c r="AN257" s="1">
        <f t="shared" si="58"/>
        <v>0</v>
      </c>
      <c r="AO257" s="1">
        <f t="shared" si="59"/>
        <v>1</v>
      </c>
    </row>
    <row r="258" spans="17:41" x14ac:dyDescent="0.25">
      <c r="Q258" s="1" t="s">
        <v>104</v>
      </c>
      <c r="R258" s="1">
        <v>5.4</v>
      </c>
      <c r="S258" s="1">
        <v>3</v>
      </c>
      <c r="T258" s="1">
        <v>1</v>
      </c>
      <c r="U258" s="1">
        <f t="shared" si="50"/>
        <v>0</v>
      </c>
      <c r="V258" s="1">
        <f t="shared" si="51"/>
        <v>0</v>
      </c>
      <c r="W258" s="1">
        <f t="shared" si="52"/>
        <v>1</v>
      </c>
      <c r="X258" s="1">
        <f t="shared" si="53"/>
        <v>0</v>
      </c>
      <c r="Y258" s="1">
        <f t="shared" si="54"/>
        <v>1</v>
      </c>
      <c r="AG258" s="1" t="s">
        <v>90</v>
      </c>
      <c r="AH258" s="1">
        <v>4.8</v>
      </c>
      <c r="AI258" s="1">
        <v>4</v>
      </c>
      <c r="AJ258" s="1">
        <v>1</v>
      </c>
      <c r="AK258" s="1">
        <f t="shared" si="55"/>
        <v>0</v>
      </c>
      <c r="AL258" s="1">
        <f t="shared" si="56"/>
        <v>0</v>
      </c>
      <c r="AM258" s="1">
        <f t="shared" si="57"/>
        <v>1</v>
      </c>
      <c r="AN258" s="1">
        <f t="shared" si="58"/>
        <v>0</v>
      </c>
      <c r="AO258" s="1">
        <f t="shared" si="59"/>
        <v>1</v>
      </c>
    </row>
    <row r="259" spans="17:41" x14ac:dyDescent="0.25">
      <c r="Q259" s="1" t="s">
        <v>184</v>
      </c>
      <c r="R259" s="1">
        <v>5.4</v>
      </c>
      <c r="S259" s="1">
        <v>3</v>
      </c>
      <c r="T259" s="1">
        <v>1</v>
      </c>
      <c r="U259" s="1">
        <f t="shared" ref="U259:U322" si="60">IF(AND((10&gt;T259),(T259&gt;=S259),(S259&gt;=2)),1,0)</f>
        <v>0</v>
      </c>
      <c r="V259" s="1">
        <f t="shared" ref="V259:V317" si="61">IF(AND((T259&lt;S259),(T259&gt;2),(S259&lt;10)),1,0)</f>
        <v>0</v>
      </c>
      <c r="W259" s="1">
        <f t="shared" ref="W259:W308" si="62">IF(T259&lt;=2,1,0)</f>
        <v>1</v>
      </c>
      <c r="X259" s="1">
        <f t="shared" ref="X259:X317" si="63">IF(T259&gt;=10,1,0)</f>
        <v>0</v>
      </c>
      <c r="Y259" s="1">
        <f t="shared" ref="Y259:Y322" si="64">SUM(U259:X259)</f>
        <v>1</v>
      </c>
      <c r="AG259" s="1" t="s">
        <v>94</v>
      </c>
      <c r="AH259" s="1">
        <v>4.8</v>
      </c>
      <c r="AI259" s="1">
        <v>4</v>
      </c>
      <c r="AJ259" s="1">
        <v>1</v>
      </c>
      <c r="AK259" s="1">
        <f t="shared" ref="AK259:AK322" si="65">IF(AND((10&gt;AJ259),(AJ259&gt;=AI259),(AI259&gt;=2)),1,0)</f>
        <v>0</v>
      </c>
      <c r="AL259" s="1">
        <f t="shared" ref="AL259:AL322" si="66">IF(AND((AJ259&lt;AI259),(AJ259&gt;2),(AI259&lt;10)),1,0)</f>
        <v>0</v>
      </c>
      <c r="AM259" s="1">
        <f t="shared" ref="AM259:AM322" si="67">IF(AJ259&lt;=2,1,0)</f>
        <v>1</v>
      </c>
      <c r="AN259" s="1">
        <f t="shared" ref="AN259:AN322" si="68">IF(AJ259&gt;=10,1,0)</f>
        <v>0</v>
      </c>
      <c r="AO259" s="1">
        <f t="shared" ref="AO259:AO322" si="69">SUM(AK259:AN259)</f>
        <v>1</v>
      </c>
    </row>
    <row r="260" spans="17:41" x14ac:dyDescent="0.25">
      <c r="Q260" s="1" t="s">
        <v>179</v>
      </c>
      <c r="R260" s="1">
        <v>5.4</v>
      </c>
      <c r="S260" s="1">
        <v>3</v>
      </c>
      <c r="T260" s="1">
        <v>1</v>
      </c>
      <c r="U260" s="1">
        <f t="shared" si="60"/>
        <v>0</v>
      </c>
      <c r="V260" s="1">
        <f t="shared" si="61"/>
        <v>0</v>
      </c>
      <c r="W260" s="1">
        <f t="shared" si="62"/>
        <v>1</v>
      </c>
      <c r="X260" s="1">
        <f t="shared" si="63"/>
        <v>0</v>
      </c>
      <c r="Y260" s="1">
        <f t="shared" si="64"/>
        <v>1</v>
      </c>
      <c r="AG260" s="1" t="s">
        <v>90</v>
      </c>
      <c r="AH260" s="1">
        <v>4.8</v>
      </c>
      <c r="AI260" s="1">
        <v>4</v>
      </c>
      <c r="AJ260" s="1">
        <v>1</v>
      </c>
      <c r="AK260" s="1">
        <f t="shared" si="65"/>
        <v>0</v>
      </c>
      <c r="AL260" s="1">
        <f t="shared" si="66"/>
        <v>0</v>
      </c>
      <c r="AM260" s="1">
        <f t="shared" si="67"/>
        <v>1</v>
      </c>
      <c r="AN260" s="1">
        <f t="shared" si="68"/>
        <v>0</v>
      </c>
      <c r="AO260" s="1">
        <f t="shared" si="69"/>
        <v>1</v>
      </c>
    </row>
    <row r="261" spans="17:41" x14ac:dyDescent="0.25">
      <c r="Q261" s="1" t="s">
        <v>104</v>
      </c>
      <c r="R261" s="1">
        <v>5.4</v>
      </c>
      <c r="S261" s="1">
        <v>3</v>
      </c>
      <c r="T261" s="1">
        <v>1</v>
      </c>
      <c r="U261" s="1">
        <f t="shared" si="60"/>
        <v>0</v>
      </c>
      <c r="V261" s="1">
        <f t="shared" si="61"/>
        <v>0</v>
      </c>
      <c r="W261" s="1">
        <f t="shared" si="62"/>
        <v>1</v>
      </c>
      <c r="X261" s="1">
        <f t="shared" si="63"/>
        <v>0</v>
      </c>
      <c r="Y261" s="1">
        <f t="shared" si="64"/>
        <v>1</v>
      </c>
      <c r="AG261" s="1" t="s">
        <v>107</v>
      </c>
      <c r="AH261" s="1">
        <v>4.8</v>
      </c>
      <c r="AI261" s="1">
        <v>4</v>
      </c>
      <c r="AJ261" s="1">
        <v>1</v>
      </c>
      <c r="AK261" s="1">
        <f t="shared" si="65"/>
        <v>0</v>
      </c>
      <c r="AL261" s="1">
        <f t="shared" si="66"/>
        <v>0</v>
      </c>
      <c r="AM261" s="1">
        <f t="shared" si="67"/>
        <v>1</v>
      </c>
      <c r="AN261" s="1">
        <f t="shared" si="68"/>
        <v>0</v>
      </c>
      <c r="AO261" s="1">
        <f t="shared" si="69"/>
        <v>1</v>
      </c>
    </row>
    <row r="262" spans="17:41" x14ac:dyDescent="0.25">
      <c r="Q262" s="1" t="s">
        <v>184</v>
      </c>
      <c r="R262" s="1">
        <v>5.4</v>
      </c>
      <c r="S262" s="1">
        <v>3</v>
      </c>
      <c r="T262" s="1">
        <v>0</v>
      </c>
      <c r="U262" s="1">
        <f t="shared" si="60"/>
        <v>0</v>
      </c>
      <c r="V262" s="1">
        <f t="shared" si="61"/>
        <v>0</v>
      </c>
      <c r="W262" s="1">
        <f t="shared" si="62"/>
        <v>1</v>
      </c>
      <c r="X262" s="1">
        <f t="shared" si="63"/>
        <v>0</v>
      </c>
      <c r="Y262" s="1">
        <f t="shared" si="64"/>
        <v>1</v>
      </c>
      <c r="AG262" s="1" t="s">
        <v>129</v>
      </c>
      <c r="AH262" s="1">
        <v>4.8</v>
      </c>
      <c r="AI262" s="1">
        <v>4</v>
      </c>
      <c r="AJ262" s="1">
        <v>1</v>
      </c>
      <c r="AK262" s="1">
        <f t="shared" si="65"/>
        <v>0</v>
      </c>
      <c r="AL262" s="1">
        <f t="shared" si="66"/>
        <v>0</v>
      </c>
      <c r="AM262" s="1">
        <f t="shared" si="67"/>
        <v>1</v>
      </c>
      <c r="AN262" s="1">
        <f t="shared" si="68"/>
        <v>0</v>
      </c>
      <c r="AO262" s="1">
        <f t="shared" si="69"/>
        <v>1</v>
      </c>
    </row>
    <row r="263" spans="17:41" x14ac:dyDescent="0.25">
      <c r="Q263" s="1" t="s">
        <v>104</v>
      </c>
      <c r="R263" s="1">
        <v>5.4</v>
      </c>
      <c r="S263" s="1">
        <v>3</v>
      </c>
      <c r="T263" s="1">
        <v>0</v>
      </c>
      <c r="U263" s="1">
        <f t="shared" si="60"/>
        <v>0</v>
      </c>
      <c r="V263" s="1">
        <f t="shared" si="61"/>
        <v>0</v>
      </c>
      <c r="W263" s="1">
        <f t="shared" si="62"/>
        <v>1</v>
      </c>
      <c r="X263" s="1">
        <f t="shared" si="63"/>
        <v>0</v>
      </c>
      <c r="Y263" s="1">
        <f t="shared" si="64"/>
        <v>1</v>
      </c>
      <c r="AG263" s="1" t="s">
        <v>66</v>
      </c>
      <c r="AH263" s="1">
        <v>4.8</v>
      </c>
      <c r="AI263" s="1">
        <v>4</v>
      </c>
      <c r="AJ263" s="1">
        <v>1</v>
      </c>
      <c r="AK263" s="1">
        <f t="shared" si="65"/>
        <v>0</v>
      </c>
      <c r="AL263" s="1">
        <f t="shared" si="66"/>
        <v>0</v>
      </c>
      <c r="AM263" s="1">
        <f t="shared" si="67"/>
        <v>1</v>
      </c>
      <c r="AN263" s="1">
        <f t="shared" si="68"/>
        <v>0</v>
      </c>
      <c r="AO263" s="1">
        <f t="shared" si="69"/>
        <v>1</v>
      </c>
    </row>
    <row r="264" spans="17:41" x14ac:dyDescent="0.25">
      <c r="Q264" s="1" t="s">
        <v>179</v>
      </c>
      <c r="R264" s="1">
        <v>5.4</v>
      </c>
      <c r="S264" s="1">
        <v>3</v>
      </c>
      <c r="T264" s="1">
        <v>0</v>
      </c>
      <c r="U264" s="1">
        <f t="shared" si="60"/>
        <v>0</v>
      </c>
      <c r="V264" s="1">
        <f t="shared" si="61"/>
        <v>0</v>
      </c>
      <c r="W264" s="1">
        <f t="shared" si="62"/>
        <v>1</v>
      </c>
      <c r="X264" s="1">
        <f t="shared" si="63"/>
        <v>0</v>
      </c>
      <c r="Y264" s="1">
        <f t="shared" si="64"/>
        <v>1</v>
      </c>
      <c r="AG264" s="1" t="s">
        <v>66</v>
      </c>
      <c r="AH264" s="1">
        <v>4.8</v>
      </c>
      <c r="AI264" s="1">
        <v>4</v>
      </c>
      <c r="AJ264" s="1">
        <v>1</v>
      </c>
      <c r="AK264" s="1">
        <f t="shared" si="65"/>
        <v>0</v>
      </c>
      <c r="AL264" s="1">
        <f t="shared" si="66"/>
        <v>0</v>
      </c>
      <c r="AM264" s="1">
        <f t="shared" si="67"/>
        <v>1</v>
      </c>
      <c r="AN264" s="1">
        <f t="shared" si="68"/>
        <v>0</v>
      </c>
      <c r="AO264" s="1">
        <f t="shared" si="69"/>
        <v>1</v>
      </c>
    </row>
    <row r="265" spans="17:41" x14ac:dyDescent="0.25">
      <c r="Q265" s="1" t="s">
        <v>92</v>
      </c>
      <c r="R265" s="1">
        <v>5.4</v>
      </c>
      <c r="S265" s="1">
        <v>3</v>
      </c>
      <c r="T265" s="1">
        <v>0</v>
      </c>
      <c r="U265" s="1">
        <f t="shared" si="60"/>
        <v>0</v>
      </c>
      <c r="V265" s="1">
        <f t="shared" si="61"/>
        <v>0</v>
      </c>
      <c r="W265" s="1">
        <f t="shared" si="62"/>
        <v>1</v>
      </c>
      <c r="X265" s="1">
        <f t="shared" si="63"/>
        <v>0</v>
      </c>
      <c r="Y265" s="1">
        <f t="shared" si="64"/>
        <v>1</v>
      </c>
      <c r="AG265" s="1" t="s">
        <v>66</v>
      </c>
      <c r="AH265" s="1">
        <v>4.8</v>
      </c>
      <c r="AI265" s="1">
        <v>4</v>
      </c>
      <c r="AJ265" s="1">
        <v>1</v>
      </c>
      <c r="AK265" s="1">
        <f t="shared" si="65"/>
        <v>0</v>
      </c>
      <c r="AL265" s="1">
        <f t="shared" si="66"/>
        <v>0</v>
      </c>
      <c r="AM265" s="1">
        <f t="shared" si="67"/>
        <v>1</v>
      </c>
      <c r="AN265" s="1">
        <f t="shared" si="68"/>
        <v>0</v>
      </c>
      <c r="AO265" s="1">
        <f t="shared" si="69"/>
        <v>1</v>
      </c>
    </row>
    <row r="266" spans="17:41" x14ac:dyDescent="0.25">
      <c r="Q266" s="1" t="s">
        <v>104</v>
      </c>
      <c r="R266" s="1">
        <v>5.4</v>
      </c>
      <c r="S266" s="1">
        <v>3</v>
      </c>
      <c r="T266" s="1">
        <v>-3</v>
      </c>
      <c r="U266" s="1">
        <f t="shared" si="60"/>
        <v>0</v>
      </c>
      <c r="V266" s="1">
        <f t="shared" si="61"/>
        <v>0</v>
      </c>
      <c r="W266" s="1">
        <f t="shared" si="62"/>
        <v>1</v>
      </c>
      <c r="X266" s="1">
        <f t="shared" si="63"/>
        <v>0</v>
      </c>
      <c r="Y266" s="1">
        <f t="shared" si="64"/>
        <v>1</v>
      </c>
      <c r="AG266" s="1" t="s">
        <v>100</v>
      </c>
      <c r="AH266" s="1">
        <v>4.8</v>
      </c>
      <c r="AI266" s="1">
        <v>4</v>
      </c>
      <c r="AJ266" s="1">
        <v>1</v>
      </c>
      <c r="AK266" s="1">
        <f t="shared" si="65"/>
        <v>0</v>
      </c>
      <c r="AL266" s="1">
        <f t="shared" si="66"/>
        <v>0</v>
      </c>
      <c r="AM266" s="1">
        <f t="shared" si="67"/>
        <v>1</v>
      </c>
      <c r="AN266" s="1">
        <f t="shared" si="68"/>
        <v>0</v>
      </c>
      <c r="AO266" s="1">
        <f t="shared" si="69"/>
        <v>1</v>
      </c>
    </row>
    <row r="267" spans="17:41" x14ac:dyDescent="0.25">
      <c r="Q267" s="1" t="s">
        <v>178</v>
      </c>
      <c r="R267" s="1">
        <v>5.3</v>
      </c>
      <c r="S267" s="1">
        <v>3</v>
      </c>
      <c r="T267" s="1">
        <v>2</v>
      </c>
      <c r="U267" s="1">
        <f t="shared" si="60"/>
        <v>0</v>
      </c>
      <c r="V267" s="1">
        <f t="shared" si="61"/>
        <v>0</v>
      </c>
      <c r="W267" s="1">
        <f t="shared" si="62"/>
        <v>1</v>
      </c>
      <c r="X267" s="1">
        <f t="shared" si="63"/>
        <v>0</v>
      </c>
      <c r="Y267" s="1">
        <f t="shared" si="64"/>
        <v>1</v>
      </c>
      <c r="AG267" s="1" t="s">
        <v>94</v>
      </c>
      <c r="AH267" s="1">
        <v>4.8</v>
      </c>
      <c r="AI267" s="1">
        <v>4</v>
      </c>
      <c r="AJ267" s="1">
        <v>1</v>
      </c>
      <c r="AK267" s="1">
        <f t="shared" si="65"/>
        <v>0</v>
      </c>
      <c r="AL267" s="1">
        <f t="shared" si="66"/>
        <v>0</v>
      </c>
      <c r="AM267" s="1">
        <f t="shared" si="67"/>
        <v>1</v>
      </c>
      <c r="AN267" s="1">
        <f t="shared" si="68"/>
        <v>0</v>
      </c>
      <c r="AO267" s="1">
        <f t="shared" si="69"/>
        <v>1</v>
      </c>
    </row>
    <row r="268" spans="17:41" x14ac:dyDescent="0.25">
      <c r="Q268" s="1" t="s">
        <v>137</v>
      </c>
      <c r="R268" s="1">
        <v>5.3</v>
      </c>
      <c r="S268" s="1">
        <v>3</v>
      </c>
      <c r="T268" s="1">
        <v>2</v>
      </c>
      <c r="U268" s="1">
        <f t="shared" si="60"/>
        <v>0</v>
      </c>
      <c r="V268" s="1">
        <f t="shared" si="61"/>
        <v>0</v>
      </c>
      <c r="W268" s="1">
        <f t="shared" si="62"/>
        <v>1</v>
      </c>
      <c r="X268" s="1">
        <f t="shared" si="63"/>
        <v>0</v>
      </c>
      <c r="Y268" s="1">
        <f t="shared" si="64"/>
        <v>1</v>
      </c>
      <c r="AG268" s="1" t="s">
        <v>90</v>
      </c>
      <c r="AH268" s="1">
        <v>4.8</v>
      </c>
      <c r="AI268" s="1">
        <v>4</v>
      </c>
      <c r="AJ268" s="1">
        <v>0</v>
      </c>
      <c r="AK268" s="1">
        <f t="shared" si="65"/>
        <v>0</v>
      </c>
      <c r="AL268" s="1">
        <f t="shared" si="66"/>
        <v>0</v>
      </c>
      <c r="AM268" s="1">
        <f t="shared" si="67"/>
        <v>1</v>
      </c>
      <c r="AN268" s="1">
        <f t="shared" si="68"/>
        <v>0</v>
      </c>
      <c r="AO268" s="1">
        <f t="shared" si="69"/>
        <v>1</v>
      </c>
    </row>
    <row r="269" spans="17:41" x14ac:dyDescent="0.25">
      <c r="Q269" s="1" t="s">
        <v>178</v>
      </c>
      <c r="R269" s="1">
        <v>5.3</v>
      </c>
      <c r="S269" s="1">
        <v>3</v>
      </c>
      <c r="T269" s="1">
        <v>2</v>
      </c>
      <c r="U269" s="1">
        <f t="shared" si="60"/>
        <v>0</v>
      </c>
      <c r="V269" s="1">
        <f t="shared" si="61"/>
        <v>0</v>
      </c>
      <c r="W269" s="1">
        <f t="shared" si="62"/>
        <v>1</v>
      </c>
      <c r="X269" s="1">
        <f t="shared" si="63"/>
        <v>0</v>
      </c>
      <c r="Y269" s="1">
        <f t="shared" si="64"/>
        <v>1</v>
      </c>
      <c r="AG269" s="1" t="s">
        <v>66</v>
      </c>
      <c r="AH269" s="1">
        <v>4.8</v>
      </c>
      <c r="AI269" s="1">
        <v>4</v>
      </c>
      <c r="AJ269" s="1">
        <v>0</v>
      </c>
      <c r="AK269" s="1">
        <f t="shared" si="65"/>
        <v>0</v>
      </c>
      <c r="AL269" s="1">
        <f t="shared" si="66"/>
        <v>0</v>
      </c>
      <c r="AM269" s="1">
        <f t="shared" si="67"/>
        <v>1</v>
      </c>
      <c r="AN269" s="1">
        <f t="shared" si="68"/>
        <v>0</v>
      </c>
      <c r="AO269" s="1">
        <f t="shared" si="69"/>
        <v>1</v>
      </c>
    </row>
    <row r="270" spans="17:41" x14ac:dyDescent="0.25">
      <c r="Q270" s="1" t="s">
        <v>170</v>
      </c>
      <c r="R270" s="1">
        <v>5.3</v>
      </c>
      <c r="S270" s="1">
        <v>3</v>
      </c>
      <c r="T270" s="1">
        <v>2</v>
      </c>
      <c r="U270" s="1">
        <f t="shared" si="60"/>
        <v>0</v>
      </c>
      <c r="V270" s="1">
        <f t="shared" si="61"/>
        <v>0</v>
      </c>
      <c r="W270" s="1">
        <f t="shared" si="62"/>
        <v>1</v>
      </c>
      <c r="X270" s="1">
        <f t="shared" si="63"/>
        <v>0</v>
      </c>
      <c r="Y270" s="1">
        <f t="shared" si="64"/>
        <v>1</v>
      </c>
      <c r="AG270" s="1" t="s">
        <v>107</v>
      </c>
      <c r="AH270" s="1">
        <v>4.8</v>
      </c>
      <c r="AI270" s="1">
        <v>4</v>
      </c>
      <c r="AJ270" s="1">
        <v>0</v>
      </c>
      <c r="AK270" s="1">
        <f t="shared" si="65"/>
        <v>0</v>
      </c>
      <c r="AL270" s="1">
        <f t="shared" si="66"/>
        <v>0</v>
      </c>
      <c r="AM270" s="1">
        <f t="shared" si="67"/>
        <v>1</v>
      </c>
      <c r="AN270" s="1">
        <f t="shared" si="68"/>
        <v>0</v>
      </c>
      <c r="AO270" s="1">
        <f t="shared" si="69"/>
        <v>1</v>
      </c>
    </row>
    <row r="271" spans="17:41" x14ac:dyDescent="0.25">
      <c r="Q271" s="1" t="s">
        <v>170</v>
      </c>
      <c r="R271" s="1">
        <v>5.3</v>
      </c>
      <c r="S271" s="1">
        <v>3</v>
      </c>
      <c r="T271" s="1">
        <v>2</v>
      </c>
      <c r="U271" s="1">
        <f t="shared" si="60"/>
        <v>0</v>
      </c>
      <c r="V271" s="1">
        <f t="shared" si="61"/>
        <v>0</v>
      </c>
      <c r="W271" s="1">
        <f t="shared" si="62"/>
        <v>1</v>
      </c>
      <c r="X271" s="1">
        <f t="shared" si="63"/>
        <v>0</v>
      </c>
      <c r="Y271" s="1">
        <f t="shared" si="64"/>
        <v>1</v>
      </c>
      <c r="AG271" s="1" t="s">
        <v>77</v>
      </c>
      <c r="AH271" s="1">
        <v>4.7</v>
      </c>
      <c r="AI271" s="1">
        <v>4</v>
      </c>
      <c r="AJ271" s="1">
        <v>2</v>
      </c>
      <c r="AK271" s="1">
        <f t="shared" si="65"/>
        <v>0</v>
      </c>
      <c r="AL271" s="1">
        <f t="shared" si="66"/>
        <v>0</v>
      </c>
      <c r="AM271" s="1">
        <f t="shared" si="67"/>
        <v>1</v>
      </c>
      <c r="AN271" s="1">
        <f t="shared" si="68"/>
        <v>0</v>
      </c>
      <c r="AO271" s="1">
        <f t="shared" si="69"/>
        <v>1</v>
      </c>
    </row>
    <row r="272" spans="17:41" x14ac:dyDescent="0.25">
      <c r="Q272" s="1" t="s">
        <v>137</v>
      </c>
      <c r="R272" s="1">
        <v>5.3</v>
      </c>
      <c r="S272" s="1">
        <v>3</v>
      </c>
      <c r="T272" s="1">
        <v>2</v>
      </c>
      <c r="U272" s="1">
        <f t="shared" si="60"/>
        <v>0</v>
      </c>
      <c r="V272" s="1">
        <f t="shared" si="61"/>
        <v>0</v>
      </c>
      <c r="W272" s="1">
        <f t="shared" si="62"/>
        <v>1</v>
      </c>
      <c r="X272" s="1">
        <f t="shared" si="63"/>
        <v>0</v>
      </c>
      <c r="Y272" s="1">
        <f t="shared" si="64"/>
        <v>1</v>
      </c>
      <c r="AG272" s="1" t="s">
        <v>141</v>
      </c>
      <c r="AH272" s="1">
        <v>4.7</v>
      </c>
      <c r="AI272" s="1">
        <v>4</v>
      </c>
      <c r="AJ272" s="1">
        <v>2</v>
      </c>
      <c r="AK272" s="1">
        <f t="shared" si="65"/>
        <v>0</v>
      </c>
      <c r="AL272" s="1">
        <f t="shared" si="66"/>
        <v>0</v>
      </c>
      <c r="AM272" s="1">
        <f t="shared" si="67"/>
        <v>1</v>
      </c>
      <c r="AN272" s="1">
        <f t="shared" si="68"/>
        <v>0</v>
      </c>
      <c r="AO272" s="1">
        <f t="shared" si="69"/>
        <v>1</v>
      </c>
    </row>
    <row r="273" spans="17:41" x14ac:dyDescent="0.25">
      <c r="Q273" s="1" t="s">
        <v>137</v>
      </c>
      <c r="R273" s="1">
        <v>5.3</v>
      </c>
      <c r="S273" s="1">
        <v>3</v>
      </c>
      <c r="T273" s="1">
        <v>1</v>
      </c>
      <c r="U273" s="1">
        <f t="shared" si="60"/>
        <v>0</v>
      </c>
      <c r="V273" s="1">
        <f t="shared" si="61"/>
        <v>0</v>
      </c>
      <c r="W273" s="1">
        <f t="shared" si="62"/>
        <v>1</v>
      </c>
      <c r="X273" s="1">
        <f t="shared" si="63"/>
        <v>0</v>
      </c>
      <c r="Y273" s="1">
        <f t="shared" si="64"/>
        <v>1</v>
      </c>
      <c r="AG273" s="1" t="s">
        <v>171</v>
      </c>
      <c r="AH273" s="1">
        <v>4.7</v>
      </c>
      <c r="AI273" s="1">
        <v>4</v>
      </c>
      <c r="AJ273" s="1">
        <v>2</v>
      </c>
      <c r="AK273" s="1">
        <f t="shared" si="65"/>
        <v>0</v>
      </c>
      <c r="AL273" s="1">
        <f t="shared" si="66"/>
        <v>0</v>
      </c>
      <c r="AM273" s="1">
        <f t="shared" si="67"/>
        <v>1</v>
      </c>
      <c r="AN273" s="1">
        <f t="shared" si="68"/>
        <v>0</v>
      </c>
      <c r="AO273" s="1">
        <f t="shared" si="69"/>
        <v>1</v>
      </c>
    </row>
    <row r="274" spans="17:41" x14ac:dyDescent="0.25">
      <c r="Q274" s="1" t="s">
        <v>170</v>
      </c>
      <c r="R274" s="1">
        <v>5.3</v>
      </c>
      <c r="S274" s="1">
        <v>3</v>
      </c>
      <c r="T274" s="1">
        <v>1</v>
      </c>
      <c r="U274" s="1">
        <f t="shared" si="60"/>
        <v>0</v>
      </c>
      <c r="V274" s="1">
        <f t="shared" si="61"/>
        <v>0</v>
      </c>
      <c r="W274" s="1">
        <f t="shared" si="62"/>
        <v>1</v>
      </c>
      <c r="X274" s="1">
        <f t="shared" si="63"/>
        <v>0</v>
      </c>
      <c r="Y274" s="1">
        <f t="shared" si="64"/>
        <v>1</v>
      </c>
      <c r="AG274" s="1" t="s">
        <v>138</v>
      </c>
      <c r="AH274" s="1">
        <v>4.7</v>
      </c>
      <c r="AI274" s="1">
        <v>4</v>
      </c>
      <c r="AJ274" s="1">
        <v>2</v>
      </c>
      <c r="AK274" s="1">
        <f t="shared" si="65"/>
        <v>0</v>
      </c>
      <c r="AL274" s="1">
        <f t="shared" si="66"/>
        <v>0</v>
      </c>
      <c r="AM274" s="1">
        <f t="shared" si="67"/>
        <v>1</v>
      </c>
      <c r="AN274" s="1">
        <f t="shared" si="68"/>
        <v>0</v>
      </c>
      <c r="AO274" s="1">
        <f t="shared" si="69"/>
        <v>1</v>
      </c>
    </row>
    <row r="275" spans="17:41" x14ac:dyDescent="0.25">
      <c r="Q275" s="1" t="s">
        <v>170</v>
      </c>
      <c r="R275" s="1">
        <v>5.3</v>
      </c>
      <c r="S275" s="1">
        <v>3</v>
      </c>
      <c r="T275" s="1">
        <v>1</v>
      </c>
      <c r="U275" s="1">
        <f t="shared" si="60"/>
        <v>0</v>
      </c>
      <c r="V275" s="1">
        <f t="shared" si="61"/>
        <v>0</v>
      </c>
      <c r="W275" s="1">
        <f t="shared" si="62"/>
        <v>1</v>
      </c>
      <c r="X275" s="1">
        <f t="shared" si="63"/>
        <v>0</v>
      </c>
      <c r="Y275" s="1">
        <f t="shared" si="64"/>
        <v>1</v>
      </c>
      <c r="AG275" s="1" t="s">
        <v>77</v>
      </c>
      <c r="AH275" s="1">
        <v>4.7</v>
      </c>
      <c r="AI275" s="1">
        <v>4</v>
      </c>
      <c r="AJ275" s="1">
        <v>2</v>
      </c>
      <c r="AK275" s="1">
        <f t="shared" si="65"/>
        <v>0</v>
      </c>
      <c r="AL275" s="1">
        <f t="shared" si="66"/>
        <v>0</v>
      </c>
      <c r="AM275" s="1">
        <f t="shared" si="67"/>
        <v>1</v>
      </c>
      <c r="AN275" s="1">
        <f t="shared" si="68"/>
        <v>0</v>
      </c>
      <c r="AO275" s="1">
        <f t="shared" si="69"/>
        <v>1</v>
      </c>
    </row>
    <row r="276" spans="17:41" x14ac:dyDescent="0.25">
      <c r="Q276" s="1" t="s">
        <v>170</v>
      </c>
      <c r="R276" s="1">
        <v>5.3</v>
      </c>
      <c r="S276" s="1">
        <v>3</v>
      </c>
      <c r="T276" s="1">
        <v>1</v>
      </c>
      <c r="U276" s="1">
        <f t="shared" si="60"/>
        <v>0</v>
      </c>
      <c r="V276" s="1">
        <f t="shared" si="61"/>
        <v>0</v>
      </c>
      <c r="W276" s="1">
        <f t="shared" si="62"/>
        <v>1</v>
      </c>
      <c r="X276" s="1">
        <f t="shared" si="63"/>
        <v>0</v>
      </c>
      <c r="Y276" s="1">
        <f t="shared" si="64"/>
        <v>1</v>
      </c>
      <c r="AG276" s="1" t="s">
        <v>77</v>
      </c>
      <c r="AH276" s="1">
        <v>4.7</v>
      </c>
      <c r="AI276" s="1">
        <v>4</v>
      </c>
      <c r="AJ276" s="1">
        <v>2</v>
      </c>
      <c r="AK276" s="1">
        <f t="shared" si="65"/>
        <v>0</v>
      </c>
      <c r="AL276" s="1">
        <f t="shared" si="66"/>
        <v>0</v>
      </c>
      <c r="AM276" s="1">
        <f t="shared" si="67"/>
        <v>1</v>
      </c>
      <c r="AN276" s="1">
        <f t="shared" si="68"/>
        <v>0</v>
      </c>
      <c r="AO276" s="1">
        <f t="shared" si="69"/>
        <v>1</v>
      </c>
    </row>
    <row r="277" spans="17:41" x14ac:dyDescent="0.25">
      <c r="Q277" s="1" t="s">
        <v>178</v>
      </c>
      <c r="R277" s="1">
        <v>5.3</v>
      </c>
      <c r="S277" s="1">
        <v>3</v>
      </c>
      <c r="T277" s="1">
        <v>1</v>
      </c>
      <c r="U277" s="1">
        <f t="shared" si="60"/>
        <v>0</v>
      </c>
      <c r="V277" s="1">
        <f t="shared" si="61"/>
        <v>0</v>
      </c>
      <c r="W277" s="1">
        <f t="shared" si="62"/>
        <v>1</v>
      </c>
      <c r="X277" s="1">
        <f t="shared" si="63"/>
        <v>0</v>
      </c>
      <c r="Y277" s="1">
        <f t="shared" si="64"/>
        <v>1</v>
      </c>
      <c r="AG277" s="1" t="s">
        <v>145</v>
      </c>
      <c r="AH277" s="1">
        <v>4.7</v>
      </c>
      <c r="AI277" s="1">
        <v>4</v>
      </c>
      <c r="AJ277" s="1">
        <v>2</v>
      </c>
      <c r="AK277" s="1">
        <f t="shared" si="65"/>
        <v>0</v>
      </c>
      <c r="AL277" s="1">
        <f t="shared" si="66"/>
        <v>0</v>
      </c>
      <c r="AM277" s="1">
        <f t="shared" si="67"/>
        <v>1</v>
      </c>
      <c r="AN277" s="1">
        <f t="shared" si="68"/>
        <v>0</v>
      </c>
      <c r="AO277" s="1">
        <f t="shared" si="69"/>
        <v>1</v>
      </c>
    </row>
    <row r="278" spans="17:41" x14ac:dyDescent="0.25">
      <c r="Q278" s="1" t="s">
        <v>170</v>
      </c>
      <c r="R278" s="1">
        <v>5.3</v>
      </c>
      <c r="S278" s="1">
        <v>3</v>
      </c>
      <c r="T278" s="1">
        <v>1</v>
      </c>
      <c r="U278" s="1">
        <f t="shared" si="60"/>
        <v>0</v>
      </c>
      <c r="V278" s="1">
        <f t="shared" si="61"/>
        <v>0</v>
      </c>
      <c r="W278" s="1">
        <f t="shared" si="62"/>
        <v>1</v>
      </c>
      <c r="X278" s="1">
        <f t="shared" si="63"/>
        <v>0</v>
      </c>
      <c r="Y278" s="1">
        <f t="shared" si="64"/>
        <v>1</v>
      </c>
      <c r="AG278" s="1" t="s">
        <v>61</v>
      </c>
      <c r="AH278" s="1">
        <v>4.7</v>
      </c>
      <c r="AI278" s="1">
        <v>4</v>
      </c>
      <c r="AJ278" s="1">
        <v>2</v>
      </c>
      <c r="AK278" s="1">
        <f t="shared" si="65"/>
        <v>0</v>
      </c>
      <c r="AL278" s="1">
        <f t="shared" si="66"/>
        <v>0</v>
      </c>
      <c r="AM278" s="1">
        <f t="shared" si="67"/>
        <v>1</v>
      </c>
      <c r="AN278" s="1">
        <f t="shared" si="68"/>
        <v>0</v>
      </c>
      <c r="AO278" s="1">
        <f t="shared" si="69"/>
        <v>1</v>
      </c>
    </row>
    <row r="279" spans="17:41" x14ac:dyDescent="0.25">
      <c r="Q279" s="1" t="s">
        <v>137</v>
      </c>
      <c r="R279" s="1">
        <v>5.3</v>
      </c>
      <c r="S279" s="1">
        <v>3</v>
      </c>
      <c r="T279" s="1">
        <v>1</v>
      </c>
      <c r="U279" s="1">
        <f t="shared" si="60"/>
        <v>0</v>
      </c>
      <c r="V279" s="1">
        <f t="shared" si="61"/>
        <v>0</v>
      </c>
      <c r="W279" s="1">
        <f t="shared" si="62"/>
        <v>1</v>
      </c>
      <c r="X279" s="1">
        <f t="shared" si="63"/>
        <v>0</v>
      </c>
      <c r="Y279" s="1">
        <f t="shared" si="64"/>
        <v>1</v>
      </c>
      <c r="AG279" s="1" t="s">
        <v>138</v>
      </c>
      <c r="AH279" s="1">
        <v>4.7</v>
      </c>
      <c r="AI279" s="1">
        <v>4</v>
      </c>
      <c r="AJ279" s="1">
        <v>2</v>
      </c>
      <c r="AK279" s="1">
        <f t="shared" si="65"/>
        <v>0</v>
      </c>
      <c r="AL279" s="1">
        <f t="shared" si="66"/>
        <v>0</v>
      </c>
      <c r="AM279" s="1">
        <f t="shared" si="67"/>
        <v>1</v>
      </c>
      <c r="AN279" s="1">
        <f t="shared" si="68"/>
        <v>0</v>
      </c>
      <c r="AO279" s="1">
        <f t="shared" si="69"/>
        <v>1</v>
      </c>
    </row>
    <row r="280" spans="17:41" x14ac:dyDescent="0.25">
      <c r="Q280" s="1" t="s">
        <v>178</v>
      </c>
      <c r="R280" s="1">
        <v>5.3</v>
      </c>
      <c r="S280" s="1">
        <v>3</v>
      </c>
      <c r="T280" s="1">
        <v>1</v>
      </c>
      <c r="U280" s="1">
        <f t="shared" si="60"/>
        <v>0</v>
      </c>
      <c r="V280" s="1">
        <f t="shared" si="61"/>
        <v>0</v>
      </c>
      <c r="W280" s="1">
        <f t="shared" si="62"/>
        <v>1</v>
      </c>
      <c r="X280" s="1">
        <f t="shared" si="63"/>
        <v>0</v>
      </c>
      <c r="Y280" s="1">
        <f t="shared" si="64"/>
        <v>1</v>
      </c>
      <c r="AG280" s="1" t="s">
        <v>156</v>
      </c>
      <c r="AH280" s="1">
        <v>4.7</v>
      </c>
      <c r="AI280" s="1">
        <v>4</v>
      </c>
      <c r="AJ280" s="1">
        <v>2</v>
      </c>
      <c r="AK280" s="1">
        <f t="shared" si="65"/>
        <v>0</v>
      </c>
      <c r="AL280" s="1">
        <f t="shared" si="66"/>
        <v>0</v>
      </c>
      <c r="AM280" s="1">
        <f t="shared" si="67"/>
        <v>1</v>
      </c>
      <c r="AN280" s="1">
        <f t="shared" si="68"/>
        <v>0</v>
      </c>
      <c r="AO280" s="1">
        <f t="shared" si="69"/>
        <v>1</v>
      </c>
    </row>
    <row r="281" spans="17:41" x14ac:dyDescent="0.25">
      <c r="Q281" s="1" t="s">
        <v>178</v>
      </c>
      <c r="R281" s="1">
        <v>5.3</v>
      </c>
      <c r="S281" s="1">
        <v>3</v>
      </c>
      <c r="T281" s="1">
        <v>1</v>
      </c>
      <c r="U281" s="1">
        <f t="shared" si="60"/>
        <v>0</v>
      </c>
      <c r="V281" s="1">
        <f t="shared" si="61"/>
        <v>0</v>
      </c>
      <c r="W281" s="1">
        <f t="shared" si="62"/>
        <v>1</v>
      </c>
      <c r="X281" s="1">
        <f t="shared" si="63"/>
        <v>0</v>
      </c>
      <c r="Y281" s="1">
        <f t="shared" si="64"/>
        <v>1</v>
      </c>
      <c r="AG281" s="1" t="s">
        <v>138</v>
      </c>
      <c r="AH281" s="1">
        <v>4.7</v>
      </c>
      <c r="AI281" s="1">
        <v>4</v>
      </c>
      <c r="AJ281" s="1">
        <v>1</v>
      </c>
      <c r="AK281" s="1">
        <f t="shared" si="65"/>
        <v>0</v>
      </c>
      <c r="AL281" s="1">
        <f t="shared" si="66"/>
        <v>0</v>
      </c>
      <c r="AM281" s="1">
        <f t="shared" si="67"/>
        <v>1</v>
      </c>
      <c r="AN281" s="1">
        <f t="shared" si="68"/>
        <v>0</v>
      </c>
      <c r="AO281" s="1">
        <f t="shared" si="69"/>
        <v>1</v>
      </c>
    </row>
    <row r="282" spans="17:41" x14ac:dyDescent="0.25">
      <c r="Q282" s="1" t="s">
        <v>95</v>
      </c>
      <c r="R282" s="1">
        <v>5.2</v>
      </c>
      <c r="S282" s="1">
        <v>3</v>
      </c>
      <c r="T282" s="1">
        <v>2</v>
      </c>
      <c r="U282" s="1">
        <f t="shared" si="60"/>
        <v>0</v>
      </c>
      <c r="V282" s="1">
        <f t="shared" si="61"/>
        <v>0</v>
      </c>
      <c r="W282" s="1">
        <f t="shared" si="62"/>
        <v>1</v>
      </c>
      <c r="X282" s="1">
        <f t="shared" si="63"/>
        <v>0</v>
      </c>
      <c r="Y282" s="1">
        <f t="shared" si="64"/>
        <v>1</v>
      </c>
      <c r="AG282" s="1" t="s">
        <v>127</v>
      </c>
      <c r="AH282" s="1">
        <v>4.7</v>
      </c>
      <c r="AI282" s="1">
        <v>4</v>
      </c>
      <c r="AJ282" s="1">
        <v>1</v>
      </c>
      <c r="AK282" s="1">
        <f t="shared" si="65"/>
        <v>0</v>
      </c>
      <c r="AL282" s="1">
        <f t="shared" si="66"/>
        <v>0</v>
      </c>
      <c r="AM282" s="1">
        <f t="shared" si="67"/>
        <v>1</v>
      </c>
      <c r="AN282" s="1">
        <f t="shared" si="68"/>
        <v>0</v>
      </c>
      <c r="AO282" s="1">
        <f t="shared" si="69"/>
        <v>1</v>
      </c>
    </row>
    <row r="283" spans="17:41" x14ac:dyDescent="0.25">
      <c r="Q283" s="1" t="s">
        <v>95</v>
      </c>
      <c r="R283" s="1">
        <v>5.2</v>
      </c>
      <c r="S283" s="1">
        <v>3</v>
      </c>
      <c r="T283" s="1">
        <v>1</v>
      </c>
      <c r="U283" s="1">
        <f t="shared" si="60"/>
        <v>0</v>
      </c>
      <c r="V283" s="1">
        <f t="shared" si="61"/>
        <v>0</v>
      </c>
      <c r="W283" s="1">
        <f t="shared" si="62"/>
        <v>1</v>
      </c>
      <c r="X283" s="1">
        <f t="shared" si="63"/>
        <v>0</v>
      </c>
      <c r="Y283" s="1">
        <f t="shared" si="64"/>
        <v>1</v>
      </c>
      <c r="AG283" s="1" t="s">
        <v>138</v>
      </c>
      <c r="AH283" s="1">
        <v>4.7</v>
      </c>
      <c r="AI283" s="1">
        <v>4</v>
      </c>
      <c r="AJ283" s="1">
        <v>1</v>
      </c>
      <c r="AK283" s="1">
        <f t="shared" si="65"/>
        <v>0</v>
      </c>
      <c r="AL283" s="1">
        <f t="shared" si="66"/>
        <v>0</v>
      </c>
      <c r="AM283" s="1">
        <f t="shared" si="67"/>
        <v>1</v>
      </c>
      <c r="AN283" s="1">
        <f t="shared" si="68"/>
        <v>0</v>
      </c>
      <c r="AO283" s="1">
        <f t="shared" si="69"/>
        <v>1</v>
      </c>
    </row>
    <row r="284" spans="17:41" x14ac:dyDescent="0.25">
      <c r="Q284" s="1" t="s">
        <v>95</v>
      </c>
      <c r="R284" s="1">
        <v>5.2</v>
      </c>
      <c r="S284" s="1">
        <v>3</v>
      </c>
      <c r="T284" s="1">
        <v>1</v>
      </c>
      <c r="U284" s="1">
        <f t="shared" si="60"/>
        <v>0</v>
      </c>
      <c r="V284" s="1">
        <f t="shared" si="61"/>
        <v>0</v>
      </c>
      <c r="W284" s="1">
        <f t="shared" si="62"/>
        <v>1</v>
      </c>
      <c r="X284" s="1">
        <f t="shared" si="63"/>
        <v>0</v>
      </c>
      <c r="Y284" s="1">
        <f t="shared" si="64"/>
        <v>1</v>
      </c>
      <c r="AG284" s="1" t="s">
        <v>68</v>
      </c>
      <c r="AH284" s="1">
        <v>4.7</v>
      </c>
      <c r="AI284" s="1">
        <v>4</v>
      </c>
      <c r="AJ284" s="1">
        <v>1</v>
      </c>
      <c r="AK284" s="1">
        <f t="shared" si="65"/>
        <v>0</v>
      </c>
      <c r="AL284" s="1">
        <f t="shared" si="66"/>
        <v>0</v>
      </c>
      <c r="AM284" s="1">
        <f t="shared" si="67"/>
        <v>1</v>
      </c>
      <c r="AN284" s="1">
        <f t="shared" si="68"/>
        <v>0</v>
      </c>
      <c r="AO284" s="1">
        <f t="shared" si="69"/>
        <v>1</v>
      </c>
    </row>
    <row r="285" spans="17:41" x14ac:dyDescent="0.25">
      <c r="Q285" s="1" t="s">
        <v>65</v>
      </c>
      <c r="R285" s="1">
        <v>5.0999999999999996</v>
      </c>
      <c r="S285" s="1">
        <v>3</v>
      </c>
      <c r="T285" s="1">
        <v>2</v>
      </c>
      <c r="U285" s="1">
        <f t="shared" si="60"/>
        <v>0</v>
      </c>
      <c r="V285" s="1">
        <f t="shared" si="61"/>
        <v>0</v>
      </c>
      <c r="W285" s="1">
        <f t="shared" si="62"/>
        <v>1</v>
      </c>
      <c r="X285" s="1">
        <f t="shared" si="63"/>
        <v>0</v>
      </c>
      <c r="Y285" s="1">
        <f t="shared" si="64"/>
        <v>1</v>
      </c>
      <c r="AG285" s="1" t="s">
        <v>138</v>
      </c>
      <c r="AH285" s="1">
        <v>4.7</v>
      </c>
      <c r="AI285" s="1">
        <v>4</v>
      </c>
      <c r="AJ285" s="1">
        <v>1</v>
      </c>
      <c r="AK285" s="1">
        <f t="shared" si="65"/>
        <v>0</v>
      </c>
      <c r="AL285" s="1">
        <f t="shared" si="66"/>
        <v>0</v>
      </c>
      <c r="AM285" s="1">
        <f t="shared" si="67"/>
        <v>1</v>
      </c>
      <c r="AN285" s="1">
        <f t="shared" si="68"/>
        <v>0</v>
      </c>
      <c r="AO285" s="1">
        <f t="shared" si="69"/>
        <v>1</v>
      </c>
    </row>
    <row r="286" spans="17:41" x14ac:dyDescent="0.25">
      <c r="Q286" s="1" t="s">
        <v>65</v>
      </c>
      <c r="R286" s="1">
        <v>5.0999999999999996</v>
      </c>
      <c r="S286" s="1">
        <v>3</v>
      </c>
      <c r="T286" s="1">
        <v>2</v>
      </c>
      <c r="U286" s="1">
        <f t="shared" si="60"/>
        <v>0</v>
      </c>
      <c r="V286" s="1">
        <f t="shared" si="61"/>
        <v>0</v>
      </c>
      <c r="W286" s="1">
        <f t="shared" si="62"/>
        <v>1</v>
      </c>
      <c r="X286" s="1">
        <f t="shared" si="63"/>
        <v>0</v>
      </c>
      <c r="Y286" s="1">
        <f t="shared" si="64"/>
        <v>1</v>
      </c>
      <c r="AG286" s="1" t="s">
        <v>68</v>
      </c>
      <c r="AH286" s="1">
        <v>4.7</v>
      </c>
      <c r="AI286" s="1">
        <v>4</v>
      </c>
      <c r="AJ286" s="1">
        <v>1</v>
      </c>
      <c r="AK286" s="1">
        <f t="shared" si="65"/>
        <v>0</v>
      </c>
      <c r="AL286" s="1">
        <f t="shared" si="66"/>
        <v>0</v>
      </c>
      <c r="AM286" s="1">
        <f t="shared" si="67"/>
        <v>1</v>
      </c>
      <c r="AN286" s="1">
        <f t="shared" si="68"/>
        <v>0</v>
      </c>
      <c r="AO286" s="1">
        <f t="shared" si="69"/>
        <v>1</v>
      </c>
    </row>
    <row r="287" spans="17:41" x14ac:dyDescent="0.25">
      <c r="Q287" s="1" t="s">
        <v>72</v>
      </c>
      <c r="R287" s="1">
        <v>5.0999999999999996</v>
      </c>
      <c r="S287" s="1">
        <v>3</v>
      </c>
      <c r="T287" s="1">
        <v>2</v>
      </c>
      <c r="U287" s="1">
        <f t="shared" si="60"/>
        <v>0</v>
      </c>
      <c r="V287" s="1">
        <f t="shared" si="61"/>
        <v>0</v>
      </c>
      <c r="W287" s="1">
        <f t="shared" si="62"/>
        <v>1</v>
      </c>
      <c r="X287" s="1">
        <f t="shared" si="63"/>
        <v>0</v>
      </c>
      <c r="Y287" s="1">
        <f t="shared" si="64"/>
        <v>1</v>
      </c>
      <c r="AG287" s="1" t="s">
        <v>138</v>
      </c>
      <c r="AH287" s="1">
        <v>4.7</v>
      </c>
      <c r="AI287" s="1">
        <v>4</v>
      </c>
      <c r="AJ287" s="1">
        <v>1</v>
      </c>
      <c r="AK287" s="1">
        <f t="shared" si="65"/>
        <v>0</v>
      </c>
      <c r="AL287" s="1">
        <f t="shared" si="66"/>
        <v>0</v>
      </c>
      <c r="AM287" s="1">
        <f t="shared" si="67"/>
        <v>1</v>
      </c>
      <c r="AN287" s="1">
        <f t="shared" si="68"/>
        <v>0</v>
      </c>
      <c r="AO287" s="1">
        <f t="shared" si="69"/>
        <v>1</v>
      </c>
    </row>
    <row r="288" spans="17:41" x14ac:dyDescent="0.25">
      <c r="Q288" s="1" t="s">
        <v>132</v>
      </c>
      <c r="R288" s="1">
        <v>5.0999999999999996</v>
      </c>
      <c r="S288" s="1">
        <v>3</v>
      </c>
      <c r="T288" s="1">
        <v>2</v>
      </c>
      <c r="U288" s="1">
        <f t="shared" si="60"/>
        <v>0</v>
      </c>
      <c r="V288" s="1">
        <f t="shared" si="61"/>
        <v>0</v>
      </c>
      <c r="W288" s="1">
        <f t="shared" si="62"/>
        <v>1</v>
      </c>
      <c r="X288" s="1">
        <f t="shared" si="63"/>
        <v>0</v>
      </c>
      <c r="Y288" s="1">
        <f t="shared" si="64"/>
        <v>1</v>
      </c>
      <c r="AG288" s="1" t="s">
        <v>145</v>
      </c>
      <c r="AH288" s="1">
        <v>4.7</v>
      </c>
      <c r="AI288" s="1">
        <v>4</v>
      </c>
      <c r="AJ288" s="1">
        <v>1</v>
      </c>
      <c r="AK288" s="1">
        <f t="shared" si="65"/>
        <v>0</v>
      </c>
      <c r="AL288" s="1">
        <f t="shared" si="66"/>
        <v>0</v>
      </c>
      <c r="AM288" s="1">
        <f t="shared" si="67"/>
        <v>1</v>
      </c>
      <c r="AN288" s="1">
        <f t="shared" si="68"/>
        <v>0</v>
      </c>
      <c r="AO288" s="1">
        <f t="shared" si="69"/>
        <v>1</v>
      </c>
    </row>
    <row r="289" spans="17:41" x14ac:dyDescent="0.25">
      <c r="Q289" s="1" t="s">
        <v>65</v>
      </c>
      <c r="R289" s="1">
        <v>5.0999999999999996</v>
      </c>
      <c r="S289" s="1">
        <v>3</v>
      </c>
      <c r="T289" s="1">
        <v>2</v>
      </c>
      <c r="U289" s="1">
        <f t="shared" si="60"/>
        <v>0</v>
      </c>
      <c r="V289" s="1">
        <f t="shared" si="61"/>
        <v>0</v>
      </c>
      <c r="W289" s="1">
        <f t="shared" si="62"/>
        <v>1</v>
      </c>
      <c r="X289" s="1">
        <f t="shared" si="63"/>
        <v>0</v>
      </c>
      <c r="Y289" s="1">
        <f t="shared" si="64"/>
        <v>1</v>
      </c>
      <c r="AG289" s="1" t="s">
        <v>127</v>
      </c>
      <c r="AH289" s="1">
        <v>4.7</v>
      </c>
      <c r="AI289" s="1">
        <v>4</v>
      </c>
      <c r="AJ289" s="1">
        <v>1</v>
      </c>
      <c r="AK289" s="1">
        <f t="shared" si="65"/>
        <v>0</v>
      </c>
      <c r="AL289" s="1">
        <f t="shared" si="66"/>
        <v>0</v>
      </c>
      <c r="AM289" s="1">
        <f t="shared" si="67"/>
        <v>1</v>
      </c>
      <c r="AN289" s="1">
        <f t="shared" si="68"/>
        <v>0</v>
      </c>
      <c r="AO289" s="1">
        <f t="shared" si="69"/>
        <v>1</v>
      </c>
    </row>
    <row r="290" spans="17:41" x14ac:dyDescent="0.25">
      <c r="Q290" s="1" t="s">
        <v>147</v>
      </c>
      <c r="R290" s="1">
        <v>5.0999999999999996</v>
      </c>
      <c r="S290" s="1">
        <v>3</v>
      </c>
      <c r="T290" s="1">
        <v>1</v>
      </c>
      <c r="U290" s="1">
        <f t="shared" si="60"/>
        <v>0</v>
      </c>
      <c r="V290" s="1">
        <f t="shared" si="61"/>
        <v>0</v>
      </c>
      <c r="W290" s="1">
        <f t="shared" si="62"/>
        <v>1</v>
      </c>
      <c r="X290" s="1">
        <f t="shared" si="63"/>
        <v>0</v>
      </c>
      <c r="Y290" s="1">
        <f t="shared" si="64"/>
        <v>1</v>
      </c>
      <c r="AG290" s="1" t="s">
        <v>138</v>
      </c>
      <c r="AH290" s="1">
        <v>4.7</v>
      </c>
      <c r="AI290" s="1">
        <v>4</v>
      </c>
      <c r="AJ290" s="1">
        <v>1</v>
      </c>
      <c r="AK290" s="1">
        <f t="shared" si="65"/>
        <v>0</v>
      </c>
      <c r="AL290" s="1">
        <f t="shared" si="66"/>
        <v>0</v>
      </c>
      <c r="AM290" s="1">
        <f t="shared" si="67"/>
        <v>1</v>
      </c>
      <c r="AN290" s="1">
        <f t="shared" si="68"/>
        <v>0</v>
      </c>
      <c r="AO290" s="1">
        <f t="shared" si="69"/>
        <v>1</v>
      </c>
    </row>
    <row r="291" spans="17:41" x14ac:dyDescent="0.25">
      <c r="Q291" s="1" t="s">
        <v>72</v>
      </c>
      <c r="R291" s="1">
        <v>5.0999999999999996</v>
      </c>
      <c r="S291" s="1">
        <v>3</v>
      </c>
      <c r="T291" s="1">
        <v>1</v>
      </c>
      <c r="U291" s="1">
        <f t="shared" si="60"/>
        <v>0</v>
      </c>
      <c r="V291" s="1">
        <f t="shared" si="61"/>
        <v>0</v>
      </c>
      <c r="W291" s="1">
        <f t="shared" si="62"/>
        <v>1</v>
      </c>
      <c r="X291" s="1">
        <f t="shared" si="63"/>
        <v>0</v>
      </c>
      <c r="Y291" s="1">
        <f t="shared" si="64"/>
        <v>1</v>
      </c>
      <c r="AG291" s="1" t="s">
        <v>145</v>
      </c>
      <c r="AH291" s="1">
        <v>4.7</v>
      </c>
      <c r="AI291" s="1">
        <v>4</v>
      </c>
      <c r="AJ291" s="1">
        <v>1</v>
      </c>
      <c r="AK291" s="1">
        <f t="shared" si="65"/>
        <v>0</v>
      </c>
      <c r="AL291" s="1">
        <f t="shared" si="66"/>
        <v>0</v>
      </c>
      <c r="AM291" s="1">
        <f t="shared" si="67"/>
        <v>1</v>
      </c>
      <c r="AN291" s="1">
        <f t="shared" si="68"/>
        <v>0</v>
      </c>
      <c r="AO291" s="1">
        <f t="shared" si="69"/>
        <v>1</v>
      </c>
    </row>
    <row r="292" spans="17:41" x14ac:dyDescent="0.25">
      <c r="Q292" s="1" t="s">
        <v>132</v>
      </c>
      <c r="R292" s="1">
        <v>5.0999999999999996</v>
      </c>
      <c r="S292" s="1">
        <v>3</v>
      </c>
      <c r="T292" s="1">
        <v>1</v>
      </c>
      <c r="U292" s="1">
        <f t="shared" si="60"/>
        <v>0</v>
      </c>
      <c r="V292" s="1">
        <f t="shared" si="61"/>
        <v>0</v>
      </c>
      <c r="W292" s="1">
        <f t="shared" si="62"/>
        <v>1</v>
      </c>
      <c r="X292" s="1">
        <f t="shared" si="63"/>
        <v>0</v>
      </c>
      <c r="Y292" s="1">
        <f t="shared" si="64"/>
        <v>1</v>
      </c>
      <c r="AG292" s="1" t="s">
        <v>127</v>
      </c>
      <c r="AH292" s="1">
        <v>4.7</v>
      </c>
      <c r="AI292" s="1">
        <v>4</v>
      </c>
      <c r="AJ292" s="1">
        <v>1</v>
      </c>
      <c r="AK292" s="1">
        <f t="shared" si="65"/>
        <v>0</v>
      </c>
      <c r="AL292" s="1">
        <f t="shared" si="66"/>
        <v>0</v>
      </c>
      <c r="AM292" s="1">
        <f t="shared" si="67"/>
        <v>1</v>
      </c>
      <c r="AN292" s="1">
        <f t="shared" si="68"/>
        <v>0</v>
      </c>
      <c r="AO292" s="1">
        <f t="shared" si="69"/>
        <v>1</v>
      </c>
    </row>
    <row r="293" spans="17:41" x14ac:dyDescent="0.25">
      <c r="Q293" s="1" t="s">
        <v>182</v>
      </c>
      <c r="R293" s="1">
        <v>5.0999999999999996</v>
      </c>
      <c r="S293" s="1">
        <v>3</v>
      </c>
      <c r="T293" s="1">
        <v>1</v>
      </c>
      <c r="U293" s="1">
        <f t="shared" si="60"/>
        <v>0</v>
      </c>
      <c r="V293" s="1">
        <f t="shared" si="61"/>
        <v>0</v>
      </c>
      <c r="W293" s="1">
        <f t="shared" si="62"/>
        <v>1</v>
      </c>
      <c r="X293" s="1">
        <f t="shared" si="63"/>
        <v>0</v>
      </c>
      <c r="Y293" s="1">
        <f t="shared" si="64"/>
        <v>1</v>
      </c>
      <c r="AG293" s="1" t="s">
        <v>138</v>
      </c>
      <c r="AH293" s="1">
        <v>4.7</v>
      </c>
      <c r="AI293" s="1">
        <v>4</v>
      </c>
      <c r="AJ293" s="1">
        <v>1</v>
      </c>
      <c r="AK293" s="1">
        <f t="shared" si="65"/>
        <v>0</v>
      </c>
      <c r="AL293" s="1">
        <f t="shared" si="66"/>
        <v>0</v>
      </c>
      <c r="AM293" s="1">
        <f t="shared" si="67"/>
        <v>1</v>
      </c>
      <c r="AN293" s="1">
        <f t="shared" si="68"/>
        <v>0</v>
      </c>
      <c r="AO293" s="1">
        <f t="shared" si="69"/>
        <v>1</v>
      </c>
    </row>
    <row r="294" spans="17:41" x14ac:dyDescent="0.25">
      <c r="Q294" s="1" t="s">
        <v>147</v>
      </c>
      <c r="R294" s="1">
        <v>5.0999999999999996</v>
      </c>
      <c r="S294" s="1">
        <v>3</v>
      </c>
      <c r="T294" s="1">
        <v>1</v>
      </c>
      <c r="U294" s="1">
        <f t="shared" si="60"/>
        <v>0</v>
      </c>
      <c r="V294" s="1">
        <f t="shared" si="61"/>
        <v>0</v>
      </c>
      <c r="W294" s="1">
        <f t="shared" si="62"/>
        <v>1</v>
      </c>
      <c r="X294" s="1">
        <f t="shared" si="63"/>
        <v>0</v>
      </c>
      <c r="Y294" s="1">
        <f t="shared" si="64"/>
        <v>1</v>
      </c>
      <c r="AG294" s="1" t="s">
        <v>141</v>
      </c>
      <c r="AH294" s="1">
        <v>4.7</v>
      </c>
      <c r="AI294" s="1">
        <v>4</v>
      </c>
      <c r="AJ294" s="1">
        <v>0</v>
      </c>
      <c r="AK294" s="1">
        <f t="shared" si="65"/>
        <v>0</v>
      </c>
      <c r="AL294" s="1">
        <f t="shared" si="66"/>
        <v>0</v>
      </c>
      <c r="AM294" s="1">
        <f t="shared" si="67"/>
        <v>1</v>
      </c>
      <c r="AN294" s="1">
        <f t="shared" si="68"/>
        <v>0</v>
      </c>
      <c r="AO294" s="1">
        <f t="shared" si="69"/>
        <v>1</v>
      </c>
    </row>
    <row r="295" spans="17:41" x14ac:dyDescent="0.25">
      <c r="Q295" s="1" t="s">
        <v>65</v>
      </c>
      <c r="R295" s="1">
        <v>5.0999999999999996</v>
      </c>
      <c r="S295" s="1">
        <v>3</v>
      </c>
      <c r="T295" s="1">
        <v>0</v>
      </c>
      <c r="U295" s="1">
        <f t="shared" si="60"/>
        <v>0</v>
      </c>
      <c r="V295" s="1">
        <f t="shared" si="61"/>
        <v>0</v>
      </c>
      <c r="W295" s="1">
        <f t="shared" si="62"/>
        <v>1</v>
      </c>
      <c r="X295" s="1">
        <f t="shared" si="63"/>
        <v>0</v>
      </c>
      <c r="Y295" s="1">
        <f t="shared" si="64"/>
        <v>1</v>
      </c>
      <c r="AG295" s="1" t="s">
        <v>77</v>
      </c>
      <c r="AH295" s="1">
        <v>4.7</v>
      </c>
      <c r="AI295" s="1">
        <v>4</v>
      </c>
      <c r="AJ295" s="1">
        <v>0</v>
      </c>
      <c r="AK295" s="1">
        <f t="shared" si="65"/>
        <v>0</v>
      </c>
      <c r="AL295" s="1">
        <f t="shared" si="66"/>
        <v>0</v>
      </c>
      <c r="AM295" s="1">
        <f t="shared" si="67"/>
        <v>1</v>
      </c>
      <c r="AN295" s="1">
        <f t="shared" si="68"/>
        <v>0</v>
      </c>
      <c r="AO295" s="1">
        <f t="shared" si="69"/>
        <v>1</v>
      </c>
    </row>
    <row r="296" spans="17:41" x14ac:dyDescent="0.25">
      <c r="Q296" s="1" t="s">
        <v>132</v>
      </c>
      <c r="R296" s="1">
        <v>5.0999999999999996</v>
      </c>
      <c r="S296" s="1">
        <v>3</v>
      </c>
      <c r="T296" s="1">
        <v>-1</v>
      </c>
      <c r="U296" s="1">
        <f t="shared" si="60"/>
        <v>0</v>
      </c>
      <c r="V296" s="1">
        <f t="shared" si="61"/>
        <v>0</v>
      </c>
      <c r="W296" s="1">
        <f t="shared" si="62"/>
        <v>1</v>
      </c>
      <c r="X296" s="1">
        <f t="shared" si="63"/>
        <v>0</v>
      </c>
      <c r="Y296" s="1">
        <f t="shared" si="64"/>
        <v>1</v>
      </c>
      <c r="AG296" s="1" t="s">
        <v>171</v>
      </c>
      <c r="AH296" s="1">
        <v>4.7</v>
      </c>
      <c r="AI296" s="1">
        <v>4</v>
      </c>
      <c r="AJ296" s="1">
        <v>0</v>
      </c>
      <c r="AK296" s="1">
        <f t="shared" si="65"/>
        <v>0</v>
      </c>
      <c r="AL296" s="1">
        <f t="shared" si="66"/>
        <v>0</v>
      </c>
      <c r="AM296" s="1">
        <f t="shared" si="67"/>
        <v>1</v>
      </c>
      <c r="AN296" s="1">
        <f t="shared" si="68"/>
        <v>0</v>
      </c>
      <c r="AO296" s="1">
        <f t="shared" si="69"/>
        <v>1</v>
      </c>
    </row>
    <row r="297" spans="17:41" x14ac:dyDescent="0.25">
      <c r="Q297" s="1" t="s">
        <v>132</v>
      </c>
      <c r="R297" s="1">
        <v>5.0999999999999996</v>
      </c>
      <c r="S297" s="1">
        <v>3</v>
      </c>
      <c r="T297" s="1">
        <v>-1</v>
      </c>
      <c r="U297" s="1">
        <f t="shared" si="60"/>
        <v>0</v>
      </c>
      <c r="V297" s="1">
        <f t="shared" si="61"/>
        <v>0</v>
      </c>
      <c r="W297" s="1">
        <f t="shared" si="62"/>
        <v>1</v>
      </c>
      <c r="X297" s="1">
        <f t="shared" si="63"/>
        <v>0</v>
      </c>
      <c r="Y297" s="1">
        <f t="shared" si="64"/>
        <v>1</v>
      </c>
      <c r="AG297" s="1" t="s">
        <v>127</v>
      </c>
      <c r="AH297" s="1">
        <v>4.7</v>
      </c>
      <c r="AI297" s="1">
        <v>4</v>
      </c>
      <c r="AJ297" s="1">
        <v>0</v>
      </c>
      <c r="AK297" s="1">
        <f t="shared" si="65"/>
        <v>0</v>
      </c>
      <c r="AL297" s="1">
        <f t="shared" si="66"/>
        <v>0</v>
      </c>
      <c r="AM297" s="1">
        <f t="shared" si="67"/>
        <v>1</v>
      </c>
      <c r="AN297" s="1">
        <f t="shared" si="68"/>
        <v>0</v>
      </c>
      <c r="AO297" s="1">
        <f t="shared" si="69"/>
        <v>1</v>
      </c>
    </row>
    <row r="298" spans="17:41" x14ac:dyDescent="0.25">
      <c r="Q298" s="1" t="s">
        <v>132</v>
      </c>
      <c r="R298" s="1">
        <v>5.0999999999999996</v>
      </c>
      <c r="S298" s="1">
        <v>3</v>
      </c>
      <c r="T298" s="1">
        <v>-1</v>
      </c>
      <c r="U298" s="1">
        <f t="shared" si="60"/>
        <v>0</v>
      </c>
      <c r="V298" s="1">
        <f t="shared" si="61"/>
        <v>0</v>
      </c>
      <c r="W298" s="1">
        <f t="shared" si="62"/>
        <v>1</v>
      </c>
      <c r="X298" s="1">
        <f t="shared" si="63"/>
        <v>0</v>
      </c>
      <c r="Y298" s="1">
        <f t="shared" si="64"/>
        <v>1</v>
      </c>
      <c r="AG298" s="1" t="s">
        <v>127</v>
      </c>
      <c r="AH298" s="1">
        <v>4.7</v>
      </c>
      <c r="AI298" s="1">
        <v>4</v>
      </c>
      <c r="AJ298" s="1">
        <v>0</v>
      </c>
      <c r="AK298" s="1">
        <f t="shared" si="65"/>
        <v>0</v>
      </c>
      <c r="AL298" s="1">
        <f t="shared" si="66"/>
        <v>0</v>
      </c>
      <c r="AM298" s="1">
        <f t="shared" si="67"/>
        <v>1</v>
      </c>
      <c r="AN298" s="1">
        <f t="shared" si="68"/>
        <v>0</v>
      </c>
      <c r="AO298" s="1">
        <f t="shared" si="69"/>
        <v>1</v>
      </c>
    </row>
    <row r="299" spans="17:41" x14ac:dyDescent="0.25">
      <c r="Q299" s="1" t="s">
        <v>87</v>
      </c>
      <c r="R299" s="1">
        <v>5</v>
      </c>
      <c r="S299" s="1">
        <v>3</v>
      </c>
      <c r="T299" s="1">
        <v>2</v>
      </c>
      <c r="U299" s="1">
        <f t="shared" si="60"/>
        <v>0</v>
      </c>
      <c r="V299" s="1">
        <f t="shared" si="61"/>
        <v>0</v>
      </c>
      <c r="W299" s="1">
        <f t="shared" si="62"/>
        <v>1</v>
      </c>
      <c r="X299" s="1">
        <f t="shared" si="63"/>
        <v>0</v>
      </c>
      <c r="Y299" s="1">
        <f t="shared" si="64"/>
        <v>1</v>
      </c>
      <c r="AG299" s="1" t="s">
        <v>127</v>
      </c>
      <c r="AH299" s="1">
        <v>4.7</v>
      </c>
      <c r="AI299" s="1">
        <v>4</v>
      </c>
      <c r="AJ299" s="1">
        <v>0</v>
      </c>
      <c r="AK299" s="1">
        <f t="shared" si="65"/>
        <v>0</v>
      </c>
      <c r="AL299" s="1">
        <f t="shared" si="66"/>
        <v>0</v>
      </c>
      <c r="AM299" s="1">
        <f t="shared" si="67"/>
        <v>1</v>
      </c>
      <c r="AN299" s="1">
        <f t="shared" si="68"/>
        <v>0</v>
      </c>
      <c r="AO299" s="1">
        <f t="shared" si="69"/>
        <v>1</v>
      </c>
    </row>
    <row r="300" spans="17:41" x14ac:dyDescent="0.25">
      <c r="Q300" s="1" t="s">
        <v>180</v>
      </c>
      <c r="R300" s="1">
        <v>5</v>
      </c>
      <c r="S300" s="1">
        <v>3</v>
      </c>
      <c r="T300" s="1">
        <v>2</v>
      </c>
      <c r="U300" s="1">
        <f t="shared" si="60"/>
        <v>0</v>
      </c>
      <c r="V300" s="1">
        <f t="shared" si="61"/>
        <v>0</v>
      </c>
      <c r="W300" s="1">
        <f t="shared" si="62"/>
        <v>1</v>
      </c>
      <c r="X300" s="1">
        <f t="shared" si="63"/>
        <v>0</v>
      </c>
      <c r="Y300" s="1">
        <f t="shared" si="64"/>
        <v>1</v>
      </c>
      <c r="AG300" s="1" t="s">
        <v>145</v>
      </c>
      <c r="AH300" s="1">
        <v>4.7</v>
      </c>
      <c r="AI300" s="1">
        <v>4</v>
      </c>
      <c r="AJ300" s="1">
        <v>0</v>
      </c>
      <c r="AK300" s="1">
        <f t="shared" si="65"/>
        <v>0</v>
      </c>
      <c r="AL300" s="1">
        <f t="shared" si="66"/>
        <v>0</v>
      </c>
      <c r="AM300" s="1">
        <f t="shared" si="67"/>
        <v>1</v>
      </c>
      <c r="AN300" s="1">
        <f t="shared" si="68"/>
        <v>0</v>
      </c>
      <c r="AO300" s="1">
        <f t="shared" si="69"/>
        <v>1</v>
      </c>
    </row>
    <row r="301" spans="17:41" x14ac:dyDescent="0.25">
      <c r="Q301" s="1" t="s">
        <v>87</v>
      </c>
      <c r="R301" s="1">
        <v>5</v>
      </c>
      <c r="S301" s="1">
        <v>3</v>
      </c>
      <c r="T301" s="1">
        <v>2</v>
      </c>
      <c r="U301" s="1">
        <f t="shared" si="60"/>
        <v>0</v>
      </c>
      <c r="V301" s="1">
        <f t="shared" si="61"/>
        <v>0</v>
      </c>
      <c r="W301" s="1">
        <f t="shared" si="62"/>
        <v>1</v>
      </c>
      <c r="X301" s="1">
        <f t="shared" si="63"/>
        <v>0</v>
      </c>
      <c r="Y301" s="1">
        <f t="shared" si="64"/>
        <v>1</v>
      </c>
      <c r="AG301" s="1" t="s">
        <v>127</v>
      </c>
      <c r="AH301" s="1">
        <v>4.7</v>
      </c>
      <c r="AI301" s="1">
        <v>4</v>
      </c>
      <c r="AJ301" s="1">
        <v>-1</v>
      </c>
      <c r="AK301" s="1">
        <f t="shared" si="65"/>
        <v>0</v>
      </c>
      <c r="AL301" s="1">
        <f t="shared" si="66"/>
        <v>0</v>
      </c>
      <c r="AM301" s="1">
        <f t="shared" si="67"/>
        <v>1</v>
      </c>
      <c r="AN301" s="1">
        <f t="shared" si="68"/>
        <v>0</v>
      </c>
      <c r="AO301" s="1">
        <f t="shared" si="69"/>
        <v>1</v>
      </c>
    </row>
    <row r="302" spans="17:41" x14ac:dyDescent="0.25">
      <c r="Q302" s="1" t="s">
        <v>87</v>
      </c>
      <c r="R302" s="1">
        <v>5</v>
      </c>
      <c r="S302" s="1">
        <v>3</v>
      </c>
      <c r="T302" s="1">
        <v>2</v>
      </c>
      <c r="U302" s="1">
        <f t="shared" si="60"/>
        <v>0</v>
      </c>
      <c r="V302" s="1">
        <f t="shared" si="61"/>
        <v>0</v>
      </c>
      <c r="W302" s="1">
        <f t="shared" si="62"/>
        <v>1</v>
      </c>
      <c r="X302" s="1">
        <f t="shared" si="63"/>
        <v>0</v>
      </c>
      <c r="Y302" s="1">
        <f t="shared" si="64"/>
        <v>1</v>
      </c>
      <c r="AG302" s="1" t="s">
        <v>138</v>
      </c>
      <c r="AH302" s="1">
        <v>4.7</v>
      </c>
      <c r="AI302" s="1">
        <v>4</v>
      </c>
      <c r="AJ302" s="1">
        <v>-2</v>
      </c>
      <c r="AK302" s="1">
        <f t="shared" si="65"/>
        <v>0</v>
      </c>
      <c r="AL302" s="1">
        <f t="shared" si="66"/>
        <v>0</v>
      </c>
      <c r="AM302" s="1">
        <f t="shared" si="67"/>
        <v>1</v>
      </c>
      <c r="AN302" s="1">
        <f t="shared" si="68"/>
        <v>0</v>
      </c>
      <c r="AO302" s="1">
        <f t="shared" si="69"/>
        <v>1</v>
      </c>
    </row>
    <row r="303" spans="17:41" x14ac:dyDescent="0.25">
      <c r="Q303" s="1" t="s">
        <v>87</v>
      </c>
      <c r="R303" s="1">
        <v>5</v>
      </c>
      <c r="S303" s="1">
        <v>3</v>
      </c>
      <c r="T303" s="1">
        <v>1</v>
      </c>
      <c r="U303" s="1">
        <f t="shared" si="60"/>
        <v>0</v>
      </c>
      <c r="V303" s="1">
        <f t="shared" si="61"/>
        <v>0</v>
      </c>
      <c r="W303" s="1">
        <f t="shared" si="62"/>
        <v>1</v>
      </c>
      <c r="X303" s="1">
        <f t="shared" si="63"/>
        <v>0</v>
      </c>
      <c r="Y303" s="1">
        <f t="shared" si="64"/>
        <v>1</v>
      </c>
      <c r="AG303" s="1" t="s">
        <v>143</v>
      </c>
      <c r="AH303" s="1">
        <v>4.5999999999999996</v>
      </c>
      <c r="AI303" s="1">
        <v>4</v>
      </c>
      <c r="AJ303" s="1">
        <v>2</v>
      </c>
      <c r="AK303" s="1">
        <f t="shared" si="65"/>
        <v>0</v>
      </c>
      <c r="AL303" s="1">
        <f t="shared" si="66"/>
        <v>0</v>
      </c>
      <c r="AM303" s="1">
        <f t="shared" si="67"/>
        <v>1</v>
      </c>
      <c r="AN303" s="1">
        <f t="shared" si="68"/>
        <v>0</v>
      </c>
      <c r="AO303" s="1">
        <f t="shared" si="69"/>
        <v>1</v>
      </c>
    </row>
    <row r="304" spans="17:41" x14ac:dyDescent="0.25">
      <c r="Q304" s="1" t="s">
        <v>98</v>
      </c>
      <c r="R304" s="1">
        <v>5</v>
      </c>
      <c r="S304" s="1">
        <v>3</v>
      </c>
      <c r="T304" s="1">
        <v>0</v>
      </c>
      <c r="U304" s="1">
        <f t="shared" si="60"/>
        <v>0</v>
      </c>
      <c r="V304" s="1">
        <f t="shared" si="61"/>
        <v>0</v>
      </c>
      <c r="W304" s="1">
        <f t="shared" si="62"/>
        <v>1</v>
      </c>
      <c r="X304" s="1">
        <f t="shared" si="63"/>
        <v>0</v>
      </c>
      <c r="Y304" s="1">
        <f t="shared" si="64"/>
        <v>1</v>
      </c>
      <c r="AG304" s="1" t="s">
        <v>117</v>
      </c>
      <c r="AH304" s="1">
        <v>4.5999999999999996</v>
      </c>
      <c r="AI304" s="1">
        <v>4</v>
      </c>
      <c r="AJ304" s="1">
        <v>2</v>
      </c>
      <c r="AK304" s="1">
        <f t="shared" si="65"/>
        <v>0</v>
      </c>
      <c r="AL304" s="1">
        <f t="shared" si="66"/>
        <v>0</v>
      </c>
      <c r="AM304" s="1">
        <f t="shared" si="67"/>
        <v>1</v>
      </c>
      <c r="AN304" s="1">
        <f t="shared" si="68"/>
        <v>0</v>
      </c>
      <c r="AO304" s="1">
        <f t="shared" si="69"/>
        <v>1</v>
      </c>
    </row>
    <row r="305" spans="17:41" x14ac:dyDescent="0.25">
      <c r="Q305" s="1" t="s">
        <v>98</v>
      </c>
      <c r="R305" s="1">
        <v>5</v>
      </c>
      <c r="S305" s="1">
        <v>3</v>
      </c>
      <c r="T305" s="1">
        <v>0</v>
      </c>
      <c r="U305" s="1">
        <f t="shared" si="60"/>
        <v>0</v>
      </c>
      <c r="V305" s="1">
        <f t="shared" si="61"/>
        <v>0</v>
      </c>
      <c r="W305" s="1">
        <f t="shared" si="62"/>
        <v>1</v>
      </c>
      <c r="X305" s="1">
        <f t="shared" si="63"/>
        <v>0</v>
      </c>
      <c r="Y305" s="1">
        <f t="shared" si="64"/>
        <v>1</v>
      </c>
      <c r="AG305" s="1" t="s">
        <v>117</v>
      </c>
      <c r="AH305" s="1">
        <v>4.5999999999999996</v>
      </c>
      <c r="AI305" s="1">
        <v>4</v>
      </c>
      <c r="AJ305" s="1">
        <v>2</v>
      </c>
      <c r="AK305" s="1">
        <f t="shared" si="65"/>
        <v>0</v>
      </c>
      <c r="AL305" s="1">
        <f t="shared" si="66"/>
        <v>0</v>
      </c>
      <c r="AM305" s="1">
        <f t="shared" si="67"/>
        <v>1</v>
      </c>
      <c r="AN305" s="1">
        <f t="shared" si="68"/>
        <v>0</v>
      </c>
      <c r="AO305" s="1">
        <f t="shared" si="69"/>
        <v>1</v>
      </c>
    </row>
    <row r="306" spans="17:41" x14ac:dyDescent="0.25">
      <c r="Q306" s="1" t="s">
        <v>98</v>
      </c>
      <c r="R306" s="1">
        <v>5</v>
      </c>
      <c r="S306" s="1">
        <v>3</v>
      </c>
      <c r="T306" s="1">
        <v>0</v>
      </c>
      <c r="U306" s="1">
        <f t="shared" si="60"/>
        <v>0</v>
      </c>
      <c r="V306" s="1">
        <f t="shared" si="61"/>
        <v>0</v>
      </c>
      <c r="W306" s="1">
        <f t="shared" si="62"/>
        <v>1</v>
      </c>
      <c r="X306" s="1">
        <f t="shared" si="63"/>
        <v>0</v>
      </c>
      <c r="Y306" s="1">
        <f t="shared" si="64"/>
        <v>1</v>
      </c>
      <c r="AG306" s="1" t="s">
        <v>133</v>
      </c>
      <c r="AH306" s="1">
        <v>4.5999999999999996</v>
      </c>
      <c r="AI306" s="1">
        <v>4</v>
      </c>
      <c r="AJ306" s="1">
        <v>2</v>
      </c>
      <c r="AK306" s="1">
        <f t="shared" si="65"/>
        <v>0</v>
      </c>
      <c r="AL306" s="1">
        <f t="shared" si="66"/>
        <v>0</v>
      </c>
      <c r="AM306" s="1">
        <f t="shared" si="67"/>
        <v>1</v>
      </c>
      <c r="AN306" s="1">
        <f t="shared" si="68"/>
        <v>0</v>
      </c>
      <c r="AO306" s="1">
        <f t="shared" si="69"/>
        <v>1</v>
      </c>
    </row>
    <row r="307" spans="17:41" x14ac:dyDescent="0.25">
      <c r="Q307" s="1" t="s">
        <v>109</v>
      </c>
      <c r="R307" s="1">
        <v>5.7</v>
      </c>
      <c r="S307" s="1">
        <v>2</v>
      </c>
      <c r="T307" s="1">
        <v>6</v>
      </c>
      <c r="U307" s="1">
        <f t="shared" si="60"/>
        <v>1</v>
      </c>
      <c r="V307" s="1">
        <f t="shared" si="61"/>
        <v>0</v>
      </c>
      <c r="W307" s="1">
        <f t="shared" si="62"/>
        <v>0</v>
      </c>
      <c r="X307" s="1">
        <f t="shared" si="63"/>
        <v>0</v>
      </c>
      <c r="Y307" s="1">
        <f t="shared" si="64"/>
        <v>1</v>
      </c>
      <c r="AG307" s="1" t="s">
        <v>81</v>
      </c>
      <c r="AH307" s="1">
        <v>4.5999999999999996</v>
      </c>
      <c r="AI307" s="1">
        <v>4</v>
      </c>
      <c r="AJ307" s="1">
        <v>2</v>
      </c>
      <c r="AK307" s="1">
        <f t="shared" si="65"/>
        <v>0</v>
      </c>
      <c r="AL307" s="1">
        <f t="shared" si="66"/>
        <v>0</v>
      </c>
      <c r="AM307" s="1">
        <f t="shared" si="67"/>
        <v>1</v>
      </c>
      <c r="AN307" s="1">
        <f t="shared" si="68"/>
        <v>0</v>
      </c>
      <c r="AO307" s="1">
        <f t="shared" si="69"/>
        <v>1</v>
      </c>
    </row>
    <row r="308" spans="17:41" x14ac:dyDescent="0.25">
      <c r="Q308" s="1" t="s">
        <v>109</v>
      </c>
      <c r="R308" s="1">
        <v>5.7</v>
      </c>
      <c r="S308" s="1">
        <v>2</v>
      </c>
      <c r="T308" s="1">
        <v>6</v>
      </c>
      <c r="U308" s="1">
        <f t="shared" si="60"/>
        <v>1</v>
      </c>
      <c r="V308" s="1">
        <f t="shared" si="61"/>
        <v>0</v>
      </c>
      <c r="W308" s="1">
        <f t="shared" si="62"/>
        <v>0</v>
      </c>
      <c r="X308" s="1">
        <f t="shared" si="63"/>
        <v>0</v>
      </c>
      <c r="Y308" s="1">
        <f t="shared" si="64"/>
        <v>1</v>
      </c>
      <c r="AG308" s="1" t="s">
        <v>133</v>
      </c>
      <c r="AH308" s="1">
        <v>4.5999999999999996</v>
      </c>
      <c r="AI308" s="1">
        <v>4</v>
      </c>
      <c r="AJ308" s="1">
        <v>2</v>
      </c>
      <c r="AK308" s="1">
        <f t="shared" si="65"/>
        <v>0</v>
      </c>
      <c r="AL308" s="1">
        <f t="shared" si="66"/>
        <v>0</v>
      </c>
      <c r="AM308" s="1">
        <f t="shared" si="67"/>
        <v>1</v>
      </c>
      <c r="AN308" s="1">
        <f t="shared" si="68"/>
        <v>0</v>
      </c>
      <c r="AO308" s="1">
        <f t="shared" si="69"/>
        <v>1</v>
      </c>
    </row>
    <row r="309" spans="17:41" x14ac:dyDescent="0.25">
      <c r="Q309" s="1" t="s">
        <v>163</v>
      </c>
      <c r="R309" s="1">
        <v>5.6</v>
      </c>
      <c r="S309" s="1">
        <v>2</v>
      </c>
      <c r="T309" s="1">
        <v>2</v>
      </c>
      <c r="U309" s="1">
        <f t="shared" si="60"/>
        <v>1</v>
      </c>
      <c r="V309" s="1">
        <f t="shared" si="61"/>
        <v>0</v>
      </c>
      <c r="W309" s="1">
        <v>0</v>
      </c>
      <c r="X309" s="1">
        <f t="shared" si="63"/>
        <v>0</v>
      </c>
      <c r="Y309" s="1">
        <f t="shared" si="64"/>
        <v>1</v>
      </c>
      <c r="AG309" s="1" t="s">
        <v>81</v>
      </c>
      <c r="AH309" s="1">
        <v>4.5999999999999996</v>
      </c>
      <c r="AI309" s="1">
        <v>4</v>
      </c>
      <c r="AJ309" s="1">
        <v>1</v>
      </c>
      <c r="AK309" s="1">
        <f t="shared" si="65"/>
        <v>0</v>
      </c>
      <c r="AL309" s="1">
        <f t="shared" si="66"/>
        <v>0</v>
      </c>
      <c r="AM309" s="1">
        <f t="shared" si="67"/>
        <v>1</v>
      </c>
      <c r="AN309" s="1">
        <f t="shared" si="68"/>
        <v>0</v>
      </c>
      <c r="AO309" s="1">
        <f t="shared" si="69"/>
        <v>1</v>
      </c>
    </row>
    <row r="310" spans="17:41" x14ac:dyDescent="0.25">
      <c r="Q310" s="1" t="s">
        <v>162</v>
      </c>
      <c r="R310" s="1">
        <v>5.5</v>
      </c>
      <c r="S310" s="1">
        <v>2</v>
      </c>
      <c r="T310" s="1">
        <v>2</v>
      </c>
      <c r="U310" s="1">
        <f t="shared" si="60"/>
        <v>1</v>
      </c>
      <c r="V310" s="1">
        <f t="shared" si="61"/>
        <v>0</v>
      </c>
      <c r="W310" s="1">
        <v>0</v>
      </c>
      <c r="X310" s="1">
        <f t="shared" si="63"/>
        <v>0</v>
      </c>
      <c r="Y310" s="1">
        <f t="shared" si="64"/>
        <v>1</v>
      </c>
      <c r="AG310" s="1" t="s">
        <v>143</v>
      </c>
      <c r="AH310" s="1">
        <v>4.5999999999999996</v>
      </c>
      <c r="AI310" s="1">
        <v>4</v>
      </c>
      <c r="AJ310" s="1">
        <v>1</v>
      </c>
      <c r="AK310" s="1">
        <f t="shared" si="65"/>
        <v>0</v>
      </c>
      <c r="AL310" s="1">
        <f t="shared" si="66"/>
        <v>0</v>
      </c>
      <c r="AM310" s="1">
        <f t="shared" si="67"/>
        <v>1</v>
      </c>
      <c r="AN310" s="1">
        <f t="shared" si="68"/>
        <v>0</v>
      </c>
      <c r="AO310" s="1">
        <f t="shared" si="69"/>
        <v>1</v>
      </c>
    </row>
    <row r="311" spans="17:41" x14ac:dyDescent="0.25">
      <c r="Q311" s="1" t="s">
        <v>184</v>
      </c>
      <c r="R311" s="1">
        <v>5.4</v>
      </c>
      <c r="S311" s="1">
        <v>2</v>
      </c>
      <c r="T311" s="1">
        <v>2</v>
      </c>
      <c r="U311" s="1">
        <f t="shared" si="60"/>
        <v>1</v>
      </c>
      <c r="V311" s="1">
        <f t="shared" si="61"/>
        <v>0</v>
      </c>
      <c r="W311" s="1">
        <v>0</v>
      </c>
      <c r="X311" s="1">
        <f t="shared" si="63"/>
        <v>0</v>
      </c>
      <c r="Y311" s="1">
        <f t="shared" si="64"/>
        <v>1</v>
      </c>
      <c r="AG311" s="1" t="s">
        <v>133</v>
      </c>
      <c r="AH311" s="1">
        <v>4.5999999999999996</v>
      </c>
      <c r="AI311" s="1">
        <v>4</v>
      </c>
      <c r="AJ311" s="1">
        <v>1</v>
      </c>
      <c r="AK311" s="1">
        <f t="shared" si="65"/>
        <v>0</v>
      </c>
      <c r="AL311" s="1">
        <f t="shared" si="66"/>
        <v>0</v>
      </c>
      <c r="AM311" s="1">
        <f t="shared" si="67"/>
        <v>1</v>
      </c>
      <c r="AN311" s="1">
        <f t="shared" si="68"/>
        <v>0</v>
      </c>
      <c r="AO311" s="1">
        <f t="shared" si="69"/>
        <v>1</v>
      </c>
    </row>
    <row r="312" spans="17:41" x14ac:dyDescent="0.25">
      <c r="Q312" s="1" t="s">
        <v>163</v>
      </c>
      <c r="R312" s="1">
        <v>5.6</v>
      </c>
      <c r="S312" s="1">
        <v>2</v>
      </c>
      <c r="T312" s="1">
        <v>1</v>
      </c>
      <c r="U312" s="1">
        <f t="shared" si="60"/>
        <v>0</v>
      </c>
      <c r="V312" s="1">
        <f t="shared" si="61"/>
        <v>0</v>
      </c>
      <c r="W312" s="1">
        <f>IF(T312&lt;=2,1,0)</f>
        <v>1</v>
      </c>
      <c r="X312" s="1">
        <f t="shared" si="63"/>
        <v>0</v>
      </c>
      <c r="Y312" s="1">
        <f t="shared" si="64"/>
        <v>1</v>
      </c>
      <c r="AG312" s="1" t="s">
        <v>117</v>
      </c>
      <c r="AH312" s="1">
        <v>4.5999999999999996</v>
      </c>
      <c r="AI312" s="1">
        <v>4</v>
      </c>
      <c r="AJ312" s="1">
        <v>1</v>
      </c>
      <c r="AK312" s="1">
        <f t="shared" si="65"/>
        <v>0</v>
      </c>
      <c r="AL312" s="1">
        <f t="shared" si="66"/>
        <v>0</v>
      </c>
      <c r="AM312" s="1">
        <f t="shared" si="67"/>
        <v>1</v>
      </c>
      <c r="AN312" s="1">
        <f t="shared" si="68"/>
        <v>0</v>
      </c>
      <c r="AO312" s="1">
        <f t="shared" si="69"/>
        <v>1</v>
      </c>
    </row>
    <row r="313" spans="17:41" x14ac:dyDescent="0.25">
      <c r="Q313" s="1" t="s">
        <v>163</v>
      </c>
      <c r="R313" s="1">
        <v>5.6</v>
      </c>
      <c r="S313" s="1">
        <v>2</v>
      </c>
      <c r="T313" s="1">
        <v>1</v>
      </c>
      <c r="U313" s="1">
        <f t="shared" si="60"/>
        <v>0</v>
      </c>
      <c r="V313" s="1">
        <f t="shared" si="61"/>
        <v>0</v>
      </c>
      <c r="W313" s="1">
        <f>IF(T313&lt;=2,1,0)</f>
        <v>1</v>
      </c>
      <c r="X313" s="1">
        <f t="shared" si="63"/>
        <v>0</v>
      </c>
      <c r="Y313" s="1">
        <f t="shared" si="64"/>
        <v>1</v>
      </c>
      <c r="AG313" s="1" t="s">
        <v>133</v>
      </c>
      <c r="AH313" s="1">
        <v>4.5999999999999996</v>
      </c>
      <c r="AI313" s="1">
        <v>4</v>
      </c>
      <c r="AJ313" s="1">
        <v>1</v>
      </c>
      <c r="AK313" s="1">
        <f t="shared" si="65"/>
        <v>0</v>
      </c>
      <c r="AL313" s="1">
        <f t="shared" si="66"/>
        <v>0</v>
      </c>
      <c r="AM313" s="1">
        <f t="shared" si="67"/>
        <v>1</v>
      </c>
      <c r="AN313" s="1">
        <f t="shared" si="68"/>
        <v>0</v>
      </c>
      <c r="AO313" s="1">
        <f t="shared" si="69"/>
        <v>1</v>
      </c>
    </row>
    <row r="314" spans="17:41" x14ac:dyDescent="0.25">
      <c r="Q314" s="1" t="s">
        <v>162</v>
      </c>
      <c r="R314" s="1">
        <v>5.5</v>
      </c>
      <c r="S314" s="1">
        <v>2</v>
      </c>
      <c r="T314" s="1">
        <v>1</v>
      </c>
      <c r="U314" s="1">
        <f t="shared" si="60"/>
        <v>0</v>
      </c>
      <c r="V314" s="1">
        <f t="shared" si="61"/>
        <v>0</v>
      </c>
      <c r="W314" s="1">
        <f>IF(T314&lt;=2,1,0)</f>
        <v>1</v>
      </c>
      <c r="X314" s="1">
        <f t="shared" si="63"/>
        <v>0</v>
      </c>
      <c r="Y314" s="1">
        <f t="shared" si="64"/>
        <v>1</v>
      </c>
      <c r="AG314" s="1" t="s">
        <v>117</v>
      </c>
      <c r="AH314" s="1">
        <v>4.5999999999999996</v>
      </c>
      <c r="AI314" s="1">
        <v>4</v>
      </c>
      <c r="AJ314" s="1">
        <v>1</v>
      </c>
      <c r="AK314" s="1">
        <f t="shared" si="65"/>
        <v>0</v>
      </c>
      <c r="AL314" s="1">
        <f t="shared" si="66"/>
        <v>0</v>
      </c>
      <c r="AM314" s="1">
        <f t="shared" si="67"/>
        <v>1</v>
      </c>
      <c r="AN314" s="1">
        <f t="shared" si="68"/>
        <v>0</v>
      </c>
      <c r="AO314" s="1">
        <f t="shared" si="69"/>
        <v>1</v>
      </c>
    </row>
    <row r="315" spans="17:41" x14ac:dyDescent="0.25">
      <c r="Q315" s="1" t="s">
        <v>184</v>
      </c>
      <c r="R315" s="1">
        <v>5.4</v>
      </c>
      <c r="S315" s="1">
        <v>2</v>
      </c>
      <c r="T315" s="1">
        <v>1</v>
      </c>
      <c r="U315" s="1">
        <f t="shared" si="60"/>
        <v>0</v>
      </c>
      <c r="V315" s="1">
        <f t="shared" si="61"/>
        <v>0</v>
      </c>
      <c r="W315" s="1">
        <f>IF(T315&lt;=2,1,0)</f>
        <v>1</v>
      </c>
      <c r="X315" s="1">
        <f t="shared" si="63"/>
        <v>0</v>
      </c>
      <c r="Y315" s="1">
        <f t="shared" si="64"/>
        <v>1</v>
      </c>
      <c r="AG315" s="1" t="s">
        <v>117</v>
      </c>
      <c r="AH315" s="1">
        <v>4.5999999999999996</v>
      </c>
      <c r="AI315" s="1">
        <v>4</v>
      </c>
      <c r="AJ315" s="1">
        <v>1</v>
      </c>
      <c r="AK315" s="1">
        <f t="shared" si="65"/>
        <v>0</v>
      </c>
      <c r="AL315" s="1">
        <f t="shared" si="66"/>
        <v>0</v>
      </c>
      <c r="AM315" s="1">
        <f t="shared" si="67"/>
        <v>1</v>
      </c>
      <c r="AN315" s="1">
        <f t="shared" si="68"/>
        <v>0</v>
      </c>
      <c r="AO315" s="1">
        <f t="shared" si="69"/>
        <v>1</v>
      </c>
    </row>
    <row r="316" spans="17:41" x14ac:dyDescent="0.25">
      <c r="Q316" s="1" t="s">
        <v>98</v>
      </c>
      <c r="R316" s="1">
        <v>5</v>
      </c>
      <c r="S316" s="1">
        <v>2</v>
      </c>
      <c r="T316" s="1">
        <v>1</v>
      </c>
      <c r="U316" s="1">
        <f t="shared" si="60"/>
        <v>0</v>
      </c>
      <c r="V316" s="1">
        <f t="shared" si="61"/>
        <v>0</v>
      </c>
      <c r="W316" s="1">
        <f>IF(T316&lt;=2,1,0)</f>
        <v>1</v>
      </c>
      <c r="X316" s="1">
        <f t="shared" si="63"/>
        <v>0</v>
      </c>
      <c r="Y316" s="1">
        <f t="shared" si="64"/>
        <v>1</v>
      </c>
      <c r="AG316" s="1" t="s">
        <v>117</v>
      </c>
      <c r="AH316" s="1">
        <v>4.5999999999999996</v>
      </c>
      <c r="AI316" s="1">
        <v>4</v>
      </c>
      <c r="AJ316" s="1">
        <v>1</v>
      </c>
      <c r="AK316" s="1">
        <f t="shared" si="65"/>
        <v>0</v>
      </c>
      <c r="AL316" s="1">
        <f t="shared" si="66"/>
        <v>0</v>
      </c>
      <c r="AM316" s="1">
        <f t="shared" si="67"/>
        <v>1</v>
      </c>
      <c r="AN316" s="1">
        <f t="shared" si="68"/>
        <v>0</v>
      </c>
      <c r="AO316" s="1">
        <f t="shared" si="69"/>
        <v>1</v>
      </c>
    </row>
    <row r="317" spans="17:41" x14ac:dyDescent="0.25">
      <c r="Q317" s="1" t="s">
        <v>147</v>
      </c>
      <c r="R317" s="1">
        <v>5.0999999999999996</v>
      </c>
      <c r="S317" s="1">
        <v>1</v>
      </c>
      <c r="T317" s="1">
        <v>1</v>
      </c>
      <c r="U317" s="1">
        <v>1</v>
      </c>
      <c r="V317" s="1">
        <f t="shared" si="61"/>
        <v>0</v>
      </c>
      <c r="W317" s="1">
        <v>0</v>
      </c>
      <c r="X317" s="1">
        <f t="shared" si="63"/>
        <v>0</v>
      </c>
      <c r="Y317" s="1">
        <f t="shared" si="64"/>
        <v>1</v>
      </c>
      <c r="AG317" s="1" t="s">
        <v>117</v>
      </c>
      <c r="AH317" s="1">
        <v>4.5999999999999996</v>
      </c>
      <c r="AI317" s="1">
        <v>4</v>
      </c>
      <c r="AJ317" s="1">
        <v>1</v>
      </c>
      <c r="AK317" s="1">
        <f t="shared" si="65"/>
        <v>0</v>
      </c>
      <c r="AL317" s="1">
        <f t="shared" si="66"/>
        <v>0</v>
      </c>
      <c r="AM317" s="1">
        <f t="shared" si="67"/>
        <v>1</v>
      </c>
      <c r="AN317" s="1">
        <f t="shared" si="68"/>
        <v>0</v>
      </c>
      <c r="AO317" s="1">
        <f t="shared" si="69"/>
        <v>1</v>
      </c>
    </row>
    <row r="318" spans="17:41" x14ac:dyDescent="0.25">
      <c r="AA318" s="1" t="s">
        <v>215</v>
      </c>
      <c r="AD318" s="1" t="s">
        <v>218</v>
      </c>
      <c r="AG318" s="1" t="s">
        <v>143</v>
      </c>
      <c r="AH318" s="1">
        <v>4.5999999999999996</v>
      </c>
      <c r="AI318" s="1">
        <v>4</v>
      </c>
      <c r="AJ318" s="1">
        <v>1</v>
      </c>
      <c r="AK318" s="1">
        <f t="shared" si="65"/>
        <v>0</v>
      </c>
      <c r="AL318" s="1">
        <f t="shared" si="66"/>
        <v>0</v>
      </c>
      <c r="AM318" s="1">
        <f t="shared" si="67"/>
        <v>1</v>
      </c>
      <c r="AN318" s="1">
        <f t="shared" si="68"/>
        <v>0</v>
      </c>
      <c r="AO318" s="1">
        <f t="shared" si="69"/>
        <v>1</v>
      </c>
    </row>
    <row r="319" spans="17:41" x14ac:dyDescent="0.25">
      <c r="AB319" s="1" t="s">
        <v>216</v>
      </c>
      <c r="AC319" s="1" t="s">
        <v>217</v>
      </c>
      <c r="AG319" s="1" t="s">
        <v>143</v>
      </c>
      <c r="AH319" s="1">
        <v>4.5999999999999996</v>
      </c>
      <c r="AI319" s="1">
        <v>4</v>
      </c>
      <c r="AJ319" s="1">
        <v>0</v>
      </c>
      <c r="AK319" s="1">
        <f t="shared" si="65"/>
        <v>0</v>
      </c>
      <c r="AL319" s="1">
        <f t="shared" si="66"/>
        <v>0</v>
      </c>
      <c r="AM319" s="1">
        <f t="shared" si="67"/>
        <v>1</v>
      </c>
      <c r="AN319" s="1">
        <f t="shared" si="68"/>
        <v>0</v>
      </c>
      <c r="AO319" s="1">
        <f t="shared" si="69"/>
        <v>1</v>
      </c>
    </row>
    <row r="320" spans="17:41" x14ac:dyDescent="0.25">
      <c r="T320" s="1">
        <f>COUNT(T3:T318)</f>
        <v>315</v>
      </c>
      <c r="U320" s="1">
        <f>COUNTIF(U3:U318,1)</f>
        <v>112</v>
      </c>
      <c r="V320" s="1">
        <f>COUNTIF(V3:V318,1)</f>
        <v>1</v>
      </c>
      <c r="W320" s="1">
        <f>COUNTIF(W3:W318,1)</f>
        <v>185</v>
      </c>
      <c r="X320" s="1">
        <f>COUNTIF(X3:X318,1)</f>
        <v>17</v>
      </c>
      <c r="Y320" s="1">
        <f>COUNTIF(Y3:Y318,1)</f>
        <v>315</v>
      </c>
      <c r="AA320" s="2">
        <f>(U320)/(U320+X320)</f>
        <v>0.86821705426356588</v>
      </c>
      <c r="AD320" s="2">
        <f>(U320+V320)/(U320+V320+W320+X320)</f>
        <v>0.35873015873015873</v>
      </c>
      <c r="AG320" s="1" t="s">
        <v>133</v>
      </c>
      <c r="AH320" s="1">
        <v>4.5999999999999996</v>
      </c>
      <c r="AI320" s="1">
        <v>4</v>
      </c>
      <c r="AJ320" s="1">
        <v>-1</v>
      </c>
      <c r="AK320" s="1">
        <f t="shared" si="65"/>
        <v>0</v>
      </c>
      <c r="AL320" s="1">
        <f t="shared" si="66"/>
        <v>0</v>
      </c>
      <c r="AM320" s="1">
        <f t="shared" si="67"/>
        <v>1</v>
      </c>
      <c r="AN320" s="1">
        <f t="shared" si="68"/>
        <v>0</v>
      </c>
      <c r="AO320" s="1">
        <f t="shared" si="69"/>
        <v>1</v>
      </c>
    </row>
    <row r="321" spans="28:41" x14ac:dyDescent="0.25">
      <c r="AB321" s="2">
        <f>(V320)/(V320+W320)</f>
        <v>5.3763440860215058E-3</v>
      </c>
      <c r="AC321" s="2">
        <f>(AA320+AB321)/2</f>
        <v>0.43679669917479369</v>
      </c>
      <c r="AG321" s="1" t="s">
        <v>93</v>
      </c>
      <c r="AH321" s="1">
        <v>4.5</v>
      </c>
      <c r="AI321" s="1">
        <v>4</v>
      </c>
      <c r="AJ321" s="1">
        <v>2</v>
      </c>
      <c r="AK321" s="1">
        <f t="shared" si="65"/>
        <v>0</v>
      </c>
      <c r="AL321" s="1">
        <f t="shared" si="66"/>
        <v>0</v>
      </c>
      <c r="AM321" s="1">
        <f t="shared" si="67"/>
        <v>1</v>
      </c>
      <c r="AN321" s="1">
        <f t="shared" si="68"/>
        <v>0</v>
      </c>
      <c r="AO321" s="1">
        <f t="shared" si="69"/>
        <v>1</v>
      </c>
    </row>
    <row r="322" spans="28:41" x14ac:dyDescent="0.25">
      <c r="AG322" s="1" t="s">
        <v>114</v>
      </c>
      <c r="AH322" s="1">
        <v>4.5</v>
      </c>
      <c r="AI322" s="1">
        <v>4</v>
      </c>
      <c r="AJ322" s="1">
        <v>2</v>
      </c>
      <c r="AK322" s="1">
        <f t="shared" si="65"/>
        <v>0</v>
      </c>
      <c r="AL322" s="1">
        <f t="shared" si="66"/>
        <v>0</v>
      </c>
      <c r="AM322" s="1">
        <f t="shared" si="67"/>
        <v>1</v>
      </c>
      <c r="AN322" s="1">
        <f t="shared" si="68"/>
        <v>0</v>
      </c>
      <c r="AO322" s="1">
        <f t="shared" si="69"/>
        <v>1</v>
      </c>
    </row>
    <row r="323" spans="28:41" x14ac:dyDescent="0.25">
      <c r="AG323" s="1" t="s">
        <v>122</v>
      </c>
      <c r="AH323" s="1">
        <v>4.5</v>
      </c>
      <c r="AI323" s="1">
        <v>4</v>
      </c>
      <c r="AJ323" s="1">
        <v>2</v>
      </c>
      <c r="AK323" s="1">
        <f t="shared" ref="AK323:AK386" si="70">IF(AND((10&gt;AJ323),(AJ323&gt;=AI323),(AI323&gt;=2)),1,0)</f>
        <v>0</v>
      </c>
      <c r="AL323" s="1">
        <f t="shared" ref="AL323:AL386" si="71">IF(AND((AJ323&lt;AI323),(AJ323&gt;2),(AI323&lt;10)),1,0)</f>
        <v>0</v>
      </c>
      <c r="AM323" s="1">
        <f t="shared" ref="AM323:AM386" si="72">IF(AJ323&lt;=2,1,0)</f>
        <v>1</v>
      </c>
      <c r="AN323" s="1">
        <f t="shared" ref="AN323:AN386" si="73">IF(AJ323&gt;=10,1,0)</f>
        <v>0</v>
      </c>
      <c r="AO323" s="1">
        <f t="shared" ref="AO323:AO386" si="74">SUM(AK323:AN323)</f>
        <v>1</v>
      </c>
    </row>
    <row r="324" spans="28:41" x14ac:dyDescent="0.25">
      <c r="AG324" s="1" t="s">
        <v>64</v>
      </c>
      <c r="AH324" s="1">
        <v>4.5</v>
      </c>
      <c r="AI324" s="1">
        <v>4</v>
      </c>
      <c r="AJ324" s="1">
        <v>2</v>
      </c>
      <c r="AK324" s="1">
        <f t="shared" si="70"/>
        <v>0</v>
      </c>
      <c r="AL324" s="1">
        <f t="shared" si="71"/>
        <v>0</v>
      </c>
      <c r="AM324" s="1">
        <f t="shared" si="72"/>
        <v>1</v>
      </c>
      <c r="AN324" s="1">
        <f t="shared" si="73"/>
        <v>0</v>
      </c>
      <c r="AO324" s="1">
        <f t="shared" si="74"/>
        <v>1</v>
      </c>
    </row>
    <row r="325" spans="28:41" x14ac:dyDescent="0.25">
      <c r="AG325" s="1" t="s">
        <v>97</v>
      </c>
      <c r="AH325" s="1">
        <v>4.5</v>
      </c>
      <c r="AI325" s="1">
        <v>4</v>
      </c>
      <c r="AJ325" s="1">
        <v>2</v>
      </c>
      <c r="AK325" s="1">
        <f t="shared" si="70"/>
        <v>0</v>
      </c>
      <c r="AL325" s="1">
        <f t="shared" si="71"/>
        <v>0</v>
      </c>
      <c r="AM325" s="1">
        <f t="shared" si="72"/>
        <v>1</v>
      </c>
      <c r="AN325" s="1">
        <f t="shared" si="73"/>
        <v>0</v>
      </c>
      <c r="AO325" s="1">
        <f t="shared" si="74"/>
        <v>1</v>
      </c>
    </row>
    <row r="326" spans="28:41" x14ac:dyDescent="0.25">
      <c r="AG326" s="1" t="s">
        <v>114</v>
      </c>
      <c r="AH326" s="1">
        <v>4.5</v>
      </c>
      <c r="AI326" s="1">
        <v>4</v>
      </c>
      <c r="AJ326" s="1">
        <v>2</v>
      </c>
      <c r="AK326" s="1">
        <f t="shared" si="70"/>
        <v>0</v>
      </c>
      <c r="AL326" s="1">
        <f t="shared" si="71"/>
        <v>0</v>
      </c>
      <c r="AM326" s="1">
        <f t="shared" si="72"/>
        <v>1</v>
      </c>
      <c r="AN326" s="1">
        <f t="shared" si="73"/>
        <v>0</v>
      </c>
      <c r="AO326" s="1">
        <f t="shared" si="74"/>
        <v>1</v>
      </c>
    </row>
    <row r="327" spans="28:41" x14ac:dyDescent="0.25">
      <c r="AG327" s="1" t="s">
        <v>167</v>
      </c>
      <c r="AH327" s="1">
        <v>4.5</v>
      </c>
      <c r="AI327" s="1">
        <v>4</v>
      </c>
      <c r="AJ327" s="1">
        <v>2</v>
      </c>
      <c r="AK327" s="1">
        <f t="shared" si="70"/>
        <v>0</v>
      </c>
      <c r="AL327" s="1">
        <f t="shared" si="71"/>
        <v>0</v>
      </c>
      <c r="AM327" s="1">
        <f t="shared" si="72"/>
        <v>1</v>
      </c>
      <c r="AN327" s="1">
        <f t="shared" si="73"/>
        <v>0</v>
      </c>
      <c r="AO327" s="1">
        <f t="shared" si="74"/>
        <v>1</v>
      </c>
    </row>
    <row r="328" spans="28:41" x14ac:dyDescent="0.25">
      <c r="AG328" s="1" t="s">
        <v>181</v>
      </c>
      <c r="AH328" s="1">
        <v>4.5</v>
      </c>
      <c r="AI328" s="1">
        <v>4</v>
      </c>
      <c r="AJ328" s="1">
        <v>2</v>
      </c>
      <c r="AK328" s="1">
        <f t="shared" si="70"/>
        <v>0</v>
      </c>
      <c r="AL328" s="1">
        <f t="shared" si="71"/>
        <v>0</v>
      </c>
      <c r="AM328" s="1">
        <f t="shared" si="72"/>
        <v>1</v>
      </c>
      <c r="AN328" s="1">
        <f t="shared" si="73"/>
        <v>0</v>
      </c>
      <c r="AO328" s="1">
        <f t="shared" si="74"/>
        <v>1</v>
      </c>
    </row>
    <row r="329" spans="28:41" x14ac:dyDescent="0.25">
      <c r="AG329" s="1" t="s">
        <v>97</v>
      </c>
      <c r="AH329" s="1">
        <v>4.5</v>
      </c>
      <c r="AI329" s="1">
        <v>4</v>
      </c>
      <c r="AJ329" s="1">
        <v>2</v>
      </c>
      <c r="AK329" s="1">
        <f t="shared" si="70"/>
        <v>0</v>
      </c>
      <c r="AL329" s="1">
        <f t="shared" si="71"/>
        <v>0</v>
      </c>
      <c r="AM329" s="1">
        <f t="shared" si="72"/>
        <v>1</v>
      </c>
      <c r="AN329" s="1">
        <f t="shared" si="73"/>
        <v>0</v>
      </c>
      <c r="AO329" s="1">
        <f t="shared" si="74"/>
        <v>1</v>
      </c>
    </row>
    <row r="330" spans="28:41" x14ac:dyDescent="0.25">
      <c r="AG330" s="1" t="s">
        <v>97</v>
      </c>
      <c r="AH330" s="1">
        <v>4.5</v>
      </c>
      <c r="AI330" s="1">
        <v>4</v>
      </c>
      <c r="AJ330" s="1">
        <v>2</v>
      </c>
      <c r="AK330" s="1">
        <f t="shared" si="70"/>
        <v>0</v>
      </c>
      <c r="AL330" s="1">
        <f t="shared" si="71"/>
        <v>0</v>
      </c>
      <c r="AM330" s="1">
        <f t="shared" si="72"/>
        <v>1</v>
      </c>
      <c r="AN330" s="1">
        <f t="shared" si="73"/>
        <v>0</v>
      </c>
      <c r="AO330" s="1">
        <f t="shared" si="74"/>
        <v>1</v>
      </c>
    </row>
    <row r="331" spans="28:41" x14ac:dyDescent="0.25">
      <c r="AG331" s="1" t="s">
        <v>195</v>
      </c>
      <c r="AH331" s="1">
        <v>4.5</v>
      </c>
      <c r="AI331" s="1">
        <v>4</v>
      </c>
      <c r="AJ331" s="1">
        <v>2</v>
      </c>
      <c r="AK331" s="1">
        <f t="shared" si="70"/>
        <v>0</v>
      </c>
      <c r="AL331" s="1">
        <f t="shared" si="71"/>
        <v>0</v>
      </c>
      <c r="AM331" s="1">
        <f t="shared" si="72"/>
        <v>1</v>
      </c>
      <c r="AN331" s="1">
        <f t="shared" si="73"/>
        <v>0</v>
      </c>
      <c r="AO331" s="1">
        <f t="shared" si="74"/>
        <v>1</v>
      </c>
    </row>
    <row r="332" spans="28:41" x14ac:dyDescent="0.25">
      <c r="AG332" s="1" t="s">
        <v>111</v>
      </c>
      <c r="AH332" s="1">
        <v>4.5</v>
      </c>
      <c r="AI332" s="1">
        <v>4</v>
      </c>
      <c r="AJ332" s="1">
        <v>2</v>
      </c>
      <c r="AK332" s="1">
        <f t="shared" si="70"/>
        <v>0</v>
      </c>
      <c r="AL332" s="1">
        <f t="shared" si="71"/>
        <v>0</v>
      </c>
      <c r="AM332" s="1">
        <f t="shared" si="72"/>
        <v>1</v>
      </c>
      <c r="AN332" s="1">
        <f t="shared" si="73"/>
        <v>0</v>
      </c>
      <c r="AO332" s="1">
        <f t="shared" si="74"/>
        <v>1</v>
      </c>
    </row>
    <row r="333" spans="28:41" x14ac:dyDescent="0.25">
      <c r="AG333" s="1" t="s">
        <v>97</v>
      </c>
      <c r="AH333" s="1">
        <v>4.5</v>
      </c>
      <c r="AI333" s="1">
        <v>4</v>
      </c>
      <c r="AJ333" s="1">
        <v>2</v>
      </c>
      <c r="AK333" s="1">
        <f t="shared" si="70"/>
        <v>0</v>
      </c>
      <c r="AL333" s="1">
        <f t="shared" si="71"/>
        <v>0</v>
      </c>
      <c r="AM333" s="1">
        <f t="shared" si="72"/>
        <v>1</v>
      </c>
      <c r="AN333" s="1">
        <f t="shared" si="73"/>
        <v>0</v>
      </c>
      <c r="AO333" s="1">
        <f t="shared" si="74"/>
        <v>1</v>
      </c>
    </row>
    <row r="334" spans="28:41" x14ac:dyDescent="0.25">
      <c r="AG334" s="1" t="s">
        <v>122</v>
      </c>
      <c r="AH334" s="1">
        <v>4.5</v>
      </c>
      <c r="AI334" s="1">
        <v>4</v>
      </c>
      <c r="AJ334" s="1">
        <v>2</v>
      </c>
      <c r="AK334" s="1">
        <f t="shared" si="70"/>
        <v>0</v>
      </c>
      <c r="AL334" s="1">
        <f t="shared" si="71"/>
        <v>0</v>
      </c>
      <c r="AM334" s="1">
        <f t="shared" si="72"/>
        <v>1</v>
      </c>
      <c r="AN334" s="1">
        <f t="shared" si="73"/>
        <v>0</v>
      </c>
      <c r="AO334" s="1">
        <f t="shared" si="74"/>
        <v>1</v>
      </c>
    </row>
    <row r="335" spans="28:41" x14ac:dyDescent="0.25">
      <c r="AG335" s="1" t="s">
        <v>62</v>
      </c>
      <c r="AH335" s="1">
        <v>4.5</v>
      </c>
      <c r="AI335" s="1">
        <v>4</v>
      </c>
      <c r="AJ335" s="1">
        <v>2</v>
      </c>
      <c r="AK335" s="1">
        <f t="shared" si="70"/>
        <v>0</v>
      </c>
      <c r="AL335" s="1">
        <f t="shared" si="71"/>
        <v>0</v>
      </c>
      <c r="AM335" s="1">
        <f t="shared" si="72"/>
        <v>1</v>
      </c>
      <c r="AN335" s="1">
        <f t="shared" si="73"/>
        <v>0</v>
      </c>
      <c r="AO335" s="1">
        <f t="shared" si="74"/>
        <v>1</v>
      </c>
    </row>
    <row r="336" spans="28:41" x14ac:dyDescent="0.25">
      <c r="AG336" s="1" t="s">
        <v>64</v>
      </c>
      <c r="AH336" s="1">
        <v>4.5</v>
      </c>
      <c r="AI336" s="1">
        <v>4</v>
      </c>
      <c r="AJ336" s="1">
        <v>2</v>
      </c>
      <c r="AK336" s="1">
        <f t="shared" si="70"/>
        <v>0</v>
      </c>
      <c r="AL336" s="1">
        <f t="shared" si="71"/>
        <v>0</v>
      </c>
      <c r="AM336" s="1">
        <f t="shared" si="72"/>
        <v>1</v>
      </c>
      <c r="AN336" s="1">
        <f t="shared" si="73"/>
        <v>0</v>
      </c>
      <c r="AO336" s="1">
        <f t="shared" si="74"/>
        <v>1</v>
      </c>
    </row>
    <row r="337" spans="33:41" x14ac:dyDescent="0.25">
      <c r="AG337" s="1" t="s">
        <v>97</v>
      </c>
      <c r="AH337" s="1">
        <v>4.5</v>
      </c>
      <c r="AI337" s="1">
        <v>4</v>
      </c>
      <c r="AJ337" s="1">
        <v>2</v>
      </c>
      <c r="AK337" s="1">
        <f t="shared" si="70"/>
        <v>0</v>
      </c>
      <c r="AL337" s="1">
        <f t="shared" si="71"/>
        <v>0</v>
      </c>
      <c r="AM337" s="1">
        <f t="shared" si="72"/>
        <v>1</v>
      </c>
      <c r="AN337" s="1">
        <f t="shared" si="73"/>
        <v>0</v>
      </c>
      <c r="AO337" s="1">
        <f t="shared" si="74"/>
        <v>1</v>
      </c>
    </row>
    <row r="338" spans="33:41" x14ac:dyDescent="0.25">
      <c r="AG338" s="1" t="s">
        <v>124</v>
      </c>
      <c r="AH338" s="1">
        <v>4.5</v>
      </c>
      <c r="AI338" s="1">
        <v>4</v>
      </c>
      <c r="AJ338" s="1">
        <v>2</v>
      </c>
      <c r="AK338" s="1">
        <f t="shared" si="70"/>
        <v>0</v>
      </c>
      <c r="AL338" s="1">
        <f t="shared" si="71"/>
        <v>0</v>
      </c>
      <c r="AM338" s="1">
        <f t="shared" si="72"/>
        <v>1</v>
      </c>
      <c r="AN338" s="1">
        <f t="shared" si="73"/>
        <v>0</v>
      </c>
      <c r="AO338" s="1">
        <f t="shared" si="74"/>
        <v>1</v>
      </c>
    </row>
    <row r="339" spans="33:41" x14ac:dyDescent="0.25">
      <c r="AG339" s="1" t="s">
        <v>169</v>
      </c>
      <c r="AH339" s="1">
        <v>4.5</v>
      </c>
      <c r="AI339" s="1">
        <v>4</v>
      </c>
      <c r="AJ339" s="1">
        <v>1.5</v>
      </c>
      <c r="AK339" s="1">
        <f t="shared" si="70"/>
        <v>0</v>
      </c>
      <c r="AL339" s="1">
        <f t="shared" si="71"/>
        <v>0</v>
      </c>
      <c r="AM339" s="1">
        <f t="shared" si="72"/>
        <v>1</v>
      </c>
      <c r="AN339" s="1">
        <f t="shared" si="73"/>
        <v>0</v>
      </c>
      <c r="AO339" s="1">
        <f t="shared" si="74"/>
        <v>1</v>
      </c>
    </row>
    <row r="340" spans="33:41" x14ac:dyDescent="0.25">
      <c r="AG340" s="1" t="s">
        <v>195</v>
      </c>
      <c r="AH340" s="1">
        <v>4.5</v>
      </c>
      <c r="AI340" s="1">
        <v>4</v>
      </c>
      <c r="AJ340" s="1">
        <v>1.5</v>
      </c>
      <c r="AK340" s="1">
        <f t="shared" si="70"/>
        <v>0</v>
      </c>
      <c r="AL340" s="1">
        <f t="shared" si="71"/>
        <v>0</v>
      </c>
      <c r="AM340" s="1">
        <f t="shared" si="72"/>
        <v>1</v>
      </c>
      <c r="AN340" s="1">
        <f t="shared" si="73"/>
        <v>0</v>
      </c>
      <c r="AO340" s="1">
        <f t="shared" si="74"/>
        <v>1</v>
      </c>
    </row>
    <row r="341" spans="33:41" x14ac:dyDescent="0.25">
      <c r="AG341" s="1" t="s">
        <v>111</v>
      </c>
      <c r="AH341" s="1">
        <v>4.5</v>
      </c>
      <c r="AI341" s="1">
        <v>4</v>
      </c>
      <c r="AJ341" s="1">
        <v>1</v>
      </c>
      <c r="AK341" s="1">
        <f t="shared" si="70"/>
        <v>0</v>
      </c>
      <c r="AL341" s="1">
        <f t="shared" si="71"/>
        <v>0</v>
      </c>
      <c r="AM341" s="1">
        <f t="shared" si="72"/>
        <v>1</v>
      </c>
      <c r="AN341" s="1">
        <f t="shared" si="73"/>
        <v>0</v>
      </c>
      <c r="AO341" s="1">
        <f t="shared" si="74"/>
        <v>1</v>
      </c>
    </row>
    <row r="342" spans="33:41" x14ac:dyDescent="0.25">
      <c r="AG342" s="1" t="s">
        <v>152</v>
      </c>
      <c r="AH342" s="1">
        <v>4.5</v>
      </c>
      <c r="AI342" s="1">
        <v>4</v>
      </c>
      <c r="AJ342" s="1">
        <v>1</v>
      </c>
      <c r="AK342" s="1">
        <f t="shared" si="70"/>
        <v>0</v>
      </c>
      <c r="AL342" s="1">
        <f t="shared" si="71"/>
        <v>0</v>
      </c>
      <c r="AM342" s="1">
        <f t="shared" si="72"/>
        <v>1</v>
      </c>
      <c r="AN342" s="1">
        <f t="shared" si="73"/>
        <v>0</v>
      </c>
      <c r="AO342" s="1">
        <f t="shared" si="74"/>
        <v>1</v>
      </c>
    </row>
    <row r="343" spans="33:41" x14ac:dyDescent="0.25">
      <c r="AG343" s="1" t="s">
        <v>97</v>
      </c>
      <c r="AH343" s="1">
        <v>4.5</v>
      </c>
      <c r="AI343" s="1">
        <v>4</v>
      </c>
      <c r="AJ343" s="1">
        <v>1</v>
      </c>
      <c r="AK343" s="1">
        <f t="shared" si="70"/>
        <v>0</v>
      </c>
      <c r="AL343" s="1">
        <f t="shared" si="71"/>
        <v>0</v>
      </c>
      <c r="AM343" s="1">
        <f t="shared" si="72"/>
        <v>1</v>
      </c>
      <c r="AN343" s="1">
        <f t="shared" si="73"/>
        <v>0</v>
      </c>
      <c r="AO343" s="1">
        <f t="shared" si="74"/>
        <v>1</v>
      </c>
    </row>
    <row r="344" spans="33:41" x14ac:dyDescent="0.25">
      <c r="AG344" s="1" t="s">
        <v>114</v>
      </c>
      <c r="AH344" s="1">
        <v>4.5</v>
      </c>
      <c r="AI344" s="1">
        <v>4</v>
      </c>
      <c r="AJ344" s="1">
        <v>1</v>
      </c>
      <c r="AK344" s="1">
        <f t="shared" si="70"/>
        <v>0</v>
      </c>
      <c r="AL344" s="1">
        <f t="shared" si="71"/>
        <v>0</v>
      </c>
      <c r="AM344" s="1">
        <f t="shared" si="72"/>
        <v>1</v>
      </c>
      <c r="AN344" s="1">
        <f t="shared" si="73"/>
        <v>0</v>
      </c>
      <c r="AO344" s="1">
        <f t="shared" si="74"/>
        <v>1</v>
      </c>
    </row>
    <row r="345" spans="33:41" x14ac:dyDescent="0.25">
      <c r="AG345" s="1" t="s">
        <v>124</v>
      </c>
      <c r="AH345" s="1">
        <v>4.5</v>
      </c>
      <c r="AI345" s="1">
        <v>4</v>
      </c>
      <c r="AJ345" s="1">
        <v>1</v>
      </c>
      <c r="AK345" s="1">
        <f t="shared" si="70"/>
        <v>0</v>
      </c>
      <c r="AL345" s="1">
        <f t="shared" si="71"/>
        <v>0</v>
      </c>
      <c r="AM345" s="1">
        <f t="shared" si="72"/>
        <v>1</v>
      </c>
      <c r="AN345" s="1">
        <f t="shared" si="73"/>
        <v>0</v>
      </c>
      <c r="AO345" s="1">
        <f t="shared" si="74"/>
        <v>1</v>
      </c>
    </row>
    <row r="346" spans="33:41" x14ac:dyDescent="0.25">
      <c r="AG346" s="1" t="s">
        <v>122</v>
      </c>
      <c r="AH346" s="1">
        <v>4.5</v>
      </c>
      <c r="AI346" s="1">
        <v>4</v>
      </c>
      <c r="AJ346" s="1">
        <v>1</v>
      </c>
      <c r="AK346" s="1">
        <f t="shared" si="70"/>
        <v>0</v>
      </c>
      <c r="AL346" s="1">
        <f t="shared" si="71"/>
        <v>0</v>
      </c>
      <c r="AM346" s="1">
        <f t="shared" si="72"/>
        <v>1</v>
      </c>
      <c r="AN346" s="1">
        <f t="shared" si="73"/>
        <v>0</v>
      </c>
      <c r="AO346" s="1">
        <f t="shared" si="74"/>
        <v>1</v>
      </c>
    </row>
    <row r="347" spans="33:41" x14ac:dyDescent="0.25">
      <c r="AG347" s="1" t="s">
        <v>185</v>
      </c>
      <c r="AH347" s="1">
        <v>4.5</v>
      </c>
      <c r="AI347" s="1">
        <v>4</v>
      </c>
      <c r="AJ347" s="1">
        <v>1</v>
      </c>
      <c r="AK347" s="1">
        <f t="shared" si="70"/>
        <v>0</v>
      </c>
      <c r="AL347" s="1">
        <f t="shared" si="71"/>
        <v>0</v>
      </c>
      <c r="AM347" s="1">
        <f t="shared" si="72"/>
        <v>1</v>
      </c>
      <c r="AN347" s="1">
        <f t="shared" si="73"/>
        <v>0</v>
      </c>
      <c r="AO347" s="1">
        <f t="shared" si="74"/>
        <v>1</v>
      </c>
    </row>
    <row r="348" spans="33:41" x14ac:dyDescent="0.25">
      <c r="AG348" s="1" t="s">
        <v>97</v>
      </c>
      <c r="AH348" s="1">
        <v>4.5</v>
      </c>
      <c r="AI348" s="1">
        <v>4</v>
      </c>
      <c r="AJ348" s="1">
        <v>1</v>
      </c>
      <c r="AK348" s="1">
        <f t="shared" si="70"/>
        <v>0</v>
      </c>
      <c r="AL348" s="1">
        <f t="shared" si="71"/>
        <v>0</v>
      </c>
      <c r="AM348" s="1">
        <f t="shared" si="72"/>
        <v>1</v>
      </c>
      <c r="AN348" s="1">
        <f t="shared" si="73"/>
        <v>0</v>
      </c>
      <c r="AO348" s="1">
        <f t="shared" si="74"/>
        <v>1</v>
      </c>
    </row>
    <row r="349" spans="33:41" x14ac:dyDescent="0.25">
      <c r="AG349" s="1" t="s">
        <v>111</v>
      </c>
      <c r="AH349" s="1">
        <v>4.5</v>
      </c>
      <c r="AI349" s="1">
        <v>4</v>
      </c>
      <c r="AJ349" s="1">
        <v>1</v>
      </c>
      <c r="AK349" s="1">
        <f t="shared" si="70"/>
        <v>0</v>
      </c>
      <c r="AL349" s="1">
        <f t="shared" si="71"/>
        <v>0</v>
      </c>
      <c r="AM349" s="1">
        <f t="shared" si="72"/>
        <v>1</v>
      </c>
      <c r="AN349" s="1">
        <f t="shared" si="73"/>
        <v>0</v>
      </c>
      <c r="AO349" s="1">
        <f t="shared" si="74"/>
        <v>1</v>
      </c>
    </row>
    <row r="350" spans="33:41" x14ac:dyDescent="0.25">
      <c r="AG350" s="1" t="s">
        <v>64</v>
      </c>
      <c r="AH350" s="1">
        <v>4.5</v>
      </c>
      <c r="AI350" s="1">
        <v>4</v>
      </c>
      <c r="AJ350" s="1">
        <v>1</v>
      </c>
      <c r="AK350" s="1">
        <f t="shared" si="70"/>
        <v>0</v>
      </c>
      <c r="AL350" s="1">
        <f t="shared" si="71"/>
        <v>0</v>
      </c>
      <c r="AM350" s="1">
        <f t="shared" si="72"/>
        <v>1</v>
      </c>
      <c r="AN350" s="1">
        <f t="shared" si="73"/>
        <v>0</v>
      </c>
      <c r="AO350" s="1">
        <f t="shared" si="74"/>
        <v>1</v>
      </c>
    </row>
    <row r="351" spans="33:41" x14ac:dyDescent="0.25">
      <c r="AG351" s="1" t="s">
        <v>97</v>
      </c>
      <c r="AH351" s="1">
        <v>4.5</v>
      </c>
      <c r="AI351" s="1">
        <v>4</v>
      </c>
      <c r="AJ351" s="1">
        <v>1</v>
      </c>
      <c r="AK351" s="1">
        <f t="shared" si="70"/>
        <v>0</v>
      </c>
      <c r="AL351" s="1">
        <f t="shared" si="71"/>
        <v>0</v>
      </c>
      <c r="AM351" s="1">
        <f t="shared" si="72"/>
        <v>1</v>
      </c>
      <c r="AN351" s="1">
        <f t="shared" si="73"/>
        <v>0</v>
      </c>
      <c r="AO351" s="1">
        <f t="shared" si="74"/>
        <v>1</v>
      </c>
    </row>
    <row r="352" spans="33:41" x14ac:dyDescent="0.25">
      <c r="AG352" s="1" t="s">
        <v>152</v>
      </c>
      <c r="AH352" s="1">
        <v>4.5</v>
      </c>
      <c r="AI352" s="1">
        <v>4</v>
      </c>
      <c r="AJ352" s="1">
        <v>1</v>
      </c>
      <c r="AK352" s="1">
        <f t="shared" si="70"/>
        <v>0</v>
      </c>
      <c r="AL352" s="1">
        <f t="shared" si="71"/>
        <v>0</v>
      </c>
      <c r="AM352" s="1">
        <f t="shared" si="72"/>
        <v>1</v>
      </c>
      <c r="AN352" s="1">
        <f t="shared" si="73"/>
        <v>0</v>
      </c>
      <c r="AO352" s="1">
        <f t="shared" si="74"/>
        <v>1</v>
      </c>
    </row>
    <row r="353" spans="33:41" x14ac:dyDescent="0.25">
      <c r="AG353" s="1" t="s">
        <v>64</v>
      </c>
      <c r="AH353" s="1">
        <v>4.5</v>
      </c>
      <c r="AI353" s="1">
        <v>4</v>
      </c>
      <c r="AJ353" s="1">
        <v>1</v>
      </c>
      <c r="AK353" s="1">
        <f t="shared" si="70"/>
        <v>0</v>
      </c>
      <c r="AL353" s="1">
        <f t="shared" si="71"/>
        <v>0</v>
      </c>
      <c r="AM353" s="1">
        <f t="shared" si="72"/>
        <v>1</v>
      </c>
      <c r="AN353" s="1">
        <f t="shared" si="73"/>
        <v>0</v>
      </c>
      <c r="AO353" s="1">
        <f t="shared" si="74"/>
        <v>1</v>
      </c>
    </row>
    <row r="354" spans="33:41" x14ac:dyDescent="0.25">
      <c r="AG354" s="1" t="s">
        <v>93</v>
      </c>
      <c r="AH354" s="1">
        <v>4.5</v>
      </c>
      <c r="AI354" s="1">
        <v>4</v>
      </c>
      <c r="AJ354" s="1">
        <v>1</v>
      </c>
      <c r="AK354" s="1">
        <f t="shared" si="70"/>
        <v>0</v>
      </c>
      <c r="AL354" s="1">
        <f t="shared" si="71"/>
        <v>0</v>
      </c>
      <c r="AM354" s="1">
        <f t="shared" si="72"/>
        <v>1</v>
      </c>
      <c r="AN354" s="1">
        <f t="shared" si="73"/>
        <v>0</v>
      </c>
      <c r="AO354" s="1">
        <f t="shared" si="74"/>
        <v>1</v>
      </c>
    </row>
    <row r="355" spans="33:41" x14ac:dyDescent="0.25">
      <c r="AG355" s="1" t="s">
        <v>152</v>
      </c>
      <c r="AH355" s="1">
        <v>4.5</v>
      </c>
      <c r="AI355" s="1">
        <v>4</v>
      </c>
      <c r="AJ355" s="1">
        <v>1</v>
      </c>
      <c r="AK355" s="1">
        <f t="shared" si="70"/>
        <v>0</v>
      </c>
      <c r="AL355" s="1">
        <f t="shared" si="71"/>
        <v>0</v>
      </c>
      <c r="AM355" s="1">
        <f t="shared" si="72"/>
        <v>1</v>
      </c>
      <c r="AN355" s="1">
        <f t="shared" si="73"/>
        <v>0</v>
      </c>
      <c r="AO355" s="1">
        <f t="shared" si="74"/>
        <v>1</v>
      </c>
    </row>
    <row r="356" spans="33:41" x14ac:dyDescent="0.25">
      <c r="AG356" s="1" t="s">
        <v>185</v>
      </c>
      <c r="AH356" s="1">
        <v>4.5</v>
      </c>
      <c r="AI356" s="1">
        <v>4</v>
      </c>
      <c r="AJ356" s="1">
        <v>1</v>
      </c>
      <c r="AK356" s="1">
        <f t="shared" si="70"/>
        <v>0</v>
      </c>
      <c r="AL356" s="1">
        <f t="shared" si="71"/>
        <v>0</v>
      </c>
      <c r="AM356" s="1">
        <f t="shared" si="72"/>
        <v>1</v>
      </c>
      <c r="AN356" s="1">
        <f t="shared" si="73"/>
        <v>0</v>
      </c>
      <c r="AO356" s="1">
        <f t="shared" si="74"/>
        <v>1</v>
      </c>
    </row>
    <row r="357" spans="33:41" x14ac:dyDescent="0.25">
      <c r="AG357" s="1" t="s">
        <v>93</v>
      </c>
      <c r="AH357" s="1">
        <v>4.5</v>
      </c>
      <c r="AI357" s="1">
        <v>4</v>
      </c>
      <c r="AJ357" s="1">
        <v>1</v>
      </c>
      <c r="AK357" s="1">
        <f t="shared" si="70"/>
        <v>0</v>
      </c>
      <c r="AL357" s="1">
        <f t="shared" si="71"/>
        <v>0</v>
      </c>
      <c r="AM357" s="1">
        <f t="shared" si="72"/>
        <v>1</v>
      </c>
      <c r="AN357" s="1">
        <f t="shared" si="73"/>
        <v>0</v>
      </c>
      <c r="AO357" s="1">
        <f t="shared" si="74"/>
        <v>1</v>
      </c>
    </row>
    <row r="358" spans="33:41" x14ac:dyDescent="0.25">
      <c r="AG358" s="1" t="s">
        <v>185</v>
      </c>
      <c r="AH358" s="1">
        <v>4.5</v>
      </c>
      <c r="AI358" s="1">
        <v>4</v>
      </c>
      <c r="AJ358" s="1">
        <v>1</v>
      </c>
      <c r="AK358" s="1">
        <f t="shared" si="70"/>
        <v>0</v>
      </c>
      <c r="AL358" s="1">
        <f t="shared" si="71"/>
        <v>0</v>
      </c>
      <c r="AM358" s="1">
        <f t="shared" si="72"/>
        <v>1</v>
      </c>
      <c r="AN358" s="1">
        <f t="shared" si="73"/>
        <v>0</v>
      </c>
      <c r="AO358" s="1">
        <f t="shared" si="74"/>
        <v>1</v>
      </c>
    </row>
    <row r="359" spans="33:41" x14ac:dyDescent="0.25">
      <c r="AG359" s="1" t="s">
        <v>93</v>
      </c>
      <c r="AH359" s="1">
        <v>4.5</v>
      </c>
      <c r="AI359" s="1">
        <v>4</v>
      </c>
      <c r="AJ359" s="1">
        <v>1</v>
      </c>
      <c r="AK359" s="1">
        <f t="shared" si="70"/>
        <v>0</v>
      </c>
      <c r="AL359" s="1">
        <f t="shared" si="71"/>
        <v>0</v>
      </c>
      <c r="AM359" s="1">
        <f t="shared" si="72"/>
        <v>1</v>
      </c>
      <c r="AN359" s="1">
        <f t="shared" si="73"/>
        <v>0</v>
      </c>
      <c r="AO359" s="1">
        <f t="shared" si="74"/>
        <v>1</v>
      </c>
    </row>
    <row r="360" spans="33:41" x14ac:dyDescent="0.25">
      <c r="AG360" s="1" t="s">
        <v>64</v>
      </c>
      <c r="AH360" s="1">
        <v>4.5</v>
      </c>
      <c r="AI360" s="1">
        <v>4</v>
      </c>
      <c r="AJ360" s="1">
        <v>1</v>
      </c>
      <c r="AK360" s="1">
        <f t="shared" si="70"/>
        <v>0</v>
      </c>
      <c r="AL360" s="1">
        <f t="shared" si="71"/>
        <v>0</v>
      </c>
      <c r="AM360" s="1">
        <f t="shared" si="72"/>
        <v>1</v>
      </c>
      <c r="AN360" s="1">
        <f t="shared" si="73"/>
        <v>0</v>
      </c>
      <c r="AO360" s="1">
        <f t="shared" si="74"/>
        <v>1</v>
      </c>
    </row>
    <row r="361" spans="33:41" x14ac:dyDescent="0.25">
      <c r="AG361" s="1" t="s">
        <v>97</v>
      </c>
      <c r="AH361" s="1">
        <v>4.5</v>
      </c>
      <c r="AI361" s="1">
        <v>4</v>
      </c>
      <c r="AJ361" s="1">
        <v>1</v>
      </c>
      <c r="AK361" s="1">
        <f t="shared" si="70"/>
        <v>0</v>
      </c>
      <c r="AL361" s="1">
        <f t="shared" si="71"/>
        <v>0</v>
      </c>
      <c r="AM361" s="1">
        <f t="shared" si="72"/>
        <v>1</v>
      </c>
      <c r="AN361" s="1">
        <f t="shared" si="73"/>
        <v>0</v>
      </c>
      <c r="AO361" s="1">
        <f t="shared" si="74"/>
        <v>1</v>
      </c>
    </row>
    <row r="362" spans="33:41" x14ac:dyDescent="0.25">
      <c r="AG362" s="1" t="s">
        <v>97</v>
      </c>
      <c r="AH362" s="1">
        <v>4.5</v>
      </c>
      <c r="AI362" s="1">
        <v>4</v>
      </c>
      <c r="AJ362" s="1">
        <v>1</v>
      </c>
      <c r="AK362" s="1">
        <f t="shared" si="70"/>
        <v>0</v>
      </c>
      <c r="AL362" s="1">
        <f t="shared" si="71"/>
        <v>0</v>
      </c>
      <c r="AM362" s="1">
        <f t="shared" si="72"/>
        <v>1</v>
      </c>
      <c r="AN362" s="1">
        <f t="shared" si="73"/>
        <v>0</v>
      </c>
      <c r="AO362" s="1">
        <f t="shared" si="74"/>
        <v>1</v>
      </c>
    </row>
    <row r="363" spans="33:41" x14ac:dyDescent="0.25">
      <c r="AG363" s="1" t="s">
        <v>64</v>
      </c>
      <c r="AH363" s="1">
        <v>4.5</v>
      </c>
      <c r="AI363" s="1">
        <v>4</v>
      </c>
      <c r="AJ363" s="1">
        <v>1</v>
      </c>
      <c r="AK363" s="1">
        <f t="shared" si="70"/>
        <v>0</v>
      </c>
      <c r="AL363" s="1">
        <f t="shared" si="71"/>
        <v>0</v>
      </c>
      <c r="AM363" s="1">
        <f t="shared" si="72"/>
        <v>1</v>
      </c>
      <c r="AN363" s="1">
        <f t="shared" si="73"/>
        <v>0</v>
      </c>
      <c r="AO363" s="1">
        <f t="shared" si="74"/>
        <v>1</v>
      </c>
    </row>
    <row r="364" spans="33:41" x14ac:dyDescent="0.25">
      <c r="AG364" s="1" t="s">
        <v>62</v>
      </c>
      <c r="AH364" s="1">
        <v>4.5</v>
      </c>
      <c r="AI364" s="1">
        <v>4</v>
      </c>
      <c r="AJ364" s="1">
        <v>1</v>
      </c>
      <c r="AK364" s="1">
        <f t="shared" si="70"/>
        <v>0</v>
      </c>
      <c r="AL364" s="1">
        <f t="shared" si="71"/>
        <v>0</v>
      </c>
      <c r="AM364" s="1">
        <f t="shared" si="72"/>
        <v>1</v>
      </c>
      <c r="AN364" s="1">
        <f t="shared" si="73"/>
        <v>0</v>
      </c>
      <c r="AO364" s="1">
        <f t="shared" si="74"/>
        <v>1</v>
      </c>
    </row>
    <row r="365" spans="33:41" x14ac:dyDescent="0.25">
      <c r="AG365" s="1" t="s">
        <v>88</v>
      </c>
      <c r="AH365" s="1">
        <v>4.5</v>
      </c>
      <c r="AI365" s="1">
        <v>4</v>
      </c>
      <c r="AJ365" s="1">
        <v>1</v>
      </c>
      <c r="AK365" s="1">
        <f t="shared" si="70"/>
        <v>0</v>
      </c>
      <c r="AL365" s="1">
        <f t="shared" si="71"/>
        <v>0</v>
      </c>
      <c r="AM365" s="1">
        <f t="shared" si="72"/>
        <v>1</v>
      </c>
      <c r="AN365" s="1">
        <f t="shared" si="73"/>
        <v>0</v>
      </c>
      <c r="AO365" s="1">
        <f t="shared" si="74"/>
        <v>1</v>
      </c>
    </row>
    <row r="366" spans="33:41" x14ac:dyDescent="0.25">
      <c r="AG366" s="1" t="s">
        <v>93</v>
      </c>
      <c r="AH366" s="1">
        <v>4.5</v>
      </c>
      <c r="AI366" s="1">
        <v>4</v>
      </c>
      <c r="AJ366" s="1">
        <v>1</v>
      </c>
      <c r="AK366" s="1">
        <f t="shared" si="70"/>
        <v>0</v>
      </c>
      <c r="AL366" s="1">
        <f t="shared" si="71"/>
        <v>0</v>
      </c>
      <c r="AM366" s="1">
        <f t="shared" si="72"/>
        <v>1</v>
      </c>
      <c r="AN366" s="1">
        <f t="shared" si="73"/>
        <v>0</v>
      </c>
      <c r="AO366" s="1">
        <f t="shared" si="74"/>
        <v>1</v>
      </c>
    </row>
    <row r="367" spans="33:41" x14ac:dyDescent="0.25">
      <c r="AG367" s="1" t="s">
        <v>167</v>
      </c>
      <c r="AH367" s="1">
        <v>4.5</v>
      </c>
      <c r="AI367" s="1">
        <v>4</v>
      </c>
      <c r="AJ367" s="1">
        <v>1</v>
      </c>
      <c r="AK367" s="1">
        <f t="shared" si="70"/>
        <v>0</v>
      </c>
      <c r="AL367" s="1">
        <f t="shared" si="71"/>
        <v>0</v>
      </c>
      <c r="AM367" s="1">
        <f t="shared" si="72"/>
        <v>1</v>
      </c>
      <c r="AN367" s="1">
        <f t="shared" si="73"/>
        <v>0</v>
      </c>
      <c r="AO367" s="1">
        <f t="shared" si="74"/>
        <v>1</v>
      </c>
    </row>
    <row r="368" spans="33:41" x14ac:dyDescent="0.25">
      <c r="AG368" s="1" t="s">
        <v>124</v>
      </c>
      <c r="AH368" s="1">
        <v>4.5</v>
      </c>
      <c r="AI368" s="1">
        <v>4</v>
      </c>
      <c r="AJ368" s="1">
        <v>1</v>
      </c>
      <c r="AK368" s="1">
        <f t="shared" si="70"/>
        <v>0</v>
      </c>
      <c r="AL368" s="1">
        <f t="shared" si="71"/>
        <v>0</v>
      </c>
      <c r="AM368" s="1">
        <f t="shared" si="72"/>
        <v>1</v>
      </c>
      <c r="AN368" s="1">
        <f t="shared" si="73"/>
        <v>0</v>
      </c>
      <c r="AO368" s="1">
        <f t="shared" si="74"/>
        <v>1</v>
      </c>
    </row>
    <row r="369" spans="33:41" x14ac:dyDescent="0.25">
      <c r="AG369" s="1" t="s">
        <v>64</v>
      </c>
      <c r="AH369" s="1">
        <v>4.5</v>
      </c>
      <c r="AI369" s="1">
        <v>4</v>
      </c>
      <c r="AJ369" s="1">
        <v>1</v>
      </c>
      <c r="AK369" s="1">
        <f t="shared" si="70"/>
        <v>0</v>
      </c>
      <c r="AL369" s="1">
        <f t="shared" si="71"/>
        <v>0</v>
      </c>
      <c r="AM369" s="1">
        <f t="shared" si="72"/>
        <v>1</v>
      </c>
      <c r="AN369" s="1">
        <f t="shared" si="73"/>
        <v>0</v>
      </c>
      <c r="AO369" s="1">
        <f t="shared" si="74"/>
        <v>1</v>
      </c>
    </row>
    <row r="370" spans="33:41" x14ac:dyDescent="0.25">
      <c r="AG370" s="1" t="s">
        <v>97</v>
      </c>
      <c r="AH370" s="1">
        <v>4.5</v>
      </c>
      <c r="AI370" s="1">
        <v>4</v>
      </c>
      <c r="AJ370" s="1">
        <v>1</v>
      </c>
      <c r="AK370" s="1">
        <f t="shared" si="70"/>
        <v>0</v>
      </c>
      <c r="AL370" s="1">
        <f t="shared" si="71"/>
        <v>0</v>
      </c>
      <c r="AM370" s="1">
        <f t="shared" si="72"/>
        <v>1</v>
      </c>
      <c r="AN370" s="1">
        <f t="shared" si="73"/>
        <v>0</v>
      </c>
      <c r="AO370" s="1">
        <f t="shared" si="74"/>
        <v>1</v>
      </c>
    </row>
    <row r="371" spans="33:41" x14ac:dyDescent="0.25">
      <c r="AG371" s="1" t="s">
        <v>111</v>
      </c>
      <c r="AH371" s="1">
        <v>4.5</v>
      </c>
      <c r="AI371" s="1">
        <v>4</v>
      </c>
      <c r="AJ371" s="1">
        <v>1</v>
      </c>
      <c r="AK371" s="1">
        <f t="shared" si="70"/>
        <v>0</v>
      </c>
      <c r="AL371" s="1">
        <f t="shared" si="71"/>
        <v>0</v>
      </c>
      <c r="AM371" s="1">
        <f t="shared" si="72"/>
        <v>1</v>
      </c>
      <c r="AN371" s="1">
        <f t="shared" si="73"/>
        <v>0</v>
      </c>
      <c r="AO371" s="1">
        <f t="shared" si="74"/>
        <v>1</v>
      </c>
    </row>
    <row r="372" spans="33:41" x14ac:dyDescent="0.25">
      <c r="AG372" s="1" t="s">
        <v>64</v>
      </c>
      <c r="AH372" s="1">
        <v>4.5</v>
      </c>
      <c r="AI372" s="1">
        <v>4</v>
      </c>
      <c r="AJ372" s="1">
        <v>1</v>
      </c>
      <c r="AK372" s="1">
        <f t="shared" si="70"/>
        <v>0</v>
      </c>
      <c r="AL372" s="1">
        <f t="shared" si="71"/>
        <v>0</v>
      </c>
      <c r="AM372" s="1">
        <f t="shared" si="72"/>
        <v>1</v>
      </c>
      <c r="AN372" s="1">
        <f t="shared" si="73"/>
        <v>0</v>
      </c>
      <c r="AO372" s="1">
        <f t="shared" si="74"/>
        <v>1</v>
      </c>
    </row>
    <row r="373" spans="33:41" x14ac:dyDescent="0.25">
      <c r="AG373" s="1" t="s">
        <v>88</v>
      </c>
      <c r="AH373" s="1">
        <v>4.5</v>
      </c>
      <c r="AI373" s="1">
        <v>4</v>
      </c>
      <c r="AJ373" s="1">
        <v>1</v>
      </c>
      <c r="AK373" s="1">
        <f t="shared" si="70"/>
        <v>0</v>
      </c>
      <c r="AL373" s="1">
        <f t="shared" si="71"/>
        <v>0</v>
      </c>
      <c r="AM373" s="1">
        <f t="shared" si="72"/>
        <v>1</v>
      </c>
      <c r="AN373" s="1">
        <f t="shared" si="73"/>
        <v>0</v>
      </c>
      <c r="AO373" s="1">
        <f t="shared" si="74"/>
        <v>1</v>
      </c>
    </row>
    <row r="374" spans="33:41" x14ac:dyDescent="0.25">
      <c r="AG374" s="1" t="s">
        <v>169</v>
      </c>
      <c r="AH374" s="1">
        <v>4.5</v>
      </c>
      <c r="AI374" s="1">
        <v>4</v>
      </c>
      <c r="AJ374" s="1">
        <v>1</v>
      </c>
      <c r="AK374" s="1">
        <f t="shared" si="70"/>
        <v>0</v>
      </c>
      <c r="AL374" s="1">
        <f t="shared" si="71"/>
        <v>0</v>
      </c>
      <c r="AM374" s="1">
        <f t="shared" si="72"/>
        <v>1</v>
      </c>
      <c r="AN374" s="1">
        <f t="shared" si="73"/>
        <v>0</v>
      </c>
      <c r="AO374" s="1">
        <f t="shared" si="74"/>
        <v>1</v>
      </c>
    </row>
    <row r="375" spans="33:41" x14ac:dyDescent="0.25">
      <c r="AG375" s="1" t="s">
        <v>124</v>
      </c>
      <c r="AH375" s="1">
        <v>4.5</v>
      </c>
      <c r="AI375" s="1">
        <v>4</v>
      </c>
      <c r="AJ375" s="1">
        <v>1</v>
      </c>
      <c r="AK375" s="1">
        <f t="shared" si="70"/>
        <v>0</v>
      </c>
      <c r="AL375" s="1">
        <f t="shared" si="71"/>
        <v>0</v>
      </c>
      <c r="AM375" s="1">
        <f t="shared" si="72"/>
        <v>1</v>
      </c>
      <c r="AN375" s="1">
        <f t="shared" si="73"/>
        <v>0</v>
      </c>
      <c r="AO375" s="1">
        <f t="shared" si="74"/>
        <v>1</v>
      </c>
    </row>
    <row r="376" spans="33:41" x14ac:dyDescent="0.25">
      <c r="AG376" s="1" t="s">
        <v>64</v>
      </c>
      <c r="AH376" s="1">
        <v>4.5</v>
      </c>
      <c r="AI376" s="1">
        <v>4</v>
      </c>
      <c r="AJ376" s="1">
        <v>1</v>
      </c>
      <c r="AK376" s="1">
        <f t="shared" si="70"/>
        <v>0</v>
      </c>
      <c r="AL376" s="1">
        <f t="shared" si="71"/>
        <v>0</v>
      </c>
      <c r="AM376" s="1">
        <f t="shared" si="72"/>
        <v>1</v>
      </c>
      <c r="AN376" s="1">
        <f t="shared" si="73"/>
        <v>0</v>
      </c>
      <c r="AO376" s="1">
        <f t="shared" si="74"/>
        <v>1</v>
      </c>
    </row>
    <row r="377" spans="33:41" x14ac:dyDescent="0.25">
      <c r="AG377" s="1" t="s">
        <v>97</v>
      </c>
      <c r="AH377" s="1">
        <v>4.5</v>
      </c>
      <c r="AI377" s="1">
        <v>4</v>
      </c>
      <c r="AJ377" s="1">
        <v>1</v>
      </c>
      <c r="AK377" s="1">
        <f t="shared" si="70"/>
        <v>0</v>
      </c>
      <c r="AL377" s="1">
        <f t="shared" si="71"/>
        <v>0</v>
      </c>
      <c r="AM377" s="1">
        <f t="shared" si="72"/>
        <v>1</v>
      </c>
      <c r="AN377" s="1">
        <f t="shared" si="73"/>
        <v>0</v>
      </c>
      <c r="AO377" s="1">
        <f t="shared" si="74"/>
        <v>1</v>
      </c>
    </row>
    <row r="378" spans="33:41" x14ac:dyDescent="0.25">
      <c r="AG378" s="1" t="s">
        <v>93</v>
      </c>
      <c r="AH378" s="1">
        <v>4.5</v>
      </c>
      <c r="AI378" s="1">
        <v>4</v>
      </c>
      <c r="AJ378" s="1">
        <v>1</v>
      </c>
      <c r="AK378" s="1">
        <f t="shared" si="70"/>
        <v>0</v>
      </c>
      <c r="AL378" s="1">
        <f t="shared" si="71"/>
        <v>0</v>
      </c>
      <c r="AM378" s="1">
        <f t="shared" si="72"/>
        <v>1</v>
      </c>
      <c r="AN378" s="1">
        <f t="shared" si="73"/>
        <v>0</v>
      </c>
      <c r="AO378" s="1">
        <f t="shared" si="74"/>
        <v>1</v>
      </c>
    </row>
    <row r="379" spans="33:41" x14ac:dyDescent="0.25">
      <c r="AG379" s="1" t="s">
        <v>64</v>
      </c>
      <c r="AH379" s="1">
        <v>4.5</v>
      </c>
      <c r="AI379" s="1">
        <v>4</v>
      </c>
      <c r="AJ379" s="1">
        <v>0</v>
      </c>
      <c r="AK379" s="1">
        <f t="shared" si="70"/>
        <v>0</v>
      </c>
      <c r="AL379" s="1">
        <f t="shared" si="71"/>
        <v>0</v>
      </c>
      <c r="AM379" s="1">
        <f t="shared" si="72"/>
        <v>1</v>
      </c>
      <c r="AN379" s="1">
        <f t="shared" si="73"/>
        <v>0</v>
      </c>
      <c r="AO379" s="1">
        <f t="shared" si="74"/>
        <v>1</v>
      </c>
    </row>
    <row r="380" spans="33:41" x14ac:dyDescent="0.25">
      <c r="AG380" s="1" t="s">
        <v>185</v>
      </c>
      <c r="AH380" s="1">
        <v>4.5</v>
      </c>
      <c r="AI380" s="1">
        <v>4</v>
      </c>
      <c r="AJ380" s="1">
        <v>0</v>
      </c>
      <c r="AK380" s="1">
        <f t="shared" si="70"/>
        <v>0</v>
      </c>
      <c r="AL380" s="1">
        <f t="shared" si="71"/>
        <v>0</v>
      </c>
      <c r="AM380" s="1">
        <f t="shared" si="72"/>
        <v>1</v>
      </c>
      <c r="AN380" s="1">
        <f t="shared" si="73"/>
        <v>0</v>
      </c>
      <c r="AO380" s="1">
        <f t="shared" si="74"/>
        <v>1</v>
      </c>
    </row>
    <row r="381" spans="33:41" x14ac:dyDescent="0.25">
      <c r="AG381" s="1" t="s">
        <v>195</v>
      </c>
      <c r="AH381" s="1">
        <v>4.5</v>
      </c>
      <c r="AI381" s="1">
        <v>4</v>
      </c>
      <c r="AJ381" s="1">
        <v>0</v>
      </c>
      <c r="AK381" s="1">
        <f t="shared" si="70"/>
        <v>0</v>
      </c>
      <c r="AL381" s="1">
        <f t="shared" si="71"/>
        <v>0</v>
      </c>
      <c r="AM381" s="1">
        <f t="shared" si="72"/>
        <v>1</v>
      </c>
      <c r="AN381" s="1">
        <f t="shared" si="73"/>
        <v>0</v>
      </c>
      <c r="AO381" s="1">
        <f t="shared" si="74"/>
        <v>1</v>
      </c>
    </row>
    <row r="382" spans="33:41" x14ac:dyDescent="0.25">
      <c r="AG382" s="1" t="s">
        <v>62</v>
      </c>
      <c r="AH382" s="1">
        <v>4.5</v>
      </c>
      <c r="AI382" s="1">
        <v>4</v>
      </c>
      <c r="AJ382" s="1">
        <v>0</v>
      </c>
      <c r="AK382" s="1">
        <f t="shared" si="70"/>
        <v>0</v>
      </c>
      <c r="AL382" s="1">
        <f t="shared" si="71"/>
        <v>0</v>
      </c>
      <c r="AM382" s="1">
        <f t="shared" si="72"/>
        <v>1</v>
      </c>
      <c r="AN382" s="1">
        <f t="shared" si="73"/>
        <v>0</v>
      </c>
      <c r="AO382" s="1">
        <f t="shared" si="74"/>
        <v>1</v>
      </c>
    </row>
    <row r="383" spans="33:41" x14ac:dyDescent="0.25">
      <c r="AG383" s="1" t="s">
        <v>64</v>
      </c>
      <c r="AH383" s="1">
        <v>4.5</v>
      </c>
      <c r="AI383" s="1">
        <v>4</v>
      </c>
      <c r="AJ383" s="1">
        <v>0</v>
      </c>
      <c r="AK383" s="1">
        <f t="shared" si="70"/>
        <v>0</v>
      </c>
      <c r="AL383" s="1">
        <f t="shared" si="71"/>
        <v>0</v>
      </c>
      <c r="AM383" s="1">
        <f t="shared" si="72"/>
        <v>1</v>
      </c>
      <c r="AN383" s="1">
        <f t="shared" si="73"/>
        <v>0</v>
      </c>
      <c r="AO383" s="1">
        <f t="shared" si="74"/>
        <v>1</v>
      </c>
    </row>
    <row r="384" spans="33:41" x14ac:dyDescent="0.25">
      <c r="AG384" s="1" t="s">
        <v>88</v>
      </c>
      <c r="AH384" s="1">
        <v>4.5</v>
      </c>
      <c r="AI384" s="1">
        <v>4</v>
      </c>
      <c r="AJ384" s="1">
        <v>0</v>
      </c>
      <c r="AK384" s="1">
        <f t="shared" si="70"/>
        <v>0</v>
      </c>
      <c r="AL384" s="1">
        <f t="shared" si="71"/>
        <v>0</v>
      </c>
      <c r="AM384" s="1">
        <f t="shared" si="72"/>
        <v>1</v>
      </c>
      <c r="AN384" s="1">
        <f t="shared" si="73"/>
        <v>0</v>
      </c>
      <c r="AO384" s="1">
        <f t="shared" si="74"/>
        <v>1</v>
      </c>
    </row>
    <row r="385" spans="33:41" x14ac:dyDescent="0.25">
      <c r="AG385" s="1" t="s">
        <v>167</v>
      </c>
      <c r="AH385" s="1">
        <v>4.5</v>
      </c>
      <c r="AI385" s="1">
        <v>4</v>
      </c>
      <c r="AJ385" s="1">
        <v>0</v>
      </c>
      <c r="AK385" s="1">
        <f t="shared" si="70"/>
        <v>0</v>
      </c>
      <c r="AL385" s="1">
        <f t="shared" si="71"/>
        <v>0</v>
      </c>
      <c r="AM385" s="1">
        <f t="shared" si="72"/>
        <v>1</v>
      </c>
      <c r="AN385" s="1">
        <f t="shared" si="73"/>
        <v>0</v>
      </c>
      <c r="AO385" s="1">
        <f t="shared" si="74"/>
        <v>1</v>
      </c>
    </row>
    <row r="386" spans="33:41" x14ac:dyDescent="0.25">
      <c r="AG386" s="1" t="s">
        <v>88</v>
      </c>
      <c r="AH386" s="1">
        <v>4.5</v>
      </c>
      <c r="AI386" s="1">
        <v>4</v>
      </c>
      <c r="AJ386" s="1">
        <v>0</v>
      </c>
      <c r="AK386" s="1">
        <f t="shared" si="70"/>
        <v>0</v>
      </c>
      <c r="AL386" s="1">
        <f t="shared" si="71"/>
        <v>0</v>
      </c>
      <c r="AM386" s="1">
        <f t="shared" si="72"/>
        <v>1</v>
      </c>
      <c r="AN386" s="1">
        <f t="shared" si="73"/>
        <v>0</v>
      </c>
      <c r="AO386" s="1">
        <f t="shared" si="74"/>
        <v>1</v>
      </c>
    </row>
    <row r="387" spans="33:41" x14ac:dyDescent="0.25">
      <c r="AG387" s="1" t="s">
        <v>152</v>
      </c>
      <c r="AH387" s="1">
        <v>4.5</v>
      </c>
      <c r="AI387" s="1">
        <v>4</v>
      </c>
      <c r="AJ387" s="1">
        <v>0</v>
      </c>
      <c r="AK387" s="1">
        <f t="shared" ref="AK387:AK450" si="75">IF(AND((10&gt;AJ387),(AJ387&gt;=AI387),(AI387&gt;=2)),1,0)</f>
        <v>0</v>
      </c>
      <c r="AL387" s="1">
        <f t="shared" ref="AL387:AL450" si="76">IF(AND((AJ387&lt;AI387),(AJ387&gt;2),(AI387&lt;10)),1,0)</f>
        <v>0</v>
      </c>
      <c r="AM387" s="1">
        <f t="shared" ref="AM387:AM450" si="77">IF(AJ387&lt;=2,1,0)</f>
        <v>1</v>
      </c>
      <c r="AN387" s="1">
        <f t="shared" ref="AN387:AN450" si="78">IF(AJ387&gt;=10,1,0)</f>
        <v>0</v>
      </c>
      <c r="AO387" s="1">
        <f t="shared" ref="AO387:AO450" si="79">SUM(AK387:AN387)</f>
        <v>1</v>
      </c>
    </row>
    <row r="388" spans="33:41" x14ac:dyDescent="0.25">
      <c r="AG388" s="1" t="s">
        <v>69</v>
      </c>
      <c r="AH388" s="1">
        <v>4.4000000000000004</v>
      </c>
      <c r="AI388" s="1">
        <v>4</v>
      </c>
      <c r="AJ388" s="1">
        <v>2</v>
      </c>
      <c r="AK388" s="1">
        <f t="shared" si="75"/>
        <v>0</v>
      </c>
      <c r="AL388" s="1">
        <f t="shared" si="76"/>
        <v>0</v>
      </c>
      <c r="AM388" s="1">
        <f t="shared" si="77"/>
        <v>1</v>
      </c>
      <c r="AN388" s="1">
        <f t="shared" si="78"/>
        <v>0</v>
      </c>
      <c r="AO388" s="1">
        <f t="shared" si="79"/>
        <v>1</v>
      </c>
    </row>
    <row r="389" spans="33:41" x14ac:dyDescent="0.25">
      <c r="AG389" s="1" t="s">
        <v>139</v>
      </c>
      <c r="AH389" s="1">
        <v>4.4000000000000004</v>
      </c>
      <c r="AI389" s="1">
        <v>4</v>
      </c>
      <c r="AJ389" s="1">
        <v>2</v>
      </c>
      <c r="AK389" s="1">
        <f t="shared" si="75"/>
        <v>0</v>
      </c>
      <c r="AL389" s="1">
        <f t="shared" si="76"/>
        <v>0</v>
      </c>
      <c r="AM389" s="1">
        <f t="shared" si="77"/>
        <v>1</v>
      </c>
      <c r="AN389" s="1">
        <f t="shared" si="78"/>
        <v>0</v>
      </c>
      <c r="AO389" s="1">
        <f t="shared" si="79"/>
        <v>1</v>
      </c>
    </row>
    <row r="390" spans="33:41" x14ac:dyDescent="0.25">
      <c r="AG390" s="1" t="s">
        <v>142</v>
      </c>
      <c r="AH390" s="1">
        <v>4.4000000000000004</v>
      </c>
      <c r="AI390" s="1">
        <v>4</v>
      </c>
      <c r="AJ390" s="1">
        <v>2</v>
      </c>
      <c r="AK390" s="1">
        <f t="shared" si="75"/>
        <v>0</v>
      </c>
      <c r="AL390" s="1">
        <f t="shared" si="76"/>
        <v>0</v>
      </c>
      <c r="AM390" s="1">
        <f t="shared" si="77"/>
        <v>1</v>
      </c>
      <c r="AN390" s="1">
        <f t="shared" si="78"/>
        <v>0</v>
      </c>
      <c r="AO390" s="1">
        <f t="shared" si="79"/>
        <v>1</v>
      </c>
    </row>
    <row r="391" spans="33:41" x14ac:dyDescent="0.25">
      <c r="AG391" s="1" t="s">
        <v>139</v>
      </c>
      <c r="AH391" s="1">
        <v>4.4000000000000004</v>
      </c>
      <c r="AI391" s="1">
        <v>4</v>
      </c>
      <c r="AJ391" s="1">
        <v>2</v>
      </c>
      <c r="AK391" s="1">
        <f t="shared" si="75"/>
        <v>0</v>
      </c>
      <c r="AL391" s="1">
        <f t="shared" si="76"/>
        <v>0</v>
      </c>
      <c r="AM391" s="1">
        <f t="shared" si="77"/>
        <v>1</v>
      </c>
      <c r="AN391" s="1">
        <f t="shared" si="78"/>
        <v>0</v>
      </c>
      <c r="AO391" s="1">
        <f t="shared" si="79"/>
        <v>1</v>
      </c>
    </row>
    <row r="392" spans="33:41" x14ac:dyDescent="0.25">
      <c r="AG392" s="1" t="s">
        <v>139</v>
      </c>
      <c r="AH392" s="1">
        <v>4.4000000000000004</v>
      </c>
      <c r="AI392" s="1">
        <v>4</v>
      </c>
      <c r="AJ392" s="1">
        <v>2</v>
      </c>
      <c r="AK392" s="1">
        <f t="shared" si="75"/>
        <v>0</v>
      </c>
      <c r="AL392" s="1">
        <f t="shared" si="76"/>
        <v>0</v>
      </c>
      <c r="AM392" s="1">
        <f t="shared" si="77"/>
        <v>1</v>
      </c>
      <c r="AN392" s="1">
        <f t="shared" si="78"/>
        <v>0</v>
      </c>
      <c r="AO392" s="1">
        <f t="shared" si="79"/>
        <v>1</v>
      </c>
    </row>
    <row r="393" spans="33:41" x14ac:dyDescent="0.25">
      <c r="AG393" s="1" t="s">
        <v>196</v>
      </c>
      <c r="AH393" s="1">
        <v>4.4000000000000004</v>
      </c>
      <c r="AI393" s="1">
        <v>4</v>
      </c>
      <c r="AJ393" s="1">
        <v>2</v>
      </c>
      <c r="AK393" s="1">
        <f t="shared" si="75"/>
        <v>0</v>
      </c>
      <c r="AL393" s="1">
        <f t="shared" si="76"/>
        <v>0</v>
      </c>
      <c r="AM393" s="1">
        <f t="shared" si="77"/>
        <v>1</v>
      </c>
      <c r="AN393" s="1">
        <f t="shared" si="78"/>
        <v>0</v>
      </c>
      <c r="AO393" s="1">
        <f t="shared" si="79"/>
        <v>1</v>
      </c>
    </row>
    <row r="394" spans="33:41" x14ac:dyDescent="0.25">
      <c r="AG394" s="1" t="s">
        <v>125</v>
      </c>
      <c r="AH394" s="1">
        <v>4.4000000000000004</v>
      </c>
      <c r="AI394" s="1">
        <v>4</v>
      </c>
      <c r="AJ394" s="1">
        <v>2</v>
      </c>
      <c r="AK394" s="1">
        <f t="shared" si="75"/>
        <v>0</v>
      </c>
      <c r="AL394" s="1">
        <f t="shared" si="76"/>
        <v>0</v>
      </c>
      <c r="AM394" s="1">
        <f t="shared" si="77"/>
        <v>1</v>
      </c>
      <c r="AN394" s="1">
        <f t="shared" si="78"/>
        <v>0</v>
      </c>
      <c r="AO394" s="1">
        <f t="shared" si="79"/>
        <v>1</v>
      </c>
    </row>
    <row r="395" spans="33:41" x14ac:dyDescent="0.25">
      <c r="AG395" s="1" t="s">
        <v>74</v>
      </c>
      <c r="AH395" s="1">
        <v>4.4000000000000004</v>
      </c>
      <c r="AI395" s="1">
        <v>4</v>
      </c>
      <c r="AJ395" s="1">
        <v>2</v>
      </c>
      <c r="AK395" s="1">
        <f t="shared" si="75"/>
        <v>0</v>
      </c>
      <c r="AL395" s="1">
        <f t="shared" si="76"/>
        <v>0</v>
      </c>
      <c r="AM395" s="1">
        <f t="shared" si="77"/>
        <v>1</v>
      </c>
      <c r="AN395" s="1">
        <f t="shared" si="78"/>
        <v>0</v>
      </c>
      <c r="AO395" s="1">
        <f t="shared" si="79"/>
        <v>1</v>
      </c>
    </row>
    <row r="396" spans="33:41" x14ac:dyDescent="0.25">
      <c r="AG396" s="1" t="s">
        <v>139</v>
      </c>
      <c r="AH396" s="1">
        <v>4.4000000000000004</v>
      </c>
      <c r="AI396" s="1">
        <v>4</v>
      </c>
      <c r="AJ396" s="1">
        <v>2</v>
      </c>
      <c r="AK396" s="1">
        <f t="shared" si="75"/>
        <v>0</v>
      </c>
      <c r="AL396" s="1">
        <f t="shared" si="76"/>
        <v>0</v>
      </c>
      <c r="AM396" s="1">
        <f t="shared" si="77"/>
        <v>1</v>
      </c>
      <c r="AN396" s="1">
        <f t="shared" si="78"/>
        <v>0</v>
      </c>
      <c r="AO396" s="1">
        <f t="shared" si="79"/>
        <v>1</v>
      </c>
    </row>
    <row r="397" spans="33:41" x14ac:dyDescent="0.25">
      <c r="AG397" s="1" t="s">
        <v>200</v>
      </c>
      <c r="AH397" s="1">
        <v>4.4000000000000004</v>
      </c>
      <c r="AI397" s="1">
        <v>4</v>
      </c>
      <c r="AJ397" s="1">
        <v>2</v>
      </c>
      <c r="AK397" s="1">
        <f t="shared" si="75"/>
        <v>0</v>
      </c>
      <c r="AL397" s="1">
        <f t="shared" si="76"/>
        <v>0</v>
      </c>
      <c r="AM397" s="1">
        <f t="shared" si="77"/>
        <v>1</v>
      </c>
      <c r="AN397" s="1">
        <f t="shared" si="78"/>
        <v>0</v>
      </c>
      <c r="AO397" s="1">
        <f t="shared" si="79"/>
        <v>1</v>
      </c>
    </row>
    <row r="398" spans="33:41" x14ac:dyDescent="0.25">
      <c r="AG398" s="1" t="s">
        <v>105</v>
      </c>
      <c r="AH398" s="1">
        <v>4.4000000000000004</v>
      </c>
      <c r="AI398" s="1">
        <v>4</v>
      </c>
      <c r="AJ398" s="1">
        <v>2</v>
      </c>
      <c r="AK398" s="1">
        <f t="shared" si="75"/>
        <v>0</v>
      </c>
      <c r="AL398" s="1">
        <f t="shared" si="76"/>
        <v>0</v>
      </c>
      <c r="AM398" s="1">
        <f t="shared" si="77"/>
        <v>1</v>
      </c>
      <c r="AN398" s="1">
        <f t="shared" si="78"/>
        <v>0</v>
      </c>
      <c r="AO398" s="1">
        <f t="shared" si="79"/>
        <v>1</v>
      </c>
    </row>
    <row r="399" spans="33:41" x14ac:dyDescent="0.25">
      <c r="AG399" s="1" t="s">
        <v>197</v>
      </c>
      <c r="AH399" s="1">
        <v>4.4000000000000004</v>
      </c>
      <c r="AI399" s="1">
        <v>4</v>
      </c>
      <c r="AJ399" s="1">
        <v>2</v>
      </c>
      <c r="AK399" s="1">
        <f t="shared" si="75"/>
        <v>0</v>
      </c>
      <c r="AL399" s="1">
        <f t="shared" si="76"/>
        <v>0</v>
      </c>
      <c r="AM399" s="1">
        <f t="shared" si="77"/>
        <v>1</v>
      </c>
      <c r="AN399" s="1">
        <f t="shared" si="78"/>
        <v>0</v>
      </c>
      <c r="AO399" s="1">
        <f t="shared" si="79"/>
        <v>1</v>
      </c>
    </row>
    <row r="400" spans="33:41" x14ac:dyDescent="0.25">
      <c r="AG400" s="1" t="s">
        <v>123</v>
      </c>
      <c r="AH400" s="1">
        <v>4.4000000000000004</v>
      </c>
      <c r="AI400" s="1">
        <v>4</v>
      </c>
      <c r="AJ400" s="1">
        <v>2</v>
      </c>
      <c r="AK400" s="1">
        <f t="shared" si="75"/>
        <v>0</v>
      </c>
      <c r="AL400" s="1">
        <f t="shared" si="76"/>
        <v>0</v>
      </c>
      <c r="AM400" s="1">
        <f t="shared" si="77"/>
        <v>1</v>
      </c>
      <c r="AN400" s="1">
        <f t="shared" si="78"/>
        <v>0</v>
      </c>
      <c r="AO400" s="1">
        <f t="shared" si="79"/>
        <v>1</v>
      </c>
    </row>
    <row r="401" spans="33:41" x14ac:dyDescent="0.25">
      <c r="AG401" s="1" t="s">
        <v>63</v>
      </c>
      <c r="AH401" s="1">
        <v>4.4000000000000004</v>
      </c>
      <c r="AI401" s="1">
        <v>4</v>
      </c>
      <c r="AJ401" s="1">
        <v>1</v>
      </c>
      <c r="AK401" s="1">
        <f t="shared" si="75"/>
        <v>0</v>
      </c>
      <c r="AL401" s="1">
        <f t="shared" si="76"/>
        <v>0</v>
      </c>
      <c r="AM401" s="1">
        <f t="shared" si="77"/>
        <v>1</v>
      </c>
      <c r="AN401" s="1">
        <f t="shared" si="78"/>
        <v>0</v>
      </c>
      <c r="AO401" s="1">
        <f t="shared" si="79"/>
        <v>1</v>
      </c>
    </row>
    <row r="402" spans="33:41" x14ac:dyDescent="0.25">
      <c r="AG402" s="1" t="s">
        <v>123</v>
      </c>
      <c r="AH402" s="1">
        <v>4.4000000000000004</v>
      </c>
      <c r="AI402" s="1">
        <v>4</v>
      </c>
      <c r="AJ402" s="1">
        <v>1</v>
      </c>
      <c r="AK402" s="1">
        <f t="shared" si="75"/>
        <v>0</v>
      </c>
      <c r="AL402" s="1">
        <f t="shared" si="76"/>
        <v>0</v>
      </c>
      <c r="AM402" s="1">
        <f t="shared" si="77"/>
        <v>1</v>
      </c>
      <c r="AN402" s="1">
        <f t="shared" si="78"/>
        <v>0</v>
      </c>
      <c r="AO402" s="1">
        <f t="shared" si="79"/>
        <v>1</v>
      </c>
    </row>
    <row r="403" spans="33:41" x14ac:dyDescent="0.25">
      <c r="AG403" s="1" t="s">
        <v>105</v>
      </c>
      <c r="AH403" s="1">
        <v>4.4000000000000004</v>
      </c>
      <c r="AI403" s="1">
        <v>4</v>
      </c>
      <c r="AJ403" s="1">
        <v>1</v>
      </c>
      <c r="AK403" s="1">
        <f t="shared" si="75"/>
        <v>0</v>
      </c>
      <c r="AL403" s="1">
        <f t="shared" si="76"/>
        <v>0</v>
      </c>
      <c r="AM403" s="1">
        <f t="shared" si="77"/>
        <v>1</v>
      </c>
      <c r="AN403" s="1">
        <f t="shared" si="78"/>
        <v>0</v>
      </c>
      <c r="AO403" s="1">
        <f t="shared" si="79"/>
        <v>1</v>
      </c>
    </row>
    <row r="404" spans="33:41" x14ac:dyDescent="0.25">
      <c r="AG404" s="1" t="s">
        <v>123</v>
      </c>
      <c r="AH404" s="1">
        <v>4.4000000000000004</v>
      </c>
      <c r="AI404" s="1">
        <v>4</v>
      </c>
      <c r="AJ404" s="1">
        <v>1</v>
      </c>
      <c r="AK404" s="1">
        <f t="shared" si="75"/>
        <v>0</v>
      </c>
      <c r="AL404" s="1">
        <f t="shared" si="76"/>
        <v>0</v>
      </c>
      <c r="AM404" s="1">
        <f t="shared" si="77"/>
        <v>1</v>
      </c>
      <c r="AN404" s="1">
        <f t="shared" si="78"/>
        <v>0</v>
      </c>
      <c r="AO404" s="1">
        <f t="shared" si="79"/>
        <v>1</v>
      </c>
    </row>
    <row r="405" spans="33:41" x14ac:dyDescent="0.25">
      <c r="AG405" s="1" t="s">
        <v>157</v>
      </c>
      <c r="AH405" s="1">
        <v>4.4000000000000004</v>
      </c>
      <c r="AI405" s="1">
        <v>4</v>
      </c>
      <c r="AJ405" s="1">
        <v>1</v>
      </c>
      <c r="AK405" s="1">
        <f t="shared" si="75"/>
        <v>0</v>
      </c>
      <c r="AL405" s="1">
        <f t="shared" si="76"/>
        <v>0</v>
      </c>
      <c r="AM405" s="1">
        <f t="shared" si="77"/>
        <v>1</v>
      </c>
      <c r="AN405" s="1">
        <f t="shared" si="78"/>
        <v>0</v>
      </c>
      <c r="AO405" s="1">
        <f t="shared" si="79"/>
        <v>1</v>
      </c>
    </row>
    <row r="406" spans="33:41" x14ac:dyDescent="0.25">
      <c r="AG406" s="1" t="s">
        <v>74</v>
      </c>
      <c r="AH406" s="1">
        <v>4.4000000000000004</v>
      </c>
      <c r="AI406" s="1">
        <v>4</v>
      </c>
      <c r="AJ406" s="1">
        <v>1</v>
      </c>
      <c r="AK406" s="1">
        <f t="shared" si="75"/>
        <v>0</v>
      </c>
      <c r="AL406" s="1">
        <f t="shared" si="76"/>
        <v>0</v>
      </c>
      <c r="AM406" s="1">
        <f t="shared" si="77"/>
        <v>1</v>
      </c>
      <c r="AN406" s="1">
        <f t="shared" si="78"/>
        <v>0</v>
      </c>
      <c r="AO406" s="1">
        <f t="shared" si="79"/>
        <v>1</v>
      </c>
    </row>
    <row r="407" spans="33:41" x14ac:dyDescent="0.25">
      <c r="AG407" s="1" t="s">
        <v>157</v>
      </c>
      <c r="AH407" s="1">
        <v>4.4000000000000004</v>
      </c>
      <c r="AI407" s="1">
        <v>4</v>
      </c>
      <c r="AJ407" s="1">
        <v>1</v>
      </c>
      <c r="AK407" s="1">
        <f t="shared" si="75"/>
        <v>0</v>
      </c>
      <c r="AL407" s="1">
        <f t="shared" si="76"/>
        <v>0</v>
      </c>
      <c r="AM407" s="1">
        <f t="shared" si="77"/>
        <v>1</v>
      </c>
      <c r="AN407" s="1">
        <f t="shared" si="78"/>
        <v>0</v>
      </c>
      <c r="AO407" s="1">
        <f t="shared" si="79"/>
        <v>1</v>
      </c>
    </row>
    <row r="408" spans="33:41" x14ac:dyDescent="0.25">
      <c r="AG408" s="1" t="s">
        <v>105</v>
      </c>
      <c r="AH408" s="1">
        <v>4.4000000000000004</v>
      </c>
      <c r="AI408" s="1">
        <v>4</v>
      </c>
      <c r="AJ408" s="1">
        <v>1</v>
      </c>
      <c r="AK408" s="1">
        <f t="shared" si="75"/>
        <v>0</v>
      </c>
      <c r="AL408" s="1">
        <f t="shared" si="76"/>
        <v>0</v>
      </c>
      <c r="AM408" s="1">
        <f t="shared" si="77"/>
        <v>1</v>
      </c>
      <c r="AN408" s="1">
        <f t="shared" si="78"/>
        <v>0</v>
      </c>
      <c r="AO408" s="1">
        <f t="shared" si="79"/>
        <v>1</v>
      </c>
    </row>
    <row r="409" spans="33:41" x14ac:dyDescent="0.25">
      <c r="AG409" s="1" t="s">
        <v>74</v>
      </c>
      <c r="AH409" s="1">
        <v>4.4000000000000004</v>
      </c>
      <c r="AI409" s="1">
        <v>4</v>
      </c>
      <c r="AJ409" s="1">
        <v>1</v>
      </c>
      <c r="AK409" s="1">
        <f t="shared" si="75"/>
        <v>0</v>
      </c>
      <c r="AL409" s="1">
        <f t="shared" si="76"/>
        <v>0</v>
      </c>
      <c r="AM409" s="1">
        <f t="shared" si="77"/>
        <v>1</v>
      </c>
      <c r="AN409" s="1">
        <f t="shared" si="78"/>
        <v>0</v>
      </c>
      <c r="AO409" s="1">
        <f t="shared" si="79"/>
        <v>1</v>
      </c>
    </row>
    <row r="410" spans="33:41" x14ac:dyDescent="0.25">
      <c r="AG410" s="1" t="s">
        <v>108</v>
      </c>
      <c r="AH410" s="1">
        <v>4.4000000000000004</v>
      </c>
      <c r="AI410" s="1">
        <v>4</v>
      </c>
      <c r="AJ410" s="1">
        <v>1</v>
      </c>
      <c r="AK410" s="1">
        <f t="shared" si="75"/>
        <v>0</v>
      </c>
      <c r="AL410" s="1">
        <f t="shared" si="76"/>
        <v>0</v>
      </c>
      <c r="AM410" s="1">
        <f t="shared" si="77"/>
        <v>1</v>
      </c>
      <c r="AN410" s="1">
        <f t="shared" si="78"/>
        <v>0</v>
      </c>
      <c r="AO410" s="1">
        <f t="shared" si="79"/>
        <v>1</v>
      </c>
    </row>
    <row r="411" spans="33:41" x14ac:dyDescent="0.25">
      <c r="AG411" s="1" t="s">
        <v>142</v>
      </c>
      <c r="AH411" s="1">
        <v>4.4000000000000004</v>
      </c>
      <c r="AI411" s="1">
        <v>4</v>
      </c>
      <c r="AJ411" s="1">
        <v>1</v>
      </c>
      <c r="AK411" s="1">
        <f t="shared" si="75"/>
        <v>0</v>
      </c>
      <c r="AL411" s="1">
        <f t="shared" si="76"/>
        <v>0</v>
      </c>
      <c r="AM411" s="1">
        <f t="shared" si="77"/>
        <v>1</v>
      </c>
      <c r="AN411" s="1">
        <f t="shared" si="78"/>
        <v>0</v>
      </c>
      <c r="AO411" s="1">
        <f t="shared" si="79"/>
        <v>1</v>
      </c>
    </row>
    <row r="412" spans="33:41" x14ac:dyDescent="0.25">
      <c r="AG412" s="1" t="s">
        <v>187</v>
      </c>
      <c r="AH412" s="1">
        <v>4.4000000000000004</v>
      </c>
      <c r="AI412" s="1">
        <v>4</v>
      </c>
      <c r="AJ412" s="1">
        <v>1</v>
      </c>
      <c r="AK412" s="1">
        <f t="shared" si="75"/>
        <v>0</v>
      </c>
      <c r="AL412" s="1">
        <f t="shared" si="76"/>
        <v>0</v>
      </c>
      <c r="AM412" s="1">
        <f t="shared" si="77"/>
        <v>1</v>
      </c>
      <c r="AN412" s="1">
        <f t="shared" si="78"/>
        <v>0</v>
      </c>
      <c r="AO412" s="1">
        <f t="shared" si="79"/>
        <v>1</v>
      </c>
    </row>
    <row r="413" spans="33:41" x14ac:dyDescent="0.25">
      <c r="AG413" s="1" t="s">
        <v>69</v>
      </c>
      <c r="AH413" s="1">
        <v>4.4000000000000004</v>
      </c>
      <c r="AI413" s="1">
        <v>4</v>
      </c>
      <c r="AJ413" s="1">
        <v>1</v>
      </c>
      <c r="AK413" s="1">
        <f t="shared" si="75"/>
        <v>0</v>
      </c>
      <c r="AL413" s="1">
        <f t="shared" si="76"/>
        <v>0</v>
      </c>
      <c r="AM413" s="1">
        <f t="shared" si="77"/>
        <v>1</v>
      </c>
      <c r="AN413" s="1">
        <f t="shared" si="78"/>
        <v>0</v>
      </c>
      <c r="AO413" s="1">
        <f t="shared" si="79"/>
        <v>1</v>
      </c>
    </row>
    <row r="414" spans="33:41" x14ac:dyDescent="0.25">
      <c r="AG414" s="1" t="s">
        <v>197</v>
      </c>
      <c r="AH414" s="1">
        <v>4.4000000000000004</v>
      </c>
      <c r="AI414" s="1">
        <v>4</v>
      </c>
      <c r="AJ414" s="1">
        <v>1</v>
      </c>
      <c r="AK414" s="1">
        <f t="shared" si="75"/>
        <v>0</v>
      </c>
      <c r="AL414" s="1">
        <f t="shared" si="76"/>
        <v>0</v>
      </c>
      <c r="AM414" s="1">
        <f t="shared" si="77"/>
        <v>1</v>
      </c>
      <c r="AN414" s="1">
        <f t="shared" si="78"/>
        <v>0</v>
      </c>
      <c r="AO414" s="1">
        <f t="shared" si="79"/>
        <v>1</v>
      </c>
    </row>
    <row r="415" spans="33:41" x14ac:dyDescent="0.25">
      <c r="AG415" s="1" t="s">
        <v>126</v>
      </c>
      <c r="AH415" s="1">
        <v>4.4000000000000004</v>
      </c>
      <c r="AI415" s="1">
        <v>4</v>
      </c>
      <c r="AJ415" s="1">
        <v>1</v>
      </c>
      <c r="AK415" s="1">
        <f t="shared" si="75"/>
        <v>0</v>
      </c>
      <c r="AL415" s="1">
        <f t="shared" si="76"/>
        <v>0</v>
      </c>
      <c r="AM415" s="1">
        <f t="shared" si="77"/>
        <v>1</v>
      </c>
      <c r="AN415" s="1">
        <f t="shared" si="78"/>
        <v>0</v>
      </c>
      <c r="AO415" s="1">
        <f t="shared" si="79"/>
        <v>1</v>
      </c>
    </row>
    <row r="416" spans="33:41" x14ac:dyDescent="0.25">
      <c r="AG416" s="1" t="s">
        <v>108</v>
      </c>
      <c r="AH416" s="1">
        <v>4.4000000000000004</v>
      </c>
      <c r="AI416" s="1">
        <v>4</v>
      </c>
      <c r="AJ416" s="1">
        <v>1</v>
      </c>
      <c r="AK416" s="1">
        <f t="shared" si="75"/>
        <v>0</v>
      </c>
      <c r="AL416" s="1">
        <f t="shared" si="76"/>
        <v>0</v>
      </c>
      <c r="AM416" s="1">
        <f t="shared" si="77"/>
        <v>1</v>
      </c>
      <c r="AN416" s="1">
        <f t="shared" si="78"/>
        <v>0</v>
      </c>
      <c r="AO416" s="1">
        <f t="shared" si="79"/>
        <v>1</v>
      </c>
    </row>
    <row r="417" spans="33:41" x14ac:dyDescent="0.25">
      <c r="AG417" s="1" t="s">
        <v>197</v>
      </c>
      <c r="AH417" s="1">
        <v>4.4000000000000004</v>
      </c>
      <c r="AI417" s="1">
        <v>4</v>
      </c>
      <c r="AJ417" s="1">
        <v>1</v>
      </c>
      <c r="AK417" s="1">
        <f t="shared" si="75"/>
        <v>0</v>
      </c>
      <c r="AL417" s="1">
        <f t="shared" si="76"/>
        <v>0</v>
      </c>
      <c r="AM417" s="1">
        <f t="shared" si="77"/>
        <v>1</v>
      </c>
      <c r="AN417" s="1">
        <f t="shared" si="78"/>
        <v>0</v>
      </c>
      <c r="AO417" s="1">
        <f t="shared" si="79"/>
        <v>1</v>
      </c>
    </row>
    <row r="418" spans="33:41" x14ac:dyDescent="0.25">
      <c r="AG418" s="1" t="s">
        <v>123</v>
      </c>
      <c r="AH418" s="1">
        <v>4.4000000000000004</v>
      </c>
      <c r="AI418" s="1">
        <v>4</v>
      </c>
      <c r="AJ418" s="1">
        <v>1</v>
      </c>
      <c r="AK418" s="1">
        <f t="shared" si="75"/>
        <v>0</v>
      </c>
      <c r="AL418" s="1">
        <f t="shared" si="76"/>
        <v>0</v>
      </c>
      <c r="AM418" s="1">
        <f t="shared" si="77"/>
        <v>1</v>
      </c>
      <c r="AN418" s="1">
        <f t="shared" si="78"/>
        <v>0</v>
      </c>
      <c r="AO418" s="1">
        <f t="shared" si="79"/>
        <v>1</v>
      </c>
    </row>
    <row r="419" spans="33:41" x14ac:dyDescent="0.25">
      <c r="AG419" s="1" t="s">
        <v>125</v>
      </c>
      <c r="AH419" s="1">
        <v>4.4000000000000004</v>
      </c>
      <c r="AI419" s="1">
        <v>4</v>
      </c>
      <c r="AJ419" s="1">
        <v>1</v>
      </c>
      <c r="AK419" s="1">
        <f t="shared" si="75"/>
        <v>0</v>
      </c>
      <c r="AL419" s="1">
        <f t="shared" si="76"/>
        <v>0</v>
      </c>
      <c r="AM419" s="1">
        <f t="shared" si="77"/>
        <v>1</v>
      </c>
      <c r="AN419" s="1">
        <f t="shared" si="78"/>
        <v>0</v>
      </c>
      <c r="AO419" s="1">
        <f t="shared" si="79"/>
        <v>1</v>
      </c>
    </row>
    <row r="420" spans="33:41" x14ac:dyDescent="0.25">
      <c r="AG420" s="1" t="s">
        <v>149</v>
      </c>
      <c r="AH420" s="1">
        <v>4.4000000000000004</v>
      </c>
      <c r="AI420" s="1">
        <v>4</v>
      </c>
      <c r="AJ420" s="1">
        <v>1</v>
      </c>
      <c r="AK420" s="1">
        <f t="shared" si="75"/>
        <v>0</v>
      </c>
      <c r="AL420" s="1">
        <f t="shared" si="76"/>
        <v>0</v>
      </c>
      <c r="AM420" s="1">
        <f t="shared" si="77"/>
        <v>1</v>
      </c>
      <c r="AN420" s="1">
        <f t="shared" si="78"/>
        <v>0</v>
      </c>
      <c r="AO420" s="1">
        <f t="shared" si="79"/>
        <v>1</v>
      </c>
    </row>
    <row r="421" spans="33:41" x14ac:dyDescent="0.25">
      <c r="AG421" s="1" t="s">
        <v>69</v>
      </c>
      <c r="AH421" s="1">
        <v>4.4000000000000004</v>
      </c>
      <c r="AI421" s="1">
        <v>4</v>
      </c>
      <c r="AJ421" s="1">
        <v>1</v>
      </c>
      <c r="AK421" s="1">
        <f t="shared" si="75"/>
        <v>0</v>
      </c>
      <c r="AL421" s="1">
        <f t="shared" si="76"/>
        <v>0</v>
      </c>
      <c r="AM421" s="1">
        <f t="shared" si="77"/>
        <v>1</v>
      </c>
      <c r="AN421" s="1">
        <f t="shared" si="78"/>
        <v>0</v>
      </c>
      <c r="AO421" s="1">
        <f t="shared" si="79"/>
        <v>1</v>
      </c>
    </row>
    <row r="422" spans="33:41" x14ac:dyDescent="0.25">
      <c r="AG422" s="1" t="s">
        <v>187</v>
      </c>
      <c r="AH422" s="1">
        <v>4.4000000000000004</v>
      </c>
      <c r="AI422" s="1">
        <v>4</v>
      </c>
      <c r="AJ422" s="1">
        <v>1</v>
      </c>
      <c r="AK422" s="1">
        <f t="shared" si="75"/>
        <v>0</v>
      </c>
      <c r="AL422" s="1">
        <f t="shared" si="76"/>
        <v>0</v>
      </c>
      <c r="AM422" s="1">
        <f t="shared" si="77"/>
        <v>1</v>
      </c>
      <c r="AN422" s="1">
        <f t="shared" si="78"/>
        <v>0</v>
      </c>
      <c r="AO422" s="1">
        <f t="shared" si="79"/>
        <v>1</v>
      </c>
    </row>
    <row r="423" spans="33:41" x14ac:dyDescent="0.25">
      <c r="AG423" s="1" t="s">
        <v>125</v>
      </c>
      <c r="AH423" s="1">
        <v>4.4000000000000004</v>
      </c>
      <c r="AI423" s="1">
        <v>4</v>
      </c>
      <c r="AJ423" s="1">
        <v>1</v>
      </c>
      <c r="AK423" s="1">
        <f t="shared" si="75"/>
        <v>0</v>
      </c>
      <c r="AL423" s="1">
        <f t="shared" si="76"/>
        <v>0</v>
      </c>
      <c r="AM423" s="1">
        <f t="shared" si="77"/>
        <v>1</v>
      </c>
      <c r="AN423" s="1">
        <f t="shared" si="78"/>
        <v>0</v>
      </c>
      <c r="AO423" s="1">
        <f t="shared" si="79"/>
        <v>1</v>
      </c>
    </row>
    <row r="424" spans="33:41" x14ac:dyDescent="0.25">
      <c r="AG424" s="1" t="s">
        <v>108</v>
      </c>
      <c r="AH424" s="1">
        <v>4.4000000000000004</v>
      </c>
      <c r="AI424" s="1">
        <v>4</v>
      </c>
      <c r="AJ424" s="1">
        <v>1</v>
      </c>
      <c r="AK424" s="1">
        <f t="shared" si="75"/>
        <v>0</v>
      </c>
      <c r="AL424" s="1">
        <f t="shared" si="76"/>
        <v>0</v>
      </c>
      <c r="AM424" s="1">
        <f t="shared" si="77"/>
        <v>1</v>
      </c>
      <c r="AN424" s="1">
        <f t="shared" si="78"/>
        <v>0</v>
      </c>
      <c r="AO424" s="1">
        <f t="shared" si="79"/>
        <v>1</v>
      </c>
    </row>
    <row r="425" spans="33:41" x14ac:dyDescent="0.25">
      <c r="AG425" s="1" t="s">
        <v>200</v>
      </c>
      <c r="AH425" s="1">
        <v>4.4000000000000004</v>
      </c>
      <c r="AI425" s="1">
        <v>4</v>
      </c>
      <c r="AJ425" s="1">
        <v>1</v>
      </c>
      <c r="AK425" s="1">
        <f t="shared" si="75"/>
        <v>0</v>
      </c>
      <c r="AL425" s="1">
        <f t="shared" si="76"/>
        <v>0</v>
      </c>
      <c r="AM425" s="1">
        <f t="shared" si="77"/>
        <v>1</v>
      </c>
      <c r="AN425" s="1">
        <f t="shared" si="78"/>
        <v>0</v>
      </c>
      <c r="AO425" s="1">
        <f t="shared" si="79"/>
        <v>1</v>
      </c>
    </row>
    <row r="426" spans="33:41" x14ac:dyDescent="0.25">
      <c r="AG426" s="1" t="s">
        <v>126</v>
      </c>
      <c r="AH426" s="1">
        <v>4.4000000000000004</v>
      </c>
      <c r="AI426" s="1">
        <v>4</v>
      </c>
      <c r="AJ426" s="1">
        <v>1</v>
      </c>
      <c r="AK426" s="1">
        <f t="shared" si="75"/>
        <v>0</v>
      </c>
      <c r="AL426" s="1">
        <f t="shared" si="76"/>
        <v>0</v>
      </c>
      <c r="AM426" s="1">
        <f t="shared" si="77"/>
        <v>1</v>
      </c>
      <c r="AN426" s="1">
        <f t="shared" si="78"/>
        <v>0</v>
      </c>
      <c r="AO426" s="1">
        <f t="shared" si="79"/>
        <v>1</v>
      </c>
    </row>
    <row r="427" spans="33:41" x14ac:dyDescent="0.25">
      <c r="AG427" s="1" t="s">
        <v>108</v>
      </c>
      <c r="AH427" s="1">
        <v>4.4000000000000004</v>
      </c>
      <c r="AI427" s="1">
        <v>4</v>
      </c>
      <c r="AJ427" s="1">
        <v>0</v>
      </c>
      <c r="AK427" s="1">
        <f t="shared" si="75"/>
        <v>0</v>
      </c>
      <c r="AL427" s="1">
        <f t="shared" si="76"/>
        <v>0</v>
      </c>
      <c r="AM427" s="1">
        <f t="shared" si="77"/>
        <v>1</v>
      </c>
      <c r="AN427" s="1">
        <f t="shared" si="78"/>
        <v>0</v>
      </c>
      <c r="AO427" s="1">
        <f t="shared" si="79"/>
        <v>1</v>
      </c>
    </row>
    <row r="428" spans="33:41" x14ac:dyDescent="0.25">
      <c r="AG428" s="1" t="s">
        <v>108</v>
      </c>
      <c r="AH428" s="1">
        <v>4.4000000000000004</v>
      </c>
      <c r="AI428" s="1">
        <v>4</v>
      </c>
      <c r="AJ428" s="1">
        <v>0</v>
      </c>
      <c r="AK428" s="1">
        <f t="shared" si="75"/>
        <v>0</v>
      </c>
      <c r="AL428" s="1">
        <f t="shared" si="76"/>
        <v>0</v>
      </c>
      <c r="AM428" s="1">
        <f t="shared" si="77"/>
        <v>1</v>
      </c>
      <c r="AN428" s="1">
        <f t="shared" si="78"/>
        <v>0</v>
      </c>
      <c r="AO428" s="1">
        <f t="shared" si="79"/>
        <v>1</v>
      </c>
    </row>
    <row r="429" spans="33:41" x14ac:dyDescent="0.25">
      <c r="AG429" s="1" t="s">
        <v>142</v>
      </c>
      <c r="AH429" s="1">
        <v>4.4000000000000004</v>
      </c>
      <c r="AI429" s="1">
        <v>4</v>
      </c>
      <c r="AJ429" s="1">
        <v>0</v>
      </c>
      <c r="AK429" s="1">
        <f t="shared" si="75"/>
        <v>0</v>
      </c>
      <c r="AL429" s="1">
        <f t="shared" si="76"/>
        <v>0</v>
      </c>
      <c r="AM429" s="1">
        <f t="shared" si="77"/>
        <v>1</v>
      </c>
      <c r="AN429" s="1">
        <f t="shared" si="78"/>
        <v>0</v>
      </c>
      <c r="AO429" s="1">
        <f t="shared" si="79"/>
        <v>1</v>
      </c>
    </row>
    <row r="430" spans="33:41" x14ac:dyDescent="0.25">
      <c r="AG430" s="1" t="s">
        <v>69</v>
      </c>
      <c r="AH430" s="1">
        <v>4.4000000000000004</v>
      </c>
      <c r="AI430" s="1">
        <v>4</v>
      </c>
      <c r="AJ430" s="1">
        <v>0</v>
      </c>
      <c r="AK430" s="1">
        <f t="shared" si="75"/>
        <v>0</v>
      </c>
      <c r="AL430" s="1">
        <f t="shared" si="76"/>
        <v>0</v>
      </c>
      <c r="AM430" s="1">
        <f t="shared" si="77"/>
        <v>1</v>
      </c>
      <c r="AN430" s="1">
        <f t="shared" si="78"/>
        <v>0</v>
      </c>
      <c r="AO430" s="1">
        <f t="shared" si="79"/>
        <v>1</v>
      </c>
    </row>
    <row r="431" spans="33:41" x14ac:dyDescent="0.25">
      <c r="AG431" s="1" t="s">
        <v>108</v>
      </c>
      <c r="AH431" s="1">
        <v>4.4000000000000004</v>
      </c>
      <c r="AI431" s="1">
        <v>4</v>
      </c>
      <c r="AJ431" s="1">
        <v>0</v>
      </c>
      <c r="AK431" s="1">
        <f t="shared" si="75"/>
        <v>0</v>
      </c>
      <c r="AL431" s="1">
        <f t="shared" si="76"/>
        <v>0</v>
      </c>
      <c r="AM431" s="1">
        <f t="shared" si="77"/>
        <v>1</v>
      </c>
      <c r="AN431" s="1">
        <f t="shared" si="78"/>
        <v>0</v>
      </c>
      <c r="AO431" s="1">
        <f t="shared" si="79"/>
        <v>1</v>
      </c>
    </row>
    <row r="432" spans="33:41" x14ac:dyDescent="0.25">
      <c r="AG432" s="1" t="s">
        <v>139</v>
      </c>
      <c r="AH432" s="1">
        <v>4.4000000000000004</v>
      </c>
      <c r="AI432" s="1">
        <v>4</v>
      </c>
      <c r="AJ432" s="1">
        <v>0</v>
      </c>
      <c r="AK432" s="1">
        <f t="shared" si="75"/>
        <v>0</v>
      </c>
      <c r="AL432" s="1">
        <f t="shared" si="76"/>
        <v>0</v>
      </c>
      <c r="AM432" s="1">
        <f t="shared" si="77"/>
        <v>1</v>
      </c>
      <c r="AN432" s="1">
        <f t="shared" si="78"/>
        <v>0</v>
      </c>
      <c r="AO432" s="1">
        <f t="shared" si="79"/>
        <v>1</v>
      </c>
    </row>
    <row r="433" spans="33:41" x14ac:dyDescent="0.25">
      <c r="AG433" s="1" t="s">
        <v>149</v>
      </c>
      <c r="AH433" s="1">
        <v>4.4000000000000004</v>
      </c>
      <c r="AI433" s="1">
        <v>4</v>
      </c>
      <c r="AJ433" s="1">
        <v>0</v>
      </c>
      <c r="AK433" s="1">
        <f t="shared" si="75"/>
        <v>0</v>
      </c>
      <c r="AL433" s="1">
        <f t="shared" si="76"/>
        <v>0</v>
      </c>
      <c r="AM433" s="1">
        <f t="shared" si="77"/>
        <v>1</v>
      </c>
      <c r="AN433" s="1">
        <f t="shared" si="78"/>
        <v>0</v>
      </c>
      <c r="AO433" s="1">
        <f t="shared" si="79"/>
        <v>1</v>
      </c>
    </row>
    <row r="434" spans="33:41" x14ac:dyDescent="0.25">
      <c r="AG434" s="1" t="s">
        <v>108</v>
      </c>
      <c r="AH434" s="1">
        <v>4.4000000000000004</v>
      </c>
      <c r="AI434" s="1">
        <v>4</v>
      </c>
      <c r="AJ434" s="1">
        <v>0</v>
      </c>
      <c r="AK434" s="1">
        <f t="shared" si="75"/>
        <v>0</v>
      </c>
      <c r="AL434" s="1">
        <f t="shared" si="76"/>
        <v>0</v>
      </c>
      <c r="AM434" s="1">
        <f t="shared" si="77"/>
        <v>1</v>
      </c>
      <c r="AN434" s="1">
        <f t="shared" si="78"/>
        <v>0</v>
      </c>
      <c r="AO434" s="1">
        <f t="shared" si="79"/>
        <v>1</v>
      </c>
    </row>
    <row r="435" spans="33:41" x14ac:dyDescent="0.25">
      <c r="AG435" s="1" t="s">
        <v>108</v>
      </c>
      <c r="AH435" s="1">
        <v>4.4000000000000004</v>
      </c>
      <c r="AI435" s="1">
        <v>4</v>
      </c>
      <c r="AJ435" s="1">
        <v>0</v>
      </c>
      <c r="AK435" s="1">
        <f t="shared" si="75"/>
        <v>0</v>
      </c>
      <c r="AL435" s="1">
        <f t="shared" si="76"/>
        <v>0</v>
      </c>
      <c r="AM435" s="1">
        <f t="shared" si="77"/>
        <v>1</v>
      </c>
      <c r="AN435" s="1">
        <f t="shared" si="78"/>
        <v>0</v>
      </c>
      <c r="AO435" s="1">
        <f t="shared" si="79"/>
        <v>1</v>
      </c>
    </row>
    <row r="436" spans="33:41" x14ac:dyDescent="0.25">
      <c r="AG436" s="1" t="s">
        <v>197</v>
      </c>
      <c r="AH436" s="1">
        <v>4.4000000000000004</v>
      </c>
      <c r="AI436" s="1">
        <v>4</v>
      </c>
      <c r="AJ436" s="1">
        <v>0</v>
      </c>
      <c r="AK436" s="1">
        <f t="shared" si="75"/>
        <v>0</v>
      </c>
      <c r="AL436" s="1">
        <f t="shared" si="76"/>
        <v>0</v>
      </c>
      <c r="AM436" s="1">
        <f t="shared" si="77"/>
        <v>1</v>
      </c>
      <c r="AN436" s="1">
        <f t="shared" si="78"/>
        <v>0</v>
      </c>
      <c r="AO436" s="1">
        <f t="shared" si="79"/>
        <v>1</v>
      </c>
    </row>
    <row r="437" spans="33:41" x14ac:dyDescent="0.25">
      <c r="AG437" s="1" t="s">
        <v>157</v>
      </c>
      <c r="AH437" s="1">
        <v>4.4000000000000004</v>
      </c>
      <c r="AI437" s="1">
        <v>4</v>
      </c>
      <c r="AJ437" s="1">
        <v>0</v>
      </c>
      <c r="AK437" s="1">
        <f t="shared" si="75"/>
        <v>0</v>
      </c>
      <c r="AL437" s="1">
        <f t="shared" si="76"/>
        <v>0</v>
      </c>
      <c r="AM437" s="1">
        <f t="shared" si="77"/>
        <v>1</v>
      </c>
      <c r="AN437" s="1">
        <f t="shared" si="78"/>
        <v>0</v>
      </c>
      <c r="AO437" s="1">
        <f t="shared" si="79"/>
        <v>1</v>
      </c>
    </row>
    <row r="438" spans="33:41" x14ac:dyDescent="0.25">
      <c r="AG438" s="1" t="s">
        <v>149</v>
      </c>
      <c r="AH438" s="1">
        <v>4.4000000000000004</v>
      </c>
      <c r="AI438" s="1">
        <v>4</v>
      </c>
      <c r="AJ438" s="1">
        <v>-1</v>
      </c>
      <c r="AK438" s="1">
        <f t="shared" si="75"/>
        <v>0</v>
      </c>
      <c r="AL438" s="1">
        <f t="shared" si="76"/>
        <v>0</v>
      </c>
      <c r="AM438" s="1">
        <f t="shared" si="77"/>
        <v>1</v>
      </c>
      <c r="AN438" s="1">
        <f t="shared" si="78"/>
        <v>0</v>
      </c>
      <c r="AO438" s="1">
        <f t="shared" si="79"/>
        <v>1</v>
      </c>
    </row>
    <row r="439" spans="33:41" x14ac:dyDescent="0.25">
      <c r="AG439" s="1" t="s">
        <v>125</v>
      </c>
      <c r="AH439" s="1">
        <v>4.4000000000000004</v>
      </c>
      <c r="AI439" s="1">
        <v>4</v>
      </c>
      <c r="AJ439" s="1">
        <v>-4</v>
      </c>
      <c r="AK439" s="1">
        <f t="shared" si="75"/>
        <v>0</v>
      </c>
      <c r="AL439" s="1">
        <f t="shared" si="76"/>
        <v>0</v>
      </c>
      <c r="AM439" s="1">
        <f t="shared" si="77"/>
        <v>1</v>
      </c>
      <c r="AN439" s="1">
        <f t="shared" si="78"/>
        <v>0</v>
      </c>
      <c r="AO439" s="1">
        <f t="shared" si="79"/>
        <v>1</v>
      </c>
    </row>
    <row r="440" spans="33:41" x14ac:dyDescent="0.25">
      <c r="AG440" s="1" t="s">
        <v>102</v>
      </c>
      <c r="AH440" s="1">
        <v>4.3</v>
      </c>
      <c r="AI440" s="1">
        <v>4</v>
      </c>
      <c r="AJ440" s="1">
        <v>2</v>
      </c>
      <c r="AK440" s="1">
        <f t="shared" si="75"/>
        <v>0</v>
      </c>
      <c r="AL440" s="1">
        <f t="shared" si="76"/>
        <v>0</v>
      </c>
      <c r="AM440" s="1">
        <f t="shared" si="77"/>
        <v>1</v>
      </c>
      <c r="AN440" s="1">
        <f t="shared" si="78"/>
        <v>0</v>
      </c>
      <c r="AO440" s="1">
        <f t="shared" si="79"/>
        <v>1</v>
      </c>
    </row>
    <row r="441" spans="33:41" x14ac:dyDescent="0.25">
      <c r="AG441" s="1" t="s">
        <v>188</v>
      </c>
      <c r="AH441" s="1">
        <v>4.3</v>
      </c>
      <c r="AI441" s="1">
        <v>4</v>
      </c>
      <c r="AJ441" s="1">
        <v>2</v>
      </c>
      <c r="AK441" s="1">
        <f t="shared" si="75"/>
        <v>0</v>
      </c>
      <c r="AL441" s="1">
        <f t="shared" si="76"/>
        <v>0</v>
      </c>
      <c r="AM441" s="1">
        <f t="shared" si="77"/>
        <v>1</v>
      </c>
      <c r="AN441" s="1">
        <f t="shared" si="78"/>
        <v>0</v>
      </c>
      <c r="AO441" s="1">
        <f t="shared" si="79"/>
        <v>1</v>
      </c>
    </row>
    <row r="442" spans="33:41" x14ac:dyDescent="0.25">
      <c r="AG442" s="1" t="s">
        <v>106</v>
      </c>
      <c r="AH442" s="1">
        <v>4.3</v>
      </c>
      <c r="AI442" s="1">
        <v>4</v>
      </c>
      <c r="AJ442" s="1">
        <v>2</v>
      </c>
      <c r="AK442" s="1">
        <f t="shared" si="75"/>
        <v>0</v>
      </c>
      <c r="AL442" s="1">
        <f t="shared" si="76"/>
        <v>0</v>
      </c>
      <c r="AM442" s="1">
        <f t="shared" si="77"/>
        <v>1</v>
      </c>
      <c r="AN442" s="1">
        <f t="shared" si="78"/>
        <v>0</v>
      </c>
      <c r="AO442" s="1">
        <f t="shared" si="79"/>
        <v>1</v>
      </c>
    </row>
    <row r="443" spans="33:41" x14ac:dyDescent="0.25">
      <c r="AG443" s="1" t="s">
        <v>82</v>
      </c>
      <c r="AH443" s="1">
        <v>4.3</v>
      </c>
      <c r="AI443" s="1">
        <v>4</v>
      </c>
      <c r="AJ443" s="1">
        <v>2</v>
      </c>
      <c r="AK443" s="1">
        <f t="shared" si="75"/>
        <v>0</v>
      </c>
      <c r="AL443" s="1">
        <f t="shared" si="76"/>
        <v>0</v>
      </c>
      <c r="AM443" s="1">
        <f t="shared" si="77"/>
        <v>1</v>
      </c>
      <c r="AN443" s="1">
        <f t="shared" si="78"/>
        <v>0</v>
      </c>
      <c r="AO443" s="1">
        <f t="shared" si="79"/>
        <v>1</v>
      </c>
    </row>
    <row r="444" spans="33:41" x14ac:dyDescent="0.25">
      <c r="AG444" s="1" t="s">
        <v>166</v>
      </c>
      <c r="AH444" s="1">
        <v>4.3</v>
      </c>
      <c r="AI444" s="1">
        <v>4</v>
      </c>
      <c r="AJ444" s="1">
        <v>2</v>
      </c>
      <c r="AK444" s="1">
        <f t="shared" si="75"/>
        <v>0</v>
      </c>
      <c r="AL444" s="1">
        <f t="shared" si="76"/>
        <v>0</v>
      </c>
      <c r="AM444" s="1">
        <f t="shared" si="77"/>
        <v>1</v>
      </c>
      <c r="AN444" s="1">
        <f t="shared" si="78"/>
        <v>0</v>
      </c>
      <c r="AO444" s="1">
        <f t="shared" si="79"/>
        <v>1</v>
      </c>
    </row>
    <row r="445" spans="33:41" x14ac:dyDescent="0.25">
      <c r="AG445" s="1" t="s">
        <v>102</v>
      </c>
      <c r="AH445" s="1">
        <v>4.3</v>
      </c>
      <c r="AI445" s="1">
        <v>4</v>
      </c>
      <c r="AJ445" s="1">
        <v>2</v>
      </c>
      <c r="AK445" s="1">
        <f t="shared" si="75"/>
        <v>0</v>
      </c>
      <c r="AL445" s="1">
        <f t="shared" si="76"/>
        <v>0</v>
      </c>
      <c r="AM445" s="1">
        <f t="shared" si="77"/>
        <v>1</v>
      </c>
      <c r="AN445" s="1">
        <f t="shared" si="78"/>
        <v>0</v>
      </c>
      <c r="AO445" s="1">
        <f t="shared" si="79"/>
        <v>1</v>
      </c>
    </row>
    <row r="446" spans="33:41" x14ac:dyDescent="0.25">
      <c r="AG446" s="1" t="s">
        <v>102</v>
      </c>
      <c r="AH446" s="1">
        <v>4.3</v>
      </c>
      <c r="AI446" s="1">
        <v>4</v>
      </c>
      <c r="AJ446" s="1">
        <v>2</v>
      </c>
      <c r="AK446" s="1">
        <f t="shared" si="75"/>
        <v>0</v>
      </c>
      <c r="AL446" s="1">
        <f t="shared" si="76"/>
        <v>0</v>
      </c>
      <c r="AM446" s="1">
        <f t="shared" si="77"/>
        <v>1</v>
      </c>
      <c r="AN446" s="1">
        <f t="shared" si="78"/>
        <v>0</v>
      </c>
      <c r="AO446" s="1">
        <f t="shared" si="79"/>
        <v>1</v>
      </c>
    </row>
    <row r="447" spans="33:41" x14ac:dyDescent="0.25">
      <c r="AG447" s="1" t="s">
        <v>193</v>
      </c>
      <c r="AH447" s="1">
        <v>4.3</v>
      </c>
      <c r="AI447" s="1">
        <v>4</v>
      </c>
      <c r="AJ447" s="1">
        <v>2</v>
      </c>
      <c r="AK447" s="1">
        <f t="shared" si="75"/>
        <v>0</v>
      </c>
      <c r="AL447" s="1">
        <f t="shared" si="76"/>
        <v>0</v>
      </c>
      <c r="AM447" s="1">
        <f t="shared" si="77"/>
        <v>1</v>
      </c>
      <c r="AN447" s="1">
        <f t="shared" si="78"/>
        <v>0</v>
      </c>
      <c r="AO447" s="1">
        <f t="shared" si="79"/>
        <v>1</v>
      </c>
    </row>
    <row r="448" spans="33:41" x14ac:dyDescent="0.25">
      <c r="AG448" s="1" t="s">
        <v>159</v>
      </c>
      <c r="AH448" s="1">
        <v>4.3</v>
      </c>
      <c r="AI448" s="1">
        <v>4</v>
      </c>
      <c r="AJ448" s="1">
        <v>2</v>
      </c>
      <c r="AK448" s="1">
        <f t="shared" si="75"/>
        <v>0</v>
      </c>
      <c r="AL448" s="1">
        <f t="shared" si="76"/>
        <v>0</v>
      </c>
      <c r="AM448" s="1">
        <f t="shared" si="77"/>
        <v>1</v>
      </c>
      <c r="AN448" s="1">
        <f t="shared" si="78"/>
        <v>0</v>
      </c>
      <c r="AO448" s="1">
        <f t="shared" si="79"/>
        <v>1</v>
      </c>
    </row>
    <row r="449" spans="33:41" x14ac:dyDescent="0.25">
      <c r="AG449" s="1" t="s">
        <v>193</v>
      </c>
      <c r="AH449" s="1">
        <v>4.3</v>
      </c>
      <c r="AI449" s="1">
        <v>4</v>
      </c>
      <c r="AJ449" s="1">
        <v>2</v>
      </c>
      <c r="AK449" s="1">
        <f t="shared" si="75"/>
        <v>0</v>
      </c>
      <c r="AL449" s="1">
        <f t="shared" si="76"/>
        <v>0</v>
      </c>
      <c r="AM449" s="1">
        <f t="shared" si="77"/>
        <v>1</v>
      </c>
      <c r="AN449" s="1">
        <f t="shared" si="78"/>
        <v>0</v>
      </c>
      <c r="AO449" s="1">
        <f t="shared" si="79"/>
        <v>1</v>
      </c>
    </row>
    <row r="450" spans="33:41" x14ac:dyDescent="0.25">
      <c r="AG450" s="1" t="s">
        <v>106</v>
      </c>
      <c r="AH450" s="1">
        <v>4.3</v>
      </c>
      <c r="AI450" s="1">
        <v>4</v>
      </c>
      <c r="AJ450" s="1">
        <v>2</v>
      </c>
      <c r="AK450" s="1">
        <f t="shared" si="75"/>
        <v>0</v>
      </c>
      <c r="AL450" s="1">
        <f t="shared" si="76"/>
        <v>0</v>
      </c>
      <c r="AM450" s="1">
        <f t="shared" si="77"/>
        <v>1</v>
      </c>
      <c r="AN450" s="1">
        <f t="shared" si="78"/>
        <v>0</v>
      </c>
      <c r="AO450" s="1">
        <f t="shared" si="79"/>
        <v>1</v>
      </c>
    </row>
    <row r="451" spans="33:41" x14ac:dyDescent="0.25">
      <c r="AG451" s="1" t="s">
        <v>203</v>
      </c>
      <c r="AH451" s="1">
        <v>4.3</v>
      </c>
      <c r="AI451" s="1">
        <v>4</v>
      </c>
      <c r="AJ451" s="1">
        <v>2</v>
      </c>
      <c r="AK451" s="1">
        <f t="shared" ref="AK451:AK514" si="80">IF(AND((10&gt;AJ451),(AJ451&gt;=AI451),(AI451&gt;=2)),1,0)</f>
        <v>0</v>
      </c>
      <c r="AL451" s="1">
        <f t="shared" ref="AL451:AL514" si="81">IF(AND((AJ451&lt;AI451),(AJ451&gt;2),(AI451&lt;10)),1,0)</f>
        <v>0</v>
      </c>
      <c r="AM451" s="1">
        <f t="shared" ref="AM451:AM514" si="82">IF(AJ451&lt;=2,1,0)</f>
        <v>1</v>
      </c>
      <c r="AN451" s="1">
        <f t="shared" ref="AN451:AN514" si="83">IF(AJ451&gt;=10,1,0)</f>
        <v>0</v>
      </c>
      <c r="AO451" s="1">
        <f t="shared" ref="AO451:AO514" si="84">SUM(AK451:AN451)</f>
        <v>1</v>
      </c>
    </row>
    <row r="452" spans="33:41" x14ac:dyDescent="0.25">
      <c r="AG452" s="1" t="s">
        <v>79</v>
      </c>
      <c r="AH452" s="1">
        <v>4.3</v>
      </c>
      <c r="AI452" s="1">
        <v>4</v>
      </c>
      <c r="AJ452" s="1">
        <v>2</v>
      </c>
      <c r="AK452" s="1">
        <f t="shared" si="80"/>
        <v>0</v>
      </c>
      <c r="AL452" s="1">
        <f t="shared" si="81"/>
        <v>0</v>
      </c>
      <c r="AM452" s="1">
        <f t="shared" si="82"/>
        <v>1</v>
      </c>
      <c r="AN452" s="1">
        <f t="shared" si="83"/>
        <v>0</v>
      </c>
      <c r="AO452" s="1">
        <f t="shared" si="84"/>
        <v>1</v>
      </c>
    </row>
    <row r="453" spans="33:41" x14ac:dyDescent="0.25">
      <c r="AG453" s="1" t="s">
        <v>79</v>
      </c>
      <c r="AH453" s="1">
        <v>4.3</v>
      </c>
      <c r="AI453" s="1">
        <v>4</v>
      </c>
      <c r="AJ453" s="1">
        <v>2</v>
      </c>
      <c r="AK453" s="1">
        <f t="shared" si="80"/>
        <v>0</v>
      </c>
      <c r="AL453" s="1">
        <f t="shared" si="81"/>
        <v>0</v>
      </c>
      <c r="AM453" s="1">
        <f t="shared" si="82"/>
        <v>1</v>
      </c>
      <c r="AN453" s="1">
        <f t="shared" si="83"/>
        <v>0</v>
      </c>
      <c r="AO453" s="1">
        <f t="shared" si="84"/>
        <v>1</v>
      </c>
    </row>
    <row r="454" spans="33:41" x14ac:dyDescent="0.25">
      <c r="AG454" s="1" t="s">
        <v>82</v>
      </c>
      <c r="AH454" s="1">
        <v>4.3</v>
      </c>
      <c r="AI454" s="1">
        <v>4</v>
      </c>
      <c r="AJ454" s="1">
        <v>1</v>
      </c>
      <c r="AK454" s="1">
        <f t="shared" si="80"/>
        <v>0</v>
      </c>
      <c r="AL454" s="1">
        <f t="shared" si="81"/>
        <v>0</v>
      </c>
      <c r="AM454" s="1">
        <f t="shared" si="82"/>
        <v>1</v>
      </c>
      <c r="AN454" s="1">
        <f t="shared" si="83"/>
        <v>0</v>
      </c>
      <c r="AO454" s="1">
        <f t="shared" si="84"/>
        <v>1</v>
      </c>
    </row>
    <row r="455" spans="33:41" x14ac:dyDescent="0.25">
      <c r="AG455" s="1" t="s">
        <v>106</v>
      </c>
      <c r="AH455" s="1">
        <v>4.3</v>
      </c>
      <c r="AI455" s="1">
        <v>4</v>
      </c>
      <c r="AJ455" s="1">
        <v>1</v>
      </c>
      <c r="AK455" s="1">
        <f t="shared" si="80"/>
        <v>0</v>
      </c>
      <c r="AL455" s="1">
        <f t="shared" si="81"/>
        <v>0</v>
      </c>
      <c r="AM455" s="1">
        <f t="shared" si="82"/>
        <v>1</v>
      </c>
      <c r="AN455" s="1">
        <f t="shared" si="83"/>
        <v>0</v>
      </c>
      <c r="AO455" s="1">
        <f t="shared" si="84"/>
        <v>1</v>
      </c>
    </row>
    <row r="456" spans="33:41" x14ac:dyDescent="0.25">
      <c r="AG456" s="1" t="s">
        <v>166</v>
      </c>
      <c r="AH456" s="1">
        <v>4.3</v>
      </c>
      <c r="AI456" s="1">
        <v>4</v>
      </c>
      <c r="AJ456" s="1">
        <v>1</v>
      </c>
      <c r="AK456" s="1">
        <f t="shared" si="80"/>
        <v>0</v>
      </c>
      <c r="AL456" s="1">
        <f t="shared" si="81"/>
        <v>0</v>
      </c>
      <c r="AM456" s="1">
        <f t="shared" si="82"/>
        <v>1</v>
      </c>
      <c r="AN456" s="1">
        <f t="shared" si="83"/>
        <v>0</v>
      </c>
      <c r="AO456" s="1">
        <f t="shared" si="84"/>
        <v>1</v>
      </c>
    </row>
    <row r="457" spans="33:41" x14ac:dyDescent="0.25">
      <c r="AG457" s="1" t="s">
        <v>151</v>
      </c>
      <c r="AH457" s="1">
        <v>4.3</v>
      </c>
      <c r="AI457" s="1">
        <v>4</v>
      </c>
      <c r="AJ457" s="1">
        <v>1</v>
      </c>
      <c r="AK457" s="1">
        <f t="shared" si="80"/>
        <v>0</v>
      </c>
      <c r="AL457" s="1">
        <f t="shared" si="81"/>
        <v>0</v>
      </c>
      <c r="AM457" s="1">
        <f t="shared" si="82"/>
        <v>1</v>
      </c>
      <c r="AN457" s="1">
        <f t="shared" si="83"/>
        <v>0</v>
      </c>
      <c r="AO457" s="1">
        <f t="shared" si="84"/>
        <v>1</v>
      </c>
    </row>
    <row r="458" spans="33:41" x14ac:dyDescent="0.25">
      <c r="AG458" s="1" t="s">
        <v>159</v>
      </c>
      <c r="AH458" s="1">
        <v>4.3</v>
      </c>
      <c r="AI458" s="1">
        <v>4</v>
      </c>
      <c r="AJ458" s="1">
        <v>1</v>
      </c>
      <c r="AK458" s="1">
        <f t="shared" si="80"/>
        <v>0</v>
      </c>
      <c r="AL458" s="1">
        <f t="shared" si="81"/>
        <v>0</v>
      </c>
      <c r="AM458" s="1">
        <f t="shared" si="82"/>
        <v>1</v>
      </c>
      <c r="AN458" s="1">
        <f t="shared" si="83"/>
        <v>0</v>
      </c>
      <c r="AO458" s="1">
        <f t="shared" si="84"/>
        <v>1</v>
      </c>
    </row>
    <row r="459" spans="33:41" x14ac:dyDescent="0.25">
      <c r="AG459" s="1" t="s">
        <v>173</v>
      </c>
      <c r="AH459" s="1">
        <v>4.3</v>
      </c>
      <c r="AI459" s="1">
        <v>4</v>
      </c>
      <c r="AJ459" s="1">
        <v>1</v>
      </c>
      <c r="AK459" s="1">
        <f t="shared" si="80"/>
        <v>0</v>
      </c>
      <c r="AL459" s="1">
        <f t="shared" si="81"/>
        <v>0</v>
      </c>
      <c r="AM459" s="1">
        <f t="shared" si="82"/>
        <v>1</v>
      </c>
      <c r="AN459" s="1">
        <f t="shared" si="83"/>
        <v>0</v>
      </c>
      <c r="AO459" s="1">
        <f t="shared" si="84"/>
        <v>1</v>
      </c>
    </row>
    <row r="460" spans="33:41" x14ac:dyDescent="0.25">
      <c r="AG460" s="1" t="s">
        <v>159</v>
      </c>
      <c r="AH460" s="1">
        <v>4.3</v>
      </c>
      <c r="AI460" s="1">
        <v>4</v>
      </c>
      <c r="AJ460" s="1">
        <v>1</v>
      </c>
      <c r="AK460" s="1">
        <f t="shared" si="80"/>
        <v>0</v>
      </c>
      <c r="AL460" s="1">
        <f t="shared" si="81"/>
        <v>0</v>
      </c>
      <c r="AM460" s="1">
        <f t="shared" si="82"/>
        <v>1</v>
      </c>
      <c r="AN460" s="1">
        <f t="shared" si="83"/>
        <v>0</v>
      </c>
      <c r="AO460" s="1">
        <f t="shared" si="84"/>
        <v>1</v>
      </c>
    </row>
    <row r="461" spans="33:41" x14ac:dyDescent="0.25">
      <c r="AG461" s="1" t="s">
        <v>146</v>
      </c>
      <c r="AH461" s="1">
        <v>4.3</v>
      </c>
      <c r="AI461" s="1">
        <v>4</v>
      </c>
      <c r="AJ461" s="1">
        <v>1</v>
      </c>
      <c r="AK461" s="1">
        <f t="shared" si="80"/>
        <v>0</v>
      </c>
      <c r="AL461" s="1">
        <f t="shared" si="81"/>
        <v>0</v>
      </c>
      <c r="AM461" s="1">
        <f t="shared" si="82"/>
        <v>1</v>
      </c>
      <c r="AN461" s="1">
        <f t="shared" si="83"/>
        <v>0</v>
      </c>
      <c r="AO461" s="1">
        <f t="shared" si="84"/>
        <v>1</v>
      </c>
    </row>
    <row r="462" spans="33:41" x14ac:dyDescent="0.25">
      <c r="AG462" s="1" t="s">
        <v>191</v>
      </c>
      <c r="AH462" s="1">
        <v>4.3</v>
      </c>
      <c r="AI462" s="1">
        <v>4</v>
      </c>
      <c r="AJ462" s="1">
        <v>1</v>
      </c>
      <c r="AK462" s="1">
        <f t="shared" si="80"/>
        <v>0</v>
      </c>
      <c r="AL462" s="1">
        <f t="shared" si="81"/>
        <v>0</v>
      </c>
      <c r="AM462" s="1">
        <f t="shared" si="82"/>
        <v>1</v>
      </c>
      <c r="AN462" s="1">
        <f t="shared" si="83"/>
        <v>0</v>
      </c>
      <c r="AO462" s="1">
        <f t="shared" si="84"/>
        <v>1</v>
      </c>
    </row>
    <row r="463" spans="33:41" x14ac:dyDescent="0.25">
      <c r="AG463" s="1" t="s">
        <v>166</v>
      </c>
      <c r="AH463" s="1">
        <v>4.3</v>
      </c>
      <c r="AI463" s="1">
        <v>4</v>
      </c>
      <c r="AJ463" s="1">
        <v>1</v>
      </c>
      <c r="AK463" s="1">
        <f t="shared" si="80"/>
        <v>0</v>
      </c>
      <c r="AL463" s="1">
        <f t="shared" si="81"/>
        <v>0</v>
      </c>
      <c r="AM463" s="1">
        <f t="shared" si="82"/>
        <v>1</v>
      </c>
      <c r="AN463" s="1">
        <f t="shared" si="83"/>
        <v>0</v>
      </c>
      <c r="AO463" s="1">
        <f t="shared" si="84"/>
        <v>1</v>
      </c>
    </row>
    <row r="464" spans="33:41" x14ac:dyDescent="0.25">
      <c r="AG464" s="1" t="s">
        <v>191</v>
      </c>
      <c r="AH464" s="1">
        <v>4.3</v>
      </c>
      <c r="AI464" s="1">
        <v>4</v>
      </c>
      <c r="AJ464" s="1">
        <v>1</v>
      </c>
      <c r="AK464" s="1">
        <f t="shared" si="80"/>
        <v>0</v>
      </c>
      <c r="AL464" s="1">
        <f t="shared" si="81"/>
        <v>0</v>
      </c>
      <c r="AM464" s="1">
        <f t="shared" si="82"/>
        <v>1</v>
      </c>
      <c r="AN464" s="1">
        <f t="shared" si="83"/>
        <v>0</v>
      </c>
      <c r="AO464" s="1">
        <f t="shared" si="84"/>
        <v>1</v>
      </c>
    </row>
    <row r="465" spans="33:41" x14ac:dyDescent="0.25">
      <c r="AG465" s="1" t="s">
        <v>110</v>
      </c>
      <c r="AH465" s="1">
        <v>4.3</v>
      </c>
      <c r="AI465" s="1">
        <v>4</v>
      </c>
      <c r="AJ465" s="1">
        <v>1</v>
      </c>
      <c r="AK465" s="1">
        <f t="shared" si="80"/>
        <v>0</v>
      </c>
      <c r="AL465" s="1">
        <f t="shared" si="81"/>
        <v>0</v>
      </c>
      <c r="AM465" s="1">
        <f t="shared" si="82"/>
        <v>1</v>
      </c>
      <c r="AN465" s="1">
        <f t="shared" si="83"/>
        <v>0</v>
      </c>
      <c r="AO465" s="1">
        <f t="shared" si="84"/>
        <v>1</v>
      </c>
    </row>
    <row r="466" spans="33:41" x14ac:dyDescent="0.25">
      <c r="AG466" s="1" t="s">
        <v>158</v>
      </c>
      <c r="AH466" s="1">
        <v>4.3</v>
      </c>
      <c r="AI466" s="1">
        <v>4</v>
      </c>
      <c r="AJ466" s="1">
        <v>1</v>
      </c>
      <c r="AK466" s="1">
        <f t="shared" si="80"/>
        <v>0</v>
      </c>
      <c r="AL466" s="1">
        <f t="shared" si="81"/>
        <v>0</v>
      </c>
      <c r="AM466" s="1">
        <f t="shared" si="82"/>
        <v>1</v>
      </c>
      <c r="AN466" s="1">
        <f t="shared" si="83"/>
        <v>0</v>
      </c>
      <c r="AO466" s="1">
        <f t="shared" si="84"/>
        <v>1</v>
      </c>
    </row>
    <row r="467" spans="33:41" x14ac:dyDescent="0.25">
      <c r="AG467" s="1" t="s">
        <v>159</v>
      </c>
      <c r="AH467" s="1">
        <v>4.3</v>
      </c>
      <c r="AI467" s="1">
        <v>4</v>
      </c>
      <c r="AJ467" s="1">
        <v>1</v>
      </c>
      <c r="AK467" s="1">
        <f t="shared" si="80"/>
        <v>0</v>
      </c>
      <c r="AL467" s="1">
        <f t="shared" si="81"/>
        <v>0</v>
      </c>
      <c r="AM467" s="1">
        <f t="shared" si="82"/>
        <v>1</v>
      </c>
      <c r="AN467" s="1">
        <f t="shared" si="83"/>
        <v>0</v>
      </c>
      <c r="AO467" s="1">
        <f t="shared" si="84"/>
        <v>1</v>
      </c>
    </row>
    <row r="468" spans="33:41" x14ac:dyDescent="0.25">
      <c r="AG468" s="1" t="s">
        <v>106</v>
      </c>
      <c r="AH468" s="1">
        <v>4.3</v>
      </c>
      <c r="AI468" s="1">
        <v>4</v>
      </c>
      <c r="AJ468" s="1">
        <v>1</v>
      </c>
      <c r="AK468" s="1">
        <f t="shared" si="80"/>
        <v>0</v>
      </c>
      <c r="AL468" s="1">
        <f t="shared" si="81"/>
        <v>0</v>
      </c>
      <c r="AM468" s="1">
        <f t="shared" si="82"/>
        <v>1</v>
      </c>
      <c r="AN468" s="1">
        <f t="shared" si="83"/>
        <v>0</v>
      </c>
      <c r="AO468" s="1">
        <f t="shared" si="84"/>
        <v>1</v>
      </c>
    </row>
    <row r="469" spans="33:41" x14ac:dyDescent="0.25">
      <c r="AG469" s="1" t="s">
        <v>102</v>
      </c>
      <c r="AH469" s="1">
        <v>4.3</v>
      </c>
      <c r="AI469" s="1">
        <v>4</v>
      </c>
      <c r="AJ469" s="1">
        <v>1</v>
      </c>
      <c r="AK469" s="1">
        <f t="shared" si="80"/>
        <v>0</v>
      </c>
      <c r="AL469" s="1">
        <f t="shared" si="81"/>
        <v>0</v>
      </c>
      <c r="AM469" s="1">
        <f t="shared" si="82"/>
        <v>1</v>
      </c>
      <c r="AN469" s="1">
        <f t="shared" si="83"/>
        <v>0</v>
      </c>
      <c r="AO469" s="1">
        <f t="shared" si="84"/>
        <v>1</v>
      </c>
    </row>
    <row r="470" spans="33:41" x14ac:dyDescent="0.25">
      <c r="AG470" s="1" t="s">
        <v>106</v>
      </c>
      <c r="AH470" s="1">
        <v>4.3</v>
      </c>
      <c r="AI470" s="1">
        <v>4</v>
      </c>
      <c r="AJ470" s="1">
        <v>1</v>
      </c>
      <c r="AK470" s="1">
        <f t="shared" si="80"/>
        <v>0</v>
      </c>
      <c r="AL470" s="1">
        <f t="shared" si="81"/>
        <v>0</v>
      </c>
      <c r="AM470" s="1">
        <f t="shared" si="82"/>
        <v>1</v>
      </c>
      <c r="AN470" s="1">
        <f t="shared" si="83"/>
        <v>0</v>
      </c>
      <c r="AO470" s="1">
        <f t="shared" si="84"/>
        <v>1</v>
      </c>
    </row>
    <row r="471" spans="33:41" x14ac:dyDescent="0.25">
      <c r="AG471" s="1" t="s">
        <v>188</v>
      </c>
      <c r="AH471" s="1">
        <v>4.3</v>
      </c>
      <c r="AI471" s="1">
        <v>4</v>
      </c>
      <c r="AJ471" s="1">
        <v>1</v>
      </c>
      <c r="AK471" s="1">
        <f t="shared" si="80"/>
        <v>0</v>
      </c>
      <c r="AL471" s="1">
        <f t="shared" si="81"/>
        <v>0</v>
      </c>
      <c r="AM471" s="1">
        <f t="shared" si="82"/>
        <v>1</v>
      </c>
      <c r="AN471" s="1">
        <f t="shared" si="83"/>
        <v>0</v>
      </c>
      <c r="AO471" s="1">
        <f t="shared" si="84"/>
        <v>1</v>
      </c>
    </row>
    <row r="472" spans="33:41" x14ac:dyDescent="0.25">
      <c r="AG472" s="1" t="s">
        <v>173</v>
      </c>
      <c r="AH472" s="1">
        <v>4.3</v>
      </c>
      <c r="AI472" s="1">
        <v>4</v>
      </c>
      <c r="AJ472" s="1">
        <v>1</v>
      </c>
      <c r="AK472" s="1">
        <f t="shared" si="80"/>
        <v>0</v>
      </c>
      <c r="AL472" s="1">
        <f t="shared" si="81"/>
        <v>0</v>
      </c>
      <c r="AM472" s="1">
        <f t="shared" si="82"/>
        <v>1</v>
      </c>
      <c r="AN472" s="1">
        <f t="shared" si="83"/>
        <v>0</v>
      </c>
      <c r="AO472" s="1">
        <f t="shared" si="84"/>
        <v>1</v>
      </c>
    </row>
    <row r="473" spans="33:41" x14ac:dyDescent="0.25">
      <c r="AG473" s="1" t="s">
        <v>128</v>
      </c>
      <c r="AH473" s="1">
        <v>4.3</v>
      </c>
      <c r="AI473" s="1">
        <v>4</v>
      </c>
      <c r="AJ473" s="1">
        <v>1</v>
      </c>
      <c r="AK473" s="1">
        <f t="shared" si="80"/>
        <v>0</v>
      </c>
      <c r="AL473" s="1">
        <f t="shared" si="81"/>
        <v>0</v>
      </c>
      <c r="AM473" s="1">
        <f t="shared" si="82"/>
        <v>1</v>
      </c>
      <c r="AN473" s="1">
        <f t="shared" si="83"/>
        <v>0</v>
      </c>
      <c r="AO473" s="1">
        <f t="shared" si="84"/>
        <v>1</v>
      </c>
    </row>
    <row r="474" spans="33:41" x14ac:dyDescent="0.25">
      <c r="AG474" s="1" t="s">
        <v>71</v>
      </c>
      <c r="AH474" s="1">
        <v>4.3</v>
      </c>
      <c r="AI474" s="1">
        <v>4</v>
      </c>
      <c r="AJ474" s="1">
        <v>1</v>
      </c>
      <c r="AK474" s="1">
        <f t="shared" si="80"/>
        <v>0</v>
      </c>
      <c r="AL474" s="1">
        <f t="shared" si="81"/>
        <v>0</v>
      </c>
      <c r="AM474" s="1">
        <f t="shared" si="82"/>
        <v>1</v>
      </c>
      <c r="AN474" s="1">
        <f t="shared" si="83"/>
        <v>0</v>
      </c>
      <c r="AO474" s="1">
        <f t="shared" si="84"/>
        <v>1</v>
      </c>
    </row>
    <row r="475" spans="33:41" x14ac:dyDescent="0.25">
      <c r="AG475" s="1" t="s">
        <v>73</v>
      </c>
      <c r="AH475" s="1">
        <v>4.3</v>
      </c>
      <c r="AI475" s="1">
        <v>4</v>
      </c>
      <c r="AJ475" s="1">
        <v>1</v>
      </c>
      <c r="AK475" s="1">
        <f t="shared" si="80"/>
        <v>0</v>
      </c>
      <c r="AL475" s="1">
        <f t="shared" si="81"/>
        <v>0</v>
      </c>
      <c r="AM475" s="1">
        <f t="shared" si="82"/>
        <v>1</v>
      </c>
      <c r="AN475" s="1">
        <f t="shared" si="83"/>
        <v>0</v>
      </c>
      <c r="AO475" s="1">
        <f t="shared" si="84"/>
        <v>1</v>
      </c>
    </row>
    <row r="476" spans="33:41" x14ac:dyDescent="0.25">
      <c r="AG476" s="1" t="s">
        <v>205</v>
      </c>
      <c r="AH476" s="1">
        <v>4.3</v>
      </c>
      <c r="AI476" s="1">
        <v>4</v>
      </c>
      <c r="AJ476" s="1">
        <v>1</v>
      </c>
      <c r="AK476" s="1">
        <f t="shared" si="80"/>
        <v>0</v>
      </c>
      <c r="AL476" s="1">
        <f t="shared" si="81"/>
        <v>0</v>
      </c>
      <c r="AM476" s="1">
        <f t="shared" si="82"/>
        <v>1</v>
      </c>
      <c r="AN476" s="1">
        <f t="shared" si="83"/>
        <v>0</v>
      </c>
      <c r="AO476" s="1">
        <f t="shared" si="84"/>
        <v>1</v>
      </c>
    </row>
    <row r="477" spans="33:41" x14ac:dyDescent="0.25">
      <c r="AG477" s="1" t="s">
        <v>166</v>
      </c>
      <c r="AH477" s="1">
        <v>4.3</v>
      </c>
      <c r="AI477" s="1">
        <v>4</v>
      </c>
      <c r="AJ477" s="1">
        <v>1</v>
      </c>
      <c r="AK477" s="1">
        <f t="shared" si="80"/>
        <v>0</v>
      </c>
      <c r="AL477" s="1">
        <f t="shared" si="81"/>
        <v>0</v>
      </c>
      <c r="AM477" s="1">
        <f t="shared" si="82"/>
        <v>1</v>
      </c>
      <c r="AN477" s="1">
        <f t="shared" si="83"/>
        <v>0</v>
      </c>
      <c r="AO477" s="1">
        <f t="shared" si="84"/>
        <v>1</v>
      </c>
    </row>
    <row r="478" spans="33:41" x14ac:dyDescent="0.25">
      <c r="AG478" s="1" t="s">
        <v>106</v>
      </c>
      <c r="AH478" s="1">
        <v>4.3</v>
      </c>
      <c r="AI478" s="1">
        <v>4</v>
      </c>
      <c r="AJ478" s="1">
        <v>1</v>
      </c>
      <c r="AK478" s="1">
        <f t="shared" si="80"/>
        <v>0</v>
      </c>
      <c r="AL478" s="1">
        <f t="shared" si="81"/>
        <v>0</v>
      </c>
      <c r="AM478" s="1">
        <f t="shared" si="82"/>
        <v>1</v>
      </c>
      <c r="AN478" s="1">
        <f t="shared" si="83"/>
        <v>0</v>
      </c>
      <c r="AO478" s="1">
        <f t="shared" si="84"/>
        <v>1</v>
      </c>
    </row>
    <row r="479" spans="33:41" x14ac:dyDescent="0.25">
      <c r="AG479" s="1" t="s">
        <v>188</v>
      </c>
      <c r="AH479" s="1">
        <v>4.3</v>
      </c>
      <c r="AI479" s="1">
        <v>4</v>
      </c>
      <c r="AJ479" s="1">
        <v>1</v>
      </c>
      <c r="AK479" s="1">
        <f t="shared" si="80"/>
        <v>0</v>
      </c>
      <c r="AL479" s="1">
        <f t="shared" si="81"/>
        <v>0</v>
      </c>
      <c r="AM479" s="1">
        <f t="shared" si="82"/>
        <v>1</v>
      </c>
      <c r="AN479" s="1">
        <f t="shared" si="83"/>
        <v>0</v>
      </c>
      <c r="AO479" s="1">
        <f t="shared" si="84"/>
        <v>1</v>
      </c>
    </row>
    <row r="480" spans="33:41" x14ac:dyDescent="0.25">
      <c r="AG480" s="1" t="s">
        <v>146</v>
      </c>
      <c r="AH480" s="1">
        <v>4.3</v>
      </c>
      <c r="AI480" s="1">
        <v>4</v>
      </c>
      <c r="AJ480" s="1">
        <v>1</v>
      </c>
      <c r="AK480" s="1">
        <f t="shared" si="80"/>
        <v>0</v>
      </c>
      <c r="AL480" s="1">
        <f t="shared" si="81"/>
        <v>0</v>
      </c>
      <c r="AM480" s="1">
        <f t="shared" si="82"/>
        <v>1</v>
      </c>
      <c r="AN480" s="1">
        <f t="shared" si="83"/>
        <v>0</v>
      </c>
      <c r="AO480" s="1">
        <f t="shared" si="84"/>
        <v>1</v>
      </c>
    </row>
    <row r="481" spans="33:41" x14ac:dyDescent="0.25">
      <c r="AG481" s="1" t="s">
        <v>203</v>
      </c>
      <c r="AH481" s="1">
        <v>4.3</v>
      </c>
      <c r="AI481" s="1">
        <v>4</v>
      </c>
      <c r="AJ481" s="1">
        <v>1</v>
      </c>
      <c r="AK481" s="1">
        <f t="shared" si="80"/>
        <v>0</v>
      </c>
      <c r="AL481" s="1">
        <f t="shared" si="81"/>
        <v>0</v>
      </c>
      <c r="AM481" s="1">
        <f t="shared" si="82"/>
        <v>1</v>
      </c>
      <c r="AN481" s="1">
        <f t="shared" si="83"/>
        <v>0</v>
      </c>
      <c r="AO481" s="1">
        <f t="shared" si="84"/>
        <v>1</v>
      </c>
    </row>
    <row r="482" spans="33:41" x14ac:dyDescent="0.25">
      <c r="AG482" s="1" t="s">
        <v>86</v>
      </c>
      <c r="AH482" s="1">
        <v>4.3</v>
      </c>
      <c r="AI482" s="1">
        <v>4</v>
      </c>
      <c r="AJ482" s="1">
        <v>1</v>
      </c>
      <c r="AK482" s="1">
        <f t="shared" si="80"/>
        <v>0</v>
      </c>
      <c r="AL482" s="1">
        <f t="shared" si="81"/>
        <v>0</v>
      </c>
      <c r="AM482" s="1">
        <f t="shared" si="82"/>
        <v>1</v>
      </c>
      <c r="AN482" s="1">
        <f t="shared" si="83"/>
        <v>0</v>
      </c>
      <c r="AO482" s="1">
        <f t="shared" si="84"/>
        <v>1</v>
      </c>
    </row>
    <row r="483" spans="33:41" x14ac:dyDescent="0.25">
      <c r="AG483" s="1" t="s">
        <v>75</v>
      </c>
      <c r="AH483" s="1">
        <v>4.3</v>
      </c>
      <c r="AI483" s="1">
        <v>4</v>
      </c>
      <c r="AJ483" s="1">
        <v>1</v>
      </c>
      <c r="AK483" s="1">
        <f t="shared" si="80"/>
        <v>0</v>
      </c>
      <c r="AL483" s="1">
        <f t="shared" si="81"/>
        <v>0</v>
      </c>
      <c r="AM483" s="1">
        <f t="shared" si="82"/>
        <v>1</v>
      </c>
      <c r="AN483" s="1">
        <f t="shared" si="83"/>
        <v>0</v>
      </c>
      <c r="AO483" s="1">
        <f t="shared" si="84"/>
        <v>1</v>
      </c>
    </row>
    <row r="484" spans="33:41" x14ac:dyDescent="0.25">
      <c r="AG484" s="1" t="s">
        <v>159</v>
      </c>
      <c r="AH484" s="1">
        <v>4.3</v>
      </c>
      <c r="AI484" s="1">
        <v>4</v>
      </c>
      <c r="AJ484" s="1">
        <v>1</v>
      </c>
      <c r="AK484" s="1">
        <f t="shared" si="80"/>
        <v>0</v>
      </c>
      <c r="AL484" s="1">
        <f t="shared" si="81"/>
        <v>0</v>
      </c>
      <c r="AM484" s="1">
        <f t="shared" si="82"/>
        <v>1</v>
      </c>
      <c r="AN484" s="1">
        <f t="shared" si="83"/>
        <v>0</v>
      </c>
      <c r="AO484" s="1">
        <f t="shared" si="84"/>
        <v>1</v>
      </c>
    </row>
    <row r="485" spans="33:41" x14ac:dyDescent="0.25">
      <c r="AG485" s="1" t="s">
        <v>79</v>
      </c>
      <c r="AH485" s="1">
        <v>4.3</v>
      </c>
      <c r="AI485" s="1">
        <v>4</v>
      </c>
      <c r="AJ485" s="1">
        <v>1</v>
      </c>
      <c r="AK485" s="1">
        <f t="shared" si="80"/>
        <v>0</v>
      </c>
      <c r="AL485" s="1">
        <f t="shared" si="81"/>
        <v>0</v>
      </c>
      <c r="AM485" s="1">
        <f t="shared" si="82"/>
        <v>1</v>
      </c>
      <c r="AN485" s="1">
        <f t="shared" si="83"/>
        <v>0</v>
      </c>
      <c r="AO485" s="1">
        <f t="shared" si="84"/>
        <v>1</v>
      </c>
    </row>
    <row r="486" spans="33:41" x14ac:dyDescent="0.25">
      <c r="AG486" s="1" t="s">
        <v>86</v>
      </c>
      <c r="AH486" s="1">
        <v>4.3</v>
      </c>
      <c r="AI486" s="1">
        <v>4</v>
      </c>
      <c r="AJ486" s="1">
        <v>0</v>
      </c>
      <c r="AK486" s="1">
        <f t="shared" si="80"/>
        <v>0</v>
      </c>
      <c r="AL486" s="1">
        <f t="shared" si="81"/>
        <v>0</v>
      </c>
      <c r="AM486" s="1">
        <f t="shared" si="82"/>
        <v>1</v>
      </c>
      <c r="AN486" s="1">
        <f t="shared" si="83"/>
        <v>0</v>
      </c>
      <c r="AO486" s="1">
        <f t="shared" si="84"/>
        <v>1</v>
      </c>
    </row>
    <row r="487" spans="33:41" x14ac:dyDescent="0.25">
      <c r="AG487" s="1" t="s">
        <v>71</v>
      </c>
      <c r="AH487" s="1">
        <v>4.3</v>
      </c>
      <c r="AI487" s="1">
        <v>4</v>
      </c>
      <c r="AJ487" s="1">
        <v>0</v>
      </c>
      <c r="AK487" s="1">
        <f t="shared" si="80"/>
        <v>0</v>
      </c>
      <c r="AL487" s="1">
        <f t="shared" si="81"/>
        <v>0</v>
      </c>
      <c r="AM487" s="1">
        <f t="shared" si="82"/>
        <v>1</v>
      </c>
      <c r="AN487" s="1">
        <f t="shared" si="83"/>
        <v>0</v>
      </c>
      <c r="AO487" s="1">
        <f t="shared" si="84"/>
        <v>1</v>
      </c>
    </row>
    <row r="488" spans="33:41" x14ac:dyDescent="0.25">
      <c r="AG488" s="1" t="s">
        <v>102</v>
      </c>
      <c r="AH488" s="1">
        <v>4.3</v>
      </c>
      <c r="AI488" s="1">
        <v>4</v>
      </c>
      <c r="AJ488" s="1">
        <v>0</v>
      </c>
      <c r="AK488" s="1">
        <f t="shared" si="80"/>
        <v>0</v>
      </c>
      <c r="AL488" s="1">
        <f t="shared" si="81"/>
        <v>0</v>
      </c>
      <c r="AM488" s="1">
        <f t="shared" si="82"/>
        <v>1</v>
      </c>
      <c r="AN488" s="1">
        <f t="shared" si="83"/>
        <v>0</v>
      </c>
      <c r="AO488" s="1">
        <f t="shared" si="84"/>
        <v>1</v>
      </c>
    </row>
    <row r="489" spans="33:41" x14ac:dyDescent="0.25">
      <c r="AG489" s="1" t="s">
        <v>106</v>
      </c>
      <c r="AH489" s="1">
        <v>4.3</v>
      </c>
      <c r="AI489" s="1">
        <v>4</v>
      </c>
      <c r="AJ489" s="1">
        <v>0</v>
      </c>
      <c r="AK489" s="1">
        <f t="shared" si="80"/>
        <v>0</v>
      </c>
      <c r="AL489" s="1">
        <f t="shared" si="81"/>
        <v>0</v>
      </c>
      <c r="AM489" s="1">
        <f t="shared" si="82"/>
        <v>1</v>
      </c>
      <c r="AN489" s="1">
        <f t="shared" si="83"/>
        <v>0</v>
      </c>
      <c r="AO489" s="1">
        <f t="shared" si="84"/>
        <v>1</v>
      </c>
    </row>
    <row r="490" spans="33:41" x14ac:dyDescent="0.25">
      <c r="AG490" s="1" t="s">
        <v>188</v>
      </c>
      <c r="AH490" s="1">
        <v>4.3</v>
      </c>
      <c r="AI490" s="1">
        <v>4</v>
      </c>
      <c r="AJ490" s="1">
        <v>0</v>
      </c>
      <c r="AK490" s="1">
        <f t="shared" si="80"/>
        <v>0</v>
      </c>
      <c r="AL490" s="1">
        <f t="shared" si="81"/>
        <v>0</v>
      </c>
      <c r="AM490" s="1">
        <f t="shared" si="82"/>
        <v>1</v>
      </c>
      <c r="AN490" s="1">
        <f t="shared" si="83"/>
        <v>0</v>
      </c>
      <c r="AO490" s="1">
        <f t="shared" si="84"/>
        <v>1</v>
      </c>
    </row>
    <row r="491" spans="33:41" x14ac:dyDescent="0.25">
      <c r="AG491" s="1" t="s">
        <v>71</v>
      </c>
      <c r="AH491" s="1">
        <v>4.3</v>
      </c>
      <c r="AI491" s="1">
        <v>4</v>
      </c>
      <c r="AJ491" s="1">
        <v>0</v>
      </c>
      <c r="AK491" s="1">
        <f t="shared" si="80"/>
        <v>0</v>
      </c>
      <c r="AL491" s="1">
        <f t="shared" si="81"/>
        <v>0</v>
      </c>
      <c r="AM491" s="1">
        <f t="shared" si="82"/>
        <v>1</v>
      </c>
      <c r="AN491" s="1">
        <f t="shared" si="83"/>
        <v>0</v>
      </c>
      <c r="AO491" s="1">
        <f t="shared" si="84"/>
        <v>1</v>
      </c>
    </row>
    <row r="492" spans="33:41" x14ac:dyDescent="0.25">
      <c r="AG492" s="1" t="s">
        <v>146</v>
      </c>
      <c r="AH492" s="1">
        <v>4.3</v>
      </c>
      <c r="AI492" s="1">
        <v>4</v>
      </c>
      <c r="AJ492" s="1">
        <v>0</v>
      </c>
      <c r="AK492" s="1">
        <f t="shared" si="80"/>
        <v>0</v>
      </c>
      <c r="AL492" s="1">
        <f t="shared" si="81"/>
        <v>0</v>
      </c>
      <c r="AM492" s="1">
        <f t="shared" si="82"/>
        <v>1</v>
      </c>
      <c r="AN492" s="1">
        <f t="shared" si="83"/>
        <v>0</v>
      </c>
      <c r="AO492" s="1">
        <f t="shared" si="84"/>
        <v>1</v>
      </c>
    </row>
    <row r="493" spans="33:41" x14ac:dyDescent="0.25">
      <c r="AG493" s="1" t="s">
        <v>193</v>
      </c>
      <c r="AH493" s="1">
        <v>4.3</v>
      </c>
      <c r="AI493" s="1">
        <v>4</v>
      </c>
      <c r="AJ493" s="1">
        <v>0</v>
      </c>
      <c r="AK493" s="1">
        <f t="shared" si="80"/>
        <v>0</v>
      </c>
      <c r="AL493" s="1">
        <f t="shared" si="81"/>
        <v>0</v>
      </c>
      <c r="AM493" s="1">
        <f t="shared" si="82"/>
        <v>1</v>
      </c>
      <c r="AN493" s="1">
        <f t="shared" si="83"/>
        <v>0</v>
      </c>
      <c r="AO493" s="1">
        <f t="shared" si="84"/>
        <v>1</v>
      </c>
    </row>
    <row r="494" spans="33:41" x14ac:dyDescent="0.25">
      <c r="AG494" s="1" t="s">
        <v>106</v>
      </c>
      <c r="AH494" s="1">
        <v>4.3</v>
      </c>
      <c r="AI494" s="1">
        <v>4</v>
      </c>
      <c r="AJ494" s="1">
        <v>0</v>
      </c>
      <c r="AK494" s="1">
        <f t="shared" si="80"/>
        <v>0</v>
      </c>
      <c r="AL494" s="1">
        <f t="shared" si="81"/>
        <v>0</v>
      </c>
      <c r="AM494" s="1">
        <f t="shared" si="82"/>
        <v>1</v>
      </c>
      <c r="AN494" s="1">
        <f t="shared" si="83"/>
        <v>0</v>
      </c>
      <c r="AO494" s="1">
        <f t="shared" si="84"/>
        <v>1</v>
      </c>
    </row>
    <row r="495" spans="33:41" x14ac:dyDescent="0.25">
      <c r="AG495" s="1" t="s">
        <v>159</v>
      </c>
      <c r="AH495" s="1">
        <v>4.3</v>
      </c>
      <c r="AI495" s="1">
        <v>4</v>
      </c>
      <c r="AJ495" s="1">
        <v>0</v>
      </c>
      <c r="AK495" s="1">
        <f t="shared" si="80"/>
        <v>0</v>
      </c>
      <c r="AL495" s="1">
        <f t="shared" si="81"/>
        <v>0</v>
      </c>
      <c r="AM495" s="1">
        <f t="shared" si="82"/>
        <v>1</v>
      </c>
      <c r="AN495" s="1">
        <f t="shared" si="83"/>
        <v>0</v>
      </c>
      <c r="AO495" s="1">
        <f t="shared" si="84"/>
        <v>1</v>
      </c>
    </row>
    <row r="496" spans="33:41" x14ac:dyDescent="0.25">
      <c r="AG496" s="1" t="s">
        <v>159</v>
      </c>
      <c r="AH496" s="1">
        <v>4.3</v>
      </c>
      <c r="AI496" s="1">
        <v>4</v>
      </c>
      <c r="AJ496" s="1">
        <v>0</v>
      </c>
      <c r="AK496" s="1">
        <f t="shared" si="80"/>
        <v>0</v>
      </c>
      <c r="AL496" s="1">
        <f t="shared" si="81"/>
        <v>0</v>
      </c>
      <c r="AM496" s="1">
        <f t="shared" si="82"/>
        <v>1</v>
      </c>
      <c r="AN496" s="1">
        <f t="shared" si="83"/>
        <v>0</v>
      </c>
      <c r="AO496" s="1">
        <f t="shared" si="84"/>
        <v>1</v>
      </c>
    </row>
    <row r="497" spans="33:41" x14ac:dyDescent="0.25">
      <c r="AG497" s="1" t="s">
        <v>151</v>
      </c>
      <c r="AH497" s="1">
        <v>4.3</v>
      </c>
      <c r="AI497" s="1">
        <v>4</v>
      </c>
      <c r="AJ497" s="1">
        <v>-1</v>
      </c>
      <c r="AK497" s="1">
        <f t="shared" si="80"/>
        <v>0</v>
      </c>
      <c r="AL497" s="1">
        <f t="shared" si="81"/>
        <v>0</v>
      </c>
      <c r="AM497" s="1">
        <f t="shared" si="82"/>
        <v>1</v>
      </c>
      <c r="AN497" s="1">
        <f t="shared" si="83"/>
        <v>0</v>
      </c>
      <c r="AO497" s="1">
        <f t="shared" si="84"/>
        <v>1</v>
      </c>
    </row>
    <row r="498" spans="33:41" x14ac:dyDescent="0.25">
      <c r="AG498" s="1" t="s">
        <v>82</v>
      </c>
      <c r="AH498" s="1">
        <v>4.3</v>
      </c>
      <c r="AI498" s="1">
        <v>4</v>
      </c>
      <c r="AJ498" s="1">
        <v>-3</v>
      </c>
      <c r="AK498" s="1">
        <f t="shared" si="80"/>
        <v>0</v>
      </c>
      <c r="AL498" s="1">
        <f t="shared" si="81"/>
        <v>0</v>
      </c>
      <c r="AM498" s="1">
        <f t="shared" si="82"/>
        <v>1</v>
      </c>
      <c r="AN498" s="1">
        <f t="shared" si="83"/>
        <v>0</v>
      </c>
      <c r="AO498" s="1">
        <f t="shared" si="84"/>
        <v>1</v>
      </c>
    </row>
    <row r="499" spans="33:41" x14ac:dyDescent="0.25">
      <c r="AG499" s="1" t="s">
        <v>103</v>
      </c>
      <c r="AH499" s="1">
        <v>4.2</v>
      </c>
      <c r="AI499" s="1">
        <v>4</v>
      </c>
      <c r="AJ499" s="1">
        <v>2</v>
      </c>
      <c r="AK499" s="1">
        <f t="shared" si="80"/>
        <v>0</v>
      </c>
      <c r="AL499" s="1">
        <f t="shared" si="81"/>
        <v>0</v>
      </c>
      <c r="AM499" s="1">
        <f t="shared" si="82"/>
        <v>1</v>
      </c>
      <c r="AN499" s="1">
        <f t="shared" si="83"/>
        <v>0</v>
      </c>
      <c r="AO499" s="1">
        <f t="shared" si="84"/>
        <v>1</v>
      </c>
    </row>
    <row r="500" spans="33:41" x14ac:dyDescent="0.25">
      <c r="AG500" s="1" t="s">
        <v>172</v>
      </c>
      <c r="AH500" s="1">
        <v>4.2</v>
      </c>
      <c r="AI500" s="1">
        <v>4</v>
      </c>
      <c r="AJ500" s="1">
        <v>2</v>
      </c>
      <c r="AK500" s="1">
        <f t="shared" si="80"/>
        <v>0</v>
      </c>
      <c r="AL500" s="1">
        <f t="shared" si="81"/>
        <v>0</v>
      </c>
      <c r="AM500" s="1">
        <f t="shared" si="82"/>
        <v>1</v>
      </c>
      <c r="AN500" s="1">
        <f t="shared" si="83"/>
        <v>0</v>
      </c>
      <c r="AO500" s="1">
        <f t="shared" si="84"/>
        <v>1</v>
      </c>
    </row>
    <row r="501" spans="33:41" x14ac:dyDescent="0.25">
      <c r="AG501" s="1" t="s">
        <v>161</v>
      </c>
      <c r="AH501" s="1">
        <v>4.2</v>
      </c>
      <c r="AI501" s="1">
        <v>4</v>
      </c>
      <c r="AJ501" s="1">
        <v>2</v>
      </c>
      <c r="AK501" s="1">
        <f t="shared" si="80"/>
        <v>0</v>
      </c>
      <c r="AL501" s="1">
        <f t="shared" si="81"/>
        <v>0</v>
      </c>
      <c r="AM501" s="1">
        <f t="shared" si="82"/>
        <v>1</v>
      </c>
      <c r="AN501" s="1">
        <f t="shared" si="83"/>
        <v>0</v>
      </c>
      <c r="AO501" s="1">
        <f t="shared" si="84"/>
        <v>1</v>
      </c>
    </row>
    <row r="502" spans="33:41" x14ac:dyDescent="0.25">
      <c r="AG502" s="1" t="s">
        <v>161</v>
      </c>
      <c r="AH502" s="1">
        <v>4.2</v>
      </c>
      <c r="AI502" s="1">
        <v>4</v>
      </c>
      <c r="AJ502" s="1">
        <v>2</v>
      </c>
      <c r="AK502" s="1">
        <f t="shared" si="80"/>
        <v>0</v>
      </c>
      <c r="AL502" s="1">
        <f t="shared" si="81"/>
        <v>0</v>
      </c>
      <c r="AM502" s="1">
        <f t="shared" si="82"/>
        <v>1</v>
      </c>
      <c r="AN502" s="1">
        <f t="shared" si="83"/>
        <v>0</v>
      </c>
      <c r="AO502" s="1">
        <f t="shared" si="84"/>
        <v>1</v>
      </c>
    </row>
    <row r="503" spans="33:41" x14ac:dyDescent="0.25">
      <c r="AG503" s="1" t="s">
        <v>161</v>
      </c>
      <c r="AH503" s="1">
        <v>4.2</v>
      </c>
      <c r="AI503" s="1">
        <v>4</v>
      </c>
      <c r="AJ503" s="1">
        <v>2</v>
      </c>
      <c r="AK503" s="1">
        <f t="shared" si="80"/>
        <v>0</v>
      </c>
      <c r="AL503" s="1">
        <f t="shared" si="81"/>
        <v>0</v>
      </c>
      <c r="AM503" s="1">
        <f t="shared" si="82"/>
        <v>1</v>
      </c>
      <c r="AN503" s="1">
        <f t="shared" si="83"/>
        <v>0</v>
      </c>
      <c r="AO503" s="1">
        <f t="shared" si="84"/>
        <v>1</v>
      </c>
    </row>
    <row r="504" spans="33:41" x14ac:dyDescent="0.25">
      <c r="AG504" s="1" t="s">
        <v>161</v>
      </c>
      <c r="AH504" s="1">
        <v>4.2</v>
      </c>
      <c r="AI504" s="1">
        <v>4</v>
      </c>
      <c r="AJ504" s="1">
        <v>2</v>
      </c>
      <c r="AK504" s="1">
        <f t="shared" si="80"/>
        <v>0</v>
      </c>
      <c r="AL504" s="1">
        <f t="shared" si="81"/>
        <v>0</v>
      </c>
      <c r="AM504" s="1">
        <f t="shared" si="82"/>
        <v>1</v>
      </c>
      <c r="AN504" s="1">
        <f t="shared" si="83"/>
        <v>0</v>
      </c>
      <c r="AO504" s="1">
        <f t="shared" si="84"/>
        <v>1</v>
      </c>
    </row>
    <row r="505" spans="33:41" x14ac:dyDescent="0.25">
      <c r="AG505" s="1" t="s">
        <v>161</v>
      </c>
      <c r="AH505" s="1">
        <v>4.2</v>
      </c>
      <c r="AI505" s="1">
        <v>4</v>
      </c>
      <c r="AJ505" s="1">
        <v>2</v>
      </c>
      <c r="AK505" s="1">
        <f t="shared" si="80"/>
        <v>0</v>
      </c>
      <c r="AL505" s="1">
        <f t="shared" si="81"/>
        <v>0</v>
      </c>
      <c r="AM505" s="1">
        <f t="shared" si="82"/>
        <v>1</v>
      </c>
      <c r="AN505" s="1">
        <f t="shared" si="83"/>
        <v>0</v>
      </c>
      <c r="AO505" s="1">
        <f t="shared" si="84"/>
        <v>1</v>
      </c>
    </row>
    <row r="506" spans="33:41" x14ac:dyDescent="0.25">
      <c r="AG506" s="1" t="s">
        <v>161</v>
      </c>
      <c r="AH506" s="1">
        <v>4.2</v>
      </c>
      <c r="AI506" s="1">
        <v>4</v>
      </c>
      <c r="AJ506" s="1">
        <v>2</v>
      </c>
      <c r="AK506" s="1">
        <f t="shared" si="80"/>
        <v>0</v>
      </c>
      <c r="AL506" s="1">
        <f t="shared" si="81"/>
        <v>0</v>
      </c>
      <c r="AM506" s="1">
        <f t="shared" si="82"/>
        <v>1</v>
      </c>
      <c r="AN506" s="1">
        <f t="shared" si="83"/>
        <v>0</v>
      </c>
      <c r="AO506" s="1">
        <f t="shared" si="84"/>
        <v>1</v>
      </c>
    </row>
    <row r="507" spans="33:41" x14ac:dyDescent="0.25">
      <c r="AG507" s="1" t="s">
        <v>161</v>
      </c>
      <c r="AH507" s="1">
        <v>4.2</v>
      </c>
      <c r="AI507" s="1">
        <v>4</v>
      </c>
      <c r="AJ507" s="1">
        <v>1</v>
      </c>
      <c r="AK507" s="1">
        <f t="shared" si="80"/>
        <v>0</v>
      </c>
      <c r="AL507" s="1">
        <f t="shared" si="81"/>
        <v>0</v>
      </c>
      <c r="AM507" s="1">
        <f t="shared" si="82"/>
        <v>1</v>
      </c>
      <c r="AN507" s="1">
        <f t="shared" si="83"/>
        <v>0</v>
      </c>
      <c r="AO507" s="1">
        <f t="shared" si="84"/>
        <v>1</v>
      </c>
    </row>
    <row r="508" spans="33:41" x14ac:dyDescent="0.25">
      <c r="AG508" s="1" t="s">
        <v>103</v>
      </c>
      <c r="AH508" s="1">
        <v>4.2</v>
      </c>
      <c r="AI508" s="1">
        <v>4</v>
      </c>
      <c r="AJ508" s="1">
        <v>1</v>
      </c>
      <c r="AK508" s="1">
        <f t="shared" si="80"/>
        <v>0</v>
      </c>
      <c r="AL508" s="1">
        <f t="shared" si="81"/>
        <v>0</v>
      </c>
      <c r="AM508" s="1">
        <f t="shared" si="82"/>
        <v>1</v>
      </c>
      <c r="AN508" s="1">
        <f t="shared" si="83"/>
        <v>0</v>
      </c>
      <c r="AO508" s="1">
        <f t="shared" si="84"/>
        <v>1</v>
      </c>
    </row>
    <row r="509" spans="33:41" x14ac:dyDescent="0.25">
      <c r="AG509" s="1" t="s">
        <v>161</v>
      </c>
      <c r="AH509" s="1">
        <v>4.2</v>
      </c>
      <c r="AI509" s="1">
        <v>4</v>
      </c>
      <c r="AJ509" s="1">
        <v>1</v>
      </c>
      <c r="AK509" s="1">
        <f t="shared" si="80"/>
        <v>0</v>
      </c>
      <c r="AL509" s="1">
        <f t="shared" si="81"/>
        <v>0</v>
      </c>
      <c r="AM509" s="1">
        <f t="shared" si="82"/>
        <v>1</v>
      </c>
      <c r="AN509" s="1">
        <f t="shared" si="83"/>
        <v>0</v>
      </c>
      <c r="AO509" s="1">
        <f t="shared" si="84"/>
        <v>1</v>
      </c>
    </row>
    <row r="510" spans="33:41" x14ac:dyDescent="0.25">
      <c r="AG510" s="1" t="s">
        <v>119</v>
      </c>
      <c r="AH510" s="1">
        <v>4.2</v>
      </c>
      <c r="AI510" s="1">
        <v>4</v>
      </c>
      <c r="AJ510" s="1">
        <v>1</v>
      </c>
      <c r="AK510" s="1">
        <f t="shared" si="80"/>
        <v>0</v>
      </c>
      <c r="AL510" s="1">
        <f t="shared" si="81"/>
        <v>0</v>
      </c>
      <c r="AM510" s="1">
        <f t="shared" si="82"/>
        <v>1</v>
      </c>
      <c r="AN510" s="1">
        <f t="shared" si="83"/>
        <v>0</v>
      </c>
      <c r="AO510" s="1">
        <f t="shared" si="84"/>
        <v>1</v>
      </c>
    </row>
    <row r="511" spans="33:41" x14ac:dyDescent="0.25">
      <c r="AG511" s="1" t="s">
        <v>144</v>
      </c>
      <c r="AH511" s="1">
        <v>4.2</v>
      </c>
      <c r="AI511" s="1">
        <v>4</v>
      </c>
      <c r="AJ511" s="1">
        <v>0</v>
      </c>
      <c r="AK511" s="1">
        <f t="shared" si="80"/>
        <v>0</v>
      </c>
      <c r="AL511" s="1">
        <f t="shared" si="81"/>
        <v>0</v>
      </c>
      <c r="AM511" s="1">
        <f t="shared" si="82"/>
        <v>1</v>
      </c>
      <c r="AN511" s="1">
        <f t="shared" si="83"/>
        <v>0</v>
      </c>
      <c r="AO511" s="1">
        <f t="shared" si="84"/>
        <v>1</v>
      </c>
    </row>
    <row r="512" spans="33:41" x14ac:dyDescent="0.25">
      <c r="AG512" s="1" t="s">
        <v>78</v>
      </c>
      <c r="AH512" s="1">
        <v>4.2</v>
      </c>
      <c r="AI512" s="1">
        <v>4</v>
      </c>
      <c r="AJ512" s="1">
        <v>0</v>
      </c>
      <c r="AK512" s="1">
        <f t="shared" si="80"/>
        <v>0</v>
      </c>
      <c r="AL512" s="1">
        <f t="shared" si="81"/>
        <v>0</v>
      </c>
      <c r="AM512" s="1">
        <f t="shared" si="82"/>
        <v>1</v>
      </c>
      <c r="AN512" s="1">
        <f t="shared" si="83"/>
        <v>0</v>
      </c>
      <c r="AO512" s="1">
        <f t="shared" si="84"/>
        <v>1</v>
      </c>
    </row>
    <row r="513" spans="33:41" x14ac:dyDescent="0.25">
      <c r="AG513" s="1" t="s">
        <v>172</v>
      </c>
      <c r="AH513" s="1">
        <v>4.2</v>
      </c>
      <c r="AI513" s="1">
        <v>4</v>
      </c>
      <c r="AJ513" s="1">
        <v>0</v>
      </c>
      <c r="AK513" s="1">
        <f t="shared" si="80"/>
        <v>0</v>
      </c>
      <c r="AL513" s="1">
        <f t="shared" si="81"/>
        <v>0</v>
      </c>
      <c r="AM513" s="1">
        <f t="shared" si="82"/>
        <v>1</v>
      </c>
      <c r="AN513" s="1">
        <f t="shared" si="83"/>
        <v>0</v>
      </c>
      <c r="AO513" s="1">
        <f t="shared" si="84"/>
        <v>1</v>
      </c>
    </row>
    <row r="514" spans="33:41" x14ac:dyDescent="0.25">
      <c r="AG514" s="1" t="s">
        <v>161</v>
      </c>
      <c r="AH514" s="1">
        <v>4.2</v>
      </c>
      <c r="AI514" s="1">
        <v>4</v>
      </c>
      <c r="AJ514" s="1">
        <v>0</v>
      </c>
      <c r="AK514" s="1">
        <f t="shared" si="80"/>
        <v>0</v>
      </c>
      <c r="AL514" s="1">
        <f t="shared" si="81"/>
        <v>0</v>
      </c>
      <c r="AM514" s="1">
        <f t="shared" si="82"/>
        <v>1</v>
      </c>
      <c r="AN514" s="1">
        <f t="shared" si="83"/>
        <v>0</v>
      </c>
      <c r="AO514" s="1">
        <f t="shared" si="84"/>
        <v>1</v>
      </c>
    </row>
    <row r="515" spans="33:41" x14ac:dyDescent="0.25">
      <c r="AG515" s="1" t="s">
        <v>119</v>
      </c>
      <c r="AH515" s="1">
        <v>4.2</v>
      </c>
      <c r="AI515" s="1">
        <v>4</v>
      </c>
      <c r="AJ515" s="1">
        <v>-2</v>
      </c>
      <c r="AK515" s="1">
        <f t="shared" ref="AK515:AK578" si="85">IF(AND((10&gt;AJ515),(AJ515&gt;=AI515),(AI515&gt;=2)),1,0)</f>
        <v>0</v>
      </c>
      <c r="AL515" s="1">
        <f t="shared" ref="AL515:AL578" si="86">IF(AND((AJ515&lt;AI515),(AJ515&gt;2),(AI515&lt;10)),1,0)</f>
        <v>0</v>
      </c>
      <c r="AM515" s="1">
        <f t="shared" ref="AM515:AM578" si="87">IF(AJ515&lt;=2,1,0)</f>
        <v>1</v>
      </c>
      <c r="AN515" s="1">
        <f t="shared" ref="AN515:AN578" si="88">IF(AJ515&gt;=10,1,0)</f>
        <v>0</v>
      </c>
      <c r="AO515" s="1">
        <f t="shared" ref="AO515:AO578" si="89">SUM(AK515:AN515)</f>
        <v>1</v>
      </c>
    </row>
    <row r="516" spans="33:41" x14ac:dyDescent="0.25">
      <c r="AG516" s="1" t="s">
        <v>78</v>
      </c>
      <c r="AH516" s="1">
        <v>4.2</v>
      </c>
      <c r="AI516" s="1">
        <v>4</v>
      </c>
      <c r="AJ516" s="1">
        <v>-3</v>
      </c>
      <c r="AK516" s="1">
        <f t="shared" si="85"/>
        <v>0</v>
      </c>
      <c r="AL516" s="1">
        <f t="shared" si="86"/>
        <v>0</v>
      </c>
      <c r="AM516" s="1">
        <f t="shared" si="87"/>
        <v>1</v>
      </c>
      <c r="AN516" s="1">
        <f t="shared" si="88"/>
        <v>0</v>
      </c>
      <c r="AO516" s="1">
        <f t="shared" si="89"/>
        <v>1</v>
      </c>
    </row>
    <row r="517" spans="33:41" x14ac:dyDescent="0.25">
      <c r="AG517" s="1" t="s">
        <v>130</v>
      </c>
      <c r="AH517" s="1">
        <v>4.0999999999999996</v>
      </c>
      <c r="AI517" s="1">
        <v>4</v>
      </c>
      <c r="AJ517" s="1">
        <v>2</v>
      </c>
      <c r="AK517" s="1">
        <f t="shared" si="85"/>
        <v>0</v>
      </c>
      <c r="AL517" s="1">
        <f t="shared" si="86"/>
        <v>0</v>
      </c>
      <c r="AM517" s="1">
        <f t="shared" si="87"/>
        <v>1</v>
      </c>
      <c r="AN517" s="1">
        <f t="shared" si="88"/>
        <v>0</v>
      </c>
      <c r="AO517" s="1">
        <f t="shared" si="89"/>
        <v>1</v>
      </c>
    </row>
    <row r="518" spans="33:41" x14ac:dyDescent="0.25">
      <c r="AG518" s="1" t="s">
        <v>130</v>
      </c>
      <c r="AH518" s="1">
        <v>4.0999999999999996</v>
      </c>
      <c r="AI518" s="1">
        <v>4</v>
      </c>
      <c r="AJ518" s="1">
        <v>2</v>
      </c>
      <c r="AK518" s="1">
        <f t="shared" si="85"/>
        <v>0</v>
      </c>
      <c r="AL518" s="1">
        <f t="shared" si="86"/>
        <v>0</v>
      </c>
      <c r="AM518" s="1">
        <f t="shared" si="87"/>
        <v>1</v>
      </c>
      <c r="AN518" s="1">
        <f t="shared" si="88"/>
        <v>0</v>
      </c>
      <c r="AO518" s="1">
        <f t="shared" si="89"/>
        <v>1</v>
      </c>
    </row>
    <row r="519" spans="33:41" x14ac:dyDescent="0.25">
      <c r="AG519" s="1" t="s">
        <v>130</v>
      </c>
      <c r="AH519" s="1">
        <v>4.0999999999999996</v>
      </c>
      <c r="AI519" s="1">
        <v>4</v>
      </c>
      <c r="AJ519" s="1">
        <v>1</v>
      </c>
      <c r="AK519" s="1">
        <f t="shared" si="85"/>
        <v>0</v>
      </c>
      <c r="AL519" s="1">
        <f t="shared" si="86"/>
        <v>0</v>
      </c>
      <c r="AM519" s="1">
        <f t="shared" si="87"/>
        <v>1</v>
      </c>
      <c r="AN519" s="1">
        <f t="shared" si="88"/>
        <v>0</v>
      </c>
      <c r="AO519" s="1">
        <f t="shared" si="89"/>
        <v>1</v>
      </c>
    </row>
    <row r="520" spans="33:41" x14ac:dyDescent="0.25">
      <c r="AG520" s="1" t="s">
        <v>130</v>
      </c>
      <c r="AH520" s="1">
        <v>4.0999999999999996</v>
      </c>
      <c r="AI520" s="1">
        <v>4</v>
      </c>
      <c r="AJ520" s="1">
        <v>1</v>
      </c>
      <c r="AK520" s="1">
        <f t="shared" si="85"/>
        <v>0</v>
      </c>
      <c r="AL520" s="1">
        <f t="shared" si="86"/>
        <v>0</v>
      </c>
      <c r="AM520" s="1">
        <f t="shared" si="87"/>
        <v>1</v>
      </c>
      <c r="AN520" s="1">
        <f t="shared" si="88"/>
        <v>0</v>
      </c>
      <c r="AO520" s="1">
        <f t="shared" si="89"/>
        <v>1</v>
      </c>
    </row>
    <row r="521" spans="33:41" x14ac:dyDescent="0.25">
      <c r="AG521" s="1" t="s">
        <v>130</v>
      </c>
      <c r="AH521" s="1">
        <v>4.0999999999999996</v>
      </c>
      <c r="AI521" s="1">
        <v>4</v>
      </c>
      <c r="AJ521" s="1">
        <v>1</v>
      </c>
      <c r="AK521" s="1">
        <f t="shared" si="85"/>
        <v>0</v>
      </c>
      <c r="AL521" s="1">
        <f t="shared" si="86"/>
        <v>0</v>
      </c>
      <c r="AM521" s="1">
        <f t="shared" si="87"/>
        <v>1</v>
      </c>
      <c r="AN521" s="1">
        <f t="shared" si="88"/>
        <v>0</v>
      </c>
      <c r="AO521" s="1">
        <f t="shared" si="89"/>
        <v>1</v>
      </c>
    </row>
    <row r="522" spans="33:41" x14ac:dyDescent="0.25">
      <c r="AG522" s="1" t="s">
        <v>130</v>
      </c>
      <c r="AH522" s="1">
        <v>4.0999999999999996</v>
      </c>
      <c r="AI522" s="1">
        <v>4</v>
      </c>
      <c r="AJ522" s="1">
        <v>0</v>
      </c>
      <c r="AK522" s="1">
        <f t="shared" si="85"/>
        <v>0</v>
      </c>
      <c r="AL522" s="1">
        <f t="shared" si="86"/>
        <v>0</v>
      </c>
      <c r="AM522" s="1">
        <f t="shared" si="87"/>
        <v>1</v>
      </c>
      <c r="AN522" s="1">
        <f t="shared" si="88"/>
        <v>0</v>
      </c>
      <c r="AO522" s="1">
        <f t="shared" si="89"/>
        <v>1</v>
      </c>
    </row>
    <row r="523" spans="33:41" x14ac:dyDescent="0.25">
      <c r="AG523" s="1" t="s">
        <v>120</v>
      </c>
      <c r="AH523" s="1">
        <v>4.0999999999999996</v>
      </c>
      <c r="AI523" s="1">
        <v>4</v>
      </c>
      <c r="AJ523" s="1">
        <v>0</v>
      </c>
      <c r="AK523" s="1">
        <f t="shared" si="85"/>
        <v>0</v>
      </c>
      <c r="AL523" s="1">
        <f t="shared" si="86"/>
        <v>0</v>
      </c>
      <c r="AM523" s="1">
        <f t="shared" si="87"/>
        <v>1</v>
      </c>
      <c r="AN523" s="1">
        <f t="shared" si="88"/>
        <v>0</v>
      </c>
      <c r="AO523" s="1">
        <f t="shared" si="89"/>
        <v>1</v>
      </c>
    </row>
    <row r="524" spans="33:41" x14ac:dyDescent="0.25">
      <c r="AG524" s="1" t="s">
        <v>116</v>
      </c>
      <c r="AH524" s="1">
        <v>4</v>
      </c>
      <c r="AI524" s="1">
        <v>4</v>
      </c>
      <c r="AJ524" s="1">
        <v>0</v>
      </c>
      <c r="AK524" s="1">
        <f t="shared" si="85"/>
        <v>0</v>
      </c>
      <c r="AL524" s="1">
        <f t="shared" si="86"/>
        <v>0</v>
      </c>
      <c r="AM524" s="1">
        <f t="shared" si="87"/>
        <v>1</v>
      </c>
      <c r="AN524" s="1">
        <f t="shared" si="88"/>
        <v>0</v>
      </c>
      <c r="AO524" s="1">
        <f t="shared" si="89"/>
        <v>1</v>
      </c>
    </row>
    <row r="525" spans="33:41" x14ac:dyDescent="0.25">
      <c r="AG525" s="1" t="s">
        <v>116</v>
      </c>
      <c r="AH525" s="1">
        <v>4</v>
      </c>
      <c r="AI525" s="1">
        <v>4</v>
      </c>
      <c r="AJ525" s="1">
        <v>0</v>
      </c>
      <c r="AK525" s="1">
        <f t="shared" si="85"/>
        <v>0</v>
      </c>
      <c r="AL525" s="1">
        <f t="shared" si="86"/>
        <v>0</v>
      </c>
      <c r="AM525" s="1">
        <f t="shared" si="87"/>
        <v>1</v>
      </c>
      <c r="AN525" s="1">
        <f t="shared" si="88"/>
        <v>0</v>
      </c>
      <c r="AO525" s="1">
        <f t="shared" si="89"/>
        <v>1</v>
      </c>
    </row>
    <row r="526" spans="33:41" x14ac:dyDescent="0.25">
      <c r="AG526" s="1" t="s">
        <v>160</v>
      </c>
      <c r="AH526" s="1">
        <v>3.9</v>
      </c>
      <c r="AI526" s="1">
        <v>4</v>
      </c>
      <c r="AJ526" s="1">
        <v>2</v>
      </c>
      <c r="AK526" s="1">
        <f t="shared" si="85"/>
        <v>0</v>
      </c>
      <c r="AL526" s="1">
        <f t="shared" si="86"/>
        <v>0</v>
      </c>
      <c r="AM526" s="1">
        <f t="shared" si="87"/>
        <v>1</v>
      </c>
      <c r="AN526" s="1">
        <f t="shared" si="88"/>
        <v>0</v>
      </c>
      <c r="AO526" s="1">
        <f t="shared" si="89"/>
        <v>1</v>
      </c>
    </row>
    <row r="527" spans="33:41" x14ac:dyDescent="0.25">
      <c r="AG527" s="1" t="s">
        <v>201</v>
      </c>
      <c r="AH527" s="1">
        <v>3.9</v>
      </c>
      <c r="AI527" s="1">
        <v>4</v>
      </c>
      <c r="AJ527" s="1">
        <v>1</v>
      </c>
      <c r="AK527" s="1">
        <f t="shared" si="85"/>
        <v>0</v>
      </c>
      <c r="AL527" s="1">
        <f t="shared" si="86"/>
        <v>0</v>
      </c>
      <c r="AM527" s="1">
        <f t="shared" si="87"/>
        <v>1</v>
      </c>
      <c r="AN527" s="1">
        <f t="shared" si="88"/>
        <v>0</v>
      </c>
      <c r="AO527" s="1">
        <f t="shared" si="89"/>
        <v>1</v>
      </c>
    </row>
    <row r="528" spans="33:41" x14ac:dyDescent="0.25">
      <c r="AG528" s="1" t="s">
        <v>201</v>
      </c>
      <c r="AH528" s="1">
        <v>3.9</v>
      </c>
      <c r="AI528" s="1">
        <v>4</v>
      </c>
      <c r="AJ528" s="1">
        <v>1</v>
      </c>
      <c r="AK528" s="1">
        <f t="shared" si="85"/>
        <v>0</v>
      </c>
      <c r="AL528" s="1">
        <f t="shared" si="86"/>
        <v>0</v>
      </c>
      <c r="AM528" s="1">
        <f t="shared" si="87"/>
        <v>1</v>
      </c>
      <c r="AN528" s="1">
        <f t="shared" si="88"/>
        <v>0</v>
      </c>
      <c r="AO528" s="1">
        <f t="shared" si="89"/>
        <v>1</v>
      </c>
    </row>
    <row r="529" spans="33:41" x14ac:dyDescent="0.25">
      <c r="AG529" s="1" t="s">
        <v>175</v>
      </c>
      <c r="AH529" s="1">
        <v>3.9</v>
      </c>
      <c r="AI529" s="1">
        <v>4</v>
      </c>
      <c r="AJ529" s="1">
        <v>1</v>
      </c>
      <c r="AK529" s="1">
        <f t="shared" si="85"/>
        <v>0</v>
      </c>
      <c r="AL529" s="1">
        <f t="shared" si="86"/>
        <v>0</v>
      </c>
      <c r="AM529" s="1">
        <f t="shared" si="87"/>
        <v>1</v>
      </c>
      <c r="AN529" s="1">
        <f t="shared" si="88"/>
        <v>0</v>
      </c>
      <c r="AO529" s="1">
        <f t="shared" si="89"/>
        <v>1</v>
      </c>
    </row>
    <row r="530" spans="33:41" x14ac:dyDescent="0.25">
      <c r="AG530" s="1" t="s">
        <v>160</v>
      </c>
      <c r="AH530" s="1">
        <v>3.9</v>
      </c>
      <c r="AI530" s="1">
        <v>4</v>
      </c>
      <c r="AJ530" s="1">
        <v>0</v>
      </c>
      <c r="AK530" s="1">
        <f t="shared" si="85"/>
        <v>0</v>
      </c>
      <c r="AL530" s="1">
        <f t="shared" si="86"/>
        <v>0</v>
      </c>
      <c r="AM530" s="1">
        <f t="shared" si="87"/>
        <v>1</v>
      </c>
      <c r="AN530" s="1">
        <f t="shared" si="88"/>
        <v>0</v>
      </c>
      <c r="AO530" s="1">
        <f t="shared" si="89"/>
        <v>1</v>
      </c>
    </row>
    <row r="531" spans="33:41" x14ac:dyDescent="0.25">
      <c r="AG531" s="1" t="s">
        <v>160</v>
      </c>
      <c r="AH531" s="1">
        <v>3.9</v>
      </c>
      <c r="AI531" s="1">
        <v>4</v>
      </c>
      <c r="AJ531" s="1">
        <v>0</v>
      </c>
      <c r="AK531" s="1">
        <f t="shared" si="85"/>
        <v>0</v>
      </c>
      <c r="AL531" s="1">
        <f t="shared" si="86"/>
        <v>0</v>
      </c>
      <c r="AM531" s="1">
        <f t="shared" si="87"/>
        <v>1</v>
      </c>
      <c r="AN531" s="1">
        <f t="shared" si="88"/>
        <v>0</v>
      </c>
      <c r="AO531" s="1">
        <f t="shared" si="89"/>
        <v>1</v>
      </c>
    </row>
    <row r="532" spans="33:41" x14ac:dyDescent="0.25">
      <c r="AG532" s="1" t="s">
        <v>201</v>
      </c>
      <c r="AH532" s="1">
        <v>3.9</v>
      </c>
      <c r="AI532" s="1">
        <v>4</v>
      </c>
      <c r="AJ532" s="1">
        <v>0</v>
      </c>
      <c r="AK532" s="1">
        <f t="shared" si="85"/>
        <v>0</v>
      </c>
      <c r="AL532" s="1">
        <f t="shared" si="86"/>
        <v>0</v>
      </c>
      <c r="AM532" s="1">
        <f t="shared" si="87"/>
        <v>1</v>
      </c>
      <c r="AN532" s="1">
        <f t="shared" si="88"/>
        <v>0</v>
      </c>
      <c r="AO532" s="1">
        <f t="shared" si="89"/>
        <v>1</v>
      </c>
    </row>
    <row r="533" spans="33:41" x14ac:dyDescent="0.25">
      <c r="AG533" s="1" t="s">
        <v>160</v>
      </c>
      <c r="AH533" s="1">
        <v>3.9</v>
      </c>
      <c r="AI533" s="1">
        <v>4</v>
      </c>
      <c r="AJ533" s="1">
        <v>0</v>
      </c>
      <c r="AK533" s="1">
        <f t="shared" si="85"/>
        <v>0</v>
      </c>
      <c r="AL533" s="1">
        <f t="shared" si="86"/>
        <v>0</v>
      </c>
      <c r="AM533" s="1">
        <f t="shared" si="87"/>
        <v>1</v>
      </c>
      <c r="AN533" s="1">
        <f t="shared" si="88"/>
        <v>0</v>
      </c>
      <c r="AO533" s="1">
        <f t="shared" si="89"/>
        <v>1</v>
      </c>
    </row>
    <row r="534" spans="33:41" x14ac:dyDescent="0.25">
      <c r="AG534" s="1" t="s">
        <v>175</v>
      </c>
      <c r="AH534" s="1">
        <v>3.9</v>
      </c>
      <c r="AI534" s="1">
        <v>4</v>
      </c>
      <c r="AJ534" s="1">
        <v>-1</v>
      </c>
      <c r="AK534" s="1">
        <f t="shared" si="85"/>
        <v>0</v>
      </c>
      <c r="AL534" s="1">
        <f t="shared" si="86"/>
        <v>0</v>
      </c>
      <c r="AM534" s="1">
        <f t="shared" si="87"/>
        <v>1</v>
      </c>
      <c r="AN534" s="1">
        <f t="shared" si="88"/>
        <v>0</v>
      </c>
      <c r="AO534" s="1">
        <f t="shared" si="89"/>
        <v>1</v>
      </c>
    </row>
    <row r="535" spans="33:41" x14ac:dyDescent="0.25">
      <c r="AG535" s="1" t="s">
        <v>153</v>
      </c>
      <c r="AH535" s="1">
        <v>3.8</v>
      </c>
      <c r="AI535" s="1">
        <v>4</v>
      </c>
      <c r="AJ535" s="1">
        <v>2</v>
      </c>
      <c r="AK535" s="1">
        <f t="shared" si="85"/>
        <v>0</v>
      </c>
      <c r="AL535" s="1">
        <f t="shared" si="86"/>
        <v>0</v>
      </c>
      <c r="AM535" s="1">
        <f t="shared" si="87"/>
        <v>1</v>
      </c>
      <c r="AN535" s="1">
        <f t="shared" si="88"/>
        <v>0</v>
      </c>
      <c r="AO535" s="1">
        <f t="shared" si="89"/>
        <v>1</v>
      </c>
    </row>
    <row r="536" spans="33:41" x14ac:dyDescent="0.25">
      <c r="AG536" s="1" t="s">
        <v>70</v>
      </c>
      <c r="AH536" s="1">
        <v>3.7</v>
      </c>
      <c r="AI536" s="1">
        <v>4</v>
      </c>
      <c r="AJ536" s="1">
        <v>2</v>
      </c>
      <c r="AK536" s="1">
        <f t="shared" si="85"/>
        <v>0</v>
      </c>
      <c r="AL536" s="1">
        <f t="shared" si="86"/>
        <v>0</v>
      </c>
      <c r="AM536" s="1">
        <f t="shared" si="87"/>
        <v>1</v>
      </c>
      <c r="AN536" s="1">
        <f t="shared" si="88"/>
        <v>0</v>
      </c>
      <c r="AO536" s="1">
        <f t="shared" si="89"/>
        <v>1</v>
      </c>
    </row>
    <row r="537" spans="33:41" x14ac:dyDescent="0.25">
      <c r="AG537" s="1" t="s">
        <v>96</v>
      </c>
      <c r="AH537" s="1">
        <v>4.9000000000000004</v>
      </c>
      <c r="AI537" s="1">
        <v>3</v>
      </c>
      <c r="AJ537" s="1">
        <v>9</v>
      </c>
      <c r="AK537" s="1">
        <f t="shared" si="85"/>
        <v>1</v>
      </c>
      <c r="AL537" s="1">
        <f t="shared" si="86"/>
        <v>0</v>
      </c>
      <c r="AM537" s="1">
        <f t="shared" si="87"/>
        <v>0</v>
      </c>
      <c r="AN537" s="1">
        <f t="shared" si="88"/>
        <v>0</v>
      </c>
      <c r="AO537" s="1">
        <f t="shared" si="89"/>
        <v>1</v>
      </c>
    </row>
    <row r="538" spans="33:41" x14ac:dyDescent="0.25">
      <c r="AG538" s="1" t="s">
        <v>115</v>
      </c>
      <c r="AH538" s="1">
        <v>4.9000000000000004</v>
      </c>
      <c r="AI538" s="1">
        <v>3</v>
      </c>
      <c r="AJ538" s="1">
        <v>9</v>
      </c>
      <c r="AK538" s="1">
        <f t="shared" si="85"/>
        <v>1</v>
      </c>
      <c r="AL538" s="1">
        <f t="shared" si="86"/>
        <v>0</v>
      </c>
      <c r="AM538" s="1">
        <f t="shared" si="87"/>
        <v>0</v>
      </c>
      <c r="AN538" s="1">
        <f t="shared" si="88"/>
        <v>0</v>
      </c>
      <c r="AO538" s="1">
        <f t="shared" si="89"/>
        <v>1</v>
      </c>
    </row>
    <row r="539" spans="33:41" x14ac:dyDescent="0.25">
      <c r="AG539" s="1" t="s">
        <v>76</v>
      </c>
      <c r="AH539" s="1">
        <v>4.9000000000000004</v>
      </c>
      <c r="AI539" s="1">
        <v>3</v>
      </c>
      <c r="AJ539" s="1">
        <v>8</v>
      </c>
      <c r="AK539" s="1">
        <f t="shared" si="85"/>
        <v>1</v>
      </c>
      <c r="AL539" s="1">
        <f t="shared" si="86"/>
        <v>0</v>
      </c>
      <c r="AM539" s="1">
        <f t="shared" si="87"/>
        <v>0</v>
      </c>
      <c r="AN539" s="1">
        <f t="shared" si="88"/>
        <v>0</v>
      </c>
      <c r="AO539" s="1">
        <f t="shared" si="89"/>
        <v>1</v>
      </c>
    </row>
    <row r="540" spans="33:41" x14ac:dyDescent="0.25">
      <c r="AG540" s="1" t="s">
        <v>115</v>
      </c>
      <c r="AH540" s="1">
        <v>4.9000000000000004</v>
      </c>
      <c r="AI540" s="1">
        <v>3</v>
      </c>
      <c r="AJ540" s="1">
        <v>6</v>
      </c>
      <c r="AK540" s="1">
        <f t="shared" si="85"/>
        <v>1</v>
      </c>
      <c r="AL540" s="1">
        <f t="shared" si="86"/>
        <v>0</v>
      </c>
      <c r="AM540" s="1">
        <f t="shared" si="87"/>
        <v>0</v>
      </c>
      <c r="AN540" s="1">
        <f t="shared" si="88"/>
        <v>0</v>
      </c>
      <c r="AO540" s="1">
        <f t="shared" si="89"/>
        <v>1</v>
      </c>
    </row>
    <row r="541" spans="33:41" x14ac:dyDescent="0.25">
      <c r="AG541" s="1" t="s">
        <v>99</v>
      </c>
      <c r="AH541" s="1">
        <v>4.9000000000000004</v>
      </c>
      <c r="AI541" s="1">
        <v>3</v>
      </c>
      <c r="AJ541" s="1">
        <v>6</v>
      </c>
      <c r="AK541" s="1">
        <f t="shared" si="85"/>
        <v>1</v>
      </c>
      <c r="AL541" s="1">
        <f t="shared" si="86"/>
        <v>0</v>
      </c>
      <c r="AM541" s="1">
        <f t="shared" si="87"/>
        <v>0</v>
      </c>
      <c r="AN541" s="1">
        <f t="shared" si="88"/>
        <v>0</v>
      </c>
      <c r="AO541" s="1">
        <f t="shared" si="89"/>
        <v>1</v>
      </c>
    </row>
    <row r="542" spans="33:41" x14ac:dyDescent="0.25">
      <c r="AG542" s="1" t="s">
        <v>101</v>
      </c>
      <c r="AH542" s="1">
        <v>4.9000000000000004</v>
      </c>
      <c r="AI542" s="1">
        <v>3</v>
      </c>
      <c r="AJ542" s="1">
        <v>6</v>
      </c>
      <c r="AK542" s="1">
        <f t="shared" si="85"/>
        <v>1</v>
      </c>
      <c r="AL542" s="1">
        <f t="shared" si="86"/>
        <v>0</v>
      </c>
      <c r="AM542" s="1">
        <f t="shared" si="87"/>
        <v>0</v>
      </c>
      <c r="AN542" s="1">
        <f t="shared" si="88"/>
        <v>0</v>
      </c>
      <c r="AO542" s="1">
        <f t="shared" si="89"/>
        <v>1</v>
      </c>
    </row>
    <row r="543" spans="33:41" x14ac:dyDescent="0.25">
      <c r="AG543" s="1" t="s">
        <v>115</v>
      </c>
      <c r="AH543" s="1">
        <v>4.9000000000000004</v>
      </c>
      <c r="AI543" s="1">
        <v>3</v>
      </c>
      <c r="AJ543" s="1">
        <v>6</v>
      </c>
      <c r="AK543" s="1">
        <f t="shared" si="85"/>
        <v>1</v>
      </c>
      <c r="AL543" s="1">
        <f t="shared" si="86"/>
        <v>0</v>
      </c>
      <c r="AM543" s="1">
        <f t="shared" si="87"/>
        <v>0</v>
      </c>
      <c r="AN543" s="1">
        <f t="shared" si="88"/>
        <v>0</v>
      </c>
      <c r="AO543" s="1">
        <f t="shared" si="89"/>
        <v>1</v>
      </c>
    </row>
    <row r="544" spans="33:41" x14ac:dyDescent="0.25">
      <c r="AG544" s="1" t="s">
        <v>115</v>
      </c>
      <c r="AH544" s="1">
        <v>4.9000000000000004</v>
      </c>
      <c r="AI544" s="1">
        <v>3</v>
      </c>
      <c r="AJ544" s="1">
        <v>6</v>
      </c>
      <c r="AK544" s="1">
        <f t="shared" si="85"/>
        <v>1</v>
      </c>
      <c r="AL544" s="1">
        <f t="shared" si="86"/>
        <v>0</v>
      </c>
      <c r="AM544" s="1">
        <f t="shared" si="87"/>
        <v>0</v>
      </c>
      <c r="AN544" s="1">
        <f t="shared" si="88"/>
        <v>0</v>
      </c>
      <c r="AO544" s="1">
        <f t="shared" si="89"/>
        <v>1</v>
      </c>
    </row>
    <row r="545" spans="33:41" x14ac:dyDescent="0.25">
      <c r="AG545" s="1" t="s">
        <v>101</v>
      </c>
      <c r="AH545" s="1">
        <v>4.9000000000000004</v>
      </c>
      <c r="AI545" s="1">
        <v>3</v>
      </c>
      <c r="AJ545" s="1">
        <v>6</v>
      </c>
      <c r="AK545" s="1">
        <f t="shared" si="85"/>
        <v>1</v>
      </c>
      <c r="AL545" s="1">
        <f t="shared" si="86"/>
        <v>0</v>
      </c>
      <c r="AM545" s="1">
        <f t="shared" si="87"/>
        <v>0</v>
      </c>
      <c r="AN545" s="1">
        <f t="shared" si="88"/>
        <v>0</v>
      </c>
      <c r="AO545" s="1">
        <f t="shared" si="89"/>
        <v>1</v>
      </c>
    </row>
    <row r="546" spans="33:41" x14ac:dyDescent="0.25">
      <c r="AG546" s="1" t="s">
        <v>76</v>
      </c>
      <c r="AH546" s="1">
        <v>4.9000000000000004</v>
      </c>
      <c r="AI546" s="1">
        <v>3</v>
      </c>
      <c r="AJ546" s="1">
        <v>6</v>
      </c>
      <c r="AK546" s="1">
        <f t="shared" si="85"/>
        <v>1</v>
      </c>
      <c r="AL546" s="1">
        <f t="shared" si="86"/>
        <v>0</v>
      </c>
      <c r="AM546" s="1">
        <f t="shared" si="87"/>
        <v>0</v>
      </c>
      <c r="AN546" s="1">
        <f t="shared" si="88"/>
        <v>0</v>
      </c>
      <c r="AO546" s="1">
        <f t="shared" si="89"/>
        <v>1</v>
      </c>
    </row>
    <row r="547" spans="33:41" x14ac:dyDescent="0.25">
      <c r="AG547" s="1" t="s">
        <v>76</v>
      </c>
      <c r="AH547" s="1">
        <v>4.9000000000000004</v>
      </c>
      <c r="AI547" s="1">
        <v>3</v>
      </c>
      <c r="AJ547" s="1">
        <v>5</v>
      </c>
      <c r="AK547" s="1">
        <f t="shared" si="85"/>
        <v>1</v>
      </c>
      <c r="AL547" s="1">
        <f t="shared" si="86"/>
        <v>0</v>
      </c>
      <c r="AM547" s="1">
        <f t="shared" si="87"/>
        <v>0</v>
      </c>
      <c r="AN547" s="1">
        <f t="shared" si="88"/>
        <v>0</v>
      </c>
      <c r="AO547" s="1">
        <f t="shared" si="89"/>
        <v>1</v>
      </c>
    </row>
    <row r="548" spans="33:41" x14ac:dyDescent="0.25">
      <c r="AG548" s="1" t="s">
        <v>96</v>
      </c>
      <c r="AH548" s="1">
        <v>4.9000000000000004</v>
      </c>
      <c r="AI548" s="1">
        <v>3</v>
      </c>
      <c r="AJ548" s="1">
        <v>5</v>
      </c>
      <c r="AK548" s="1">
        <f t="shared" si="85"/>
        <v>1</v>
      </c>
      <c r="AL548" s="1">
        <f t="shared" si="86"/>
        <v>0</v>
      </c>
      <c r="AM548" s="1">
        <f t="shared" si="87"/>
        <v>0</v>
      </c>
      <c r="AN548" s="1">
        <f t="shared" si="88"/>
        <v>0</v>
      </c>
      <c r="AO548" s="1">
        <f t="shared" si="89"/>
        <v>1</v>
      </c>
    </row>
    <row r="549" spans="33:41" x14ac:dyDescent="0.25">
      <c r="AG549" s="1" t="s">
        <v>112</v>
      </c>
      <c r="AH549" s="1">
        <v>4.9000000000000004</v>
      </c>
      <c r="AI549" s="1">
        <v>3</v>
      </c>
      <c r="AJ549" s="1">
        <v>5</v>
      </c>
      <c r="AK549" s="1">
        <f t="shared" si="85"/>
        <v>1</v>
      </c>
      <c r="AL549" s="1">
        <f t="shared" si="86"/>
        <v>0</v>
      </c>
      <c r="AM549" s="1">
        <f t="shared" si="87"/>
        <v>0</v>
      </c>
      <c r="AN549" s="1">
        <f t="shared" si="88"/>
        <v>0</v>
      </c>
      <c r="AO549" s="1">
        <f t="shared" si="89"/>
        <v>1</v>
      </c>
    </row>
    <row r="550" spans="33:41" x14ac:dyDescent="0.25">
      <c r="AG550" s="1" t="s">
        <v>135</v>
      </c>
      <c r="AH550" s="1">
        <v>4.9000000000000004</v>
      </c>
      <c r="AI550" s="1">
        <v>3</v>
      </c>
      <c r="AJ550" s="1">
        <v>5</v>
      </c>
      <c r="AK550" s="1">
        <f t="shared" si="85"/>
        <v>1</v>
      </c>
      <c r="AL550" s="1">
        <f t="shared" si="86"/>
        <v>0</v>
      </c>
      <c r="AM550" s="1">
        <f t="shared" si="87"/>
        <v>0</v>
      </c>
      <c r="AN550" s="1">
        <f t="shared" si="88"/>
        <v>0</v>
      </c>
      <c r="AO550" s="1">
        <f t="shared" si="89"/>
        <v>1</v>
      </c>
    </row>
    <row r="551" spans="33:41" x14ac:dyDescent="0.25">
      <c r="AG551" s="1" t="s">
        <v>115</v>
      </c>
      <c r="AH551" s="1">
        <v>4.9000000000000004</v>
      </c>
      <c r="AI551" s="1">
        <v>3</v>
      </c>
      <c r="AJ551" s="1">
        <v>4</v>
      </c>
      <c r="AK551" s="1">
        <f t="shared" si="85"/>
        <v>1</v>
      </c>
      <c r="AL551" s="1">
        <f t="shared" si="86"/>
        <v>0</v>
      </c>
      <c r="AM551" s="1">
        <f t="shared" si="87"/>
        <v>0</v>
      </c>
      <c r="AN551" s="1">
        <f t="shared" si="88"/>
        <v>0</v>
      </c>
      <c r="AO551" s="1">
        <f t="shared" si="89"/>
        <v>1</v>
      </c>
    </row>
    <row r="552" spans="33:41" x14ac:dyDescent="0.25">
      <c r="AG552" s="1" t="s">
        <v>91</v>
      </c>
      <c r="AH552" s="1">
        <v>4.9000000000000004</v>
      </c>
      <c r="AI552" s="1">
        <v>3</v>
      </c>
      <c r="AJ552" s="1">
        <v>4</v>
      </c>
      <c r="AK552" s="1">
        <f t="shared" si="85"/>
        <v>1</v>
      </c>
      <c r="AL552" s="1">
        <f t="shared" si="86"/>
        <v>0</v>
      </c>
      <c r="AM552" s="1">
        <f t="shared" si="87"/>
        <v>0</v>
      </c>
      <c r="AN552" s="1">
        <f t="shared" si="88"/>
        <v>0</v>
      </c>
      <c r="AO552" s="1">
        <f t="shared" si="89"/>
        <v>1</v>
      </c>
    </row>
    <row r="553" spans="33:41" x14ac:dyDescent="0.25">
      <c r="AG553" s="1" t="s">
        <v>135</v>
      </c>
      <c r="AH553" s="1">
        <v>4.9000000000000004</v>
      </c>
      <c r="AI553" s="1">
        <v>3</v>
      </c>
      <c r="AJ553" s="1">
        <v>4</v>
      </c>
      <c r="AK553" s="1">
        <f t="shared" si="85"/>
        <v>1</v>
      </c>
      <c r="AL553" s="1">
        <f t="shared" si="86"/>
        <v>0</v>
      </c>
      <c r="AM553" s="1">
        <f t="shared" si="87"/>
        <v>0</v>
      </c>
      <c r="AN553" s="1">
        <f t="shared" si="88"/>
        <v>0</v>
      </c>
      <c r="AO553" s="1">
        <f t="shared" si="89"/>
        <v>1</v>
      </c>
    </row>
    <row r="554" spans="33:41" x14ac:dyDescent="0.25">
      <c r="AG554" s="1" t="s">
        <v>112</v>
      </c>
      <c r="AH554" s="1">
        <v>4.9000000000000004</v>
      </c>
      <c r="AI554" s="1">
        <v>3</v>
      </c>
      <c r="AJ554" s="1">
        <v>17</v>
      </c>
      <c r="AK554" s="1">
        <f t="shared" si="85"/>
        <v>0</v>
      </c>
      <c r="AL554" s="1">
        <f t="shared" si="86"/>
        <v>0</v>
      </c>
      <c r="AM554" s="1">
        <f t="shared" si="87"/>
        <v>0</v>
      </c>
      <c r="AN554" s="1">
        <f t="shared" si="88"/>
        <v>1</v>
      </c>
      <c r="AO554" s="1">
        <f t="shared" si="89"/>
        <v>1</v>
      </c>
    </row>
    <row r="555" spans="33:41" x14ac:dyDescent="0.25">
      <c r="AG555" s="1" t="s">
        <v>140</v>
      </c>
      <c r="AH555" s="1">
        <v>4.9000000000000004</v>
      </c>
      <c r="AI555" s="1">
        <v>3</v>
      </c>
      <c r="AJ555" s="1">
        <v>10</v>
      </c>
      <c r="AK555" s="1">
        <f t="shared" si="85"/>
        <v>0</v>
      </c>
      <c r="AL555" s="1">
        <f t="shared" si="86"/>
        <v>0</v>
      </c>
      <c r="AM555" s="1">
        <f t="shared" si="87"/>
        <v>0</v>
      </c>
      <c r="AN555" s="1">
        <f t="shared" si="88"/>
        <v>1</v>
      </c>
      <c r="AO555" s="1">
        <f t="shared" si="89"/>
        <v>1</v>
      </c>
    </row>
    <row r="556" spans="33:41" x14ac:dyDescent="0.25">
      <c r="AG556" s="1" t="s">
        <v>85</v>
      </c>
      <c r="AH556" s="1">
        <v>4.8</v>
      </c>
      <c r="AI556" s="1">
        <v>3</v>
      </c>
      <c r="AJ556" s="1">
        <v>8</v>
      </c>
      <c r="AK556" s="1">
        <f t="shared" si="85"/>
        <v>1</v>
      </c>
      <c r="AL556" s="1">
        <f t="shared" si="86"/>
        <v>0</v>
      </c>
      <c r="AM556" s="1">
        <f t="shared" si="87"/>
        <v>0</v>
      </c>
      <c r="AN556" s="1">
        <f t="shared" si="88"/>
        <v>0</v>
      </c>
      <c r="AO556" s="1">
        <f t="shared" si="89"/>
        <v>1</v>
      </c>
    </row>
    <row r="557" spans="33:41" x14ac:dyDescent="0.25">
      <c r="AG557" s="1" t="s">
        <v>100</v>
      </c>
      <c r="AH557" s="1">
        <v>4.8</v>
      </c>
      <c r="AI557" s="1">
        <v>3</v>
      </c>
      <c r="AJ557" s="1">
        <v>7</v>
      </c>
      <c r="AK557" s="1">
        <f t="shared" si="85"/>
        <v>1</v>
      </c>
      <c r="AL557" s="1">
        <f t="shared" si="86"/>
        <v>0</v>
      </c>
      <c r="AM557" s="1">
        <f t="shared" si="87"/>
        <v>0</v>
      </c>
      <c r="AN557" s="1">
        <f t="shared" si="88"/>
        <v>0</v>
      </c>
      <c r="AO557" s="1">
        <f t="shared" si="89"/>
        <v>1</v>
      </c>
    </row>
    <row r="558" spans="33:41" x14ac:dyDescent="0.25">
      <c r="AG558" s="1" t="s">
        <v>100</v>
      </c>
      <c r="AH558" s="1">
        <v>4.8</v>
      </c>
      <c r="AI558" s="1">
        <v>3</v>
      </c>
      <c r="AJ558" s="1">
        <v>7</v>
      </c>
      <c r="AK558" s="1">
        <f t="shared" si="85"/>
        <v>1</v>
      </c>
      <c r="AL558" s="1">
        <f t="shared" si="86"/>
        <v>0</v>
      </c>
      <c r="AM558" s="1">
        <f t="shared" si="87"/>
        <v>0</v>
      </c>
      <c r="AN558" s="1">
        <f t="shared" si="88"/>
        <v>0</v>
      </c>
      <c r="AO558" s="1">
        <f t="shared" si="89"/>
        <v>1</v>
      </c>
    </row>
    <row r="559" spans="33:41" x14ac:dyDescent="0.25">
      <c r="AG559" s="1" t="s">
        <v>107</v>
      </c>
      <c r="AH559" s="1">
        <v>4.8</v>
      </c>
      <c r="AI559" s="1">
        <v>3</v>
      </c>
      <c r="AJ559" s="1">
        <v>7</v>
      </c>
      <c r="AK559" s="1">
        <f t="shared" si="85"/>
        <v>1</v>
      </c>
      <c r="AL559" s="1">
        <f t="shared" si="86"/>
        <v>0</v>
      </c>
      <c r="AM559" s="1">
        <f t="shared" si="87"/>
        <v>0</v>
      </c>
      <c r="AN559" s="1">
        <f t="shared" si="88"/>
        <v>0</v>
      </c>
      <c r="AO559" s="1">
        <f t="shared" si="89"/>
        <v>1</v>
      </c>
    </row>
    <row r="560" spans="33:41" x14ac:dyDescent="0.25">
      <c r="AG560" s="1" t="s">
        <v>177</v>
      </c>
      <c r="AH560" s="1">
        <v>4.8</v>
      </c>
      <c r="AI560" s="1">
        <v>3</v>
      </c>
      <c r="AJ560" s="1">
        <v>6</v>
      </c>
      <c r="AK560" s="1">
        <f t="shared" si="85"/>
        <v>1</v>
      </c>
      <c r="AL560" s="1">
        <f t="shared" si="86"/>
        <v>0</v>
      </c>
      <c r="AM560" s="1">
        <f t="shared" si="87"/>
        <v>0</v>
      </c>
      <c r="AN560" s="1">
        <f t="shared" si="88"/>
        <v>0</v>
      </c>
      <c r="AO560" s="1">
        <f t="shared" si="89"/>
        <v>1</v>
      </c>
    </row>
    <row r="561" spans="33:41" x14ac:dyDescent="0.25">
      <c r="AG561" s="1" t="s">
        <v>66</v>
      </c>
      <c r="AH561" s="1">
        <v>4.8</v>
      </c>
      <c r="AI561" s="1">
        <v>3</v>
      </c>
      <c r="AJ561" s="1">
        <v>6</v>
      </c>
      <c r="AK561" s="1">
        <f t="shared" si="85"/>
        <v>1</v>
      </c>
      <c r="AL561" s="1">
        <f t="shared" si="86"/>
        <v>0</v>
      </c>
      <c r="AM561" s="1">
        <f t="shared" si="87"/>
        <v>0</v>
      </c>
      <c r="AN561" s="1">
        <f t="shared" si="88"/>
        <v>0</v>
      </c>
      <c r="AO561" s="1">
        <f t="shared" si="89"/>
        <v>1</v>
      </c>
    </row>
    <row r="562" spans="33:41" x14ac:dyDescent="0.25">
      <c r="AG562" s="1" t="s">
        <v>85</v>
      </c>
      <c r="AH562" s="1">
        <v>4.8</v>
      </c>
      <c r="AI562" s="1">
        <v>3</v>
      </c>
      <c r="AJ562" s="1">
        <v>6</v>
      </c>
      <c r="AK562" s="1">
        <f t="shared" si="85"/>
        <v>1</v>
      </c>
      <c r="AL562" s="1">
        <f t="shared" si="86"/>
        <v>0</v>
      </c>
      <c r="AM562" s="1">
        <f t="shared" si="87"/>
        <v>0</v>
      </c>
      <c r="AN562" s="1">
        <f t="shared" si="88"/>
        <v>0</v>
      </c>
      <c r="AO562" s="1">
        <f t="shared" si="89"/>
        <v>1</v>
      </c>
    </row>
    <row r="563" spans="33:41" x14ac:dyDescent="0.25">
      <c r="AG563" s="1" t="s">
        <v>107</v>
      </c>
      <c r="AH563" s="1">
        <v>4.8</v>
      </c>
      <c r="AI563" s="1">
        <v>3</v>
      </c>
      <c r="AJ563" s="1">
        <v>5</v>
      </c>
      <c r="AK563" s="1">
        <f t="shared" si="85"/>
        <v>1</v>
      </c>
      <c r="AL563" s="1">
        <f t="shared" si="86"/>
        <v>0</v>
      </c>
      <c r="AM563" s="1">
        <f t="shared" si="87"/>
        <v>0</v>
      </c>
      <c r="AN563" s="1">
        <f t="shared" si="88"/>
        <v>0</v>
      </c>
      <c r="AO563" s="1">
        <f t="shared" si="89"/>
        <v>1</v>
      </c>
    </row>
    <row r="564" spans="33:41" x14ac:dyDescent="0.25">
      <c r="AG564" s="1" t="s">
        <v>100</v>
      </c>
      <c r="AH564" s="1">
        <v>4.8</v>
      </c>
      <c r="AI564" s="1">
        <v>3</v>
      </c>
      <c r="AJ564" s="1">
        <v>5</v>
      </c>
      <c r="AK564" s="1">
        <f t="shared" si="85"/>
        <v>1</v>
      </c>
      <c r="AL564" s="1">
        <f t="shared" si="86"/>
        <v>0</v>
      </c>
      <c r="AM564" s="1">
        <f t="shared" si="87"/>
        <v>0</v>
      </c>
      <c r="AN564" s="1">
        <f t="shared" si="88"/>
        <v>0</v>
      </c>
      <c r="AO564" s="1">
        <f t="shared" si="89"/>
        <v>1</v>
      </c>
    </row>
    <row r="565" spans="33:41" x14ac:dyDescent="0.25">
      <c r="AG565" s="1" t="s">
        <v>66</v>
      </c>
      <c r="AH565" s="1">
        <v>4.8</v>
      </c>
      <c r="AI565" s="1">
        <v>3</v>
      </c>
      <c r="AJ565" s="1">
        <v>4</v>
      </c>
      <c r="AK565" s="1">
        <f t="shared" si="85"/>
        <v>1</v>
      </c>
      <c r="AL565" s="1">
        <f t="shared" si="86"/>
        <v>0</v>
      </c>
      <c r="AM565" s="1">
        <f t="shared" si="87"/>
        <v>0</v>
      </c>
      <c r="AN565" s="1">
        <f t="shared" si="88"/>
        <v>0</v>
      </c>
      <c r="AO565" s="1">
        <f t="shared" si="89"/>
        <v>1</v>
      </c>
    </row>
    <row r="566" spans="33:41" x14ac:dyDescent="0.25">
      <c r="AG566" s="1" t="s">
        <v>138</v>
      </c>
      <c r="AH566" s="1">
        <v>4.7</v>
      </c>
      <c r="AI566" s="1">
        <v>3</v>
      </c>
      <c r="AJ566" s="1">
        <v>3</v>
      </c>
      <c r="AK566" s="1">
        <f t="shared" si="85"/>
        <v>1</v>
      </c>
      <c r="AL566" s="1">
        <f t="shared" si="86"/>
        <v>0</v>
      </c>
      <c r="AM566" s="1">
        <f t="shared" si="87"/>
        <v>0</v>
      </c>
      <c r="AN566" s="1">
        <f t="shared" si="88"/>
        <v>0</v>
      </c>
      <c r="AO566" s="1">
        <f t="shared" si="89"/>
        <v>1</v>
      </c>
    </row>
    <row r="567" spans="33:41" x14ac:dyDescent="0.25">
      <c r="AG567" s="1" t="s">
        <v>61</v>
      </c>
      <c r="AH567" s="1">
        <v>4.7</v>
      </c>
      <c r="AI567" s="1">
        <v>3</v>
      </c>
      <c r="AJ567" s="1">
        <v>9</v>
      </c>
      <c r="AK567" s="1">
        <f t="shared" si="85"/>
        <v>1</v>
      </c>
      <c r="AL567" s="1">
        <f t="shared" si="86"/>
        <v>0</v>
      </c>
      <c r="AM567" s="1">
        <f t="shared" si="87"/>
        <v>0</v>
      </c>
      <c r="AN567" s="1">
        <f t="shared" si="88"/>
        <v>0</v>
      </c>
      <c r="AO567" s="1">
        <f t="shared" si="89"/>
        <v>1</v>
      </c>
    </row>
    <row r="568" spans="33:41" x14ac:dyDescent="0.25">
      <c r="AG568" s="1" t="s">
        <v>77</v>
      </c>
      <c r="AH568" s="1">
        <v>4.7</v>
      </c>
      <c r="AI568" s="1">
        <v>3</v>
      </c>
      <c r="AJ568" s="1">
        <v>8</v>
      </c>
      <c r="AK568" s="1">
        <f t="shared" si="85"/>
        <v>1</v>
      </c>
      <c r="AL568" s="1">
        <f t="shared" si="86"/>
        <v>0</v>
      </c>
      <c r="AM568" s="1">
        <f t="shared" si="87"/>
        <v>0</v>
      </c>
      <c r="AN568" s="1">
        <f t="shared" si="88"/>
        <v>0</v>
      </c>
      <c r="AO568" s="1">
        <f t="shared" si="89"/>
        <v>1</v>
      </c>
    </row>
    <row r="569" spans="33:41" x14ac:dyDescent="0.25">
      <c r="AG569" s="1" t="s">
        <v>141</v>
      </c>
      <c r="AH569" s="1">
        <v>4.7</v>
      </c>
      <c r="AI569" s="1">
        <v>3</v>
      </c>
      <c r="AJ569" s="1">
        <v>8</v>
      </c>
      <c r="AK569" s="1">
        <f t="shared" si="85"/>
        <v>1</v>
      </c>
      <c r="AL569" s="1">
        <f t="shared" si="86"/>
        <v>0</v>
      </c>
      <c r="AM569" s="1">
        <f t="shared" si="87"/>
        <v>0</v>
      </c>
      <c r="AN569" s="1">
        <f t="shared" si="88"/>
        <v>0</v>
      </c>
      <c r="AO569" s="1">
        <f t="shared" si="89"/>
        <v>1</v>
      </c>
    </row>
    <row r="570" spans="33:41" x14ac:dyDescent="0.25">
      <c r="AG570" s="1" t="s">
        <v>141</v>
      </c>
      <c r="AH570" s="1">
        <v>4.7</v>
      </c>
      <c r="AI570" s="1">
        <v>3</v>
      </c>
      <c r="AJ570" s="1">
        <v>8</v>
      </c>
      <c r="AK570" s="1">
        <f t="shared" si="85"/>
        <v>1</v>
      </c>
      <c r="AL570" s="1">
        <f t="shared" si="86"/>
        <v>0</v>
      </c>
      <c r="AM570" s="1">
        <f t="shared" si="87"/>
        <v>0</v>
      </c>
      <c r="AN570" s="1">
        <f t="shared" si="88"/>
        <v>0</v>
      </c>
      <c r="AO570" s="1">
        <f t="shared" si="89"/>
        <v>1</v>
      </c>
    </row>
    <row r="571" spans="33:41" x14ac:dyDescent="0.25">
      <c r="AG571" s="1" t="s">
        <v>141</v>
      </c>
      <c r="AH571" s="1">
        <v>4.7</v>
      </c>
      <c r="AI571" s="1">
        <v>3</v>
      </c>
      <c r="AJ571" s="1">
        <v>7</v>
      </c>
      <c r="AK571" s="1">
        <f t="shared" si="85"/>
        <v>1</v>
      </c>
      <c r="AL571" s="1">
        <f t="shared" si="86"/>
        <v>0</v>
      </c>
      <c r="AM571" s="1">
        <f t="shared" si="87"/>
        <v>0</v>
      </c>
      <c r="AN571" s="1">
        <f t="shared" si="88"/>
        <v>0</v>
      </c>
      <c r="AO571" s="1">
        <f t="shared" si="89"/>
        <v>1</v>
      </c>
    </row>
    <row r="572" spans="33:41" x14ac:dyDescent="0.25">
      <c r="AG572" s="1" t="s">
        <v>77</v>
      </c>
      <c r="AH572" s="1">
        <v>4.7</v>
      </c>
      <c r="AI572" s="1">
        <v>3</v>
      </c>
      <c r="AJ572" s="1">
        <v>7</v>
      </c>
      <c r="AK572" s="1">
        <f t="shared" si="85"/>
        <v>1</v>
      </c>
      <c r="AL572" s="1">
        <f t="shared" si="86"/>
        <v>0</v>
      </c>
      <c r="AM572" s="1">
        <f t="shared" si="87"/>
        <v>0</v>
      </c>
      <c r="AN572" s="1">
        <f t="shared" si="88"/>
        <v>0</v>
      </c>
      <c r="AO572" s="1">
        <f t="shared" si="89"/>
        <v>1</v>
      </c>
    </row>
    <row r="573" spans="33:41" x14ac:dyDescent="0.25">
      <c r="AG573" s="1" t="s">
        <v>141</v>
      </c>
      <c r="AH573" s="1">
        <v>4.7</v>
      </c>
      <c r="AI573" s="1">
        <v>3</v>
      </c>
      <c r="AJ573" s="1">
        <v>7</v>
      </c>
      <c r="AK573" s="1">
        <f t="shared" si="85"/>
        <v>1</v>
      </c>
      <c r="AL573" s="1">
        <f t="shared" si="86"/>
        <v>0</v>
      </c>
      <c r="AM573" s="1">
        <f t="shared" si="87"/>
        <v>0</v>
      </c>
      <c r="AN573" s="1">
        <f t="shared" si="88"/>
        <v>0</v>
      </c>
      <c r="AO573" s="1">
        <f t="shared" si="89"/>
        <v>1</v>
      </c>
    </row>
    <row r="574" spans="33:41" x14ac:dyDescent="0.25">
      <c r="AG574" s="1" t="s">
        <v>141</v>
      </c>
      <c r="AH574" s="1">
        <v>4.7</v>
      </c>
      <c r="AI574" s="1">
        <v>3</v>
      </c>
      <c r="AJ574" s="1">
        <v>6</v>
      </c>
      <c r="AK574" s="1">
        <f t="shared" si="85"/>
        <v>1</v>
      </c>
      <c r="AL574" s="1">
        <f t="shared" si="86"/>
        <v>0</v>
      </c>
      <c r="AM574" s="1">
        <f t="shared" si="87"/>
        <v>0</v>
      </c>
      <c r="AN574" s="1">
        <f t="shared" si="88"/>
        <v>0</v>
      </c>
      <c r="AO574" s="1">
        <f t="shared" si="89"/>
        <v>1</v>
      </c>
    </row>
    <row r="575" spans="33:41" x14ac:dyDescent="0.25">
      <c r="AG575" s="1" t="s">
        <v>77</v>
      </c>
      <c r="AH575" s="1">
        <v>4.7</v>
      </c>
      <c r="AI575" s="1">
        <v>3</v>
      </c>
      <c r="AJ575" s="1">
        <v>6</v>
      </c>
      <c r="AK575" s="1">
        <f t="shared" si="85"/>
        <v>1</v>
      </c>
      <c r="AL575" s="1">
        <f t="shared" si="86"/>
        <v>0</v>
      </c>
      <c r="AM575" s="1">
        <f t="shared" si="87"/>
        <v>0</v>
      </c>
      <c r="AN575" s="1">
        <f t="shared" si="88"/>
        <v>0</v>
      </c>
      <c r="AO575" s="1">
        <f t="shared" si="89"/>
        <v>1</v>
      </c>
    </row>
    <row r="576" spans="33:41" x14ac:dyDescent="0.25">
      <c r="AG576" s="1" t="s">
        <v>77</v>
      </c>
      <c r="AH576" s="1">
        <v>4.7</v>
      </c>
      <c r="AI576" s="1">
        <v>3</v>
      </c>
      <c r="AJ576" s="1">
        <v>6</v>
      </c>
      <c r="AK576" s="1">
        <f t="shared" si="85"/>
        <v>1</v>
      </c>
      <c r="AL576" s="1">
        <f t="shared" si="86"/>
        <v>0</v>
      </c>
      <c r="AM576" s="1">
        <f t="shared" si="87"/>
        <v>0</v>
      </c>
      <c r="AN576" s="1">
        <f t="shared" si="88"/>
        <v>0</v>
      </c>
      <c r="AO576" s="1">
        <f t="shared" si="89"/>
        <v>1</v>
      </c>
    </row>
    <row r="577" spans="33:41" x14ac:dyDescent="0.25">
      <c r="AG577" s="1" t="s">
        <v>141</v>
      </c>
      <c r="AH577" s="1">
        <v>4.7</v>
      </c>
      <c r="AI577" s="1">
        <v>3</v>
      </c>
      <c r="AJ577" s="1">
        <v>6</v>
      </c>
      <c r="AK577" s="1">
        <f t="shared" si="85"/>
        <v>1</v>
      </c>
      <c r="AL577" s="1">
        <f t="shared" si="86"/>
        <v>0</v>
      </c>
      <c r="AM577" s="1">
        <f t="shared" si="87"/>
        <v>0</v>
      </c>
      <c r="AN577" s="1">
        <f t="shared" si="88"/>
        <v>0</v>
      </c>
      <c r="AO577" s="1">
        <f t="shared" si="89"/>
        <v>1</v>
      </c>
    </row>
    <row r="578" spans="33:41" x14ac:dyDescent="0.25">
      <c r="AG578" s="1" t="s">
        <v>145</v>
      </c>
      <c r="AH578" s="1">
        <v>4.7</v>
      </c>
      <c r="AI578" s="1">
        <v>3</v>
      </c>
      <c r="AJ578" s="1">
        <v>6</v>
      </c>
      <c r="AK578" s="1">
        <f t="shared" si="85"/>
        <v>1</v>
      </c>
      <c r="AL578" s="1">
        <f t="shared" si="86"/>
        <v>0</v>
      </c>
      <c r="AM578" s="1">
        <f t="shared" si="87"/>
        <v>0</v>
      </c>
      <c r="AN578" s="1">
        <f t="shared" si="88"/>
        <v>0</v>
      </c>
      <c r="AO578" s="1">
        <f t="shared" si="89"/>
        <v>1</v>
      </c>
    </row>
    <row r="579" spans="33:41" x14ac:dyDescent="0.25">
      <c r="AG579" s="1" t="s">
        <v>145</v>
      </c>
      <c r="AH579" s="1">
        <v>4.7</v>
      </c>
      <c r="AI579" s="1">
        <v>3</v>
      </c>
      <c r="AJ579" s="1">
        <v>6</v>
      </c>
      <c r="AK579" s="1">
        <f t="shared" ref="AK579:AK642" si="90">IF(AND((10&gt;AJ579),(AJ579&gt;=AI579),(AI579&gt;=2)),1,0)</f>
        <v>1</v>
      </c>
      <c r="AL579" s="1">
        <f t="shared" ref="AL579:AL642" si="91">IF(AND((AJ579&lt;AI579),(AJ579&gt;2),(AI579&lt;10)),1,0)</f>
        <v>0</v>
      </c>
      <c r="AM579" s="1">
        <f t="shared" ref="AM579:AM642" si="92">IF(AJ579&lt;=2,1,0)</f>
        <v>0</v>
      </c>
      <c r="AN579" s="1">
        <f t="shared" ref="AN579:AN642" si="93">IF(AJ579&gt;=10,1,0)</f>
        <v>0</v>
      </c>
      <c r="AO579" s="1">
        <f t="shared" ref="AO579:AO642" si="94">SUM(AK579:AN579)</f>
        <v>1</v>
      </c>
    </row>
    <row r="580" spans="33:41" x14ac:dyDescent="0.25">
      <c r="AG580" s="1" t="s">
        <v>141</v>
      </c>
      <c r="AH580" s="1">
        <v>4.7</v>
      </c>
      <c r="AI580" s="1">
        <v>3</v>
      </c>
      <c r="AJ580" s="1">
        <v>6</v>
      </c>
      <c r="AK580" s="1">
        <f t="shared" si="90"/>
        <v>1</v>
      </c>
      <c r="AL580" s="1">
        <f t="shared" si="91"/>
        <v>0</v>
      </c>
      <c r="AM580" s="1">
        <f t="shared" si="92"/>
        <v>0</v>
      </c>
      <c r="AN580" s="1">
        <f t="shared" si="93"/>
        <v>0</v>
      </c>
      <c r="AO580" s="1">
        <f t="shared" si="94"/>
        <v>1</v>
      </c>
    </row>
    <row r="581" spans="33:41" x14ac:dyDescent="0.25">
      <c r="AG581" s="1" t="s">
        <v>141</v>
      </c>
      <c r="AH581" s="1">
        <v>4.7</v>
      </c>
      <c r="AI581" s="1">
        <v>3</v>
      </c>
      <c r="AJ581" s="1">
        <v>6</v>
      </c>
      <c r="AK581" s="1">
        <f t="shared" si="90"/>
        <v>1</v>
      </c>
      <c r="AL581" s="1">
        <f t="shared" si="91"/>
        <v>0</v>
      </c>
      <c r="AM581" s="1">
        <f t="shared" si="92"/>
        <v>0</v>
      </c>
      <c r="AN581" s="1">
        <f t="shared" si="93"/>
        <v>0</v>
      </c>
      <c r="AO581" s="1">
        <f t="shared" si="94"/>
        <v>1</v>
      </c>
    </row>
    <row r="582" spans="33:41" x14ac:dyDescent="0.25">
      <c r="AG582" s="1" t="s">
        <v>138</v>
      </c>
      <c r="AH582" s="1">
        <v>4.7</v>
      </c>
      <c r="AI582" s="1">
        <v>3</v>
      </c>
      <c r="AJ582" s="1">
        <v>6</v>
      </c>
      <c r="AK582" s="1">
        <f t="shared" si="90"/>
        <v>1</v>
      </c>
      <c r="AL582" s="1">
        <f t="shared" si="91"/>
        <v>0</v>
      </c>
      <c r="AM582" s="1">
        <f t="shared" si="92"/>
        <v>0</v>
      </c>
      <c r="AN582" s="1">
        <f t="shared" si="93"/>
        <v>0</v>
      </c>
      <c r="AO582" s="1">
        <f t="shared" si="94"/>
        <v>1</v>
      </c>
    </row>
    <row r="583" spans="33:41" x14ac:dyDescent="0.25">
      <c r="AG583" s="1" t="s">
        <v>77</v>
      </c>
      <c r="AH583" s="1">
        <v>4.7</v>
      </c>
      <c r="AI583" s="1">
        <v>3</v>
      </c>
      <c r="AJ583" s="1">
        <v>4</v>
      </c>
      <c r="AK583" s="1">
        <f t="shared" si="90"/>
        <v>1</v>
      </c>
      <c r="AL583" s="1">
        <f t="shared" si="91"/>
        <v>0</v>
      </c>
      <c r="AM583" s="1">
        <f t="shared" si="92"/>
        <v>0</v>
      </c>
      <c r="AN583" s="1">
        <f t="shared" si="93"/>
        <v>0</v>
      </c>
      <c r="AO583" s="1">
        <f t="shared" si="94"/>
        <v>1</v>
      </c>
    </row>
    <row r="584" spans="33:41" x14ac:dyDescent="0.25">
      <c r="AG584" s="1" t="s">
        <v>133</v>
      </c>
      <c r="AH584" s="1">
        <v>4.5999999999999996</v>
      </c>
      <c r="AI584" s="1">
        <v>3</v>
      </c>
      <c r="AJ584" s="1">
        <v>8</v>
      </c>
      <c r="AK584" s="1">
        <f t="shared" si="90"/>
        <v>1</v>
      </c>
      <c r="AL584" s="1">
        <f t="shared" si="91"/>
        <v>0</v>
      </c>
      <c r="AM584" s="1">
        <f t="shared" si="92"/>
        <v>0</v>
      </c>
      <c r="AN584" s="1">
        <f t="shared" si="93"/>
        <v>0</v>
      </c>
      <c r="AO584" s="1">
        <f t="shared" si="94"/>
        <v>1</v>
      </c>
    </row>
    <row r="585" spans="33:41" x14ac:dyDescent="0.25">
      <c r="AG585" s="1" t="s">
        <v>81</v>
      </c>
      <c r="AH585" s="1">
        <v>4.5999999999999996</v>
      </c>
      <c r="AI585" s="1">
        <v>3</v>
      </c>
      <c r="AJ585" s="1">
        <v>6</v>
      </c>
      <c r="AK585" s="1">
        <f t="shared" si="90"/>
        <v>1</v>
      </c>
      <c r="AL585" s="1">
        <f t="shared" si="91"/>
        <v>0</v>
      </c>
      <c r="AM585" s="1">
        <f t="shared" si="92"/>
        <v>0</v>
      </c>
      <c r="AN585" s="1">
        <f t="shared" si="93"/>
        <v>0</v>
      </c>
      <c r="AO585" s="1">
        <f t="shared" si="94"/>
        <v>1</v>
      </c>
    </row>
    <row r="586" spans="33:41" x14ac:dyDescent="0.25">
      <c r="AG586" s="1" t="s">
        <v>143</v>
      </c>
      <c r="AH586" s="1">
        <v>4.5999999999999996</v>
      </c>
      <c r="AI586" s="1">
        <v>3</v>
      </c>
      <c r="AJ586" s="1">
        <v>6</v>
      </c>
      <c r="AK586" s="1">
        <f t="shared" si="90"/>
        <v>1</v>
      </c>
      <c r="AL586" s="1">
        <f t="shared" si="91"/>
        <v>0</v>
      </c>
      <c r="AM586" s="1">
        <f t="shared" si="92"/>
        <v>0</v>
      </c>
      <c r="AN586" s="1">
        <f t="shared" si="93"/>
        <v>0</v>
      </c>
      <c r="AO586" s="1">
        <f t="shared" si="94"/>
        <v>1</v>
      </c>
    </row>
    <row r="587" spans="33:41" x14ac:dyDescent="0.25">
      <c r="AG587" s="1" t="s">
        <v>143</v>
      </c>
      <c r="AH587" s="1">
        <v>4.5999999999999996</v>
      </c>
      <c r="AI587" s="1">
        <v>3</v>
      </c>
      <c r="AJ587" s="1">
        <v>6</v>
      </c>
      <c r="AK587" s="1">
        <f t="shared" si="90"/>
        <v>1</v>
      </c>
      <c r="AL587" s="1">
        <f t="shared" si="91"/>
        <v>0</v>
      </c>
      <c r="AM587" s="1">
        <f t="shared" si="92"/>
        <v>0</v>
      </c>
      <c r="AN587" s="1">
        <f t="shared" si="93"/>
        <v>0</v>
      </c>
      <c r="AO587" s="1">
        <f t="shared" si="94"/>
        <v>1</v>
      </c>
    </row>
    <row r="588" spans="33:41" x14ac:dyDescent="0.25">
      <c r="AG588" s="1" t="s">
        <v>133</v>
      </c>
      <c r="AH588" s="1">
        <v>4.5999999999999996</v>
      </c>
      <c r="AI588" s="1">
        <v>3</v>
      </c>
      <c r="AJ588" s="1">
        <v>6</v>
      </c>
      <c r="AK588" s="1">
        <f t="shared" si="90"/>
        <v>1</v>
      </c>
      <c r="AL588" s="1">
        <f t="shared" si="91"/>
        <v>0</v>
      </c>
      <c r="AM588" s="1">
        <f t="shared" si="92"/>
        <v>0</v>
      </c>
      <c r="AN588" s="1">
        <f t="shared" si="93"/>
        <v>0</v>
      </c>
      <c r="AO588" s="1">
        <f t="shared" si="94"/>
        <v>1</v>
      </c>
    </row>
    <row r="589" spans="33:41" x14ac:dyDescent="0.25">
      <c r="AG589" s="1" t="s">
        <v>81</v>
      </c>
      <c r="AH589" s="1">
        <v>4.5999999999999996</v>
      </c>
      <c r="AI589" s="1">
        <v>3</v>
      </c>
      <c r="AJ589" s="1">
        <v>6</v>
      </c>
      <c r="AK589" s="1">
        <f t="shared" si="90"/>
        <v>1</v>
      </c>
      <c r="AL589" s="1">
        <f t="shared" si="91"/>
        <v>0</v>
      </c>
      <c r="AM589" s="1">
        <f t="shared" si="92"/>
        <v>0</v>
      </c>
      <c r="AN589" s="1">
        <f t="shared" si="93"/>
        <v>0</v>
      </c>
      <c r="AO589" s="1">
        <f t="shared" si="94"/>
        <v>1</v>
      </c>
    </row>
    <row r="590" spans="33:41" x14ac:dyDescent="0.25">
      <c r="AG590" s="1" t="s">
        <v>117</v>
      </c>
      <c r="AH590" s="1">
        <v>4.5999999999999996</v>
      </c>
      <c r="AI590" s="1">
        <v>3</v>
      </c>
      <c r="AJ590" s="1">
        <v>5</v>
      </c>
      <c r="AK590" s="1">
        <f t="shared" si="90"/>
        <v>1</v>
      </c>
      <c r="AL590" s="1">
        <f t="shared" si="91"/>
        <v>0</v>
      </c>
      <c r="AM590" s="1">
        <f t="shared" si="92"/>
        <v>0</v>
      </c>
      <c r="AN590" s="1">
        <f t="shared" si="93"/>
        <v>0</v>
      </c>
      <c r="AO590" s="1">
        <f t="shared" si="94"/>
        <v>1</v>
      </c>
    </row>
    <row r="591" spans="33:41" x14ac:dyDescent="0.25">
      <c r="AG591" s="1" t="s">
        <v>81</v>
      </c>
      <c r="AH591" s="1">
        <v>4.5999999999999996</v>
      </c>
      <c r="AI591" s="1">
        <v>3</v>
      </c>
      <c r="AJ591" s="1">
        <v>15</v>
      </c>
      <c r="AK591" s="1">
        <f t="shared" si="90"/>
        <v>0</v>
      </c>
      <c r="AL591" s="1">
        <f t="shared" si="91"/>
        <v>0</v>
      </c>
      <c r="AM591" s="1">
        <f t="shared" si="92"/>
        <v>0</v>
      </c>
      <c r="AN591" s="1">
        <f t="shared" si="93"/>
        <v>1</v>
      </c>
      <c r="AO591" s="1">
        <f t="shared" si="94"/>
        <v>1</v>
      </c>
    </row>
    <row r="592" spans="33:41" x14ac:dyDescent="0.25">
      <c r="AG592" s="1" t="s">
        <v>114</v>
      </c>
      <c r="AH592" s="1">
        <v>4.5</v>
      </c>
      <c r="AI592" s="1">
        <v>3</v>
      </c>
      <c r="AJ592" s="1">
        <v>8</v>
      </c>
      <c r="AK592" s="1">
        <f t="shared" si="90"/>
        <v>1</v>
      </c>
      <c r="AL592" s="1">
        <f t="shared" si="91"/>
        <v>0</v>
      </c>
      <c r="AM592" s="1">
        <f t="shared" si="92"/>
        <v>0</v>
      </c>
      <c r="AN592" s="1">
        <f t="shared" si="93"/>
        <v>0</v>
      </c>
      <c r="AO592" s="1">
        <f t="shared" si="94"/>
        <v>1</v>
      </c>
    </row>
    <row r="593" spans="33:41" x14ac:dyDescent="0.25">
      <c r="AG593" s="1" t="s">
        <v>111</v>
      </c>
      <c r="AH593" s="1">
        <v>4.5</v>
      </c>
      <c r="AI593" s="1">
        <v>3</v>
      </c>
      <c r="AJ593" s="1">
        <v>8</v>
      </c>
      <c r="AK593" s="1">
        <f t="shared" si="90"/>
        <v>1</v>
      </c>
      <c r="AL593" s="1">
        <f t="shared" si="91"/>
        <v>0</v>
      </c>
      <c r="AM593" s="1">
        <f t="shared" si="92"/>
        <v>0</v>
      </c>
      <c r="AN593" s="1">
        <f t="shared" si="93"/>
        <v>0</v>
      </c>
      <c r="AO593" s="1">
        <f t="shared" si="94"/>
        <v>1</v>
      </c>
    </row>
    <row r="594" spans="33:41" x14ac:dyDescent="0.25">
      <c r="AG594" s="1" t="s">
        <v>62</v>
      </c>
      <c r="AH594" s="1">
        <v>4.5</v>
      </c>
      <c r="AI594" s="1">
        <v>3</v>
      </c>
      <c r="AJ594" s="1">
        <v>8</v>
      </c>
      <c r="AK594" s="1">
        <f t="shared" si="90"/>
        <v>1</v>
      </c>
      <c r="AL594" s="1">
        <f t="shared" si="91"/>
        <v>0</v>
      </c>
      <c r="AM594" s="1">
        <f t="shared" si="92"/>
        <v>0</v>
      </c>
      <c r="AN594" s="1">
        <f t="shared" si="93"/>
        <v>0</v>
      </c>
      <c r="AO594" s="1">
        <f t="shared" si="94"/>
        <v>1</v>
      </c>
    </row>
    <row r="595" spans="33:41" x14ac:dyDescent="0.25">
      <c r="AG595" s="1" t="s">
        <v>169</v>
      </c>
      <c r="AH595" s="1">
        <v>4.5</v>
      </c>
      <c r="AI595" s="1">
        <v>3</v>
      </c>
      <c r="AJ595" s="1">
        <v>8</v>
      </c>
      <c r="AK595" s="1">
        <f t="shared" si="90"/>
        <v>1</v>
      </c>
      <c r="AL595" s="1">
        <f t="shared" si="91"/>
        <v>0</v>
      </c>
      <c r="AM595" s="1">
        <f t="shared" si="92"/>
        <v>0</v>
      </c>
      <c r="AN595" s="1">
        <f t="shared" si="93"/>
        <v>0</v>
      </c>
      <c r="AO595" s="1">
        <f t="shared" si="94"/>
        <v>1</v>
      </c>
    </row>
    <row r="596" spans="33:41" x14ac:dyDescent="0.25">
      <c r="AG596" s="1" t="s">
        <v>97</v>
      </c>
      <c r="AH596" s="1">
        <v>4.5</v>
      </c>
      <c r="AI596" s="1">
        <v>3</v>
      </c>
      <c r="AJ596" s="1">
        <v>8</v>
      </c>
      <c r="AK596" s="1">
        <f t="shared" si="90"/>
        <v>1</v>
      </c>
      <c r="AL596" s="1">
        <f t="shared" si="91"/>
        <v>0</v>
      </c>
      <c r="AM596" s="1">
        <f t="shared" si="92"/>
        <v>0</v>
      </c>
      <c r="AN596" s="1">
        <f t="shared" si="93"/>
        <v>0</v>
      </c>
      <c r="AO596" s="1">
        <f t="shared" si="94"/>
        <v>1</v>
      </c>
    </row>
    <row r="597" spans="33:41" x14ac:dyDescent="0.25">
      <c r="AG597" s="1" t="s">
        <v>88</v>
      </c>
      <c r="AH597" s="1">
        <v>4.5</v>
      </c>
      <c r="AI597" s="1">
        <v>3</v>
      </c>
      <c r="AJ597" s="1">
        <v>7</v>
      </c>
      <c r="AK597" s="1">
        <f t="shared" si="90"/>
        <v>1</v>
      </c>
      <c r="AL597" s="1">
        <f t="shared" si="91"/>
        <v>0</v>
      </c>
      <c r="AM597" s="1">
        <f t="shared" si="92"/>
        <v>0</v>
      </c>
      <c r="AN597" s="1">
        <f t="shared" si="93"/>
        <v>0</v>
      </c>
      <c r="AO597" s="1">
        <f t="shared" si="94"/>
        <v>1</v>
      </c>
    </row>
    <row r="598" spans="33:41" x14ac:dyDescent="0.25">
      <c r="AG598" s="1" t="s">
        <v>62</v>
      </c>
      <c r="AH598" s="1">
        <v>4.5</v>
      </c>
      <c r="AI598" s="1">
        <v>3</v>
      </c>
      <c r="AJ598" s="1">
        <v>7</v>
      </c>
      <c r="AK598" s="1">
        <f t="shared" si="90"/>
        <v>1</v>
      </c>
      <c r="AL598" s="1">
        <f t="shared" si="91"/>
        <v>0</v>
      </c>
      <c r="AM598" s="1">
        <f t="shared" si="92"/>
        <v>0</v>
      </c>
      <c r="AN598" s="1">
        <f t="shared" si="93"/>
        <v>0</v>
      </c>
      <c r="AO598" s="1">
        <f t="shared" si="94"/>
        <v>1</v>
      </c>
    </row>
    <row r="599" spans="33:41" x14ac:dyDescent="0.25">
      <c r="AG599" s="1" t="s">
        <v>124</v>
      </c>
      <c r="AH599" s="1">
        <v>4.5</v>
      </c>
      <c r="AI599" s="1">
        <v>3</v>
      </c>
      <c r="AJ599" s="1">
        <v>7</v>
      </c>
      <c r="AK599" s="1">
        <f t="shared" si="90"/>
        <v>1</v>
      </c>
      <c r="AL599" s="1">
        <f t="shared" si="91"/>
        <v>0</v>
      </c>
      <c r="AM599" s="1">
        <f t="shared" si="92"/>
        <v>0</v>
      </c>
      <c r="AN599" s="1">
        <f t="shared" si="93"/>
        <v>0</v>
      </c>
      <c r="AO599" s="1">
        <f t="shared" si="94"/>
        <v>1</v>
      </c>
    </row>
    <row r="600" spans="33:41" x14ac:dyDescent="0.25">
      <c r="AG600" s="1" t="s">
        <v>124</v>
      </c>
      <c r="AH600" s="1">
        <v>4.5</v>
      </c>
      <c r="AI600" s="1">
        <v>3</v>
      </c>
      <c r="AJ600" s="1">
        <v>7</v>
      </c>
      <c r="AK600" s="1">
        <f t="shared" si="90"/>
        <v>1</v>
      </c>
      <c r="AL600" s="1">
        <f t="shared" si="91"/>
        <v>0</v>
      </c>
      <c r="AM600" s="1">
        <f t="shared" si="92"/>
        <v>0</v>
      </c>
      <c r="AN600" s="1">
        <f t="shared" si="93"/>
        <v>0</v>
      </c>
      <c r="AO600" s="1">
        <f t="shared" si="94"/>
        <v>1</v>
      </c>
    </row>
    <row r="601" spans="33:41" x14ac:dyDescent="0.25">
      <c r="AG601" s="1" t="s">
        <v>111</v>
      </c>
      <c r="AH601" s="1">
        <v>4.5</v>
      </c>
      <c r="AI601" s="1">
        <v>3</v>
      </c>
      <c r="AJ601" s="1">
        <v>7</v>
      </c>
      <c r="AK601" s="1">
        <f t="shared" si="90"/>
        <v>1</v>
      </c>
      <c r="AL601" s="1">
        <f t="shared" si="91"/>
        <v>0</v>
      </c>
      <c r="AM601" s="1">
        <f t="shared" si="92"/>
        <v>0</v>
      </c>
      <c r="AN601" s="1">
        <f t="shared" si="93"/>
        <v>0</v>
      </c>
      <c r="AO601" s="1">
        <f t="shared" si="94"/>
        <v>1</v>
      </c>
    </row>
    <row r="602" spans="33:41" x14ac:dyDescent="0.25">
      <c r="AG602" s="1" t="s">
        <v>185</v>
      </c>
      <c r="AH602" s="1">
        <v>4.5</v>
      </c>
      <c r="AI602" s="1">
        <v>3</v>
      </c>
      <c r="AJ602" s="1">
        <v>6</v>
      </c>
      <c r="AK602" s="1">
        <f t="shared" si="90"/>
        <v>1</v>
      </c>
      <c r="AL602" s="1">
        <f t="shared" si="91"/>
        <v>0</v>
      </c>
      <c r="AM602" s="1">
        <f t="shared" si="92"/>
        <v>0</v>
      </c>
      <c r="AN602" s="1">
        <f t="shared" si="93"/>
        <v>0</v>
      </c>
      <c r="AO602" s="1">
        <f t="shared" si="94"/>
        <v>1</v>
      </c>
    </row>
    <row r="603" spans="33:41" x14ac:dyDescent="0.25">
      <c r="AG603" s="1" t="s">
        <v>62</v>
      </c>
      <c r="AH603" s="1">
        <v>4.5</v>
      </c>
      <c r="AI603" s="1">
        <v>3</v>
      </c>
      <c r="AJ603" s="1">
        <v>6</v>
      </c>
      <c r="AK603" s="1">
        <f t="shared" si="90"/>
        <v>1</v>
      </c>
      <c r="AL603" s="1">
        <f t="shared" si="91"/>
        <v>0</v>
      </c>
      <c r="AM603" s="1">
        <f t="shared" si="92"/>
        <v>0</v>
      </c>
      <c r="AN603" s="1">
        <f t="shared" si="93"/>
        <v>0</v>
      </c>
      <c r="AO603" s="1">
        <f t="shared" si="94"/>
        <v>1</v>
      </c>
    </row>
    <row r="604" spans="33:41" x14ac:dyDescent="0.25">
      <c r="AG604" s="1" t="s">
        <v>181</v>
      </c>
      <c r="AH604" s="1">
        <v>4.5</v>
      </c>
      <c r="AI604" s="1">
        <v>3</v>
      </c>
      <c r="AJ604" s="1">
        <v>6</v>
      </c>
      <c r="AK604" s="1">
        <f t="shared" si="90"/>
        <v>1</v>
      </c>
      <c r="AL604" s="1">
        <f t="shared" si="91"/>
        <v>0</v>
      </c>
      <c r="AM604" s="1">
        <f t="shared" si="92"/>
        <v>0</v>
      </c>
      <c r="AN604" s="1">
        <f t="shared" si="93"/>
        <v>0</v>
      </c>
      <c r="AO604" s="1">
        <f t="shared" si="94"/>
        <v>1</v>
      </c>
    </row>
    <row r="605" spans="33:41" x14ac:dyDescent="0.25">
      <c r="AG605" s="1" t="s">
        <v>97</v>
      </c>
      <c r="AH605" s="1">
        <v>4.5</v>
      </c>
      <c r="AI605" s="1">
        <v>3</v>
      </c>
      <c r="AJ605" s="1">
        <v>6</v>
      </c>
      <c r="AK605" s="1">
        <f t="shared" si="90"/>
        <v>1</v>
      </c>
      <c r="AL605" s="1">
        <f t="shared" si="91"/>
        <v>0</v>
      </c>
      <c r="AM605" s="1">
        <f t="shared" si="92"/>
        <v>0</v>
      </c>
      <c r="AN605" s="1">
        <f t="shared" si="93"/>
        <v>0</v>
      </c>
      <c r="AO605" s="1">
        <f t="shared" si="94"/>
        <v>1</v>
      </c>
    </row>
    <row r="606" spans="33:41" x14ac:dyDescent="0.25">
      <c r="AG606" s="1" t="s">
        <v>114</v>
      </c>
      <c r="AH606" s="1">
        <v>4.5</v>
      </c>
      <c r="AI606" s="1">
        <v>3</v>
      </c>
      <c r="AJ606" s="1">
        <v>6</v>
      </c>
      <c r="AK606" s="1">
        <f t="shared" si="90"/>
        <v>1</v>
      </c>
      <c r="AL606" s="1">
        <f t="shared" si="91"/>
        <v>0</v>
      </c>
      <c r="AM606" s="1">
        <f t="shared" si="92"/>
        <v>0</v>
      </c>
      <c r="AN606" s="1">
        <f t="shared" si="93"/>
        <v>0</v>
      </c>
      <c r="AO606" s="1">
        <f t="shared" si="94"/>
        <v>1</v>
      </c>
    </row>
    <row r="607" spans="33:41" x14ac:dyDescent="0.25">
      <c r="AG607" s="1" t="s">
        <v>62</v>
      </c>
      <c r="AH607" s="1">
        <v>4.5</v>
      </c>
      <c r="AI607" s="1">
        <v>3</v>
      </c>
      <c r="AJ607" s="1">
        <v>6</v>
      </c>
      <c r="AK607" s="1">
        <f t="shared" si="90"/>
        <v>1</v>
      </c>
      <c r="AL607" s="1">
        <f t="shared" si="91"/>
        <v>0</v>
      </c>
      <c r="AM607" s="1">
        <f t="shared" si="92"/>
        <v>0</v>
      </c>
      <c r="AN607" s="1">
        <f t="shared" si="93"/>
        <v>0</v>
      </c>
      <c r="AO607" s="1">
        <f t="shared" si="94"/>
        <v>1</v>
      </c>
    </row>
    <row r="608" spans="33:41" x14ac:dyDescent="0.25">
      <c r="AG608" s="1" t="s">
        <v>122</v>
      </c>
      <c r="AH608" s="1">
        <v>4.5</v>
      </c>
      <c r="AI608" s="1">
        <v>3</v>
      </c>
      <c r="AJ608" s="1">
        <v>6</v>
      </c>
      <c r="AK608" s="1">
        <f t="shared" si="90"/>
        <v>1</v>
      </c>
      <c r="AL608" s="1">
        <f t="shared" si="91"/>
        <v>0</v>
      </c>
      <c r="AM608" s="1">
        <f t="shared" si="92"/>
        <v>0</v>
      </c>
      <c r="AN608" s="1">
        <f t="shared" si="93"/>
        <v>0</v>
      </c>
      <c r="AO608" s="1">
        <f t="shared" si="94"/>
        <v>1</v>
      </c>
    </row>
    <row r="609" spans="33:41" x14ac:dyDescent="0.25">
      <c r="AG609" s="1" t="s">
        <v>181</v>
      </c>
      <c r="AH609" s="1">
        <v>4.5</v>
      </c>
      <c r="AI609" s="1">
        <v>3</v>
      </c>
      <c r="AJ609" s="1">
        <v>6</v>
      </c>
      <c r="AK609" s="1">
        <f t="shared" si="90"/>
        <v>1</v>
      </c>
      <c r="AL609" s="1">
        <f t="shared" si="91"/>
        <v>0</v>
      </c>
      <c r="AM609" s="1">
        <f t="shared" si="92"/>
        <v>0</v>
      </c>
      <c r="AN609" s="1">
        <f t="shared" si="93"/>
        <v>0</v>
      </c>
      <c r="AO609" s="1">
        <f t="shared" si="94"/>
        <v>1</v>
      </c>
    </row>
    <row r="610" spans="33:41" x14ac:dyDescent="0.25">
      <c r="AG610" s="1" t="s">
        <v>62</v>
      </c>
      <c r="AH610" s="1">
        <v>4.5</v>
      </c>
      <c r="AI610" s="1">
        <v>3</v>
      </c>
      <c r="AJ610" s="1">
        <v>6</v>
      </c>
      <c r="AK610" s="1">
        <f t="shared" si="90"/>
        <v>1</v>
      </c>
      <c r="AL610" s="1">
        <f t="shared" si="91"/>
        <v>0</v>
      </c>
      <c r="AM610" s="1">
        <f t="shared" si="92"/>
        <v>0</v>
      </c>
      <c r="AN610" s="1">
        <f t="shared" si="93"/>
        <v>0</v>
      </c>
      <c r="AO610" s="1">
        <f t="shared" si="94"/>
        <v>1</v>
      </c>
    </row>
    <row r="611" spans="33:41" x14ac:dyDescent="0.25">
      <c r="AG611" s="1" t="s">
        <v>114</v>
      </c>
      <c r="AH611" s="1">
        <v>4.5</v>
      </c>
      <c r="AI611" s="1">
        <v>3</v>
      </c>
      <c r="AJ611" s="1">
        <v>6</v>
      </c>
      <c r="AK611" s="1">
        <f t="shared" si="90"/>
        <v>1</v>
      </c>
      <c r="AL611" s="1">
        <f t="shared" si="91"/>
        <v>0</v>
      </c>
      <c r="AM611" s="1">
        <f t="shared" si="92"/>
        <v>0</v>
      </c>
      <c r="AN611" s="1">
        <f t="shared" si="93"/>
        <v>0</v>
      </c>
      <c r="AO611" s="1">
        <f t="shared" si="94"/>
        <v>1</v>
      </c>
    </row>
    <row r="612" spans="33:41" x14ac:dyDescent="0.25">
      <c r="AG612" s="1" t="s">
        <v>152</v>
      </c>
      <c r="AH612" s="1">
        <v>4.5</v>
      </c>
      <c r="AI612" s="1">
        <v>3</v>
      </c>
      <c r="AJ612" s="1">
        <v>6</v>
      </c>
      <c r="AK612" s="1">
        <f t="shared" si="90"/>
        <v>1</v>
      </c>
      <c r="AL612" s="1">
        <f t="shared" si="91"/>
        <v>0</v>
      </c>
      <c r="AM612" s="1">
        <f t="shared" si="92"/>
        <v>0</v>
      </c>
      <c r="AN612" s="1">
        <f t="shared" si="93"/>
        <v>0</v>
      </c>
      <c r="AO612" s="1">
        <f t="shared" si="94"/>
        <v>1</v>
      </c>
    </row>
    <row r="613" spans="33:41" x14ac:dyDescent="0.25">
      <c r="AG613" s="1" t="s">
        <v>181</v>
      </c>
      <c r="AH613" s="1">
        <v>4.5</v>
      </c>
      <c r="AI613" s="1">
        <v>3</v>
      </c>
      <c r="AJ613" s="1">
        <v>6</v>
      </c>
      <c r="AK613" s="1">
        <f t="shared" si="90"/>
        <v>1</v>
      </c>
      <c r="AL613" s="1">
        <f t="shared" si="91"/>
        <v>0</v>
      </c>
      <c r="AM613" s="1">
        <f t="shared" si="92"/>
        <v>0</v>
      </c>
      <c r="AN613" s="1">
        <f t="shared" si="93"/>
        <v>0</v>
      </c>
      <c r="AO613" s="1">
        <f t="shared" si="94"/>
        <v>1</v>
      </c>
    </row>
    <row r="614" spans="33:41" x14ac:dyDescent="0.25">
      <c r="AG614" s="1" t="s">
        <v>114</v>
      </c>
      <c r="AH614" s="1">
        <v>4.5</v>
      </c>
      <c r="AI614" s="1">
        <v>3</v>
      </c>
      <c r="AJ614" s="1">
        <v>5</v>
      </c>
      <c r="AK614" s="1">
        <f t="shared" si="90"/>
        <v>1</v>
      </c>
      <c r="AL614" s="1">
        <f t="shared" si="91"/>
        <v>0</v>
      </c>
      <c r="AM614" s="1">
        <f t="shared" si="92"/>
        <v>0</v>
      </c>
      <c r="AN614" s="1">
        <f t="shared" si="93"/>
        <v>0</v>
      </c>
      <c r="AO614" s="1">
        <f t="shared" si="94"/>
        <v>1</v>
      </c>
    </row>
    <row r="615" spans="33:41" x14ac:dyDescent="0.25">
      <c r="AG615" s="1" t="s">
        <v>111</v>
      </c>
      <c r="AH615" s="1">
        <v>4.5</v>
      </c>
      <c r="AI615" s="1">
        <v>3</v>
      </c>
      <c r="AJ615" s="1">
        <v>5</v>
      </c>
      <c r="AK615" s="1">
        <f t="shared" si="90"/>
        <v>1</v>
      </c>
      <c r="AL615" s="1">
        <f t="shared" si="91"/>
        <v>0</v>
      </c>
      <c r="AM615" s="1">
        <f t="shared" si="92"/>
        <v>0</v>
      </c>
      <c r="AN615" s="1">
        <f t="shared" si="93"/>
        <v>0</v>
      </c>
      <c r="AO615" s="1">
        <f t="shared" si="94"/>
        <v>1</v>
      </c>
    </row>
    <row r="616" spans="33:41" x14ac:dyDescent="0.25">
      <c r="AG616" s="1" t="s">
        <v>114</v>
      </c>
      <c r="AH616" s="1">
        <v>4.5</v>
      </c>
      <c r="AI616" s="1">
        <v>3</v>
      </c>
      <c r="AJ616" s="1">
        <v>5</v>
      </c>
      <c r="AK616" s="1">
        <f t="shared" si="90"/>
        <v>1</v>
      </c>
      <c r="AL616" s="1">
        <f t="shared" si="91"/>
        <v>0</v>
      </c>
      <c r="AM616" s="1">
        <f t="shared" si="92"/>
        <v>0</v>
      </c>
      <c r="AN616" s="1">
        <f t="shared" si="93"/>
        <v>0</v>
      </c>
      <c r="AO616" s="1">
        <f t="shared" si="94"/>
        <v>1</v>
      </c>
    </row>
    <row r="617" spans="33:41" x14ac:dyDescent="0.25">
      <c r="AG617" s="1" t="s">
        <v>181</v>
      </c>
      <c r="AH617" s="1">
        <v>4.5</v>
      </c>
      <c r="AI617" s="1">
        <v>3</v>
      </c>
      <c r="AJ617" s="1">
        <v>15</v>
      </c>
      <c r="AK617" s="1">
        <f t="shared" si="90"/>
        <v>0</v>
      </c>
      <c r="AL617" s="1">
        <f t="shared" si="91"/>
        <v>0</v>
      </c>
      <c r="AM617" s="1">
        <f t="shared" si="92"/>
        <v>0</v>
      </c>
      <c r="AN617" s="1">
        <f t="shared" si="93"/>
        <v>1</v>
      </c>
      <c r="AO617" s="1">
        <f t="shared" si="94"/>
        <v>1</v>
      </c>
    </row>
    <row r="618" spans="33:41" x14ac:dyDescent="0.25">
      <c r="AG618" s="1" t="s">
        <v>74</v>
      </c>
      <c r="AH618" s="1">
        <v>4.4000000000000004</v>
      </c>
      <c r="AI618" s="1">
        <v>3</v>
      </c>
      <c r="AJ618" s="1">
        <v>9</v>
      </c>
      <c r="AK618" s="1">
        <f t="shared" si="90"/>
        <v>1</v>
      </c>
      <c r="AL618" s="1">
        <f t="shared" si="91"/>
        <v>0</v>
      </c>
      <c r="AM618" s="1">
        <f t="shared" si="92"/>
        <v>0</v>
      </c>
      <c r="AN618" s="1">
        <f t="shared" si="93"/>
        <v>0</v>
      </c>
      <c r="AO618" s="1">
        <f t="shared" si="94"/>
        <v>1</v>
      </c>
    </row>
    <row r="619" spans="33:41" x14ac:dyDescent="0.25">
      <c r="AG619" s="1" t="s">
        <v>189</v>
      </c>
      <c r="AH619" s="1">
        <v>4.4000000000000004</v>
      </c>
      <c r="AI619" s="1">
        <v>3</v>
      </c>
      <c r="AJ619" s="1">
        <v>8</v>
      </c>
      <c r="AK619" s="1">
        <f t="shared" si="90"/>
        <v>1</v>
      </c>
      <c r="AL619" s="1">
        <f t="shared" si="91"/>
        <v>0</v>
      </c>
      <c r="AM619" s="1">
        <f t="shared" si="92"/>
        <v>0</v>
      </c>
      <c r="AN619" s="1">
        <f t="shared" si="93"/>
        <v>0</v>
      </c>
      <c r="AO619" s="1">
        <f t="shared" si="94"/>
        <v>1</v>
      </c>
    </row>
    <row r="620" spans="33:41" x14ac:dyDescent="0.25">
      <c r="AG620" s="1" t="s">
        <v>123</v>
      </c>
      <c r="AH620" s="1">
        <v>4.4000000000000004</v>
      </c>
      <c r="AI620" s="1">
        <v>3</v>
      </c>
      <c r="AJ620" s="1">
        <v>7</v>
      </c>
      <c r="AK620" s="1">
        <f t="shared" si="90"/>
        <v>1</v>
      </c>
      <c r="AL620" s="1">
        <f t="shared" si="91"/>
        <v>0</v>
      </c>
      <c r="AM620" s="1">
        <f t="shared" si="92"/>
        <v>0</v>
      </c>
      <c r="AN620" s="1">
        <f t="shared" si="93"/>
        <v>0</v>
      </c>
      <c r="AO620" s="1">
        <f t="shared" si="94"/>
        <v>1</v>
      </c>
    </row>
    <row r="621" spans="33:41" x14ac:dyDescent="0.25">
      <c r="AG621" s="1" t="s">
        <v>139</v>
      </c>
      <c r="AH621" s="1">
        <v>4.4000000000000004</v>
      </c>
      <c r="AI621" s="1">
        <v>3</v>
      </c>
      <c r="AJ621" s="1">
        <v>7</v>
      </c>
      <c r="AK621" s="1">
        <f t="shared" si="90"/>
        <v>1</v>
      </c>
      <c r="AL621" s="1">
        <f t="shared" si="91"/>
        <v>0</v>
      </c>
      <c r="AM621" s="1">
        <f t="shared" si="92"/>
        <v>0</v>
      </c>
      <c r="AN621" s="1">
        <f t="shared" si="93"/>
        <v>0</v>
      </c>
      <c r="AO621" s="1">
        <f t="shared" si="94"/>
        <v>1</v>
      </c>
    </row>
    <row r="622" spans="33:41" x14ac:dyDescent="0.25">
      <c r="AG622" s="1" t="s">
        <v>126</v>
      </c>
      <c r="AH622" s="1">
        <v>4.4000000000000004</v>
      </c>
      <c r="AI622" s="1">
        <v>3</v>
      </c>
      <c r="AJ622" s="1">
        <v>7</v>
      </c>
      <c r="AK622" s="1">
        <f t="shared" si="90"/>
        <v>1</v>
      </c>
      <c r="AL622" s="1">
        <f t="shared" si="91"/>
        <v>0</v>
      </c>
      <c r="AM622" s="1">
        <f t="shared" si="92"/>
        <v>0</v>
      </c>
      <c r="AN622" s="1">
        <f t="shared" si="93"/>
        <v>0</v>
      </c>
      <c r="AO622" s="1">
        <f t="shared" si="94"/>
        <v>1</v>
      </c>
    </row>
    <row r="623" spans="33:41" x14ac:dyDescent="0.25">
      <c r="AG623" s="1" t="s">
        <v>200</v>
      </c>
      <c r="AH623" s="1">
        <v>4.4000000000000004</v>
      </c>
      <c r="AI623" s="1">
        <v>3</v>
      </c>
      <c r="AJ623" s="1">
        <v>7</v>
      </c>
      <c r="AK623" s="1">
        <f t="shared" si="90"/>
        <v>1</v>
      </c>
      <c r="AL623" s="1">
        <f t="shared" si="91"/>
        <v>0</v>
      </c>
      <c r="AM623" s="1">
        <f t="shared" si="92"/>
        <v>0</v>
      </c>
      <c r="AN623" s="1">
        <f t="shared" si="93"/>
        <v>0</v>
      </c>
      <c r="AO623" s="1">
        <f t="shared" si="94"/>
        <v>1</v>
      </c>
    </row>
    <row r="624" spans="33:41" x14ac:dyDescent="0.25">
      <c r="AG624" s="1" t="s">
        <v>126</v>
      </c>
      <c r="AH624" s="1">
        <v>4.4000000000000004</v>
      </c>
      <c r="AI624" s="1">
        <v>3</v>
      </c>
      <c r="AJ624" s="1">
        <v>6</v>
      </c>
      <c r="AK624" s="1">
        <f t="shared" si="90"/>
        <v>1</v>
      </c>
      <c r="AL624" s="1">
        <f t="shared" si="91"/>
        <v>0</v>
      </c>
      <c r="AM624" s="1">
        <f t="shared" si="92"/>
        <v>0</v>
      </c>
      <c r="AN624" s="1">
        <f t="shared" si="93"/>
        <v>0</v>
      </c>
      <c r="AO624" s="1">
        <f t="shared" si="94"/>
        <v>1</v>
      </c>
    </row>
    <row r="625" spans="33:41" x14ac:dyDescent="0.25">
      <c r="AG625" s="1" t="s">
        <v>123</v>
      </c>
      <c r="AH625" s="1">
        <v>4.4000000000000004</v>
      </c>
      <c r="AI625" s="1">
        <v>3</v>
      </c>
      <c r="AJ625" s="1">
        <v>6</v>
      </c>
      <c r="AK625" s="1">
        <f t="shared" si="90"/>
        <v>1</v>
      </c>
      <c r="AL625" s="1">
        <f t="shared" si="91"/>
        <v>0</v>
      </c>
      <c r="AM625" s="1">
        <f t="shared" si="92"/>
        <v>0</v>
      </c>
      <c r="AN625" s="1">
        <f t="shared" si="93"/>
        <v>0</v>
      </c>
      <c r="AO625" s="1">
        <f t="shared" si="94"/>
        <v>1</v>
      </c>
    </row>
    <row r="626" spans="33:41" x14ac:dyDescent="0.25">
      <c r="AG626" s="1" t="s">
        <v>74</v>
      </c>
      <c r="AH626" s="1">
        <v>4.4000000000000004</v>
      </c>
      <c r="AI626" s="1">
        <v>3</v>
      </c>
      <c r="AJ626" s="1">
        <v>6</v>
      </c>
      <c r="AK626" s="1">
        <f t="shared" si="90"/>
        <v>1</v>
      </c>
      <c r="AL626" s="1">
        <f t="shared" si="91"/>
        <v>0</v>
      </c>
      <c r="AM626" s="1">
        <f t="shared" si="92"/>
        <v>0</v>
      </c>
      <c r="AN626" s="1">
        <f t="shared" si="93"/>
        <v>0</v>
      </c>
      <c r="AO626" s="1">
        <f t="shared" si="94"/>
        <v>1</v>
      </c>
    </row>
    <row r="627" spans="33:41" x14ac:dyDescent="0.25">
      <c r="AG627" s="1" t="s">
        <v>142</v>
      </c>
      <c r="AH627" s="1">
        <v>4.4000000000000004</v>
      </c>
      <c r="AI627" s="1">
        <v>3</v>
      </c>
      <c r="AJ627" s="1">
        <v>6</v>
      </c>
      <c r="AK627" s="1">
        <f t="shared" si="90"/>
        <v>1</v>
      </c>
      <c r="AL627" s="1">
        <f t="shared" si="91"/>
        <v>0</v>
      </c>
      <c r="AM627" s="1">
        <f t="shared" si="92"/>
        <v>0</v>
      </c>
      <c r="AN627" s="1">
        <f t="shared" si="93"/>
        <v>0</v>
      </c>
      <c r="AO627" s="1">
        <f t="shared" si="94"/>
        <v>1</v>
      </c>
    </row>
    <row r="628" spans="33:41" x14ac:dyDescent="0.25">
      <c r="AG628" s="1" t="s">
        <v>83</v>
      </c>
      <c r="AH628" s="1">
        <v>4.4000000000000004</v>
      </c>
      <c r="AI628" s="1">
        <v>3</v>
      </c>
      <c r="AJ628" s="1">
        <v>5</v>
      </c>
      <c r="AK628" s="1">
        <f t="shared" si="90"/>
        <v>1</v>
      </c>
      <c r="AL628" s="1">
        <f t="shared" si="91"/>
        <v>0</v>
      </c>
      <c r="AM628" s="1">
        <f t="shared" si="92"/>
        <v>0</v>
      </c>
      <c r="AN628" s="1">
        <f t="shared" si="93"/>
        <v>0</v>
      </c>
      <c r="AO628" s="1">
        <f t="shared" si="94"/>
        <v>1</v>
      </c>
    </row>
    <row r="629" spans="33:41" x14ac:dyDescent="0.25">
      <c r="AG629" s="1" t="s">
        <v>105</v>
      </c>
      <c r="AH629" s="1">
        <v>4.4000000000000004</v>
      </c>
      <c r="AI629" s="1">
        <v>3</v>
      </c>
      <c r="AJ629" s="1">
        <v>5</v>
      </c>
      <c r="AK629" s="1">
        <f t="shared" si="90"/>
        <v>1</v>
      </c>
      <c r="AL629" s="1">
        <f t="shared" si="91"/>
        <v>0</v>
      </c>
      <c r="AM629" s="1">
        <f t="shared" si="92"/>
        <v>0</v>
      </c>
      <c r="AN629" s="1">
        <f t="shared" si="93"/>
        <v>0</v>
      </c>
      <c r="AO629" s="1">
        <f t="shared" si="94"/>
        <v>1</v>
      </c>
    </row>
    <row r="630" spans="33:41" x14ac:dyDescent="0.25">
      <c r="AG630" s="1" t="s">
        <v>187</v>
      </c>
      <c r="AH630" s="1">
        <v>4.4000000000000004</v>
      </c>
      <c r="AI630" s="1">
        <v>3</v>
      </c>
      <c r="AJ630" s="1">
        <v>5</v>
      </c>
      <c r="AK630" s="1">
        <f t="shared" si="90"/>
        <v>1</v>
      </c>
      <c r="AL630" s="1">
        <f t="shared" si="91"/>
        <v>0</v>
      </c>
      <c r="AM630" s="1">
        <f t="shared" si="92"/>
        <v>0</v>
      </c>
      <c r="AN630" s="1">
        <f t="shared" si="93"/>
        <v>0</v>
      </c>
      <c r="AO630" s="1">
        <f t="shared" si="94"/>
        <v>1</v>
      </c>
    </row>
    <row r="631" spans="33:41" x14ac:dyDescent="0.25">
      <c r="AG631" s="1" t="s">
        <v>189</v>
      </c>
      <c r="AH631" s="1">
        <v>4.4000000000000004</v>
      </c>
      <c r="AI631" s="1">
        <v>3</v>
      </c>
      <c r="AJ631" s="1">
        <v>5</v>
      </c>
      <c r="AK631" s="1">
        <f t="shared" si="90"/>
        <v>1</v>
      </c>
      <c r="AL631" s="1">
        <f t="shared" si="91"/>
        <v>0</v>
      </c>
      <c r="AM631" s="1">
        <f t="shared" si="92"/>
        <v>0</v>
      </c>
      <c r="AN631" s="1">
        <f t="shared" si="93"/>
        <v>0</v>
      </c>
      <c r="AO631" s="1">
        <f t="shared" si="94"/>
        <v>1</v>
      </c>
    </row>
    <row r="632" spans="33:41" x14ac:dyDescent="0.25">
      <c r="AG632" s="1" t="s">
        <v>149</v>
      </c>
      <c r="AH632" s="1">
        <v>4.4000000000000004</v>
      </c>
      <c r="AI632" s="1">
        <v>3</v>
      </c>
      <c r="AJ632" s="1">
        <v>5</v>
      </c>
      <c r="AK632" s="1">
        <f t="shared" si="90"/>
        <v>1</v>
      </c>
      <c r="AL632" s="1">
        <f t="shared" si="91"/>
        <v>0</v>
      </c>
      <c r="AM632" s="1">
        <f t="shared" si="92"/>
        <v>0</v>
      </c>
      <c r="AN632" s="1">
        <f t="shared" si="93"/>
        <v>0</v>
      </c>
      <c r="AO632" s="1">
        <f t="shared" si="94"/>
        <v>1</v>
      </c>
    </row>
    <row r="633" spans="33:41" x14ac:dyDescent="0.25">
      <c r="AG633" s="1" t="s">
        <v>108</v>
      </c>
      <c r="AH633" s="1">
        <v>4.4000000000000004</v>
      </c>
      <c r="AI633" s="1">
        <v>3</v>
      </c>
      <c r="AJ633" s="1">
        <v>5</v>
      </c>
      <c r="AK633" s="1">
        <f t="shared" si="90"/>
        <v>1</v>
      </c>
      <c r="AL633" s="1">
        <f t="shared" si="91"/>
        <v>0</v>
      </c>
      <c r="AM633" s="1">
        <f t="shared" si="92"/>
        <v>0</v>
      </c>
      <c r="AN633" s="1">
        <f t="shared" si="93"/>
        <v>0</v>
      </c>
      <c r="AO633" s="1">
        <f t="shared" si="94"/>
        <v>1</v>
      </c>
    </row>
    <row r="634" spans="33:41" x14ac:dyDescent="0.25">
      <c r="AG634" s="1" t="s">
        <v>105</v>
      </c>
      <c r="AH634" s="1">
        <v>4.4000000000000004</v>
      </c>
      <c r="AI634" s="1">
        <v>3</v>
      </c>
      <c r="AJ634" s="1">
        <v>5</v>
      </c>
      <c r="AK634" s="1">
        <f t="shared" si="90"/>
        <v>1</v>
      </c>
      <c r="AL634" s="1">
        <f t="shared" si="91"/>
        <v>0</v>
      </c>
      <c r="AM634" s="1">
        <f t="shared" si="92"/>
        <v>0</v>
      </c>
      <c r="AN634" s="1">
        <f t="shared" si="93"/>
        <v>0</v>
      </c>
      <c r="AO634" s="1">
        <f t="shared" si="94"/>
        <v>1</v>
      </c>
    </row>
    <row r="635" spans="33:41" x14ac:dyDescent="0.25">
      <c r="AG635" s="1" t="s">
        <v>74</v>
      </c>
      <c r="AH635" s="1">
        <v>4.4000000000000004</v>
      </c>
      <c r="AI635" s="1">
        <v>3</v>
      </c>
      <c r="AJ635" s="1">
        <v>5</v>
      </c>
      <c r="AK635" s="1">
        <f t="shared" si="90"/>
        <v>1</v>
      </c>
      <c r="AL635" s="1">
        <f t="shared" si="91"/>
        <v>0</v>
      </c>
      <c r="AM635" s="1">
        <f t="shared" si="92"/>
        <v>0</v>
      </c>
      <c r="AN635" s="1">
        <f t="shared" si="93"/>
        <v>0</v>
      </c>
      <c r="AO635" s="1">
        <f t="shared" si="94"/>
        <v>1</v>
      </c>
    </row>
    <row r="636" spans="33:41" x14ac:dyDescent="0.25">
      <c r="AG636" s="1" t="s">
        <v>159</v>
      </c>
      <c r="AH636" s="1">
        <v>4.3</v>
      </c>
      <c r="AI636" s="1">
        <v>3</v>
      </c>
      <c r="AJ636" s="1">
        <v>3</v>
      </c>
      <c r="AK636" s="1">
        <f t="shared" si="90"/>
        <v>1</v>
      </c>
      <c r="AL636" s="1">
        <f t="shared" si="91"/>
        <v>0</v>
      </c>
      <c r="AM636" s="1">
        <f t="shared" si="92"/>
        <v>0</v>
      </c>
      <c r="AN636" s="1">
        <f t="shared" si="93"/>
        <v>0</v>
      </c>
      <c r="AO636" s="1">
        <f t="shared" si="94"/>
        <v>1</v>
      </c>
    </row>
    <row r="637" spans="33:41" x14ac:dyDescent="0.25">
      <c r="AG637" s="1" t="s">
        <v>106</v>
      </c>
      <c r="AH637" s="1">
        <v>4.3</v>
      </c>
      <c r="AI637" s="1">
        <v>3</v>
      </c>
      <c r="AJ637" s="1">
        <v>9</v>
      </c>
      <c r="AK637" s="1">
        <f t="shared" si="90"/>
        <v>1</v>
      </c>
      <c r="AL637" s="1">
        <f t="shared" si="91"/>
        <v>0</v>
      </c>
      <c r="AM637" s="1">
        <f t="shared" si="92"/>
        <v>0</v>
      </c>
      <c r="AN637" s="1">
        <f t="shared" si="93"/>
        <v>0</v>
      </c>
      <c r="AO637" s="1">
        <f t="shared" si="94"/>
        <v>1</v>
      </c>
    </row>
    <row r="638" spans="33:41" x14ac:dyDescent="0.25">
      <c r="AG638" s="1" t="s">
        <v>173</v>
      </c>
      <c r="AH638" s="1">
        <v>4.3</v>
      </c>
      <c r="AI638" s="1">
        <v>3</v>
      </c>
      <c r="AJ638" s="1">
        <v>7</v>
      </c>
      <c r="AK638" s="1">
        <f t="shared" si="90"/>
        <v>1</v>
      </c>
      <c r="AL638" s="1">
        <f t="shared" si="91"/>
        <v>0</v>
      </c>
      <c r="AM638" s="1">
        <f t="shared" si="92"/>
        <v>0</v>
      </c>
      <c r="AN638" s="1">
        <f t="shared" si="93"/>
        <v>0</v>
      </c>
      <c r="AO638" s="1">
        <f t="shared" si="94"/>
        <v>1</v>
      </c>
    </row>
    <row r="639" spans="33:41" x14ac:dyDescent="0.25">
      <c r="AG639" s="1" t="s">
        <v>106</v>
      </c>
      <c r="AH639" s="1">
        <v>4.3</v>
      </c>
      <c r="AI639" s="1">
        <v>3</v>
      </c>
      <c r="AJ639" s="1">
        <v>6</v>
      </c>
      <c r="AK639" s="1">
        <f t="shared" si="90"/>
        <v>1</v>
      </c>
      <c r="AL639" s="1">
        <f t="shared" si="91"/>
        <v>0</v>
      </c>
      <c r="AM639" s="1">
        <f t="shared" si="92"/>
        <v>0</v>
      </c>
      <c r="AN639" s="1">
        <f t="shared" si="93"/>
        <v>0</v>
      </c>
      <c r="AO639" s="1">
        <f t="shared" si="94"/>
        <v>1</v>
      </c>
    </row>
    <row r="640" spans="33:41" x14ac:dyDescent="0.25">
      <c r="AG640" s="1" t="s">
        <v>106</v>
      </c>
      <c r="AH640" s="1">
        <v>4.3</v>
      </c>
      <c r="AI640" s="1">
        <v>3</v>
      </c>
      <c r="AJ640" s="1">
        <v>6</v>
      </c>
      <c r="AK640" s="1">
        <f t="shared" si="90"/>
        <v>1</v>
      </c>
      <c r="AL640" s="1">
        <f t="shared" si="91"/>
        <v>0</v>
      </c>
      <c r="AM640" s="1">
        <f t="shared" si="92"/>
        <v>0</v>
      </c>
      <c r="AN640" s="1">
        <f t="shared" si="93"/>
        <v>0</v>
      </c>
      <c r="AO640" s="1">
        <f t="shared" si="94"/>
        <v>1</v>
      </c>
    </row>
    <row r="641" spans="33:41" x14ac:dyDescent="0.25">
      <c r="AG641" s="1" t="s">
        <v>159</v>
      </c>
      <c r="AH641" s="1">
        <v>4.3</v>
      </c>
      <c r="AI641" s="1">
        <v>3</v>
      </c>
      <c r="AJ641" s="1">
        <v>6</v>
      </c>
      <c r="AK641" s="1">
        <f t="shared" si="90"/>
        <v>1</v>
      </c>
      <c r="AL641" s="1">
        <f t="shared" si="91"/>
        <v>0</v>
      </c>
      <c r="AM641" s="1">
        <f t="shared" si="92"/>
        <v>0</v>
      </c>
      <c r="AN641" s="1">
        <f t="shared" si="93"/>
        <v>0</v>
      </c>
      <c r="AO641" s="1">
        <f t="shared" si="94"/>
        <v>1</v>
      </c>
    </row>
    <row r="642" spans="33:41" x14ac:dyDescent="0.25">
      <c r="AG642" s="1" t="s">
        <v>159</v>
      </c>
      <c r="AH642" s="1">
        <v>4.3</v>
      </c>
      <c r="AI642" s="1">
        <v>3</v>
      </c>
      <c r="AJ642" s="1">
        <v>5</v>
      </c>
      <c r="AK642" s="1">
        <f t="shared" si="90"/>
        <v>1</v>
      </c>
      <c r="AL642" s="1">
        <f t="shared" si="91"/>
        <v>0</v>
      </c>
      <c r="AM642" s="1">
        <f t="shared" si="92"/>
        <v>0</v>
      </c>
      <c r="AN642" s="1">
        <f t="shared" si="93"/>
        <v>0</v>
      </c>
      <c r="AO642" s="1">
        <f t="shared" si="94"/>
        <v>1</v>
      </c>
    </row>
    <row r="643" spans="33:41" x14ac:dyDescent="0.25">
      <c r="AG643" s="1" t="s">
        <v>158</v>
      </c>
      <c r="AH643" s="1">
        <v>4.3</v>
      </c>
      <c r="AI643" s="1">
        <v>3</v>
      </c>
      <c r="AJ643" s="1">
        <v>4</v>
      </c>
      <c r="AK643" s="1">
        <f t="shared" ref="AK643:AK706" si="95">IF(AND((10&gt;AJ643),(AJ643&gt;=AI643),(AI643&gt;=2)),1,0)</f>
        <v>1</v>
      </c>
      <c r="AL643" s="1">
        <f t="shared" ref="AL643:AL706" si="96">IF(AND((AJ643&lt;AI643),(AJ643&gt;2),(AI643&lt;10)),1,0)</f>
        <v>0</v>
      </c>
      <c r="AM643" s="1">
        <f t="shared" ref="AM643:AM706" si="97">IF(AJ643&lt;=2,1,0)</f>
        <v>0</v>
      </c>
      <c r="AN643" s="1">
        <f t="shared" ref="AN643:AN706" si="98">IF(AJ643&gt;=10,1,0)</f>
        <v>0</v>
      </c>
      <c r="AO643" s="1">
        <f t="shared" ref="AO643:AO706" si="99">SUM(AK643:AN643)</f>
        <v>1</v>
      </c>
    </row>
    <row r="644" spans="33:41" x14ac:dyDescent="0.25">
      <c r="AG644" s="1" t="s">
        <v>204</v>
      </c>
      <c r="AH644" s="1">
        <v>4.3</v>
      </c>
      <c r="AI644" s="1">
        <v>3</v>
      </c>
      <c r="AJ644" s="1">
        <v>4</v>
      </c>
      <c r="AK644" s="1">
        <f t="shared" si="95"/>
        <v>1</v>
      </c>
      <c r="AL644" s="1">
        <f t="shared" si="96"/>
        <v>0</v>
      </c>
      <c r="AM644" s="1">
        <f t="shared" si="97"/>
        <v>0</v>
      </c>
      <c r="AN644" s="1">
        <f t="shared" si="98"/>
        <v>0</v>
      </c>
      <c r="AO644" s="1">
        <f t="shared" si="99"/>
        <v>1</v>
      </c>
    </row>
    <row r="645" spans="33:41" x14ac:dyDescent="0.25">
      <c r="AG645" s="1" t="s">
        <v>193</v>
      </c>
      <c r="AH645" s="1">
        <v>4.3</v>
      </c>
      <c r="AI645" s="1">
        <v>3</v>
      </c>
      <c r="AJ645" s="1">
        <v>10</v>
      </c>
      <c r="AK645" s="1">
        <f t="shared" si="95"/>
        <v>0</v>
      </c>
      <c r="AL645" s="1">
        <f t="shared" si="96"/>
        <v>0</v>
      </c>
      <c r="AM645" s="1">
        <f t="shared" si="97"/>
        <v>0</v>
      </c>
      <c r="AN645" s="1">
        <f t="shared" si="98"/>
        <v>1</v>
      </c>
      <c r="AO645" s="1">
        <f t="shared" si="99"/>
        <v>1</v>
      </c>
    </row>
    <row r="646" spans="33:41" x14ac:dyDescent="0.25">
      <c r="AG646" s="1" t="s">
        <v>78</v>
      </c>
      <c r="AH646" s="1">
        <v>4.2</v>
      </c>
      <c r="AI646" s="1">
        <v>3</v>
      </c>
      <c r="AJ646" s="1">
        <v>6</v>
      </c>
      <c r="AK646" s="1">
        <f t="shared" si="95"/>
        <v>1</v>
      </c>
      <c r="AL646" s="1">
        <f t="shared" si="96"/>
        <v>0</v>
      </c>
      <c r="AM646" s="1">
        <f t="shared" si="97"/>
        <v>0</v>
      </c>
      <c r="AN646" s="1">
        <f t="shared" si="98"/>
        <v>0</v>
      </c>
      <c r="AO646" s="1">
        <f t="shared" si="99"/>
        <v>1</v>
      </c>
    </row>
    <row r="647" spans="33:41" x14ac:dyDescent="0.25">
      <c r="AG647" s="1" t="s">
        <v>78</v>
      </c>
      <c r="AH647" s="1">
        <v>4.2</v>
      </c>
      <c r="AI647" s="1">
        <v>3</v>
      </c>
      <c r="AJ647" s="1">
        <v>6</v>
      </c>
      <c r="AK647" s="1">
        <f t="shared" si="95"/>
        <v>1</v>
      </c>
      <c r="AL647" s="1">
        <f t="shared" si="96"/>
        <v>0</v>
      </c>
      <c r="AM647" s="1">
        <f t="shared" si="97"/>
        <v>0</v>
      </c>
      <c r="AN647" s="1">
        <f t="shared" si="98"/>
        <v>0</v>
      </c>
      <c r="AO647" s="1">
        <f t="shared" si="99"/>
        <v>1</v>
      </c>
    </row>
    <row r="648" spans="33:41" x14ac:dyDescent="0.25">
      <c r="AG648" s="1" t="s">
        <v>176</v>
      </c>
      <c r="AH648" s="1">
        <v>4.2</v>
      </c>
      <c r="AI648" s="1">
        <v>3</v>
      </c>
      <c r="AJ648" s="1">
        <v>6</v>
      </c>
      <c r="AK648" s="1">
        <f t="shared" si="95"/>
        <v>1</v>
      </c>
      <c r="AL648" s="1">
        <f t="shared" si="96"/>
        <v>0</v>
      </c>
      <c r="AM648" s="1">
        <f t="shared" si="97"/>
        <v>0</v>
      </c>
      <c r="AN648" s="1">
        <f t="shared" si="98"/>
        <v>0</v>
      </c>
      <c r="AO648" s="1">
        <f t="shared" si="99"/>
        <v>1</v>
      </c>
    </row>
    <row r="649" spans="33:41" x14ac:dyDescent="0.25">
      <c r="AG649" s="1" t="s">
        <v>130</v>
      </c>
      <c r="AH649" s="1">
        <v>4.0999999999999996</v>
      </c>
      <c r="AI649" s="1">
        <v>3</v>
      </c>
      <c r="AJ649" s="1">
        <v>5</v>
      </c>
      <c r="AK649" s="1">
        <f t="shared" si="95"/>
        <v>1</v>
      </c>
      <c r="AL649" s="1">
        <f t="shared" si="96"/>
        <v>0</v>
      </c>
      <c r="AM649" s="1">
        <f t="shared" si="97"/>
        <v>0</v>
      </c>
      <c r="AN649" s="1">
        <f t="shared" si="98"/>
        <v>0</v>
      </c>
      <c r="AO649" s="1">
        <f t="shared" si="99"/>
        <v>1</v>
      </c>
    </row>
    <row r="650" spans="33:41" x14ac:dyDescent="0.25">
      <c r="AG650" s="1" t="s">
        <v>116</v>
      </c>
      <c r="AH650" s="1">
        <v>4</v>
      </c>
      <c r="AI650" s="1">
        <v>3</v>
      </c>
      <c r="AJ650" s="1">
        <v>6</v>
      </c>
      <c r="AK650" s="1">
        <f t="shared" si="95"/>
        <v>1</v>
      </c>
      <c r="AL650" s="1">
        <f t="shared" si="96"/>
        <v>0</v>
      </c>
      <c r="AM650" s="1">
        <f t="shared" si="97"/>
        <v>0</v>
      </c>
      <c r="AN650" s="1">
        <f t="shared" si="98"/>
        <v>0</v>
      </c>
      <c r="AO650" s="1">
        <f t="shared" si="99"/>
        <v>1</v>
      </c>
    </row>
    <row r="651" spans="33:41" x14ac:dyDescent="0.25">
      <c r="AG651" s="1" t="s">
        <v>175</v>
      </c>
      <c r="AH651" s="1">
        <v>3.9</v>
      </c>
      <c r="AI651" s="1">
        <v>3</v>
      </c>
      <c r="AJ651" s="1">
        <v>3</v>
      </c>
      <c r="AK651" s="1">
        <f t="shared" si="95"/>
        <v>1</v>
      </c>
      <c r="AL651" s="1">
        <f t="shared" si="96"/>
        <v>0</v>
      </c>
      <c r="AM651" s="1">
        <f t="shared" si="97"/>
        <v>0</v>
      </c>
      <c r="AN651" s="1">
        <f t="shared" si="98"/>
        <v>0</v>
      </c>
      <c r="AO651" s="1">
        <f t="shared" si="99"/>
        <v>1</v>
      </c>
    </row>
    <row r="652" spans="33:41" x14ac:dyDescent="0.25">
      <c r="AG652" s="1" t="s">
        <v>160</v>
      </c>
      <c r="AH652" s="1">
        <v>3.9</v>
      </c>
      <c r="AI652" s="1">
        <v>3</v>
      </c>
      <c r="AJ652" s="1">
        <v>7</v>
      </c>
      <c r="AK652" s="1">
        <f t="shared" si="95"/>
        <v>1</v>
      </c>
      <c r="AL652" s="1">
        <f t="shared" si="96"/>
        <v>0</v>
      </c>
      <c r="AM652" s="1">
        <f t="shared" si="97"/>
        <v>0</v>
      </c>
      <c r="AN652" s="1">
        <f t="shared" si="98"/>
        <v>0</v>
      </c>
      <c r="AO652" s="1">
        <f t="shared" si="99"/>
        <v>1</v>
      </c>
    </row>
    <row r="653" spans="33:41" x14ac:dyDescent="0.25">
      <c r="AG653" s="1" t="s">
        <v>153</v>
      </c>
      <c r="AH653" s="1">
        <v>3.8</v>
      </c>
      <c r="AI653" s="1">
        <v>3</v>
      </c>
      <c r="AJ653" s="1">
        <v>8</v>
      </c>
      <c r="AK653" s="1">
        <f t="shared" si="95"/>
        <v>1</v>
      </c>
      <c r="AL653" s="1">
        <f t="shared" si="96"/>
        <v>0</v>
      </c>
      <c r="AM653" s="1">
        <f t="shared" si="97"/>
        <v>0</v>
      </c>
      <c r="AN653" s="1">
        <f t="shared" si="98"/>
        <v>0</v>
      </c>
      <c r="AO653" s="1">
        <f t="shared" si="99"/>
        <v>1</v>
      </c>
    </row>
    <row r="654" spans="33:41" x14ac:dyDescent="0.25">
      <c r="AG654" s="1" t="s">
        <v>112</v>
      </c>
      <c r="AH654" s="1">
        <v>4.9000000000000004</v>
      </c>
      <c r="AI654" s="1">
        <v>3</v>
      </c>
      <c r="AJ654" s="1">
        <v>2</v>
      </c>
      <c r="AK654" s="1">
        <f t="shared" si="95"/>
        <v>0</v>
      </c>
      <c r="AL654" s="1">
        <f t="shared" si="96"/>
        <v>0</v>
      </c>
      <c r="AM654" s="1">
        <f t="shared" si="97"/>
        <v>1</v>
      </c>
      <c r="AN654" s="1">
        <f t="shared" si="98"/>
        <v>0</v>
      </c>
      <c r="AO654" s="1">
        <f t="shared" si="99"/>
        <v>1</v>
      </c>
    </row>
    <row r="655" spans="33:41" x14ac:dyDescent="0.25">
      <c r="AG655" s="1" t="s">
        <v>140</v>
      </c>
      <c r="AH655" s="1">
        <v>4.9000000000000004</v>
      </c>
      <c r="AI655" s="1">
        <v>3</v>
      </c>
      <c r="AJ655" s="1">
        <v>2</v>
      </c>
      <c r="AK655" s="1">
        <f t="shared" si="95"/>
        <v>0</v>
      </c>
      <c r="AL655" s="1">
        <f t="shared" si="96"/>
        <v>0</v>
      </c>
      <c r="AM655" s="1">
        <f t="shared" si="97"/>
        <v>1</v>
      </c>
      <c r="AN655" s="1">
        <f t="shared" si="98"/>
        <v>0</v>
      </c>
      <c r="AO655" s="1">
        <f t="shared" si="99"/>
        <v>1</v>
      </c>
    </row>
    <row r="656" spans="33:41" x14ac:dyDescent="0.25">
      <c r="AG656" s="1" t="s">
        <v>76</v>
      </c>
      <c r="AH656" s="1">
        <v>4.9000000000000004</v>
      </c>
      <c r="AI656" s="1">
        <v>3</v>
      </c>
      <c r="AJ656" s="1">
        <v>2</v>
      </c>
      <c r="AK656" s="1">
        <f t="shared" si="95"/>
        <v>0</v>
      </c>
      <c r="AL656" s="1">
        <f t="shared" si="96"/>
        <v>0</v>
      </c>
      <c r="AM656" s="1">
        <f t="shared" si="97"/>
        <v>1</v>
      </c>
      <c r="AN656" s="1">
        <f t="shared" si="98"/>
        <v>0</v>
      </c>
      <c r="AO656" s="1">
        <f t="shared" si="99"/>
        <v>1</v>
      </c>
    </row>
    <row r="657" spans="33:41" x14ac:dyDescent="0.25">
      <c r="AG657" s="1" t="s">
        <v>96</v>
      </c>
      <c r="AH657" s="1">
        <v>4.9000000000000004</v>
      </c>
      <c r="AI657" s="1">
        <v>3</v>
      </c>
      <c r="AJ657" s="1">
        <v>2</v>
      </c>
      <c r="AK657" s="1">
        <f t="shared" si="95"/>
        <v>0</v>
      </c>
      <c r="AL657" s="1">
        <f t="shared" si="96"/>
        <v>0</v>
      </c>
      <c r="AM657" s="1">
        <f t="shared" si="97"/>
        <v>1</v>
      </c>
      <c r="AN657" s="1">
        <f t="shared" si="98"/>
        <v>0</v>
      </c>
      <c r="AO657" s="1">
        <f t="shared" si="99"/>
        <v>1</v>
      </c>
    </row>
    <row r="658" spans="33:41" x14ac:dyDescent="0.25">
      <c r="AG658" s="1" t="s">
        <v>99</v>
      </c>
      <c r="AH658" s="1">
        <v>4.9000000000000004</v>
      </c>
      <c r="AI658" s="1">
        <v>3</v>
      </c>
      <c r="AJ658" s="1">
        <v>2</v>
      </c>
      <c r="AK658" s="1">
        <f t="shared" si="95"/>
        <v>0</v>
      </c>
      <c r="AL658" s="1">
        <f t="shared" si="96"/>
        <v>0</v>
      </c>
      <c r="AM658" s="1">
        <f t="shared" si="97"/>
        <v>1</v>
      </c>
      <c r="AN658" s="1">
        <f t="shared" si="98"/>
        <v>0</v>
      </c>
      <c r="AO658" s="1">
        <f t="shared" si="99"/>
        <v>1</v>
      </c>
    </row>
    <row r="659" spans="33:41" x14ac:dyDescent="0.25">
      <c r="AG659" s="1" t="s">
        <v>115</v>
      </c>
      <c r="AH659" s="1">
        <v>4.9000000000000004</v>
      </c>
      <c r="AI659" s="1">
        <v>3</v>
      </c>
      <c r="AJ659" s="1">
        <v>2</v>
      </c>
      <c r="AK659" s="1">
        <f t="shared" si="95"/>
        <v>0</v>
      </c>
      <c r="AL659" s="1">
        <f t="shared" si="96"/>
        <v>0</v>
      </c>
      <c r="AM659" s="1">
        <f t="shared" si="97"/>
        <v>1</v>
      </c>
      <c r="AN659" s="1">
        <f t="shared" si="98"/>
        <v>0</v>
      </c>
      <c r="AO659" s="1">
        <f t="shared" si="99"/>
        <v>1</v>
      </c>
    </row>
    <row r="660" spans="33:41" x14ac:dyDescent="0.25">
      <c r="AG660" s="1" t="s">
        <v>96</v>
      </c>
      <c r="AH660" s="1">
        <v>4.9000000000000004</v>
      </c>
      <c r="AI660" s="1">
        <v>3</v>
      </c>
      <c r="AJ660" s="1">
        <v>2</v>
      </c>
      <c r="AK660" s="1">
        <f t="shared" si="95"/>
        <v>0</v>
      </c>
      <c r="AL660" s="1">
        <f t="shared" si="96"/>
        <v>0</v>
      </c>
      <c r="AM660" s="1">
        <f t="shared" si="97"/>
        <v>1</v>
      </c>
      <c r="AN660" s="1">
        <f t="shared" si="98"/>
        <v>0</v>
      </c>
      <c r="AO660" s="1">
        <f t="shared" si="99"/>
        <v>1</v>
      </c>
    </row>
    <row r="661" spans="33:41" x14ac:dyDescent="0.25">
      <c r="AG661" s="1" t="s">
        <v>76</v>
      </c>
      <c r="AH661" s="1">
        <v>4.9000000000000004</v>
      </c>
      <c r="AI661" s="1">
        <v>3</v>
      </c>
      <c r="AJ661" s="1">
        <v>2</v>
      </c>
      <c r="AK661" s="1">
        <f t="shared" si="95"/>
        <v>0</v>
      </c>
      <c r="AL661" s="1">
        <f t="shared" si="96"/>
        <v>0</v>
      </c>
      <c r="AM661" s="1">
        <f t="shared" si="97"/>
        <v>1</v>
      </c>
      <c r="AN661" s="1">
        <f t="shared" si="98"/>
        <v>0</v>
      </c>
      <c r="AO661" s="1">
        <f t="shared" si="99"/>
        <v>1</v>
      </c>
    </row>
    <row r="662" spans="33:41" x14ac:dyDescent="0.25">
      <c r="AG662" s="1" t="s">
        <v>91</v>
      </c>
      <c r="AH662" s="1">
        <v>4.9000000000000004</v>
      </c>
      <c r="AI662" s="1">
        <v>3</v>
      </c>
      <c r="AJ662" s="1">
        <v>2</v>
      </c>
      <c r="AK662" s="1">
        <f t="shared" si="95"/>
        <v>0</v>
      </c>
      <c r="AL662" s="1">
        <f t="shared" si="96"/>
        <v>0</v>
      </c>
      <c r="AM662" s="1">
        <f t="shared" si="97"/>
        <v>1</v>
      </c>
      <c r="AN662" s="1">
        <f t="shared" si="98"/>
        <v>0</v>
      </c>
      <c r="AO662" s="1">
        <f t="shared" si="99"/>
        <v>1</v>
      </c>
    </row>
    <row r="663" spans="33:41" x14ac:dyDescent="0.25">
      <c r="AG663" s="1" t="s">
        <v>112</v>
      </c>
      <c r="AH663" s="1">
        <v>4.9000000000000004</v>
      </c>
      <c r="AI663" s="1">
        <v>3</v>
      </c>
      <c r="AJ663" s="1">
        <v>2</v>
      </c>
      <c r="AK663" s="1">
        <f t="shared" si="95"/>
        <v>0</v>
      </c>
      <c r="AL663" s="1">
        <f t="shared" si="96"/>
        <v>0</v>
      </c>
      <c r="AM663" s="1">
        <f t="shared" si="97"/>
        <v>1</v>
      </c>
      <c r="AN663" s="1">
        <f t="shared" si="98"/>
        <v>0</v>
      </c>
      <c r="AO663" s="1">
        <f t="shared" si="99"/>
        <v>1</v>
      </c>
    </row>
    <row r="664" spans="33:41" x14ac:dyDescent="0.25">
      <c r="AG664" s="1" t="s">
        <v>115</v>
      </c>
      <c r="AH664" s="1">
        <v>4.9000000000000004</v>
      </c>
      <c r="AI664" s="1">
        <v>3</v>
      </c>
      <c r="AJ664" s="1">
        <v>2</v>
      </c>
      <c r="AK664" s="1">
        <f t="shared" si="95"/>
        <v>0</v>
      </c>
      <c r="AL664" s="1">
        <f t="shared" si="96"/>
        <v>0</v>
      </c>
      <c r="AM664" s="1">
        <f t="shared" si="97"/>
        <v>1</v>
      </c>
      <c r="AN664" s="1">
        <f t="shared" si="98"/>
        <v>0</v>
      </c>
      <c r="AO664" s="1">
        <f t="shared" si="99"/>
        <v>1</v>
      </c>
    </row>
    <row r="665" spans="33:41" x14ac:dyDescent="0.25">
      <c r="AG665" s="1" t="s">
        <v>140</v>
      </c>
      <c r="AH665" s="1">
        <v>4.9000000000000004</v>
      </c>
      <c r="AI665" s="1">
        <v>3</v>
      </c>
      <c r="AJ665" s="1">
        <v>2</v>
      </c>
      <c r="AK665" s="1">
        <f t="shared" si="95"/>
        <v>0</v>
      </c>
      <c r="AL665" s="1">
        <f t="shared" si="96"/>
        <v>0</v>
      </c>
      <c r="AM665" s="1">
        <f t="shared" si="97"/>
        <v>1</v>
      </c>
      <c r="AN665" s="1">
        <f t="shared" si="98"/>
        <v>0</v>
      </c>
      <c r="AO665" s="1">
        <f t="shared" si="99"/>
        <v>1</v>
      </c>
    </row>
    <row r="666" spans="33:41" x14ac:dyDescent="0.25">
      <c r="AG666" s="1" t="s">
        <v>135</v>
      </c>
      <c r="AH666" s="1">
        <v>4.9000000000000004</v>
      </c>
      <c r="AI666" s="1">
        <v>3</v>
      </c>
      <c r="AJ666" s="1">
        <v>2</v>
      </c>
      <c r="AK666" s="1">
        <f t="shared" si="95"/>
        <v>0</v>
      </c>
      <c r="AL666" s="1">
        <f t="shared" si="96"/>
        <v>0</v>
      </c>
      <c r="AM666" s="1">
        <f t="shared" si="97"/>
        <v>1</v>
      </c>
      <c r="AN666" s="1">
        <f t="shared" si="98"/>
        <v>0</v>
      </c>
      <c r="AO666" s="1">
        <f t="shared" si="99"/>
        <v>1</v>
      </c>
    </row>
    <row r="667" spans="33:41" x14ac:dyDescent="0.25">
      <c r="AG667" s="1" t="s">
        <v>115</v>
      </c>
      <c r="AH667" s="1">
        <v>4.9000000000000004</v>
      </c>
      <c r="AI667" s="1">
        <v>3</v>
      </c>
      <c r="AJ667" s="1">
        <v>2</v>
      </c>
      <c r="AK667" s="1">
        <f t="shared" si="95"/>
        <v>0</v>
      </c>
      <c r="AL667" s="1">
        <f t="shared" si="96"/>
        <v>0</v>
      </c>
      <c r="AM667" s="1">
        <f t="shared" si="97"/>
        <v>1</v>
      </c>
      <c r="AN667" s="1">
        <f t="shared" si="98"/>
        <v>0</v>
      </c>
      <c r="AO667" s="1">
        <f t="shared" si="99"/>
        <v>1</v>
      </c>
    </row>
    <row r="668" spans="33:41" x14ac:dyDescent="0.25">
      <c r="AG668" s="1" t="s">
        <v>115</v>
      </c>
      <c r="AH668" s="1">
        <v>4.9000000000000004</v>
      </c>
      <c r="AI668" s="1">
        <v>3</v>
      </c>
      <c r="AJ668" s="1">
        <v>2</v>
      </c>
      <c r="AK668" s="1">
        <f t="shared" si="95"/>
        <v>0</v>
      </c>
      <c r="AL668" s="1">
        <f t="shared" si="96"/>
        <v>0</v>
      </c>
      <c r="AM668" s="1">
        <f t="shared" si="97"/>
        <v>1</v>
      </c>
      <c r="AN668" s="1">
        <f t="shared" si="98"/>
        <v>0</v>
      </c>
      <c r="AO668" s="1">
        <f t="shared" si="99"/>
        <v>1</v>
      </c>
    </row>
    <row r="669" spans="33:41" x14ac:dyDescent="0.25">
      <c r="AG669" s="1" t="s">
        <v>96</v>
      </c>
      <c r="AH669" s="1">
        <v>4.9000000000000004</v>
      </c>
      <c r="AI669" s="1">
        <v>3</v>
      </c>
      <c r="AJ669" s="1">
        <v>1</v>
      </c>
      <c r="AK669" s="1">
        <f t="shared" si="95"/>
        <v>0</v>
      </c>
      <c r="AL669" s="1">
        <f t="shared" si="96"/>
        <v>0</v>
      </c>
      <c r="AM669" s="1">
        <f t="shared" si="97"/>
        <v>1</v>
      </c>
      <c r="AN669" s="1">
        <f t="shared" si="98"/>
        <v>0</v>
      </c>
      <c r="AO669" s="1">
        <f t="shared" si="99"/>
        <v>1</v>
      </c>
    </row>
    <row r="670" spans="33:41" x14ac:dyDescent="0.25">
      <c r="AG670" s="1" t="s">
        <v>112</v>
      </c>
      <c r="AH670" s="1">
        <v>4.9000000000000004</v>
      </c>
      <c r="AI670" s="1">
        <v>3</v>
      </c>
      <c r="AJ670" s="1">
        <v>1</v>
      </c>
      <c r="AK670" s="1">
        <f t="shared" si="95"/>
        <v>0</v>
      </c>
      <c r="AL670" s="1">
        <f t="shared" si="96"/>
        <v>0</v>
      </c>
      <c r="AM670" s="1">
        <f t="shared" si="97"/>
        <v>1</v>
      </c>
      <c r="AN670" s="1">
        <f t="shared" si="98"/>
        <v>0</v>
      </c>
      <c r="AO670" s="1">
        <f t="shared" si="99"/>
        <v>1</v>
      </c>
    </row>
    <row r="671" spans="33:41" x14ac:dyDescent="0.25">
      <c r="AG671" s="1" t="s">
        <v>99</v>
      </c>
      <c r="AH671" s="1">
        <v>4.9000000000000004</v>
      </c>
      <c r="AI671" s="1">
        <v>3</v>
      </c>
      <c r="AJ671" s="1">
        <v>1</v>
      </c>
      <c r="AK671" s="1">
        <f t="shared" si="95"/>
        <v>0</v>
      </c>
      <c r="AL671" s="1">
        <f t="shared" si="96"/>
        <v>0</v>
      </c>
      <c r="AM671" s="1">
        <f t="shared" si="97"/>
        <v>1</v>
      </c>
      <c r="AN671" s="1">
        <f t="shared" si="98"/>
        <v>0</v>
      </c>
      <c r="AO671" s="1">
        <f t="shared" si="99"/>
        <v>1</v>
      </c>
    </row>
    <row r="672" spans="33:41" x14ac:dyDescent="0.25">
      <c r="AG672" s="1" t="s">
        <v>96</v>
      </c>
      <c r="AH672" s="1">
        <v>4.9000000000000004</v>
      </c>
      <c r="AI672" s="1">
        <v>3</v>
      </c>
      <c r="AJ672" s="1">
        <v>1</v>
      </c>
      <c r="AK672" s="1">
        <f t="shared" si="95"/>
        <v>0</v>
      </c>
      <c r="AL672" s="1">
        <f t="shared" si="96"/>
        <v>0</v>
      </c>
      <c r="AM672" s="1">
        <f t="shared" si="97"/>
        <v>1</v>
      </c>
      <c r="AN672" s="1">
        <f t="shared" si="98"/>
        <v>0</v>
      </c>
      <c r="AO672" s="1">
        <f t="shared" si="99"/>
        <v>1</v>
      </c>
    </row>
    <row r="673" spans="33:41" x14ac:dyDescent="0.25">
      <c r="AG673" s="1" t="s">
        <v>135</v>
      </c>
      <c r="AH673" s="1">
        <v>4.9000000000000004</v>
      </c>
      <c r="AI673" s="1">
        <v>3</v>
      </c>
      <c r="AJ673" s="1">
        <v>1</v>
      </c>
      <c r="AK673" s="1">
        <f t="shared" si="95"/>
        <v>0</v>
      </c>
      <c r="AL673" s="1">
        <f t="shared" si="96"/>
        <v>0</v>
      </c>
      <c r="AM673" s="1">
        <f t="shared" si="97"/>
        <v>1</v>
      </c>
      <c r="AN673" s="1">
        <f t="shared" si="98"/>
        <v>0</v>
      </c>
      <c r="AO673" s="1">
        <f t="shared" si="99"/>
        <v>1</v>
      </c>
    </row>
    <row r="674" spans="33:41" x14ac:dyDescent="0.25">
      <c r="AG674" s="1" t="s">
        <v>80</v>
      </c>
      <c r="AH674" s="1">
        <v>4.9000000000000004</v>
      </c>
      <c r="AI674" s="1">
        <v>3</v>
      </c>
      <c r="AJ674" s="1">
        <v>1</v>
      </c>
      <c r="AK674" s="1">
        <f t="shared" si="95"/>
        <v>0</v>
      </c>
      <c r="AL674" s="1">
        <f t="shared" si="96"/>
        <v>0</v>
      </c>
      <c r="AM674" s="1">
        <f t="shared" si="97"/>
        <v>1</v>
      </c>
      <c r="AN674" s="1">
        <f t="shared" si="98"/>
        <v>0</v>
      </c>
      <c r="AO674" s="1">
        <f t="shared" si="99"/>
        <v>1</v>
      </c>
    </row>
    <row r="675" spans="33:41" x14ac:dyDescent="0.25">
      <c r="AG675" s="1" t="s">
        <v>101</v>
      </c>
      <c r="AH675" s="1">
        <v>4.9000000000000004</v>
      </c>
      <c r="AI675" s="1">
        <v>3</v>
      </c>
      <c r="AJ675" s="1">
        <v>1</v>
      </c>
      <c r="AK675" s="1">
        <f t="shared" si="95"/>
        <v>0</v>
      </c>
      <c r="AL675" s="1">
        <f t="shared" si="96"/>
        <v>0</v>
      </c>
      <c r="AM675" s="1">
        <f t="shared" si="97"/>
        <v>1</v>
      </c>
      <c r="AN675" s="1">
        <f t="shared" si="98"/>
        <v>0</v>
      </c>
      <c r="AO675" s="1">
        <f t="shared" si="99"/>
        <v>1</v>
      </c>
    </row>
    <row r="676" spans="33:41" x14ac:dyDescent="0.25">
      <c r="AG676" s="1" t="s">
        <v>80</v>
      </c>
      <c r="AH676" s="1">
        <v>4.9000000000000004</v>
      </c>
      <c r="AI676" s="1">
        <v>3</v>
      </c>
      <c r="AJ676" s="1">
        <v>1</v>
      </c>
      <c r="AK676" s="1">
        <f t="shared" si="95"/>
        <v>0</v>
      </c>
      <c r="AL676" s="1">
        <f t="shared" si="96"/>
        <v>0</v>
      </c>
      <c r="AM676" s="1">
        <f t="shared" si="97"/>
        <v>1</v>
      </c>
      <c r="AN676" s="1">
        <f t="shared" si="98"/>
        <v>0</v>
      </c>
      <c r="AO676" s="1">
        <f t="shared" si="99"/>
        <v>1</v>
      </c>
    </row>
    <row r="677" spans="33:41" x14ac:dyDescent="0.25">
      <c r="AG677" s="1" t="s">
        <v>96</v>
      </c>
      <c r="AH677" s="1">
        <v>4.9000000000000004</v>
      </c>
      <c r="AI677" s="1">
        <v>3</v>
      </c>
      <c r="AJ677" s="1">
        <v>1</v>
      </c>
      <c r="AK677" s="1">
        <f t="shared" si="95"/>
        <v>0</v>
      </c>
      <c r="AL677" s="1">
        <f t="shared" si="96"/>
        <v>0</v>
      </c>
      <c r="AM677" s="1">
        <f t="shared" si="97"/>
        <v>1</v>
      </c>
      <c r="AN677" s="1">
        <f t="shared" si="98"/>
        <v>0</v>
      </c>
      <c r="AO677" s="1">
        <f t="shared" si="99"/>
        <v>1</v>
      </c>
    </row>
    <row r="678" spans="33:41" x14ac:dyDescent="0.25">
      <c r="AG678" s="1" t="s">
        <v>112</v>
      </c>
      <c r="AH678" s="1">
        <v>4.9000000000000004</v>
      </c>
      <c r="AI678" s="1">
        <v>3</v>
      </c>
      <c r="AJ678" s="1">
        <v>1</v>
      </c>
      <c r="AK678" s="1">
        <f t="shared" si="95"/>
        <v>0</v>
      </c>
      <c r="AL678" s="1">
        <f t="shared" si="96"/>
        <v>0</v>
      </c>
      <c r="AM678" s="1">
        <f t="shared" si="97"/>
        <v>1</v>
      </c>
      <c r="AN678" s="1">
        <f t="shared" si="98"/>
        <v>0</v>
      </c>
      <c r="AO678" s="1">
        <f t="shared" si="99"/>
        <v>1</v>
      </c>
    </row>
    <row r="679" spans="33:41" x14ac:dyDescent="0.25">
      <c r="AG679" s="1" t="s">
        <v>76</v>
      </c>
      <c r="AH679" s="1">
        <v>4.9000000000000004</v>
      </c>
      <c r="AI679" s="1">
        <v>3</v>
      </c>
      <c r="AJ679" s="1">
        <v>1</v>
      </c>
      <c r="AK679" s="1">
        <f t="shared" si="95"/>
        <v>0</v>
      </c>
      <c r="AL679" s="1">
        <f t="shared" si="96"/>
        <v>0</v>
      </c>
      <c r="AM679" s="1">
        <f t="shared" si="97"/>
        <v>1</v>
      </c>
      <c r="AN679" s="1">
        <f t="shared" si="98"/>
        <v>0</v>
      </c>
      <c r="AO679" s="1">
        <f t="shared" si="99"/>
        <v>1</v>
      </c>
    </row>
    <row r="680" spans="33:41" x14ac:dyDescent="0.25">
      <c r="AG680" s="1" t="s">
        <v>112</v>
      </c>
      <c r="AH680" s="1">
        <v>4.9000000000000004</v>
      </c>
      <c r="AI680" s="1">
        <v>3</v>
      </c>
      <c r="AJ680" s="1">
        <v>1</v>
      </c>
      <c r="AK680" s="1">
        <f t="shared" si="95"/>
        <v>0</v>
      </c>
      <c r="AL680" s="1">
        <f t="shared" si="96"/>
        <v>0</v>
      </c>
      <c r="AM680" s="1">
        <f t="shared" si="97"/>
        <v>1</v>
      </c>
      <c r="AN680" s="1">
        <f t="shared" si="98"/>
        <v>0</v>
      </c>
      <c r="AO680" s="1">
        <f t="shared" si="99"/>
        <v>1</v>
      </c>
    </row>
    <row r="681" spans="33:41" x14ac:dyDescent="0.25">
      <c r="AG681" s="1" t="s">
        <v>135</v>
      </c>
      <c r="AH681" s="1">
        <v>4.9000000000000004</v>
      </c>
      <c r="AI681" s="1">
        <v>3</v>
      </c>
      <c r="AJ681" s="1">
        <v>1</v>
      </c>
      <c r="AK681" s="1">
        <f t="shared" si="95"/>
        <v>0</v>
      </c>
      <c r="AL681" s="1">
        <f t="shared" si="96"/>
        <v>0</v>
      </c>
      <c r="AM681" s="1">
        <f t="shared" si="97"/>
        <v>1</v>
      </c>
      <c r="AN681" s="1">
        <f t="shared" si="98"/>
        <v>0</v>
      </c>
      <c r="AO681" s="1">
        <f t="shared" si="99"/>
        <v>1</v>
      </c>
    </row>
    <row r="682" spans="33:41" x14ac:dyDescent="0.25">
      <c r="AG682" s="1" t="s">
        <v>76</v>
      </c>
      <c r="AH682" s="1">
        <v>4.9000000000000004</v>
      </c>
      <c r="AI682" s="1">
        <v>3</v>
      </c>
      <c r="AJ682" s="1">
        <v>1</v>
      </c>
      <c r="AK682" s="1">
        <f t="shared" si="95"/>
        <v>0</v>
      </c>
      <c r="AL682" s="1">
        <f t="shared" si="96"/>
        <v>0</v>
      </c>
      <c r="AM682" s="1">
        <f t="shared" si="97"/>
        <v>1</v>
      </c>
      <c r="AN682" s="1">
        <f t="shared" si="98"/>
        <v>0</v>
      </c>
      <c r="AO682" s="1">
        <f t="shared" si="99"/>
        <v>1</v>
      </c>
    </row>
    <row r="683" spans="33:41" x14ac:dyDescent="0.25">
      <c r="AG683" s="1" t="s">
        <v>135</v>
      </c>
      <c r="AH683" s="1">
        <v>4.9000000000000004</v>
      </c>
      <c r="AI683" s="1">
        <v>3</v>
      </c>
      <c r="AJ683" s="1">
        <v>1</v>
      </c>
      <c r="AK683" s="1">
        <f t="shared" si="95"/>
        <v>0</v>
      </c>
      <c r="AL683" s="1">
        <f t="shared" si="96"/>
        <v>0</v>
      </c>
      <c r="AM683" s="1">
        <f t="shared" si="97"/>
        <v>1</v>
      </c>
      <c r="AN683" s="1">
        <f t="shared" si="98"/>
        <v>0</v>
      </c>
      <c r="AO683" s="1">
        <f t="shared" si="99"/>
        <v>1</v>
      </c>
    </row>
    <row r="684" spans="33:41" x14ac:dyDescent="0.25">
      <c r="AG684" s="1" t="s">
        <v>76</v>
      </c>
      <c r="AH684" s="1">
        <v>4.9000000000000004</v>
      </c>
      <c r="AI684" s="1">
        <v>3</v>
      </c>
      <c r="AJ684" s="1">
        <v>1</v>
      </c>
      <c r="AK684" s="1">
        <f t="shared" si="95"/>
        <v>0</v>
      </c>
      <c r="AL684" s="1">
        <f t="shared" si="96"/>
        <v>0</v>
      </c>
      <c r="AM684" s="1">
        <f t="shared" si="97"/>
        <v>1</v>
      </c>
      <c r="AN684" s="1">
        <f t="shared" si="98"/>
        <v>0</v>
      </c>
      <c r="AO684" s="1">
        <f t="shared" si="99"/>
        <v>1</v>
      </c>
    </row>
    <row r="685" spans="33:41" x14ac:dyDescent="0.25">
      <c r="AG685" s="1" t="s">
        <v>80</v>
      </c>
      <c r="AH685" s="1">
        <v>4.9000000000000004</v>
      </c>
      <c r="AI685" s="1">
        <v>3</v>
      </c>
      <c r="AJ685" s="1">
        <v>1</v>
      </c>
      <c r="AK685" s="1">
        <f t="shared" si="95"/>
        <v>0</v>
      </c>
      <c r="AL685" s="1">
        <f t="shared" si="96"/>
        <v>0</v>
      </c>
      <c r="AM685" s="1">
        <f t="shared" si="97"/>
        <v>1</v>
      </c>
      <c r="AN685" s="1">
        <f t="shared" si="98"/>
        <v>0</v>
      </c>
      <c r="AO685" s="1">
        <f t="shared" si="99"/>
        <v>1</v>
      </c>
    </row>
    <row r="686" spans="33:41" x14ac:dyDescent="0.25">
      <c r="AG686" s="1" t="s">
        <v>80</v>
      </c>
      <c r="AH686" s="1">
        <v>4.9000000000000004</v>
      </c>
      <c r="AI686" s="1">
        <v>3</v>
      </c>
      <c r="AJ686" s="1">
        <v>1</v>
      </c>
      <c r="AK686" s="1">
        <f t="shared" si="95"/>
        <v>0</v>
      </c>
      <c r="AL686" s="1">
        <f t="shared" si="96"/>
        <v>0</v>
      </c>
      <c r="AM686" s="1">
        <f t="shared" si="97"/>
        <v>1</v>
      </c>
      <c r="AN686" s="1">
        <f t="shared" si="98"/>
        <v>0</v>
      </c>
      <c r="AO686" s="1">
        <f t="shared" si="99"/>
        <v>1</v>
      </c>
    </row>
    <row r="687" spans="33:41" x14ac:dyDescent="0.25">
      <c r="AG687" s="1" t="s">
        <v>135</v>
      </c>
      <c r="AH687" s="1">
        <v>4.9000000000000004</v>
      </c>
      <c r="AI687" s="1">
        <v>3</v>
      </c>
      <c r="AJ687" s="1">
        <v>1</v>
      </c>
      <c r="AK687" s="1">
        <f t="shared" si="95"/>
        <v>0</v>
      </c>
      <c r="AL687" s="1">
        <f t="shared" si="96"/>
        <v>0</v>
      </c>
      <c r="AM687" s="1">
        <f t="shared" si="97"/>
        <v>1</v>
      </c>
      <c r="AN687" s="1">
        <f t="shared" si="98"/>
        <v>0</v>
      </c>
      <c r="AO687" s="1">
        <f t="shared" si="99"/>
        <v>1</v>
      </c>
    </row>
    <row r="688" spans="33:41" x14ac:dyDescent="0.25">
      <c r="AG688" s="1" t="s">
        <v>112</v>
      </c>
      <c r="AH688" s="1">
        <v>4.9000000000000004</v>
      </c>
      <c r="AI688" s="1">
        <v>3</v>
      </c>
      <c r="AJ688" s="1">
        <v>1</v>
      </c>
      <c r="AK688" s="1">
        <f t="shared" si="95"/>
        <v>0</v>
      </c>
      <c r="AL688" s="1">
        <f t="shared" si="96"/>
        <v>0</v>
      </c>
      <c r="AM688" s="1">
        <f t="shared" si="97"/>
        <v>1</v>
      </c>
      <c r="AN688" s="1">
        <f t="shared" si="98"/>
        <v>0</v>
      </c>
      <c r="AO688" s="1">
        <f t="shared" si="99"/>
        <v>1</v>
      </c>
    </row>
    <row r="689" spans="33:41" x14ac:dyDescent="0.25">
      <c r="AG689" s="1" t="s">
        <v>135</v>
      </c>
      <c r="AH689" s="1">
        <v>4.9000000000000004</v>
      </c>
      <c r="AI689" s="1">
        <v>3</v>
      </c>
      <c r="AJ689" s="1">
        <v>1</v>
      </c>
      <c r="AK689" s="1">
        <f t="shared" si="95"/>
        <v>0</v>
      </c>
      <c r="AL689" s="1">
        <f t="shared" si="96"/>
        <v>0</v>
      </c>
      <c r="AM689" s="1">
        <f t="shared" si="97"/>
        <v>1</v>
      </c>
      <c r="AN689" s="1">
        <f t="shared" si="98"/>
        <v>0</v>
      </c>
      <c r="AO689" s="1">
        <f t="shared" si="99"/>
        <v>1</v>
      </c>
    </row>
    <row r="690" spans="33:41" x14ac:dyDescent="0.25">
      <c r="AG690" s="1" t="s">
        <v>115</v>
      </c>
      <c r="AH690" s="1">
        <v>4.9000000000000004</v>
      </c>
      <c r="AI690" s="1">
        <v>3</v>
      </c>
      <c r="AJ690" s="1">
        <v>1</v>
      </c>
      <c r="AK690" s="1">
        <f t="shared" si="95"/>
        <v>0</v>
      </c>
      <c r="AL690" s="1">
        <f t="shared" si="96"/>
        <v>0</v>
      </c>
      <c r="AM690" s="1">
        <f t="shared" si="97"/>
        <v>1</v>
      </c>
      <c r="AN690" s="1">
        <f t="shared" si="98"/>
        <v>0</v>
      </c>
      <c r="AO690" s="1">
        <f t="shared" si="99"/>
        <v>1</v>
      </c>
    </row>
    <row r="691" spans="33:41" x14ac:dyDescent="0.25">
      <c r="AG691" s="1" t="s">
        <v>91</v>
      </c>
      <c r="AH691" s="1">
        <v>4.9000000000000004</v>
      </c>
      <c r="AI691" s="1">
        <v>3</v>
      </c>
      <c r="AJ691" s="1">
        <v>1</v>
      </c>
      <c r="AK691" s="1">
        <f t="shared" si="95"/>
        <v>0</v>
      </c>
      <c r="AL691" s="1">
        <f t="shared" si="96"/>
        <v>0</v>
      </c>
      <c r="AM691" s="1">
        <f t="shared" si="97"/>
        <v>1</v>
      </c>
      <c r="AN691" s="1">
        <f t="shared" si="98"/>
        <v>0</v>
      </c>
      <c r="AO691" s="1">
        <f t="shared" si="99"/>
        <v>1</v>
      </c>
    </row>
    <row r="692" spans="33:41" x14ac:dyDescent="0.25">
      <c r="AG692" s="1" t="s">
        <v>135</v>
      </c>
      <c r="AH692" s="1">
        <v>4.9000000000000004</v>
      </c>
      <c r="AI692" s="1">
        <v>3</v>
      </c>
      <c r="AJ692" s="1">
        <v>1</v>
      </c>
      <c r="AK692" s="1">
        <f t="shared" si="95"/>
        <v>0</v>
      </c>
      <c r="AL692" s="1">
        <f t="shared" si="96"/>
        <v>0</v>
      </c>
      <c r="AM692" s="1">
        <f t="shared" si="97"/>
        <v>1</v>
      </c>
      <c r="AN692" s="1">
        <f t="shared" si="98"/>
        <v>0</v>
      </c>
      <c r="AO692" s="1">
        <f t="shared" si="99"/>
        <v>1</v>
      </c>
    </row>
    <row r="693" spans="33:41" x14ac:dyDescent="0.25">
      <c r="AG693" s="1" t="s">
        <v>135</v>
      </c>
      <c r="AH693" s="1">
        <v>4.9000000000000004</v>
      </c>
      <c r="AI693" s="1">
        <v>3</v>
      </c>
      <c r="AJ693" s="1">
        <v>1</v>
      </c>
      <c r="AK693" s="1">
        <f t="shared" si="95"/>
        <v>0</v>
      </c>
      <c r="AL693" s="1">
        <f t="shared" si="96"/>
        <v>0</v>
      </c>
      <c r="AM693" s="1">
        <f t="shared" si="97"/>
        <v>1</v>
      </c>
      <c r="AN693" s="1">
        <f t="shared" si="98"/>
        <v>0</v>
      </c>
      <c r="AO693" s="1">
        <f t="shared" si="99"/>
        <v>1</v>
      </c>
    </row>
    <row r="694" spans="33:41" x14ac:dyDescent="0.25">
      <c r="AG694" s="1" t="s">
        <v>91</v>
      </c>
      <c r="AH694" s="1">
        <v>4.9000000000000004</v>
      </c>
      <c r="AI694" s="1">
        <v>3</v>
      </c>
      <c r="AJ694" s="1">
        <v>0</v>
      </c>
      <c r="AK694" s="1">
        <f t="shared" si="95"/>
        <v>0</v>
      </c>
      <c r="AL694" s="1">
        <f t="shared" si="96"/>
        <v>0</v>
      </c>
      <c r="AM694" s="1">
        <f t="shared" si="97"/>
        <v>1</v>
      </c>
      <c r="AN694" s="1">
        <f t="shared" si="98"/>
        <v>0</v>
      </c>
      <c r="AO694" s="1">
        <f t="shared" si="99"/>
        <v>1</v>
      </c>
    </row>
    <row r="695" spans="33:41" x14ac:dyDescent="0.25">
      <c r="AG695" s="1" t="s">
        <v>76</v>
      </c>
      <c r="AH695" s="1">
        <v>4.9000000000000004</v>
      </c>
      <c r="AI695" s="1">
        <v>3</v>
      </c>
      <c r="AJ695" s="1">
        <v>0</v>
      </c>
      <c r="AK695" s="1">
        <f t="shared" si="95"/>
        <v>0</v>
      </c>
      <c r="AL695" s="1">
        <f t="shared" si="96"/>
        <v>0</v>
      </c>
      <c r="AM695" s="1">
        <f t="shared" si="97"/>
        <v>1</v>
      </c>
      <c r="AN695" s="1">
        <f t="shared" si="98"/>
        <v>0</v>
      </c>
      <c r="AO695" s="1">
        <f t="shared" si="99"/>
        <v>1</v>
      </c>
    </row>
    <row r="696" spans="33:41" x14ac:dyDescent="0.25">
      <c r="AG696" s="1" t="s">
        <v>140</v>
      </c>
      <c r="AH696" s="1">
        <v>4.9000000000000004</v>
      </c>
      <c r="AI696" s="1">
        <v>3</v>
      </c>
      <c r="AJ696" s="1">
        <v>0</v>
      </c>
      <c r="AK696" s="1">
        <f t="shared" si="95"/>
        <v>0</v>
      </c>
      <c r="AL696" s="1">
        <f t="shared" si="96"/>
        <v>0</v>
      </c>
      <c r="AM696" s="1">
        <f t="shared" si="97"/>
        <v>1</v>
      </c>
      <c r="AN696" s="1">
        <f t="shared" si="98"/>
        <v>0</v>
      </c>
      <c r="AO696" s="1">
        <f t="shared" si="99"/>
        <v>1</v>
      </c>
    </row>
    <row r="697" spans="33:41" x14ac:dyDescent="0.25">
      <c r="AG697" s="1" t="s">
        <v>115</v>
      </c>
      <c r="AH697" s="1">
        <v>4.9000000000000004</v>
      </c>
      <c r="AI697" s="1">
        <v>3</v>
      </c>
      <c r="AJ697" s="1">
        <v>0</v>
      </c>
      <c r="AK697" s="1">
        <f t="shared" si="95"/>
        <v>0</v>
      </c>
      <c r="AL697" s="1">
        <f t="shared" si="96"/>
        <v>0</v>
      </c>
      <c r="AM697" s="1">
        <f t="shared" si="97"/>
        <v>1</v>
      </c>
      <c r="AN697" s="1">
        <f t="shared" si="98"/>
        <v>0</v>
      </c>
      <c r="AO697" s="1">
        <f t="shared" si="99"/>
        <v>1</v>
      </c>
    </row>
    <row r="698" spans="33:41" x14ac:dyDescent="0.25">
      <c r="AG698" s="1" t="s">
        <v>91</v>
      </c>
      <c r="AH698" s="1">
        <v>4.9000000000000004</v>
      </c>
      <c r="AI698" s="1">
        <v>3</v>
      </c>
      <c r="AJ698" s="1">
        <v>0</v>
      </c>
      <c r="AK698" s="1">
        <f t="shared" si="95"/>
        <v>0</v>
      </c>
      <c r="AL698" s="1">
        <f t="shared" si="96"/>
        <v>0</v>
      </c>
      <c r="AM698" s="1">
        <f t="shared" si="97"/>
        <v>1</v>
      </c>
      <c r="AN698" s="1">
        <f t="shared" si="98"/>
        <v>0</v>
      </c>
      <c r="AO698" s="1">
        <f t="shared" si="99"/>
        <v>1</v>
      </c>
    </row>
    <row r="699" spans="33:41" x14ac:dyDescent="0.25">
      <c r="AG699" s="1" t="s">
        <v>112</v>
      </c>
      <c r="AH699" s="1">
        <v>4.9000000000000004</v>
      </c>
      <c r="AI699" s="1">
        <v>3</v>
      </c>
      <c r="AJ699" s="1">
        <v>0</v>
      </c>
      <c r="AK699" s="1">
        <f t="shared" si="95"/>
        <v>0</v>
      </c>
      <c r="AL699" s="1">
        <f t="shared" si="96"/>
        <v>0</v>
      </c>
      <c r="AM699" s="1">
        <f t="shared" si="97"/>
        <v>1</v>
      </c>
      <c r="AN699" s="1">
        <f t="shared" si="98"/>
        <v>0</v>
      </c>
      <c r="AO699" s="1">
        <f t="shared" si="99"/>
        <v>1</v>
      </c>
    </row>
    <row r="700" spans="33:41" x14ac:dyDescent="0.25">
      <c r="AG700" s="1" t="s">
        <v>76</v>
      </c>
      <c r="AH700" s="1">
        <v>4.9000000000000004</v>
      </c>
      <c r="AI700" s="1">
        <v>3</v>
      </c>
      <c r="AJ700" s="1">
        <v>0</v>
      </c>
      <c r="AK700" s="1">
        <f t="shared" si="95"/>
        <v>0</v>
      </c>
      <c r="AL700" s="1">
        <f t="shared" si="96"/>
        <v>0</v>
      </c>
      <c r="AM700" s="1">
        <f t="shared" si="97"/>
        <v>1</v>
      </c>
      <c r="AN700" s="1">
        <f t="shared" si="98"/>
        <v>0</v>
      </c>
      <c r="AO700" s="1">
        <f t="shared" si="99"/>
        <v>1</v>
      </c>
    </row>
    <row r="701" spans="33:41" x14ac:dyDescent="0.25">
      <c r="AG701" s="1" t="s">
        <v>115</v>
      </c>
      <c r="AH701" s="1">
        <v>4.9000000000000004</v>
      </c>
      <c r="AI701" s="1">
        <v>3</v>
      </c>
      <c r="AJ701" s="1">
        <v>-2</v>
      </c>
      <c r="AK701" s="1">
        <f t="shared" si="95"/>
        <v>0</v>
      </c>
      <c r="AL701" s="1">
        <f t="shared" si="96"/>
        <v>0</v>
      </c>
      <c r="AM701" s="1">
        <f t="shared" si="97"/>
        <v>1</v>
      </c>
      <c r="AN701" s="1">
        <f t="shared" si="98"/>
        <v>0</v>
      </c>
      <c r="AO701" s="1">
        <f t="shared" si="99"/>
        <v>1</v>
      </c>
    </row>
    <row r="702" spans="33:41" x14ac:dyDescent="0.25">
      <c r="AG702" s="1" t="s">
        <v>112</v>
      </c>
      <c r="AH702" s="1">
        <v>4.9000000000000004</v>
      </c>
      <c r="AI702" s="1">
        <v>3</v>
      </c>
      <c r="AJ702" s="1">
        <v>-4</v>
      </c>
      <c r="AK702" s="1">
        <f t="shared" si="95"/>
        <v>0</v>
      </c>
      <c r="AL702" s="1">
        <f t="shared" si="96"/>
        <v>0</v>
      </c>
      <c r="AM702" s="1">
        <f t="shared" si="97"/>
        <v>1</v>
      </c>
      <c r="AN702" s="1">
        <f t="shared" si="98"/>
        <v>0</v>
      </c>
      <c r="AO702" s="1">
        <f t="shared" si="99"/>
        <v>1</v>
      </c>
    </row>
    <row r="703" spans="33:41" x14ac:dyDescent="0.25">
      <c r="AG703" s="1" t="s">
        <v>100</v>
      </c>
      <c r="AH703" s="1">
        <v>4.8</v>
      </c>
      <c r="AI703" s="1">
        <v>3</v>
      </c>
      <c r="AJ703" s="1">
        <v>2</v>
      </c>
      <c r="AK703" s="1">
        <f t="shared" si="95"/>
        <v>0</v>
      </c>
      <c r="AL703" s="1">
        <f t="shared" si="96"/>
        <v>0</v>
      </c>
      <c r="AM703" s="1">
        <f t="shared" si="97"/>
        <v>1</v>
      </c>
      <c r="AN703" s="1">
        <f t="shared" si="98"/>
        <v>0</v>
      </c>
      <c r="AO703" s="1">
        <f t="shared" si="99"/>
        <v>1</v>
      </c>
    </row>
    <row r="704" spans="33:41" x14ac:dyDescent="0.25">
      <c r="AG704" s="1" t="s">
        <v>129</v>
      </c>
      <c r="AH704" s="1">
        <v>4.8</v>
      </c>
      <c r="AI704" s="1">
        <v>3</v>
      </c>
      <c r="AJ704" s="1">
        <v>2</v>
      </c>
      <c r="AK704" s="1">
        <f t="shared" si="95"/>
        <v>0</v>
      </c>
      <c r="AL704" s="1">
        <f t="shared" si="96"/>
        <v>0</v>
      </c>
      <c r="AM704" s="1">
        <f t="shared" si="97"/>
        <v>1</v>
      </c>
      <c r="AN704" s="1">
        <f t="shared" si="98"/>
        <v>0</v>
      </c>
      <c r="AO704" s="1">
        <f t="shared" si="99"/>
        <v>1</v>
      </c>
    </row>
    <row r="705" spans="33:41" x14ac:dyDescent="0.25">
      <c r="AG705" s="1" t="s">
        <v>107</v>
      </c>
      <c r="AH705" s="1">
        <v>4.8</v>
      </c>
      <c r="AI705" s="1">
        <v>3</v>
      </c>
      <c r="AJ705" s="1">
        <v>2</v>
      </c>
      <c r="AK705" s="1">
        <f t="shared" si="95"/>
        <v>0</v>
      </c>
      <c r="AL705" s="1">
        <f t="shared" si="96"/>
        <v>0</v>
      </c>
      <c r="AM705" s="1">
        <f t="shared" si="97"/>
        <v>1</v>
      </c>
      <c r="AN705" s="1">
        <f t="shared" si="98"/>
        <v>0</v>
      </c>
      <c r="AO705" s="1">
        <f t="shared" si="99"/>
        <v>1</v>
      </c>
    </row>
    <row r="706" spans="33:41" x14ac:dyDescent="0.25">
      <c r="AG706" s="1" t="s">
        <v>177</v>
      </c>
      <c r="AH706" s="1">
        <v>4.8</v>
      </c>
      <c r="AI706" s="1">
        <v>3</v>
      </c>
      <c r="AJ706" s="1">
        <v>2</v>
      </c>
      <c r="AK706" s="1">
        <f t="shared" si="95"/>
        <v>0</v>
      </c>
      <c r="AL706" s="1">
        <f t="shared" si="96"/>
        <v>0</v>
      </c>
      <c r="AM706" s="1">
        <f t="shared" si="97"/>
        <v>1</v>
      </c>
      <c r="AN706" s="1">
        <f t="shared" si="98"/>
        <v>0</v>
      </c>
      <c r="AO706" s="1">
        <f t="shared" si="99"/>
        <v>1</v>
      </c>
    </row>
    <row r="707" spans="33:41" x14ac:dyDescent="0.25">
      <c r="AG707" s="1" t="s">
        <v>107</v>
      </c>
      <c r="AH707" s="1">
        <v>4.8</v>
      </c>
      <c r="AI707" s="1">
        <v>3</v>
      </c>
      <c r="AJ707" s="1">
        <v>2</v>
      </c>
      <c r="AK707" s="1">
        <f t="shared" ref="AK707:AK770" si="100">IF(AND((10&gt;AJ707),(AJ707&gt;=AI707),(AI707&gt;=2)),1,0)</f>
        <v>0</v>
      </c>
      <c r="AL707" s="1">
        <f t="shared" ref="AL707:AL770" si="101">IF(AND((AJ707&lt;AI707),(AJ707&gt;2),(AI707&lt;10)),1,0)</f>
        <v>0</v>
      </c>
      <c r="AM707" s="1">
        <f t="shared" ref="AM707:AM770" si="102">IF(AJ707&lt;=2,1,0)</f>
        <v>1</v>
      </c>
      <c r="AN707" s="1">
        <f t="shared" ref="AN707:AN770" si="103">IF(AJ707&gt;=10,1,0)</f>
        <v>0</v>
      </c>
      <c r="AO707" s="1">
        <f t="shared" ref="AO707:AO770" si="104">SUM(AK707:AN707)</f>
        <v>1</v>
      </c>
    </row>
    <row r="708" spans="33:41" x14ac:dyDescent="0.25">
      <c r="AG708" s="1" t="s">
        <v>177</v>
      </c>
      <c r="AH708" s="1">
        <v>4.8</v>
      </c>
      <c r="AI708" s="1">
        <v>3</v>
      </c>
      <c r="AJ708" s="1">
        <v>2</v>
      </c>
      <c r="AK708" s="1">
        <f t="shared" si="100"/>
        <v>0</v>
      </c>
      <c r="AL708" s="1">
        <f t="shared" si="101"/>
        <v>0</v>
      </c>
      <c r="AM708" s="1">
        <f t="shared" si="102"/>
        <v>1</v>
      </c>
      <c r="AN708" s="1">
        <f t="shared" si="103"/>
        <v>0</v>
      </c>
      <c r="AO708" s="1">
        <f t="shared" si="104"/>
        <v>1</v>
      </c>
    </row>
    <row r="709" spans="33:41" x14ac:dyDescent="0.25">
      <c r="AG709" s="1" t="s">
        <v>85</v>
      </c>
      <c r="AH709" s="1">
        <v>4.8</v>
      </c>
      <c r="AI709" s="1">
        <v>3</v>
      </c>
      <c r="AJ709" s="1">
        <v>2</v>
      </c>
      <c r="AK709" s="1">
        <f t="shared" si="100"/>
        <v>0</v>
      </c>
      <c r="AL709" s="1">
        <f t="shared" si="101"/>
        <v>0</v>
      </c>
      <c r="AM709" s="1">
        <f t="shared" si="102"/>
        <v>1</v>
      </c>
      <c r="AN709" s="1">
        <f t="shared" si="103"/>
        <v>0</v>
      </c>
      <c r="AO709" s="1">
        <f t="shared" si="104"/>
        <v>1</v>
      </c>
    </row>
    <row r="710" spans="33:41" x14ac:dyDescent="0.25">
      <c r="AG710" s="1" t="s">
        <v>85</v>
      </c>
      <c r="AH710" s="1">
        <v>4.8</v>
      </c>
      <c r="AI710" s="1">
        <v>3</v>
      </c>
      <c r="AJ710" s="1">
        <v>2</v>
      </c>
      <c r="AK710" s="1">
        <f t="shared" si="100"/>
        <v>0</v>
      </c>
      <c r="AL710" s="1">
        <f t="shared" si="101"/>
        <v>0</v>
      </c>
      <c r="AM710" s="1">
        <f t="shared" si="102"/>
        <v>1</v>
      </c>
      <c r="AN710" s="1">
        <f t="shared" si="103"/>
        <v>0</v>
      </c>
      <c r="AO710" s="1">
        <f t="shared" si="104"/>
        <v>1</v>
      </c>
    </row>
    <row r="711" spans="33:41" x14ac:dyDescent="0.25">
      <c r="AG711" s="1" t="s">
        <v>85</v>
      </c>
      <c r="AH711" s="1">
        <v>4.8</v>
      </c>
      <c r="AI711" s="1">
        <v>3</v>
      </c>
      <c r="AJ711" s="1">
        <v>2</v>
      </c>
      <c r="AK711" s="1">
        <f t="shared" si="100"/>
        <v>0</v>
      </c>
      <c r="AL711" s="1">
        <f t="shared" si="101"/>
        <v>0</v>
      </c>
      <c r="AM711" s="1">
        <f t="shared" si="102"/>
        <v>1</v>
      </c>
      <c r="AN711" s="1">
        <f t="shared" si="103"/>
        <v>0</v>
      </c>
      <c r="AO711" s="1">
        <f t="shared" si="104"/>
        <v>1</v>
      </c>
    </row>
    <row r="712" spans="33:41" x14ac:dyDescent="0.25">
      <c r="AG712" s="1" t="s">
        <v>129</v>
      </c>
      <c r="AH712" s="1">
        <v>4.8</v>
      </c>
      <c r="AI712" s="1">
        <v>3</v>
      </c>
      <c r="AJ712" s="1">
        <v>2</v>
      </c>
      <c r="AK712" s="1">
        <f t="shared" si="100"/>
        <v>0</v>
      </c>
      <c r="AL712" s="1">
        <f t="shared" si="101"/>
        <v>0</v>
      </c>
      <c r="AM712" s="1">
        <f t="shared" si="102"/>
        <v>1</v>
      </c>
      <c r="AN712" s="1">
        <f t="shared" si="103"/>
        <v>0</v>
      </c>
      <c r="AO712" s="1">
        <f t="shared" si="104"/>
        <v>1</v>
      </c>
    </row>
    <row r="713" spans="33:41" x14ac:dyDescent="0.25">
      <c r="AG713" s="1" t="s">
        <v>177</v>
      </c>
      <c r="AH713" s="1">
        <v>4.8</v>
      </c>
      <c r="AI713" s="1">
        <v>3</v>
      </c>
      <c r="AJ713" s="1">
        <v>2</v>
      </c>
      <c r="AK713" s="1">
        <f t="shared" si="100"/>
        <v>0</v>
      </c>
      <c r="AL713" s="1">
        <f t="shared" si="101"/>
        <v>0</v>
      </c>
      <c r="AM713" s="1">
        <f t="shared" si="102"/>
        <v>1</v>
      </c>
      <c r="AN713" s="1">
        <f t="shared" si="103"/>
        <v>0</v>
      </c>
      <c r="AO713" s="1">
        <f t="shared" si="104"/>
        <v>1</v>
      </c>
    </row>
    <row r="714" spans="33:41" x14ac:dyDescent="0.25">
      <c r="AG714" s="1" t="s">
        <v>177</v>
      </c>
      <c r="AH714" s="1">
        <v>4.8</v>
      </c>
      <c r="AI714" s="1">
        <v>3</v>
      </c>
      <c r="AJ714" s="1">
        <v>2</v>
      </c>
      <c r="AK714" s="1">
        <f t="shared" si="100"/>
        <v>0</v>
      </c>
      <c r="AL714" s="1">
        <f t="shared" si="101"/>
        <v>0</v>
      </c>
      <c r="AM714" s="1">
        <f t="shared" si="102"/>
        <v>1</v>
      </c>
      <c r="AN714" s="1">
        <f t="shared" si="103"/>
        <v>0</v>
      </c>
      <c r="AO714" s="1">
        <f t="shared" si="104"/>
        <v>1</v>
      </c>
    </row>
    <row r="715" spans="33:41" x14ac:dyDescent="0.25">
      <c r="AG715" s="1" t="s">
        <v>100</v>
      </c>
      <c r="AH715" s="1">
        <v>4.8</v>
      </c>
      <c r="AI715" s="1">
        <v>3</v>
      </c>
      <c r="AJ715" s="1">
        <v>1</v>
      </c>
      <c r="AK715" s="1">
        <f t="shared" si="100"/>
        <v>0</v>
      </c>
      <c r="AL715" s="1">
        <f t="shared" si="101"/>
        <v>0</v>
      </c>
      <c r="AM715" s="1">
        <f t="shared" si="102"/>
        <v>1</v>
      </c>
      <c r="AN715" s="1">
        <f t="shared" si="103"/>
        <v>0</v>
      </c>
      <c r="AO715" s="1">
        <f t="shared" si="104"/>
        <v>1</v>
      </c>
    </row>
    <row r="716" spans="33:41" x14ac:dyDescent="0.25">
      <c r="AG716" s="1" t="s">
        <v>94</v>
      </c>
      <c r="AH716" s="1">
        <v>4.8</v>
      </c>
      <c r="AI716" s="1">
        <v>3</v>
      </c>
      <c r="AJ716" s="1">
        <v>1</v>
      </c>
      <c r="AK716" s="1">
        <f t="shared" si="100"/>
        <v>0</v>
      </c>
      <c r="AL716" s="1">
        <f t="shared" si="101"/>
        <v>0</v>
      </c>
      <c r="AM716" s="1">
        <f t="shared" si="102"/>
        <v>1</v>
      </c>
      <c r="AN716" s="1">
        <f t="shared" si="103"/>
        <v>0</v>
      </c>
      <c r="AO716" s="1">
        <f t="shared" si="104"/>
        <v>1</v>
      </c>
    </row>
    <row r="717" spans="33:41" x14ac:dyDescent="0.25">
      <c r="AG717" s="1" t="s">
        <v>100</v>
      </c>
      <c r="AH717" s="1">
        <v>4.8</v>
      </c>
      <c r="AI717" s="1">
        <v>3</v>
      </c>
      <c r="AJ717" s="1">
        <v>1</v>
      </c>
      <c r="AK717" s="1">
        <f t="shared" si="100"/>
        <v>0</v>
      </c>
      <c r="AL717" s="1">
        <f t="shared" si="101"/>
        <v>0</v>
      </c>
      <c r="AM717" s="1">
        <f t="shared" si="102"/>
        <v>1</v>
      </c>
      <c r="AN717" s="1">
        <f t="shared" si="103"/>
        <v>0</v>
      </c>
      <c r="AO717" s="1">
        <f t="shared" si="104"/>
        <v>1</v>
      </c>
    </row>
    <row r="718" spans="33:41" x14ac:dyDescent="0.25">
      <c r="AG718" s="1" t="s">
        <v>90</v>
      </c>
      <c r="AH718" s="1">
        <v>4.8</v>
      </c>
      <c r="AI718" s="1">
        <v>3</v>
      </c>
      <c r="AJ718" s="1">
        <v>1</v>
      </c>
      <c r="AK718" s="1">
        <f t="shared" si="100"/>
        <v>0</v>
      </c>
      <c r="AL718" s="1">
        <f t="shared" si="101"/>
        <v>0</v>
      </c>
      <c r="AM718" s="1">
        <f t="shared" si="102"/>
        <v>1</v>
      </c>
      <c r="AN718" s="1">
        <f t="shared" si="103"/>
        <v>0</v>
      </c>
      <c r="AO718" s="1">
        <f t="shared" si="104"/>
        <v>1</v>
      </c>
    </row>
    <row r="719" spans="33:41" x14ac:dyDescent="0.25">
      <c r="AG719" s="1" t="s">
        <v>85</v>
      </c>
      <c r="AH719" s="1">
        <v>4.8</v>
      </c>
      <c r="AI719" s="1">
        <v>3</v>
      </c>
      <c r="AJ719" s="1">
        <v>1</v>
      </c>
      <c r="AK719" s="1">
        <f t="shared" si="100"/>
        <v>0</v>
      </c>
      <c r="AL719" s="1">
        <f t="shared" si="101"/>
        <v>0</v>
      </c>
      <c r="AM719" s="1">
        <f t="shared" si="102"/>
        <v>1</v>
      </c>
      <c r="AN719" s="1">
        <f t="shared" si="103"/>
        <v>0</v>
      </c>
      <c r="AO719" s="1">
        <f t="shared" si="104"/>
        <v>1</v>
      </c>
    </row>
    <row r="720" spans="33:41" x14ac:dyDescent="0.25">
      <c r="AG720" s="1" t="s">
        <v>177</v>
      </c>
      <c r="AH720" s="1">
        <v>4.8</v>
      </c>
      <c r="AI720" s="1">
        <v>3</v>
      </c>
      <c r="AJ720" s="1">
        <v>1</v>
      </c>
      <c r="AK720" s="1">
        <f t="shared" si="100"/>
        <v>0</v>
      </c>
      <c r="AL720" s="1">
        <f t="shared" si="101"/>
        <v>0</v>
      </c>
      <c r="AM720" s="1">
        <f t="shared" si="102"/>
        <v>1</v>
      </c>
      <c r="AN720" s="1">
        <f t="shared" si="103"/>
        <v>0</v>
      </c>
      <c r="AO720" s="1">
        <f t="shared" si="104"/>
        <v>1</v>
      </c>
    </row>
    <row r="721" spans="33:41" x14ac:dyDescent="0.25">
      <c r="AG721" s="1" t="s">
        <v>129</v>
      </c>
      <c r="AH721" s="1">
        <v>4.8</v>
      </c>
      <c r="AI721" s="1">
        <v>3</v>
      </c>
      <c r="AJ721" s="1">
        <v>1</v>
      </c>
      <c r="AK721" s="1">
        <f t="shared" si="100"/>
        <v>0</v>
      </c>
      <c r="AL721" s="1">
        <f t="shared" si="101"/>
        <v>0</v>
      </c>
      <c r="AM721" s="1">
        <f t="shared" si="102"/>
        <v>1</v>
      </c>
      <c r="AN721" s="1">
        <f t="shared" si="103"/>
        <v>0</v>
      </c>
      <c r="AO721" s="1">
        <f t="shared" si="104"/>
        <v>1</v>
      </c>
    </row>
    <row r="722" spans="33:41" x14ac:dyDescent="0.25">
      <c r="AG722" s="1" t="s">
        <v>177</v>
      </c>
      <c r="AH722" s="1">
        <v>4.8</v>
      </c>
      <c r="AI722" s="1">
        <v>3</v>
      </c>
      <c r="AJ722" s="1">
        <v>1</v>
      </c>
      <c r="AK722" s="1">
        <f t="shared" si="100"/>
        <v>0</v>
      </c>
      <c r="AL722" s="1">
        <f t="shared" si="101"/>
        <v>0</v>
      </c>
      <c r="AM722" s="1">
        <f t="shared" si="102"/>
        <v>1</v>
      </c>
      <c r="AN722" s="1">
        <f t="shared" si="103"/>
        <v>0</v>
      </c>
      <c r="AO722" s="1">
        <f t="shared" si="104"/>
        <v>1</v>
      </c>
    </row>
    <row r="723" spans="33:41" x14ac:dyDescent="0.25">
      <c r="AG723" s="1" t="s">
        <v>177</v>
      </c>
      <c r="AH723" s="1">
        <v>4.8</v>
      </c>
      <c r="AI723" s="1">
        <v>3</v>
      </c>
      <c r="AJ723" s="1">
        <v>1</v>
      </c>
      <c r="AK723" s="1">
        <f t="shared" si="100"/>
        <v>0</v>
      </c>
      <c r="AL723" s="1">
        <f t="shared" si="101"/>
        <v>0</v>
      </c>
      <c r="AM723" s="1">
        <f t="shared" si="102"/>
        <v>1</v>
      </c>
      <c r="AN723" s="1">
        <f t="shared" si="103"/>
        <v>0</v>
      </c>
      <c r="AO723" s="1">
        <f t="shared" si="104"/>
        <v>1</v>
      </c>
    </row>
    <row r="724" spans="33:41" x14ac:dyDescent="0.25">
      <c r="AG724" s="1" t="s">
        <v>107</v>
      </c>
      <c r="AH724" s="1">
        <v>4.8</v>
      </c>
      <c r="AI724" s="1">
        <v>3</v>
      </c>
      <c r="AJ724" s="1">
        <v>1</v>
      </c>
      <c r="AK724" s="1">
        <f t="shared" si="100"/>
        <v>0</v>
      </c>
      <c r="AL724" s="1">
        <f t="shared" si="101"/>
        <v>0</v>
      </c>
      <c r="AM724" s="1">
        <f t="shared" si="102"/>
        <v>1</v>
      </c>
      <c r="AN724" s="1">
        <f t="shared" si="103"/>
        <v>0</v>
      </c>
      <c r="AO724" s="1">
        <f t="shared" si="104"/>
        <v>1</v>
      </c>
    </row>
    <row r="725" spans="33:41" x14ac:dyDescent="0.25">
      <c r="AG725" s="1" t="s">
        <v>177</v>
      </c>
      <c r="AH725" s="1">
        <v>4.8</v>
      </c>
      <c r="AI725" s="1">
        <v>3</v>
      </c>
      <c r="AJ725" s="1">
        <v>1</v>
      </c>
      <c r="AK725" s="1">
        <f t="shared" si="100"/>
        <v>0</v>
      </c>
      <c r="AL725" s="1">
        <f t="shared" si="101"/>
        <v>0</v>
      </c>
      <c r="AM725" s="1">
        <f t="shared" si="102"/>
        <v>1</v>
      </c>
      <c r="AN725" s="1">
        <f t="shared" si="103"/>
        <v>0</v>
      </c>
      <c r="AO725" s="1">
        <f t="shared" si="104"/>
        <v>1</v>
      </c>
    </row>
    <row r="726" spans="33:41" x14ac:dyDescent="0.25">
      <c r="AG726" s="1" t="s">
        <v>177</v>
      </c>
      <c r="AH726" s="1">
        <v>4.8</v>
      </c>
      <c r="AI726" s="1">
        <v>3</v>
      </c>
      <c r="AJ726" s="1">
        <v>1</v>
      </c>
      <c r="AK726" s="1">
        <f t="shared" si="100"/>
        <v>0</v>
      </c>
      <c r="AL726" s="1">
        <f t="shared" si="101"/>
        <v>0</v>
      </c>
      <c r="AM726" s="1">
        <f t="shared" si="102"/>
        <v>1</v>
      </c>
      <c r="AN726" s="1">
        <f t="shared" si="103"/>
        <v>0</v>
      </c>
      <c r="AO726" s="1">
        <f t="shared" si="104"/>
        <v>1</v>
      </c>
    </row>
    <row r="727" spans="33:41" x14ac:dyDescent="0.25">
      <c r="AG727" s="1" t="s">
        <v>66</v>
      </c>
      <c r="AH727" s="1">
        <v>4.8</v>
      </c>
      <c r="AI727" s="1">
        <v>3</v>
      </c>
      <c r="AJ727" s="1">
        <v>0</v>
      </c>
      <c r="AK727" s="1">
        <f t="shared" si="100"/>
        <v>0</v>
      </c>
      <c r="AL727" s="1">
        <f t="shared" si="101"/>
        <v>0</v>
      </c>
      <c r="AM727" s="1">
        <f t="shared" si="102"/>
        <v>1</v>
      </c>
      <c r="AN727" s="1">
        <f t="shared" si="103"/>
        <v>0</v>
      </c>
      <c r="AO727" s="1">
        <f t="shared" si="104"/>
        <v>1</v>
      </c>
    </row>
    <row r="728" spans="33:41" x14ac:dyDescent="0.25">
      <c r="AG728" s="1" t="s">
        <v>177</v>
      </c>
      <c r="AH728" s="1">
        <v>4.8</v>
      </c>
      <c r="AI728" s="1">
        <v>3</v>
      </c>
      <c r="AJ728" s="1">
        <v>0</v>
      </c>
      <c r="AK728" s="1">
        <f t="shared" si="100"/>
        <v>0</v>
      </c>
      <c r="AL728" s="1">
        <f t="shared" si="101"/>
        <v>0</v>
      </c>
      <c r="AM728" s="1">
        <f t="shared" si="102"/>
        <v>1</v>
      </c>
      <c r="AN728" s="1">
        <f t="shared" si="103"/>
        <v>0</v>
      </c>
      <c r="AO728" s="1">
        <f t="shared" si="104"/>
        <v>1</v>
      </c>
    </row>
    <row r="729" spans="33:41" x14ac:dyDescent="0.25">
      <c r="AG729" s="1" t="s">
        <v>177</v>
      </c>
      <c r="AH729" s="1">
        <v>4.8</v>
      </c>
      <c r="AI729" s="1">
        <v>3</v>
      </c>
      <c r="AJ729" s="1">
        <v>0</v>
      </c>
      <c r="AK729" s="1">
        <f t="shared" si="100"/>
        <v>0</v>
      </c>
      <c r="AL729" s="1">
        <f t="shared" si="101"/>
        <v>0</v>
      </c>
      <c r="AM729" s="1">
        <f t="shared" si="102"/>
        <v>1</v>
      </c>
      <c r="AN729" s="1">
        <f t="shared" si="103"/>
        <v>0</v>
      </c>
      <c r="AO729" s="1">
        <f t="shared" si="104"/>
        <v>1</v>
      </c>
    </row>
    <row r="730" spans="33:41" x14ac:dyDescent="0.25">
      <c r="AG730" s="1" t="s">
        <v>129</v>
      </c>
      <c r="AH730" s="1">
        <v>4.8</v>
      </c>
      <c r="AI730" s="1">
        <v>3</v>
      </c>
      <c r="AJ730" s="1">
        <v>0</v>
      </c>
      <c r="AK730" s="1">
        <f t="shared" si="100"/>
        <v>0</v>
      </c>
      <c r="AL730" s="1">
        <f t="shared" si="101"/>
        <v>0</v>
      </c>
      <c r="AM730" s="1">
        <f t="shared" si="102"/>
        <v>1</v>
      </c>
      <c r="AN730" s="1">
        <f t="shared" si="103"/>
        <v>0</v>
      </c>
      <c r="AO730" s="1">
        <f t="shared" si="104"/>
        <v>1</v>
      </c>
    </row>
    <row r="731" spans="33:41" x14ac:dyDescent="0.25">
      <c r="AG731" s="1" t="s">
        <v>177</v>
      </c>
      <c r="AH731" s="1">
        <v>4.8</v>
      </c>
      <c r="AI731" s="1">
        <v>3</v>
      </c>
      <c r="AJ731" s="1">
        <v>0</v>
      </c>
      <c r="AK731" s="1">
        <f t="shared" si="100"/>
        <v>0</v>
      </c>
      <c r="AL731" s="1">
        <f t="shared" si="101"/>
        <v>0</v>
      </c>
      <c r="AM731" s="1">
        <f t="shared" si="102"/>
        <v>1</v>
      </c>
      <c r="AN731" s="1">
        <f t="shared" si="103"/>
        <v>0</v>
      </c>
      <c r="AO731" s="1">
        <f t="shared" si="104"/>
        <v>1</v>
      </c>
    </row>
    <row r="732" spans="33:41" x14ac:dyDescent="0.25">
      <c r="AG732" s="1" t="s">
        <v>61</v>
      </c>
      <c r="AH732" s="1">
        <v>4.7</v>
      </c>
      <c r="AI732" s="1">
        <v>3</v>
      </c>
      <c r="AJ732" s="1">
        <v>2</v>
      </c>
      <c r="AK732" s="1">
        <f t="shared" si="100"/>
        <v>0</v>
      </c>
      <c r="AL732" s="1">
        <f t="shared" si="101"/>
        <v>0</v>
      </c>
      <c r="AM732" s="1">
        <f t="shared" si="102"/>
        <v>1</v>
      </c>
      <c r="AN732" s="1">
        <f t="shared" si="103"/>
        <v>0</v>
      </c>
      <c r="AO732" s="1">
        <f t="shared" si="104"/>
        <v>1</v>
      </c>
    </row>
    <row r="733" spans="33:41" x14ac:dyDescent="0.25">
      <c r="AG733" s="1" t="s">
        <v>141</v>
      </c>
      <c r="AH733" s="1">
        <v>4.7</v>
      </c>
      <c r="AI733" s="1">
        <v>3</v>
      </c>
      <c r="AJ733" s="1">
        <v>2</v>
      </c>
      <c r="AK733" s="1">
        <f t="shared" si="100"/>
        <v>0</v>
      </c>
      <c r="AL733" s="1">
        <f t="shared" si="101"/>
        <v>0</v>
      </c>
      <c r="AM733" s="1">
        <f t="shared" si="102"/>
        <v>1</v>
      </c>
      <c r="AN733" s="1">
        <f t="shared" si="103"/>
        <v>0</v>
      </c>
      <c r="AO733" s="1">
        <f t="shared" si="104"/>
        <v>1</v>
      </c>
    </row>
    <row r="734" spans="33:41" x14ac:dyDescent="0.25">
      <c r="AG734" s="1" t="s">
        <v>171</v>
      </c>
      <c r="AH734" s="1">
        <v>4.7</v>
      </c>
      <c r="AI734" s="1">
        <v>3</v>
      </c>
      <c r="AJ734" s="1">
        <v>2</v>
      </c>
      <c r="AK734" s="1">
        <f t="shared" si="100"/>
        <v>0</v>
      </c>
      <c r="AL734" s="1">
        <f t="shared" si="101"/>
        <v>0</v>
      </c>
      <c r="AM734" s="1">
        <f t="shared" si="102"/>
        <v>1</v>
      </c>
      <c r="AN734" s="1">
        <f t="shared" si="103"/>
        <v>0</v>
      </c>
      <c r="AO734" s="1">
        <f t="shared" si="104"/>
        <v>1</v>
      </c>
    </row>
    <row r="735" spans="33:41" x14ac:dyDescent="0.25">
      <c r="AG735" s="1" t="s">
        <v>141</v>
      </c>
      <c r="AH735" s="1">
        <v>4.7</v>
      </c>
      <c r="AI735" s="1">
        <v>3</v>
      </c>
      <c r="AJ735" s="1">
        <v>2</v>
      </c>
      <c r="AK735" s="1">
        <f t="shared" si="100"/>
        <v>0</v>
      </c>
      <c r="AL735" s="1">
        <f t="shared" si="101"/>
        <v>0</v>
      </c>
      <c r="AM735" s="1">
        <f t="shared" si="102"/>
        <v>1</v>
      </c>
      <c r="AN735" s="1">
        <f t="shared" si="103"/>
        <v>0</v>
      </c>
      <c r="AO735" s="1">
        <f t="shared" si="104"/>
        <v>1</v>
      </c>
    </row>
    <row r="736" spans="33:41" x14ac:dyDescent="0.25">
      <c r="AG736" s="1" t="s">
        <v>141</v>
      </c>
      <c r="AH736" s="1">
        <v>4.7</v>
      </c>
      <c r="AI736" s="1">
        <v>3</v>
      </c>
      <c r="AJ736" s="1">
        <v>2</v>
      </c>
      <c r="AK736" s="1">
        <f t="shared" si="100"/>
        <v>0</v>
      </c>
      <c r="AL736" s="1">
        <f t="shared" si="101"/>
        <v>0</v>
      </c>
      <c r="AM736" s="1">
        <f t="shared" si="102"/>
        <v>1</v>
      </c>
      <c r="AN736" s="1">
        <f t="shared" si="103"/>
        <v>0</v>
      </c>
      <c r="AO736" s="1">
        <f t="shared" si="104"/>
        <v>1</v>
      </c>
    </row>
    <row r="737" spans="33:41" x14ac:dyDescent="0.25">
      <c r="AG737" s="1" t="s">
        <v>138</v>
      </c>
      <c r="AH737" s="1">
        <v>4.7</v>
      </c>
      <c r="AI737" s="1">
        <v>3</v>
      </c>
      <c r="AJ737" s="1">
        <v>2</v>
      </c>
      <c r="AK737" s="1">
        <f t="shared" si="100"/>
        <v>0</v>
      </c>
      <c r="AL737" s="1">
        <f t="shared" si="101"/>
        <v>0</v>
      </c>
      <c r="AM737" s="1">
        <f t="shared" si="102"/>
        <v>1</v>
      </c>
      <c r="AN737" s="1">
        <f t="shared" si="103"/>
        <v>0</v>
      </c>
      <c r="AO737" s="1">
        <f t="shared" si="104"/>
        <v>1</v>
      </c>
    </row>
    <row r="738" spans="33:41" x14ac:dyDescent="0.25">
      <c r="AG738" s="1" t="s">
        <v>156</v>
      </c>
      <c r="AH738" s="1">
        <v>4.7</v>
      </c>
      <c r="AI738" s="1">
        <v>3</v>
      </c>
      <c r="AJ738" s="1">
        <v>2</v>
      </c>
      <c r="AK738" s="1">
        <f t="shared" si="100"/>
        <v>0</v>
      </c>
      <c r="AL738" s="1">
        <f t="shared" si="101"/>
        <v>0</v>
      </c>
      <c r="AM738" s="1">
        <f t="shared" si="102"/>
        <v>1</v>
      </c>
      <c r="AN738" s="1">
        <f t="shared" si="103"/>
        <v>0</v>
      </c>
      <c r="AO738" s="1">
        <f t="shared" si="104"/>
        <v>1</v>
      </c>
    </row>
    <row r="739" spans="33:41" x14ac:dyDescent="0.25">
      <c r="AG739" s="1" t="s">
        <v>61</v>
      </c>
      <c r="AH739" s="1">
        <v>4.7</v>
      </c>
      <c r="AI739" s="1">
        <v>3</v>
      </c>
      <c r="AJ739" s="1">
        <v>2</v>
      </c>
      <c r="AK739" s="1">
        <f t="shared" si="100"/>
        <v>0</v>
      </c>
      <c r="AL739" s="1">
        <f t="shared" si="101"/>
        <v>0</v>
      </c>
      <c r="AM739" s="1">
        <f t="shared" si="102"/>
        <v>1</v>
      </c>
      <c r="AN739" s="1">
        <f t="shared" si="103"/>
        <v>0</v>
      </c>
      <c r="AO739" s="1">
        <f t="shared" si="104"/>
        <v>1</v>
      </c>
    </row>
    <row r="740" spans="33:41" x14ac:dyDescent="0.25">
      <c r="AG740" s="1" t="s">
        <v>141</v>
      </c>
      <c r="AH740" s="1">
        <v>4.7</v>
      </c>
      <c r="AI740" s="1">
        <v>3</v>
      </c>
      <c r="AJ740" s="1">
        <v>2</v>
      </c>
      <c r="AK740" s="1">
        <f t="shared" si="100"/>
        <v>0</v>
      </c>
      <c r="AL740" s="1">
        <f t="shared" si="101"/>
        <v>0</v>
      </c>
      <c r="AM740" s="1">
        <f t="shared" si="102"/>
        <v>1</v>
      </c>
      <c r="AN740" s="1">
        <f t="shared" si="103"/>
        <v>0</v>
      </c>
      <c r="AO740" s="1">
        <f t="shared" si="104"/>
        <v>1</v>
      </c>
    </row>
    <row r="741" spans="33:41" x14ac:dyDescent="0.25">
      <c r="AG741" s="1" t="s">
        <v>77</v>
      </c>
      <c r="AH741" s="1">
        <v>4.7</v>
      </c>
      <c r="AI741" s="1">
        <v>3</v>
      </c>
      <c r="AJ741" s="1">
        <v>2</v>
      </c>
      <c r="AK741" s="1">
        <f t="shared" si="100"/>
        <v>0</v>
      </c>
      <c r="AL741" s="1">
        <f t="shared" si="101"/>
        <v>0</v>
      </c>
      <c r="AM741" s="1">
        <f t="shared" si="102"/>
        <v>1</v>
      </c>
      <c r="AN741" s="1">
        <f t="shared" si="103"/>
        <v>0</v>
      </c>
      <c r="AO741" s="1">
        <f t="shared" si="104"/>
        <v>1</v>
      </c>
    </row>
    <row r="742" spans="33:41" x14ac:dyDescent="0.25">
      <c r="AG742" s="1" t="s">
        <v>141</v>
      </c>
      <c r="AH742" s="1">
        <v>4.7</v>
      </c>
      <c r="AI742" s="1">
        <v>3</v>
      </c>
      <c r="AJ742" s="1">
        <v>2</v>
      </c>
      <c r="AK742" s="1">
        <f t="shared" si="100"/>
        <v>0</v>
      </c>
      <c r="AL742" s="1">
        <f t="shared" si="101"/>
        <v>0</v>
      </c>
      <c r="AM742" s="1">
        <f t="shared" si="102"/>
        <v>1</v>
      </c>
      <c r="AN742" s="1">
        <f t="shared" si="103"/>
        <v>0</v>
      </c>
      <c r="AO742" s="1">
        <f t="shared" si="104"/>
        <v>1</v>
      </c>
    </row>
    <row r="743" spans="33:41" x14ac:dyDescent="0.25">
      <c r="AG743" s="1" t="s">
        <v>145</v>
      </c>
      <c r="AH743" s="1">
        <v>4.7</v>
      </c>
      <c r="AI743" s="1">
        <v>3</v>
      </c>
      <c r="AJ743" s="1">
        <v>1</v>
      </c>
      <c r="AK743" s="1">
        <f t="shared" si="100"/>
        <v>0</v>
      </c>
      <c r="AL743" s="1">
        <f t="shared" si="101"/>
        <v>0</v>
      </c>
      <c r="AM743" s="1">
        <f t="shared" si="102"/>
        <v>1</v>
      </c>
      <c r="AN743" s="1">
        <f t="shared" si="103"/>
        <v>0</v>
      </c>
      <c r="AO743" s="1">
        <f t="shared" si="104"/>
        <v>1</v>
      </c>
    </row>
    <row r="744" spans="33:41" x14ac:dyDescent="0.25">
      <c r="AG744" s="1" t="s">
        <v>127</v>
      </c>
      <c r="AH744" s="1">
        <v>4.7</v>
      </c>
      <c r="AI744" s="1">
        <v>3</v>
      </c>
      <c r="AJ744" s="1">
        <v>1</v>
      </c>
      <c r="AK744" s="1">
        <f t="shared" si="100"/>
        <v>0</v>
      </c>
      <c r="AL744" s="1">
        <f t="shared" si="101"/>
        <v>0</v>
      </c>
      <c r="AM744" s="1">
        <f t="shared" si="102"/>
        <v>1</v>
      </c>
      <c r="AN744" s="1">
        <f t="shared" si="103"/>
        <v>0</v>
      </c>
      <c r="AO744" s="1">
        <f t="shared" si="104"/>
        <v>1</v>
      </c>
    </row>
    <row r="745" spans="33:41" x14ac:dyDescent="0.25">
      <c r="AG745" s="1" t="s">
        <v>61</v>
      </c>
      <c r="AH745" s="1">
        <v>4.7</v>
      </c>
      <c r="AI745" s="1">
        <v>3</v>
      </c>
      <c r="AJ745" s="1">
        <v>1</v>
      </c>
      <c r="AK745" s="1">
        <f t="shared" si="100"/>
        <v>0</v>
      </c>
      <c r="AL745" s="1">
        <f t="shared" si="101"/>
        <v>0</v>
      </c>
      <c r="AM745" s="1">
        <f t="shared" si="102"/>
        <v>1</v>
      </c>
      <c r="AN745" s="1">
        <f t="shared" si="103"/>
        <v>0</v>
      </c>
      <c r="AO745" s="1">
        <f t="shared" si="104"/>
        <v>1</v>
      </c>
    </row>
    <row r="746" spans="33:41" x14ac:dyDescent="0.25">
      <c r="AG746" s="1" t="s">
        <v>68</v>
      </c>
      <c r="AH746" s="1">
        <v>4.7</v>
      </c>
      <c r="AI746" s="1">
        <v>3</v>
      </c>
      <c r="AJ746" s="1">
        <v>1</v>
      </c>
      <c r="AK746" s="1">
        <f t="shared" si="100"/>
        <v>0</v>
      </c>
      <c r="AL746" s="1">
        <f t="shared" si="101"/>
        <v>0</v>
      </c>
      <c r="AM746" s="1">
        <f t="shared" si="102"/>
        <v>1</v>
      </c>
      <c r="AN746" s="1">
        <f t="shared" si="103"/>
        <v>0</v>
      </c>
      <c r="AO746" s="1">
        <f t="shared" si="104"/>
        <v>1</v>
      </c>
    </row>
    <row r="747" spans="33:41" x14ac:dyDescent="0.25">
      <c r="AG747" s="1" t="s">
        <v>171</v>
      </c>
      <c r="AH747" s="1">
        <v>4.7</v>
      </c>
      <c r="AI747" s="1">
        <v>3</v>
      </c>
      <c r="AJ747" s="1">
        <v>1</v>
      </c>
      <c r="AK747" s="1">
        <f t="shared" si="100"/>
        <v>0</v>
      </c>
      <c r="AL747" s="1">
        <f t="shared" si="101"/>
        <v>0</v>
      </c>
      <c r="AM747" s="1">
        <f t="shared" si="102"/>
        <v>1</v>
      </c>
      <c r="AN747" s="1">
        <f t="shared" si="103"/>
        <v>0</v>
      </c>
      <c r="AO747" s="1">
        <f t="shared" si="104"/>
        <v>1</v>
      </c>
    </row>
    <row r="748" spans="33:41" x14ac:dyDescent="0.25">
      <c r="AG748" s="1" t="s">
        <v>68</v>
      </c>
      <c r="AH748" s="1">
        <v>4.7</v>
      </c>
      <c r="AI748" s="1">
        <v>3</v>
      </c>
      <c r="AJ748" s="1">
        <v>1</v>
      </c>
      <c r="AK748" s="1">
        <f t="shared" si="100"/>
        <v>0</v>
      </c>
      <c r="AL748" s="1">
        <f t="shared" si="101"/>
        <v>0</v>
      </c>
      <c r="AM748" s="1">
        <f t="shared" si="102"/>
        <v>1</v>
      </c>
      <c r="AN748" s="1">
        <f t="shared" si="103"/>
        <v>0</v>
      </c>
      <c r="AO748" s="1">
        <f t="shared" si="104"/>
        <v>1</v>
      </c>
    </row>
    <row r="749" spans="33:41" x14ac:dyDescent="0.25">
      <c r="AG749" s="1" t="s">
        <v>61</v>
      </c>
      <c r="AH749" s="1">
        <v>4.7</v>
      </c>
      <c r="AI749" s="1">
        <v>3</v>
      </c>
      <c r="AJ749" s="1">
        <v>1</v>
      </c>
      <c r="AK749" s="1">
        <f t="shared" si="100"/>
        <v>0</v>
      </c>
      <c r="AL749" s="1">
        <f t="shared" si="101"/>
        <v>0</v>
      </c>
      <c r="AM749" s="1">
        <f t="shared" si="102"/>
        <v>1</v>
      </c>
      <c r="AN749" s="1">
        <f t="shared" si="103"/>
        <v>0</v>
      </c>
      <c r="AO749" s="1">
        <f t="shared" si="104"/>
        <v>1</v>
      </c>
    </row>
    <row r="750" spans="33:41" x14ac:dyDescent="0.25">
      <c r="AG750" s="1" t="s">
        <v>138</v>
      </c>
      <c r="AH750" s="1">
        <v>4.7</v>
      </c>
      <c r="AI750" s="1">
        <v>3</v>
      </c>
      <c r="AJ750" s="1">
        <v>1</v>
      </c>
      <c r="AK750" s="1">
        <f t="shared" si="100"/>
        <v>0</v>
      </c>
      <c r="AL750" s="1">
        <f t="shared" si="101"/>
        <v>0</v>
      </c>
      <c r="AM750" s="1">
        <f t="shared" si="102"/>
        <v>1</v>
      </c>
      <c r="AN750" s="1">
        <f t="shared" si="103"/>
        <v>0</v>
      </c>
      <c r="AO750" s="1">
        <f t="shared" si="104"/>
        <v>1</v>
      </c>
    </row>
    <row r="751" spans="33:41" x14ac:dyDescent="0.25">
      <c r="AG751" s="1" t="s">
        <v>141</v>
      </c>
      <c r="AH751" s="1">
        <v>4.7</v>
      </c>
      <c r="AI751" s="1">
        <v>3</v>
      </c>
      <c r="AJ751" s="1">
        <v>1</v>
      </c>
      <c r="AK751" s="1">
        <f t="shared" si="100"/>
        <v>0</v>
      </c>
      <c r="AL751" s="1">
        <f t="shared" si="101"/>
        <v>0</v>
      </c>
      <c r="AM751" s="1">
        <f t="shared" si="102"/>
        <v>1</v>
      </c>
      <c r="AN751" s="1">
        <f t="shared" si="103"/>
        <v>0</v>
      </c>
      <c r="AO751" s="1">
        <f t="shared" si="104"/>
        <v>1</v>
      </c>
    </row>
    <row r="752" spans="33:41" x14ac:dyDescent="0.25">
      <c r="AG752" s="1" t="s">
        <v>61</v>
      </c>
      <c r="AH752" s="1">
        <v>4.7</v>
      </c>
      <c r="AI752" s="1">
        <v>3</v>
      </c>
      <c r="AJ752" s="1">
        <v>1</v>
      </c>
      <c r="AK752" s="1">
        <f t="shared" si="100"/>
        <v>0</v>
      </c>
      <c r="AL752" s="1">
        <f t="shared" si="101"/>
        <v>0</v>
      </c>
      <c r="AM752" s="1">
        <f t="shared" si="102"/>
        <v>1</v>
      </c>
      <c r="AN752" s="1">
        <f t="shared" si="103"/>
        <v>0</v>
      </c>
      <c r="AO752" s="1">
        <f t="shared" si="104"/>
        <v>1</v>
      </c>
    </row>
    <row r="753" spans="33:41" x14ac:dyDescent="0.25">
      <c r="AG753" s="1" t="s">
        <v>77</v>
      </c>
      <c r="AH753" s="1">
        <v>4.7</v>
      </c>
      <c r="AI753" s="1">
        <v>3</v>
      </c>
      <c r="AJ753" s="1">
        <v>1</v>
      </c>
      <c r="AK753" s="1">
        <f t="shared" si="100"/>
        <v>0</v>
      </c>
      <c r="AL753" s="1">
        <f t="shared" si="101"/>
        <v>0</v>
      </c>
      <c r="AM753" s="1">
        <f t="shared" si="102"/>
        <v>1</v>
      </c>
      <c r="AN753" s="1">
        <f t="shared" si="103"/>
        <v>0</v>
      </c>
      <c r="AO753" s="1">
        <f t="shared" si="104"/>
        <v>1</v>
      </c>
    </row>
    <row r="754" spans="33:41" x14ac:dyDescent="0.25">
      <c r="AG754" s="1" t="s">
        <v>61</v>
      </c>
      <c r="AH754" s="1">
        <v>4.7</v>
      </c>
      <c r="AI754" s="1">
        <v>3</v>
      </c>
      <c r="AJ754" s="1">
        <v>1</v>
      </c>
      <c r="AK754" s="1">
        <f t="shared" si="100"/>
        <v>0</v>
      </c>
      <c r="AL754" s="1">
        <f t="shared" si="101"/>
        <v>0</v>
      </c>
      <c r="AM754" s="1">
        <f t="shared" si="102"/>
        <v>1</v>
      </c>
      <c r="AN754" s="1">
        <f t="shared" si="103"/>
        <v>0</v>
      </c>
      <c r="AO754" s="1">
        <f t="shared" si="104"/>
        <v>1</v>
      </c>
    </row>
    <row r="755" spans="33:41" x14ac:dyDescent="0.25">
      <c r="AG755" s="1" t="s">
        <v>145</v>
      </c>
      <c r="AH755" s="1">
        <v>4.7</v>
      </c>
      <c r="AI755" s="1">
        <v>3</v>
      </c>
      <c r="AJ755" s="1">
        <v>1</v>
      </c>
      <c r="AK755" s="1">
        <f t="shared" si="100"/>
        <v>0</v>
      </c>
      <c r="AL755" s="1">
        <f t="shared" si="101"/>
        <v>0</v>
      </c>
      <c r="AM755" s="1">
        <f t="shared" si="102"/>
        <v>1</v>
      </c>
      <c r="AN755" s="1">
        <f t="shared" si="103"/>
        <v>0</v>
      </c>
      <c r="AO755" s="1">
        <f t="shared" si="104"/>
        <v>1</v>
      </c>
    </row>
    <row r="756" spans="33:41" x14ac:dyDescent="0.25">
      <c r="AG756" s="1" t="s">
        <v>77</v>
      </c>
      <c r="AH756" s="1">
        <v>4.7</v>
      </c>
      <c r="AI756" s="1">
        <v>3</v>
      </c>
      <c r="AJ756" s="1">
        <v>1</v>
      </c>
      <c r="AK756" s="1">
        <f t="shared" si="100"/>
        <v>0</v>
      </c>
      <c r="AL756" s="1">
        <f t="shared" si="101"/>
        <v>0</v>
      </c>
      <c r="AM756" s="1">
        <f t="shared" si="102"/>
        <v>1</v>
      </c>
      <c r="AN756" s="1">
        <f t="shared" si="103"/>
        <v>0</v>
      </c>
      <c r="AO756" s="1">
        <f t="shared" si="104"/>
        <v>1</v>
      </c>
    </row>
    <row r="757" spans="33:41" x14ac:dyDescent="0.25">
      <c r="AG757" s="1" t="s">
        <v>145</v>
      </c>
      <c r="AH757" s="1">
        <v>4.7</v>
      </c>
      <c r="AI757" s="1">
        <v>3</v>
      </c>
      <c r="AJ757" s="1">
        <v>1</v>
      </c>
      <c r="AK757" s="1">
        <f t="shared" si="100"/>
        <v>0</v>
      </c>
      <c r="AL757" s="1">
        <f t="shared" si="101"/>
        <v>0</v>
      </c>
      <c r="AM757" s="1">
        <f t="shared" si="102"/>
        <v>1</v>
      </c>
      <c r="AN757" s="1">
        <f t="shared" si="103"/>
        <v>0</v>
      </c>
      <c r="AO757" s="1">
        <f t="shared" si="104"/>
        <v>1</v>
      </c>
    </row>
    <row r="758" spans="33:41" x14ac:dyDescent="0.25">
      <c r="AG758" s="1" t="s">
        <v>77</v>
      </c>
      <c r="AH758" s="1">
        <v>4.7</v>
      </c>
      <c r="AI758" s="1">
        <v>3</v>
      </c>
      <c r="AJ758" s="1">
        <v>0</v>
      </c>
      <c r="AK758" s="1">
        <f t="shared" si="100"/>
        <v>0</v>
      </c>
      <c r="AL758" s="1">
        <f t="shared" si="101"/>
        <v>0</v>
      </c>
      <c r="AM758" s="1">
        <f t="shared" si="102"/>
        <v>1</v>
      </c>
      <c r="AN758" s="1">
        <f t="shared" si="103"/>
        <v>0</v>
      </c>
      <c r="AO758" s="1">
        <f t="shared" si="104"/>
        <v>1</v>
      </c>
    </row>
    <row r="759" spans="33:41" x14ac:dyDescent="0.25">
      <c r="AG759" s="1" t="s">
        <v>68</v>
      </c>
      <c r="AH759" s="1">
        <v>4.7</v>
      </c>
      <c r="AI759" s="1">
        <v>3</v>
      </c>
      <c r="AJ759" s="1">
        <v>0</v>
      </c>
      <c r="AK759" s="1">
        <f t="shared" si="100"/>
        <v>0</v>
      </c>
      <c r="AL759" s="1">
        <f t="shared" si="101"/>
        <v>0</v>
      </c>
      <c r="AM759" s="1">
        <f t="shared" si="102"/>
        <v>1</v>
      </c>
      <c r="AN759" s="1">
        <f t="shared" si="103"/>
        <v>0</v>
      </c>
      <c r="AO759" s="1">
        <f t="shared" si="104"/>
        <v>1</v>
      </c>
    </row>
    <row r="760" spans="33:41" x14ac:dyDescent="0.25">
      <c r="AG760" s="1" t="s">
        <v>127</v>
      </c>
      <c r="AH760" s="1">
        <v>4.7</v>
      </c>
      <c r="AI760" s="1">
        <v>3</v>
      </c>
      <c r="AJ760" s="1">
        <v>-1</v>
      </c>
      <c r="AK760" s="1">
        <f t="shared" si="100"/>
        <v>0</v>
      </c>
      <c r="AL760" s="1">
        <f t="shared" si="101"/>
        <v>0</v>
      </c>
      <c r="AM760" s="1">
        <f t="shared" si="102"/>
        <v>1</v>
      </c>
      <c r="AN760" s="1">
        <f t="shared" si="103"/>
        <v>0</v>
      </c>
      <c r="AO760" s="1">
        <f t="shared" si="104"/>
        <v>1</v>
      </c>
    </row>
    <row r="761" spans="33:41" x14ac:dyDescent="0.25">
      <c r="AG761" s="1" t="s">
        <v>183</v>
      </c>
      <c r="AH761" s="1">
        <v>4.5999999999999996</v>
      </c>
      <c r="AI761" s="1">
        <v>3</v>
      </c>
      <c r="AJ761" s="1">
        <v>1</v>
      </c>
      <c r="AK761" s="1">
        <f t="shared" si="100"/>
        <v>0</v>
      </c>
      <c r="AL761" s="1">
        <f t="shared" si="101"/>
        <v>0</v>
      </c>
      <c r="AM761" s="1">
        <f t="shared" si="102"/>
        <v>1</v>
      </c>
      <c r="AN761" s="1">
        <f t="shared" si="103"/>
        <v>0</v>
      </c>
      <c r="AO761" s="1">
        <f t="shared" si="104"/>
        <v>1</v>
      </c>
    </row>
    <row r="762" spans="33:41" x14ac:dyDescent="0.25">
      <c r="AG762" s="1" t="s">
        <v>81</v>
      </c>
      <c r="AH762" s="1">
        <v>4.5999999999999996</v>
      </c>
      <c r="AI762" s="1">
        <v>3</v>
      </c>
      <c r="AJ762" s="1">
        <v>1</v>
      </c>
      <c r="AK762" s="1">
        <f t="shared" si="100"/>
        <v>0</v>
      </c>
      <c r="AL762" s="1">
        <f t="shared" si="101"/>
        <v>0</v>
      </c>
      <c r="AM762" s="1">
        <f t="shared" si="102"/>
        <v>1</v>
      </c>
      <c r="AN762" s="1">
        <f t="shared" si="103"/>
        <v>0</v>
      </c>
      <c r="AO762" s="1">
        <f t="shared" si="104"/>
        <v>1</v>
      </c>
    </row>
    <row r="763" spans="33:41" x14ac:dyDescent="0.25">
      <c r="AG763" s="1" t="s">
        <v>183</v>
      </c>
      <c r="AH763" s="1">
        <v>4.5999999999999996</v>
      </c>
      <c r="AI763" s="1">
        <v>3</v>
      </c>
      <c r="AJ763" s="1">
        <v>1</v>
      </c>
      <c r="AK763" s="1">
        <f t="shared" si="100"/>
        <v>0</v>
      </c>
      <c r="AL763" s="1">
        <f t="shared" si="101"/>
        <v>0</v>
      </c>
      <c r="AM763" s="1">
        <f t="shared" si="102"/>
        <v>1</v>
      </c>
      <c r="AN763" s="1">
        <f t="shared" si="103"/>
        <v>0</v>
      </c>
      <c r="AO763" s="1">
        <f t="shared" si="104"/>
        <v>1</v>
      </c>
    </row>
    <row r="764" spans="33:41" x14ac:dyDescent="0.25">
      <c r="AG764" s="1" t="s">
        <v>117</v>
      </c>
      <c r="AH764" s="1">
        <v>4.5999999999999996</v>
      </c>
      <c r="AI764" s="1">
        <v>3</v>
      </c>
      <c r="AJ764" s="1">
        <v>1</v>
      </c>
      <c r="AK764" s="1">
        <f t="shared" si="100"/>
        <v>0</v>
      </c>
      <c r="AL764" s="1">
        <f t="shared" si="101"/>
        <v>0</v>
      </c>
      <c r="AM764" s="1">
        <f t="shared" si="102"/>
        <v>1</v>
      </c>
      <c r="AN764" s="1">
        <f t="shared" si="103"/>
        <v>0</v>
      </c>
      <c r="AO764" s="1">
        <f t="shared" si="104"/>
        <v>1</v>
      </c>
    </row>
    <row r="765" spans="33:41" x14ac:dyDescent="0.25">
      <c r="AG765" s="1" t="s">
        <v>143</v>
      </c>
      <c r="AH765" s="1">
        <v>4.5999999999999996</v>
      </c>
      <c r="AI765" s="1">
        <v>3</v>
      </c>
      <c r="AJ765" s="1">
        <v>1</v>
      </c>
      <c r="AK765" s="1">
        <f t="shared" si="100"/>
        <v>0</v>
      </c>
      <c r="AL765" s="1">
        <f t="shared" si="101"/>
        <v>0</v>
      </c>
      <c r="AM765" s="1">
        <f t="shared" si="102"/>
        <v>1</v>
      </c>
      <c r="AN765" s="1">
        <f t="shared" si="103"/>
        <v>0</v>
      </c>
      <c r="AO765" s="1">
        <f t="shared" si="104"/>
        <v>1</v>
      </c>
    </row>
    <row r="766" spans="33:41" x14ac:dyDescent="0.25">
      <c r="AG766" s="1" t="s">
        <v>117</v>
      </c>
      <c r="AH766" s="1">
        <v>4.5999999999999996</v>
      </c>
      <c r="AI766" s="1">
        <v>3</v>
      </c>
      <c r="AJ766" s="1">
        <v>1</v>
      </c>
      <c r="AK766" s="1">
        <f t="shared" si="100"/>
        <v>0</v>
      </c>
      <c r="AL766" s="1">
        <f t="shared" si="101"/>
        <v>0</v>
      </c>
      <c r="AM766" s="1">
        <f t="shared" si="102"/>
        <v>1</v>
      </c>
      <c r="AN766" s="1">
        <f t="shared" si="103"/>
        <v>0</v>
      </c>
      <c r="AO766" s="1">
        <f t="shared" si="104"/>
        <v>1</v>
      </c>
    </row>
    <row r="767" spans="33:41" x14ac:dyDescent="0.25">
      <c r="AG767" s="1" t="s">
        <v>81</v>
      </c>
      <c r="AH767" s="1">
        <v>4.5999999999999996</v>
      </c>
      <c r="AI767" s="1">
        <v>3</v>
      </c>
      <c r="AJ767" s="1">
        <v>0</v>
      </c>
      <c r="AK767" s="1">
        <f t="shared" si="100"/>
        <v>0</v>
      </c>
      <c r="AL767" s="1">
        <f t="shared" si="101"/>
        <v>0</v>
      </c>
      <c r="AM767" s="1">
        <f t="shared" si="102"/>
        <v>1</v>
      </c>
      <c r="AN767" s="1">
        <f t="shared" si="103"/>
        <v>0</v>
      </c>
      <c r="AO767" s="1">
        <f t="shared" si="104"/>
        <v>1</v>
      </c>
    </row>
    <row r="768" spans="33:41" x14ac:dyDescent="0.25">
      <c r="AG768" s="1" t="s">
        <v>122</v>
      </c>
      <c r="AH768" s="1">
        <v>4.5</v>
      </c>
      <c r="AI768" s="1">
        <v>3</v>
      </c>
      <c r="AJ768" s="1">
        <v>2</v>
      </c>
      <c r="AK768" s="1">
        <f t="shared" si="100"/>
        <v>0</v>
      </c>
      <c r="AL768" s="1">
        <f t="shared" si="101"/>
        <v>0</v>
      </c>
      <c r="AM768" s="1">
        <f t="shared" si="102"/>
        <v>1</v>
      </c>
      <c r="AN768" s="1">
        <f t="shared" si="103"/>
        <v>0</v>
      </c>
      <c r="AO768" s="1">
        <f t="shared" si="104"/>
        <v>1</v>
      </c>
    </row>
    <row r="769" spans="33:41" x14ac:dyDescent="0.25">
      <c r="AG769" s="1" t="s">
        <v>62</v>
      </c>
      <c r="AH769" s="1">
        <v>4.5</v>
      </c>
      <c r="AI769" s="1">
        <v>3</v>
      </c>
      <c r="AJ769" s="1">
        <v>2</v>
      </c>
      <c r="AK769" s="1">
        <f t="shared" si="100"/>
        <v>0</v>
      </c>
      <c r="AL769" s="1">
        <f t="shared" si="101"/>
        <v>0</v>
      </c>
      <c r="AM769" s="1">
        <f t="shared" si="102"/>
        <v>1</v>
      </c>
      <c r="AN769" s="1">
        <f t="shared" si="103"/>
        <v>0</v>
      </c>
      <c r="AO769" s="1">
        <f t="shared" si="104"/>
        <v>1</v>
      </c>
    </row>
    <row r="770" spans="33:41" x14ac:dyDescent="0.25">
      <c r="AG770" s="1" t="s">
        <v>88</v>
      </c>
      <c r="AH770" s="1">
        <v>4.5</v>
      </c>
      <c r="AI770" s="1">
        <v>3</v>
      </c>
      <c r="AJ770" s="1">
        <v>2</v>
      </c>
      <c r="AK770" s="1">
        <f t="shared" si="100"/>
        <v>0</v>
      </c>
      <c r="AL770" s="1">
        <f t="shared" si="101"/>
        <v>0</v>
      </c>
      <c r="AM770" s="1">
        <f t="shared" si="102"/>
        <v>1</v>
      </c>
      <c r="AN770" s="1">
        <f t="shared" si="103"/>
        <v>0</v>
      </c>
      <c r="AO770" s="1">
        <f t="shared" si="104"/>
        <v>1</v>
      </c>
    </row>
    <row r="771" spans="33:41" x14ac:dyDescent="0.25">
      <c r="AG771" s="1" t="s">
        <v>124</v>
      </c>
      <c r="AH771" s="1">
        <v>4.5</v>
      </c>
      <c r="AI771" s="1">
        <v>3</v>
      </c>
      <c r="AJ771" s="1">
        <v>2</v>
      </c>
      <c r="AK771" s="1">
        <f t="shared" ref="AK771:AK834" si="105">IF(AND((10&gt;AJ771),(AJ771&gt;=AI771),(AI771&gt;=2)),1,0)</f>
        <v>0</v>
      </c>
      <c r="AL771" s="1">
        <f t="shared" ref="AL771:AL834" si="106">IF(AND((AJ771&lt;AI771),(AJ771&gt;2),(AI771&lt;10)),1,0)</f>
        <v>0</v>
      </c>
      <c r="AM771" s="1">
        <f t="shared" ref="AM771:AM834" si="107">IF(AJ771&lt;=2,1,0)</f>
        <v>1</v>
      </c>
      <c r="AN771" s="1">
        <f t="shared" ref="AN771:AN834" si="108">IF(AJ771&gt;=10,1,0)</f>
        <v>0</v>
      </c>
      <c r="AO771" s="1">
        <f t="shared" ref="AO771:AO834" si="109">SUM(AK771:AN771)</f>
        <v>1</v>
      </c>
    </row>
    <row r="772" spans="33:41" x14ac:dyDescent="0.25">
      <c r="AG772" s="1" t="s">
        <v>152</v>
      </c>
      <c r="AH772" s="1">
        <v>4.5</v>
      </c>
      <c r="AI772" s="1">
        <v>3</v>
      </c>
      <c r="AJ772" s="1">
        <v>2</v>
      </c>
      <c r="AK772" s="1">
        <f t="shared" si="105"/>
        <v>0</v>
      </c>
      <c r="AL772" s="1">
        <f t="shared" si="106"/>
        <v>0</v>
      </c>
      <c r="AM772" s="1">
        <f t="shared" si="107"/>
        <v>1</v>
      </c>
      <c r="AN772" s="1">
        <f t="shared" si="108"/>
        <v>0</v>
      </c>
      <c r="AO772" s="1">
        <f t="shared" si="109"/>
        <v>1</v>
      </c>
    </row>
    <row r="773" spans="33:41" x14ac:dyDescent="0.25">
      <c r="AG773" s="1" t="s">
        <v>93</v>
      </c>
      <c r="AH773" s="1">
        <v>4.5</v>
      </c>
      <c r="AI773" s="1">
        <v>3</v>
      </c>
      <c r="AJ773" s="1">
        <v>2</v>
      </c>
      <c r="AK773" s="1">
        <f t="shared" si="105"/>
        <v>0</v>
      </c>
      <c r="AL773" s="1">
        <f t="shared" si="106"/>
        <v>0</v>
      </c>
      <c r="AM773" s="1">
        <f t="shared" si="107"/>
        <v>1</v>
      </c>
      <c r="AN773" s="1">
        <f t="shared" si="108"/>
        <v>0</v>
      </c>
      <c r="AO773" s="1">
        <f t="shared" si="109"/>
        <v>1</v>
      </c>
    </row>
    <row r="774" spans="33:41" x14ac:dyDescent="0.25">
      <c r="AG774" s="1" t="s">
        <v>122</v>
      </c>
      <c r="AH774" s="1">
        <v>4.5</v>
      </c>
      <c r="AI774" s="1">
        <v>3</v>
      </c>
      <c r="AJ774" s="1">
        <v>2</v>
      </c>
      <c r="AK774" s="1">
        <f t="shared" si="105"/>
        <v>0</v>
      </c>
      <c r="AL774" s="1">
        <f t="shared" si="106"/>
        <v>0</v>
      </c>
      <c r="AM774" s="1">
        <f t="shared" si="107"/>
        <v>1</v>
      </c>
      <c r="AN774" s="1">
        <f t="shared" si="108"/>
        <v>0</v>
      </c>
      <c r="AO774" s="1">
        <f t="shared" si="109"/>
        <v>1</v>
      </c>
    </row>
    <row r="775" spans="33:41" x14ac:dyDescent="0.25">
      <c r="AG775" s="1" t="s">
        <v>185</v>
      </c>
      <c r="AH775" s="1">
        <v>4.5</v>
      </c>
      <c r="AI775" s="1">
        <v>3</v>
      </c>
      <c r="AJ775" s="1">
        <v>2</v>
      </c>
      <c r="AK775" s="1">
        <f t="shared" si="105"/>
        <v>0</v>
      </c>
      <c r="AL775" s="1">
        <f t="shared" si="106"/>
        <v>0</v>
      </c>
      <c r="AM775" s="1">
        <f t="shared" si="107"/>
        <v>1</v>
      </c>
      <c r="AN775" s="1">
        <f t="shared" si="108"/>
        <v>0</v>
      </c>
      <c r="AO775" s="1">
        <f t="shared" si="109"/>
        <v>1</v>
      </c>
    </row>
    <row r="776" spans="33:41" x14ac:dyDescent="0.25">
      <c r="AG776" s="1" t="s">
        <v>93</v>
      </c>
      <c r="AH776" s="1">
        <v>4.5</v>
      </c>
      <c r="AI776" s="1">
        <v>3</v>
      </c>
      <c r="AJ776" s="1">
        <v>2</v>
      </c>
      <c r="AK776" s="1">
        <f t="shared" si="105"/>
        <v>0</v>
      </c>
      <c r="AL776" s="1">
        <f t="shared" si="106"/>
        <v>0</v>
      </c>
      <c r="AM776" s="1">
        <f t="shared" si="107"/>
        <v>1</v>
      </c>
      <c r="AN776" s="1">
        <f t="shared" si="108"/>
        <v>0</v>
      </c>
      <c r="AO776" s="1">
        <f t="shared" si="109"/>
        <v>1</v>
      </c>
    </row>
    <row r="777" spans="33:41" x14ac:dyDescent="0.25">
      <c r="AG777" s="1" t="s">
        <v>62</v>
      </c>
      <c r="AH777" s="1">
        <v>4.5</v>
      </c>
      <c r="AI777" s="1">
        <v>3</v>
      </c>
      <c r="AJ777" s="1">
        <v>2</v>
      </c>
      <c r="AK777" s="1">
        <f t="shared" si="105"/>
        <v>0</v>
      </c>
      <c r="AL777" s="1">
        <f t="shared" si="106"/>
        <v>0</v>
      </c>
      <c r="AM777" s="1">
        <f t="shared" si="107"/>
        <v>1</v>
      </c>
      <c r="AN777" s="1">
        <f t="shared" si="108"/>
        <v>0</v>
      </c>
      <c r="AO777" s="1">
        <f t="shared" si="109"/>
        <v>1</v>
      </c>
    </row>
    <row r="778" spans="33:41" x14ac:dyDescent="0.25">
      <c r="AG778" s="1" t="s">
        <v>111</v>
      </c>
      <c r="AH778" s="1">
        <v>4.5</v>
      </c>
      <c r="AI778" s="1">
        <v>3</v>
      </c>
      <c r="AJ778" s="1">
        <v>2</v>
      </c>
      <c r="AK778" s="1">
        <f t="shared" si="105"/>
        <v>0</v>
      </c>
      <c r="AL778" s="1">
        <f t="shared" si="106"/>
        <v>0</v>
      </c>
      <c r="AM778" s="1">
        <f t="shared" si="107"/>
        <v>1</v>
      </c>
      <c r="AN778" s="1">
        <f t="shared" si="108"/>
        <v>0</v>
      </c>
      <c r="AO778" s="1">
        <f t="shared" si="109"/>
        <v>1</v>
      </c>
    </row>
    <row r="779" spans="33:41" x14ac:dyDescent="0.25">
      <c r="AG779" s="1" t="s">
        <v>114</v>
      </c>
      <c r="AH779" s="1">
        <v>4.5</v>
      </c>
      <c r="AI779" s="1">
        <v>3</v>
      </c>
      <c r="AJ779" s="1">
        <v>2</v>
      </c>
      <c r="AK779" s="1">
        <f t="shared" si="105"/>
        <v>0</v>
      </c>
      <c r="AL779" s="1">
        <f t="shared" si="106"/>
        <v>0</v>
      </c>
      <c r="AM779" s="1">
        <f t="shared" si="107"/>
        <v>1</v>
      </c>
      <c r="AN779" s="1">
        <f t="shared" si="108"/>
        <v>0</v>
      </c>
      <c r="AO779" s="1">
        <f t="shared" si="109"/>
        <v>1</v>
      </c>
    </row>
    <row r="780" spans="33:41" x14ac:dyDescent="0.25">
      <c r="AG780" s="1" t="s">
        <v>64</v>
      </c>
      <c r="AH780" s="1">
        <v>4.5</v>
      </c>
      <c r="AI780" s="1">
        <v>3</v>
      </c>
      <c r="AJ780" s="1">
        <v>2</v>
      </c>
      <c r="AK780" s="1">
        <f t="shared" si="105"/>
        <v>0</v>
      </c>
      <c r="AL780" s="1">
        <f t="shared" si="106"/>
        <v>0</v>
      </c>
      <c r="AM780" s="1">
        <f t="shared" si="107"/>
        <v>1</v>
      </c>
      <c r="AN780" s="1">
        <f t="shared" si="108"/>
        <v>0</v>
      </c>
      <c r="AO780" s="1">
        <f t="shared" si="109"/>
        <v>1</v>
      </c>
    </row>
    <row r="781" spans="33:41" x14ac:dyDescent="0.25">
      <c r="AG781" s="1" t="s">
        <v>111</v>
      </c>
      <c r="AH781" s="1">
        <v>4.5</v>
      </c>
      <c r="AI781" s="1">
        <v>3</v>
      </c>
      <c r="AJ781" s="1">
        <v>2</v>
      </c>
      <c r="AK781" s="1">
        <f t="shared" si="105"/>
        <v>0</v>
      </c>
      <c r="AL781" s="1">
        <f t="shared" si="106"/>
        <v>0</v>
      </c>
      <c r="AM781" s="1">
        <f t="shared" si="107"/>
        <v>1</v>
      </c>
      <c r="AN781" s="1">
        <f t="shared" si="108"/>
        <v>0</v>
      </c>
      <c r="AO781" s="1">
        <f t="shared" si="109"/>
        <v>1</v>
      </c>
    </row>
    <row r="782" spans="33:41" x14ac:dyDescent="0.25">
      <c r="AG782" s="1" t="s">
        <v>114</v>
      </c>
      <c r="AH782" s="1">
        <v>4.5</v>
      </c>
      <c r="AI782" s="1">
        <v>3</v>
      </c>
      <c r="AJ782" s="1">
        <v>2</v>
      </c>
      <c r="AK782" s="1">
        <f t="shared" si="105"/>
        <v>0</v>
      </c>
      <c r="AL782" s="1">
        <f t="shared" si="106"/>
        <v>0</v>
      </c>
      <c r="AM782" s="1">
        <f t="shared" si="107"/>
        <v>1</v>
      </c>
      <c r="AN782" s="1">
        <f t="shared" si="108"/>
        <v>0</v>
      </c>
      <c r="AO782" s="1">
        <f t="shared" si="109"/>
        <v>1</v>
      </c>
    </row>
    <row r="783" spans="33:41" x14ac:dyDescent="0.25">
      <c r="AG783" s="1" t="s">
        <v>124</v>
      </c>
      <c r="AH783" s="1">
        <v>4.5</v>
      </c>
      <c r="AI783" s="1">
        <v>3</v>
      </c>
      <c r="AJ783" s="1">
        <v>2</v>
      </c>
      <c r="AK783" s="1">
        <f t="shared" si="105"/>
        <v>0</v>
      </c>
      <c r="AL783" s="1">
        <f t="shared" si="106"/>
        <v>0</v>
      </c>
      <c r="AM783" s="1">
        <f t="shared" si="107"/>
        <v>1</v>
      </c>
      <c r="AN783" s="1">
        <f t="shared" si="108"/>
        <v>0</v>
      </c>
      <c r="AO783" s="1">
        <f t="shared" si="109"/>
        <v>1</v>
      </c>
    </row>
    <row r="784" spans="33:41" x14ac:dyDescent="0.25">
      <c r="AG784" s="1" t="s">
        <v>195</v>
      </c>
      <c r="AH784" s="1">
        <v>4.5</v>
      </c>
      <c r="AI784" s="1">
        <v>3</v>
      </c>
      <c r="AJ784" s="1">
        <v>2</v>
      </c>
      <c r="AK784" s="1">
        <f t="shared" si="105"/>
        <v>0</v>
      </c>
      <c r="AL784" s="1">
        <f t="shared" si="106"/>
        <v>0</v>
      </c>
      <c r="AM784" s="1">
        <f t="shared" si="107"/>
        <v>1</v>
      </c>
      <c r="AN784" s="1">
        <f t="shared" si="108"/>
        <v>0</v>
      </c>
      <c r="AO784" s="1">
        <f t="shared" si="109"/>
        <v>1</v>
      </c>
    </row>
    <row r="785" spans="33:41" x14ac:dyDescent="0.25">
      <c r="AG785" s="1" t="s">
        <v>195</v>
      </c>
      <c r="AH785" s="1">
        <v>4.5</v>
      </c>
      <c r="AI785" s="1">
        <v>3</v>
      </c>
      <c r="AJ785" s="1">
        <v>2</v>
      </c>
      <c r="AK785" s="1">
        <f t="shared" si="105"/>
        <v>0</v>
      </c>
      <c r="AL785" s="1">
        <f t="shared" si="106"/>
        <v>0</v>
      </c>
      <c r="AM785" s="1">
        <f t="shared" si="107"/>
        <v>1</v>
      </c>
      <c r="AN785" s="1">
        <f t="shared" si="108"/>
        <v>0</v>
      </c>
      <c r="AO785" s="1">
        <f t="shared" si="109"/>
        <v>1</v>
      </c>
    </row>
    <row r="786" spans="33:41" x14ac:dyDescent="0.25">
      <c r="AG786" s="1" t="s">
        <v>88</v>
      </c>
      <c r="AH786" s="1">
        <v>4.5</v>
      </c>
      <c r="AI786" s="1">
        <v>3</v>
      </c>
      <c r="AJ786" s="1">
        <v>2</v>
      </c>
      <c r="AK786" s="1">
        <f t="shared" si="105"/>
        <v>0</v>
      </c>
      <c r="AL786" s="1">
        <f t="shared" si="106"/>
        <v>0</v>
      </c>
      <c r="AM786" s="1">
        <f t="shared" si="107"/>
        <v>1</v>
      </c>
      <c r="AN786" s="1">
        <f t="shared" si="108"/>
        <v>0</v>
      </c>
      <c r="AO786" s="1">
        <f t="shared" si="109"/>
        <v>1</v>
      </c>
    </row>
    <row r="787" spans="33:41" x14ac:dyDescent="0.25">
      <c r="AG787" s="1" t="s">
        <v>64</v>
      </c>
      <c r="AH787" s="1">
        <v>4.5</v>
      </c>
      <c r="AI787" s="1">
        <v>3</v>
      </c>
      <c r="AJ787" s="1">
        <v>1</v>
      </c>
      <c r="AK787" s="1">
        <f t="shared" si="105"/>
        <v>0</v>
      </c>
      <c r="AL787" s="1">
        <f t="shared" si="106"/>
        <v>0</v>
      </c>
      <c r="AM787" s="1">
        <f t="shared" si="107"/>
        <v>1</v>
      </c>
      <c r="AN787" s="1">
        <f t="shared" si="108"/>
        <v>0</v>
      </c>
      <c r="AO787" s="1">
        <f t="shared" si="109"/>
        <v>1</v>
      </c>
    </row>
    <row r="788" spans="33:41" x14ac:dyDescent="0.25">
      <c r="AG788" s="1" t="s">
        <v>97</v>
      </c>
      <c r="AH788" s="1">
        <v>4.5</v>
      </c>
      <c r="AI788" s="1">
        <v>3</v>
      </c>
      <c r="AJ788" s="1">
        <v>1</v>
      </c>
      <c r="AK788" s="1">
        <f t="shared" si="105"/>
        <v>0</v>
      </c>
      <c r="AL788" s="1">
        <f t="shared" si="106"/>
        <v>0</v>
      </c>
      <c r="AM788" s="1">
        <f t="shared" si="107"/>
        <v>1</v>
      </c>
      <c r="AN788" s="1">
        <f t="shared" si="108"/>
        <v>0</v>
      </c>
      <c r="AO788" s="1">
        <f t="shared" si="109"/>
        <v>1</v>
      </c>
    </row>
    <row r="789" spans="33:41" x14ac:dyDescent="0.25">
      <c r="AG789" s="1" t="s">
        <v>124</v>
      </c>
      <c r="AH789" s="1">
        <v>4.5</v>
      </c>
      <c r="AI789" s="1">
        <v>3</v>
      </c>
      <c r="AJ789" s="1">
        <v>1</v>
      </c>
      <c r="AK789" s="1">
        <f t="shared" si="105"/>
        <v>0</v>
      </c>
      <c r="AL789" s="1">
        <f t="shared" si="106"/>
        <v>0</v>
      </c>
      <c r="AM789" s="1">
        <f t="shared" si="107"/>
        <v>1</v>
      </c>
      <c r="AN789" s="1">
        <f t="shared" si="108"/>
        <v>0</v>
      </c>
      <c r="AO789" s="1">
        <f t="shared" si="109"/>
        <v>1</v>
      </c>
    </row>
    <row r="790" spans="33:41" x14ac:dyDescent="0.25">
      <c r="AG790" s="1" t="s">
        <v>88</v>
      </c>
      <c r="AH790" s="1">
        <v>4.5</v>
      </c>
      <c r="AI790" s="1">
        <v>3</v>
      </c>
      <c r="AJ790" s="1">
        <v>1</v>
      </c>
      <c r="AK790" s="1">
        <f t="shared" si="105"/>
        <v>0</v>
      </c>
      <c r="AL790" s="1">
        <f t="shared" si="106"/>
        <v>0</v>
      </c>
      <c r="AM790" s="1">
        <f t="shared" si="107"/>
        <v>1</v>
      </c>
      <c r="AN790" s="1">
        <f t="shared" si="108"/>
        <v>0</v>
      </c>
      <c r="AO790" s="1">
        <f t="shared" si="109"/>
        <v>1</v>
      </c>
    </row>
    <row r="791" spans="33:41" x14ac:dyDescent="0.25">
      <c r="AG791" s="1" t="s">
        <v>111</v>
      </c>
      <c r="AH791" s="1">
        <v>4.5</v>
      </c>
      <c r="AI791" s="1">
        <v>3</v>
      </c>
      <c r="AJ791" s="1">
        <v>1</v>
      </c>
      <c r="AK791" s="1">
        <f t="shared" si="105"/>
        <v>0</v>
      </c>
      <c r="AL791" s="1">
        <f t="shared" si="106"/>
        <v>0</v>
      </c>
      <c r="AM791" s="1">
        <f t="shared" si="107"/>
        <v>1</v>
      </c>
      <c r="AN791" s="1">
        <f t="shared" si="108"/>
        <v>0</v>
      </c>
      <c r="AO791" s="1">
        <f t="shared" si="109"/>
        <v>1</v>
      </c>
    </row>
    <row r="792" spans="33:41" x14ac:dyDescent="0.25">
      <c r="AG792" s="1" t="s">
        <v>152</v>
      </c>
      <c r="AH792" s="1">
        <v>4.5</v>
      </c>
      <c r="AI792" s="1">
        <v>3</v>
      </c>
      <c r="AJ792" s="1">
        <v>1</v>
      </c>
      <c r="AK792" s="1">
        <f t="shared" si="105"/>
        <v>0</v>
      </c>
      <c r="AL792" s="1">
        <f t="shared" si="106"/>
        <v>0</v>
      </c>
      <c r="AM792" s="1">
        <f t="shared" si="107"/>
        <v>1</v>
      </c>
      <c r="AN792" s="1">
        <f t="shared" si="108"/>
        <v>0</v>
      </c>
      <c r="AO792" s="1">
        <f t="shared" si="109"/>
        <v>1</v>
      </c>
    </row>
    <row r="793" spans="33:41" x14ac:dyDescent="0.25">
      <c r="AG793" s="1" t="s">
        <v>111</v>
      </c>
      <c r="AH793" s="1">
        <v>4.5</v>
      </c>
      <c r="AI793" s="1">
        <v>3</v>
      </c>
      <c r="AJ793" s="1">
        <v>1</v>
      </c>
      <c r="AK793" s="1">
        <f t="shared" si="105"/>
        <v>0</v>
      </c>
      <c r="AL793" s="1">
        <f t="shared" si="106"/>
        <v>0</v>
      </c>
      <c r="AM793" s="1">
        <f t="shared" si="107"/>
        <v>1</v>
      </c>
      <c r="AN793" s="1">
        <f t="shared" si="108"/>
        <v>0</v>
      </c>
      <c r="AO793" s="1">
        <f t="shared" si="109"/>
        <v>1</v>
      </c>
    </row>
    <row r="794" spans="33:41" x14ac:dyDescent="0.25">
      <c r="AG794" s="1" t="s">
        <v>64</v>
      </c>
      <c r="AH794" s="1">
        <v>4.5</v>
      </c>
      <c r="AI794" s="1">
        <v>3</v>
      </c>
      <c r="AJ794" s="1">
        <v>1</v>
      </c>
      <c r="AK794" s="1">
        <f t="shared" si="105"/>
        <v>0</v>
      </c>
      <c r="AL794" s="1">
        <f t="shared" si="106"/>
        <v>0</v>
      </c>
      <c r="AM794" s="1">
        <f t="shared" si="107"/>
        <v>1</v>
      </c>
      <c r="AN794" s="1">
        <f t="shared" si="108"/>
        <v>0</v>
      </c>
      <c r="AO794" s="1">
        <f t="shared" si="109"/>
        <v>1</v>
      </c>
    </row>
    <row r="795" spans="33:41" x14ac:dyDescent="0.25">
      <c r="AG795" s="1" t="s">
        <v>124</v>
      </c>
      <c r="AH795" s="1">
        <v>4.5</v>
      </c>
      <c r="AI795" s="1">
        <v>3</v>
      </c>
      <c r="AJ795" s="1">
        <v>1</v>
      </c>
      <c r="AK795" s="1">
        <f t="shared" si="105"/>
        <v>0</v>
      </c>
      <c r="AL795" s="1">
        <f t="shared" si="106"/>
        <v>0</v>
      </c>
      <c r="AM795" s="1">
        <f t="shared" si="107"/>
        <v>1</v>
      </c>
      <c r="AN795" s="1">
        <f t="shared" si="108"/>
        <v>0</v>
      </c>
      <c r="AO795" s="1">
        <f t="shared" si="109"/>
        <v>1</v>
      </c>
    </row>
    <row r="796" spans="33:41" x14ac:dyDescent="0.25">
      <c r="AG796" s="1" t="s">
        <v>114</v>
      </c>
      <c r="AH796" s="1">
        <v>4.5</v>
      </c>
      <c r="AI796" s="1">
        <v>3</v>
      </c>
      <c r="AJ796" s="1">
        <v>1</v>
      </c>
      <c r="AK796" s="1">
        <f t="shared" si="105"/>
        <v>0</v>
      </c>
      <c r="AL796" s="1">
        <f t="shared" si="106"/>
        <v>0</v>
      </c>
      <c r="AM796" s="1">
        <f t="shared" si="107"/>
        <v>1</v>
      </c>
      <c r="AN796" s="1">
        <f t="shared" si="108"/>
        <v>0</v>
      </c>
      <c r="AO796" s="1">
        <f t="shared" si="109"/>
        <v>1</v>
      </c>
    </row>
    <row r="797" spans="33:41" x14ac:dyDescent="0.25">
      <c r="AG797" s="1" t="s">
        <v>195</v>
      </c>
      <c r="AH797" s="1">
        <v>4.5</v>
      </c>
      <c r="AI797" s="1">
        <v>3</v>
      </c>
      <c r="AJ797" s="1">
        <v>1</v>
      </c>
      <c r="AK797" s="1">
        <f t="shared" si="105"/>
        <v>0</v>
      </c>
      <c r="AL797" s="1">
        <f t="shared" si="106"/>
        <v>0</v>
      </c>
      <c r="AM797" s="1">
        <f t="shared" si="107"/>
        <v>1</v>
      </c>
      <c r="AN797" s="1">
        <f t="shared" si="108"/>
        <v>0</v>
      </c>
      <c r="AO797" s="1">
        <f t="shared" si="109"/>
        <v>1</v>
      </c>
    </row>
    <row r="798" spans="33:41" x14ac:dyDescent="0.25">
      <c r="AG798" s="1" t="s">
        <v>88</v>
      </c>
      <c r="AH798" s="1">
        <v>4.5</v>
      </c>
      <c r="AI798" s="1">
        <v>3</v>
      </c>
      <c r="AJ798" s="1">
        <v>1</v>
      </c>
      <c r="AK798" s="1">
        <f t="shared" si="105"/>
        <v>0</v>
      </c>
      <c r="AL798" s="1">
        <f t="shared" si="106"/>
        <v>0</v>
      </c>
      <c r="AM798" s="1">
        <f t="shared" si="107"/>
        <v>1</v>
      </c>
      <c r="AN798" s="1">
        <f t="shared" si="108"/>
        <v>0</v>
      </c>
      <c r="AO798" s="1">
        <f t="shared" si="109"/>
        <v>1</v>
      </c>
    </row>
    <row r="799" spans="33:41" x14ac:dyDescent="0.25">
      <c r="AG799" s="1" t="s">
        <v>114</v>
      </c>
      <c r="AH799" s="1">
        <v>4.5</v>
      </c>
      <c r="AI799" s="1">
        <v>3</v>
      </c>
      <c r="AJ799" s="1">
        <v>1</v>
      </c>
      <c r="AK799" s="1">
        <f t="shared" si="105"/>
        <v>0</v>
      </c>
      <c r="AL799" s="1">
        <f t="shared" si="106"/>
        <v>0</v>
      </c>
      <c r="AM799" s="1">
        <f t="shared" si="107"/>
        <v>1</v>
      </c>
      <c r="AN799" s="1">
        <f t="shared" si="108"/>
        <v>0</v>
      </c>
      <c r="AO799" s="1">
        <f t="shared" si="109"/>
        <v>1</v>
      </c>
    </row>
    <row r="800" spans="33:41" x14ac:dyDescent="0.25">
      <c r="AG800" s="1" t="s">
        <v>122</v>
      </c>
      <c r="AH800" s="1">
        <v>4.5</v>
      </c>
      <c r="AI800" s="1">
        <v>3</v>
      </c>
      <c r="AJ800" s="1">
        <v>1</v>
      </c>
      <c r="AK800" s="1">
        <f t="shared" si="105"/>
        <v>0</v>
      </c>
      <c r="AL800" s="1">
        <f t="shared" si="106"/>
        <v>0</v>
      </c>
      <c r="AM800" s="1">
        <f t="shared" si="107"/>
        <v>1</v>
      </c>
      <c r="AN800" s="1">
        <f t="shared" si="108"/>
        <v>0</v>
      </c>
      <c r="AO800" s="1">
        <f t="shared" si="109"/>
        <v>1</v>
      </c>
    </row>
    <row r="801" spans="33:41" x14ac:dyDescent="0.25">
      <c r="AG801" s="1" t="s">
        <v>122</v>
      </c>
      <c r="AH801" s="1">
        <v>4.5</v>
      </c>
      <c r="AI801" s="1">
        <v>3</v>
      </c>
      <c r="AJ801" s="1">
        <v>1</v>
      </c>
      <c r="AK801" s="1">
        <f t="shared" si="105"/>
        <v>0</v>
      </c>
      <c r="AL801" s="1">
        <f t="shared" si="106"/>
        <v>0</v>
      </c>
      <c r="AM801" s="1">
        <f t="shared" si="107"/>
        <v>1</v>
      </c>
      <c r="AN801" s="1">
        <f t="shared" si="108"/>
        <v>0</v>
      </c>
      <c r="AO801" s="1">
        <f t="shared" si="109"/>
        <v>1</v>
      </c>
    </row>
    <row r="802" spans="33:41" x14ac:dyDescent="0.25">
      <c r="AG802" s="1" t="s">
        <v>167</v>
      </c>
      <c r="AH802" s="1">
        <v>4.5</v>
      </c>
      <c r="AI802" s="1">
        <v>3</v>
      </c>
      <c r="AJ802" s="1">
        <v>1</v>
      </c>
      <c r="AK802" s="1">
        <f t="shared" si="105"/>
        <v>0</v>
      </c>
      <c r="AL802" s="1">
        <f t="shared" si="106"/>
        <v>0</v>
      </c>
      <c r="AM802" s="1">
        <f t="shared" si="107"/>
        <v>1</v>
      </c>
      <c r="AN802" s="1">
        <f t="shared" si="108"/>
        <v>0</v>
      </c>
      <c r="AO802" s="1">
        <f t="shared" si="109"/>
        <v>1</v>
      </c>
    </row>
    <row r="803" spans="33:41" x14ac:dyDescent="0.25">
      <c r="AG803" s="1" t="s">
        <v>111</v>
      </c>
      <c r="AH803" s="1">
        <v>4.5</v>
      </c>
      <c r="AI803" s="1">
        <v>3</v>
      </c>
      <c r="AJ803" s="1">
        <v>1</v>
      </c>
      <c r="AK803" s="1">
        <f t="shared" si="105"/>
        <v>0</v>
      </c>
      <c r="AL803" s="1">
        <f t="shared" si="106"/>
        <v>0</v>
      </c>
      <c r="AM803" s="1">
        <f t="shared" si="107"/>
        <v>1</v>
      </c>
      <c r="AN803" s="1">
        <f t="shared" si="108"/>
        <v>0</v>
      </c>
      <c r="AO803" s="1">
        <f t="shared" si="109"/>
        <v>1</v>
      </c>
    </row>
    <row r="804" spans="33:41" x14ac:dyDescent="0.25">
      <c r="AG804" s="1" t="s">
        <v>62</v>
      </c>
      <c r="AH804" s="1">
        <v>4.5</v>
      </c>
      <c r="AI804" s="1">
        <v>3</v>
      </c>
      <c r="AJ804" s="1">
        <v>1</v>
      </c>
      <c r="AK804" s="1">
        <f t="shared" si="105"/>
        <v>0</v>
      </c>
      <c r="AL804" s="1">
        <f t="shared" si="106"/>
        <v>0</v>
      </c>
      <c r="AM804" s="1">
        <f t="shared" si="107"/>
        <v>1</v>
      </c>
      <c r="AN804" s="1">
        <f t="shared" si="108"/>
        <v>0</v>
      </c>
      <c r="AO804" s="1">
        <f t="shared" si="109"/>
        <v>1</v>
      </c>
    </row>
    <row r="805" spans="33:41" x14ac:dyDescent="0.25">
      <c r="AG805" s="1" t="s">
        <v>88</v>
      </c>
      <c r="AH805" s="1">
        <v>4.5</v>
      </c>
      <c r="AI805" s="1">
        <v>3</v>
      </c>
      <c r="AJ805" s="1">
        <v>1</v>
      </c>
      <c r="AK805" s="1">
        <f t="shared" si="105"/>
        <v>0</v>
      </c>
      <c r="AL805" s="1">
        <f t="shared" si="106"/>
        <v>0</v>
      </c>
      <c r="AM805" s="1">
        <f t="shared" si="107"/>
        <v>1</v>
      </c>
      <c r="AN805" s="1">
        <f t="shared" si="108"/>
        <v>0</v>
      </c>
      <c r="AO805" s="1">
        <f t="shared" si="109"/>
        <v>1</v>
      </c>
    </row>
    <row r="806" spans="33:41" x14ac:dyDescent="0.25">
      <c r="AG806" s="1" t="s">
        <v>93</v>
      </c>
      <c r="AH806" s="1">
        <v>4.5</v>
      </c>
      <c r="AI806" s="1">
        <v>3</v>
      </c>
      <c r="AJ806" s="1">
        <v>1</v>
      </c>
      <c r="AK806" s="1">
        <f t="shared" si="105"/>
        <v>0</v>
      </c>
      <c r="AL806" s="1">
        <f t="shared" si="106"/>
        <v>0</v>
      </c>
      <c r="AM806" s="1">
        <f t="shared" si="107"/>
        <v>1</v>
      </c>
      <c r="AN806" s="1">
        <f t="shared" si="108"/>
        <v>0</v>
      </c>
      <c r="AO806" s="1">
        <f t="shared" si="109"/>
        <v>1</v>
      </c>
    </row>
    <row r="807" spans="33:41" x14ac:dyDescent="0.25">
      <c r="AG807" s="1" t="s">
        <v>124</v>
      </c>
      <c r="AH807" s="1">
        <v>4.5</v>
      </c>
      <c r="AI807" s="1">
        <v>3</v>
      </c>
      <c r="AJ807" s="1">
        <v>1</v>
      </c>
      <c r="AK807" s="1">
        <f t="shared" si="105"/>
        <v>0</v>
      </c>
      <c r="AL807" s="1">
        <f t="shared" si="106"/>
        <v>0</v>
      </c>
      <c r="AM807" s="1">
        <f t="shared" si="107"/>
        <v>1</v>
      </c>
      <c r="AN807" s="1">
        <f t="shared" si="108"/>
        <v>0</v>
      </c>
      <c r="AO807" s="1">
        <f t="shared" si="109"/>
        <v>1</v>
      </c>
    </row>
    <row r="808" spans="33:41" x14ac:dyDescent="0.25">
      <c r="AG808" s="1" t="s">
        <v>111</v>
      </c>
      <c r="AH808" s="1">
        <v>4.5</v>
      </c>
      <c r="AI808" s="1">
        <v>3</v>
      </c>
      <c r="AJ808" s="1">
        <v>1</v>
      </c>
      <c r="AK808" s="1">
        <f t="shared" si="105"/>
        <v>0</v>
      </c>
      <c r="AL808" s="1">
        <f t="shared" si="106"/>
        <v>0</v>
      </c>
      <c r="AM808" s="1">
        <f t="shared" si="107"/>
        <v>1</v>
      </c>
      <c r="AN808" s="1">
        <f t="shared" si="108"/>
        <v>0</v>
      </c>
      <c r="AO808" s="1">
        <f t="shared" si="109"/>
        <v>1</v>
      </c>
    </row>
    <row r="809" spans="33:41" x14ac:dyDescent="0.25">
      <c r="AG809" s="1" t="s">
        <v>152</v>
      </c>
      <c r="AH809" s="1">
        <v>4.5</v>
      </c>
      <c r="AI809" s="1">
        <v>3</v>
      </c>
      <c r="AJ809" s="1">
        <v>1</v>
      </c>
      <c r="AK809" s="1">
        <f t="shared" si="105"/>
        <v>0</v>
      </c>
      <c r="AL809" s="1">
        <f t="shared" si="106"/>
        <v>0</v>
      </c>
      <c r="AM809" s="1">
        <f t="shared" si="107"/>
        <v>1</v>
      </c>
      <c r="AN809" s="1">
        <f t="shared" si="108"/>
        <v>0</v>
      </c>
      <c r="AO809" s="1">
        <f t="shared" si="109"/>
        <v>1</v>
      </c>
    </row>
    <row r="810" spans="33:41" x14ac:dyDescent="0.25">
      <c r="AG810" s="1" t="s">
        <v>195</v>
      </c>
      <c r="AH810" s="1">
        <v>4.5</v>
      </c>
      <c r="AI810" s="1">
        <v>3</v>
      </c>
      <c r="AJ810" s="1">
        <v>1</v>
      </c>
      <c r="AK810" s="1">
        <f t="shared" si="105"/>
        <v>0</v>
      </c>
      <c r="AL810" s="1">
        <f t="shared" si="106"/>
        <v>0</v>
      </c>
      <c r="AM810" s="1">
        <f t="shared" si="107"/>
        <v>1</v>
      </c>
      <c r="AN810" s="1">
        <f t="shared" si="108"/>
        <v>0</v>
      </c>
      <c r="AO810" s="1">
        <f t="shared" si="109"/>
        <v>1</v>
      </c>
    </row>
    <row r="811" spans="33:41" x14ac:dyDescent="0.25">
      <c r="AG811" s="1" t="s">
        <v>152</v>
      </c>
      <c r="AH811" s="1">
        <v>4.5</v>
      </c>
      <c r="AI811" s="1">
        <v>3</v>
      </c>
      <c r="AJ811" s="1">
        <v>1</v>
      </c>
      <c r="AK811" s="1">
        <f t="shared" si="105"/>
        <v>0</v>
      </c>
      <c r="AL811" s="1">
        <f t="shared" si="106"/>
        <v>0</v>
      </c>
      <c r="AM811" s="1">
        <f t="shared" si="107"/>
        <v>1</v>
      </c>
      <c r="AN811" s="1">
        <f t="shared" si="108"/>
        <v>0</v>
      </c>
      <c r="AO811" s="1">
        <f t="shared" si="109"/>
        <v>1</v>
      </c>
    </row>
    <row r="812" spans="33:41" x14ac:dyDescent="0.25">
      <c r="AG812" s="1" t="s">
        <v>181</v>
      </c>
      <c r="AH812" s="1">
        <v>4.5</v>
      </c>
      <c r="AI812" s="1">
        <v>3</v>
      </c>
      <c r="AJ812" s="1">
        <v>1</v>
      </c>
      <c r="AK812" s="1">
        <f t="shared" si="105"/>
        <v>0</v>
      </c>
      <c r="AL812" s="1">
        <f t="shared" si="106"/>
        <v>0</v>
      </c>
      <c r="AM812" s="1">
        <f t="shared" si="107"/>
        <v>1</v>
      </c>
      <c r="AN812" s="1">
        <f t="shared" si="108"/>
        <v>0</v>
      </c>
      <c r="AO812" s="1">
        <f t="shared" si="109"/>
        <v>1</v>
      </c>
    </row>
    <row r="813" spans="33:41" x14ac:dyDescent="0.25">
      <c r="AG813" s="1" t="s">
        <v>167</v>
      </c>
      <c r="AH813" s="1">
        <v>4.5</v>
      </c>
      <c r="AI813" s="1">
        <v>3</v>
      </c>
      <c r="AJ813" s="1">
        <v>0</v>
      </c>
      <c r="AK813" s="1">
        <f t="shared" si="105"/>
        <v>0</v>
      </c>
      <c r="AL813" s="1">
        <f t="shared" si="106"/>
        <v>0</v>
      </c>
      <c r="AM813" s="1">
        <f t="shared" si="107"/>
        <v>1</v>
      </c>
      <c r="AN813" s="1">
        <f t="shared" si="108"/>
        <v>0</v>
      </c>
      <c r="AO813" s="1">
        <f t="shared" si="109"/>
        <v>1</v>
      </c>
    </row>
    <row r="814" spans="33:41" x14ac:dyDescent="0.25">
      <c r="AG814" s="1" t="s">
        <v>88</v>
      </c>
      <c r="AH814" s="1">
        <v>4.5</v>
      </c>
      <c r="AI814" s="1">
        <v>3</v>
      </c>
      <c r="AJ814" s="1">
        <v>0</v>
      </c>
      <c r="AK814" s="1">
        <f t="shared" si="105"/>
        <v>0</v>
      </c>
      <c r="AL814" s="1">
        <f t="shared" si="106"/>
        <v>0</v>
      </c>
      <c r="AM814" s="1">
        <f t="shared" si="107"/>
        <v>1</v>
      </c>
      <c r="AN814" s="1">
        <f t="shared" si="108"/>
        <v>0</v>
      </c>
      <c r="AO814" s="1">
        <f t="shared" si="109"/>
        <v>1</v>
      </c>
    </row>
    <row r="815" spans="33:41" x14ac:dyDescent="0.25">
      <c r="AG815" s="1" t="s">
        <v>152</v>
      </c>
      <c r="AH815" s="1">
        <v>4.5</v>
      </c>
      <c r="AI815" s="1">
        <v>3</v>
      </c>
      <c r="AJ815" s="1">
        <v>0</v>
      </c>
      <c r="AK815" s="1">
        <f t="shared" si="105"/>
        <v>0</v>
      </c>
      <c r="AL815" s="1">
        <f t="shared" si="106"/>
        <v>0</v>
      </c>
      <c r="AM815" s="1">
        <f t="shared" si="107"/>
        <v>1</v>
      </c>
      <c r="AN815" s="1">
        <f t="shared" si="108"/>
        <v>0</v>
      </c>
      <c r="AO815" s="1">
        <f t="shared" si="109"/>
        <v>1</v>
      </c>
    </row>
    <row r="816" spans="33:41" x14ac:dyDescent="0.25">
      <c r="AG816" s="1" t="s">
        <v>122</v>
      </c>
      <c r="AH816" s="1">
        <v>4.5</v>
      </c>
      <c r="AI816" s="1">
        <v>3</v>
      </c>
      <c r="AJ816" s="1">
        <v>0</v>
      </c>
      <c r="AK816" s="1">
        <f t="shared" si="105"/>
        <v>0</v>
      </c>
      <c r="AL816" s="1">
        <f t="shared" si="106"/>
        <v>0</v>
      </c>
      <c r="AM816" s="1">
        <f t="shared" si="107"/>
        <v>1</v>
      </c>
      <c r="AN816" s="1">
        <f t="shared" si="108"/>
        <v>0</v>
      </c>
      <c r="AO816" s="1">
        <f t="shared" si="109"/>
        <v>1</v>
      </c>
    </row>
    <row r="817" spans="33:41" x14ac:dyDescent="0.25">
      <c r="AG817" s="1" t="s">
        <v>124</v>
      </c>
      <c r="AH817" s="1">
        <v>4.5</v>
      </c>
      <c r="AI817" s="1">
        <v>3</v>
      </c>
      <c r="AJ817" s="1">
        <v>0</v>
      </c>
      <c r="AK817" s="1">
        <f t="shared" si="105"/>
        <v>0</v>
      </c>
      <c r="AL817" s="1">
        <f t="shared" si="106"/>
        <v>0</v>
      </c>
      <c r="AM817" s="1">
        <f t="shared" si="107"/>
        <v>1</v>
      </c>
      <c r="AN817" s="1">
        <f t="shared" si="108"/>
        <v>0</v>
      </c>
      <c r="AO817" s="1">
        <f t="shared" si="109"/>
        <v>1</v>
      </c>
    </row>
    <row r="818" spans="33:41" x14ac:dyDescent="0.25">
      <c r="AG818" s="1" t="s">
        <v>88</v>
      </c>
      <c r="AH818" s="1">
        <v>4.5</v>
      </c>
      <c r="AI818" s="1">
        <v>3</v>
      </c>
      <c r="AJ818" s="1">
        <v>0</v>
      </c>
      <c r="AK818" s="1">
        <f t="shared" si="105"/>
        <v>0</v>
      </c>
      <c r="AL818" s="1">
        <f t="shared" si="106"/>
        <v>0</v>
      </c>
      <c r="AM818" s="1">
        <f t="shared" si="107"/>
        <v>1</v>
      </c>
      <c r="AN818" s="1">
        <f t="shared" si="108"/>
        <v>0</v>
      </c>
      <c r="AO818" s="1">
        <f t="shared" si="109"/>
        <v>1</v>
      </c>
    </row>
    <row r="819" spans="33:41" x14ac:dyDescent="0.25">
      <c r="AG819" s="1" t="s">
        <v>167</v>
      </c>
      <c r="AH819" s="1">
        <v>4.5</v>
      </c>
      <c r="AI819" s="1">
        <v>3</v>
      </c>
      <c r="AJ819" s="1">
        <v>-1</v>
      </c>
      <c r="AK819" s="1">
        <f t="shared" si="105"/>
        <v>0</v>
      </c>
      <c r="AL819" s="1">
        <f t="shared" si="106"/>
        <v>0</v>
      </c>
      <c r="AM819" s="1">
        <f t="shared" si="107"/>
        <v>1</v>
      </c>
      <c r="AN819" s="1">
        <f t="shared" si="108"/>
        <v>0</v>
      </c>
      <c r="AO819" s="1">
        <f t="shared" si="109"/>
        <v>1</v>
      </c>
    </row>
    <row r="820" spans="33:41" x14ac:dyDescent="0.25">
      <c r="AG820" s="1" t="s">
        <v>88</v>
      </c>
      <c r="AH820" s="1">
        <v>4.5</v>
      </c>
      <c r="AI820" s="1">
        <v>3</v>
      </c>
      <c r="AJ820" s="1">
        <v>-2</v>
      </c>
      <c r="AK820" s="1">
        <f t="shared" si="105"/>
        <v>0</v>
      </c>
      <c r="AL820" s="1">
        <f t="shared" si="106"/>
        <v>0</v>
      </c>
      <c r="AM820" s="1">
        <f t="shared" si="107"/>
        <v>1</v>
      </c>
      <c r="AN820" s="1">
        <f t="shared" si="108"/>
        <v>0</v>
      </c>
      <c r="AO820" s="1">
        <f t="shared" si="109"/>
        <v>1</v>
      </c>
    </row>
    <row r="821" spans="33:41" x14ac:dyDescent="0.25">
      <c r="AG821" s="1" t="s">
        <v>74</v>
      </c>
      <c r="AH821" s="1">
        <v>4.4000000000000004</v>
      </c>
      <c r="AI821" s="1">
        <v>3</v>
      </c>
      <c r="AJ821" s="1">
        <v>2</v>
      </c>
      <c r="AK821" s="1">
        <f t="shared" si="105"/>
        <v>0</v>
      </c>
      <c r="AL821" s="1">
        <f t="shared" si="106"/>
        <v>0</v>
      </c>
      <c r="AM821" s="1">
        <f t="shared" si="107"/>
        <v>1</v>
      </c>
      <c r="AN821" s="1">
        <f t="shared" si="108"/>
        <v>0</v>
      </c>
      <c r="AO821" s="1">
        <f t="shared" si="109"/>
        <v>1</v>
      </c>
    </row>
    <row r="822" spans="33:41" x14ac:dyDescent="0.25">
      <c r="AG822" s="1" t="s">
        <v>139</v>
      </c>
      <c r="AH822" s="1">
        <v>4.4000000000000004</v>
      </c>
      <c r="AI822" s="1">
        <v>3</v>
      </c>
      <c r="AJ822" s="1">
        <v>2</v>
      </c>
      <c r="AK822" s="1">
        <f t="shared" si="105"/>
        <v>0</v>
      </c>
      <c r="AL822" s="1">
        <f t="shared" si="106"/>
        <v>0</v>
      </c>
      <c r="AM822" s="1">
        <f t="shared" si="107"/>
        <v>1</v>
      </c>
      <c r="AN822" s="1">
        <f t="shared" si="108"/>
        <v>0</v>
      </c>
      <c r="AO822" s="1">
        <f t="shared" si="109"/>
        <v>1</v>
      </c>
    </row>
    <row r="823" spans="33:41" x14ac:dyDescent="0.25">
      <c r="AG823" s="1" t="s">
        <v>157</v>
      </c>
      <c r="AH823" s="1">
        <v>4.4000000000000004</v>
      </c>
      <c r="AI823" s="1">
        <v>3</v>
      </c>
      <c r="AJ823" s="1">
        <v>2</v>
      </c>
      <c r="AK823" s="1">
        <f t="shared" si="105"/>
        <v>0</v>
      </c>
      <c r="AL823" s="1">
        <f t="shared" si="106"/>
        <v>0</v>
      </c>
      <c r="AM823" s="1">
        <f t="shared" si="107"/>
        <v>1</v>
      </c>
      <c r="AN823" s="1">
        <f t="shared" si="108"/>
        <v>0</v>
      </c>
      <c r="AO823" s="1">
        <f t="shared" si="109"/>
        <v>1</v>
      </c>
    </row>
    <row r="824" spans="33:41" x14ac:dyDescent="0.25">
      <c r="AG824" s="1" t="s">
        <v>142</v>
      </c>
      <c r="AH824" s="1">
        <v>4.4000000000000004</v>
      </c>
      <c r="AI824" s="1">
        <v>3</v>
      </c>
      <c r="AJ824" s="1">
        <v>2</v>
      </c>
      <c r="AK824" s="1">
        <f t="shared" si="105"/>
        <v>0</v>
      </c>
      <c r="AL824" s="1">
        <f t="shared" si="106"/>
        <v>0</v>
      </c>
      <c r="AM824" s="1">
        <f t="shared" si="107"/>
        <v>1</v>
      </c>
      <c r="AN824" s="1">
        <f t="shared" si="108"/>
        <v>0</v>
      </c>
      <c r="AO824" s="1">
        <f t="shared" si="109"/>
        <v>1</v>
      </c>
    </row>
    <row r="825" spans="33:41" x14ac:dyDescent="0.25">
      <c r="AG825" s="1" t="s">
        <v>74</v>
      </c>
      <c r="AH825" s="1">
        <v>4.4000000000000004</v>
      </c>
      <c r="AI825" s="1">
        <v>3</v>
      </c>
      <c r="AJ825" s="1">
        <v>2</v>
      </c>
      <c r="AK825" s="1">
        <f t="shared" si="105"/>
        <v>0</v>
      </c>
      <c r="AL825" s="1">
        <f t="shared" si="106"/>
        <v>0</v>
      </c>
      <c r="AM825" s="1">
        <f t="shared" si="107"/>
        <v>1</v>
      </c>
      <c r="AN825" s="1">
        <f t="shared" si="108"/>
        <v>0</v>
      </c>
      <c r="AO825" s="1">
        <f t="shared" si="109"/>
        <v>1</v>
      </c>
    </row>
    <row r="826" spans="33:41" x14ac:dyDescent="0.25">
      <c r="AG826" s="1" t="s">
        <v>105</v>
      </c>
      <c r="AH826" s="1">
        <v>4.4000000000000004</v>
      </c>
      <c r="AI826" s="1">
        <v>3</v>
      </c>
      <c r="AJ826" s="1">
        <v>2</v>
      </c>
      <c r="AK826" s="1">
        <f t="shared" si="105"/>
        <v>0</v>
      </c>
      <c r="AL826" s="1">
        <f t="shared" si="106"/>
        <v>0</v>
      </c>
      <c r="AM826" s="1">
        <f t="shared" si="107"/>
        <v>1</v>
      </c>
      <c r="AN826" s="1">
        <f t="shared" si="108"/>
        <v>0</v>
      </c>
      <c r="AO826" s="1">
        <f t="shared" si="109"/>
        <v>1</v>
      </c>
    </row>
    <row r="827" spans="33:41" x14ac:dyDescent="0.25">
      <c r="AG827" s="1" t="s">
        <v>108</v>
      </c>
      <c r="AH827" s="1">
        <v>4.4000000000000004</v>
      </c>
      <c r="AI827" s="1">
        <v>3</v>
      </c>
      <c r="AJ827" s="1">
        <v>2</v>
      </c>
      <c r="AK827" s="1">
        <f t="shared" si="105"/>
        <v>0</v>
      </c>
      <c r="AL827" s="1">
        <f t="shared" si="106"/>
        <v>0</v>
      </c>
      <c r="AM827" s="1">
        <f t="shared" si="107"/>
        <v>1</v>
      </c>
      <c r="AN827" s="1">
        <f t="shared" si="108"/>
        <v>0</v>
      </c>
      <c r="AO827" s="1">
        <f t="shared" si="109"/>
        <v>1</v>
      </c>
    </row>
    <row r="828" spans="33:41" x14ac:dyDescent="0.25">
      <c r="AG828" s="1" t="s">
        <v>139</v>
      </c>
      <c r="AH828" s="1">
        <v>4.4000000000000004</v>
      </c>
      <c r="AI828" s="1">
        <v>3</v>
      </c>
      <c r="AJ828" s="1">
        <v>2</v>
      </c>
      <c r="AK828" s="1">
        <f t="shared" si="105"/>
        <v>0</v>
      </c>
      <c r="AL828" s="1">
        <f t="shared" si="106"/>
        <v>0</v>
      </c>
      <c r="AM828" s="1">
        <f t="shared" si="107"/>
        <v>1</v>
      </c>
      <c r="AN828" s="1">
        <f t="shared" si="108"/>
        <v>0</v>
      </c>
      <c r="AO828" s="1">
        <f t="shared" si="109"/>
        <v>1</v>
      </c>
    </row>
    <row r="829" spans="33:41" x14ac:dyDescent="0.25">
      <c r="AG829" s="1" t="s">
        <v>142</v>
      </c>
      <c r="AH829" s="1">
        <v>4.4000000000000004</v>
      </c>
      <c r="AI829" s="1">
        <v>3</v>
      </c>
      <c r="AJ829" s="1">
        <v>2</v>
      </c>
      <c r="AK829" s="1">
        <f t="shared" si="105"/>
        <v>0</v>
      </c>
      <c r="AL829" s="1">
        <f t="shared" si="106"/>
        <v>0</v>
      </c>
      <c r="AM829" s="1">
        <f t="shared" si="107"/>
        <v>1</v>
      </c>
      <c r="AN829" s="1">
        <f t="shared" si="108"/>
        <v>0</v>
      </c>
      <c r="AO829" s="1">
        <f t="shared" si="109"/>
        <v>1</v>
      </c>
    </row>
    <row r="830" spans="33:41" x14ac:dyDescent="0.25">
      <c r="AG830" s="1" t="s">
        <v>105</v>
      </c>
      <c r="AH830" s="1">
        <v>4.4000000000000004</v>
      </c>
      <c r="AI830" s="1">
        <v>3</v>
      </c>
      <c r="AJ830" s="1">
        <v>2</v>
      </c>
      <c r="AK830" s="1">
        <f t="shared" si="105"/>
        <v>0</v>
      </c>
      <c r="AL830" s="1">
        <f t="shared" si="106"/>
        <v>0</v>
      </c>
      <c r="AM830" s="1">
        <f t="shared" si="107"/>
        <v>1</v>
      </c>
      <c r="AN830" s="1">
        <f t="shared" si="108"/>
        <v>0</v>
      </c>
      <c r="AO830" s="1">
        <f t="shared" si="109"/>
        <v>1</v>
      </c>
    </row>
    <row r="831" spans="33:41" x14ac:dyDescent="0.25">
      <c r="AG831" s="1" t="s">
        <v>196</v>
      </c>
      <c r="AH831" s="1">
        <v>4.4000000000000004</v>
      </c>
      <c r="AI831" s="1">
        <v>3</v>
      </c>
      <c r="AJ831" s="1">
        <v>2</v>
      </c>
      <c r="AK831" s="1">
        <f t="shared" si="105"/>
        <v>0</v>
      </c>
      <c r="AL831" s="1">
        <f t="shared" si="106"/>
        <v>0</v>
      </c>
      <c r="AM831" s="1">
        <f t="shared" si="107"/>
        <v>1</v>
      </c>
      <c r="AN831" s="1">
        <f t="shared" si="108"/>
        <v>0</v>
      </c>
      <c r="AO831" s="1">
        <f t="shared" si="109"/>
        <v>1</v>
      </c>
    </row>
    <row r="832" spans="33:41" x14ac:dyDescent="0.25">
      <c r="AG832" s="1" t="s">
        <v>125</v>
      </c>
      <c r="AH832" s="1">
        <v>4.4000000000000004</v>
      </c>
      <c r="AI832" s="1">
        <v>3</v>
      </c>
      <c r="AJ832" s="1">
        <v>2</v>
      </c>
      <c r="AK832" s="1">
        <f t="shared" si="105"/>
        <v>0</v>
      </c>
      <c r="AL832" s="1">
        <f t="shared" si="106"/>
        <v>0</v>
      </c>
      <c r="AM832" s="1">
        <f t="shared" si="107"/>
        <v>1</v>
      </c>
      <c r="AN832" s="1">
        <f t="shared" si="108"/>
        <v>0</v>
      </c>
      <c r="AO832" s="1">
        <f t="shared" si="109"/>
        <v>1</v>
      </c>
    </row>
    <row r="833" spans="33:41" x14ac:dyDescent="0.25">
      <c r="AG833" s="1" t="s">
        <v>123</v>
      </c>
      <c r="AH833" s="1">
        <v>4.4000000000000004</v>
      </c>
      <c r="AI833" s="1">
        <v>3</v>
      </c>
      <c r="AJ833" s="1">
        <v>2</v>
      </c>
      <c r="AK833" s="1">
        <f t="shared" si="105"/>
        <v>0</v>
      </c>
      <c r="AL833" s="1">
        <f t="shared" si="106"/>
        <v>0</v>
      </c>
      <c r="AM833" s="1">
        <f t="shared" si="107"/>
        <v>1</v>
      </c>
      <c r="AN833" s="1">
        <f t="shared" si="108"/>
        <v>0</v>
      </c>
      <c r="AO833" s="1">
        <f t="shared" si="109"/>
        <v>1</v>
      </c>
    </row>
    <row r="834" spans="33:41" x14ac:dyDescent="0.25">
      <c r="AG834" s="1" t="s">
        <v>125</v>
      </c>
      <c r="AH834" s="1">
        <v>4.4000000000000004</v>
      </c>
      <c r="AI834" s="1">
        <v>3</v>
      </c>
      <c r="AJ834" s="1">
        <v>2</v>
      </c>
      <c r="AK834" s="1">
        <f t="shared" si="105"/>
        <v>0</v>
      </c>
      <c r="AL834" s="1">
        <f t="shared" si="106"/>
        <v>0</v>
      </c>
      <c r="AM834" s="1">
        <f t="shared" si="107"/>
        <v>1</v>
      </c>
      <c r="AN834" s="1">
        <f t="shared" si="108"/>
        <v>0</v>
      </c>
      <c r="AO834" s="1">
        <f t="shared" si="109"/>
        <v>1</v>
      </c>
    </row>
    <row r="835" spans="33:41" x14ac:dyDescent="0.25">
      <c r="AG835" s="1" t="s">
        <v>74</v>
      </c>
      <c r="AH835" s="1">
        <v>4.4000000000000004</v>
      </c>
      <c r="AI835" s="1">
        <v>3</v>
      </c>
      <c r="AJ835" s="1">
        <v>2</v>
      </c>
      <c r="AK835" s="1">
        <f t="shared" ref="AK835:AK898" si="110">IF(AND((10&gt;AJ835),(AJ835&gt;=AI835),(AI835&gt;=2)),1,0)</f>
        <v>0</v>
      </c>
      <c r="AL835" s="1">
        <f t="shared" ref="AL835:AL898" si="111">IF(AND((AJ835&lt;AI835),(AJ835&gt;2),(AI835&lt;10)),1,0)</f>
        <v>0</v>
      </c>
      <c r="AM835" s="1">
        <f t="shared" ref="AM835:AM898" si="112">IF(AJ835&lt;=2,1,0)</f>
        <v>1</v>
      </c>
      <c r="AN835" s="1">
        <f t="shared" ref="AN835:AN898" si="113">IF(AJ835&gt;=10,1,0)</f>
        <v>0</v>
      </c>
      <c r="AO835" s="1">
        <f t="shared" ref="AO835:AO898" si="114">SUM(AK835:AN835)</f>
        <v>1</v>
      </c>
    </row>
    <row r="836" spans="33:41" x14ac:dyDescent="0.25">
      <c r="AG836" s="1" t="s">
        <v>108</v>
      </c>
      <c r="AH836" s="1">
        <v>4.4000000000000004</v>
      </c>
      <c r="AI836" s="1">
        <v>3</v>
      </c>
      <c r="AJ836" s="1">
        <v>2</v>
      </c>
      <c r="AK836" s="1">
        <f t="shared" si="110"/>
        <v>0</v>
      </c>
      <c r="AL836" s="1">
        <f t="shared" si="111"/>
        <v>0</v>
      </c>
      <c r="AM836" s="1">
        <f t="shared" si="112"/>
        <v>1</v>
      </c>
      <c r="AN836" s="1">
        <f t="shared" si="113"/>
        <v>0</v>
      </c>
      <c r="AO836" s="1">
        <f t="shared" si="114"/>
        <v>1</v>
      </c>
    </row>
    <row r="837" spans="33:41" x14ac:dyDescent="0.25">
      <c r="AG837" s="1" t="s">
        <v>207</v>
      </c>
      <c r="AH837" s="1">
        <v>4.4000000000000004</v>
      </c>
      <c r="AI837" s="1">
        <v>3</v>
      </c>
      <c r="AJ837" s="1">
        <v>2</v>
      </c>
      <c r="AK837" s="1">
        <f t="shared" si="110"/>
        <v>0</v>
      </c>
      <c r="AL837" s="1">
        <f t="shared" si="111"/>
        <v>0</v>
      </c>
      <c r="AM837" s="1">
        <f t="shared" si="112"/>
        <v>1</v>
      </c>
      <c r="AN837" s="1">
        <f t="shared" si="113"/>
        <v>0</v>
      </c>
      <c r="AO837" s="1">
        <f t="shared" si="114"/>
        <v>1</v>
      </c>
    </row>
    <row r="838" spans="33:41" x14ac:dyDescent="0.25">
      <c r="AG838" s="1" t="s">
        <v>125</v>
      </c>
      <c r="AH838" s="1">
        <v>4.4000000000000004</v>
      </c>
      <c r="AI838" s="1">
        <v>3</v>
      </c>
      <c r="AJ838" s="1">
        <v>2</v>
      </c>
      <c r="AK838" s="1">
        <f t="shared" si="110"/>
        <v>0</v>
      </c>
      <c r="AL838" s="1">
        <f t="shared" si="111"/>
        <v>0</v>
      </c>
      <c r="AM838" s="1">
        <f t="shared" si="112"/>
        <v>1</v>
      </c>
      <c r="AN838" s="1">
        <f t="shared" si="113"/>
        <v>0</v>
      </c>
      <c r="AO838" s="1">
        <f t="shared" si="114"/>
        <v>1</v>
      </c>
    </row>
    <row r="839" spans="33:41" x14ac:dyDescent="0.25">
      <c r="AG839" s="1" t="s">
        <v>200</v>
      </c>
      <c r="AH839" s="1">
        <v>4.4000000000000004</v>
      </c>
      <c r="AI839" s="1">
        <v>3</v>
      </c>
      <c r="AJ839" s="1">
        <v>1.5</v>
      </c>
      <c r="AK839" s="1">
        <f t="shared" si="110"/>
        <v>0</v>
      </c>
      <c r="AL839" s="1">
        <f t="shared" si="111"/>
        <v>0</v>
      </c>
      <c r="AM839" s="1">
        <f t="shared" si="112"/>
        <v>1</v>
      </c>
      <c r="AN839" s="1">
        <f t="shared" si="113"/>
        <v>0</v>
      </c>
      <c r="AO839" s="1">
        <f t="shared" si="114"/>
        <v>1</v>
      </c>
    </row>
    <row r="840" spans="33:41" x14ac:dyDescent="0.25">
      <c r="AG840" s="1" t="s">
        <v>189</v>
      </c>
      <c r="AH840" s="1">
        <v>4.4000000000000004</v>
      </c>
      <c r="AI840" s="1">
        <v>3</v>
      </c>
      <c r="AJ840" s="1">
        <v>1.5</v>
      </c>
      <c r="AK840" s="1">
        <f t="shared" si="110"/>
        <v>0</v>
      </c>
      <c r="AL840" s="1">
        <f t="shared" si="111"/>
        <v>0</v>
      </c>
      <c r="AM840" s="1">
        <f t="shared" si="112"/>
        <v>1</v>
      </c>
      <c r="AN840" s="1">
        <f t="shared" si="113"/>
        <v>0</v>
      </c>
      <c r="AO840" s="1">
        <f t="shared" si="114"/>
        <v>1</v>
      </c>
    </row>
    <row r="841" spans="33:41" x14ac:dyDescent="0.25">
      <c r="AG841" s="1" t="s">
        <v>83</v>
      </c>
      <c r="AH841" s="1">
        <v>4.4000000000000004</v>
      </c>
      <c r="AI841" s="1">
        <v>3</v>
      </c>
      <c r="AJ841" s="1">
        <v>1</v>
      </c>
      <c r="AK841" s="1">
        <f t="shared" si="110"/>
        <v>0</v>
      </c>
      <c r="AL841" s="1">
        <f t="shared" si="111"/>
        <v>0</v>
      </c>
      <c r="AM841" s="1">
        <f t="shared" si="112"/>
        <v>1</v>
      </c>
      <c r="AN841" s="1">
        <f t="shared" si="113"/>
        <v>0</v>
      </c>
      <c r="AO841" s="1">
        <f t="shared" si="114"/>
        <v>1</v>
      </c>
    </row>
    <row r="842" spans="33:41" x14ac:dyDescent="0.25">
      <c r="AG842" s="1" t="s">
        <v>125</v>
      </c>
      <c r="AH842" s="1">
        <v>4.4000000000000004</v>
      </c>
      <c r="AI842" s="1">
        <v>3</v>
      </c>
      <c r="AJ842" s="1">
        <v>1</v>
      </c>
      <c r="AK842" s="1">
        <f t="shared" si="110"/>
        <v>0</v>
      </c>
      <c r="AL842" s="1">
        <f t="shared" si="111"/>
        <v>0</v>
      </c>
      <c r="AM842" s="1">
        <f t="shared" si="112"/>
        <v>1</v>
      </c>
      <c r="AN842" s="1">
        <f t="shared" si="113"/>
        <v>0</v>
      </c>
      <c r="AO842" s="1">
        <f t="shared" si="114"/>
        <v>1</v>
      </c>
    </row>
    <row r="843" spans="33:41" x14ac:dyDescent="0.25">
      <c r="AG843" s="1" t="s">
        <v>69</v>
      </c>
      <c r="AH843" s="1">
        <v>4.4000000000000004</v>
      </c>
      <c r="AI843" s="1">
        <v>3</v>
      </c>
      <c r="AJ843" s="1">
        <v>1</v>
      </c>
      <c r="AK843" s="1">
        <f t="shared" si="110"/>
        <v>0</v>
      </c>
      <c r="AL843" s="1">
        <f t="shared" si="111"/>
        <v>0</v>
      </c>
      <c r="AM843" s="1">
        <f t="shared" si="112"/>
        <v>1</v>
      </c>
      <c r="AN843" s="1">
        <f t="shared" si="113"/>
        <v>0</v>
      </c>
      <c r="AO843" s="1">
        <f t="shared" si="114"/>
        <v>1</v>
      </c>
    </row>
    <row r="844" spans="33:41" x14ac:dyDescent="0.25">
      <c r="AG844" s="1" t="s">
        <v>74</v>
      </c>
      <c r="AH844" s="1">
        <v>4.4000000000000004</v>
      </c>
      <c r="AI844" s="1">
        <v>3</v>
      </c>
      <c r="AJ844" s="1">
        <v>1</v>
      </c>
      <c r="AK844" s="1">
        <f t="shared" si="110"/>
        <v>0</v>
      </c>
      <c r="AL844" s="1">
        <f t="shared" si="111"/>
        <v>0</v>
      </c>
      <c r="AM844" s="1">
        <f t="shared" si="112"/>
        <v>1</v>
      </c>
      <c r="AN844" s="1">
        <f t="shared" si="113"/>
        <v>0</v>
      </c>
      <c r="AO844" s="1">
        <f t="shared" si="114"/>
        <v>1</v>
      </c>
    </row>
    <row r="845" spans="33:41" x14ac:dyDescent="0.25">
      <c r="AG845" s="1" t="s">
        <v>83</v>
      </c>
      <c r="AH845" s="1">
        <v>4.4000000000000004</v>
      </c>
      <c r="AI845" s="1">
        <v>3</v>
      </c>
      <c r="AJ845" s="1">
        <v>1</v>
      </c>
      <c r="AK845" s="1">
        <f t="shared" si="110"/>
        <v>0</v>
      </c>
      <c r="AL845" s="1">
        <f t="shared" si="111"/>
        <v>0</v>
      </c>
      <c r="AM845" s="1">
        <f t="shared" si="112"/>
        <v>1</v>
      </c>
      <c r="AN845" s="1">
        <f t="shared" si="113"/>
        <v>0</v>
      </c>
      <c r="AO845" s="1">
        <f t="shared" si="114"/>
        <v>1</v>
      </c>
    </row>
    <row r="846" spans="33:41" x14ac:dyDescent="0.25">
      <c r="AG846" s="1" t="s">
        <v>123</v>
      </c>
      <c r="AH846" s="1">
        <v>4.4000000000000004</v>
      </c>
      <c r="AI846" s="1">
        <v>3</v>
      </c>
      <c r="AJ846" s="1">
        <v>1</v>
      </c>
      <c r="AK846" s="1">
        <f t="shared" si="110"/>
        <v>0</v>
      </c>
      <c r="AL846" s="1">
        <f t="shared" si="111"/>
        <v>0</v>
      </c>
      <c r="AM846" s="1">
        <f t="shared" si="112"/>
        <v>1</v>
      </c>
      <c r="AN846" s="1">
        <f t="shared" si="113"/>
        <v>0</v>
      </c>
      <c r="AO846" s="1">
        <f t="shared" si="114"/>
        <v>1</v>
      </c>
    </row>
    <row r="847" spans="33:41" x14ac:dyDescent="0.25">
      <c r="AG847" s="1" t="s">
        <v>187</v>
      </c>
      <c r="AH847" s="1">
        <v>4.4000000000000004</v>
      </c>
      <c r="AI847" s="1">
        <v>3</v>
      </c>
      <c r="AJ847" s="1">
        <v>1</v>
      </c>
      <c r="AK847" s="1">
        <f t="shared" si="110"/>
        <v>0</v>
      </c>
      <c r="AL847" s="1">
        <f t="shared" si="111"/>
        <v>0</v>
      </c>
      <c r="AM847" s="1">
        <f t="shared" si="112"/>
        <v>1</v>
      </c>
      <c r="AN847" s="1">
        <f t="shared" si="113"/>
        <v>0</v>
      </c>
      <c r="AO847" s="1">
        <f t="shared" si="114"/>
        <v>1</v>
      </c>
    </row>
    <row r="848" spans="33:41" x14ac:dyDescent="0.25">
      <c r="AG848" s="1" t="s">
        <v>105</v>
      </c>
      <c r="AH848" s="1">
        <v>4.4000000000000004</v>
      </c>
      <c r="AI848" s="1">
        <v>3</v>
      </c>
      <c r="AJ848" s="1">
        <v>1</v>
      </c>
      <c r="AK848" s="1">
        <f t="shared" si="110"/>
        <v>0</v>
      </c>
      <c r="AL848" s="1">
        <f t="shared" si="111"/>
        <v>0</v>
      </c>
      <c r="AM848" s="1">
        <f t="shared" si="112"/>
        <v>1</v>
      </c>
      <c r="AN848" s="1">
        <f t="shared" si="113"/>
        <v>0</v>
      </c>
      <c r="AO848" s="1">
        <f t="shared" si="114"/>
        <v>1</v>
      </c>
    </row>
    <row r="849" spans="33:41" x14ac:dyDescent="0.25">
      <c r="AG849" s="1" t="s">
        <v>123</v>
      </c>
      <c r="AH849" s="1">
        <v>4.4000000000000004</v>
      </c>
      <c r="AI849" s="1">
        <v>3</v>
      </c>
      <c r="AJ849" s="1">
        <v>1</v>
      </c>
      <c r="AK849" s="1">
        <f t="shared" si="110"/>
        <v>0</v>
      </c>
      <c r="AL849" s="1">
        <f t="shared" si="111"/>
        <v>0</v>
      </c>
      <c r="AM849" s="1">
        <f t="shared" si="112"/>
        <v>1</v>
      </c>
      <c r="AN849" s="1">
        <f t="shared" si="113"/>
        <v>0</v>
      </c>
      <c r="AO849" s="1">
        <f t="shared" si="114"/>
        <v>1</v>
      </c>
    </row>
    <row r="850" spans="33:41" x14ac:dyDescent="0.25">
      <c r="AG850" s="1" t="s">
        <v>139</v>
      </c>
      <c r="AH850" s="1">
        <v>4.4000000000000004</v>
      </c>
      <c r="AI850" s="1">
        <v>3</v>
      </c>
      <c r="AJ850" s="1">
        <v>1</v>
      </c>
      <c r="AK850" s="1">
        <f t="shared" si="110"/>
        <v>0</v>
      </c>
      <c r="AL850" s="1">
        <f t="shared" si="111"/>
        <v>0</v>
      </c>
      <c r="AM850" s="1">
        <f t="shared" si="112"/>
        <v>1</v>
      </c>
      <c r="AN850" s="1">
        <f t="shared" si="113"/>
        <v>0</v>
      </c>
      <c r="AO850" s="1">
        <f t="shared" si="114"/>
        <v>1</v>
      </c>
    </row>
    <row r="851" spans="33:41" x14ac:dyDescent="0.25">
      <c r="AG851" s="1" t="s">
        <v>149</v>
      </c>
      <c r="AH851" s="1">
        <v>4.4000000000000004</v>
      </c>
      <c r="AI851" s="1">
        <v>3</v>
      </c>
      <c r="AJ851" s="1">
        <v>1</v>
      </c>
      <c r="AK851" s="1">
        <f t="shared" si="110"/>
        <v>0</v>
      </c>
      <c r="AL851" s="1">
        <f t="shared" si="111"/>
        <v>0</v>
      </c>
      <c r="AM851" s="1">
        <f t="shared" si="112"/>
        <v>1</v>
      </c>
      <c r="AN851" s="1">
        <f t="shared" si="113"/>
        <v>0</v>
      </c>
      <c r="AO851" s="1">
        <f t="shared" si="114"/>
        <v>1</v>
      </c>
    </row>
    <row r="852" spans="33:41" x14ac:dyDescent="0.25">
      <c r="AG852" s="1" t="s">
        <v>149</v>
      </c>
      <c r="AH852" s="1">
        <v>4.4000000000000004</v>
      </c>
      <c r="AI852" s="1">
        <v>3</v>
      </c>
      <c r="AJ852" s="1">
        <v>1</v>
      </c>
      <c r="AK852" s="1">
        <f t="shared" si="110"/>
        <v>0</v>
      </c>
      <c r="AL852" s="1">
        <f t="shared" si="111"/>
        <v>0</v>
      </c>
      <c r="AM852" s="1">
        <f t="shared" si="112"/>
        <v>1</v>
      </c>
      <c r="AN852" s="1">
        <f t="shared" si="113"/>
        <v>0</v>
      </c>
      <c r="AO852" s="1">
        <f t="shared" si="114"/>
        <v>1</v>
      </c>
    </row>
    <row r="853" spans="33:41" x14ac:dyDescent="0.25">
      <c r="AG853" s="1" t="s">
        <v>123</v>
      </c>
      <c r="AH853" s="1">
        <v>4.4000000000000004</v>
      </c>
      <c r="AI853" s="1">
        <v>3</v>
      </c>
      <c r="AJ853" s="1">
        <v>1</v>
      </c>
      <c r="AK853" s="1">
        <f t="shared" si="110"/>
        <v>0</v>
      </c>
      <c r="AL853" s="1">
        <f t="shared" si="111"/>
        <v>0</v>
      </c>
      <c r="AM853" s="1">
        <f t="shared" si="112"/>
        <v>1</v>
      </c>
      <c r="AN853" s="1">
        <f t="shared" si="113"/>
        <v>0</v>
      </c>
      <c r="AO853" s="1">
        <f t="shared" si="114"/>
        <v>1</v>
      </c>
    </row>
    <row r="854" spans="33:41" x14ac:dyDescent="0.25">
      <c r="AG854" s="1" t="s">
        <v>74</v>
      </c>
      <c r="AH854" s="1">
        <v>4.4000000000000004</v>
      </c>
      <c r="AI854" s="1">
        <v>3</v>
      </c>
      <c r="AJ854" s="1">
        <v>1</v>
      </c>
      <c r="AK854" s="1">
        <f t="shared" si="110"/>
        <v>0</v>
      </c>
      <c r="AL854" s="1">
        <f t="shared" si="111"/>
        <v>0</v>
      </c>
      <c r="AM854" s="1">
        <f t="shared" si="112"/>
        <v>1</v>
      </c>
      <c r="AN854" s="1">
        <f t="shared" si="113"/>
        <v>0</v>
      </c>
      <c r="AO854" s="1">
        <f t="shared" si="114"/>
        <v>1</v>
      </c>
    </row>
    <row r="855" spans="33:41" x14ac:dyDescent="0.25">
      <c r="AG855" s="1" t="s">
        <v>142</v>
      </c>
      <c r="AH855" s="1">
        <v>4.4000000000000004</v>
      </c>
      <c r="AI855" s="1">
        <v>3</v>
      </c>
      <c r="AJ855" s="1">
        <v>1</v>
      </c>
      <c r="AK855" s="1">
        <f t="shared" si="110"/>
        <v>0</v>
      </c>
      <c r="AL855" s="1">
        <f t="shared" si="111"/>
        <v>0</v>
      </c>
      <c r="AM855" s="1">
        <f t="shared" si="112"/>
        <v>1</v>
      </c>
      <c r="AN855" s="1">
        <f t="shared" si="113"/>
        <v>0</v>
      </c>
      <c r="AO855" s="1">
        <f t="shared" si="114"/>
        <v>1</v>
      </c>
    </row>
    <row r="856" spans="33:41" x14ac:dyDescent="0.25">
      <c r="AG856" s="1" t="s">
        <v>200</v>
      </c>
      <c r="AH856" s="1">
        <v>4.4000000000000004</v>
      </c>
      <c r="AI856" s="1">
        <v>3</v>
      </c>
      <c r="AJ856" s="1">
        <v>1</v>
      </c>
      <c r="AK856" s="1">
        <f t="shared" si="110"/>
        <v>0</v>
      </c>
      <c r="AL856" s="1">
        <f t="shared" si="111"/>
        <v>0</v>
      </c>
      <c r="AM856" s="1">
        <f t="shared" si="112"/>
        <v>1</v>
      </c>
      <c r="AN856" s="1">
        <f t="shared" si="113"/>
        <v>0</v>
      </c>
      <c r="AO856" s="1">
        <f t="shared" si="114"/>
        <v>1</v>
      </c>
    </row>
    <row r="857" spans="33:41" x14ac:dyDescent="0.25">
      <c r="AG857" s="1" t="s">
        <v>197</v>
      </c>
      <c r="AH857" s="1">
        <v>4.4000000000000004</v>
      </c>
      <c r="AI857" s="1">
        <v>3</v>
      </c>
      <c r="AJ857" s="1">
        <v>1</v>
      </c>
      <c r="AK857" s="1">
        <f t="shared" si="110"/>
        <v>0</v>
      </c>
      <c r="AL857" s="1">
        <f t="shared" si="111"/>
        <v>0</v>
      </c>
      <c r="AM857" s="1">
        <f t="shared" si="112"/>
        <v>1</v>
      </c>
      <c r="AN857" s="1">
        <f t="shared" si="113"/>
        <v>0</v>
      </c>
      <c r="AO857" s="1">
        <f t="shared" si="114"/>
        <v>1</v>
      </c>
    </row>
    <row r="858" spans="33:41" x14ac:dyDescent="0.25">
      <c r="AG858" s="1" t="s">
        <v>197</v>
      </c>
      <c r="AH858" s="1">
        <v>4.4000000000000004</v>
      </c>
      <c r="AI858" s="1">
        <v>3</v>
      </c>
      <c r="AJ858" s="1">
        <v>1</v>
      </c>
      <c r="AK858" s="1">
        <f t="shared" si="110"/>
        <v>0</v>
      </c>
      <c r="AL858" s="1">
        <f t="shared" si="111"/>
        <v>0</v>
      </c>
      <c r="AM858" s="1">
        <f t="shared" si="112"/>
        <v>1</v>
      </c>
      <c r="AN858" s="1">
        <f t="shared" si="113"/>
        <v>0</v>
      </c>
      <c r="AO858" s="1">
        <f t="shared" si="114"/>
        <v>1</v>
      </c>
    </row>
    <row r="859" spans="33:41" x14ac:dyDescent="0.25">
      <c r="AG859" s="1" t="s">
        <v>189</v>
      </c>
      <c r="AH859" s="1">
        <v>4.4000000000000004</v>
      </c>
      <c r="AI859" s="1">
        <v>3</v>
      </c>
      <c r="AJ859" s="1">
        <v>1</v>
      </c>
      <c r="AK859" s="1">
        <f t="shared" si="110"/>
        <v>0</v>
      </c>
      <c r="AL859" s="1">
        <f t="shared" si="111"/>
        <v>0</v>
      </c>
      <c r="AM859" s="1">
        <f t="shared" si="112"/>
        <v>1</v>
      </c>
      <c r="AN859" s="1">
        <f t="shared" si="113"/>
        <v>0</v>
      </c>
      <c r="AO859" s="1">
        <f t="shared" si="114"/>
        <v>1</v>
      </c>
    </row>
    <row r="860" spans="33:41" x14ac:dyDescent="0.25">
      <c r="AG860" s="1" t="s">
        <v>200</v>
      </c>
      <c r="AH860" s="1">
        <v>4.4000000000000004</v>
      </c>
      <c r="AI860" s="1">
        <v>3</v>
      </c>
      <c r="AJ860" s="1">
        <v>1</v>
      </c>
      <c r="AK860" s="1">
        <f t="shared" si="110"/>
        <v>0</v>
      </c>
      <c r="AL860" s="1">
        <f t="shared" si="111"/>
        <v>0</v>
      </c>
      <c r="AM860" s="1">
        <f t="shared" si="112"/>
        <v>1</v>
      </c>
      <c r="AN860" s="1">
        <f t="shared" si="113"/>
        <v>0</v>
      </c>
      <c r="AO860" s="1">
        <f t="shared" si="114"/>
        <v>1</v>
      </c>
    </row>
    <row r="861" spans="33:41" x14ac:dyDescent="0.25">
      <c r="AG861" s="1" t="s">
        <v>200</v>
      </c>
      <c r="AH861" s="1">
        <v>4.4000000000000004</v>
      </c>
      <c r="AI861" s="1">
        <v>3</v>
      </c>
      <c r="AJ861" s="1">
        <v>1</v>
      </c>
      <c r="AK861" s="1">
        <f t="shared" si="110"/>
        <v>0</v>
      </c>
      <c r="AL861" s="1">
        <f t="shared" si="111"/>
        <v>0</v>
      </c>
      <c r="AM861" s="1">
        <f t="shared" si="112"/>
        <v>1</v>
      </c>
      <c r="AN861" s="1">
        <f t="shared" si="113"/>
        <v>0</v>
      </c>
      <c r="AO861" s="1">
        <f t="shared" si="114"/>
        <v>1</v>
      </c>
    </row>
    <row r="862" spans="33:41" x14ac:dyDescent="0.25">
      <c r="AG862" s="1" t="s">
        <v>74</v>
      </c>
      <c r="AH862" s="1">
        <v>4.4000000000000004</v>
      </c>
      <c r="AI862" s="1">
        <v>3</v>
      </c>
      <c r="AJ862" s="1">
        <v>1</v>
      </c>
      <c r="AK862" s="1">
        <f t="shared" si="110"/>
        <v>0</v>
      </c>
      <c r="AL862" s="1">
        <f t="shared" si="111"/>
        <v>0</v>
      </c>
      <c r="AM862" s="1">
        <f t="shared" si="112"/>
        <v>1</v>
      </c>
      <c r="AN862" s="1">
        <f t="shared" si="113"/>
        <v>0</v>
      </c>
      <c r="AO862" s="1">
        <f t="shared" si="114"/>
        <v>1</v>
      </c>
    </row>
    <row r="863" spans="33:41" x14ac:dyDescent="0.25">
      <c r="AG863" s="1" t="s">
        <v>125</v>
      </c>
      <c r="AH863" s="1">
        <v>4.4000000000000004</v>
      </c>
      <c r="AI863" s="1">
        <v>3</v>
      </c>
      <c r="AJ863" s="1">
        <v>1</v>
      </c>
      <c r="AK863" s="1">
        <f t="shared" si="110"/>
        <v>0</v>
      </c>
      <c r="AL863" s="1">
        <f t="shared" si="111"/>
        <v>0</v>
      </c>
      <c r="AM863" s="1">
        <f t="shared" si="112"/>
        <v>1</v>
      </c>
      <c r="AN863" s="1">
        <f t="shared" si="113"/>
        <v>0</v>
      </c>
      <c r="AO863" s="1">
        <f t="shared" si="114"/>
        <v>1</v>
      </c>
    </row>
    <row r="864" spans="33:41" x14ac:dyDescent="0.25">
      <c r="AG864" s="1" t="s">
        <v>168</v>
      </c>
      <c r="AH864" s="1">
        <v>4.4000000000000004</v>
      </c>
      <c r="AI864" s="1">
        <v>3</v>
      </c>
      <c r="AJ864" s="1">
        <v>1</v>
      </c>
      <c r="AK864" s="1">
        <f t="shared" si="110"/>
        <v>0</v>
      </c>
      <c r="AL864" s="1">
        <f t="shared" si="111"/>
        <v>0</v>
      </c>
      <c r="AM864" s="1">
        <f t="shared" si="112"/>
        <v>1</v>
      </c>
      <c r="AN864" s="1">
        <f t="shared" si="113"/>
        <v>0</v>
      </c>
      <c r="AO864" s="1">
        <f t="shared" si="114"/>
        <v>1</v>
      </c>
    </row>
    <row r="865" spans="33:41" x14ac:dyDescent="0.25">
      <c r="AG865" s="1" t="s">
        <v>206</v>
      </c>
      <c r="AH865" s="1">
        <v>4.4000000000000004</v>
      </c>
      <c r="AI865" s="1">
        <v>3</v>
      </c>
      <c r="AJ865" s="1">
        <v>1</v>
      </c>
      <c r="AK865" s="1">
        <f t="shared" si="110"/>
        <v>0</v>
      </c>
      <c r="AL865" s="1">
        <f t="shared" si="111"/>
        <v>0</v>
      </c>
      <c r="AM865" s="1">
        <f t="shared" si="112"/>
        <v>1</v>
      </c>
      <c r="AN865" s="1">
        <f t="shared" si="113"/>
        <v>0</v>
      </c>
      <c r="AO865" s="1">
        <f t="shared" si="114"/>
        <v>1</v>
      </c>
    </row>
    <row r="866" spans="33:41" x14ac:dyDescent="0.25">
      <c r="AG866" s="1" t="s">
        <v>200</v>
      </c>
      <c r="AH866" s="1">
        <v>4.4000000000000004</v>
      </c>
      <c r="AI866" s="1">
        <v>3</v>
      </c>
      <c r="AJ866" s="1">
        <v>1</v>
      </c>
      <c r="AK866" s="1">
        <f t="shared" si="110"/>
        <v>0</v>
      </c>
      <c r="AL866" s="1">
        <f t="shared" si="111"/>
        <v>0</v>
      </c>
      <c r="AM866" s="1">
        <f t="shared" si="112"/>
        <v>1</v>
      </c>
      <c r="AN866" s="1">
        <f t="shared" si="113"/>
        <v>0</v>
      </c>
      <c r="AO866" s="1">
        <f t="shared" si="114"/>
        <v>1</v>
      </c>
    </row>
    <row r="867" spans="33:41" x14ac:dyDescent="0.25">
      <c r="AG867" s="1" t="s">
        <v>142</v>
      </c>
      <c r="AH867" s="1">
        <v>4.4000000000000004</v>
      </c>
      <c r="AI867" s="1">
        <v>3</v>
      </c>
      <c r="AJ867" s="1">
        <v>0</v>
      </c>
      <c r="AK867" s="1">
        <f t="shared" si="110"/>
        <v>0</v>
      </c>
      <c r="AL867" s="1">
        <f t="shared" si="111"/>
        <v>0</v>
      </c>
      <c r="AM867" s="1">
        <f t="shared" si="112"/>
        <v>1</v>
      </c>
      <c r="AN867" s="1">
        <f t="shared" si="113"/>
        <v>0</v>
      </c>
      <c r="AO867" s="1">
        <f t="shared" si="114"/>
        <v>1</v>
      </c>
    </row>
    <row r="868" spans="33:41" x14ac:dyDescent="0.25">
      <c r="AG868" s="1" t="s">
        <v>126</v>
      </c>
      <c r="AH868" s="1">
        <v>4.4000000000000004</v>
      </c>
      <c r="AI868" s="1">
        <v>3</v>
      </c>
      <c r="AJ868" s="1">
        <v>0</v>
      </c>
      <c r="AK868" s="1">
        <f t="shared" si="110"/>
        <v>0</v>
      </c>
      <c r="AL868" s="1">
        <f t="shared" si="111"/>
        <v>0</v>
      </c>
      <c r="AM868" s="1">
        <f t="shared" si="112"/>
        <v>1</v>
      </c>
      <c r="AN868" s="1">
        <f t="shared" si="113"/>
        <v>0</v>
      </c>
      <c r="AO868" s="1">
        <f t="shared" si="114"/>
        <v>1</v>
      </c>
    </row>
    <row r="869" spans="33:41" x14ac:dyDescent="0.25">
      <c r="AG869" s="1" t="s">
        <v>189</v>
      </c>
      <c r="AH869" s="1">
        <v>4.4000000000000004</v>
      </c>
      <c r="AI869" s="1">
        <v>3</v>
      </c>
      <c r="AJ869" s="1">
        <v>0</v>
      </c>
      <c r="AK869" s="1">
        <f t="shared" si="110"/>
        <v>0</v>
      </c>
      <c r="AL869" s="1">
        <f t="shared" si="111"/>
        <v>0</v>
      </c>
      <c r="AM869" s="1">
        <f t="shared" si="112"/>
        <v>1</v>
      </c>
      <c r="AN869" s="1">
        <f t="shared" si="113"/>
        <v>0</v>
      </c>
      <c r="AO869" s="1">
        <f t="shared" si="114"/>
        <v>1</v>
      </c>
    </row>
    <row r="870" spans="33:41" x14ac:dyDescent="0.25">
      <c r="AG870" s="1" t="s">
        <v>63</v>
      </c>
      <c r="AH870" s="1">
        <v>4.4000000000000004</v>
      </c>
      <c r="AI870" s="1">
        <v>3</v>
      </c>
      <c r="AJ870" s="1">
        <v>0</v>
      </c>
      <c r="AK870" s="1">
        <f t="shared" si="110"/>
        <v>0</v>
      </c>
      <c r="AL870" s="1">
        <f t="shared" si="111"/>
        <v>0</v>
      </c>
      <c r="AM870" s="1">
        <f t="shared" si="112"/>
        <v>1</v>
      </c>
      <c r="AN870" s="1">
        <f t="shared" si="113"/>
        <v>0</v>
      </c>
      <c r="AO870" s="1">
        <f t="shared" si="114"/>
        <v>1</v>
      </c>
    </row>
    <row r="871" spans="33:41" x14ac:dyDescent="0.25">
      <c r="AG871" s="1" t="s">
        <v>197</v>
      </c>
      <c r="AH871" s="1">
        <v>4.4000000000000004</v>
      </c>
      <c r="AI871" s="1">
        <v>3</v>
      </c>
      <c r="AJ871" s="1">
        <v>0</v>
      </c>
      <c r="AK871" s="1">
        <f t="shared" si="110"/>
        <v>0</v>
      </c>
      <c r="AL871" s="1">
        <f t="shared" si="111"/>
        <v>0</v>
      </c>
      <c r="AM871" s="1">
        <f t="shared" si="112"/>
        <v>1</v>
      </c>
      <c r="AN871" s="1">
        <f t="shared" si="113"/>
        <v>0</v>
      </c>
      <c r="AO871" s="1">
        <f t="shared" si="114"/>
        <v>1</v>
      </c>
    </row>
    <row r="872" spans="33:41" x14ac:dyDescent="0.25">
      <c r="AG872" s="1" t="s">
        <v>197</v>
      </c>
      <c r="AH872" s="1">
        <v>4.4000000000000004</v>
      </c>
      <c r="AI872" s="1">
        <v>3</v>
      </c>
      <c r="AJ872" s="1">
        <v>0</v>
      </c>
      <c r="AK872" s="1">
        <f t="shared" si="110"/>
        <v>0</v>
      </c>
      <c r="AL872" s="1">
        <f t="shared" si="111"/>
        <v>0</v>
      </c>
      <c r="AM872" s="1">
        <f t="shared" si="112"/>
        <v>1</v>
      </c>
      <c r="AN872" s="1">
        <f t="shared" si="113"/>
        <v>0</v>
      </c>
      <c r="AO872" s="1">
        <f t="shared" si="114"/>
        <v>1</v>
      </c>
    </row>
    <row r="873" spans="33:41" x14ac:dyDescent="0.25">
      <c r="AG873" s="1" t="s">
        <v>108</v>
      </c>
      <c r="AH873" s="1">
        <v>4.4000000000000004</v>
      </c>
      <c r="AI873" s="1">
        <v>3</v>
      </c>
      <c r="AJ873" s="1">
        <v>0</v>
      </c>
      <c r="AK873" s="1">
        <f t="shared" si="110"/>
        <v>0</v>
      </c>
      <c r="AL873" s="1">
        <f t="shared" si="111"/>
        <v>0</v>
      </c>
      <c r="AM873" s="1">
        <f t="shared" si="112"/>
        <v>1</v>
      </c>
      <c r="AN873" s="1">
        <f t="shared" si="113"/>
        <v>0</v>
      </c>
      <c r="AO873" s="1">
        <f t="shared" si="114"/>
        <v>1</v>
      </c>
    </row>
    <row r="874" spans="33:41" x14ac:dyDescent="0.25">
      <c r="AG874" s="1" t="s">
        <v>187</v>
      </c>
      <c r="AH874" s="1">
        <v>4.4000000000000004</v>
      </c>
      <c r="AI874" s="1">
        <v>3</v>
      </c>
      <c r="AJ874" s="1">
        <v>0</v>
      </c>
      <c r="AK874" s="1">
        <f t="shared" si="110"/>
        <v>0</v>
      </c>
      <c r="AL874" s="1">
        <f t="shared" si="111"/>
        <v>0</v>
      </c>
      <c r="AM874" s="1">
        <f t="shared" si="112"/>
        <v>1</v>
      </c>
      <c r="AN874" s="1">
        <f t="shared" si="113"/>
        <v>0</v>
      </c>
      <c r="AO874" s="1">
        <f t="shared" si="114"/>
        <v>1</v>
      </c>
    </row>
    <row r="875" spans="33:41" x14ac:dyDescent="0.25">
      <c r="AG875" s="1" t="s">
        <v>125</v>
      </c>
      <c r="AH875" s="1">
        <v>4.4000000000000004</v>
      </c>
      <c r="AI875" s="1">
        <v>3</v>
      </c>
      <c r="AJ875" s="1">
        <v>0</v>
      </c>
      <c r="AK875" s="1">
        <f t="shared" si="110"/>
        <v>0</v>
      </c>
      <c r="AL875" s="1">
        <f t="shared" si="111"/>
        <v>0</v>
      </c>
      <c r="AM875" s="1">
        <f t="shared" si="112"/>
        <v>1</v>
      </c>
      <c r="AN875" s="1">
        <f t="shared" si="113"/>
        <v>0</v>
      </c>
      <c r="AO875" s="1">
        <f t="shared" si="114"/>
        <v>1</v>
      </c>
    </row>
    <row r="876" spans="33:41" x14ac:dyDescent="0.25">
      <c r="AG876" s="1" t="s">
        <v>125</v>
      </c>
      <c r="AH876" s="1">
        <v>4.4000000000000004</v>
      </c>
      <c r="AI876" s="1">
        <v>3</v>
      </c>
      <c r="AJ876" s="1">
        <v>0</v>
      </c>
      <c r="AK876" s="1">
        <f t="shared" si="110"/>
        <v>0</v>
      </c>
      <c r="AL876" s="1">
        <f t="shared" si="111"/>
        <v>0</v>
      </c>
      <c r="AM876" s="1">
        <f t="shared" si="112"/>
        <v>1</v>
      </c>
      <c r="AN876" s="1">
        <f t="shared" si="113"/>
        <v>0</v>
      </c>
      <c r="AO876" s="1">
        <f t="shared" si="114"/>
        <v>1</v>
      </c>
    </row>
    <row r="877" spans="33:41" x14ac:dyDescent="0.25">
      <c r="AG877" s="1" t="s">
        <v>63</v>
      </c>
      <c r="AH877" s="1">
        <v>4.4000000000000004</v>
      </c>
      <c r="AI877" s="1">
        <v>3</v>
      </c>
      <c r="AJ877" s="1">
        <v>0</v>
      </c>
      <c r="AK877" s="1">
        <f t="shared" si="110"/>
        <v>0</v>
      </c>
      <c r="AL877" s="1">
        <f t="shared" si="111"/>
        <v>0</v>
      </c>
      <c r="AM877" s="1">
        <f t="shared" si="112"/>
        <v>1</v>
      </c>
      <c r="AN877" s="1">
        <f t="shared" si="113"/>
        <v>0</v>
      </c>
      <c r="AO877" s="1">
        <f t="shared" si="114"/>
        <v>1</v>
      </c>
    </row>
    <row r="878" spans="33:41" x14ac:dyDescent="0.25">
      <c r="AG878" s="1" t="s">
        <v>187</v>
      </c>
      <c r="AH878" s="1">
        <v>4.4000000000000004</v>
      </c>
      <c r="AI878" s="1">
        <v>3</v>
      </c>
      <c r="AJ878" s="1">
        <v>-1</v>
      </c>
      <c r="AK878" s="1">
        <f t="shared" si="110"/>
        <v>0</v>
      </c>
      <c r="AL878" s="1">
        <f t="shared" si="111"/>
        <v>0</v>
      </c>
      <c r="AM878" s="1">
        <f t="shared" si="112"/>
        <v>1</v>
      </c>
      <c r="AN878" s="1">
        <f t="shared" si="113"/>
        <v>0</v>
      </c>
      <c r="AO878" s="1">
        <f t="shared" si="114"/>
        <v>1</v>
      </c>
    </row>
    <row r="879" spans="33:41" x14ac:dyDescent="0.25">
      <c r="AG879" s="1" t="s">
        <v>123</v>
      </c>
      <c r="AH879" s="1">
        <v>4.4000000000000004</v>
      </c>
      <c r="AI879" s="1">
        <v>3</v>
      </c>
      <c r="AJ879" s="1">
        <v>-1</v>
      </c>
      <c r="AK879" s="1">
        <f t="shared" si="110"/>
        <v>0</v>
      </c>
      <c r="AL879" s="1">
        <f t="shared" si="111"/>
        <v>0</v>
      </c>
      <c r="AM879" s="1">
        <f t="shared" si="112"/>
        <v>1</v>
      </c>
      <c r="AN879" s="1">
        <f t="shared" si="113"/>
        <v>0</v>
      </c>
      <c r="AO879" s="1">
        <f t="shared" si="114"/>
        <v>1</v>
      </c>
    </row>
    <row r="880" spans="33:41" x14ac:dyDescent="0.25">
      <c r="AG880" s="1" t="s">
        <v>142</v>
      </c>
      <c r="AH880" s="1">
        <v>4.4000000000000004</v>
      </c>
      <c r="AI880" s="1">
        <v>3</v>
      </c>
      <c r="AJ880" s="1">
        <v>-2</v>
      </c>
      <c r="AK880" s="1">
        <f t="shared" si="110"/>
        <v>0</v>
      </c>
      <c r="AL880" s="1">
        <f t="shared" si="111"/>
        <v>0</v>
      </c>
      <c r="AM880" s="1">
        <f t="shared" si="112"/>
        <v>1</v>
      </c>
      <c r="AN880" s="1">
        <f t="shared" si="113"/>
        <v>0</v>
      </c>
      <c r="AO880" s="1">
        <f t="shared" si="114"/>
        <v>1</v>
      </c>
    </row>
    <row r="881" spans="33:41" x14ac:dyDescent="0.25">
      <c r="AG881" s="1" t="s">
        <v>71</v>
      </c>
      <c r="AH881" s="1">
        <v>4.3</v>
      </c>
      <c r="AI881" s="1">
        <v>3</v>
      </c>
      <c r="AJ881" s="1">
        <v>2</v>
      </c>
      <c r="AK881" s="1">
        <f t="shared" si="110"/>
        <v>0</v>
      </c>
      <c r="AL881" s="1">
        <f t="shared" si="111"/>
        <v>0</v>
      </c>
      <c r="AM881" s="1">
        <f t="shared" si="112"/>
        <v>1</v>
      </c>
      <c r="AN881" s="1">
        <f t="shared" si="113"/>
        <v>0</v>
      </c>
      <c r="AO881" s="1">
        <f t="shared" si="114"/>
        <v>1</v>
      </c>
    </row>
    <row r="882" spans="33:41" x14ac:dyDescent="0.25">
      <c r="AG882" s="1" t="s">
        <v>73</v>
      </c>
      <c r="AH882" s="1">
        <v>4.3</v>
      </c>
      <c r="AI882" s="1">
        <v>3</v>
      </c>
      <c r="AJ882" s="1">
        <v>2</v>
      </c>
      <c r="AK882" s="1">
        <f t="shared" si="110"/>
        <v>0</v>
      </c>
      <c r="AL882" s="1">
        <f t="shared" si="111"/>
        <v>0</v>
      </c>
      <c r="AM882" s="1">
        <f t="shared" si="112"/>
        <v>1</v>
      </c>
      <c r="AN882" s="1">
        <f t="shared" si="113"/>
        <v>0</v>
      </c>
      <c r="AO882" s="1">
        <f t="shared" si="114"/>
        <v>1</v>
      </c>
    </row>
    <row r="883" spans="33:41" x14ac:dyDescent="0.25">
      <c r="AG883" s="1" t="s">
        <v>151</v>
      </c>
      <c r="AH883" s="1">
        <v>4.3</v>
      </c>
      <c r="AI883" s="1">
        <v>3</v>
      </c>
      <c r="AJ883" s="1">
        <v>2</v>
      </c>
      <c r="AK883" s="1">
        <f t="shared" si="110"/>
        <v>0</v>
      </c>
      <c r="AL883" s="1">
        <f t="shared" si="111"/>
        <v>0</v>
      </c>
      <c r="AM883" s="1">
        <f t="shared" si="112"/>
        <v>1</v>
      </c>
      <c r="AN883" s="1">
        <f t="shared" si="113"/>
        <v>0</v>
      </c>
      <c r="AO883" s="1">
        <f t="shared" si="114"/>
        <v>1</v>
      </c>
    </row>
    <row r="884" spans="33:41" x14ac:dyDescent="0.25">
      <c r="AG884" s="1" t="s">
        <v>71</v>
      </c>
      <c r="AH884" s="1">
        <v>4.3</v>
      </c>
      <c r="AI884" s="1">
        <v>3</v>
      </c>
      <c r="AJ884" s="1">
        <v>2</v>
      </c>
      <c r="AK884" s="1">
        <f t="shared" si="110"/>
        <v>0</v>
      </c>
      <c r="AL884" s="1">
        <f t="shared" si="111"/>
        <v>0</v>
      </c>
      <c r="AM884" s="1">
        <f t="shared" si="112"/>
        <v>1</v>
      </c>
      <c r="AN884" s="1">
        <f t="shared" si="113"/>
        <v>0</v>
      </c>
      <c r="AO884" s="1">
        <f t="shared" si="114"/>
        <v>1</v>
      </c>
    </row>
    <row r="885" spans="33:41" x14ac:dyDescent="0.25">
      <c r="AG885" s="1" t="s">
        <v>151</v>
      </c>
      <c r="AH885" s="1">
        <v>4.3</v>
      </c>
      <c r="AI885" s="1">
        <v>3</v>
      </c>
      <c r="AJ885" s="1">
        <v>2</v>
      </c>
      <c r="AK885" s="1">
        <f t="shared" si="110"/>
        <v>0</v>
      </c>
      <c r="AL885" s="1">
        <f t="shared" si="111"/>
        <v>0</v>
      </c>
      <c r="AM885" s="1">
        <f t="shared" si="112"/>
        <v>1</v>
      </c>
      <c r="AN885" s="1">
        <f t="shared" si="113"/>
        <v>0</v>
      </c>
      <c r="AO885" s="1">
        <f t="shared" si="114"/>
        <v>1</v>
      </c>
    </row>
    <row r="886" spans="33:41" x14ac:dyDescent="0.25">
      <c r="AG886" s="1" t="s">
        <v>71</v>
      </c>
      <c r="AH886" s="1">
        <v>4.3</v>
      </c>
      <c r="AI886" s="1">
        <v>3</v>
      </c>
      <c r="AJ886" s="1">
        <v>2</v>
      </c>
      <c r="AK886" s="1">
        <f t="shared" si="110"/>
        <v>0</v>
      </c>
      <c r="AL886" s="1">
        <f t="shared" si="111"/>
        <v>0</v>
      </c>
      <c r="AM886" s="1">
        <f t="shared" si="112"/>
        <v>1</v>
      </c>
      <c r="AN886" s="1">
        <f t="shared" si="113"/>
        <v>0</v>
      </c>
      <c r="AO886" s="1">
        <f t="shared" si="114"/>
        <v>1</v>
      </c>
    </row>
    <row r="887" spans="33:41" x14ac:dyDescent="0.25">
      <c r="AG887" s="1" t="s">
        <v>146</v>
      </c>
      <c r="AH887" s="1">
        <v>4.3</v>
      </c>
      <c r="AI887" s="1">
        <v>3</v>
      </c>
      <c r="AJ887" s="1">
        <v>2</v>
      </c>
      <c r="AK887" s="1">
        <f t="shared" si="110"/>
        <v>0</v>
      </c>
      <c r="AL887" s="1">
        <f t="shared" si="111"/>
        <v>0</v>
      </c>
      <c r="AM887" s="1">
        <f t="shared" si="112"/>
        <v>1</v>
      </c>
      <c r="AN887" s="1">
        <f t="shared" si="113"/>
        <v>0</v>
      </c>
      <c r="AO887" s="1">
        <f t="shared" si="114"/>
        <v>1</v>
      </c>
    </row>
    <row r="888" spans="33:41" x14ac:dyDescent="0.25">
      <c r="AG888" s="1" t="s">
        <v>82</v>
      </c>
      <c r="AH888" s="1">
        <v>4.3</v>
      </c>
      <c r="AI888" s="1">
        <v>3</v>
      </c>
      <c r="AJ888" s="1">
        <v>2</v>
      </c>
      <c r="AK888" s="1">
        <f t="shared" si="110"/>
        <v>0</v>
      </c>
      <c r="AL888" s="1">
        <f t="shared" si="111"/>
        <v>0</v>
      </c>
      <c r="AM888" s="1">
        <f t="shared" si="112"/>
        <v>1</v>
      </c>
      <c r="AN888" s="1">
        <f t="shared" si="113"/>
        <v>0</v>
      </c>
      <c r="AO888" s="1">
        <f t="shared" si="114"/>
        <v>1</v>
      </c>
    </row>
    <row r="889" spans="33:41" x14ac:dyDescent="0.25">
      <c r="AG889" s="1" t="s">
        <v>71</v>
      </c>
      <c r="AH889" s="1">
        <v>4.3</v>
      </c>
      <c r="AI889" s="1">
        <v>3</v>
      </c>
      <c r="AJ889" s="1">
        <v>2</v>
      </c>
      <c r="AK889" s="1">
        <f t="shared" si="110"/>
        <v>0</v>
      </c>
      <c r="AL889" s="1">
        <f t="shared" si="111"/>
        <v>0</v>
      </c>
      <c r="AM889" s="1">
        <f t="shared" si="112"/>
        <v>1</v>
      </c>
      <c r="AN889" s="1">
        <f t="shared" si="113"/>
        <v>0</v>
      </c>
      <c r="AO889" s="1">
        <f t="shared" si="114"/>
        <v>1</v>
      </c>
    </row>
    <row r="890" spans="33:41" x14ac:dyDescent="0.25">
      <c r="AG890" s="1" t="s">
        <v>82</v>
      </c>
      <c r="AH890" s="1">
        <v>4.3</v>
      </c>
      <c r="AI890" s="1">
        <v>3</v>
      </c>
      <c r="AJ890" s="1">
        <v>2</v>
      </c>
      <c r="AK890" s="1">
        <f t="shared" si="110"/>
        <v>0</v>
      </c>
      <c r="AL890" s="1">
        <f t="shared" si="111"/>
        <v>0</v>
      </c>
      <c r="AM890" s="1">
        <f t="shared" si="112"/>
        <v>1</v>
      </c>
      <c r="AN890" s="1">
        <f t="shared" si="113"/>
        <v>0</v>
      </c>
      <c r="AO890" s="1">
        <f t="shared" si="114"/>
        <v>1</v>
      </c>
    </row>
    <row r="891" spans="33:41" x14ac:dyDescent="0.25">
      <c r="AG891" s="1" t="s">
        <v>110</v>
      </c>
      <c r="AH891" s="1">
        <v>4.3</v>
      </c>
      <c r="AI891" s="1">
        <v>3</v>
      </c>
      <c r="AJ891" s="1">
        <v>2</v>
      </c>
      <c r="AK891" s="1">
        <f t="shared" si="110"/>
        <v>0</v>
      </c>
      <c r="AL891" s="1">
        <f t="shared" si="111"/>
        <v>0</v>
      </c>
      <c r="AM891" s="1">
        <f t="shared" si="112"/>
        <v>1</v>
      </c>
      <c r="AN891" s="1">
        <f t="shared" si="113"/>
        <v>0</v>
      </c>
      <c r="AO891" s="1">
        <f t="shared" si="114"/>
        <v>1</v>
      </c>
    </row>
    <row r="892" spans="33:41" x14ac:dyDescent="0.25">
      <c r="AG892" s="1" t="s">
        <v>146</v>
      </c>
      <c r="AH892" s="1">
        <v>4.3</v>
      </c>
      <c r="AI892" s="1">
        <v>3</v>
      </c>
      <c r="AJ892" s="1">
        <v>2</v>
      </c>
      <c r="AK892" s="1">
        <f t="shared" si="110"/>
        <v>0</v>
      </c>
      <c r="AL892" s="1">
        <f t="shared" si="111"/>
        <v>0</v>
      </c>
      <c r="AM892" s="1">
        <f t="shared" si="112"/>
        <v>1</v>
      </c>
      <c r="AN892" s="1">
        <f t="shared" si="113"/>
        <v>0</v>
      </c>
      <c r="AO892" s="1">
        <f t="shared" si="114"/>
        <v>1</v>
      </c>
    </row>
    <row r="893" spans="33:41" x14ac:dyDescent="0.25">
      <c r="AG893" s="1" t="s">
        <v>146</v>
      </c>
      <c r="AH893" s="1">
        <v>4.3</v>
      </c>
      <c r="AI893" s="1">
        <v>3</v>
      </c>
      <c r="AJ893" s="1">
        <v>2</v>
      </c>
      <c r="AK893" s="1">
        <f t="shared" si="110"/>
        <v>0</v>
      </c>
      <c r="AL893" s="1">
        <f t="shared" si="111"/>
        <v>0</v>
      </c>
      <c r="AM893" s="1">
        <f t="shared" si="112"/>
        <v>1</v>
      </c>
      <c r="AN893" s="1">
        <f t="shared" si="113"/>
        <v>0</v>
      </c>
      <c r="AO893" s="1">
        <f t="shared" si="114"/>
        <v>1</v>
      </c>
    </row>
    <row r="894" spans="33:41" x14ac:dyDescent="0.25">
      <c r="AG894" s="1" t="s">
        <v>86</v>
      </c>
      <c r="AH894" s="1">
        <v>4.3</v>
      </c>
      <c r="AI894" s="1">
        <v>3</v>
      </c>
      <c r="AJ894" s="1">
        <v>2</v>
      </c>
      <c r="AK894" s="1">
        <f t="shared" si="110"/>
        <v>0</v>
      </c>
      <c r="AL894" s="1">
        <f t="shared" si="111"/>
        <v>0</v>
      </c>
      <c r="AM894" s="1">
        <f t="shared" si="112"/>
        <v>1</v>
      </c>
      <c r="AN894" s="1">
        <f t="shared" si="113"/>
        <v>0</v>
      </c>
      <c r="AO894" s="1">
        <f t="shared" si="114"/>
        <v>1</v>
      </c>
    </row>
    <row r="895" spans="33:41" x14ac:dyDescent="0.25">
      <c r="AG895" s="1" t="s">
        <v>173</v>
      </c>
      <c r="AH895" s="1">
        <v>4.3</v>
      </c>
      <c r="AI895" s="1">
        <v>3</v>
      </c>
      <c r="AJ895" s="1">
        <v>2</v>
      </c>
      <c r="AK895" s="1">
        <f t="shared" si="110"/>
        <v>0</v>
      </c>
      <c r="AL895" s="1">
        <f t="shared" si="111"/>
        <v>0</v>
      </c>
      <c r="AM895" s="1">
        <f t="shared" si="112"/>
        <v>1</v>
      </c>
      <c r="AN895" s="1">
        <f t="shared" si="113"/>
        <v>0</v>
      </c>
      <c r="AO895" s="1">
        <f t="shared" si="114"/>
        <v>1</v>
      </c>
    </row>
    <row r="896" spans="33:41" x14ac:dyDescent="0.25">
      <c r="AG896" s="1" t="s">
        <v>204</v>
      </c>
      <c r="AH896" s="1">
        <v>4.3</v>
      </c>
      <c r="AI896" s="1">
        <v>3</v>
      </c>
      <c r="AJ896" s="1">
        <v>2</v>
      </c>
      <c r="AK896" s="1">
        <f t="shared" si="110"/>
        <v>0</v>
      </c>
      <c r="AL896" s="1">
        <f t="shared" si="111"/>
        <v>0</v>
      </c>
      <c r="AM896" s="1">
        <f t="shared" si="112"/>
        <v>1</v>
      </c>
      <c r="AN896" s="1">
        <f t="shared" si="113"/>
        <v>0</v>
      </c>
      <c r="AO896" s="1">
        <f t="shared" si="114"/>
        <v>1</v>
      </c>
    </row>
    <row r="897" spans="33:41" x14ac:dyDescent="0.25">
      <c r="AG897" s="1" t="s">
        <v>164</v>
      </c>
      <c r="AH897" s="1">
        <v>4.3</v>
      </c>
      <c r="AI897" s="1">
        <v>3</v>
      </c>
      <c r="AJ897" s="1">
        <v>2</v>
      </c>
      <c r="AK897" s="1">
        <f t="shared" si="110"/>
        <v>0</v>
      </c>
      <c r="AL897" s="1">
        <f t="shared" si="111"/>
        <v>0</v>
      </c>
      <c r="AM897" s="1">
        <f t="shared" si="112"/>
        <v>1</v>
      </c>
      <c r="AN897" s="1">
        <f t="shared" si="113"/>
        <v>0</v>
      </c>
      <c r="AO897" s="1">
        <f t="shared" si="114"/>
        <v>1</v>
      </c>
    </row>
    <row r="898" spans="33:41" x14ac:dyDescent="0.25">
      <c r="AG898" s="1" t="s">
        <v>146</v>
      </c>
      <c r="AH898" s="1">
        <v>4.3</v>
      </c>
      <c r="AI898" s="1">
        <v>3</v>
      </c>
      <c r="AJ898" s="1">
        <v>2</v>
      </c>
      <c r="AK898" s="1">
        <f t="shared" si="110"/>
        <v>0</v>
      </c>
      <c r="AL898" s="1">
        <f t="shared" si="111"/>
        <v>0</v>
      </c>
      <c r="AM898" s="1">
        <f t="shared" si="112"/>
        <v>1</v>
      </c>
      <c r="AN898" s="1">
        <f t="shared" si="113"/>
        <v>0</v>
      </c>
      <c r="AO898" s="1">
        <f t="shared" si="114"/>
        <v>1</v>
      </c>
    </row>
    <row r="899" spans="33:41" x14ac:dyDescent="0.25">
      <c r="AG899" s="1" t="s">
        <v>203</v>
      </c>
      <c r="AH899" s="1">
        <v>4.3</v>
      </c>
      <c r="AI899" s="1">
        <v>3</v>
      </c>
      <c r="AJ899" s="1">
        <v>2</v>
      </c>
      <c r="AK899" s="1">
        <f t="shared" ref="AK899:AK962" si="115">IF(AND((10&gt;AJ899),(AJ899&gt;=AI899),(AI899&gt;=2)),1,0)</f>
        <v>0</v>
      </c>
      <c r="AL899" s="1">
        <f t="shared" ref="AL899:AL962" si="116">IF(AND((AJ899&lt;AI899),(AJ899&gt;2),(AI899&lt;10)),1,0)</f>
        <v>0</v>
      </c>
      <c r="AM899" s="1">
        <f t="shared" ref="AM899:AM965" si="117">IF(AJ899&lt;=2,1,0)</f>
        <v>1</v>
      </c>
      <c r="AN899" s="1">
        <f t="shared" ref="AN899:AN962" si="118">IF(AJ899&gt;=10,1,0)</f>
        <v>0</v>
      </c>
      <c r="AO899" s="1">
        <f t="shared" ref="AO899:AO962" si="119">SUM(AK899:AN899)</f>
        <v>1</v>
      </c>
    </row>
    <row r="900" spans="33:41" x14ac:dyDescent="0.25">
      <c r="AG900" s="1" t="s">
        <v>146</v>
      </c>
      <c r="AH900" s="1">
        <v>4.3</v>
      </c>
      <c r="AI900" s="1">
        <v>3</v>
      </c>
      <c r="AJ900" s="1">
        <v>2</v>
      </c>
      <c r="AK900" s="1">
        <f t="shared" si="115"/>
        <v>0</v>
      </c>
      <c r="AL900" s="1">
        <f t="shared" si="116"/>
        <v>0</v>
      </c>
      <c r="AM900" s="1">
        <f t="shared" si="117"/>
        <v>1</v>
      </c>
      <c r="AN900" s="1">
        <f t="shared" si="118"/>
        <v>0</v>
      </c>
      <c r="AO900" s="1">
        <f t="shared" si="119"/>
        <v>1</v>
      </c>
    </row>
    <row r="901" spans="33:41" x14ac:dyDescent="0.25">
      <c r="AG901" s="1" t="s">
        <v>128</v>
      </c>
      <c r="AH901" s="1">
        <v>4.3</v>
      </c>
      <c r="AI901" s="1">
        <v>3</v>
      </c>
      <c r="AJ901" s="1">
        <v>1</v>
      </c>
      <c r="AK901" s="1">
        <f t="shared" si="115"/>
        <v>0</v>
      </c>
      <c r="AL901" s="1">
        <f t="shared" si="116"/>
        <v>0</v>
      </c>
      <c r="AM901" s="1">
        <f t="shared" si="117"/>
        <v>1</v>
      </c>
      <c r="AN901" s="1">
        <f t="shared" si="118"/>
        <v>0</v>
      </c>
      <c r="AO901" s="1">
        <f t="shared" si="119"/>
        <v>1</v>
      </c>
    </row>
    <row r="902" spans="33:41" x14ac:dyDescent="0.25">
      <c r="AG902" s="1" t="s">
        <v>146</v>
      </c>
      <c r="AH902" s="1">
        <v>4.3</v>
      </c>
      <c r="AI902" s="1">
        <v>3</v>
      </c>
      <c r="AJ902" s="1">
        <v>1</v>
      </c>
      <c r="AK902" s="1">
        <f t="shared" si="115"/>
        <v>0</v>
      </c>
      <c r="AL902" s="1">
        <f t="shared" si="116"/>
        <v>0</v>
      </c>
      <c r="AM902" s="1">
        <f t="shared" si="117"/>
        <v>1</v>
      </c>
      <c r="AN902" s="1">
        <f t="shared" si="118"/>
        <v>0</v>
      </c>
      <c r="AO902" s="1">
        <f t="shared" si="119"/>
        <v>1</v>
      </c>
    </row>
    <row r="903" spans="33:41" x14ac:dyDescent="0.25">
      <c r="AG903" s="1" t="s">
        <v>71</v>
      </c>
      <c r="AH903" s="1">
        <v>4.3</v>
      </c>
      <c r="AI903" s="1">
        <v>3</v>
      </c>
      <c r="AJ903" s="1">
        <v>1</v>
      </c>
      <c r="AK903" s="1">
        <f t="shared" si="115"/>
        <v>0</v>
      </c>
      <c r="AL903" s="1">
        <f t="shared" si="116"/>
        <v>0</v>
      </c>
      <c r="AM903" s="1">
        <f t="shared" si="117"/>
        <v>1</v>
      </c>
      <c r="AN903" s="1">
        <f t="shared" si="118"/>
        <v>0</v>
      </c>
      <c r="AO903" s="1">
        <f t="shared" si="119"/>
        <v>1</v>
      </c>
    </row>
    <row r="904" spans="33:41" x14ac:dyDescent="0.25">
      <c r="AG904" s="1" t="s">
        <v>146</v>
      </c>
      <c r="AH904" s="1">
        <v>4.3</v>
      </c>
      <c r="AI904" s="1">
        <v>3</v>
      </c>
      <c r="AJ904" s="1">
        <v>1</v>
      </c>
      <c r="AK904" s="1">
        <f t="shared" si="115"/>
        <v>0</v>
      </c>
      <c r="AL904" s="1">
        <f t="shared" si="116"/>
        <v>0</v>
      </c>
      <c r="AM904" s="1">
        <f t="shared" si="117"/>
        <v>1</v>
      </c>
      <c r="AN904" s="1">
        <f t="shared" si="118"/>
        <v>0</v>
      </c>
      <c r="AO904" s="1">
        <f t="shared" si="119"/>
        <v>1</v>
      </c>
    </row>
    <row r="905" spans="33:41" x14ac:dyDescent="0.25">
      <c r="AG905" s="1" t="s">
        <v>166</v>
      </c>
      <c r="AH905" s="1">
        <v>4.3</v>
      </c>
      <c r="AI905" s="1">
        <v>3</v>
      </c>
      <c r="AJ905" s="1">
        <v>1</v>
      </c>
      <c r="AK905" s="1">
        <f t="shared" si="115"/>
        <v>0</v>
      </c>
      <c r="AL905" s="1">
        <f t="shared" si="116"/>
        <v>0</v>
      </c>
      <c r="AM905" s="1">
        <f t="shared" si="117"/>
        <v>1</v>
      </c>
      <c r="AN905" s="1">
        <f t="shared" si="118"/>
        <v>0</v>
      </c>
      <c r="AO905" s="1">
        <f t="shared" si="119"/>
        <v>1</v>
      </c>
    </row>
    <row r="906" spans="33:41" x14ac:dyDescent="0.25">
      <c r="AG906" s="1" t="s">
        <v>75</v>
      </c>
      <c r="AH906" s="1">
        <v>4.3</v>
      </c>
      <c r="AI906" s="1">
        <v>3</v>
      </c>
      <c r="AJ906" s="1">
        <v>1</v>
      </c>
      <c r="AK906" s="1">
        <f t="shared" si="115"/>
        <v>0</v>
      </c>
      <c r="AL906" s="1">
        <f t="shared" si="116"/>
        <v>0</v>
      </c>
      <c r="AM906" s="1">
        <f t="shared" si="117"/>
        <v>1</v>
      </c>
      <c r="AN906" s="1">
        <f t="shared" si="118"/>
        <v>0</v>
      </c>
      <c r="AO906" s="1">
        <f t="shared" si="119"/>
        <v>1</v>
      </c>
    </row>
    <row r="907" spans="33:41" x14ac:dyDescent="0.25">
      <c r="AG907" s="1" t="s">
        <v>71</v>
      </c>
      <c r="AH907" s="1">
        <v>4.3</v>
      </c>
      <c r="AI907" s="1">
        <v>3</v>
      </c>
      <c r="AJ907" s="1">
        <v>1</v>
      </c>
      <c r="AK907" s="1">
        <f t="shared" si="115"/>
        <v>0</v>
      </c>
      <c r="AL907" s="1">
        <f t="shared" si="116"/>
        <v>0</v>
      </c>
      <c r="AM907" s="1">
        <f t="shared" si="117"/>
        <v>1</v>
      </c>
      <c r="AN907" s="1">
        <f t="shared" si="118"/>
        <v>0</v>
      </c>
      <c r="AO907" s="1">
        <f t="shared" si="119"/>
        <v>1</v>
      </c>
    </row>
    <row r="908" spans="33:41" x14ac:dyDescent="0.25">
      <c r="AG908" s="1" t="s">
        <v>166</v>
      </c>
      <c r="AH908" s="1">
        <v>4.3</v>
      </c>
      <c r="AI908" s="1">
        <v>3</v>
      </c>
      <c r="AJ908" s="1">
        <v>1</v>
      </c>
      <c r="AK908" s="1">
        <f t="shared" si="115"/>
        <v>0</v>
      </c>
      <c r="AL908" s="1">
        <f t="shared" si="116"/>
        <v>0</v>
      </c>
      <c r="AM908" s="1">
        <f t="shared" si="117"/>
        <v>1</v>
      </c>
      <c r="AN908" s="1">
        <f t="shared" si="118"/>
        <v>0</v>
      </c>
      <c r="AO908" s="1">
        <f t="shared" si="119"/>
        <v>1</v>
      </c>
    </row>
    <row r="909" spans="33:41" x14ac:dyDescent="0.25">
      <c r="AG909" s="1" t="s">
        <v>159</v>
      </c>
      <c r="AH909" s="1">
        <v>4.3</v>
      </c>
      <c r="AI909" s="1">
        <v>3</v>
      </c>
      <c r="AJ909" s="1">
        <v>1</v>
      </c>
      <c r="AK909" s="1">
        <f t="shared" si="115"/>
        <v>0</v>
      </c>
      <c r="AL909" s="1">
        <f t="shared" si="116"/>
        <v>0</v>
      </c>
      <c r="AM909" s="1">
        <f t="shared" si="117"/>
        <v>1</v>
      </c>
      <c r="AN909" s="1">
        <f t="shared" si="118"/>
        <v>0</v>
      </c>
      <c r="AO909" s="1">
        <f t="shared" si="119"/>
        <v>1</v>
      </c>
    </row>
    <row r="910" spans="33:41" x14ac:dyDescent="0.25">
      <c r="AG910" s="1" t="s">
        <v>128</v>
      </c>
      <c r="AH910" s="1">
        <v>4.3</v>
      </c>
      <c r="AI910" s="1">
        <v>3</v>
      </c>
      <c r="AJ910" s="1">
        <v>1</v>
      </c>
      <c r="AK910" s="1">
        <f t="shared" si="115"/>
        <v>0</v>
      </c>
      <c r="AL910" s="1">
        <f t="shared" si="116"/>
        <v>0</v>
      </c>
      <c r="AM910" s="1">
        <f t="shared" si="117"/>
        <v>1</v>
      </c>
      <c r="AN910" s="1">
        <f t="shared" si="118"/>
        <v>0</v>
      </c>
      <c r="AO910" s="1">
        <f t="shared" si="119"/>
        <v>1</v>
      </c>
    </row>
    <row r="911" spans="33:41" x14ac:dyDescent="0.25">
      <c r="AG911" s="1" t="s">
        <v>188</v>
      </c>
      <c r="AH911" s="1">
        <v>4.3</v>
      </c>
      <c r="AI911" s="1">
        <v>3</v>
      </c>
      <c r="AJ911" s="1">
        <v>1</v>
      </c>
      <c r="AK911" s="1">
        <f t="shared" si="115"/>
        <v>0</v>
      </c>
      <c r="AL911" s="1">
        <f t="shared" si="116"/>
        <v>0</v>
      </c>
      <c r="AM911" s="1">
        <f t="shared" si="117"/>
        <v>1</v>
      </c>
      <c r="AN911" s="1">
        <f t="shared" si="118"/>
        <v>0</v>
      </c>
      <c r="AO911" s="1">
        <f t="shared" si="119"/>
        <v>1</v>
      </c>
    </row>
    <row r="912" spans="33:41" x14ac:dyDescent="0.25">
      <c r="AG912" s="1" t="s">
        <v>166</v>
      </c>
      <c r="AH912" s="1">
        <v>4.3</v>
      </c>
      <c r="AI912" s="1">
        <v>3</v>
      </c>
      <c r="AJ912" s="1">
        <v>1</v>
      </c>
      <c r="AK912" s="1">
        <f t="shared" si="115"/>
        <v>0</v>
      </c>
      <c r="AL912" s="1">
        <f t="shared" si="116"/>
        <v>0</v>
      </c>
      <c r="AM912" s="1">
        <f t="shared" si="117"/>
        <v>1</v>
      </c>
      <c r="AN912" s="1">
        <f t="shared" si="118"/>
        <v>0</v>
      </c>
      <c r="AO912" s="1">
        <f t="shared" si="119"/>
        <v>1</v>
      </c>
    </row>
    <row r="913" spans="33:41" x14ac:dyDescent="0.25">
      <c r="AG913" s="1" t="s">
        <v>102</v>
      </c>
      <c r="AH913" s="1">
        <v>4.3</v>
      </c>
      <c r="AI913" s="1">
        <v>3</v>
      </c>
      <c r="AJ913" s="1">
        <v>1</v>
      </c>
      <c r="AK913" s="1">
        <f t="shared" si="115"/>
        <v>0</v>
      </c>
      <c r="AL913" s="1">
        <f t="shared" si="116"/>
        <v>0</v>
      </c>
      <c r="AM913" s="1">
        <f t="shared" si="117"/>
        <v>1</v>
      </c>
      <c r="AN913" s="1">
        <f t="shared" si="118"/>
        <v>0</v>
      </c>
      <c r="AO913" s="1">
        <f t="shared" si="119"/>
        <v>1</v>
      </c>
    </row>
    <row r="914" spans="33:41" x14ac:dyDescent="0.25">
      <c r="AG914" s="1" t="s">
        <v>71</v>
      </c>
      <c r="AH914" s="1">
        <v>4.3</v>
      </c>
      <c r="AI914" s="1">
        <v>3</v>
      </c>
      <c r="AJ914" s="1">
        <v>1</v>
      </c>
      <c r="AK914" s="1">
        <f t="shared" si="115"/>
        <v>0</v>
      </c>
      <c r="AL914" s="1">
        <f t="shared" si="116"/>
        <v>0</v>
      </c>
      <c r="AM914" s="1">
        <f t="shared" si="117"/>
        <v>1</v>
      </c>
      <c r="AN914" s="1">
        <f t="shared" si="118"/>
        <v>0</v>
      </c>
      <c r="AO914" s="1">
        <f t="shared" si="119"/>
        <v>1</v>
      </c>
    </row>
    <row r="915" spans="33:41" x14ac:dyDescent="0.25">
      <c r="AG915" s="1" t="s">
        <v>173</v>
      </c>
      <c r="AH915" s="1">
        <v>4.3</v>
      </c>
      <c r="AI915" s="1">
        <v>3</v>
      </c>
      <c r="AJ915" s="1">
        <v>1</v>
      </c>
      <c r="AK915" s="1">
        <f t="shared" si="115"/>
        <v>0</v>
      </c>
      <c r="AL915" s="1">
        <f t="shared" si="116"/>
        <v>0</v>
      </c>
      <c r="AM915" s="1">
        <f t="shared" si="117"/>
        <v>1</v>
      </c>
      <c r="AN915" s="1">
        <f t="shared" si="118"/>
        <v>0</v>
      </c>
      <c r="AO915" s="1">
        <f t="shared" si="119"/>
        <v>1</v>
      </c>
    </row>
    <row r="916" spans="33:41" x14ac:dyDescent="0.25">
      <c r="AG916" s="1" t="s">
        <v>82</v>
      </c>
      <c r="AH916" s="1">
        <v>4.3</v>
      </c>
      <c r="AI916" s="1">
        <v>3</v>
      </c>
      <c r="AJ916" s="1">
        <v>1</v>
      </c>
      <c r="AK916" s="1">
        <f t="shared" si="115"/>
        <v>0</v>
      </c>
      <c r="AL916" s="1">
        <f t="shared" si="116"/>
        <v>0</v>
      </c>
      <c r="AM916" s="1">
        <f t="shared" si="117"/>
        <v>1</v>
      </c>
      <c r="AN916" s="1">
        <f t="shared" si="118"/>
        <v>0</v>
      </c>
      <c r="AO916" s="1">
        <f t="shared" si="119"/>
        <v>1</v>
      </c>
    </row>
    <row r="917" spans="33:41" x14ac:dyDescent="0.25">
      <c r="AG917" s="1" t="s">
        <v>86</v>
      </c>
      <c r="AH917" s="1">
        <v>4.3</v>
      </c>
      <c r="AI917" s="1">
        <v>3</v>
      </c>
      <c r="AJ917" s="1">
        <v>1</v>
      </c>
      <c r="AK917" s="1">
        <f t="shared" si="115"/>
        <v>0</v>
      </c>
      <c r="AL917" s="1">
        <f t="shared" si="116"/>
        <v>0</v>
      </c>
      <c r="AM917" s="1">
        <f t="shared" si="117"/>
        <v>1</v>
      </c>
      <c r="AN917" s="1">
        <f t="shared" si="118"/>
        <v>0</v>
      </c>
      <c r="AO917" s="1">
        <f t="shared" si="119"/>
        <v>1</v>
      </c>
    </row>
    <row r="918" spans="33:41" x14ac:dyDescent="0.25">
      <c r="AG918" s="1" t="s">
        <v>173</v>
      </c>
      <c r="AH918" s="1">
        <v>4.3</v>
      </c>
      <c r="AI918" s="1">
        <v>3</v>
      </c>
      <c r="AJ918" s="1">
        <v>1</v>
      </c>
      <c r="AK918" s="1">
        <f t="shared" si="115"/>
        <v>0</v>
      </c>
      <c r="AL918" s="1">
        <f t="shared" si="116"/>
        <v>0</v>
      </c>
      <c r="AM918" s="1">
        <f t="shared" si="117"/>
        <v>1</v>
      </c>
      <c r="AN918" s="1">
        <f t="shared" si="118"/>
        <v>0</v>
      </c>
      <c r="AO918" s="1">
        <f t="shared" si="119"/>
        <v>1</v>
      </c>
    </row>
    <row r="919" spans="33:41" x14ac:dyDescent="0.25">
      <c r="AG919" s="1" t="s">
        <v>82</v>
      </c>
      <c r="AH919" s="1">
        <v>4.3</v>
      </c>
      <c r="AI919" s="1">
        <v>3</v>
      </c>
      <c r="AJ919" s="1">
        <v>1</v>
      </c>
      <c r="AK919" s="1">
        <f t="shared" si="115"/>
        <v>0</v>
      </c>
      <c r="AL919" s="1">
        <f t="shared" si="116"/>
        <v>0</v>
      </c>
      <c r="AM919" s="1">
        <f t="shared" si="117"/>
        <v>1</v>
      </c>
      <c r="AN919" s="1">
        <f t="shared" si="118"/>
        <v>0</v>
      </c>
      <c r="AO919" s="1">
        <f t="shared" si="119"/>
        <v>1</v>
      </c>
    </row>
    <row r="920" spans="33:41" x14ac:dyDescent="0.25">
      <c r="AG920" s="1" t="s">
        <v>146</v>
      </c>
      <c r="AH920" s="1">
        <v>4.3</v>
      </c>
      <c r="AI920" s="1">
        <v>3</v>
      </c>
      <c r="AJ920" s="1">
        <v>1</v>
      </c>
      <c r="AK920" s="1">
        <f t="shared" si="115"/>
        <v>0</v>
      </c>
      <c r="AL920" s="1">
        <f t="shared" si="116"/>
        <v>0</v>
      </c>
      <c r="AM920" s="1">
        <f t="shared" si="117"/>
        <v>1</v>
      </c>
      <c r="AN920" s="1">
        <f t="shared" si="118"/>
        <v>0</v>
      </c>
      <c r="AO920" s="1">
        <f t="shared" si="119"/>
        <v>1</v>
      </c>
    </row>
    <row r="921" spans="33:41" x14ac:dyDescent="0.25">
      <c r="AG921" s="1" t="s">
        <v>166</v>
      </c>
      <c r="AH921" s="1">
        <v>4.3</v>
      </c>
      <c r="AI921" s="1">
        <v>3</v>
      </c>
      <c r="AJ921" s="1">
        <v>1</v>
      </c>
      <c r="AK921" s="1">
        <f t="shared" si="115"/>
        <v>0</v>
      </c>
      <c r="AL921" s="1">
        <f t="shared" si="116"/>
        <v>0</v>
      </c>
      <c r="AM921" s="1">
        <f t="shared" si="117"/>
        <v>1</v>
      </c>
      <c r="AN921" s="1">
        <f t="shared" si="118"/>
        <v>0</v>
      </c>
      <c r="AO921" s="1">
        <f t="shared" si="119"/>
        <v>1</v>
      </c>
    </row>
    <row r="922" spans="33:41" x14ac:dyDescent="0.25">
      <c r="AG922" s="1" t="s">
        <v>71</v>
      </c>
      <c r="AH922" s="1">
        <v>4.3</v>
      </c>
      <c r="AI922" s="1">
        <v>3</v>
      </c>
      <c r="AJ922" s="1">
        <v>1</v>
      </c>
      <c r="AK922" s="1">
        <f t="shared" si="115"/>
        <v>0</v>
      </c>
      <c r="AL922" s="1">
        <f t="shared" si="116"/>
        <v>0</v>
      </c>
      <c r="AM922" s="1">
        <f t="shared" si="117"/>
        <v>1</v>
      </c>
      <c r="AN922" s="1">
        <f t="shared" si="118"/>
        <v>0</v>
      </c>
      <c r="AO922" s="1">
        <f t="shared" si="119"/>
        <v>1</v>
      </c>
    </row>
    <row r="923" spans="33:41" x14ac:dyDescent="0.25">
      <c r="AG923" s="1" t="s">
        <v>75</v>
      </c>
      <c r="AH923" s="1">
        <v>4.3</v>
      </c>
      <c r="AI923" s="1">
        <v>3</v>
      </c>
      <c r="AJ923" s="1">
        <v>1</v>
      </c>
      <c r="AK923" s="1">
        <f t="shared" si="115"/>
        <v>0</v>
      </c>
      <c r="AL923" s="1">
        <f t="shared" si="116"/>
        <v>0</v>
      </c>
      <c r="AM923" s="1">
        <f t="shared" si="117"/>
        <v>1</v>
      </c>
      <c r="AN923" s="1">
        <f t="shared" si="118"/>
        <v>0</v>
      </c>
      <c r="AO923" s="1">
        <f t="shared" si="119"/>
        <v>1</v>
      </c>
    </row>
    <row r="924" spans="33:41" x14ac:dyDescent="0.25">
      <c r="AG924" s="1" t="s">
        <v>204</v>
      </c>
      <c r="AH924" s="1">
        <v>4.3</v>
      </c>
      <c r="AI924" s="1">
        <v>3</v>
      </c>
      <c r="AJ924" s="1">
        <v>1</v>
      </c>
      <c r="AK924" s="1">
        <f t="shared" si="115"/>
        <v>0</v>
      </c>
      <c r="AL924" s="1">
        <f t="shared" si="116"/>
        <v>0</v>
      </c>
      <c r="AM924" s="1">
        <f t="shared" si="117"/>
        <v>1</v>
      </c>
      <c r="AN924" s="1">
        <f t="shared" si="118"/>
        <v>0</v>
      </c>
      <c r="AO924" s="1">
        <f t="shared" si="119"/>
        <v>1</v>
      </c>
    </row>
    <row r="925" spans="33:41" x14ac:dyDescent="0.25">
      <c r="AG925" s="1" t="s">
        <v>204</v>
      </c>
      <c r="AH925" s="1">
        <v>4.3</v>
      </c>
      <c r="AI925" s="1">
        <v>3</v>
      </c>
      <c r="AJ925" s="1">
        <v>1</v>
      </c>
      <c r="AK925" s="1">
        <f t="shared" si="115"/>
        <v>0</v>
      </c>
      <c r="AL925" s="1">
        <f t="shared" si="116"/>
        <v>0</v>
      </c>
      <c r="AM925" s="1">
        <f t="shared" si="117"/>
        <v>1</v>
      </c>
      <c r="AN925" s="1">
        <f t="shared" si="118"/>
        <v>0</v>
      </c>
      <c r="AO925" s="1">
        <f t="shared" si="119"/>
        <v>1</v>
      </c>
    </row>
    <row r="926" spans="33:41" x14ac:dyDescent="0.25">
      <c r="AG926" s="1" t="s">
        <v>193</v>
      </c>
      <c r="AH926" s="1">
        <v>4.3</v>
      </c>
      <c r="AI926" s="1">
        <v>3</v>
      </c>
      <c r="AJ926" s="1">
        <v>1</v>
      </c>
      <c r="AK926" s="1">
        <f t="shared" si="115"/>
        <v>0</v>
      </c>
      <c r="AL926" s="1">
        <f t="shared" si="116"/>
        <v>0</v>
      </c>
      <c r="AM926" s="1">
        <f t="shared" si="117"/>
        <v>1</v>
      </c>
      <c r="AN926" s="1">
        <f t="shared" si="118"/>
        <v>0</v>
      </c>
      <c r="AO926" s="1">
        <f t="shared" si="119"/>
        <v>1</v>
      </c>
    </row>
    <row r="927" spans="33:41" x14ac:dyDescent="0.25">
      <c r="AG927" s="1" t="s">
        <v>73</v>
      </c>
      <c r="AH927" s="1">
        <v>4.3</v>
      </c>
      <c r="AI927" s="1">
        <v>3</v>
      </c>
      <c r="AJ927" s="1">
        <v>1</v>
      </c>
      <c r="AK927" s="1">
        <f t="shared" si="115"/>
        <v>0</v>
      </c>
      <c r="AL927" s="1">
        <f t="shared" si="116"/>
        <v>0</v>
      </c>
      <c r="AM927" s="1">
        <f t="shared" si="117"/>
        <v>1</v>
      </c>
      <c r="AN927" s="1">
        <f t="shared" si="118"/>
        <v>0</v>
      </c>
      <c r="AO927" s="1">
        <f t="shared" si="119"/>
        <v>1</v>
      </c>
    </row>
    <row r="928" spans="33:41" x14ac:dyDescent="0.25">
      <c r="AG928" s="1" t="s">
        <v>173</v>
      </c>
      <c r="AH928" s="1">
        <v>4.3</v>
      </c>
      <c r="AI928" s="1">
        <v>3</v>
      </c>
      <c r="AJ928" s="1">
        <v>1</v>
      </c>
      <c r="AK928" s="1">
        <f t="shared" si="115"/>
        <v>0</v>
      </c>
      <c r="AL928" s="1">
        <f t="shared" si="116"/>
        <v>0</v>
      </c>
      <c r="AM928" s="1">
        <f t="shared" si="117"/>
        <v>1</v>
      </c>
      <c r="AN928" s="1">
        <f t="shared" si="118"/>
        <v>0</v>
      </c>
      <c r="AO928" s="1">
        <f t="shared" si="119"/>
        <v>1</v>
      </c>
    </row>
    <row r="929" spans="33:41" x14ac:dyDescent="0.25">
      <c r="AG929" s="1" t="s">
        <v>204</v>
      </c>
      <c r="AH929" s="1">
        <v>4.3</v>
      </c>
      <c r="AI929" s="1">
        <v>3</v>
      </c>
      <c r="AJ929" s="1">
        <v>1</v>
      </c>
      <c r="AK929" s="1">
        <f t="shared" si="115"/>
        <v>0</v>
      </c>
      <c r="AL929" s="1">
        <f t="shared" si="116"/>
        <v>0</v>
      </c>
      <c r="AM929" s="1">
        <f t="shared" si="117"/>
        <v>1</v>
      </c>
      <c r="AN929" s="1">
        <f t="shared" si="118"/>
        <v>0</v>
      </c>
      <c r="AO929" s="1">
        <f t="shared" si="119"/>
        <v>1</v>
      </c>
    </row>
    <row r="930" spans="33:41" x14ac:dyDescent="0.25">
      <c r="AG930" s="1" t="s">
        <v>146</v>
      </c>
      <c r="AH930" s="1">
        <v>4.3</v>
      </c>
      <c r="AI930" s="1">
        <v>3</v>
      </c>
      <c r="AJ930" s="1">
        <v>0</v>
      </c>
      <c r="AK930" s="1">
        <f t="shared" si="115"/>
        <v>0</v>
      </c>
      <c r="AL930" s="1">
        <f t="shared" si="116"/>
        <v>0</v>
      </c>
      <c r="AM930" s="1">
        <f t="shared" si="117"/>
        <v>1</v>
      </c>
      <c r="AN930" s="1">
        <f t="shared" si="118"/>
        <v>0</v>
      </c>
      <c r="AO930" s="1">
        <f t="shared" si="119"/>
        <v>1</v>
      </c>
    </row>
    <row r="931" spans="33:41" x14ac:dyDescent="0.25">
      <c r="AG931" s="1" t="s">
        <v>71</v>
      </c>
      <c r="AH931" s="1">
        <v>4.3</v>
      </c>
      <c r="AI931" s="1">
        <v>3</v>
      </c>
      <c r="AJ931" s="1">
        <v>0</v>
      </c>
      <c r="AK931" s="1">
        <f t="shared" si="115"/>
        <v>0</v>
      </c>
      <c r="AL931" s="1">
        <f t="shared" si="116"/>
        <v>0</v>
      </c>
      <c r="AM931" s="1">
        <f t="shared" si="117"/>
        <v>1</v>
      </c>
      <c r="AN931" s="1">
        <f t="shared" si="118"/>
        <v>0</v>
      </c>
      <c r="AO931" s="1">
        <f t="shared" si="119"/>
        <v>1</v>
      </c>
    </row>
    <row r="932" spans="33:41" x14ac:dyDescent="0.25">
      <c r="AG932" s="1" t="s">
        <v>71</v>
      </c>
      <c r="AH932" s="1">
        <v>4.3</v>
      </c>
      <c r="AI932" s="1">
        <v>3</v>
      </c>
      <c r="AJ932" s="1">
        <v>0</v>
      </c>
      <c r="AK932" s="1">
        <f t="shared" si="115"/>
        <v>0</v>
      </c>
      <c r="AL932" s="1">
        <f t="shared" si="116"/>
        <v>0</v>
      </c>
      <c r="AM932" s="1">
        <f t="shared" si="117"/>
        <v>1</v>
      </c>
      <c r="AN932" s="1">
        <f t="shared" si="118"/>
        <v>0</v>
      </c>
      <c r="AO932" s="1">
        <f t="shared" si="119"/>
        <v>1</v>
      </c>
    </row>
    <row r="933" spans="33:41" x14ac:dyDescent="0.25">
      <c r="AG933" s="1" t="s">
        <v>110</v>
      </c>
      <c r="AH933" s="1">
        <v>4.3</v>
      </c>
      <c r="AI933" s="1">
        <v>3</v>
      </c>
      <c r="AJ933" s="1">
        <v>0</v>
      </c>
      <c r="AK933" s="1">
        <f t="shared" si="115"/>
        <v>0</v>
      </c>
      <c r="AL933" s="1">
        <f t="shared" si="116"/>
        <v>0</v>
      </c>
      <c r="AM933" s="1">
        <f t="shared" si="117"/>
        <v>1</v>
      </c>
      <c r="AN933" s="1">
        <f t="shared" si="118"/>
        <v>0</v>
      </c>
      <c r="AO933" s="1">
        <f t="shared" si="119"/>
        <v>1</v>
      </c>
    </row>
    <row r="934" spans="33:41" x14ac:dyDescent="0.25">
      <c r="AG934" s="1" t="s">
        <v>146</v>
      </c>
      <c r="AH934" s="1">
        <v>4.3</v>
      </c>
      <c r="AI934" s="1">
        <v>3</v>
      </c>
      <c r="AJ934" s="1">
        <v>0</v>
      </c>
      <c r="AK934" s="1">
        <f t="shared" si="115"/>
        <v>0</v>
      </c>
      <c r="AL934" s="1">
        <f t="shared" si="116"/>
        <v>0</v>
      </c>
      <c r="AM934" s="1">
        <f t="shared" si="117"/>
        <v>1</v>
      </c>
      <c r="AN934" s="1">
        <f t="shared" si="118"/>
        <v>0</v>
      </c>
      <c r="AO934" s="1">
        <f t="shared" si="119"/>
        <v>1</v>
      </c>
    </row>
    <row r="935" spans="33:41" x14ac:dyDescent="0.25">
      <c r="AG935" s="1" t="s">
        <v>82</v>
      </c>
      <c r="AH935" s="1">
        <v>4.3</v>
      </c>
      <c r="AI935" s="1">
        <v>3</v>
      </c>
      <c r="AJ935" s="1">
        <v>0</v>
      </c>
      <c r="AK935" s="1">
        <f t="shared" si="115"/>
        <v>0</v>
      </c>
      <c r="AL935" s="1">
        <f t="shared" si="116"/>
        <v>0</v>
      </c>
      <c r="AM935" s="1">
        <f t="shared" si="117"/>
        <v>1</v>
      </c>
      <c r="AN935" s="1">
        <f t="shared" si="118"/>
        <v>0</v>
      </c>
      <c r="AO935" s="1">
        <f t="shared" si="119"/>
        <v>1</v>
      </c>
    </row>
    <row r="936" spans="33:41" x14ac:dyDescent="0.25">
      <c r="AG936" s="1" t="s">
        <v>86</v>
      </c>
      <c r="AH936" s="1">
        <v>4.3</v>
      </c>
      <c r="AI936" s="1">
        <v>3</v>
      </c>
      <c r="AJ936" s="1">
        <v>0</v>
      </c>
      <c r="AK936" s="1">
        <f t="shared" si="115"/>
        <v>0</v>
      </c>
      <c r="AL936" s="1">
        <f t="shared" si="116"/>
        <v>0</v>
      </c>
      <c r="AM936" s="1">
        <f t="shared" si="117"/>
        <v>1</v>
      </c>
      <c r="AN936" s="1">
        <f t="shared" si="118"/>
        <v>0</v>
      </c>
      <c r="AO936" s="1">
        <f t="shared" si="119"/>
        <v>1</v>
      </c>
    </row>
    <row r="937" spans="33:41" x14ac:dyDescent="0.25">
      <c r="AG937" s="1" t="s">
        <v>151</v>
      </c>
      <c r="AH937" s="1">
        <v>4.3</v>
      </c>
      <c r="AI937" s="1">
        <v>3</v>
      </c>
      <c r="AJ937" s="1">
        <v>0</v>
      </c>
      <c r="AK937" s="1">
        <f t="shared" si="115"/>
        <v>0</v>
      </c>
      <c r="AL937" s="1">
        <f t="shared" si="116"/>
        <v>0</v>
      </c>
      <c r="AM937" s="1">
        <f t="shared" si="117"/>
        <v>1</v>
      </c>
      <c r="AN937" s="1">
        <f t="shared" si="118"/>
        <v>0</v>
      </c>
      <c r="AO937" s="1">
        <f t="shared" si="119"/>
        <v>1</v>
      </c>
    </row>
    <row r="938" spans="33:41" x14ac:dyDescent="0.25">
      <c r="AG938" s="1" t="s">
        <v>113</v>
      </c>
      <c r="AH938" s="1">
        <v>4.3</v>
      </c>
      <c r="AI938" s="1">
        <v>3</v>
      </c>
      <c r="AJ938" s="1">
        <v>0</v>
      </c>
      <c r="AK938" s="1">
        <f t="shared" si="115"/>
        <v>0</v>
      </c>
      <c r="AL938" s="1">
        <f t="shared" si="116"/>
        <v>0</v>
      </c>
      <c r="AM938" s="1">
        <f t="shared" si="117"/>
        <v>1</v>
      </c>
      <c r="AN938" s="1">
        <f t="shared" si="118"/>
        <v>0</v>
      </c>
      <c r="AO938" s="1">
        <f t="shared" si="119"/>
        <v>1</v>
      </c>
    </row>
    <row r="939" spans="33:41" x14ac:dyDescent="0.25">
      <c r="AG939" s="1" t="s">
        <v>164</v>
      </c>
      <c r="AH939" s="1">
        <v>4.3</v>
      </c>
      <c r="AI939" s="1">
        <v>3</v>
      </c>
      <c r="AJ939" s="1">
        <v>-1</v>
      </c>
      <c r="AK939" s="1">
        <f t="shared" si="115"/>
        <v>0</v>
      </c>
      <c r="AL939" s="1">
        <f t="shared" si="116"/>
        <v>0</v>
      </c>
      <c r="AM939" s="1">
        <f t="shared" si="117"/>
        <v>1</v>
      </c>
      <c r="AN939" s="1">
        <f t="shared" si="118"/>
        <v>0</v>
      </c>
      <c r="AO939" s="1">
        <f t="shared" si="119"/>
        <v>1</v>
      </c>
    </row>
    <row r="940" spans="33:41" x14ac:dyDescent="0.25">
      <c r="AG940" s="1" t="s">
        <v>188</v>
      </c>
      <c r="AH940" s="1">
        <v>4.3</v>
      </c>
      <c r="AI940" s="1">
        <v>3</v>
      </c>
      <c r="AJ940" s="1">
        <v>-1</v>
      </c>
      <c r="AK940" s="1">
        <f t="shared" si="115"/>
        <v>0</v>
      </c>
      <c r="AL940" s="1">
        <f t="shared" si="116"/>
        <v>0</v>
      </c>
      <c r="AM940" s="1">
        <f t="shared" si="117"/>
        <v>1</v>
      </c>
      <c r="AN940" s="1">
        <f t="shared" si="118"/>
        <v>0</v>
      </c>
      <c r="AO940" s="1">
        <f t="shared" si="119"/>
        <v>1</v>
      </c>
    </row>
    <row r="941" spans="33:41" x14ac:dyDescent="0.25">
      <c r="AG941" s="1" t="s">
        <v>136</v>
      </c>
      <c r="AH941" s="1">
        <v>4.2</v>
      </c>
      <c r="AI941" s="1">
        <v>3</v>
      </c>
      <c r="AJ941" s="1">
        <v>1</v>
      </c>
      <c r="AK941" s="1">
        <f t="shared" si="115"/>
        <v>0</v>
      </c>
      <c r="AL941" s="1">
        <f t="shared" si="116"/>
        <v>0</v>
      </c>
      <c r="AM941" s="1">
        <f t="shared" si="117"/>
        <v>1</v>
      </c>
      <c r="AN941" s="1">
        <f t="shared" si="118"/>
        <v>0</v>
      </c>
      <c r="AO941" s="1">
        <f t="shared" si="119"/>
        <v>1</v>
      </c>
    </row>
    <row r="942" spans="33:41" x14ac:dyDescent="0.25">
      <c r="AG942" s="1" t="s">
        <v>78</v>
      </c>
      <c r="AH942" s="1">
        <v>4.2</v>
      </c>
      <c r="AI942" s="1">
        <v>3</v>
      </c>
      <c r="AJ942" s="1">
        <v>1</v>
      </c>
      <c r="AK942" s="1">
        <f t="shared" si="115"/>
        <v>0</v>
      </c>
      <c r="AL942" s="1">
        <f t="shared" si="116"/>
        <v>0</v>
      </c>
      <c r="AM942" s="1">
        <f t="shared" si="117"/>
        <v>1</v>
      </c>
      <c r="AN942" s="1">
        <f t="shared" si="118"/>
        <v>0</v>
      </c>
      <c r="AO942" s="1">
        <f t="shared" si="119"/>
        <v>1</v>
      </c>
    </row>
    <row r="943" spans="33:41" x14ac:dyDescent="0.25">
      <c r="AG943" s="1" t="s">
        <v>176</v>
      </c>
      <c r="AH943" s="1">
        <v>4.2</v>
      </c>
      <c r="AI943" s="1">
        <v>3</v>
      </c>
      <c r="AJ943" s="1">
        <v>1</v>
      </c>
      <c r="AK943" s="1">
        <f t="shared" si="115"/>
        <v>0</v>
      </c>
      <c r="AL943" s="1">
        <f t="shared" si="116"/>
        <v>0</v>
      </c>
      <c r="AM943" s="1">
        <f t="shared" si="117"/>
        <v>1</v>
      </c>
      <c r="AN943" s="1">
        <f t="shared" si="118"/>
        <v>0</v>
      </c>
      <c r="AO943" s="1">
        <f t="shared" si="119"/>
        <v>1</v>
      </c>
    </row>
    <row r="944" spans="33:41" x14ac:dyDescent="0.25">
      <c r="AG944" s="1" t="s">
        <v>119</v>
      </c>
      <c r="AH944" s="1">
        <v>4.2</v>
      </c>
      <c r="AI944" s="1">
        <v>3</v>
      </c>
      <c r="AJ944" s="1">
        <v>1</v>
      </c>
      <c r="AK944" s="1">
        <f t="shared" si="115"/>
        <v>0</v>
      </c>
      <c r="AL944" s="1">
        <f t="shared" si="116"/>
        <v>0</v>
      </c>
      <c r="AM944" s="1">
        <f t="shared" si="117"/>
        <v>1</v>
      </c>
      <c r="AN944" s="1">
        <f t="shared" si="118"/>
        <v>0</v>
      </c>
      <c r="AO944" s="1">
        <f t="shared" si="119"/>
        <v>1</v>
      </c>
    </row>
    <row r="945" spans="33:41" x14ac:dyDescent="0.25">
      <c r="AG945" s="1" t="s">
        <v>176</v>
      </c>
      <c r="AH945" s="1">
        <v>4.2</v>
      </c>
      <c r="AI945" s="1">
        <v>3</v>
      </c>
      <c r="AJ945" s="1">
        <v>0</v>
      </c>
      <c r="AK945" s="1">
        <f t="shared" si="115"/>
        <v>0</v>
      </c>
      <c r="AL945" s="1">
        <f t="shared" si="116"/>
        <v>0</v>
      </c>
      <c r="AM945" s="1">
        <f t="shared" si="117"/>
        <v>1</v>
      </c>
      <c r="AN945" s="1">
        <f t="shared" si="118"/>
        <v>0</v>
      </c>
      <c r="AO945" s="1">
        <f t="shared" si="119"/>
        <v>1</v>
      </c>
    </row>
    <row r="946" spans="33:41" x14ac:dyDescent="0.25">
      <c r="AG946" s="1" t="s">
        <v>136</v>
      </c>
      <c r="AH946" s="1">
        <v>4.2</v>
      </c>
      <c r="AI946" s="1">
        <v>3</v>
      </c>
      <c r="AJ946" s="1">
        <v>-1</v>
      </c>
      <c r="AK946" s="1">
        <f t="shared" si="115"/>
        <v>0</v>
      </c>
      <c r="AL946" s="1">
        <f t="shared" si="116"/>
        <v>0</v>
      </c>
      <c r="AM946" s="1">
        <f t="shared" si="117"/>
        <v>1</v>
      </c>
      <c r="AN946" s="1">
        <f t="shared" si="118"/>
        <v>0</v>
      </c>
      <c r="AO946" s="1">
        <f t="shared" si="119"/>
        <v>1</v>
      </c>
    </row>
    <row r="947" spans="33:41" x14ac:dyDescent="0.25">
      <c r="AG947" s="1" t="s">
        <v>130</v>
      </c>
      <c r="AH947" s="1">
        <v>4.0999999999999996</v>
      </c>
      <c r="AI947" s="1">
        <v>3</v>
      </c>
      <c r="AJ947" s="1">
        <v>1</v>
      </c>
      <c r="AK947" s="1">
        <f t="shared" si="115"/>
        <v>0</v>
      </c>
      <c r="AL947" s="1">
        <f t="shared" si="116"/>
        <v>0</v>
      </c>
      <c r="AM947" s="1">
        <f t="shared" si="117"/>
        <v>1</v>
      </c>
      <c r="AN947" s="1">
        <f t="shared" si="118"/>
        <v>0</v>
      </c>
      <c r="AO947" s="1">
        <f t="shared" si="119"/>
        <v>1</v>
      </c>
    </row>
    <row r="948" spans="33:41" x14ac:dyDescent="0.25">
      <c r="AG948" s="1" t="s">
        <v>120</v>
      </c>
      <c r="AH948" s="1">
        <v>4.0999999999999996</v>
      </c>
      <c r="AI948" s="1">
        <v>3</v>
      </c>
      <c r="AJ948" s="1">
        <v>0</v>
      </c>
      <c r="AK948" s="1">
        <f t="shared" si="115"/>
        <v>0</v>
      </c>
      <c r="AL948" s="1">
        <f t="shared" si="116"/>
        <v>0</v>
      </c>
      <c r="AM948" s="1">
        <f t="shared" si="117"/>
        <v>1</v>
      </c>
      <c r="AN948" s="1">
        <f t="shared" si="118"/>
        <v>0</v>
      </c>
      <c r="AO948" s="1">
        <f t="shared" si="119"/>
        <v>1</v>
      </c>
    </row>
    <row r="949" spans="33:41" x14ac:dyDescent="0.25">
      <c r="AG949" s="1" t="s">
        <v>116</v>
      </c>
      <c r="AH949" s="1">
        <v>4</v>
      </c>
      <c r="AI949" s="1">
        <v>3</v>
      </c>
      <c r="AJ949" s="1">
        <v>2</v>
      </c>
      <c r="AK949" s="1">
        <f t="shared" si="115"/>
        <v>0</v>
      </c>
      <c r="AL949" s="1">
        <f t="shared" si="116"/>
        <v>0</v>
      </c>
      <c r="AM949" s="1">
        <f t="shared" si="117"/>
        <v>1</v>
      </c>
      <c r="AN949" s="1">
        <f t="shared" si="118"/>
        <v>0</v>
      </c>
      <c r="AO949" s="1">
        <f t="shared" si="119"/>
        <v>1</v>
      </c>
    </row>
    <row r="950" spans="33:41" x14ac:dyDescent="0.25">
      <c r="AG950" s="1" t="s">
        <v>116</v>
      </c>
      <c r="AH950" s="1">
        <v>4</v>
      </c>
      <c r="AI950" s="1">
        <v>3</v>
      </c>
      <c r="AJ950" s="1">
        <v>2</v>
      </c>
      <c r="AK950" s="1">
        <f t="shared" si="115"/>
        <v>0</v>
      </c>
      <c r="AL950" s="1">
        <f t="shared" si="116"/>
        <v>0</v>
      </c>
      <c r="AM950" s="1">
        <f t="shared" si="117"/>
        <v>1</v>
      </c>
      <c r="AN950" s="1">
        <f t="shared" si="118"/>
        <v>0</v>
      </c>
      <c r="AO950" s="1">
        <f t="shared" si="119"/>
        <v>1</v>
      </c>
    </row>
    <row r="951" spans="33:41" x14ac:dyDescent="0.25">
      <c r="AG951" s="1" t="s">
        <v>116</v>
      </c>
      <c r="AH951" s="1">
        <v>4</v>
      </c>
      <c r="AI951" s="1">
        <v>3</v>
      </c>
      <c r="AJ951" s="1">
        <v>1</v>
      </c>
      <c r="AK951" s="1">
        <f t="shared" si="115"/>
        <v>0</v>
      </c>
      <c r="AL951" s="1">
        <f t="shared" si="116"/>
        <v>0</v>
      </c>
      <c r="AM951" s="1">
        <f t="shared" si="117"/>
        <v>1</v>
      </c>
      <c r="AN951" s="1">
        <f t="shared" si="118"/>
        <v>0</v>
      </c>
      <c r="AO951" s="1">
        <f t="shared" si="119"/>
        <v>1</v>
      </c>
    </row>
    <row r="952" spans="33:41" x14ac:dyDescent="0.25">
      <c r="AG952" s="1" t="s">
        <v>116</v>
      </c>
      <c r="AH952" s="1">
        <v>4</v>
      </c>
      <c r="AI952" s="1">
        <v>3</v>
      </c>
      <c r="AJ952" s="1">
        <v>1</v>
      </c>
      <c r="AK952" s="1">
        <f t="shared" si="115"/>
        <v>0</v>
      </c>
      <c r="AL952" s="1">
        <f t="shared" si="116"/>
        <v>0</v>
      </c>
      <c r="AM952" s="1">
        <f t="shared" si="117"/>
        <v>1</v>
      </c>
      <c r="AN952" s="1">
        <f t="shared" si="118"/>
        <v>0</v>
      </c>
      <c r="AO952" s="1">
        <f t="shared" si="119"/>
        <v>1</v>
      </c>
    </row>
    <row r="953" spans="33:41" x14ac:dyDescent="0.25">
      <c r="AG953" s="1" t="s">
        <v>175</v>
      </c>
      <c r="AH953" s="1">
        <v>3.9</v>
      </c>
      <c r="AI953" s="1">
        <v>3</v>
      </c>
      <c r="AJ953" s="1">
        <v>2</v>
      </c>
      <c r="AK953" s="1">
        <f t="shared" si="115"/>
        <v>0</v>
      </c>
      <c r="AL953" s="1">
        <f t="shared" si="116"/>
        <v>0</v>
      </c>
      <c r="AM953" s="1">
        <f t="shared" si="117"/>
        <v>1</v>
      </c>
      <c r="AN953" s="1">
        <f t="shared" si="118"/>
        <v>0</v>
      </c>
      <c r="AO953" s="1">
        <f t="shared" si="119"/>
        <v>1</v>
      </c>
    </row>
    <row r="954" spans="33:41" x14ac:dyDescent="0.25">
      <c r="AG954" s="1" t="s">
        <v>175</v>
      </c>
      <c r="AH954" s="1">
        <v>3.9</v>
      </c>
      <c r="AI954" s="1">
        <v>3</v>
      </c>
      <c r="AJ954" s="1">
        <v>2</v>
      </c>
      <c r="AK954" s="1">
        <f t="shared" si="115"/>
        <v>0</v>
      </c>
      <c r="AL954" s="1">
        <f t="shared" si="116"/>
        <v>0</v>
      </c>
      <c r="AM954" s="1">
        <f t="shared" si="117"/>
        <v>1</v>
      </c>
      <c r="AN954" s="1">
        <f t="shared" si="118"/>
        <v>0</v>
      </c>
      <c r="AO954" s="1">
        <f t="shared" si="119"/>
        <v>1</v>
      </c>
    </row>
    <row r="955" spans="33:41" x14ac:dyDescent="0.25">
      <c r="AG955" s="1" t="s">
        <v>160</v>
      </c>
      <c r="AH955" s="1">
        <v>3.9</v>
      </c>
      <c r="AI955" s="1">
        <v>3</v>
      </c>
      <c r="AJ955" s="1">
        <v>2</v>
      </c>
      <c r="AK955" s="1">
        <f t="shared" si="115"/>
        <v>0</v>
      </c>
      <c r="AL955" s="1">
        <f t="shared" si="116"/>
        <v>0</v>
      </c>
      <c r="AM955" s="1">
        <f t="shared" si="117"/>
        <v>1</v>
      </c>
      <c r="AN955" s="1">
        <f t="shared" si="118"/>
        <v>0</v>
      </c>
      <c r="AO955" s="1">
        <f t="shared" si="119"/>
        <v>1</v>
      </c>
    </row>
    <row r="956" spans="33:41" x14ac:dyDescent="0.25">
      <c r="AG956" s="1" t="s">
        <v>175</v>
      </c>
      <c r="AH956" s="1">
        <v>3.9</v>
      </c>
      <c r="AI956" s="1">
        <v>3</v>
      </c>
      <c r="AJ956" s="1">
        <v>1</v>
      </c>
      <c r="AK956" s="1">
        <f t="shared" si="115"/>
        <v>0</v>
      </c>
      <c r="AL956" s="1">
        <f t="shared" si="116"/>
        <v>0</v>
      </c>
      <c r="AM956" s="1">
        <f t="shared" si="117"/>
        <v>1</v>
      </c>
      <c r="AN956" s="1">
        <f t="shared" si="118"/>
        <v>0</v>
      </c>
      <c r="AO956" s="1">
        <f t="shared" si="119"/>
        <v>1</v>
      </c>
    </row>
    <row r="957" spans="33:41" x14ac:dyDescent="0.25">
      <c r="AG957" s="1" t="s">
        <v>174</v>
      </c>
      <c r="AH957" s="1">
        <v>3.9</v>
      </c>
      <c r="AI957" s="1">
        <v>3</v>
      </c>
      <c r="AJ957" s="1">
        <v>1</v>
      </c>
      <c r="AK957" s="1">
        <f t="shared" si="115"/>
        <v>0</v>
      </c>
      <c r="AL957" s="1">
        <f t="shared" si="116"/>
        <v>0</v>
      </c>
      <c r="AM957" s="1">
        <f t="shared" si="117"/>
        <v>1</v>
      </c>
      <c r="AN957" s="1">
        <f t="shared" si="118"/>
        <v>0</v>
      </c>
      <c r="AO957" s="1">
        <f t="shared" si="119"/>
        <v>1</v>
      </c>
    </row>
    <row r="958" spans="33:41" x14ac:dyDescent="0.25">
      <c r="AG958" s="1" t="s">
        <v>160</v>
      </c>
      <c r="AH958" s="1">
        <v>3.9</v>
      </c>
      <c r="AI958" s="1">
        <v>3</v>
      </c>
      <c r="AJ958" s="1">
        <v>1</v>
      </c>
      <c r="AK958" s="1">
        <f t="shared" si="115"/>
        <v>0</v>
      </c>
      <c r="AL958" s="1">
        <f t="shared" si="116"/>
        <v>0</v>
      </c>
      <c r="AM958" s="1">
        <f t="shared" si="117"/>
        <v>1</v>
      </c>
      <c r="AN958" s="1">
        <f t="shared" si="118"/>
        <v>0</v>
      </c>
      <c r="AO958" s="1">
        <f t="shared" si="119"/>
        <v>1</v>
      </c>
    </row>
    <row r="959" spans="33:41" x14ac:dyDescent="0.25">
      <c r="AG959" s="1" t="s">
        <v>160</v>
      </c>
      <c r="AH959" s="1">
        <v>3.9</v>
      </c>
      <c r="AI959" s="1">
        <v>3</v>
      </c>
      <c r="AJ959" s="1">
        <v>1</v>
      </c>
      <c r="AK959" s="1">
        <f t="shared" si="115"/>
        <v>0</v>
      </c>
      <c r="AL959" s="1">
        <f t="shared" si="116"/>
        <v>0</v>
      </c>
      <c r="AM959" s="1">
        <f t="shared" si="117"/>
        <v>1</v>
      </c>
      <c r="AN959" s="1">
        <f t="shared" si="118"/>
        <v>0</v>
      </c>
      <c r="AO959" s="1">
        <f t="shared" si="119"/>
        <v>1</v>
      </c>
    </row>
    <row r="960" spans="33:41" x14ac:dyDescent="0.25">
      <c r="AG960" s="1" t="s">
        <v>160</v>
      </c>
      <c r="AH960" s="1">
        <v>3.9</v>
      </c>
      <c r="AI960" s="1">
        <v>3</v>
      </c>
      <c r="AJ960" s="1">
        <v>1</v>
      </c>
      <c r="AK960" s="1">
        <f t="shared" si="115"/>
        <v>0</v>
      </c>
      <c r="AL960" s="1">
        <f t="shared" si="116"/>
        <v>0</v>
      </c>
      <c r="AM960" s="1">
        <f t="shared" si="117"/>
        <v>1</v>
      </c>
      <c r="AN960" s="1">
        <f t="shared" si="118"/>
        <v>0</v>
      </c>
      <c r="AO960" s="1">
        <f t="shared" si="119"/>
        <v>1</v>
      </c>
    </row>
    <row r="961" spans="33:41" x14ac:dyDescent="0.25">
      <c r="AG961" s="1" t="s">
        <v>198</v>
      </c>
      <c r="AH961" s="1">
        <v>3.9</v>
      </c>
      <c r="AI961" s="1">
        <v>3</v>
      </c>
      <c r="AJ961" s="1">
        <v>0</v>
      </c>
      <c r="AK961" s="1">
        <f t="shared" si="115"/>
        <v>0</v>
      </c>
      <c r="AL961" s="1">
        <f t="shared" si="116"/>
        <v>0</v>
      </c>
      <c r="AM961" s="1">
        <f t="shared" si="117"/>
        <v>1</v>
      </c>
      <c r="AN961" s="1">
        <f t="shared" si="118"/>
        <v>0</v>
      </c>
      <c r="AO961" s="1">
        <f t="shared" si="119"/>
        <v>1</v>
      </c>
    </row>
    <row r="962" spans="33:41" x14ac:dyDescent="0.25">
      <c r="AG962" s="1" t="s">
        <v>153</v>
      </c>
      <c r="AH962" s="1">
        <v>3.8</v>
      </c>
      <c r="AI962" s="1">
        <v>3</v>
      </c>
      <c r="AJ962" s="1">
        <v>2</v>
      </c>
      <c r="AK962" s="1">
        <f t="shared" si="115"/>
        <v>0</v>
      </c>
      <c r="AL962" s="1">
        <f t="shared" si="116"/>
        <v>0</v>
      </c>
      <c r="AM962" s="1">
        <f t="shared" si="117"/>
        <v>1</v>
      </c>
      <c r="AN962" s="1">
        <f t="shared" si="118"/>
        <v>0</v>
      </c>
      <c r="AO962" s="1">
        <f t="shared" si="119"/>
        <v>1</v>
      </c>
    </row>
    <row r="963" spans="33:41" x14ac:dyDescent="0.25">
      <c r="AG963" s="1" t="s">
        <v>153</v>
      </c>
      <c r="AH963" s="1">
        <v>3.8</v>
      </c>
      <c r="AI963" s="1">
        <v>3</v>
      </c>
      <c r="AJ963" s="1">
        <v>1</v>
      </c>
      <c r="AK963" s="1">
        <f t="shared" ref="AK963:AK1026" si="120">IF(AND((10&gt;AJ963),(AJ963&gt;=AI963),(AI963&gt;=2)),1,0)</f>
        <v>0</v>
      </c>
      <c r="AL963" s="1">
        <f t="shared" ref="AL963:AL1011" si="121">IF(AND((AJ963&lt;AI963),(AJ963&gt;2),(AI963&lt;10)),1,0)</f>
        <v>0</v>
      </c>
      <c r="AM963" s="1">
        <f t="shared" si="117"/>
        <v>1</v>
      </c>
      <c r="AN963" s="1">
        <f t="shared" ref="AN963:AN1011" si="122">IF(AJ963&gt;=10,1,0)</f>
        <v>0</v>
      </c>
      <c r="AO963" s="1">
        <f t="shared" ref="AO963:AO1026" si="123">SUM(AK963:AN963)</f>
        <v>1</v>
      </c>
    </row>
    <row r="964" spans="33:41" x14ac:dyDescent="0.25">
      <c r="AG964" s="1" t="s">
        <v>153</v>
      </c>
      <c r="AH964" s="1">
        <v>3.8</v>
      </c>
      <c r="AI964" s="1">
        <v>3</v>
      </c>
      <c r="AJ964" s="1">
        <v>0</v>
      </c>
      <c r="AK964" s="1">
        <f t="shared" si="120"/>
        <v>0</v>
      </c>
      <c r="AL964" s="1">
        <f t="shared" si="121"/>
        <v>0</v>
      </c>
      <c r="AM964" s="1">
        <f t="shared" si="117"/>
        <v>1</v>
      </c>
      <c r="AN964" s="1">
        <f t="shared" si="122"/>
        <v>0</v>
      </c>
      <c r="AO964" s="1">
        <f t="shared" si="123"/>
        <v>1</v>
      </c>
    </row>
    <row r="965" spans="33:41" x14ac:dyDescent="0.25">
      <c r="AG965" s="1" t="s">
        <v>153</v>
      </c>
      <c r="AH965" s="1">
        <v>3.8</v>
      </c>
      <c r="AI965" s="1">
        <v>3</v>
      </c>
      <c r="AJ965" s="1">
        <v>0</v>
      </c>
      <c r="AK965" s="1">
        <f t="shared" si="120"/>
        <v>0</v>
      </c>
      <c r="AL965" s="1">
        <f t="shared" si="121"/>
        <v>0</v>
      </c>
      <c r="AM965" s="1">
        <f t="shared" si="117"/>
        <v>1</v>
      </c>
      <c r="AN965" s="1">
        <f t="shared" si="122"/>
        <v>0</v>
      </c>
      <c r="AO965" s="1">
        <f t="shared" si="123"/>
        <v>1</v>
      </c>
    </row>
    <row r="966" spans="33:41" x14ac:dyDescent="0.25">
      <c r="AG966" s="1" t="s">
        <v>76</v>
      </c>
      <c r="AH966" s="1">
        <v>4.9000000000000004</v>
      </c>
      <c r="AI966" s="1">
        <v>2</v>
      </c>
      <c r="AJ966" s="1">
        <v>2</v>
      </c>
      <c r="AK966" s="1">
        <f t="shared" si="120"/>
        <v>1</v>
      </c>
      <c r="AL966" s="1">
        <f t="shared" si="121"/>
        <v>0</v>
      </c>
      <c r="AM966" s="1">
        <v>0</v>
      </c>
      <c r="AN966" s="1">
        <f t="shared" si="122"/>
        <v>0</v>
      </c>
      <c r="AO966" s="1">
        <f t="shared" si="123"/>
        <v>1</v>
      </c>
    </row>
    <row r="967" spans="33:41" x14ac:dyDescent="0.25">
      <c r="AG967" s="1" t="s">
        <v>135</v>
      </c>
      <c r="AH967" s="1">
        <v>4.9000000000000004</v>
      </c>
      <c r="AI967" s="1">
        <v>2</v>
      </c>
      <c r="AJ967" s="1">
        <v>2</v>
      </c>
      <c r="AK967" s="1">
        <f t="shared" si="120"/>
        <v>1</v>
      </c>
      <c r="AL967" s="1">
        <f t="shared" si="121"/>
        <v>0</v>
      </c>
      <c r="AM967" s="1">
        <v>0</v>
      </c>
      <c r="AN967" s="1">
        <f t="shared" si="122"/>
        <v>0</v>
      </c>
      <c r="AO967" s="1">
        <f t="shared" si="123"/>
        <v>1</v>
      </c>
    </row>
    <row r="968" spans="33:41" x14ac:dyDescent="0.25">
      <c r="AG968" s="1" t="s">
        <v>112</v>
      </c>
      <c r="AH968" s="1">
        <v>4.9000000000000004</v>
      </c>
      <c r="AI968" s="1">
        <v>2</v>
      </c>
      <c r="AJ968" s="1">
        <v>2</v>
      </c>
      <c r="AK968" s="1">
        <f t="shared" si="120"/>
        <v>1</v>
      </c>
      <c r="AL968" s="1">
        <f t="shared" si="121"/>
        <v>0</v>
      </c>
      <c r="AM968" s="1">
        <v>0</v>
      </c>
      <c r="AN968" s="1">
        <f t="shared" si="122"/>
        <v>0</v>
      </c>
      <c r="AO968" s="1">
        <f t="shared" si="123"/>
        <v>1</v>
      </c>
    </row>
    <row r="969" spans="33:41" x14ac:dyDescent="0.25">
      <c r="AG969" s="1" t="s">
        <v>115</v>
      </c>
      <c r="AH969" s="1">
        <v>4.9000000000000004</v>
      </c>
      <c r="AI969" s="1">
        <v>2</v>
      </c>
      <c r="AJ969" s="1">
        <v>8</v>
      </c>
      <c r="AK969" s="1">
        <f t="shared" si="120"/>
        <v>1</v>
      </c>
      <c r="AL969" s="1">
        <f t="shared" si="121"/>
        <v>0</v>
      </c>
      <c r="AM969" s="1">
        <f t="shared" ref="AM969:AM974" si="124">IF(AJ969&lt;=2,1,0)</f>
        <v>0</v>
      </c>
      <c r="AN969" s="1">
        <f t="shared" si="122"/>
        <v>0</v>
      </c>
      <c r="AO969" s="1">
        <f t="shared" si="123"/>
        <v>1</v>
      </c>
    </row>
    <row r="970" spans="33:41" x14ac:dyDescent="0.25">
      <c r="AG970" s="1" t="s">
        <v>112</v>
      </c>
      <c r="AH970" s="1">
        <v>4.9000000000000004</v>
      </c>
      <c r="AI970" s="1">
        <v>2</v>
      </c>
      <c r="AJ970" s="1">
        <v>5</v>
      </c>
      <c r="AK970" s="1">
        <f t="shared" si="120"/>
        <v>1</v>
      </c>
      <c r="AL970" s="1">
        <f t="shared" si="121"/>
        <v>0</v>
      </c>
      <c r="AM970" s="1">
        <f t="shared" si="124"/>
        <v>0</v>
      </c>
      <c r="AN970" s="1">
        <f t="shared" si="122"/>
        <v>0</v>
      </c>
      <c r="AO970" s="1">
        <f t="shared" si="123"/>
        <v>1</v>
      </c>
    </row>
    <row r="971" spans="33:41" x14ac:dyDescent="0.25">
      <c r="AG971" s="1" t="s">
        <v>100</v>
      </c>
      <c r="AH971" s="1">
        <v>4.8</v>
      </c>
      <c r="AI971" s="1">
        <v>2</v>
      </c>
      <c r="AJ971" s="1">
        <v>5</v>
      </c>
      <c r="AK971" s="1">
        <f t="shared" si="120"/>
        <v>1</v>
      </c>
      <c r="AL971" s="1">
        <f t="shared" si="121"/>
        <v>0</v>
      </c>
      <c r="AM971" s="1">
        <f t="shared" si="124"/>
        <v>0</v>
      </c>
      <c r="AN971" s="1">
        <f t="shared" si="122"/>
        <v>0</v>
      </c>
      <c r="AO971" s="1">
        <f t="shared" si="123"/>
        <v>1</v>
      </c>
    </row>
    <row r="972" spans="33:41" x14ac:dyDescent="0.25">
      <c r="AG972" s="1" t="s">
        <v>77</v>
      </c>
      <c r="AH972" s="1">
        <v>4.7</v>
      </c>
      <c r="AI972" s="1">
        <v>2</v>
      </c>
      <c r="AJ972" s="1">
        <v>6</v>
      </c>
      <c r="AK972" s="1">
        <f t="shared" si="120"/>
        <v>1</v>
      </c>
      <c r="AL972" s="1">
        <f t="shared" si="121"/>
        <v>0</v>
      </c>
      <c r="AM972" s="1">
        <f t="shared" si="124"/>
        <v>0</v>
      </c>
      <c r="AN972" s="1">
        <f t="shared" si="122"/>
        <v>0</v>
      </c>
      <c r="AO972" s="1">
        <f t="shared" si="123"/>
        <v>1</v>
      </c>
    </row>
    <row r="973" spans="33:41" x14ac:dyDescent="0.25">
      <c r="AG973" s="1" t="s">
        <v>61</v>
      </c>
      <c r="AH973" s="1">
        <v>4.7</v>
      </c>
      <c r="AI973" s="1">
        <v>2</v>
      </c>
      <c r="AJ973" s="1">
        <v>4</v>
      </c>
      <c r="AK973" s="1">
        <f t="shared" si="120"/>
        <v>1</v>
      </c>
      <c r="AL973" s="1">
        <f t="shared" si="121"/>
        <v>0</v>
      </c>
      <c r="AM973" s="1">
        <f t="shared" si="124"/>
        <v>0</v>
      </c>
      <c r="AN973" s="1">
        <f t="shared" si="122"/>
        <v>0</v>
      </c>
      <c r="AO973" s="1">
        <f t="shared" si="123"/>
        <v>1</v>
      </c>
    </row>
    <row r="974" spans="33:41" x14ac:dyDescent="0.25">
      <c r="AG974" s="1" t="s">
        <v>131</v>
      </c>
      <c r="AH974" s="1">
        <v>4.7</v>
      </c>
      <c r="AI974" s="1">
        <v>2</v>
      </c>
      <c r="AJ974" s="1">
        <v>4</v>
      </c>
      <c r="AK974" s="1">
        <f t="shared" si="120"/>
        <v>1</v>
      </c>
      <c r="AL974" s="1">
        <f t="shared" si="121"/>
        <v>0</v>
      </c>
      <c r="AM974" s="1">
        <f t="shared" si="124"/>
        <v>0</v>
      </c>
      <c r="AN974" s="1">
        <f t="shared" si="122"/>
        <v>0</v>
      </c>
      <c r="AO974" s="1">
        <f t="shared" si="123"/>
        <v>1</v>
      </c>
    </row>
    <row r="975" spans="33:41" x14ac:dyDescent="0.25">
      <c r="AG975" s="1" t="s">
        <v>122</v>
      </c>
      <c r="AH975" s="1">
        <v>4.5</v>
      </c>
      <c r="AI975" s="1">
        <v>2</v>
      </c>
      <c r="AJ975" s="1">
        <v>2</v>
      </c>
      <c r="AK975" s="1">
        <f t="shared" si="120"/>
        <v>1</v>
      </c>
      <c r="AL975" s="1">
        <f t="shared" si="121"/>
        <v>0</v>
      </c>
      <c r="AM975" s="1">
        <v>0</v>
      </c>
      <c r="AN975" s="1">
        <f t="shared" si="122"/>
        <v>0</v>
      </c>
      <c r="AO975" s="1">
        <f t="shared" si="123"/>
        <v>1</v>
      </c>
    </row>
    <row r="976" spans="33:41" x14ac:dyDescent="0.25">
      <c r="AG976" s="1" t="s">
        <v>111</v>
      </c>
      <c r="AH976" s="1">
        <v>4.5</v>
      </c>
      <c r="AI976" s="1">
        <v>2</v>
      </c>
      <c r="AJ976" s="1">
        <v>6</v>
      </c>
      <c r="AK976" s="1">
        <f t="shared" si="120"/>
        <v>1</v>
      </c>
      <c r="AL976" s="1">
        <f t="shared" si="121"/>
        <v>0</v>
      </c>
      <c r="AM976" s="1">
        <f>IF(AJ976&lt;=2,1,0)</f>
        <v>0</v>
      </c>
      <c r="AN976" s="1">
        <f t="shared" si="122"/>
        <v>0</v>
      </c>
      <c r="AO976" s="1">
        <f t="shared" si="123"/>
        <v>1</v>
      </c>
    </row>
    <row r="977" spans="33:41" x14ac:dyDescent="0.25">
      <c r="AG977" s="1" t="s">
        <v>114</v>
      </c>
      <c r="AH977" s="1">
        <v>4.5</v>
      </c>
      <c r="AI977" s="1">
        <v>2</v>
      </c>
      <c r="AJ977" s="1">
        <v>6</v>
      </c>
      <c r="AK977" s="1">
        <f t="shared" si="120"/>
        <v>1</v>
      </c>
      <c r="AL977" s="1">
        <f t="shared" si="121"/>
        <v>0</v>
      </c>
      <c r="AM977" s="1">
        <f>IF(AJ977&lt;=2,1,0)</f>
        <v>0</v>
      </c>
      <c r="AN977" s="1">
        <f t="shared" si="122"/>
        <v>0</v>
      </c>
      <c r="AO977" s="1">
        <f t="shared" si="123"/>
        <v>1</v>
      </c>
    </row>
    <row r="978" spans="33:41" x14ac:dyDescent="0.25">
      <c r="AG978" s="1" t="s">
        <v>149</v>
      </c>
      <c r="AH978" s="1">
        <v>4.4000000000000004</v>
      </c>
      <c r="AI978" s="1">
        <v>2</v>
      </c>
      <c r="AJ978" s="1">
        <v>2</v>
      </c>
      <c r="AK978" s="1">
        <f t="shared" si="120"/>
        <v>1</v>
      </c>
      <c r="AL978" s="1">
        <f t="shared" si="121"/>
        <v>0</v>
      </c>
      <c r="AM978" s="1">
        <v>0</v>
      </c>
      <c r="AN978" s="1">
        <f t="shared" si="122"/>
        <v>0</v>
      </c>
      <c r="AO978" s="1">
        <f t="shared" si="123"/>
        <v>1</v>
      </c>
    </row>
    <row r="979" spans="33:41" x14ac:dyDescent="0.25">
      <c r="AG979" s="1" t="s">
        <v>189</v>
      </c>
      <c r="AH979" s="1">
        <v>4.4000000000000004</v>
      </c>
      <c r="AI979" s="1">
        <v>2</v>
      </c>
      <c r="AJ979" s="1">
        <v>2</v>
      </c>
      <c r="AK979" s="1">
        <f t="shared" si="120"/>
        <v>1</v>
      </c>
      <c r="AL979" s="1">
        <f t="shared" si="121"/>
        <v>0</v>
      </c>
      <c r="AM979" s="1">
        <v>0</v>
      </c>
      <c r="AN979" s="1">
        <f t="shared" si="122"/>
        <v>0</v>
      </c>
      <c r="AO979" s="1">
        <f t="shared" si="123"/>
        <v>1</v>
      </c>
    </row>
    <row r="980" spans="33:41" x14ac:dyDescent="0.25">
      <c r="AG980" s="1" t="s">
        <v>200</v>
      </c>
      <c r="AH980" s="1">
        <v>4.4000000000000004</v>
      </c>
      <c r="AI980" s="1">
        <v>2</v>
      </c>
      <c r="AJ980" s="1">
        <v>9</v>
      </c>
      <c r="AK980" s="1">
        <f t="shared" si="120"/>
        <v>1</v>
      </c>
      <c r="AL980" s="1">
        <f t="shared" si="121"/>
        <v>0</v>
      </c>
      <c r="AM980" s="1">
        <f>IF(AJ980&lt;=2,1,0)</f>
        <v>0</v>
      </c>
      <c r="AN980" s="1">
        <f t="shared" si="122"/>
        <v>0</v>
      </c>
      <c r="AO980" s="1">
        <f t="shared" si="123"/>
        <v>1</v>
      </c>
    </row>
    <row r="981" spans="33:41" x14ac:dyDescent="0.25">
      <c r="AG981" s="1" t="s">
        <v>149</v>
      </c>
      <c r="AH981" s="1">
        <v>4.4000000000000004</v>
      </c>
      <c r="AI981" s="1">
        <v>2</v>
      </c>
      <c r="AJ981" s="1">
        <v>8</v>
      </c>
      <c r="AK981" s="1">
        <f t="shared" si="120"/>
        <v>1</v>
      </c>
      <c r="AL981" s="1">
        <f t="shared" si="121"/>
        <v>0</v>
      </c>
      <c r="AM981" s="1">
        <f>IF(AJ981&lt;=2,1,0)</f>
        <v>0</v>
      </c>
      <c r="AN981" s="1">
        <f t="shared" si="122"/>
        <v>0</v>
      </c>
      <c r="AO981" s="1">
        <f t="shared" si="123"/>
        <v>1</v>
      </c>
    </row>
    <row r="982" spans="33:41" x14ac:dyDescent="0.25">
      <c r="AG982" s="1" t="s">
        <v>125</v>
      </c>
      <c r="AH982" s="1">
        <v>4.4000000000000004</v>
      </c>
      <c r="AI982" s="1">
        <v>2</v>
      </c>
      <c r="AJ982" s="1">
        <v>5</v>
      </c>
      <c r="AK982" s="1">
        <f t="shared" si="120"/>
        <v>1</v>
      </c>
      <c r="AL982" s="1">
        <f t="shared" si="121"/>
        <v>0</v>
      </c>
      <c r="AM982" s="1">
        <f>IF(AJ982&lt;=2,1,0)</f>
        <v>0</v>
      </c>
      <c r="AN982" s="1">
        <f t="shared" si="122"/>
        <v>0</v>
      </c>
      <c r="AO982" s="1">
        <f t="shared" si="123"/>
        <v>1</v>
      </c>
    </row>
    <row r="983" spans="33:41" x14ac:dyDescent="0.25">
      <c r="AG983" s="1" t="s">
        <v>86</v>
      </c>
      <c r="AH983" s="1">
        <v>4.3</v>
      </c>
      <c r="AI983" s="1">
        <v>2</v>
      </c>
      <c r="AJ983" s="1">
        <v>2</v>
      </c>
      <c r="AK983" s="1">
        <f t="shared" si="120"/>
        <v>1</v>
      </c>
      <c r="AL983" s="1">
        <f t="shared" si="121"/>
        <v>0</v>
      </c>
      <c r="AM983" s="1">
        <v>0</v>
      </c>
      <c r="AN983" s="1">
        <f t="shared" si="122"/>
        <v>0</v>
      </c>
      <c r="AO983" s="1">
        <f t="shared" si="123"/>
        <v>1</v>
      </c>
    </row>
    <row r="984" spans="33:41" x14ac:dyDescent="0.25">
      <c r="AG984" s="1" t="s">
        <v>102</v>
      </c>
      <c r="AH984" s="1">
        <v>4.3</v>
      </c>
      <c r="AI984" s="1">
        <v>2</v>
      </c>
      <c r="AJ984" s="1">
        <v>2</v>
      </c>
      <c r="AK984" s="1">
        <f t="shared" si="120"/>
        <v>1</v>
      </c>
      <c r="AL984" s="1">
        <f t="shared" si="121"/>
        <v>0</v>
      </c>
      <c r="AM984" s="1">
        <v>0</v>
      </c>
      <c r="AN984" s="1">
        <f t="shared" si="122"/>
        <v>0</v>
      </c>
      <c r="AO984" s="1">
        <f t="shared" si="123"/>
        <v>1</v>
      </c>
    </row>
    <row r="985" spans="33:41" x14ac:dyDescent="0.25">
      <c r="AG985" s="1" t="s">
        <v>204</v>
      </c>
      <c r="AH985" s="1">
        <v>4.3</v>
      </c>
      <c r="AI985" s="1">
        <v>2</v>
      </c>
      <c r="AJ985" s="1">
        <v>6</v>
      </c>
      <c r="AK985" s="1">
        <f t="shared" si="120"/>
        <v>1</v>
      </c>
      <c r="AL985" s="1">
        <f t="shared" si="121"/>
        <v>0</v>
      </c>
      <c r="AM985" s="1">
        <f t="shared" ref="AM985:AM1003" si="125">IF(AJ985&lt;=2,1,0)</f>
        <v>0</v>
      </c>
      <c r="AN985" s="1">
        <f t="shared" si="122"/>
        <v>0</v>
      </c>
      <c r="AO985" s="1">
        <f t="shared" si="123"/>
        <v>1</v>
      </c>
    </row>
    <row r="986" spans="33:41" x14ac:dyDescent="0.25">
      <c r="AG986" s="1" t="s">
        <v>76</v>
      </c>
      <c r="AH986" s="1">
        <v>4.9000000000000004</v>
      </c>
      <c r="AI986" s="1">
        <v>2</v>
      </c>
      <c r="AJ986" s="1">
        <v>1</v>
      </c>
      <c r="AK986" s="1">
        <f t="shared" si="120"/>
        <v>0</v>
      </c>
      <c r="AL986" s="1">
        <f t="shared" si="121"/>
        <v>0</v>
      </c>
      <c r="AM986" s="1">
        <f t="shared" si="125"/>
        <v>1</v>
      </c>
      <c r="AN986" s="1">
        <f t="shared" si="122"/>
        <v>0</v>
      </c>
      <c r="AO986" s="1">
        <f t="shared" si="123"/>
        <v>1</v>
      </c>
    </row>
    <row r="987" spans="33:41" x14ac:dyDescent="0.25">
      <c r="AG987" s="1" t="s">
        <v>115</v>
      </c>
      <c r="AH987" s="1">
        <v>4.9000000000000004</v>
      </c>
      <c r="AI987" s="1">
        <v>2</v>
      </c>
      <c r="AJ987" s="1">
        <v>1</v>
      </c>
      <c r="AK987" s="1">
        <f t="shared" si="120"/>
        <v>0</v>
      </c>
      <c r="AL987" s="1">
        <f t="shared" si="121"/>
        <v>0</v>
      </c>
      <c r="AM987" s="1">
        <f t="shared" si="125"/>
        <v>1</v>
      </c>
      <c r="AN987" s="1">
        <f t="shared" si="122"/>
        <v>0</v>
      </c>
      <c r="AO987" s="1">
        <f t="shared" si="123"/>
        <v>1</v>
      </c>
    </row>
    <row r="988" spans="33:41" x14ac:dyDescent="0.25">
      <c r="AG988" s="1" t="s">
        <v>133</v>
      </c>
      <c r="AH988" s="1">
        <v>4.5999999999999996</v>
      </c>
      <c r="AI988" s="1">
        <v>2</v>
      </c>
      <c r="AJ988" s="1">
        <v>1</v>
      </c>
      <c r="AK988" s="1">
        <f t="shared" si="120"/>
        <v>0</v>
      </c>
      <c r="AL988" s="1">
        <f t="shared" si="121"/>
        <v>0</v>
      </c>
      <c r="AM988" s="1">
        <f t="shared" si="125"/>
        <v>1</v>
      </c>
      <c r="AN988" s="1">
        <f t="shared" si="122"/>
        <v>0</v>
      </c>
      <c r="AO988" s="1">
        <f t="shared" si="123"/>
        <v>1</v>
      </c>
    </row>
    <row r="989" spans="33:41" x14ac:dyDescent="0.25">
      <c r="AG989" s="1" t="s">
        <v>133</v>
      </c>
      <c r="AH989" s="1">
        <v>4.5999999999999996</v>
      </c>
      <c r="AI989" s="1">
        <v>2</v>
      </c>
      <c r="AJ989" s="1">
        <v>1</v>
      </c>
      <c r="AK989" s="1">
        <f t="shared" si="120"/>
        <v>0</v>
      </c>
      <c r="AL989" s="1">
        <f t="shared" si="121"/>
        <v>0</v>
      </c>
      <c r="AM989" s="1">
        <f t="shared" si="125"/>
        <v>1</v>
      </c>
      <c r="AN989" s="1">
        <f t="shared" si="122"/>
        <v>0</v>
      </c>
      <c r="AO989" s="1">
        <f t="shared" si="123"/>
        <v>1</v>
      </c>
    </row>
    <row r="990" spans="33:41" x14ac:dyDescent="0.25">
      <c r="AG990" s="1" t="s">
        <v>117</v>
      </c>
      <c r="AH990" s="1">
        <v>4.5999999999999996</v>
      </c>
      <c r="AI990" s="1">
        <v>2</v>
      </c>
      <c r="AJ990" s="1">
        <v>1</v>
      </c>
      <c r="AK990" s="1">
        <f t="shared" si="120"/>
        <v>0</v>
      </c>
      <c r="AL990" s="1">
        <f t="shared" si="121"/>
        <v>0</v>
      </c>
      <c r="AM990" s="1">
        <f t="shared" si="125"/>
        <v>1</v>
      </c>
      <c r="AN990" s="1">
        <f t="shared" si="122"/>
        <v>0</v>
      </c>
      <c r="AO990" s="1">
        <f t="shared" si="123"/>
        <v>1</v>
      </c>
    </row>
    <row r="991" spans="33:41" x14ac:dyDescent="0.25">
      <c r="AG991" s="1" t="s">
        <v>93</v>
      </c>
      <c r="AH991" s="1">
        <v>4.5</v>
      </c>
      <c r="AI991" s="1">
        <v>2</v>
      </c>
      <c r="AJ991" s="1">
        <v>1.5</v>
      </c>
      <c r="AK991" s="1">
        <f t="shared" si="120"/>
        <v>0</v>
      </c>
      <c r="AL991" s="1">
        <f t="shared" si="121"/>
        <v>0</v>
      </c>
      <c r="AM991" s="1">
        <f t="shared" si="125"/>
        <v>1</v>
      </c>
      <c r="AN991" s="1">
        <f t="shared" si="122"/>
        <v>0</v>
      </c>
      <c r="AO991" s="1">
        <f t="shared" si="123"/>
        <v>1</v>
      </c>
    </row>
    <row r="992" spans="33:41" x14ac:dyDescent="0.25">
      <c r="AG992" s="1" t="s">
        <v>88</v>
      </c>
      <c r="AH992" s="1">
        <v>4.5</v>
      </c>
      <c r="AI992" s="1">
        <v>2</v>
      </c>
      <c r="AJ992" s="1">
        <v>1</v>
      </c>
      <c r="AK992" s="1">
        <f t="shared" si="120"/>
        <v>0</v>
      </c>
      <c r="AL992" s="1">
        <f t="shared" si="121"/>
        <v>0</v>
      </c>
      <c r="AM992" s="1">
        <f t="shared" si="125"/>
        <v>1</v>
      </c>
      <c r="AN992" s="1">
        <f t="shared" si="122"/>
        <v>0</v>
      </c>
      <c r="AO992" s="1">
        <f t="shared" si="123"/>
        <v>1</v>
      </c>
    </row>
    <row r="993" spans="33:41" x14ac:dyDescent="0.25">
      <c r="AG993" s="1" t="s">
        <v>62</v>
      </c>
      <c r="AH993" s="1">
        <v>4.5</v>
      </c>
      <c r="AI993" s="1">
        <v>2</v>
      </c>
      <c r="AJ993" s="1">
        <v>1</v>
      </c>
      <c r="AK993" s="1">
        <f t="shared" si="120"/>
        <v>0</v>
      </c>
      <c r="AL993" s="1">
        <f t="shared" si="121"/>
        <v>0</v>
      </c>
      <c r="AM993" s="1">
        <f t="shared" si="125"/>
        <v>1</v>
      </c>
      <c r="AN993" s="1">
        <f t="shared" si="122"/>
        <v>0</v>
      </c>
      <c r="AO993" s="1">
        <f t="shared" si="123"/>
        <v>1</v>
      </c>
    </row>
    <row r="994" spans="33:41" x14ac:dyDescent="0.25">
      <c r="AG994" s="1" t="s">
        <v>114</v>
      </c>
      <c r="AH994" s="1">
        <v>4.5</v>
      </c>
      <c r="AI994" s="1">
        <v>2</v>
      </c>
      <c r="AJ994" s="1">
        <v>1</v>
      </c>
      <c r="AK994" s="1">
        <f t="shared" si="120"/>
        <v>0</v>
      </c>
      <c r="AL994" s="1">
        <f t="shared" si="121"/>
        <v>0</v>
      </c>
      <c r="AM994" s="1">
        <f t="shared" si="125"/>
        <v>1</v>
      </c>
      <c r="AN994" s="1">
        <f t="shared" si="122"/>
        <v>0</v>
      </c>
      <c r="AO994" s="1">
        <f t="shared" si="123"/>
        <v>1</v>
      </c>
    </row>
    <row r="995" spans="33:41" x14ac:dyDescent="0.25">
      <c r="AG995" s="1" t="s">
        <v>169</v>
      </c>
      <c r="AH995" s="1">
        <v>4.5</v>
      </c>
      <c r="AI995" s="1">
        <v>2</v>
      </c>
      <c r="AJ995" s="1">
        <v>1</v>
      </c>
      <c r="AK995" s="1">
        <f t="shared" si="120"/>
        <v>0</v>
      </c>
      <c r="AL995" s="1">
        <f t="shared" si="121"/>
        <v>0</v>
      </c>
      <c r="AM995" s="1">
        <f t="shared" si="125"/>
        <v>1</v>
      </c>
      <c r="AN995" s="1">
        <f t="shared" si="122"/>
        <v>0</v>
      </c>
      <c r="AO995" s="1">
        <f t="shared" si="123"/>
        <v>1</v>
      </c>
    </row>
    <row r="996" spans="33:41" x14ac:dyDescent="0.25">
      <c r="AG996" s="1" t="s">
        <v>122</v>
      </c>
      <c r="AH996" s="1">
        <v>4.5</v>
      </c>
      <c r="AI996" s="1">
        <v>2</v>
      </c>
      <c r="AJ996" s="1">
        <v>1</v>
      </c>
      <c r="AK996" s="1">
        <f t="shared" si="120"/>
        <v>0</v>
      </c>
      <c r="AL996" s="1">
        <f t="shared" si="121"/>
        <v>0</v>
      </c>
      <c r="AM996" s="1">
        <f t="shared" si="125"/>
        <v>1</v>
      </c>
      <c r="AN996" s="1">
        <f t="shared" si="122"/>
        <v>0</v>
      </c>
      <c r="AO996" s="1">
        <f t="shared" si="123"/>
        <v>1</v>
      </c>
    </row>
    <row r="997" spans="33:41" x14ac:dyDescent="0.25">
      <c r="AG997" s="1" t="s">
        <v>105</v>
      </c>
      <c r="AH997" s="1">
        <v>4.4000000000000004</v>
      </c>
      <c r="AI997" s="1">
        <v>2</v>
      </c>
      <c r="AJ997" s="1">
        <v>1</v>
      </c>
      <c r="AK997" s="1">
        <f t="shared" si="120"/>
        <v>0</v>
      </c>
      <c r="AL997" s="1">
        <f t="shared" si="121"/>
        <v>0</v>
      </c>
      <c r="AM997" s="1">
        <f t="shared" si="125"/>
        <v>1</v>
      </c>
      <c r="AN997" s="1">
        <f t="shared" si="122"/>
        <v>0</v>
      </c>
      <c r="AO997" s="1">
        <f t="shared" si="123"/>
        <v>1</v>
      </c>
    </row>
    <row r="998" spans="33:41" x14ac:dyDescent="0.25">
      <c r="AG998" s="1" t="s">
        <v>149</v>
      </c>
      <c r="AH998" s="1">
        <v>4.4000000000000004</v>
      </c>
      <c r="AI998" s="1">
        <v>2</v>
      </c>
      <c r="AJ998" s="1">
        <v>1</v>
      </c>
      <c r="AK998" s="1">
        <f t="shared" si="120"/>
        <v>0</v>
      </c>
      <c r="AL998" s="1">
        <f t="shared" si="121"/>
        <v>0</v>
      </c>
      <c r="AM998" s="1">
        <f t="shared" si="125"/>
        <v>1</v>
      </c>
      <c r="AN998" s="1">
        <f t="shared" si="122"/>
        <v>0</v>
      </c>
      <c r="AO998" s="1">
        <f t="shared" si="123"/>
        <v>1</v>
      </c>
    </row>
    <row r="999" spans="33:41" x14ac:dyDescent="0.25">
      <c r="AG999" s="1" t="s">
        <v>191</v>
      </c>
      <c r="AH999" s="1">
        <v>4.3</v>
      </c>
      <c r="AI999" s="1">
        <v>2</v>
      </c>
      <c r="AJ999" s="1">
        <v>1</v>
      </c>
      <c r="AK999" s="1">
        <f t="shared" si="120"/>
        <v>0</v>
      </c>
      <c r="AL999" s="1">
        <f t="shared" si="121"/>
        <v>0</v>
      </c>
      <c r="AM999" s="1">
        <f t="shared" si="125"/>
        <v>1</v>
      </c>
      <c r="AN999" s="1">
        <f t="shared" si="122"/>
        <v>0</v>
      </c>
      <c r="AO999" s="1">
        <f t="shared" si="123"/>
        <v>1</v>
      </c>
    </row>
    <row r="1000" spans="33:41" x14ac:dyDescent="0.25">
      <c r="AG1000" s="1" t="s">
        <v>159</v>
      </c>
      <c r="AH1000" s="1">
        <v>4.3</v>
      </c>
      <c r="AI1000" s="1">
        <v>2</v>
      </c>
      <c r="AJ1000" s="1">
        <v>1</v>
      </c>
      <c r="AK1000" s="1">
        <f t="shared" si="120"/>
        <v>0</v>
      </c>
      <c r="AL1000" s="1">
        <f t="shared" si="121"/>
        <v>0</v>
      </c>
      <c r="AM1000" s="1">
        <f t="shared" si="125"/>
        <v>1</v>
      </c>
      <c r="AN1000" s="1">
        <f t="shared" si="122"/>
        <v>0</v>
      </c>
      <c r="AO1000" s="1">
        <f t="shared" si="123"/>
        <v>1</v>
      </c>
    </row>
    <row r="1001" spans="33:41" x14ac:dyDescent="0.25">
      <c r="AG1001" s="1" t="s">
        <v>175</v>
      </c>
      <c r="AH1001" s="1">
        <v>3.9</v>
      </c>
      <c r="AI1001" s="1">
        <v>2</v>
      </c>
      <c r="AJ1001" s="1">
        <v>1</v>
      </c>
      <c r="AK1001" s="1">
        <f t="shared" si="120"/>
        <v>0</v>
      </c>
      <c r="AL1001" s="1">
        <f t="shared" si="121"/>
        <v>0</v>
      </c>
      <c r="AM1001" s="1">
        <f t="shared" si="125"/>
        <v>1</v>
      </c>
      <c r="AN1001" s="1">
        <f t="shared" si="122"/>
        <v>0</v>
      </c>
      <c r="AO1001" s="1">
        <f t="shared" si="123"/>
        <v>1</v>
      </c>
    </row>
    <row r="1002" spans="33:41" x14ac:dyDescent="0.25">
      <c r="AG1002" s="1" t="s">
        <v>175</v>
      </c>
      <c r="AH1002" s="1">
        <v>3.9</v>
      </c>
      <c r="AI1002" s="1">
        <v>2</v>
      </c>
      <c r="AJ1002" s="1">
        <v>1</v>
      </c>
      <c r="AK1002" s="1">
        <f t="shared" si="120"/>
        <v>0</v>
      </c>
      <c r="AL1002" s="1">
        <f t="shared" si="121"/>
        <v>0</v>
      </c>
      <c r="AM1002" s="1">
        <f t="shared" si="125"/>
        <v>1</v>
      </c>
      <c r="AN1002" s="1">
        <f t="shared" si="122"/>
        <v>0</v>
      </c>
      <c r="AO1002" s="1">
        <f t="shared" si="123"/>
        <v>1</v>
      </c>
    </row>
    <row r="1003" spans="33:41" x14ac:dyDescent="0.25">
      <c r="AG1003" s="1" t="s">
        <v>135</v>
      </c>
      <c r="AH1003" s="1">
        <v>4.9000000000000004</v>
      </c>
      <c r="AI1003" s="1">
        <v>1</v>
      </c>
      <c r="AJ1003" s="1">
        <v>3.5</v>
      </c>
      <c r="AK1003" s="1">
        <v>1</v>
      </c>
      <c r="AL1003" s="1">
        <f t="shared" si="121"/>
        <v>0</v>
      </c>
      <c r="AM1003" s="1">
        <f t="shared" si="125"/>
        <v>0</v>
      </c>
      <c r="AN1003" s="1">
        <f t="shared" si="122"/>
        <v>0</v>
      </c>
      <c r="AO1003" s="1">
        <f t="shared" si="123"/>
        <v>1</v>
      </c>
    </row>
    <row r="1004" spans="33:41" x14ac:dyDescent="0.25">
      <c r="AG1004" s="1" t="s">
        <v>66</v>
      </c>
      <c r="AH1004" s="1">
        <v>4.8</v>
      </c>
      <c r="AI1004" s="1">
        <v>1</v>
      </c>
      <c r="AJ1004" s="1">
        <v>1</v>
      </c>
      <c r="AK1004" s="1">
        <v>1</v>
      </c>
      <c r="AL1004" s="1">
        <f t="shared" si="121"/>
        <v>0</v>
      </c>
      <c r="AM1004" s="1">
        <v>0</v>
      </c>
      <c r="AN1004" s="1">
        <f t="shared" si="122"/>
        <v>0</v>
      </c>
      <c r="AO1004" s="1">
        <f t="shared" si="123"/>
        <v>1</v>
      </c>
    </row>
    <row r="1005" spans="33:41" x14ac:dyDescent="0.25">
      <c r="AG1005" s="1" t="s">
        <v>168</v>
      </c>
      <c r="AH1005" s="1">
        <v>4.4000000000000004</v>
      </c>
      <c r="AI1005" s="1">
        <v>1</v>
      </c>
      <c r="AJ1005" s="1">
        <v>1</v>
      </c>
      <c r="AK1005" s="1">
        <v>1</v>
      </c>
      <c r="AL1005" s="1">
        <f t="shared" si="121"/>
        <v>0</v>
      </c>
      <c r="AM1005" s="1">
        <v>0</v>
      </c>
      <c r="AN1005" s="1">
        <f t="shared" si="122"/>
        <v>0</v>
      </c>
      <c r="AO1005" s="1">
        <f t="shared" si="123"/>
        <v>1</v>
      </c>
    </row>
    <row r="1006" spans="33:41" x14ac:dyDescent="0.25">
      <c r="AG1006" s="1" t="s">
        <v>149</v>
      </c>
      <c r="AH1006" s="1">
        <v>4.4000000000000004</v>
      </c>
      <c r="AI1006" s="1">
        <v>1</v>
      </c>
      <c r="AJ1006" s="1">
        <v>2</v>
      </c>
      <c r="AK1006" s="1">
        <f>IF(AND((10&gt;AJ1006),(AJ1006&gt;=AI1006),(AI1006&gt;=2)),1,0)</f>
        <v>0</v>
      </c>
      <c r="AL1006" s="1">
        <f t="shared" si="121"/>
        <v>0</v>
      </c>
      <c r="AM1006" s="1">
        <f t="shared" ref="AM1006:AM1011" si="126">IF(AJ1006&lt;=2,1,0)</f>
        <v>1</v>
      </c>
      <c r="AN1006" s="1">
        <f t="shared" si="122"/>
        <v>0</v>
      </c>
      <c r="AO1006" s="1">
        <f t="shared" si="123"/>
        <v>1</v>
      </c>
    </row>
    <row r="1007" spans="33:41" x14ac:dyDescent="0.25">
      <c r="AG1007" s="1" t="s">
        <v>193</v>
      </c>
      <c r="AH1007" s="1">
        <v>4.3</v>
      </c>
      <c r="AI1007" s="1">
        <v>1</v>
      </c>
      <c r="AJ1007" s="1">
        <v>0</v>
      </c>
      <c r="AK1007" s="1">
        <f>IF(AND((10&gt;AJ1007),(AJ1007&gt;=AI1007),(AI1007&gt;=2)),1,0)</f>
        <v>0</v>
      </c>
      <c r="AL1007" s="1">
        <f t="shared" si="121"/>
        <v>0</v>
      </c>
      <c r="AM1007" s="1">
        <f t="shared" si="126"/>
        <v>1</v>
      </c>
      <c r="AN1007" s="1">
        <f t="shared" si="122"/>
        <v>0</v>
      </c>
      <c r="AO1007" s="1">
        <f t="shared" si="123"/>
        <v>1</v>
      </c>
    </row>
    <row r="1008" spans="33:41" x14ac:dyDescent="0.25">
      <c r="AG1008" s="1" t="s">
        <v>123</v>
      </c>
      <c r="AH1008" s="1">
        <v>4.4000000000000004</v>
      </c>
      <c r="AI1008" s="1">
        <v>0</v>
      </c>
      <c r="AJ1008" s="1">
        <v>7</v>
      </c>
      <c r="AK1008" s="1">
        <v>1</v>
      </c>
      <c r="AL1008" s="1">
        <f t="shared" si="121"/>
        <v>0</v>
      </c>
      <c r="AM1008" s="1">
        <f t="shared" si="126"/>
        <v>0</v>
      </c>
      <c r="AN1008" s="1">
        <f t="shared" si="122"/>
        <v>0</v>
      </c>
      <c r="AO1008" s="1">
        <f t="shared" si="123"/>
        <v>1</v>
      </c>
    </row>
    <row r="1009" spans="33:46" x14ac:dyDescent="0.25">
      <c r="AG1009" s="1" t="s">
        <v>135</v>
      </c>
      <c r="AH1009" s="1">
        <v>4.9000000000000004</v>
      </c>
      <c r="AI1009" s="1">
        <v>0</v>
      </c>
      <c r="AJ1009" s="1">
        <v>1</v>
      </c>
      <c r="AK1009" s="1">
        <f>IF(AND((10&gt;AJ1009),(AJ1009&gt;=AI1009),(AI1009&gt;=2)),1,0)</f>
        <v>0</v>
      </c>
      <c r="AL1009" s="1">
        <f t="shared" si="121"/>
        <v>0</v>
      </c>
      <c r="AM1009" s="1">
        <f t="shared" si="126"/>
        <v>1</v>
      </c>
      <c r="AN1009" s="1">
        <f t="shared" si="122"/>
        <v>0</v>
      </c>
      <c r="AO1009" s="1">
        <f t="shared" si="123"/>
        <v>1</v>
      </c>
    </row>
    <row r="1010" spans="33:46" x14ac:dyDescent="0.25">
      <c r="AG1010" s="1" t="s">
        <v>117</v>
      </c>
      <c r="AH1010" s="1">
        <v>4.5999999999999996</v>
      </c>
      <c r="AI1010" s="1">
        <v>0</v>
      </c>
      <c r="AJ1010" s="1">
        <v>2</v>
      </c>
      <c r="AK1010" s="1">
        <f>IF(AND((10&gt;AJ1010),(AJ1010&gt;=AI1010),(AI1010&gt;=2)),1,0)</f>
        <v>0</v>
      </c>
      <c r="AL1010" s="1">
        <f t="shared" si="121"/>
        <v>0</v>
      </c>
      <c r="AM1010" s="1">
        <f t="shared" si="126"/>
        <v>1</v>
      </c>
      <c r="AN1010" s="1">
        <f t="shared" si="122"/>
        <v>0</v>
      </c>
      <c r="AO1010" s="1">
        <f t="shared" si="123"/>
        <v>1</v>
      </c>
    </row>
    <row r="1011" spans="33:46" x14ac:dyDescent="0.25">
      <c r="AG1011" s="1" t="s">
        <v>93</v>
      </c>
      <c r="AH1011" s="1">
        <v>4.5</v>
      </c>
      <c r="AI1011" s="1">
        <v>0</v>
      </c>
      <c r="AJ1011" s="1">
        <v>2</v>
      </c>
      <c r="AK1011" s="1">
        <f>IF(AND((10&gt;AJ1011),(AJ1011&gt;=AI1011),(AI1011&gt;=2)),1,0)</f>
        <v>0</v>
      </c>
      <c r="AL1011" s="1">
        <f t="shared" si="121"/>
        <v>0</v>
      </c>
      <c r="AM1011" s="1">
        <f t="shared" si="126"/>
        <v>1</v>
      </c>
      <c r="AN1011" s="1">
        <f t="shared" si="122"/>
        <v>0</v>
      </c>
      <c r="AO1011" s="1">
        <f t="shared" si="123"/>
        <v>1</v>
      </c>
      <c r="AQ1011" s="1" t="s">
        <v>215</v>
      </c>
      <c r="AR1011" s="1" t="s">
        <v>216</v>
      </c>
      <c r="AS1011" s="1" t="s">
        <v>217</v>
      </c>
      <c r="AT1011" s="1" t="s">
        <v>218</v>
      </c>
    </row>
    <row r="1013" spans="33:46" x14ac:dyDescent="0.25">
      <c r="AJ1013" s="1">
        <f>COUNT(AJ3:AJ1011)</f>
        <v>1009</v>
      </c>
      <c r="AK1013" s="1">
        <f>COUNTIF(AK3:AK1011,1)</f>
        <v>270</v>
      </c>
      <c r="AL1013" s="1">
        <f>COUNTIF(AL3:AL1011,1)</f>
        <v>6</v>
      </c>
      <c r="AM1013" s="1">
        <f>COUNTIF(AM3:AM1011,1)</f>
        <v>717</v>
      </c>
      <c r="AN1013" s="1">
        <f>COUNTIF(AN3:AN1011,1)</f>
        <v>16</v>
      </c>
      <c r="AO1013" s="1">
        <f>COUNTIF(AO3:AO1011,1)</f>
        <v>1009</v>
      </c>
      <c r="AQ1013" s="2">
        <f>(AK1013)/(AK1013+AN1013)</f>
        <v>0.94405594405594406</v>
      </c>
      <c r="AR1013" s="2">
        <f>(AL1013)/(AL1013+AM1013)</f>
        <v>8.2987551867219917E-3</v>
      </c>
      <c r="AS1013" s="2">
        <f>(AQ1013+AR1013)/2</f>
        <v>0.47617734962133301</v>
      </c>
      <c r="AT1013" s="2">
        <f>(AK1013+AL1013)/(AK1013+AL1013+AM1013+AN1013)</f>
        <v>0.27353815659068387</v>
      </c>
    </row>
  </sheetData>
  <sortState xmlns:xlrd2="http://schemas.microsoft.com/office/spreadsheetml/2017/richdata2" ref="O13:O27">
    <sortCondition ref="O12:O27"/>
  </sortState>
  <mergeCells count="3">
    <mergeCell ref="E1:H1"/>
    <mergeCell ref="U1:X1"/>
    <mergeCell ref="AK1:AN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6F56-BC3A-4B70-B03E-4990FA25C497}">
  <dimension ref="A1:N1443"/>
  <sheetViews>
    <sheetView zoomScaleNormal="100" workbookViewId="0">
      <pane xSplit="1" ySplit="2" topLeftCell="B1413" activePane="bottomRight" state="frozen"/>
      <selection pane="topRight" activeCell="B1" sqref="B1"/>
      <selection pane="bottomLeft" activeCell="A3" sqref="A3"/>
      <selection pane="bottomRight" activeCell="A1440" sqref="A1383:XFD1440"/>
    </sheetView>
  </sheetViews>
  <sheetFormatPr defaultRowHeight="15.75" x14ac:dyDescent="0.25"/>
  <cols>
    <col min="1" max="1" width="22.5703125" style="1" bestFit="1" customWidth="1"/>
    <col min="2" max="3" width="9.140625" style="1"/>
    <col min="4" max="4" width="12.140625" style="1" bestFit="1" customWidth="1"/>
    <col min="5" max="12" width="9.140625" style="1"/>
    <col min="13" max="13" width="12.85546875" style="1" bestFit="1" customWidth="1"/>
    <col min="14" max="16384" width="9.140625" style="1"/>
  </cols>
  <sheetData>
    <row r="1" spans="1:9" x14ac:dyDescent="0.25">
      <c r="E1" s="5" t="s">
        <v>214</v>
      </c>
      <c r="F1" s="5"/>
      <c r="G1" s="5"/>
      <c r="H1" s="5"/>
    </row>
    <row r="2" spans="1:9" x14ac:dyDescent="0.25">
      <c r="A2" s="1" t="s">
        <v>0</v>
      </c>
      <c r="B2" s="1" t="s">
        <v>1</v>
      </c>
      <c r="C2" s="1" t="s">
        <v>209</v>
      </c>
      <c r="D2" s="1" t="s">
        <v>208</v>
      </c>
      <c r="E2" s="1" t="s">
        <v>210</v>
      </c>
      <c r="F2" s="1" t="s">
        <v>211</v>
      </c>
      <c r="G2" s="1" t="s">
        <v>212</v>
      </c>
      <c r="H2" s="1" t="s">
        <v>213</v>
      </c>
    </row>
    <row r="3" spans="1:9" x14ac:dyDescent="0.25">
      <c r="A3" s="1" t="s">
        <v>148</v>
      </c>
      <c r="B3" s="1">
        <v>7.1</v>
      </c>
      <c r="C3" s="1">
        <v>7</v>
      </c>
      <c r="D3" s="1">
        <v>1</v>
      </c>
      <c r="E3" s="1">
        <f t="shared" ref="E3:E66" si="0">IF(AND((10&gt;D3),(D3&gt;=C3),(C3&gt;=2)),1,0)</f>
        <v>0</v>
      </c>
      <c r="F3" s="1">
        <f t="shared" ref="F3:F66" si="1">IF(AND((D3&lt;C3),(D3&gt;2),(C3&lt;10)),1,0)</f>
        <v>0</v>
      </c>
      <c r="G3" s="1">
        <f t="shared" ref="G3:G66" si="2">IF(D3&lt;=2,1,0)</f>
        <v>1</v>
      </c>
      <c r="H3" s="1">
        <f t="shared" ref="H3:H66" si="3">IF(D3&gt;=10,1,0)</f>
        <v>0</v>
      </c>
      <c r="I3" s="1">
        <f t="shared" ref="I3:I66" si="4">SUM(E3:H3)</f>
        <v>1</v>
      </c>
    </row>
    <row r="4" spans="1:9" x14ac:dyDescent="0.25">
      <c r="A4" s="1" t="s">
        <v>148</v>
      </c>
      <c r="B4" s="1">
        <v>7.1</v>
      </c>
      <c r="C4" s="1">
        <v>6</v>
      </c>
      <c r="D4" s="1">
        <v>6</v>
      </c>
      <c r="E4" s="1">
        <f t="shared" si="0"/>
        <v>1</v>
      </c>
      <c r="F4" s="1">
        <f t="shared" si="1"/>
        <v>0</v>
      </c>
      <c r="G4" s="1">
        <f t="shared" si="2"/>
        <v>0</v>
      </c>
      <c r="H4" s="1">
        <f t="shared" si="3"/>
        <v>0</v>
      </c>
      <c r="I4" s="1">
        <f t="shared" si="4"/>
        <v>1</v>
      </c>
    </row>
    <row r="5" spans="1:9" x14ac:dyDescent="0.25">
      <c r="A5" s="1" t="s">
        <v>155</v>
      </c>
      <c r="B5" s="1">
        <v>8.5</v>
      </c>
      <c r="C5" s="1">
        <v>6</v>
      </c>
      <c r="D5" s="1">
        <v>6</v>
      </c>
      <c r="E5" s="1">
        <f t="shared" si="0"/>
        <v>1</v>
      </c>
      <c r="F5" s="1">
        <f t="shared" si="1"/>
        <v>0</v>
      </c>
      <c r="G5" s="1">
        <f t="shared" si="2"/>
        <v>0</v>
      </c>
      <c r="H5" s="1">
        <f t="shared" si="3"/>
        <v>0</v>
      </c>
      <c r="I5" s="1">
        <f t="shared" si="4"/>
        <v>1</v>
      </c>
    </row>
    <row r="6" spans="1:9" x14ac:dyDescent="0.25">
      <c r="A6" s="1" t="s">
        <v>155</v>
      </c>
      <c r="B6" s="1">
        <v>8.5</v>
      </c>
      <c r="C6" s="1">
        <v>6</v>
      </c>
      <c r="D6" s="1">
        <v>9</v>
      </c>
      <c r="E6" s="1">
        <f t="shared" si="0"/>
        <v>1</v>
      </c>
      <c r="F6" s="1">
        <f t="shared" si="1"/>
        <v>0</v>
      </c>
      <c r="G6" s="1">
        <f t="shared" si="2"/>
        <v>0</v>
      </c>
      <c r="H6" s="1">
        <f t="shared" si="3"/>
        <v>0</v>
      </c>
      <c r="I6" s="1">
        <f t="shared" si="4"/>
        <v>1</v>
      </c>
    </row>
    <row r="7" spans="1:9" x14ac:dyDescent="0.25">
      <c r="A7" s="1" t="s">
        <v>155</v>
      </c>
      <c r="B7" s="1">
        <v>8.5</v>
      </c>
      <c r="C7" s="1">
        <v>6</v>
      </c>
      <c r="D7" s="1">
        <v>9</v>
      </c>
      <c r="E7" s="1">
        <f t="shared" si="0"/>
        <v>1</v>
      </c>
      <c r="F7" s="1">
        <f t="shared" si="1"/>
        <v>0</v>
      </c>
      <c r="G7" s="1">
        <f t="shared" si="2"/>
        <v>0</v>
      </c>
      <c r="H7" s="1">
        <f t="shared" si="3"/>
        <v>0</v>
      </c>
      <c r="I7" s="1">
        <f t="shared" si="4"/>
        <v>1</v>
      </c>
    </row>
    <row r="8" spans="1:9" x14ac:dyDescent="0.25">
      <c r="A8" s="1" t="s">
        <v>148</v>
      </c>
      <c r="B8" s="1">
        <v>7.1</v>
      </c>
      <c r="C8" s="1">
        <v>6</v>
      </c>
      <c r="D8" s="1">
        <v>18</v>
      </c>
      <c r="E8" s="1">
        <f t="shared" si="0"/>
        <v>0</v>
      </c>
      <c r="F8" s="1">
        <f t="shared" si="1"/>
        <v>0</v>
      </c>
      <c r="G8" s="1">
        <f t="shared" si="2"/>
        <v>0</v>
      </c>
      <c r="H8" s="1">
        <f t="shared" si="3"/>
        <v>1</v>
      </c>
      <c r="I8" s="1">
        <f t="shared" si="4"/>
        <v>1</v>
      </c>
    </row>
    <row r="9" spans="1:9" x14ac:dyDescent="0.25">
      <c r="A9" s="1" t="s">
        <v>192</v>
      </c>
      <c r="B9" s="1">
        <v>5.6</v>
      </c>
      <c r="C9" s="1">
        <v>6</v>
      </c>
      <c r="D9" s="1">
        <v>15</v>
      </c>
      <c r="E9" s="1">
        <f t="shared" si="0"/>
        <v>0</v>
      </c>
      <c r="F9" s="1">
        <f t="shared" si="1"/>
        <v>0</v>
      </c>
      <c r="G9" s="1">
        <f t="shared" si="2"/>
        <v>0</v>
      </c>
      <c r="H9" s="1">
        <f t="shared" si="3"/>
        <v>1</v>
      </c>
      <c r="I9" s="1">
        <f t="shared" si="4"/>
        <v>1</v>
      </c>
    </row>
    <row r="10" spans="1:9" x14ac:dyDescent="0.25">
      <c r="A10" s="1" t="s">
        <v>155</v>
      </c>
      <c r="B10" s="1">
        <v>8.5</v>
      </c>
      <c r="C10" s="1">
        <v>6</v>
      </c>
      <c r="D10" s="1">
        <v>15</v>
      </c>
      <c r="E10" s="1">
        <f t="shared" si="0"/>
        <v>0</v>
      </c>
      <c r="F10" s="1">
        <f t="shared" si="1"/>
        <v>0</v>
      </c>
      <c r="G10" s="1">
        <f t="shared" si="2"/>
        <v>0</v>
      </c>
      <c r="H10" s="1">
        <f t="shared" si="3"/>
        <v>1</v>
      </c>
      <c r="I10" s="1">
        <f t="shared" si="4"/>
        <v>1</v>
      </c>
    </row>
    <row r="11" spans="1:9" x14ac:dyDescent="0.25">
      <c r="A11" s="1" t="s">
        <v>148</v>
      </c>
      <c r="B11" s="1">
        <v>7.1</v>
      </c>
      <c r="C11" s="1">
        <v>6</v>
      </c>
      <c r="D11" s="1">
        <v>12</v>
      </c>
      <c r="E11" s="1">
        <f t="shared" si="0"/>
        <v>0</v>
      </c>
      <c r="F11" s="1">
        <f t="shared" si="1"/>
        <v>0</v>
      </c>
      <c r="G11" s="1">
        <f t="shared" si="2"/>
        <v>0</v>
      </c>
      <c r="H11" s="1">
        <f t="shared" si="3"/>
        <v>1</v>
      </c>
      <c r="I11" s="1">
        <f t="shared" si="4"/>
        <v>1</v>
      </c>
    </row>
    <row r="12" spans="1:9" x14ac:dyDescent="0.25">
      <c r="A12" s="1" t="s">
        <v>155</v>
      </c>
      <c r="B12" s="1">
        <v>8.5</v>
      </c>
      <c r="C12" s="1">
        <v>6</v>
      </c>
      <c r="D12" s="1">
        <v>12</v>
      </c>
      <c r="E12" s="1">
        <f t="shared" si="0"/>
        <v>0</v>
      </c>
      <c r="F12" s="1">
        <f t="shared" si="1"/>
        <v>0</v>
      </c>
      <c r="G12" s="1">
        <f t="shared" si="2"/>
        <v>0</v>
      </c>
      <c r="H12" s="1">
        <f t="shared" si="3"/>
        <v>1</v>
      </c>
      <c r="I12" s="1">
        <f t="shared" si="4"/>
        <v>1</v>
      </c>
    </row>
    <row r="13" spans="1:9" x14ac:dyDescent="0.25">
      <c r="A13" s="1" t="s">
        <v>148</v>
      </c>
      <c r="B13" s="1">
        <v>7.1</v>
      </c>
      <c r="C13" s="1">
        <v>6</v>
      </c>
      <c r="D13" s="1">
        <v>12</v>
      </c>
      <c r="E13" s="1">
        <f t="shared" si="0"/>
        <v>0</v>
      </c>
      <c r="F13" s="1">
        <f t="shared" si="1"/>
        <v>0</v>
      </c>
      <c r="G13" s="1">
        <f t="shared" si="2"/>
        <v>0</v>
      </c>
      <c r="H13" s="1">
        <f t="shared" si="3"/>
        <v>1</v>
      </c>
      <c r="I13" s="1">
        <f t="shared" si="4"/>
        <v>1</v>
      </c>
    </row>
    <row r="14" spans="1:9" x14ac:dyDescent="0.25">
      <c r="A14" s="1" t="s">
        <v>148</v>
      </c>
      <c r="B14" s="1">
        <v>7.1</v>
      </c>
      <c r="C14" s="1">
        <v>6</v>
      </c>
      <c r="D14" s="1">
        <v>12</v>
      </c>
      <c r="E14" s="1">
        <f t="shared" si="0"/>
        <v>0</v>
      </c>
      <c r="F14" s="1">
        <f t="shared" si="1"/>
        <v>0</v>
      </c>
      <c r="G14" s="1">
        <f t="shared" si="2"/>
        <v>0</v>
      </c>
      <c r="H14" s="1">
        <f t="shared" si="3"/>
        <v>1</v>
      </c>
      <c r="I14" s="1">
        <f t="shared" si="4"/>
        <v>1</v>
      </c>
    </row>
    <row r="15" spans="1:9" x14ac:dyDescent="0.25">
      <c r="A15" s="1" t="s">
        <v>165</v>
      </c>
      <c r="B15" s="1">
        <v>7.1</v>
      </c>
      <c r="C15" s="1">
        <v>6</v>
      </c>
      <c r="D15" s="1">
        <v>12</v>
      </c>
      <c r="E15" s="1">
        <f t="shared" si="0"/>
        <v>0</v>
      </c>
      <c r="F15" s="1">
        <f t="shared" si="1"/>
        <v>0</v>
      </c>
      <c r="G15" s="1">
        <f t="shared" si="2"/>
        <v>0</v>
      </c>
      <c r="H15" s="1">
        <f t="shared" si="3"/>
        <v>1</v>
      </c>
      <c r="I15" s="1">
        <f t="shared" si="4"/>
        <v>1</v>
      </c>
    </row>
    <row r="16" spans="1:9" x14ac:dyDescent="0.25">
      <c r="A16" s="1" t="s">
        <v>155</v>
      </c>
      <c r="B16" s="1">
        <v>8.5</v>
      </c>
      <c r="C16" s="1">
        <v>6</v>
      </c>
      <c r="D16" s="1">
        <v>10</v>
      </c>
      <c r="E16" s="1">
        <f t="shared" si="0"/>
        <v>0</v>
      </c>
      <c r="F16" s="1">
        <f t="shared" si="1"/>
        <v>0</v>
      </c>
      <c r="G16" s="1">
        <f t="shared" si="2"/>
        <v>0</v>
      </c>
      <c r="H16" s="1">
        <f t="shared" si="3"/>
        <v>1</v>
      </c>
      <c r="I16" s="1">
        <f t="shared" si="4"/>
        <v>1</v>
      </c>
    </row>
    <row r="17" spans="1:9" x14ac:dyDescent="0.25">
      <c r="A17" s="1" t="s">
        <v>73</v>
      </c>
      <c r="B17" s="1">
        <v>4.3</v>
      </c>
      <c r="C17" s="1">
        <v>6</v>
      </c>
      <c r="D17" s="1">
        <v>4</v>
      </c>
      <c r="E17" s="1">
        <f t="shared" si="0"/>
        <v>0</v>
      </c>
      <c r="F17" s="1">
        <f t="shared" si="1"/>
        <v>1</v>
      </c>
      <c r="G17" s="1">
        <f t="shared" si="2"/>
        <v>0</v>
      </c>
      <c r="H17" s="1">
        <f t="shared" si="3"/>
        <v>0</v>
      </c>
      <c r="I17" s="1">
        <f t="shared" si="4"/>
        <v>1</v>
      </c>
    </row>
    <row r="18" spans="1:9" x14ac:dyDescent="0.25">
      <c r="A18" s="1" t="s">
        <v>148</v>
      </c>
      <c r="B18" s="1">
        <v>7.1</v>
      </c>
      <c r="C18" s="1">
        <v>6</v>
      </c>
      <c r="D18" s="1">
        <v>2</v>
      </c>
      <c r="E18" s="1">
        <f t="shared" si="0"/>
        <v>0</v>
      </c>
      <c r="F18" s="1">
        <f t="shared" si="1"/>
        <v>0</v>
      </c>
      <c r="G18" s="1">
        <f t="shared" si="2"/>
        <v>1</v>
      </c>
      <c r="H18" s="1">
        <f t="shared" si="3"/>
        <v>0</v>
      </c>
      <c r="I18" s="1">
        <f t="shared" si="4"/>
        <v>1</v>
      </c>
    </row>
    <row r="19" spans="1:9" x14ac:dyDescent="0.25">
      <c r="A19" s="1" t="s">
        <v>155</v>
      </c>
      <c r="B19" s="1">
        <v>8.5</v>
      </c>
      <c r="C19" s="1">
        <v>6</v>
      </c>
      <c r="D19" s="1">
        <v>2</v>
      </c>
      <c r="E19" s="1">
        <f t="shared" si="0"/>
        <v>0</v>
      </c>
      <c r="F19" s="1">
        <f t="shared" si="1"/>
        <v>0</v>
      </c>
      <c r="G19" s="1">
        <f t="shared" si="2"/>
        <v>1</v>
      </c>
      <c r="H19" s="1">
        <f t="shared" si="3"/>
        <v>0</v>
      </c>
      <c r="I19" s="1">
        <f t="shared" si="4"/>
        <v>1</v>
      </c>
    </row>
    <row r="20" spans="1:9" x14ac:dyDescent="0.25">
      <c r="A20" s="1" t="s">
        <v>154</v>
      </c>
      <c r="B20" s="1">
        <v>5.7</v>
      </c>
      <c r="C20" s="1">
        <v>6</v>
      </c>
      <c r="D20" s="1">
        <v>1</v>
      </c>
      <c r="E20" s="1">
        <f t="shared" si="0"/>
        <v>0</v>
      </c>
      <c r="F20" s="1">
        <f t="shared" si="1"/>
        <v>0</v>
      </c>
      <c r="G20" s="1">
        <f t="shared" si="2"/>
        <v>1</v>
      </c>
      <c r="H20" s="1">
        <f t="shared" si="3"/>
        <v>0</v>
      </c>
      <c r="I20" s="1">
        <f t="shared" si="4"/>
        <v>1</v>
      </c>
    </row>
    <row r="21" spans="1:9" x14ac:dyDescent="0.25">
      <c r="A21" s="1" t="s">
        <v>109</v>
      </c>
      <c r="B21" s="1">
        <v>5.7</v>
      </c>
      <c r="C21" s="1">
        <v>6</v>
      </c>
      <c r="D21" s="1">
        <v>1</v>
      </c>
      <c r="E21" s="1">
        <f t="shared" si="0"/>
        <v>0</v>
      </c>
      <c r="F21" s="1">
        <f t="shared" si="1"/>
        <v>0</v>
      </c>
      <c r="G21" s="1">
        <f t="shared" si="2"/>
        <v>1</v>
      </c>
      <c r="H21" s="1">
        <f t="shared" si="3"/>
        <v>0</v>
      </c>
      <c r="I21" s="1">
        <f t="shared" si="4"/>
        <v>1</v>
      </c>
    </row>
    <row r="22" spans="1:9" x14ac:dyDescent="0.25">
      <c r="A22" s="1" t="s">
        <v>148</v>
      </c>
      <c r="B22" s="1">
        <v>7.1</v>
      </c>
      <c r="C22" s="1">
        <v>6</v>
      </c>
      <c r="D22" s="1">
        <v>1</v>
      </c>
      <c r="E22" s="1">
        <f t="shared" si="0"/>
        <v>0</v>
      </c>
      <c r="F22" s="1">
        <f t="shared" si="1"/>
        <v>0</v>
      </c>
      <c r="G22" s="1">
        <f t="shared" si="2"/>
        <v>1</v>
      </c>
      <c r="H22" s="1">
        <f t="shared" si="3"/>
        <v>0</v>
      </c>
      <c r="I22" s="1">
        <f t="shared" si="4"/>
        <v>1</v>
      </c>
    </row>
    <row r="23" spans="1:9" x14ac:dyDescent="0.25">
      <c r="A23" s="1" t="s">
        <v>154</v>
      </c>
      <c r="B23" s="1">
        <v>5.7</v>
      </c>
      <c r="C23" s="1">
        <v>6</v>
      </c>
      <c r="D23" s="1">
        <v>1</v>
      </c>
      <c r="E23" s="1">
        <f t="shared" si="0"/>
        <v>0</v>
      </c>
      <c r="F23" s="1">
        <f t="shared" si="1"/>
        <v>0</v>
      </c>
      <c r="G23" s="1">
        <f t="shared" si="2"/>
        <v>1</v>
      </c>
      <c r="H23" s="1">
        <f t="shared" si="3"/>
        <v>0</v>
      </c>
      <c r="I23" s="1">
        <f t="shared" si="4"/>
        <v>1</v>
      </c>
    </row>
    <row r="24" spans="1:9" x14ac:dyDescent="0.25">
      <c r="A24" s="1" t="s">
        <v>63</v>
      </c>
      <c r="B24" s="1">
        <v>4.4000000000000004</v>
      </c>
      <c r="C24" s="1">
        <v>6</v>
      </c>
      <c r="D24" s="1">
        <v>1</v>
      </c>
      <c r="E24" s="1">
        <f t="shared" si="0"/>
        <v>0</v>
      </c>
      <c r="F24" s="1">
        <f t="shared" si="1"/>
        <v>0</v>
      </c>
      <c r="G24" s="1">
        <f t="shared" si="2"/>
        <v>1</v>
      </c>
      <c r="H24" s="1">
        <f t="shared" si="3"/>
        <v>0</v>
      </c>
      <c r="I24" s="1">
        <f t="shared" si="4"/>
        <v>1</v>
      </c>
    </row>
    <row r="25" spans="1:9" x14ac:dyDescent="0.25">
      <c r="A25" s="1" t="s">
        <v>70</v>
      </c>
      <c r="B25" s="1">
        <v>3.7</v>
      </c>
      <c r="C25" s="1">
        <v>6</v>
      </c>
      <c r="D25" s="1">
        <v>1</v>
      </c>
      <c r="E25" s="1">
        <f t="shared" si="0"/>
        <v>0</v>
      </c>
      <c r="F25" s="1">
        <f t="shared" si="1"/>
        <v>0</v>
      </c>
      <c r="G25" s="1">
        <f t="shared" si="2"/>
        <v>1</v>
      </c>
      <c r="H25" s="1">
        <f t="shared" si="3"/>
        <v>0</v>
      </c>
      <c r="I25" s="1">
        <f t="shared" si="4"/>
        <v>1</v>
      </c>
    </row>
    <row r="26" spans="1:9" x14ac:dyDescent="0.25">
      <c r="A26" s="1" t="s">
        <v>84</v>
      </c>
      <c r="B26" s="1">
        <v>5</v>
      </c>
      <c r="C26" s="1">
        <v>6</v>
      </c>
      <c r="D26" s="1">
        <v>0</v>
      </c>
      <c r="E26" s="1">
        <f t="shared" si="0"/>
        <v>0</v>
      </c>
      <c r="F26" s="1">
        <f t="shared" si="1"/>
        <v>0</v>
      </c>
      <c r="G26" s="1">
        <f t="shared" si="2"/>
        <v>1</v>
      </c>
      <c r="H26" s="1">
        <f t="shared" si="3"/>
        <v>0</v>
      </c>
      <c r="I26" s="1">
        <f t="shared" si="4"/>
        <v>1</v>
      </c>
    </row>
    <row r="27" spans="1:9" x14ac:dyDescent="0.25">
      <c r="A27" s="1" t="s">
        <v>148</v>
      </c>
      <c r="B27" s="1">
        <v>7.1</v>
      </c>
      <c r="C27" s="1">
        <v>6</v>
      </c>
      <c r="D27" s="1">
        <v>0</v>
      </c>
      <c r="E27" s="1">
        <f t="shared" si="0"/>
        <v>0</v>
      </c>
      <c r="F27" s="1">
        <f t="shared" si="1"/>
        <v>0</v>
      </c>
      <c r="G27" s="1">
        <f t="shared" si="2"/>
        <v>1</v>
      </c>
      <c r="H27" s="1">
        <f t="shared" si="3"/>
        <v>0</v>
      </c>
      <c r="I27" s="1">
        <f t="shared" si="4"/>
        <v>1</v>
      </c>
    </row>
    <row r="28" spans="1:9" x14ac:dyDescent="0.25">
      <c r="A28" s="1" t="s">
        <v>161</v>
      </c>
      <c r="B28" s="1">
        <v>4.2</v>
      </c>
      <c r="C28" s="1">
        <v>5</v>
      </c>
      <c r="D28" s="1">
        <v>5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</row>
    <row r="29" spans="1:9" x14ac:dyDescent="0.25">
      <c r="A29" s="1" t="s">
        <v>66</v>
      </c>
      <c r="B29" s="1">
        <v>4.8</v>
      </c>
      <c r="C29" s="1">
        <v>5</v>
      </c>
      <c r="D29" s="1">
        <v>5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</row>
    <row r="30" spans="1:9" x14ac:dyDescent="0.25">
      <c r="A30" s="1" t="s">
        <v>109</v>
      </c>
      <c r="B30" s="1">
        <v>5.7</v>
      </c>
      <c r="C30" s="1">
        <v>5</v>
      </c>
      <c r="D30" s="1">
        <v>5</v>
      </c>
      <c r="E30" s="1">
        <f t="shared" si="0"/>
        <v>1</v>
      </c>
      <c r="F30" s="1">
        <f t="shared" si="1"/>
        <v>0</v>
      </c>
      <c r="G30" s="1">
        <f t="shared" si="2"/>
        <v>0</v>
      </c>
      <c r="H30" s="1">
        <f t="shared" si="3"/>
        <v>0</v>
      </c>
      <c r="I30" s="1">
        <f t="shared" si="4"/>
        <v>1</v>
      </c>
    </row>
    <row r="31" spans="1:9" x14ac:dyDescent="0.25">
      <c r="A31" s="1" t="s">
        <v>117</v>
      </c>
      <c r="B31" s="1">
        <v>4.5999999999999996</v>
      </c>
      <c r="C31" s="1">
        <v>5</v>
      </c>
      <c r="D31" s="1">
        <v>5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</row>
    <row r="32" spans="1:9" x14ac:dyDescent="0.25">
      <c r="A32" s="1" t="s">
        <v>104</v>
      </c>
      <c r="B32" s="1">
        <v>5.4</v>
      </c>
      <c r="C32" s="1">
        <v>5</v>
      </c>
      <c r="D32" s="1">
        <v>5</v>
      </c>
      <c r="E32" s="1">
        <f t="shared" si="0"/>
        <v>1</v>
      </c>
      <c r="F32" s="1">
        <f t="shared" si="1"/>
        <v>0</v>
      </c>
      <c r="G32" s="1">
        <f t="shared" si="2"/>
        <v>0</v>
      </c>
      <c r="H32" s="1">
        <f t="shared" si="3"/>
        <v>0</v>
      </c>
      <c r="I32" s="1">
        <f t="shared" si="4"/>
        <v>1</v>
      </c>
    </row>
    <row r="33" spans="1:9" x14ac:dyDescent="0.25">
      <c r="A33" s="1" t="s">
        <v>88</v>
      </c>
      <c r="B33" s="1">
        <v>4.5</v>
      </c>
      <c r="C33" s="1">
        <v>5</v>
      </c>
      <c r="D33" s="1">
        <v>5</v>
      </c>
      <c r="E33" s="1">
        <f t="shared" si="0"/>
        <v>1</v>
      </c>
      <c r="F33" s="1">
        <f t="shared" si="1"/>
        <v>0</v>
      </c>
      <c r="G33" s="1">
        <f t="shared" si="2"/>
        <v>0</v>
      </c>
      <c r="H33" s="1">
        <f t="shared" si="3"/>
        <v>0</v>
      </c>
      <c r="I33" s="1">
        <f t="shared" si="4"/>
        <v>1</v>
      </c>
    </row>
    <row r="34" spans="1:9" x14ac:dyDescent="0.25">
      <c r="A34" s="1" t="s">
        <v>182</v>
      </c>
      <c r="B34" s="1">
        <v>5.0999999999999996</v>
      </c>
      <c r="C34" s="1">
        <v>5</v>
      </c>
      <c r="D34" s="1">
        <v>5</v>
      </c>
      <c r="E34" s="1">
        <f t="shared" si="0"/>
        <v>1</v>
      </c>
      <c r="F34" s="1">
        <f t="shared" si="1"/>
        <v>0</v>
      </c>
      <c r="G34" s="1">
        <f t="shared" si="2"/>
        <v>0</v>
      </c>
      <c r="H34" s="1">
        <f t="shared" si="3"/>
        <v>0</v>
      </c>
      <c r="I34" s="1">
        <f t="shared" si="4"/>
        <v>1</v>
      </c>
    </row>
    <row r="35" spans="1:9" x14ac:dyDescent="0.25">
      <c r="A35" s="1" t="s">
        <v>81</v>
      </c>
      <c r="B35" s="1">
        <v>4.5999999999999996</v>
      </c>
      <c r="C35" s="1">
        <v>5</v>
      </c>
      <c r="D35" s="1">
        <v>5</v>
      </c>
      <c r="E35" s="1">
        <f t="shared" si="0"/>
        <v>1</v>
      </c>
      <c r="F35" s="1">
        <f t="shared" si="1"/>
        <v>0</v>
      </c>
      <c r="G35" s="1">
        <f t="shared" si="2"/>
        <v>0</v>
      </c>
      <c r="H35" s="1">
        <f t="shared" si="3"/>
        <v>0</v>
      </c>
      <c r="I35" s="1">
        <f t="shared" si="4"/>
        <v>1</v>
      </c>
    </row>
    <row r="36" spans="1:9" x14ac:dyDescent="0.25">
      <c r="A36" s="1" t="s">
        <v>182</v>
      </c>
      <c r="B36" s="1">
        <v>5.0999999999999996</v>
      </c>
      <c r="C36" s="1">
        <v>5</v>
      </c>
      <c r="D36" s="1">
        <v>9</v>
      </c>
      <c r="E36" s="1">
        <f t="shared" si="0"/>
        <v>1</v>
      </c>
      <c r="F36" s="1">
        <f t="shared" si="1"/>
        <v>0</v>
      </c>
      <c r="G36" s="1">
        <f t="shared" si="2"/>
        <v>0</v>
      </c>
      <c r="H36" s="1">
        <f t="shared" si="3"/>
        <v>0</v>
      </c>
      <c r="I36" s="1">
        <f t="shared" si="4"/>
        <v>1</v>
      </c>
    </row>
    <row r="37" spans="1:9" x14ac:dyDescent="0.25">
      <c r="A37" s="1" t="s">
        <v>192</v>
      </c>
      <c r="B37" s="1">
        <v>5.6</v>
      </c>
      <c r="C37" s="1">
        <v>5</v>
      </c>
      <c r="D37" s="1">
        <v>9</v>
      </c>
      <c r="E37" s="1">
        <f t="shared" si="0"/>
        <v>1</v>
      </c>
      <c r="F37" s="1">
        <f t="shared" si="1"/>
        <v>0</v>
      </c>
      <c r="G37" s="1">
        <f t="shared" si="2"/>
        <v>0</v>
      </c>
      <c r="H37" s="1">
        <f t="shared" si="3"/>
        <v>0</v>
      </c>
      <c r="I37" s="1">
        <f t="shared" si="4"/>
        <v>1</v>
      </c>
    </row>
    <row r="38" spans="1:9" x14ac:dyDescent="0.25">
      <c r="A38" s="1" t="s">
        <v>158</v>
      </c>
      <c r="B38" s="1">
        <v>4.3</v>
      </c>
      <c r="C38" s="1">
        <v>5</v>
      </c>
      <c r="D38" s="1">
        <v>9</v>
      </c>
      <c r="E38" s="1">
        <f t="shared" si="0"/>
        <v>1</v>
      </c>
      <c r="F38" s="1">
        <f t="shared" si="1"/>
        <v>0</v>
      </c>
      <c r="G38" s="1">
        <f t="shared" si="2"/>
        <v>0</v>
      </c>
      <c r="H38" s="1">
        <f t="shared" si="3"/>
        <v>0</v>
      </c>
      <c r="I38" s="1">
        <f t="shared" si="4"/>
        <v>1</v>
      </c>
    </row>
    <row r="39" spans="1:9" x14ac:dyDescent="0.25">
      <c r="A39" s="1" t="s">
        <v>155</v>
      </c>
      <c r="B39" s="1">
        <v>8.5</v>
      </c>
      <c r="C39" s="1">
        <v>5</v>
      </c>
      <c r="D39" s="1">
        <v>9</v>
      </c>
      <c r="E39" s="1">
        <f t="shared" si="0"/>
        <v>1</v>
      </c>
      <c r="F39" s="1">
        <f t="shared" si="1"/>
        <v>0</v>
      </c>
      <c r="G39" s="1">
        <f t="shared" si="2"/>
        <v>0</v>
      </c>
      <c r="H39" s="1">
        <f t="shared" si="3"/>
        <v>0</v>
      </c>
      <c r="I39" s="1">
        <f t="shared" si="4"/>
        <v>1</v>
      </c>
    </row>
    <row r="40" spans="1:9" x14ac:dyDescent="0.25">
      <c r="A40" s="1" t="s">
        <v>165</v>
      </c>
      <c r="B40" s="1">
        <v>7.1</v>
      </c>
      <c r="C40" s="1">
        <v>5</v>
      </c>
      <c r="D40" s="1">
        <v>9</v>
      </c>
      <c r="E40" s="1">
        <f t="shared" si="0"/>
        <v>1</v>
      </c>
      <c r="F40" s="1">
        <f t="shared" si="1"/>
        <v>0</v>
      </c>
      <c r="G40" s="1">
        <f t="shared" si="2"/>
        <v>0</v>
      </c>
      <c r="H40" s="1">
        <f t="shared" si="3"/>
        <v>0</v>
      </c>
      <c r="I40" s="1">
        <f t="shared" si="4"/>
        <v>1</v>
      </c>
    </row>
    <row r="41" spans="1:9" x14ac:dyDescent="0.25">
      <c r="A41" s="1" t="s">
        <v>178</v>
      </c>
      <c r="B41" s="1">
        <v>5.3</v>
      </c>
      <c r="C41" s="1">
        <v>5</v>
      </c>
      <c r="D41" s="1">
        <v>8</v>
      </c>
      <c r="E41" s="1">
        <f t="shared" si="0"/>
        <v>1</v>
      </c>
      <c r="F41" s="1">
        <f t="shared" si="1"/>
        <v>0</v>
      </c>
      <c r="G41" s="1">
        <f t="shared" si="2"/>
        <v>0</v>
      </c>
      <c r="H41" s="1">
        <f t="shared" si="3"/>
        <v>0</v>
      </c>
      <c r="I41" s="1">
        <f t="shared" si="4"/>
        <v>1</v>
      </c>
    </row>
    <row r="42" spans="1:9" x14ac:dyDescent="0.25">
      <c r="A42" s="1" t="s">
        <v>165</v>
      </c>
      <c r="B42" s="1">
        <v>7.1</v>
      </c>
      <c r="C42" s="1">
        <v>5</v>
      </c>
      <c r="D42" s="1">
        <v>8</v>
      </c>
      <c r="E42" s="1">
        <f t="shared" si="0"/>
        <v>1</v>
      </c>
      <c r="F42" s="1">
        <f t="shared" si="1"/>
        <v>0</v>
      </c>
      <c r="G42" s="1">
        <f t="shared" si="2"/>
        <v>0</v>
      </c>
      <c r="H42" s="1">
        <f t="shared" si="3"/>
        <v>0</v>
      </c>
      <c r="I42" s="1">
        <f t="shared" si="4"/>
        <v>1</v>
      </c>
    </row>
    <row r="43" spans="1:9" x14ac:dyDescent="0.25">
      <c r="A43" s="1" t="s">
        <v>180</v>
      </c>
      <c r="B43" s="1">
        <v>5</v>
      </c>
      <c r="C43" s="1">
        <v>5</v>
      </c>
      <c r="D43" s="1">
        <v>8</v>
      </c>
      <c r="E43" s="1">
        <f t="shared" si="0"/>
        <v>1</v>
      </c>
      <c r="F43" s="1">
        <f t="shared" si="1"/>
        <v>0</v>
      </c>
      <c r="G43" s="1">
        <f t="shared" si="2"/>
        <v>0</v>
      </c>
      <c r="H43" s="1">
        <f t="shared" si="3"/>
        <v>0</v>
      </c>
      <c r="I43" s="1">
        <f t="shared" si="4"/>
        <v>1</v>
      </c>
    </row>
    <row r="44" spans="1:9" x14ac:dyDescent="0.25">
      <c r="A44" s="1" t="s">
        <v>104</v>
      </c>
      <c r="B44" s="1">
        <v>5.4</v>
      </c>
      <c r="C44" s="1">
        <v>5</v>
      </c>
      <c r="D44" s="1">
        <v>7</v>
      </c>
      <c r="E44" s="1">
        <f t="shared" si="0"/>
        <v>1</v>
      </c>
      <c r="F44" s="1">
        <f t="shared" si="1"/>
        <v>0</v>
      </c>
      <c r="G44" s="1">
        <f t="shared" si="2"/>
        <v>0</v>
      </c>
      <c r="H44" s="1">
        <f t="shared" si="3"/>
        <v>0</v>
      </c>
      <c r="I44" s="1">
        <f t="shared" si="4"/>
        <v>1</v>
      </c>
    </row>
    <row r="45" spans="1:9" x14ac:dyDescent="0.25">
      <c r="A45" s="1" t="s">
        <v>161</v>
      </c>
      <c r="B45" s="1">
        <v>4.2</v>
      </c>
      <c r="C45" s="1">
        <v>5</v>
      </c>
      <c r="D45" s="1">
        <v>7</v>
      </c>
      <c r="E45" s="1">
        <f t="shared" si="0"/>
        <v>1</v>
      </c>
      <c r="F45" s="1">
        <f t="shared" si="1"/>
        <v>0</v>
      </c>
      <c r="G45" s="1">
        <f t="shared" si="2"/>
        <v>0</v>
      </c>
      <c r="H45" s="1">
        <f t="shared" si="3"/>
        <v>0</v>
      </c>
      <c r="I45" s="1">
        <f t="shared" si="4"/>
        <v>1</v>
      </c>
    </row>
    <row r="46" spans="1:9" x14ac:dyDescent="0.25">
      <c r="A46" s="1" t="s">
        <v>118</v>
      </c>
      <c r="B46" s="1">
        <v>6.2</v>
      </c>
      <c r="C46" s="1">
        <v>5</v>
      </c>
      <c r="D46" s="1">
        <v>7</v>
      </c>
      <c r="E46" s="1">
        <f t="shared" si="0"/>
        <v>1</v>
      </c>
      <c r="F46" s="1">
        <f t="shared" si="1"/>
        <v>0</v>
      </c>
      <c r="G46" s="1">
        <f t="shared" si="2"/>
        <v>0</v>
      </c>
      <c r="H46" s="1">
        <f t="shared" si="3"/>
        <v>0</v>
      </c>
      <c r="I46" s="1">
        <f t="shared" si="4"/>
        <v>1</v>
      </c>
    </row>
    <row r="47" spans="1:9" x14ac:dyDescent="0.25">
      <c r="A47" s="1" t="s">
        <v>179</v>
      </c>
      <c r="B47" s="1">
        <v>5.4</v>
      </c>
      <c r="C47" s="1">
        <v>5</v>
      </c>
      <c r="D47" s="1">
        <v>7</v>
      </c>
      <c r="E47" s="1">
        <f t="shared" si="0"/>
        <v>1</v>
      </c>
      <c r="F47" s="1">
        <f t="shared" si="1"/>
        <v>0</v>
      </c>
      <c r="G47" s="1">
        <f t="shared" si="2"/>
        <v>0</v>
      </c>
      <c r="H47" s="1">
        <f t="shared" si="3"/>
        <v>0</v>
      </c>
      <c r="I47" s="1">
        <f t="shared" si="4"/>
        <v>1</v>
      </c>
    </row>
    <row r="48" spans="1:9" x14ac:dyDescent="0.25">
      <c r="A48" s="1" t="s">
        <v>108</v>
      </c>
      <c r="B48" s="1">
        <v>4.4000000000000004</v>
      </c>
      <c r="C48" s="1">
        <v>5</v>
      </c>
      <c r="D48" s="1">
        <v>7</v>
      </c>
      <c r="E48" s="1">
        <f t="shared" si="0"/>
        <v>1</v>
      </c>
      <c r="F48" s="1">
        <f t="shared" si="1"/>
        <v>0</v>
      </c>
      <c r="G48" s="1">
        <f t="shared" si="2"/>
        <v>0</v>
      </c>
      <c r="H48" s="1">
        <f t="shared" si="3"/>
        <v>0</v>
      </c>
      <c r="I48" s="1">
        <f t="shared" si="4"/>
        <v>1</v>
      </c>
    </row>
    <row r="49" spans="1:9" x14ac:dyDescent="0.25">
      <c r="A49" s="1" t="s">
        <v>109</v>
      </c>
      <c r="B49" s="1">
        <v>5.7</v>
      </c>
      <c r="C49" s="1">
        <v>5</v>
      </c>
      <c r="D49" s="1">
        <v>7</v>
      </c>
      <c r="E49" s="1">
        <f t="shared" si="0"/>
        <v>1</v>
      </c>
      <c r="F49" s="1">
        <f t="shared" si="1"/>
        <v>0</v>
      </c>
      <c r="G49" s="1">
        <f t="shared" si="2"/>
        <v>0</v>
      </c>
      <c r="H49" s="1">
        <f t="shared" si="3"/>
        <v>0</v>
      </c>
      <c r="I49" s="1">
        <f t="shared" si="4"/>
        <v>1</v>
      </c>
    </row>
    <row r="50" spans="1:9" x14ac:dyDescent="0.25">
      <c r="A50" s="1" t="s">
        <v>84</v>
      </c>
      <c r="B50" s="1">
        <v>5</v>
      </c>
      <c r="C50" s="1">
        <v>5</v>
      </c>
      <c r="D50" s="1">
        <v>6</v>
      </c>
      <c r="E50" s="1">
        <f t="shared" si="0"/>
        <v>1</v>
      </c>
      <c r="F50" s="1">
        <f t="shared" si="1"/>
        <v>0</v>
      </c>
      <c r="G50" s="1">
        <f t="shared" si="2"/>
        <v>0</v>
      </c>
      <c r="H50" s="1">
        <f t="shared" si="3"/>
        <v>0</v>
      </c>
      <c r="I50" s="1">
        <f t="shared" si="4"/>
        <v>1</v>
      </c>
    </row>
    <row r="51" spans="1:9" x14ac:dyDescent="0.25">
      <c r="A51" s="1" t="s">
        <v>67</v>
      </c>
      <c r="B51" s="1">
        <v>5.4</v>
      </c>
      <c r="C51" s="1">
        <v>5</v>
      </c>
      <c r="D51" s="1">
        <v>6</v>
      </c>
      <c r="E51" s="1">
        <f t="shared" si="0"/>
        <v>1</v>
      </c>
      <c r="F51" s="1">
        <f t="shared" si="1"/>
        <v>0</v>
      </c>
      <c r="G51" s="1">
        <f t="shared" si="2"/>
        <v>0</v>
      </c>
      <c r="H51" s="1">
        <f t="shared" si="3"/>
        <v>0</v>
      </c>
      <c r="I51" s="1">
        <f t="shared" si="4"/>
        <v>1</v>
      </c>
    </row>
    <row r="52" spans="1:9" x14ac:dyDescent="0.25">
      <c r="A52" s="1" t="s">
        <v>101</v>
      </c>
      <c r="B52" s="1">
        <v>4.9000000000000004</v>
      </c>
      <c r="C52" s="1">
        <v>5</v>
      </c>
      <c r="D52" s="1">
        <v>6</v>
      </c>
      <c r="E52" s="1">
        <f t="shared" si="0"/>
        <v>1</v>
      </c>
      <c r="F52" s="1">
        <f t="shared" si="1"/>
        <v>0</v>
      </c>
      <c r="G52" s="1">
        <f t="shared" si="2"/>
        <v>0</v>
      </c>
      <c r="H52" s="1">
        <f t="shared" si="3"/>
        <v>0</v>
      </c>
      <c r="I52" s="1">
        <f t="shared" si="4"/>
        <v>1</v>
      </c>
    </row>
    <row r="53" spans="1:9" x14ac:dyDescent="0.25">
      <c r="A53" s="1" t="s">
        <v>138</v>
      </c>
      <c r="B53" s="1">
        <v>4.7</v>
      </c>
      <c r="C53" s="1">
        <v>5</v>
      </c>
      <c r="D53" s="1">
        <v>6</v>
      </c>
      <c r="E53" s="1">
        <f t="shared" si="0"/>
        <v>1</v>
      </c>
      <c r="F53" s="1">
        <f t="shared" si="1"/>
        <v>0</v>
      </c>
      <c r="G53" s="1">
        <f t="shared" si="2"/>
        <v>0</v>
      </c>
      <c r="H53" s="1">
        <f t="shared" si="3"/>
        <v>0</v>
      </c>
      <c r="I53" s="1">
        <f t="shared" si="4"/>
        <v>1</v>
      </c>
    </row>
    <row r="54" spans="1:9" x14ac:dyDescent="0.25">
      <c r="A54" s="1" t="s">
        <v>85</v>
      </c>
      <c r="B54" s="1">
        <v>4.8</v>
      </c>
      <c r="C54" s="1">
        <v>5</v>
      </c>
      <c r="D54" s="1">
        <v>6</v>
      </c>
      <c r="E54" s="1">
        <f t="shared" si="0"/>
        <v>1</v>
      </c>
      <c r="F54" s="1">
        <f t="shared" si="1"/>
        <v>0</v>
      </c>
      <c r="G54" s="1">
        <f t="shared" si="2"/>
        <v>0</v>
      </c>
      <c r="H54" s="1">
        <f t="shared" si="3"/>
        <v>0</v>
      </c>
      <c r="I54" s="1">
        <f t="shared" si="4"/>
        <v>1</v>
      </c>
    </row>
    <row r="55" spans="1:9" x14ac:dyDescent="0.25">
      <c r="A55" s="1" t="s">
        <v>103</v>
      </c>
      <c r="B55" s="1">
        <v>4.2</v>
      </c>
      <c r="C55" s="1">
        <v>5</v>
      </c>
      <c r="D55" s="1">
        <v>6</v>
      </c>
      <c r="E55" s="1">
        <f t="shared" si="0"/>
        <v>1</v>
      </c>
      <c r="F55" s="1">
        <f t="shared" si="1"/>
        <v>0</v>
      </c>
      <c r="G55" s="1">
        <f t="shared" si="2"/>
        <v>0</v>
      </c>
      <c r="H55" s="1">
        <f t="shared" si="3"/>
        <v>0</v>
      </c>
      <c r="I55" s="1">
        <f t="shared" si="4"/>
        <v>1</v>
      </c>
    </row>
    <row r="56" spans="1:9" x14ac:dyDescent="0.25">
      <c r="A56" s="1" t="s">
        <v>130</v>
      </c>
      <c r="B56" s="1">
        <v>4.0999999999999996</v>
      </c>
      <c r="C56" s="1">
        <v>5</v>
      </c>
      <c r="D56" s="1">
        <v>6</v>
      </c>
      <c r="E56" s="1">
        <f t="shared" si="0"/>
        <v>1</v>
      </c>
      <c r="F56" s="1">
        <f t="shared" si="1"/>
        <v>0</v>
      </c>
      <c r="G56" s="1">
        <f t="shared" si="2"/>
        <v>0</v>
      </c>
      <c r="H56" s="1">
        <f t="shared" si="3"/>
        <v>0</v>
      </c>
      <c r="I56" s="1">
        <f t="shared" si="4"/>
        <v>1</v>
      </c>
    </row>
    <row r="57" spans="1:9" x14ac:dyDescent="0.25">
      <c r="A57" s="1" t="s">
        <v>165</v>
      </c>
      <c r="B57" s="1">
        <v>7.1</v>
      </c>
      <c r="C57" s="1">
        <v>5</v>
      </c>
      <c r="D57" s="1">
        <v>6</v>
      </c>
      <c r="E57" s="1">
        <f t="shared" si="0"/>
        <v>1</v>
      </c>
      <c r="F57" s="1">
        <f t="shared" si="1"/>
        <v>0</v>
      </c>
      <c r="G57" s="1">
        <f t="shared" si="2"/>
        <v>0</v>
      </c>
      <c r="H57" s="1">
        <f t="shared" si="3"/>
        <v>0</v>
      </c>
      <c r="I57" s="1">
        <f t="shared" si="4"/>
        <v>1</v>
      </c>
    </row>
    <row r="58" spans="1:9" x14ac:dyDescent="0.25">
      <c r="A58" s="1" t="s">
        <v>148</v>
      </c>
      <c r="B58" s="1">
        <v>7.1</v>
      </c>
      <c r="C58" s="1">
        <v>5</v>
      </c>
      <c r="D58" s="1">
        <v>6</v>
      </c>
      <c r="E58" s="1">
        <f t="shared" si="0"/>
        <v>1</v>
      </c>
      <c r="F58" s="1">
        <f t="shared" si="1"/>
        <v>0</v>
      </c>
      <c r="G58" s="1">
        <f t="shared" si="2"/>
        <v>0</v>
      </c>
      <c r="H58" s="1">
        <f t="shared" si="3"/>
        <v>0</v>
      </c>
      <c r="I58" s="1">
        <f t="shared" si="4"/>
        <v>1</v>
      </c>
    </row>
    <row r="59" spans="1:9" x14ac:dyDescent="0.25">
      <c r="A59" s="1" t="s">
        <v>150</v>
      </c>
      <c r="B59" s="1">
        <v>5.7</v>
      </c>
      <c r="C59" s="1">
        <v>5</v>
      </c>
      <c r="D59" s="1">
        <v>6</v>
      </c>
      <c r="E59" s="1">
        <f t="shared" si="0"/>
        <v>1</v>
      </c>
      <c r="F59" s="1">
        <f t="shared" si="1"/>
        <v>0</v>
      </c>
      <c r="G59" s="1">
        <f t="shared" si="2"/>
        <v>0</v>
      </c>
      <c r="H59" s="1">
        <f t="shared" si="3"/>
        <v>0</v>
      </c>
      <c r="I59" s="1">
        <f t="shared" si="4"/>
        <v>1</v>
      </c>
    </row>
    <row r="60" spans="1:9" x14ac:dyDescent="0.25">
      <c r="A60" s="1" t="s">
        <v>165</v>
      </c>
      <c r="B60" s="1">
        <v>7.1</v>
      </c>
      <c r="C60" s="1">
        <v>5</v>
      </c>
      <c r="D60" s="1">
        <v>6</v>
      </c>
      <c r="E60" s="1">
        <f t="shared" si="0"/>
        <v>1</v>
      </c>
      <c r="F60" s="1">
        <f t="shared" si="1"/>
        <v>0</v>
      </c>
      <c r="G60" s="1">
        <f t="shared" si="2"/>
        <v>0</v>
      </c>
      <c r="H60" s="1">
        <f t="shared" si="3"/>
        <v>0</v>
      </c>
      <c r="I60" s="1">
        <f t="shared" si="4"/>
        <v>1</v>
      </c>
    </row>
    <row r="61" spans="1:9" x14ac:dyDescent="0.25">
      <c r="A61" s="1" t="s">
        <v>89</v>
      </c>
      <c r="B61" s="1">
        <v>6.2</v>
      </c>
      <c r="C61" s="1">
        <v>5</v>
      </c>
      <c r="D61" s="1">
        <v>6</v>
      </c>
      <c r="E61" s="1">
        <f t="shared" si="0"/>
        <v>1</v>
      </c>
      <c r="F61" s="1">
        <f t="shared" si="1"/>
        <v>0</v>
      </c>
      <c r="G61" s="1">
        <f t="shared" si="2"/>
        <v>0</v>
      </c>
      <c r="H61" s="1">
        <f t="shared" si="3"/>
        <v>0</v>
      </c>
      <c r="I61" s="1">
        <f t="shared" si="4"/>
        <v>1</v>
      </c>
    </row>
    <row r="62" spans="1:9" x14ac:dyDescent="0.25">
      <c r="A62" s="1" t="s">
        <v>75</v>
      </c>
      <c r="B62" s="1">
        <v>4.3</v>
      </c>
      <c r="C62" s="1">
        <v>5</v>
      </c>
      <c r="D62" s="1">
        <v>6</v>
      </c>
      <c r="E62" s="1">
        <f t="shared" si="0"/>
        <v>1</v>
      </c>
      <c r="F62" s="1">
        <f t="shared" si="1"/>
        <v>0</v>
      </c>
      <c r="G62" s="1">
        <f t="shared" si="2"/>
        <v>0</v>
      </c>
      <c r="H62" s="1">
        <f t="shared" si="3"/>
        <v>0</v>
      </c>
      <c r="I62" s="1">
        <f t="shared" si="4"/>
        <v>1</v>
      </c>
    </row>
    <row r="63" spans="1:9" x14ac:dyDescent="0.25">
      <c r="A63" s="1" t="s">
        <v>107</v>
      </c>
      <c r="B63" s="1">
        <v>4.8</v>
      </c>
      <c r="C63" s="1">
        <v>5</v>
      </c>
      <c r="D63" s="1">
        <v>6</v>
      </c>
      <c r="E63" s="1">
        <f t="shared" si="0"/>
        <v>1</v>
      </c>
      <c r="F63" s="1">
        <f t="shared" si="1"/>
        <v>0</v>
      </c>
      <c r="G63" s="1">
        <f t="shared" si="2"/>
        <v>0</v>
      </c>
      <c r="H63" s="1">
        <f t="shared" si="3"/>
        <v>0</v>
      </c>
      <c r="I63" s="1">
        <f t="shared" si="4"/>
        <v>1</v>
      </c>
    </row>
    <row r="64" spans="1:9" x14ac:dyDescent="0.25">
      <c r="A64" s="1" t="s">
        <v>93</v>
      </c>
      <c r="B64" s="1">
        <v>4.5</v>
      </c>
      <c r="C64" s="1">
        <v>5</v>
      </c>
      <c r="D64" s="1">
        <v>6</v>
      </c>
      <c r="E64" s="1">
        <f t="shared" si="0"/>
        <v>1</v>
      </c>
      <c r="F64" s="1">
        <f t="shared" si="1"/>
        <v>0</v>
      </c>
      <c r="G64" s="1">
        <f t="shared" si="2"/>
        <v>0</v>
      </c>
      <c r="H64" s="1">
        <f t="shared" si="3"/>
        <v>0</v>
      </c>
      <c r="I64" s="1">
        <f t="shared" si="4"/>
        <v>1</v>
      </c>
    </row>
    <row r="65" spans="1:9" x14ac:dyDescent="0.25">
      <c r="A65" s="1" t="s">
        <v>133</v>
      </c>
      <c r="B65" s="1">
        <v>4.5999999999999996</v>
      </c>
      <c r="C65" s="1">
        <v>5</v>
      </c>
      <c r="D65" s="1">
        <v>6</v>
      </c>
      <c r="E65" s="1">
        <f t="shared" si="0"/>
        <v>1</v>
      </c>
      <c r="F65" s="1">
        <f t="shared" si="1"/>
        <v>0</v>
      </c>
      <c r="G65" s="1">
        <f t="shared" si="2"/>
        <v>0</v>
      </c>
      <c r="H65" s="1">
        <f t="shared" si="3"/>
        <v>0</v>
      </c>
      <c r="I65" s="1">
        <f t="shared" si="4"/>
        <v>1</v>
      </c>
    </row>
    <row r="66" spans="1:9" x14ac:dyDescent="0.25">
      <c r="A66" s="1" t="s">
        <v>87</v>
      </c>
      <c r="B66" s="1">
        <v>5</v>
      </c>
      <c r="C66" s="1">
        <v>5</v>
      </c>
      <c r="D66" s="1">
        <v>6</v>
      </c>
      <c r="E66" s="1">
        <f t="shared" si="0"/>
        <v>1</v>
      </c>
      <c r="F66" s="1">
        <f t="shared" si="1"/>
        <v>0</v>
      </c>
      <c r="G66" s="1">
        <f t="shared" si="2"/>
        <v>0</v>
      </c>
      <c r="H66" s="1">
        <f t="shared" si="3"/>
        <v>0</v>
      </c>
      <c r="I66" s="1">
        <f t="shared" si="4"/>
        <v>1</v>
      </c>
    </row>
    <row r="67" spans="1:9" x14ac:dyDescent="0.25">
      <c r="A67" s="1" t="s">
        <v>158</v>
      </c>
      <c r="B67" s="1">
        <v>4.3</v>
      </c>
      <c r="C67" s="1">
        <v>5</v>
      </c>
      <c r="D67" s="1">
        <v>6</v>
      </c>
      <c r="E67" s="1">
        <f t="shared" ref="E67:E130" si="5">IF(AND((10&gt;D67),(D67&gt;=C67),(C67&gt;=2)),1,0)</f>
        <v>1</v>
      </c>
      <c r="F67" s="1">
        <f t="shared" ref="F67:F130" si="6">IF(AND((D67&lt;C67),(D67&gt;2),(C67&lt;10)),1,0)</f>
        <v>0</v>
      </c>
      <c r="G67" s="1">
        <f t="shared" ref="G67:G130" si="7">IF(D67&lt;=2,1,0)</f>
        <v>0</v>
      </c>
      <c r="H67" s="1">
        <f t="shared" ref="H67:H130" si="8">IF(D67&gt;=10,1,0)</f>
        <v>0</v>
      </c>
      <c r="I67" s="1">
        <f t="shared" ref="I67:I130" si="9">SUM(E67:H67)</f>
        <v>1</v>
      </c>
    </row>
    <row r="68" spans="1:9" x14ac:dyDescent="0.25">
      <c r="A68" s="1" t="s">
        <v>60</v>
      </c>
      <c r="B68" s="1">
        <v>5.3</v>
      </c>
      <c r="C68" s="1">
        <v>5</v>
      </c>
      <c r="D68" s="1">
        <v>6</v>
      </c>
      <c r="E68" s="1">
        <f t="shared" si="5"/>
        <v>1</v>
      </c>
      <c r="F68" s="1">
        <f t="shared" si="6"/>
        <v>0</v>
      </c>
      <c r="G68" s="1">
        <f t="shared" si="7"/>
        <v>0</v>
      </c>
      <c r="H68" s="1">
        <f t="shared" si="8"/>
        <v>0</v>
      </c>
      <c r="I68" s="1">
        <f t="shared" si="9"/>
        <v>1</v>
      </c>
    </row>
    <row r="69" spans="1:9" x14ac:dyDescent="0.25">
      <c r="A69" s="1" t="s">
        <v>103</v>
      </c>
      <c r="B69" s="1">
        <v>4.2</v>
      </c>
      <c r="C69" s="1">
        <v>5</v>
      </c>
      <c r="D69" s="1">
        <v>6</v>
      </c>
      <c r="E69" s="1">
        <f t="shared" si="5"/>
        <v>1</v>
      </c>
      <c r="F69" s="1">
        <f t="shared" si="6"/>
        <v>0</v>
      </c>
      <c r="G69" s="1">
        <f t="shared" si="7"/>
        <v>0</v>
      </c>
      <c r="H69" s="1">
        <f t="shared" si="8"/>
        <v>0</v>
      </c>
      <c r="I69" s="1">
        <f t="shared" si="9"/>
        <v>1</v>
      </c>
    </row>
    <row r="70" spans="1:9" x14ac:dyDescent="0.25">
      <c r="A70" s="1" t="s">
        <v>109</v>
      </c>
      <c r="B70" s="1">
        <v>5.7</v>
      </c>
      <c r="C70" s="1">
        <v>5</v>
      </c>
      <c r="D70" s="1">
        <v>6</v>
      </c>
      <c r="E70" s="1">
        <f t="shared" si="5"/>
        <v>1</v>
      </c>
      <c r="F70" s="1">
        <f t="shared" si="6"/>
        <v>0</v>
      </c>
      <c r="G70" s="1">
        <f t="shared" si="7"/>
        <v>0</v>
      </c>
      <c r="H70" s="1">
        <f t="shared" si="8"/>
        <v>0</v>
      </c>
      <c r="I70" s="1">
        <f t="shared" si="9"/>
        <v>1</v>
      </c>
    </row>
    <row r="71" spans="1:9" x14ac:dyDescent="0.25">
      <c r="A71" s="1" t="s">
        <v>195</v>
      </c>
      <c r="B71" s="1">
        <v>4.5</v>
      </c>
      <c r="C71" s="1">
        <v>5</v>
      </c>
      <c r="D71" s="1">
        <v>6</v>
      </c>
      <c r="E71" s="1">
        <f t="shared" si="5"/>
        <v>1</v>
      </c>
      <c r="F71" s="1">
        <f t="shared" si="6"/>
        <v>0</v>
      </c>
      <c r="G71" s="1">
        <f t="shared" si="7"/>
        <v>0</v>
      </c>
      <c r="H71" s="1">
        <f t="shared" si="8"/>
        <v>0</v>
      </c>
      <c r="I71" s="1">
        <f t="shared" si="9"/>
        <v>1</v>
      </c>
    </row>
    <row r="72" spans="1:9" x14ac:dyDescent="0.25">
      <c r="A72" s="1" t="s">
        <v>137</v>
      </c>
      <c r="B72" s="1">
        <v>5.3</v>
      </c>
      <c r="C72" s="1">
        <v>5</v>
      </c>
      <c r="D72" s="1">
        <v>6</v>
      </c>
      <c r="E72" s="1">
        <f t="shared" si="5"/>
        <v>1</v>
      </c>
      <c r="F72" s="1">
        <f t="shared" si="6"/>
        <v>0</v>
      </c>
      <c r="G72" s="1">
        <f t="shared" si="7"/>
        <v>0</v>
      </c>
      <c r="H72" s="1">
        <f t="shared" si="8"/>
        <v>0</v>
      </c>
      <c r="I72" s="1">
        <f t="shared" si="9"/>
        <v>1</v>
      </c>
    </row>
    <row r="73" spans="1:9" x14ac:dyDescent="0.25">
      <c r="A73" s="1" t="s">
        <v>89</v>
      </c>
      <c r="B73" s="1">
        <v>6.2</v>
      </c>
      <c r="C73" s="1">
        <v>5</v>
      </c>
      <c r="D73" s="1">
        <v>14</v>
      </c>
      <c r="E73" s="1">
        <f t="shared" si="5"/>
        <v>0</v>
      </c>
      <c r="F73" s="1">
        <f t="shared" si="6"/>
        <v>0</v>
      </c>
      <c r="G73" s="1">
        <f t="shared" si="7"/>
        <v>0</v>
      </c>
      <c r="H73" s="1">
        <f t="shared" si="8"/>
        <v>1</v>
      </c>
      <c r="I73" s="1">
        <f t="shared" si="9"/>
        <v>1</v>
      </c>
    </row>
    <row r="74" spans="1:9" x14ac:dyDescent="0.25">
      <c r="A74" s="1" t="s">
        <v>137</v>
      </c>
      <c r="B74" s="1">
        <v>5.3</v>
      </c>
      <c r="C74" s="1">
        <v>5</v>
      </c>
      <c r="D74" s="1">
        <v>12</v>
      </c>
      <c r="E74" s="1">
        <f t="shared" si="5"/>
        <v>0</v>
      </c>
      <c r="F74" s="1">
        <f t="shared" si="6"/>
        <v>0</v>
      </c>
      <c r="G74" s="1">
        <f t="shared" si="7"/>
        <v>0</v>
      </c>
      <c r="H74" s="1">
        <f t="shared" si="8"/>
        <v>1</v>
      </c>
      <c r="I74" s="1">
        <f t="shared" si="9"/>
        <v>1</v>
      </c>
    </row>
    <row r="75" spans="1:9" x14ac:dyDescent="0.25">
      <c r="A75" s="1" t="s">
        <v>155</v>
      </c>
      <c r="B75" s="1">
        <v>8.5</v>
      </c>
      <c r="C75" s="1">
        <v>5</v>
      </c>
      <c r="D75" s="1">
        <v>12</v>
      </c>
      <c r="E75" s="1">
        <f t="shared" si="5"/>
        <v>0</v>
      </c>
      <c r="F75" s="1">
        <f t="shared" si="6"/>
        <v>0</v>
      </c>
      <c r="G75" s="1">
        <f t="shared" si="7"/>
        <v>0</v>
      </c>
      <c r="H75" s="1">
        <f t="shared" si="8"/>
        <v>1</v>
      </c>
      <c r="I75" s="1">
        <f t="shared" si="9"/>
        <v>1</v>
      </c>
    </row>
    <row r="76" spans="1:9" x14ac:dyDescent="0.25">
      <c r="A76" s="1" t="s">
        <v>118</v>
      </c>
      <c r="B76" s="1">
        <v>6.2</v>
      </c>
      <c r="C76" s="1">
        <v>5</v>
      </c>
      <c r="D76" s="1">
        <v>12</v>
      </c>
      <c r="E76" s="1">
        <f t="shared" si="5"/>
        <v>0</v>
      </c>
      <c r="F76" s="1">
        <f t="shared" si="6"/>
        <v>0</v>
      </c>
      <c r="G76" s="1">
        <f t="shared" si="7"/>
        <v>0</v>
      </c>
      <c r="H76" s="1">
        <f t="shared" si="8"/>
        <v>1</v>
      </c>
      <c r="I76" s="1">
        <f t="shared" si="9"/>
        <v>1</v>
      </c>
    </row>
    <row r="77" spans="1:9" x14ac:dyDescent="0.25">
      <c r="A77" s="1" t="s">
        <v>92</v>
      </c>
      <c r="B77" s="1">
        <v>5.4</v>
      </c>
      <c r="C77" s="1">
        <v>5</v>
      </c>
      <c r="D77" s="1">
        <v>12</v>
      </c>
      <c r="E77" s="1">
        <f t="shared" si="5"/>
        <v>0</v>
      </c>
      <c r="F77" s="1">
        <f t="shared" si="6"/>
        <v>0</v>
      </c>
      <c r="G77" s="1">
        <f t="shared" si="7"/>
        <v>0</v>
      </c>
      <c r="H77" s="1">
        <f t="shared" si="8"/>
        <v>1</v>
      </c>
      <c r="I77" s="1">
        <f t="shared" si="9"/>
        <v>1</v>
      </c>
    </row>
    <row r="78" spans="1:9" x14ac:dyDescent="0.25">
      <c r="A78" s="1" t="s">
        <v>148</v>
      </c>
      <c r="B78" s="1">
        <v>7.1</v>
      </c>
      <c r="C78" s="1">
        <v>5</v>
      </c>
      <c r="D78" s="1">
        <v>11</v>
      </c>
      <c r="E78" s="1">
        <f t="shared" si="5"/>
        <v>0</v>
      </c>
      <c r="F78" s="1">
        <f t="shared" si="6"/>
        <v>0</v>
      </c>
      <c r="G78" s="1">
        <f t="shared" si="7"/>
        <v>0</v>
      </c>
      <c r="H78" s="1">
        <f t="shared" si="8"/>
        <v>1</v>
      </c>
      <c r="I78" s="1">
        <f t="shared" si="9"/>
        <v>1</v>
      </c>
    </row>
    <row r="79" spans="1:9" x14ac:dyDescent="0.25">
      <c r="A79" s="1" t="s">
        <v>174</v>
      </c>
      <c r="B79" s="1">
        <v>3.9</v>
      </c>
      <c r="C79" s="1">
        <v>5</v>
      </c>
      <c r="D79" s="1">
        <v>10</v>
      </c>
      <c r="E79" s="1">
        <f t="shared" si="5"/>
        <v>0</v>
      </c>
      <c r="F79" s="1">
        <f t="shared" si="6"/>
        <v>0</v>
      </c>
      <c r="G79" s="1">
        <f t="shared" si="7"/>
        <v>0</v>
      </c>
      <c r="H79" s="1">
        <f t="shared" si="8"/>
        <v>1</v>
      </c>
      <c r="I79" s="1">
        <f t="shared" si="9"/>
        <v>1</v>
      </c>
    </row>
    <row r="80" spans="1:9" x14ac:dyDescent="0.25">
      <c r="A80" s="1" t="s">
        <v>109</v>
      </c>
      <c r="B80" s="1">
        <v>5.7</v>
      </c>
      <c r="C80" s="1">
        <v>5</v>
      </c>
      <c r="D80" s="1">
        <v>10</v>
      </c>
      <c r="E80" s="1">
        <f t="shared" si="5"/>
        <v>0</v>
      </c>
      <c r="F80" s="1">
        <f t="shared" si="6"/>
        <v>0</v>
      </c>
      <c r="G80" s="1">
        <f t="shared" si="7"/>
        <v>0</v>
      </c>
      <c r="H80" s="1">
        <f t="shared" si="8"/>
        <v>1</v>
      </c>
      <c r="I80" s="1">
        <f t="shared" si="9"/>
        <v>1</v>
      </c>
    </row>
    <row r="81" spans="1:9" x14ac:dyDescent="0.25">
      <c r="A81" s="1" t="s">
        <v>155</v>
      </c>
      <c r="B81" s="1">
        <v>8.5</v>
      </c>
      <c r="C81" s="1">
        <v>5</v>
      </c>
      <c r="D81" s="1">
        <v>10</v>
      </c>
      <c r="E81" s="1">
        <f t="shared" si="5"/>
        <v>0</v>
      </c>
      <c r="F81" s="1">
        <f t="shared" si="6"/>
        <v>0</v>
      </c>
      <c r="G81" s="1">
        <f t="shared" si="7"/>
        <v>0</v>
      </c>
      <c r="H81" s="1">
        <f t="shared" si="8"/>
        <v>1</v>
      </c>
      <c r="I81" s="1">
        <f t="shared" si="9"/>
        <v>1</v>
      </c>
    </row>
    <row r="82" spans="1:9" x14ac:dyDescent="0.25">
      <c r="A82" s="1" t="s">
        <v>155</v>
      </c>
      <c r="B82" s="1">
        <v>8.5</v>
      </c>
      <c r="C82" s="1">
        <v>5</v>
      </c>
      <c r="D82" s="1">
        <v>4</v>
      </c>
      <c r="E82" s="1">
        <f t="shared" si="5"/>
        <v>0</v>
      </c>
      <c r="F82" s="1">
        <f t="shared" si="6"/>
        <v>1</v>
      </c>
      <c r="G82" s="1">
        <f t="shared" si="7"/>
        <v>0</v>
      </c>
      <c r="H82" s="1">
        <f t="shared" si="8"/>
        <v>0</v>
      </c>
      <c r="I82" s="1">
        <f t="shared" si="9"/>
        <v>1</v>
      </c>
    </row>
    <row r="83" spans="1:9" x14ac:dyDescent="0.25">
      <c r="A83" s="1" t="s">
        <v>105</v>
      </c>
      <c r="B83" s="1">
        <v>4.4000000000000004</v>
      </c>
      <c r="C83" s="1">
        <v>5</v>
      </c>
      <c r="D83" s="1">
        <v>4</v>
      </c>
      <c r="E83" s="1">
        <f t="shared" si="5"/>
        <v>0</v>
      </c>
      <c r="F83" s="1">
        <f t="shared" si="6"/>
        <v>1</v>
      </c>
      <c r="G83" s="1">
        <f t="shared" si="7"/>
        <v>0</v>
      </c>
      <c r="H83" s="1">
        <f t="shared" si="8"/>
        <v>0</v>
      </c>
      <c r="I83" s="1">
        <f t="shared" si="9"/>
        <v>1</v>
      </c>
    </row>
    <row r="84" spans="1:9" x14ac:dyDescent="0.25">
      <c r="A84" s="1" t="s">
        <v>155</v>
      </c>
      <c r="B84" s="1">
        <v>8.5</v>
      </c>
      <c r="C84" s="1">
        <v>5</v>
      </c>
      <c r="D84" s="1">
        <v>4</v>
      </c>
      <c r="E84" s="1">
        <f t="shared" si="5"/>
        <v>0</v>
      </c>
      <c r="F84" s="1">
        <f t="shared" si="6"/>
        <v>1</v>
      </c>
      <c r="G84" s="1">
        <f t="shared" si="7"/>
        <v>0</v>
      </c>
      <c r="H84" s="1">
        <f t="shared" si="8"/>
        <v>0</v>
      </c>
      <c r="I84" s="1">
        <f t="shared" si="9"/>
        <v>1</v>
      </c>
    </row>
    <row r="85" spans="1:9" x14ac:dyDescent="0.25">
      <c r="A85" s="1" t="s">
        <v>85</v>
      </c>
      <c r="B85" s="1">
        <v>4.8</v>
      </c>
      <c r="C85" s="1">
        <v>5</v>
      </c>
      <c r="D85" s="1">
        <v>2</v>
      </c>
      <c r="E85" s="1">
        <f t="shared" si="5"/>
        <v>0</v>
      </c>
      <c r="F85" s="1">
        <f t="shared" si="6"/>
        <v>0</v>
      </c>
      <c r="G85" s="1">
        <f t="shared" si="7"/>
        <v>1</v>
      </c>
      <c r="H85" s="1">
        <f t="shared" si="8"/>
        <v>0</v>
      </c>
      <c r="I85" s="1">
        <f t="shared" si="9"/>
        <v>1</v>
      </c>
    </row>
    <row r="86" spans="1:9" x14ac:dyDescent="0.25">
      <c r="A86" s="1" t="s">
        <v>59</v>
      </c>
      <c r="B86" s="1">
        <v>6.7</v>
      </c>
      <c r="C86" s="1">
        <v>5</v>
      </c>
      <c r="D86" s="1">
        <v>2</v>
      </c>
      <c r="E86" s="1">
        <f t="shared" si="5"/>
        <v>0</v>
      </c>
      <c r="F86" s="1">
        <f t="shared" si="6"/>
        <v>0</v>
      </c>
      <c r="G86" s="1">
        <f t="shared" si="7"/>
        <v>1</v>
      </c>
      <c r="H86" s="1">
        <f t="shared" si="8"/>
        <v>0</v>
      </c>
      <c r="I86" s="1">
        <f t="shared" si="9"/>
        <v>1</v>
      </c>
    </row>
    <row r="87" spans="1:9" x14ac:dyDescent="0.25">
      <c r="A87" s="1" t="s">
        <v>101</v>
      </c>
      <c r="B87" s="1">
        <v>4.9000000000000004</v>
      </c>
      <c r="C87" s="1">
        <v>5</v>
      </c>
      <c r="D87" s="1">
        <v>2</v>
      </c>
      <c r="E87" s="1">
        <f t="shared" si="5"/>
        <v>0</v>
      </c>
      <c r="F87" s="1">
        <f t="shared" si="6"/>
        <v>0</v>
      </c>
      <c r="G87" s="1">
        <f t="shared" si="7"/>
        <v>1</v>
      </c>
      <c r="H87" s="1">
        <f t="shared" si="8"/>
        <v>0</v>
      </c>
      <c r="I87" s="1">
        <f t="shared" si="9"/>
        <v>1</v>
      </c>
    </row>
    <row r="88" spans="1:9" x14ac:dyDescent="0.25">
      <c r="A88" s="1" t="s">
        <v>154</v>
      </c>
      <c r="B88" s="1">
        <v>5.7</v>
      </c>
      <c r="C88" s="1">
        <v>5</v>
      </c>
      <c r="D88" s="1">
        <v>2</v>
      </c>
      <c r="E88" s="1">
        <f t="shared" si="5"/>
        <v>0</v>
      </c>
      <c r="F88" s="1">
        <f t="shared" si="6"/>
        <v>0</v>
      </c>
      <c r="G88" s="1">
        <f t="shared" si="7"/>
        <v>1</v>
      </c>
      <c r="H88" s="1">
        <f t="shared" si="8"/>
        <v>0</v>
      </c>
      <c r="I88" s="1">
        <f t="shared" si="9"/>
        <v>1</v>
      </c>
    </row>
    <row r="89" spans="1:9" x14ac:dyDescent="0.25">
      <c r="A89" s="1" t="s">
        <v>93</v>
      </c>
      <c r="B89" s="1">
        <v>4.5</v>
      </c>
      <c r="C89" s="1">
        <v>5</v>
      </c>
      <c r="D89" s="1">
        <v>2</v>
      </c>
      <c r="E89" s="1">
        <f t="shared" si="5"/>
        <v>0</v>
      </c>
      <c r="F89" s="1">
        <f t="shared" si="6"/>
        <v>0</v>
      </c>
      <c r="G89" s="1">
        <f t="shared" si="7"/>
        <v>1</v>
      </c>
      <c r="H89" s="1">
        <f t="shared" si="8"/>
        <v>0</v>
      </c>
      <c r="I89" s="1">
        <f t="shared" si="9"/>
        <v>1</v>
      </c>
    </row>
    <row r="90" spans="1:9" x14ac:dyDescent="0.25">
      <c r="A90" s="1" t="s">
        <v>132</v>
      </c>
      <c r="B90" s="1">
        <v>5.0999999999999996</v>
      </c>
      <c r="C90" s="1">
        <v>5</v>
      </c>
      <c r="D90" s="1">
        <v>2</v>
      </c>
      <c r="E90" s="1">
        <f t="shared" si="5"/>
        <v>0</v>
      </c>
      <c r="F90" s="1">
        <f t="shared" si="6"/>
        <v>0</v>
      </c>
      <c r="G90" s="1">
        <f t="shared" si="7"/>
        <v>1</v>
      </c>
      <c r="H90" s="1">
        <f t="shared" si="8"/>
        <v>0</v>
      </c>
      <c r="I90" s="1">
        <f t="shared" si="9"/>
        <v>1</v>
      </c>
    </row>
    <row r="91" spans="1:9" x14ac:dyDescent="0.25">
      <c r="A91" s="1" t="s">
        <v>84</v>
      </c>
      <c r="B91" s="1">
        <v>5</v>
      </c>
      <c r="C91" s="1">
        <v>5</v>
      </c>
      <c r="D91" s="1">
        <v>2</v>
      </c>
      <c r="E91" s="1">
        <f t="shared" si="5"/>
        <v>0</v>
      </c>
      <c r="F91" s="1">
        <f t="shared" si="6"/>
        <v>0</v>
      </c>
      <c r="G91" s="1">
        <f t="shared" si="7"/>
        <v>1</v>
      </c>
      <c r="H91" s="1">
        <f t="shared" si="8"/>
        <v>0</v>
      </c>
      <c r="I91" s="1">
        <f t="shared" si="9"/>
        <v>1</v>
      </c>
    </row>
    <row r="92" spans="1:9" x14ac:dyDescent="0.25">
      <c r="A92" s="1" t="s">
        <v>84</v>
      </c>
      <c r="B92" s="1">
        <v>5</v>
      </c>
      <c r="C92" s="1">
        <v>5</v>
      </c>
      <c r="D92" s="1">
        <v>2</v>
      </c>
      <c r="E92" s="1">
        <f t="shared" si="5"/>
        <v>0</v>
      </c>
      <c r="F92" s="1">
        <f t="shared" si="6"/>
        <v>0</v>
      </c>
      <c r="G92" s="1">
        <f t="shared" si="7"/>
        <v>1</v>
      </c>
      <c r="H92" s="1">
        <f t="shared" si="8"/>
        <v>0</v>
      </c>
      <c r="I92" s="1">
        <f t="shared" si="9"/>
        <v>1</v>
      </c>
    </row>
    <row r="93" spans="1:9" x14ac:dyDescent="0.25">
      <c r="A93" s="1" t="s">
        <v>172</v>
      </c>
      <c r="B93" s="1">
        <v>4.2</v>
      </c>
      <c r="C93" s="1">
        <v>5</v>
      </c>
      <c r="D93" s="1">
        <v>2</v>
      </c>
      <c r="E93" s="1">
        <f t="shared" si="5"/>
        <v>0</v>
      </c>
      <c r="F93" s="1">
        <f t="shared" si="6"/>
        <v>0</v>
      </c>
      <c r="G93" s="1">
        <f t="shared" si="7"/>
        <v>1</v>
      </c>
      <c r="H93" s="1">
        <f t="shared" si="8"/>
        <v>0</v>
      </c>
      <c r="I93" s="1">
        <f t="shared" si="9"/>
        <v>1</v>
      </c>
    </row>
    <row r="94" spans="1:9" x14ac:dyDescent="0.25">
      <c r="A94" s="1" t="s">
        <v>167</v>
      </c>
      <c r="B94" s="1">
        <v>4.5</v>
      </c>
      <c r="C94" s="1">
        <v>5</v>
      </c>
      <c r="D94" s="1">
        <v>2</v>
      </c>
      <c r="E94" s="1">
        <f t="shared" si="5"/>
        <v>0</v>
      </c>
      <c r="F94" s="1">
        <f t="shared" si="6"/>
        <v>0</v>
      </c>
      <c r="G94" s="1">
        <f t="shared" si="7"/>
        <v>1</v>
      </c>
      <c r="H94" s="1">
        <f t="shared" si="8"/>
        <v>0</v>
      </c>
      <c r="I94" s="1">
        <f t="shared" si="9"/>
        <v>1</v>
      </c>
    </row>
    <row r="95" spans="1:9" x14ac:dyDescent="0.25">
      <c r="A95" s="1" t="s">
        <v>124</v>
      </c>
      <c r="B95" s="1">
        <v>4.5</v>
      </c>
      <c r="C95" s="1">
        <v>5</v>
      </c>
      <c r="D95" s="1">
        <v>2</v>
      </c>
      <c r="E95" s="1">
        <f t="shared" si="5"/>
        <v>0</v>
      </c>
      <c r="F95" s="1">
        <f t="shared" si="6"/>
        <v>0</v>
      </c>
      <c r="G95" s="1">
        <f t="shared" si="7"/>
        <v>1</v>
      </c>
      <c r="H95" s="1">
        <f t="shared" si="8"/>
        <v>0</v>
      </c>
      <c r="I95" s="1">
        <f t="shared" si="9"/>
        <v>1</v>
      </c>
    </row>
    <row r="96" spans="1:9" x14ac:dyDescent="0.25">
      <c r="A96" s="1" t="s">
        <v>167</v>
      </c>
      <c r="B96" s="1">
        <v>4.5</v>
      </c>
      <c r="C96" s="1">
        <v>5</v>
      </c>
      <c r="D96" s="1">
        <v>2</v>
      </c>
      <c r="E96" s="1">
        <f t="shared" si="5"/>
        <v>0</v>
      </c>
      <c r="F96" s="1">
        <f t="shared" si="6"/>
        <v>0</v>
      </c>
      <c r="G96" s="1">
        <f t="shared" si="7"/>
        <v>1</v>
      </c>
      <c r="H96" s="1">
        <f t="shared" si="8"/>
        <v>0</v>
      </c>
      <c r="I96" s="1">
        <f t="shared" si="9"/>
        <v>1</v>
      </c>
    </row>
    <row r="97" spans="1:9" x14ac:dyDescent="0.25">
      <c r="A97" s="1" t="s">
        <v>143</v>
      </c>
      <c r="B97" s="1">
        <v>4.5999999999999996</v>
      </c>
      <c r="C97" s="1">
        <v>5</v>
      </c>
      <c r="D97" s="1">
        <v>2</v>
      </c>
      <c r="E97" s="1">
        <f t="shared" si="5"/>
        <v>0</v>
      </c>
      <c r="F97" s="1">
        <f t="shared" si="6"/>
        <v>0</v>
      </c>
      <c r="G97" s="1">
        <f t="shared" si="7"/>
        <v>1</v>
      </c>
      <c r="H97" s="1">
        <f t="shared" si="8"/>
        <v>0</v>
      </c>
      <c r="I97" s="1">
        <f t="shared" si="9"/>
        <v>1</v>
      </c>
    </row>
    <row r="98" spans="1:9" x14ac:dyDescent="0.25">
      <c r="A98" s="1" t="s">
        <v>89</v>
      </c>
      <c r="B98" s="1">
        <v>6.2</v>
      </c>
      <c r="C98" s="1">
        <v>5</v>
      </c>
      <c r="D98" s="1">
        <v>2</v>
      </c>
      <c r="E98" s="1">
        <f t="shared" si="5"/>
        <v>0</v>
      </c>
      <c r="F98" s="1">
        <f t="shared" si="6"/>
        <v>0</v>
      </c>
      <c r="G98" s="1">
        <f t="shared" si="7"/>
        <v>1</v>
      </c>
      <c r="H98" s="1">
        <f t="shared" si="8"/>
        <v>0</v>
      </c>
      <c r="I98" s="1">
        <f t="shared" si="9"/>
        <v>1</v>
      </c>
    </row>
    <row r="99" spans="1:9" x14ac:dyDescent="0.25">
      <c r="A99" s="1" t="s">
        <v>195</v>
      </c>
      <c r="B99" s="1">
        <v>4.5</v>
      </c>
      <c r="C99" s="1">
        <v>5</v>
      </c>
      <c r="D99" s="1">
        <v>2</v>
      </c>
      <c r="E99" s="1">
        <f t="shared" si="5"/>
        <v>0</v>
      </c>
      <c r="F99" s="1">
        <f t="shared" si="6"/>
        <v>0</v>
      </c>
      <c r="G99" s="1">
        <f t="shared" si="7"/>
        <v>1</v>
      </c>
      <c r="H99" s="1">
        <f t="shared" si="8"/>
        <v>0</v>
      </c>
      <c r="I99" s="1">
        <f t="shared" si="9"/>
        <v>1</v>
      </c>
    </row>
    <row r="100" spans="1:9" x14ac:dyDescent="0.25">
      <c r="A100" s="1" t="s">
        <v>192</v>
      </c>
      <c r="B100" s="1">
        <v>5.6</v>
      </c>
      <c r="C100" s="1">
        <v>5</v>
      </c>
      <c r="D100" s="1">
        <v>2</v>
      </c>
      <c r="E100" s="1">
        <f t="shared" si="5"/>
        <v>0</v>
      </c>
      <c r="F100" s="1">
        <f t="shared" si="6"/>
        <v>0</v>
      </c>
      <c r="G100" s="1">
        <f t="shared" si="7"/>
        <v>1</v>
      </c>
      <c r="H100" s="1">
        <f t="shared" si="8"/>
        <v>0</v>
      </c>
      <c r="I100" s="1">
        <f t="shared" si="9"/>
        <v>1</v>
      </c>
    </row>
    <row r="101" spans="1:9" x14ac:dyDescent="0.25">
      <c r="A101" s="1" t="s">
        <v>67</v>
      </c>
      <c r="B101" s="1">
        <v>5.4</v>
      </c>
      <c r="C101" s="1">
        <v>5</v>
      </c>
      <c r="D101" s="1">
        <v>2</v>
      </c>
      <c r="E101" s="1">
        <f t="shared" si="5"/>
        <v>0</v>
      </c>
      <c r="F101" s="1">
        <f t="shared" si="6"/>
        <v>0</v>
      </c>
      <c r="G101" s="1">
        <f t="shared" si="7"/>
        <v>1</v>
      </c>
      <c r="H101" s="1">
        <f t="shared" si="8"/>
        <v>0</v>
      </c>
      <c r="I101" s="1">
        <f t="shared" si="9"/>
        <v>1</v>
      </c>
    </row>
    <row r="102" spans="1:9" x14ac:dyDescent="0.25">
      <c r="A102" s="1" t="s">
        <v>148</v>
      </c>
      <c r="B102" s="1">
        <v>7.1</v>
      </c>
      <c r="C102" s="1">
        <v>5</v>
      </c>
      <c r="D102" s="1">
        <v>2</v>
      </c>
      <c r="E102" s="1">
        <f t="shared" si="5"/>
        <v>0</v>
      </c>
      <c r="F102" s="1">
        <f t="shared" si="6"/>
        <v>0</v>
      </c>
      <c r="G102" s="1">
        <f t="shared" si="7"/>
        <v>1</v>
      </c>
      <c r="H102" s="1">
        <f t="shared" si="8"/>
        <v>0</v>
      </c>
      <c r="I102" s="1">
        <f t="shared" si="9"/>
        <v>1</v>
      </c>
    </row>
    <row r="103" spans="1:9" x14ac:dyDescent="0.25">
      <c r="A103" s="1" t="s">
        <v>155</v>
      </c>
      <c r="B103" s="1">
        <v>8.5</v>
      </c>
      <c r="C103" s="1">
        <v>5</v>
      </c>
      <c r="D103" s="1">
        <v>2</v>
      </c>
      <c r="E103" s="1">
        <f t="shared" si="5"/>
        <v>0</v>
      </c>
      <c r="F103" s="1">
        <f t="shared" si="6"/>
        <v>0</v>
      </c>
      <c r="G103" s="1">
        <f t="shared" si="7"/>
        <v>1</v>
      </c>
      <c r="H103" s="1">
        <f t="shared" si="8"/>
        <v>0</v>
      </c>
      <c r="I103" s="1">
        <f t="shared" si="9"/>
        <v>1</v>
      </c>
    </row>
    <row r="104" spans="1:9" x14ac:dyDescent="0.25">
      <c r="A104" s="1" t="s">
        <v>148</v>
      </c>
      <c r="B104" s="1">
        <v>7.1</v>
      </c>
      <c r="C104" s="1">
        <v>5</v>
      </c>
      <c r="D104" s="1">
        <v>2</v>
      </c>
      <c r="E104" s="1">
        <f t="shared" si="5"/>
        <v>0</v>
      </c>
      <c r="F104" s="1">
        <f t="shared" si="6"/>
        <v>0</v>
      </c>
      <c r="G104" s="1">
        <f t="shared" si="7"/>
        <v>1</v>
      </c>
      <c r="H104" s="1">
        <f t="shared" si="8"/>
        <v>0</v>
      </c>
      <c r="I104" s="1">
        <f t="shared" si="9"/>
        <v>1</v>
      </c>
    </row>
    <row r="105" spans="1:9" x14ac:dyDescent="0.25">
      <c r="A105" s="1" t="s">
        <v>126</v>
      </c>
      <c r="B105" s="1">
        <v>4.4000000000000004</v>
      </c>
      <c r="C105" s="1">
        <v>5</v>
      </c>
      <c r="D105" s="1">
        <v>2</v>
      </c>
      <c r="E105" s="1">
        <f t="shared" si="5"/>
        <v>0</v>
      </c>
      <c r="F105" s="1">
        <f t="shared" si="6"/>
        <v>0</v>
      </c>
      <c r="G105" s="1">
        <f t="shared" si="7"/>
        <v>1</v>
      </c>
      <c r="H105" s="1">
        <f t="shared" si="8"/>
        <v>0</v>
      </c>
      <c r="I105" s="1">
        <f t="shared" si="9"/>
        <v>1</v>
      </c>
    </row>
    <row r="106" spans="1:9" x14ac:dyDescent="0.25">
      <c r="A106" s="1" t="s">
        <v>158</v>
      </c>
      <c r="B106" s="1">
        <v>4.3</v>
      </c>
      <c r="C106" s="1">
        <v>5</v>
      </c>
      <c r="D106" s="1">
        <v>2</v>
      </c>
      <c r="E106" s="1">
        <f t="shared" si="5"/>
        <v>0</v>
      </c>
      <c r="F106" s="1">
        <f t="shared" si="6"/>
        <v>0</v>
      </c>
      <c r="G106" s="1">
        <f t="shared" si="7"/>
        <v>1</v>
      </c>
      <c r="H106" s="1">
        <f t="shared" si="8"/>
        <v>0</v>
      </c>
      <c r="I106" s="1">
        <f t="shared" si="9"/>
        <v>1</v>
      </c>
    </row>
    <row r="107" spans="1:9" x14ac:dyDescent="0.25">
      <c r="A107" s="1" t="s">
        <v>159</v>
      </c>
      <c r="B107" s="1">
        <v>4.3</v>
      </c>
      <c r="C107" s="1">
        <v>5</v>
      </c>
      <c r="D107" s="1">
        <v>2</v>
      </c>
      <c r="E107" s="1">
        <f t="shared" si="5"/>
        <v>0</v>
      </c>
      <c r="F107" s="1">
        <f t="shared" si="6"/>
        <v>0</v>
      </c>
      <c r="G107" s="1">
        <f t="shared" si="7"/>
        <v>1</v>
      </c>
      <c r="H107" s="1">
        <f t="shared" si="8"/>
        <v>0</v>
      </c>
      <c r="I107" s="1">
        <f t="shared" si="9"/>
        <v>1</v>
      </c>
    </row>
    <row r="108" spans="1:9" x14ac:dyDescent="0.25">
      <c r="A108" s="1" t="s">
        <v>165</v>
      </c>
      <c r="B108" s="1">
        <v>7.1</v>
      </c>
      <c r="C108" s="1">
        <v>5</v>
      </c>
      <c r="D108" s="1">
        <v>2</v>
      </c>
      <c r="E108" s="1">
        <f t="shared" si="5"/>
        <v>0</v>
      </c>
      <c r="F108" s="1">
        <f t="shared" si="6"/>
        <v>0</v>
      </c>
      <c r="G108" s="1">
        <f t="shared" si="7"/>
        <v>1</v>
      </c>
      <c r="H108" s="1">
        <f t="shared" si="8"/>
        <v>0</v>
      </c>
      <c r="I108" s="1">
        <f t="shared" si="9"/>
        <v>1</v>
      </c>
    </row>
    <row r="109" spans="1:9" x14ac:dyDescent="0.25">
      <c r="A109" s="1" t="s">
        <v>101</v>
      </c>
      <c r="B109" s="1">
        <v>4.9000000000000004</v>
      </c>
      <c r="C109" s="1">
        <v>5</v>
      </c>
      <c r="D109" s="1">
        <v>2</v>
      </c>
      <c r="E109" s="1">
        <f t="shared" si="5"/>
        <v>0</v>
      </c>
      <c r="F109" s="1">
        <f t="shared" si="6"/>
        <v>0</v>
      </c>
      <c r="G109" s="1">
        <f t="shared" si="7"/>
        <v>1</v>
      </c>
      <c r="H109" s="1">
        <f t="shared" si="8"/>
        <v>0</v>
      </c>
      <c r="I109" s="1">
        <f t="shared" si="9"/>
        <v>1</v>
      </c>
    </row>
    <row r="110" spans="1:9" x14ac:dyDescent="0.25">
      <c r="A110" s="1" t="s">
        <v>89</v>
      </c>
      <c r="B110" s="1">
        <v>6.2</v>
      </c>
      <c r="C110" s="1">
        <v>5</v>
      </c>
      <c r="D110" s="1">
        <v>2</v>
      </c>
      <c r="E110" s="1">
        <f t="shared" si="5"/>
        <v>0</v>
      </c>
      <c r="F110" s="1">
        <f t="shared" si="6"/>
        <v>0</v>
      </c>
      <c r="G110" s="1">
        <f t="shared" si="7"/>
        <v>1</v>
      </c>
      <c r="H110" s="1">
        <f t="shared" si="8"/>
        <v>0</v>
      </c>
      <c r="I110" s="1">
        <f t="shared" si="9"/>
        <v>1</v>
      </c>
    </row>
    <row r="111" spans="1:9" x14ac:dyDescent="0.25">
      <c r="A111" s="1" t="s">
        <v>181</v>
      </c>
      <c r="B111" s="1">
        <v>4.5</v>
      </c>
      <c r="C111" s="1">
        <v>5</v>
      </c>
      <c r="D111" s="1">
        <v>2</v>
      </c>
      <c r="E111" s="1">
        <f t="shared" si="5"/>
        <v>0</v>
      </c>
      <c r="F111" s="1">
        <f t="shared" si="6"/>
        <v>0</v>
      </c>
      <c r="G111" s="1">
        <f t="shared" si="7"/>
        <v>1</v>
      </c>
      <c r="H111" s="1">
        <f t="shared" si="8"/>
        <v>0</v>
      </c>
      <c r="I111" s="1">
        <f t="shared" si="9"/>
        <v>1</v>
      </c>
    </row>
    <row r="112" spans="1:9" x14ac:dyDescent="0.25">
      <c r="A112" s="1" t="s">
        <v>150</v>
      </c>
      <c r="B112" s="1">
        <v>5.7</v>
      </c>
      <c r="C112" s="1">
        <v>5</v>
      </c>
      <c r="D112" s="1">
        <v>2</v>
      </c>
      <c r="E112" s="1">
        <f t="shared" si="5"/>
        <v>0</v>
      </c>
      <c r="F112" s="1">
        <f t="shared" si="6"/>
        <v>0</v>
      </c>
      <c r="G112" s="1">
        <f t="shared" si="7"/>
        <v>1</v>
      </c>
      <c r="H112" s="1">
        <f t="shared" si="8"/>
        <v>0</v>
      </c>
      <c r="I112" s="1">
        <f t="shared" si="9"/>
        <v>1</v>
      </c>
    </row>
    <row r="113" spans="1:9" x14ac:dyDescent="0.25">
      <c r="A113" s="1" t="s">
        <v>180</v>
      </c>
      <c r="B113" s="1">
        <v>5</v>
      </c>
      <c r="C113" s="1">
        <v>5</v>
      </c>
      <c r="D113" s="1">
        <v>2</v>
      </c>
      <c r="E113" s="1">
        <f t="shared" si="5"/>
        <v>0</v>
      </c>
      <c r="F113" s="1">
        <f t="shared" si="6"/>
        <v>0</v>
      </c>
      <c r="G113" s="1">
        <f t="shared" si="7"/>
        <v>1</v>
      </c>
      <c r="H113" s="1">
        <f t="shared" si="8"/>
        <v>0</v>
      </c>
      <c r="I113" s="1">
        <f t="shared" si="9"/>
        <v>1</v>
      </c>
    </row>
    <row r="114" spans="1:9" x14ac:dyDescent="0.25">
      <c r="A114" s="1" t="s">
        <v>134</v>
      </c>
      <c r="B114" s="1">
        <v>6.3</v>
      </c>
      <c r="C114" s="1">
        <v>5</v>
      </c>
      <c r="D114" s="1">
        <v>2</v>
      </c>
      <c r="E114" s="1">
        <f t="shared" si="5"/>
        <v>0</v>
      </c>
      <c r="F114" s="1">
        <f t="shared" si="6"/>
        <v>0</v>
      </c>
      <c r="G114" s="1">
        <f t="shared" si="7"/>
        <v>1</v>
      </c>
      <c r="H114" s="1">
        <f t="shared" si="8"/>
        <v>0</v>
      </c>
      <c r="I114" s="1">
        <f t="shared" si="9"/>
        <v>1</v>
      </c>
    </row>
    <row r="115" spans="1:9" x14ac:dyDescent="0.25">
      <c r="A115" s="1" t="s">
        <v>85</v>
      </c>
      <c r="B115" s="1">
        <v>4.8</v>
      </c>
      <c r="C115" s="1">
        <v>5</v>
      </c>
      <c r="D115" s="1">
        <v>2</v>
      </c>
      <c r="E115" s="1">
        <f t="shared" si="5"/>
        <v>0</v>
      </c>
      <c r="F115" s="1">
        <f t="shared" si="6"/>
        <v>0</v>
      </c>
      <c r="G115" s="1">
        <f t="shared" si="7"/>
        <v>1</v>
      </c>
      <c r="H115" s="1">
        <f t="shared" si="8"/>
        <v>0</v>
      </c>
      <c r="I115" s="1">
        <f t="shared" si="9"/>
        <v>1</v>
      </c>
    </row>
    <row r="116" spans="1:9" x14ac:dyDescent="0.25">
      <c r="A116" s="1" t="s">
        <v>67</v>
      </c>
      <c r="B116" s="1">
        <v>5.4</v>
      </c>
      <c r="C116" s="1">
        <v>5</v>
      </c>
      <c r="D116" s="1">
        <v>1</v>
      </c>
      <c r="E116" s="1">
        <f t="shared" si="5"/>
        <v>0</v>
      </c>
      <c r="F116" s="1">
        <f t="shared" si="6"/>
        <v>0</v>
      </c>
      <c r="G116" s="1">
        <f t="shared" si="7"/>
        <v>1</v>
      </c>
      <c r="H116" s="1">
        <f t="shared" si="8"/>
        <v>0</v>
      </c>
      <c r="I116" s="1">
        <f t="shared" si="9"/>
        <v>1</v>
      </c>
    </row>
    <row r="117" spans="1:9" x14ac:dyDescent="0.25">
      <c r="A117" s="1" t="s">
        <v>70</v>
      </c>
      <c r="B117" s="1">
        <v>3.7</v>
      </c>
      <c r="C117" s="1">
        <v>5</v>
      </c>
      <c r="D117" s="1">
        <v>1</v>
      </c>
      <c r="E117" s="1">
        <f t="shared" si="5"/>
        <v>0</v>
      </c>
      <c r="F117" s="1">
        <f t="shared" si="6"/>
        <v>0</v>
      </c>
      <c r="G117" s="1">
        <f t="shared" si="7"/>
        <v>1</v>
      </c>
      <c r="H117" s="1">
        <f t="shared" si="8"/>
        <v>0</v>
      </c>
      <c r="I117" s="1">
        <f t="shared" si="9"/>
        <v>1</v>
      </c>
    </row>
    <row r="118" spans="1:9" x14ac:dyDescent="0.25">
      <c r="A118" s="1" t="s">
        <v>63</v>
      </c>
      <c r="B118" s="1">
        <v>4.4000000000000004</v>
      </c>
      <c r="C118" s="1">
        <v>5</v>
      </c>
      <c r="D118" s="1">
        <v>1</v>
      </c>
      <c r="E118" s="1">
        <f t="shared" si="5"/>
        <v>0</v>
      </c>
      <c r="F118" s="1">
        <f t="shared" si="6"/>
        <v>0</v>
      </c>
      <c r="G118" s="1">
        <f t="shared" si="7"/>
        <v>1</v>
      </c>
      <c r="H118" s="1">
        <f t="shared" si="8"/>
        <v>0</v>
      </c>
      <c r="I118" s="1">
        <f t="shared" si="9"/>
        <v>1</v>
      </c>
    </row>
    <row r="119" spans="1:9" x14ac:dyDescent="0.25">
      <c r="A119" s="1" t="s">
        <v>85</v>
      </c>
      <c r="B119" s="1">
        <v>4.8</v>
      </c>
      <c r="C119" s="1">
        <v>5</v>
      </c>
      <c r="D119" s="1">
        <v>1</v>
      </c>
      <c r="E119" s="1">
        <f t="shared" si="5"/>
        <v>0</v>
      </c>
      <c r="F119" s="1">
        <f t="shared" si="6"/>
        <v>0</v>
      </c>
      <c r="G119" s="1">
        <f t="shared" si="7"/>
        <v>1</v>
      </c>
      <c r="H119" s="1">
        <f t="shared" si="8"/>
        <v>0</v>
      </c>
      <c r="I119" s="1">
        <f t="shared" si="9"/>
        <v>1</v>
      </c>
    </row>
    <row r="120" spans="1:9" x14ac:dyDescent="0.25">
      <c r="A120" s="1" t="s">
        <v>91</v>
      </c>
      <c r="B120" s="1">
        <v>4.9000000000000004</v>
      </c>
      <c r="C120" s="1">
        <v>5</v>
      </c>
      <c r="D120" s="1">
        <v>1</v>
      </c>
      <c r="E120" s="1">
        <f t="shared" si="5"/>
        <v>0</v>
      </c>
      <c r="F120" s="1">
        <f t="shared" si="6"/>
        <v>0</v>
      </c>
      <c r="G120" s="1">
        <f t="shared" si="7"/>
        <v>1</v>
      </c>
      <c r="H120" s="1">
        <f t="shared" si="8"/>
        <v>0</v>
      </c>
      <c r="I120" s="1">
        <f t="shared" si="9"/>
        <v>1</v>
      </c>
    </row>
    <row r="121" spans="1:9" x14ac:dyDescent="0.25">
      <c r="A121" s="1" t="s">
        <v>103</v>
      </c>
      <c r="B121" s="1">
        <v>4.2</v>
      </c>
      <c r="C121" s="1">
        <v>5</v>
      </c>
      <c r="D121" s="1">
        <v>1</v>
      </c>
      <c r="E121" s="1">
        <f t="shared" si="5"/>
        <v>0</v>
      </c>
      <c r="F121" s="1">
        <f t="shared" si="6"/>
        <v>0</v>
      </c>
      <c r="G121" s="1">
        <f t="shared" si="7"/>
        <v>1</v>
      </c>
      <c r="H121" s="1">
        <f t="shared" si="8"/>
        <v>0</v>
      </c>
      <c r="I121" s="1">
        <f t="shared" si="9"/>
        <v>1</v>
      </c>
    </row>
    <row r="122" spans="1:9" x14ac:dyDescent="0.25">
      <c r="A122" s="1" t="s">
        <v>189</v>
      </c>
      <c r="B122" s="1">
        <v>4.4000000000000004</v>
      </c>
      <c r="C122" s="1">
        <v>5</v>
      </c>
      <c r="D122" s="1">
        <v>1</v>
      </c>
      <c r="E122" s="1">
        <f t="shared" si="5"/>
        <v>0</v>
      </c>
      <c r="F122" s="1">
        <f t="shared" si="6"/>
        <v>0</v>
      </c>
      <c r="G122" s="1">
        <f t="shared" si="7"/>
        <v>1</v>
      </c>
      <c r="H122" s="1">
        <f t="shared" si="8"/>
        <v>0</v>
      </c>
      <c r="I122" s="1">
        <f t="shared" si="9"/>
        <v>1</v>
      </c>
    </row>
    <row r="123" spans="1:9" x14ac:dyDescent="0.25">
      <c r="A123" s="1" t="s">
        <v>172</v>
      </c>
      <c r="B123" s="1">
        <v>4.2</v>
      </c>
      <c r="C123" s="1">
        <v>5</v>
      </c>
      <c r="D123" s="1">
        <v>1</v>
      </c>
      <c r="E123" s="1">
        <f t="shared" si="5"/>
        <v>0</v>
      </c>
      <c r="F123" s="1">
        <f t="shared" si="6"/>
        <v>0</v>
      </c>
      <c r="G123" s="1">
        <f t="shared" si="7"/>
        <v>1</v>
      </c>
      <c r="H123" s="1">
        <f t="shared" si="8"/>
        <v>0</v>
      </c>
      <c r="I123" s="1">
        <f t="shared" si="9"/>
        <v>1</v>
      </c>
    </row>
    <row r="124" spans="1:9" x14ac:dyDescent="0.25">
      <c r="A124" s="1" t="s">
        <v>91</v>
      </c>
      <c r="B124" s="1">
        <v>4.9000000000000004</v>
      </c>
      <c r="C124" s="1">
        <v>5</v>
      </c>
      <c r="D124" s="1">
        <v>1</v>
      </c>
      <c r="E124" s="1">
        <f t="shared" si="5"/>
        <v>0</v>
      </c>
      <c r="F124" s="1">
        <f t="shared" si="6"/>
        <v>0</v>
      </c>
      <c r="G124" s="1">
        <f t="shared" si="7"/>
        <v>1</v>
      </c>
      <c r="H124" s="1">
        <f t="shared" si="8"/>
        <v>0</v>
      </c>
      <c r="I124" s="1">
        <f t="shared" si="9"/>
        <v>1</v>
      </c>
    </row>
    <row r="125" spans="1:9" x14ac:dyDescent="0.25">
      <c r="A125" s="1" t="s">
        <v>182</v>
      </c>
      <c r="B125" s="1">
        <v>5.0999999999999996</v>
      </c>
      <c r="C125" s="1">
        <v>5</v>
      </c>
      <c r="D125" s="1">
        <v>1</v>
      </c>
      <c r="E125" s="1">
        <f t="shared" si="5"/>
        <v>0</v>
      </c>
      <c r="F125" s="1">
        <f t="shared" si="6"/>
        <v>0</v>
      </c>
      <c r="G125" s="1">
        <f t="shared" si="7"/>
        <v>1</v>
      </c>
      <c r="H125" s="1">
        <f t="shared" si="8"/>
        <v>0</v>
      </c>
      <c r="I125" s="1">
        <f t="shared" si="9"/>
        <v>1</v>
      </c>
    </row>
    <row r="126" spans="1:9" x14ac:dyDescent="0.25">
      <c r="A126" s="1" t="s">
        <v>165</v>
      </c>
      <c r="B126" s="1">
        <v>7.1</v>
      </c>
      <c r="C126" s="1">
        <v>5</v>
      </c>
      <c r="D126" s="1">
        <v>1</v>
      </c>
      <c r="E126" s="1">
        <f t="shared" si="5"/>
        <v>0</v>
      </c>
      <c r="F126" s="1">
        <f t="shared" si="6"/>
        <v>0</v>
      </c>
      <c r="G126" s="1">
        <f t="shared" si="7"/>
        <v>1</v>
      </c>
      <c r="H126" s="1">
        <f t="shared" si="8"/>
        <v>0</v>
      </c>
      <c r="I126" s="1">
        <f t="shared" si="9"/>
        <v>1</v>
      </c>
    </row>
    <row r="127" spans="1:9" x14ac:dyDescent="0.25">
      <c r="A127" s="1" t="s">
        <v>109</v>
      </c>
      <c r="B127" s="1">
        <v>5.7</v>
      </c>
      <c r="C127" s="1">
        <v>5</v>
      </c>
      <c r="D127" s="1">
        <v>1</v>
      </c>
      <c r="E127" s="1">
        <f t="shared" si="5"/>
        <v>0</v>
      </c>
      <c r="F127" s="1">
        <f t="shared" si="6"/>
        <v>0</v>
      </c>
      <c r="G127" s="1">
        <f t="shared" si="7"/>
        <v>1</v>
      </c>
      <c r="H127" s="1">
        <f t="shared" si="8"/>
        <v>0</v>
      </c>
      <c r="I127" s="1">
        <f t="shared" si="9"/>
        <v>1</v>
      </c>
    </row>
    <row r="128" spans="1:9" x14ac:dyDescent="0.25">
      <c r="A128" s="1" t="s">
        <v>66</v>
      </c>
      <c r="B128" s="1">
        <v>4.8</v>
      </c>
      <c r="C128" s="1">
        <v>5</v>
      </c>
      <c r="D128" s="1">
        <v>1</v>
      </c>
      <c r="E128" s="1">
        <f t="shared" si="5"/>
        <v>0</v>
      </c>
      <c r="F128" s="1">
        <f t="shared" si="6"/>
        <v>0</v>
      </c>
      <c r="G128" s="1">
        <f t="shared" si="7"/>
        <v>1</v>
      </c>
      <c r="H128" s="1">
        <f t="shared" si="8"/>
        <v>0</v>
      </c>
      <c r="I128" s="1">
        <f t="shared" si="9"/>
        <v>1</v>
      </c>
    </row>
    <row r="129" spans="1:9" x14ac:dyDescent="0.25">
      <c r="A129" s="1" t="s">
        <v>82</v>
      </c>
      <c r="B129" s="1">
        <v>4.3</v>
      </c>
      <c r="C129" s="1">
        <v>5</v>
      </c>
      <c r="D129" s="1">
        <v>1</v>
      </c>
      <c r="E129" s="1">
        <f t="shared" si="5"/>
        <v>0</v>
      </c>
      <c r="F129" s="1">
        <f t="shared" si="6"/>
        <v>0</v>
      </c>
      <c r="G129" s="1">
        <f t="shared" si="7"/>
        <v>1</v>
      </c>
      <c r="H129" s="1">
        <f t="shared" si="8"/>
        <v>0</v>
      </c>
      <c r="I129" s="1">
        <f t="shared" si="9"/>
        <v>1</v>
      </c>
    </row>
    <row r="130" spans="1:9" x14ac:dyDescent="0.25">
      <c r="A130" s="1" t="s">
        <v>167</v>
      </c>
      <c r="B130" s="1">
        <v>4.5</v>
      </c>
      <c r="C130" s="1">
        <v>5</v>
      </c>
      <c r="D130" s="1">
        <v>1</v>
      </c>
      <c r="E130" s="1">
        <f t="shared" si="5"/>
        <v>0</v>
      </c>
      <c r="F130" s="1">
        <f t="shared" si="6"/>
        <v>0</v>
      </c>
      <c r="G130" s="1">
        <f t="shared" si="7"/>
        <v>1</v>
      </c>
      <c r="H130" s="1">
        <f t="shared" si="8"/>
        <v>0</v>
      </c>
      <c r="I130" s="1">
        <f t="shared" si="9"/>
        <v>1</v>
      </c>
    </row>
    <row r="131" spans="1:9" x14ac:dyDescent="0.25">
      <c r="A131" s="1" t="s">
        <v>135</v>
      </c>
      <c r="B131" s="1">
        <v>4.9000000000000004</v>
      </c>
      <c r="C131" s="1">
        <v>5</v>
      </c>
      <c r="D131" s="1">
        <v>1</v>
      </c>
      <c r="E131" s="1">
        <f t="shared" ref="E131:E194" si="10">IF(AND((10&gt;D131),(D131&gt;=C131),(C131&gt;=2)),1,0)</f>
        <v>0</v>
      </c>
      <c r="F131" s="1">
        <f t="shared" ref="F131:F194" si="11">IF(AND((D131&lt;C131),(D131&gt;2),(C131&lt;10)),1,0)</f>
        <v>0</v>
      </c>
      <c r="G131" s="1">
        <f t="shared" ref="G131:G194" si="12">IF(D131&lt;=2,1,0)</f>
        <v>1</v>
      </c>
      <c r="H131" s="1">
        <f t="shared" ref="H131:H194" si="13">IF(D131&gt;=10,1,0)</f>
        <v>0</v>
      </c>
      <c r="I131" s="1">
        <f t="shared" ref="I131:I194" si="14">SUM(E131:H131)</f>
        <v>1</v>
      </c>
    </row>
    <row r="132" spans="1:9" x14ac:dyDescent="0.25">
      <c r="A132" s="1" t="s">
        <v>77</v>
      </c>
      <c r="B132" s="1">
        <v>4.7</v>
      </c>
      <c r="C132" s="1">
        <v>5</v>
      </c>
      <c r="D132" s="1">
        <v>1</v>
      </c>
      <c r="E132" s="1">
        <f t="shared" si="10"/>
        <v>0</v>
      </c>
      <c r="F132" s="1">
        <f t="shared" si="11"/>
        <v>0</v>
      </c>
      <c r="G132" s="1">
        <f t="shared" si="12"/>
        <v>1</v>
      </c>
      <c r="H132" s="1">
        <f t="shared" si="13"/>
        <v>0</v>
      </c>
      <c r="I132" s="1">
        <f t="shared" si="14"/>
        <v>1</v>
      </c>
    </row>
    <row r="133" spans="1:9" x14ac:dyDescent="0.25">
      <c r="A133" s="1" t="s">
        <v>124</v>
      </c>
      <c r="B133" s="1">
        <v>4.5</v>
      </c>
      <c r="C133" s="1">
        <v>5</v>
      </c>
      <c r="D133" s="1">
        <v>1</v>
      </c>
      <c r="E133" s="1">
        <f t="shared" si="10"/>
        <v>0</v>
      </c>
      <c r="F133" s="1">
        <f t="shared" si="11"/>
        <v>0</v>
      </c>
      <c r="G133" s="1">
        <f t="shared" si="12"/>
        <v>1</v>
      </c>
      <c r="H133" s="1">
        <f t="shared" si="13"/>
        <v>0</v>
      </c>
      <c r="I133" s="1">
        <f t="shared" si="14"/>
        <v>1</v>
      </c>
    </row>
    <row r="134" spans="1:9" x14ac:dyDescent="0.25">
      <c r="A134" s="1" t="s">
        <v>147</v>
      </c>
      <c r="B134" s="1">
        <v>5.0999999999999996</v>
      </c>
      <c r="C134" s="1">
        <v>5</v>
      </c>
      <c r="D134" s="1">
        <v>1</v>
      </c>
      <c r="E134" s="1">
        <f t="shared" si="10"/>
        <v>0</v>
      </c>
      <c r="F134" s="1">
        <f t="shared" si="11"/>
        <v>0</v>
      </c>
      <c r="G134" s="1">
        <f t="shared" si="12"/>
        <v>1</v>
      </c>
      <c r="H134" s="1">
        <f t="shared" si="13"/>
        <v>0</v>
      </c>
      <c r="I134" s="1">
        <f t="shared" si="14"/>
        <v>1</v>
      </c>
    </row>
    <row r="135" spans="1:9" x14ac:dyDescent="0.25">
      <c r="A135" s="1" t="s">
        <v>186</v>
      </c>
      <c r="B135" s="1">
        <v>5.0999999999999996</v>
      </c>
      <c r="C135" s="1">
        <v>5</v>
      </c>
      <c r="D135" s="1">
        <v>1</v>
      </c>
      <c r="E135" s="1">
        <f t="shared" si="10"/>
        <v>0</v>
      </c>
      <c r="F135" s="1">
        <f t="shared" si="11"/>
        <v>0</v>
      </c>
      <c r="G135" s="1">
        <f t="shared" si="12"/>
        <v>1</v>
      </c>
      <c r="H135" s="1">
        <f t="shared" si="13"/>
        <v>0</v>
      </c>
      <c r="I135" s="1">
        <f t="shared" si="14"/>
        <v>1</v>
      </c>
    </row>
    <row r="136" spans="1:9" x14ac:dyDescent="0.25">
      <c r="A136" s="1" t="s">
        <v>155</v>
      </c>
      <c r="B136" s="1">
        <v>8.5</v>
      </c>
      <c r="C136" s="1">
        <v>5</v>
      </c>
      <c r="D136" s="1">
        <v>1</v>
      </c>
      <c r="E136" s="1">
        <f t="shared" si="10"/>
        <v>0</v>
      </c>
      <c r="F136" s="1">
        <f t="shared" si="11"/>
        <v>0</v>
      </c>
      <c r="G136" s="1">
        <f t="shared" si="12"/>
        <v>1</v>
      </c>
      <c r="H136" s="1">
        <f t="shared" si="13"/>
        <v>0</v>
      </c>
      <c r="I136" s="1">
        <f t="shared" si="14"/>
        <v>1</v>
      </c>
    </row>
    <row r="137" spans="1:9" x14ac:dyDescent="0.25">
      <c r="A137" s="1" t="s">
        <v>159</v>
      </c>
      <c r="B137" s="1">
        <v>4.3</v>
      </c>
      <c r="C137" s="1">
        <v>5</v>
      </c>
      <c r="D137" s="1">
        <v>1</v>
      </c>
      <c r="E137" s="1">
        <f t="shared" si="10"/>
        <v>0</v>
      </c>
      <c r="F137" s="1">
        <f t="shared" si="11"/>
        <v>0</v>
      </c>
      <c r="G137" s="1">
        <f t="shared" si="12"/>
        <v>1</v>
      </c>
      <c r="H137" s="1">
        <f t="shared" si="13"/>
        <v>0</v>
      </c>
      <c r="I137" s="1">
        <f t="shared" si="14"/>
        <v>1</v>
      </c>
    </row>
    <row r="138" spans="1:9" x14ac:dyDescent="0.25">
      <c r="A138" s="1" t="s">
        <v>84</v>
      </c>
      <c r="B138" s="1">
        <v>5</v>
      </c>
      <c r="C138" s="1">
        <v>5</v>
      </c>
      <c r="D138" s="1">
        <v>1</v>
      </c>
      <c r="E138" s="1">
        <f t="shared" si="10"/>
        <v>0</v>
      </c>
      <c r="F138" s="1">
        <f t="shared" si="11"/>
        <v>0</v>
      </c>
      <c r="G138" s="1">
        <f t="shared" si="12"/>
        <v>1</v>
      </c>
      <c r="H138" s="1">
        <f t="shared" si="13"/>
        <v>0</v>
      </c>
      <c r="I138" s="1">
        <f t="shared" si="14"/>
        <v>1</v>
      </c>
    </row>
    <row r="139" spans="1:9" x14ac:dyDescent="0.25">
      <c r="A139" s="1" t="s">
        <v>201</v>
      </c>
      <c r="B139" s="1">
        <v>3.9</v>
      </c>
      <c r="C139" s="1">
        <v>5</v>
      </c>
      <c r="D139" s="1">
        <v>1</v>
      </c>
      <c r="E139" s="1">
        <f t="shared" si="10"/>
        <v>0</v>
      </c>
      <c r="F139" s="1">
        <f t="shared" si="11"/>
        <v>0</v>
      </c>
      <c r="G139" s="1">
        <f t="shared" si="12"/>
        <v>1</v>
      </c>
      <c r="H139" s="1">
        <f t="shared" si="13"/>
        <v>0</v>
      </c>
      <c r="I139" s="1">
        <f t="shared" si="14"/>
        <v>1</v>
      </c>
    </row>
    <row r="140" spans="1:9" x14ac:dyDescent="0.25">
      <c r="A140" s="1" t="s">
        <v>88</v>
      </c>
      <c r="B140" s="1">
        <v>4.5</v>
      </c>
      <c r="C140" s="1">
        <v>5</v>
      </c>
      <c r="D140" s="1">
        <v>1</v>
      </c>
      <c r="E140" s="1">
        <f t="shared" si="10"/>
        <v>0</v>
      </c>
      <c r="F140" s="1">
        <f t="shared" si="11"/>
        <v>0</v>
      </c>
      <c r="G140" s="1">
        <f t="shared" si="12"/>
        <v>1</v>
      </c>
      <c r="H140" s="1">
        <f t="shared" si="13"/>
        <v>0</v>
      </c>
      <c r="I140" s="1">
        <f t="shared" si="14"/>
        <v>1</v>
      </c>
    </row>
    <row r="141" spans="1:9" x14ac:dyDescent="0.25">
      <c r="A141" s="1" t="s">
        <v>93</v>
      </c>
      <c r="B141" s="1">
        <v>4.5</v>
      </c>
      <c r="C141" s="1">
        <v>5</v>
      </c>
      <c r="D141" s="1">
        <v>1</v>
      </c>
      <c r="E141" s="1">
        <f t="shared" si="10"/>
        <v>0</v>
      </c>
      <c r="F141" s="1">
        <f t="shared" si="11"/>
        <v>0</v>
      </c>
      <c r="G141" s="1">
        <f t="shared" si="12"/>
        <v>1</v>
      </c>
      <c r="H141" s="1">
        <f t="shared" si="13"/>
        <v>0</v>
      </c>
      <c r="I141" s="1">
        <f t="shared" si="14"/>
        <v>1</v>
      </c>
    </row>
    <row r="142" spans="1:9" x14ac:dyDescent="0.25">
      <c r="A142" s="1" t="s">
        <v>180</v>
      </c>
      <c r="B142" s="1">
        <v>5</v>
      </c>
      <c r="C142" s="1">
        <v>5</v>
      </c>
      <c r="D142" s="1">
        <v>1</v>
      </c>
      <c r="E142" s="1">
        <f t="shared" si="10"/>
        <v>0</v>
      </c>
      <c r="F142" s="1">
        <f t="shared" si="11"/>
        <v>0</v>
      </c>
      <c r="G142" s="1">
        <f t="shared" si="12"/>
        <v>1</v>
      </c>
      <c r="H142" s="1">
        <f t="shared" si="13"/>
        <v>0</v>
      </c>
      <c r="I142" s="1">
        <f t="shared" si="14"/>
        <v>1</v>
      </c>
    </row>
    <row r="143" spans="1:9" x14ac:dyDescent="0.25">
      <c r="A143" s="1" t="s">
        <v>171</v>
      </c>
      <c r="B143" s="1">
        <v>4.7</v>
      </c>
      <c r="C143" s="1">
        <v>5</v>
      </c>
      <c r="D143" s="1">
        <v>1</v>
      </c>
      <c r="E143" s="1">
        <f t="shared" si="10"/>
        <v>0</v>
      </c>
      <c r="F143" s="1">
        <f t="shared" si="11"/>
        <v>0</v>
      </c>
      <c r="G143" s="1">
        <f t="shared" si="12"/>
        <v>1</v>
      </c>
      <c r="H143" s="1">
        <f t="shared" si="13"/>
        <v>0</v>
      </c>
      <c r="I143" s="1">
        <f t="shared" si="14"/>
        <v>1</v>
      </c>
    </row>
    <row r="144" spans="1:9" x14ac:dyDescent="0.25">
      <c r="A144" s="1" t="s">
        <v>75</v>
      </c>
      <c r="B144" s="1">
        <v>4.3</v>
      </c>
      <c r="C144" s="1">
        <v>5</v>
      </c>
      <c r="D144" s="1">
        <v>1</v>
      </c>
      <c r="E144" s="1">
        <f t="shared" si="10"/>
        <v>0</v>
      </c>
      <c r="F144" s="1">
        <f t="shared" si="11"/>
        <v>0</v>
      </c>
      <c r="G144" s="1">
        <f t="shared" si="12"/>
        <v>1</v>
      </c>
      <c r="H144" s="1">
        <f t="shared" si="13"/>
        <v>0</v>
      </c>
      <c r="I144" s="1">
        <f t="shared" si="14"/>
        <v>1</v>
      </c>
    </row>
    <row r="145" spans="1:9" x14ac:dyDescent="0.25">
      <c r="A145" s="1" t="s">
        <v>147</v>
      </c>
      <c r="B145" s="1">
        <v>5.0999999999999996</v>
      </c>
      <c r="C145" s="1">
        <v>5</v>
      </c>
      <c r="D145" s="1">
        <v>1</v>
      </c>
      <c r="E145" s="1">
        <f t="shared" si="10"/>
        <v>0</v>
      </c>
      <c r="F145" s="1">
        <f t="shared" si="11"/>
        <v>0</v>
      </c>
      <c r="G145" s="1">
        <f t="shared" si="12"/>
        <v>1</v>
      </c>
      <c r="H145" s="1">
        <f t="shared" si="13"/>
        <v>0</v>
      </c>
      <c r="I145" s="1">
        <f t="shared" si="14"/>
        <v>1</v>
      </c>
    </row>
    <row r="146" spans="1:9" x14ac:dyDescent="0.25">
      <c r="A146" s="1" t="s">
        <v>121</v>
      </c>
      <c r="B146" s="1">
        <v>3.9</v>
      </c>
      <c r="C146" s="1">
        <v>5</v>
      </c>
      <c r="D146" s="1">
        <v>1</v>
      </c>
      <c r="E146" s="1">
        <f t="shared" si="10"/>
        <v>0</v>
      </c>
      <c r="F146" s="1">
        <f t="shared" si="11"/>
        <v>0</v>
      </c>
      <c r="G146" s="1">
        <f t="shared" si="12"/>
        <v>1</v>
      </c>
      <c r="H146" s="1">
        <f t="shared" si="13"/>
        <v>0</v>
      </c>
      <c r="I146" s="1">
        <f t="shared" si="14"/>
        <v>1</v>
      </c>
    </row>
    <row r="147" spans="1:9" x14ac:dyDescent="0.25">
      <c r="A147" s="1" t="s">
        <v>160</v>
      </c>
      <c r="B147" s="1">
        <v>3.9</v>
      </c>
      <c r="C147" s="1">
        <v>5</v>
      </c>
      <c r="D147" s="1">
        <v>1</v>
      </c>
      <c r="E147" s="1">
        <f t="shared" si="10"/>
        <v>0</v>
      </c>
      <c r="F147" s="1">
        <f t="shared" si="11"/>
        <v>0</v>
      </c>
      <c r="G147" s="1">
        <f t="shared" si="12"/>
        <v>1</v>
      </c>
      <c r="H147" s="1">
        <f t="shared" si="13"/>
        <v>0</v>
      </c>
      <c r="I147" s="1">
        <f t="shared" si="14"/>
        <v>1</v>
      </c>
    </row>
    <row r="148" spans="1:9" x14ac:dyDescent="0.25">
      <c r="A148" s="1" t="s">
        <v>171</v>
      </c>
      <c r="B148" s="1">
        <v>4.7</v>
      </c>
      <c r="C148" s="1">
        <v>5</v>
      </c>
      <c r="D148" s="1">
        <v>1</v>
      </c>
      <c r="E148" s="1">
        <f t="shared" si="10"/>
        <v>0</v>
      </c>
      <c r="F148" s="1">
        <f t="shared" si="11"/>
        <v>0</v>
      </c>
      <c r="G148" s="1">
        <f t="shared" si="12"/>
        <v>1</v>
      </c>
      <c r="H148" s="1">
        <f t="shared" si="13"/>
        <v>0</v>
      </c>
      <c r="I148" s="1">
        <f t="shared" si="14"/>
        <v>1</v>
      </c>
    </row>
    <row r="149" spans="1:9" x14ac:dyDescent="0.25">
      <c r="A149" s="1" t="s">
        <v>188</v>
      </c>
      <c r="B149" s="1">
        <v>4.3</v>
      </c>
      <c r="C149" s="1">
        <v>5</v>
      </c>
      <c r="D149" s="1">
        <v>1</v>
      </c>
      <c r="E149" s="1">
        <f t="shared" si="10"/>
        <v>0</v>
      </c>
      <c r="F149" s="1">
        <f t="shared" si="11"/>
        <v>0</v>
      </c>
      <c r="G149" s="1">
        <f t="shared" si="12"/>
        <v>1</v>
      </c>
      <c r="H149" s="1">
        <f t="shared" si="13"/>
        <v>0</v>
      </c>
      <c r="I149" s="1">
        <f t="shared" si="14"/>
        <v>1</v>
      </c>
    </row>
    <row r="150" spans="1:9" x14ac:dyDescent="0.25">
      <c r="A150" s="1" t="s">
        <v>139</v>
      </c>
      <c r="B150" s="1">
        <v>4.4000000000000004</v>
      </c>
      <c r="C150" s="1">
        <v>5</v>
      </c>
      <c r="D150" s="1">
        <v>1</v>
      </c>
      <c r="E150" s="1">
        <f t="shared" si="10"/>
        <v>0</v>
      </c>
      <c r="F150" s="1">
        <f t="shared" si="11"/>
        <v>0</v>
      </c>
      <c r="G150" s="1">
        <f t="shared" si="12"/>
        <v>1</v>
      </c>
      <c r="H150" s="1">
        <f t="shared" si="13"/>
        <v>0</v>
      </c>
      <c r="I150" s="1">
        <f t="shared" si="14"/>
        <v>1</v>
      </c>
    </row>
    <row r="151" spans="1:9" x14ac:dyDescent="0.25">
      <c r="A151" s="1" t="s">
        <v>154</v>
      </c>
      <c r="B151" s="1">
        <v>5.7</v>
      </c>
      <c r="C151" s="1">
        <v>5</v>
      </c>
      <c r="D151" s="1">
        <v>1</v>
      </c>
      <c r="E151" s="1">
        <f t="shared" si="10"/>
        <v>0</v>
      </c>
      <c r="F151" s="1">
        <f t="shared" si="11"/>
        <v>0</v>
      </c>
      <c r="G151" s="1">
        <f t="shared" si="12"/>
        <v>1</v>
      </c>
      <c r="H151" s="1">
        <f t="shared" si="13"/>
        <v>0</v>
      </c>
      <c r="I151" s="1">
        <f t="shared" si="14"/>
        <v>1</v>
      </c>
    </row>
    <row r="152" spans="1:9" x14ac:dyDescent="0.25">
      <c r="A152" s="1" t="s">
        <v>159</v>
      </c>
      <c r="B152" s="1">
        <v>4.3</v>
      </c>
      <c r="C152" s="1">
        <v>5</v>
      </c>
      <c r="D152" s="1">
        <v>1</v>
      </c>
      <c r="E152" s="1">
        <f t="shared" si="10"/>
        <v>0</v>
      </c>
      <c r="F152" s="1">
        <f t="shared" si="11"/>
        <v>0</v>
      </c>
      <c r="G152" s="1">
        <f t="shared" si="12"/>
        <v>1</v>
      </c>
      <c r="H152" s="1">
        <f t="shared" si="13"/>
        <v>0</v>
      </c>
      <c r="I152" s="1">
        <f t="shared" si="14"/>
        <v>1</v>
      </c>
    </row>
    <row r="153" spans="1:9" x14ac:dyDescent="0.25">
      <c r="A153" s="1" t="s">
        <v>190</v>
      </c>
      <c r="B153" s="1">
        <v>4</v>
      </c>
      <c r="C153" s="1">
        <v>5</v>
      </c>
      <c r="D153" s="1">
        <v>1</v>
      </c>
      <c r="E153" s="1">
        <f t="shared" si="10"/>
        <v>0</v>
      </c>
      <c r="F153" s="1">
        <f t="shared" si="11"/>
        <v>0</v>
      </c>
      <c r="G153" s="1">
        <f t="shared" si="12"/>
        <v>1</v>
      </c>
      <c r="H153" s="1">
        <f t="shared" si="13"/>
        <v>0</v>
      </c>
      <c r="I153" s="1">
        <f t="shared" si="14"/>
        <v>1</v>
      </c>
    </row>
    <row r="154" spans="1:9" x14ac:dyDescent="0.25">
      <c r="A154" s="1" t="s">
        <v>151</v>
      </c>
      <c r="B154" s="1">
        <v>4.3</v>
      </c>
      <c r="C154" s="1">
        <v>5</v>
      </c>
      <c r="D154" s="1">
        <v>1</v>
      </c>
      <c r="E154" s="1">
        <f t="shared" si="10"/>
        <v>0</v>
      </c>
      <c r="F154" s="1">
        <f t="shared" si="11"/>
        <v>0</v>
      </c>
      <c r="G154" s="1">
        <f t="shared" si="12"/>
        <v>1</v>
      </c>
      <c r="H154" s="1">
        <f t="shared" si="13"/>
        <v>0</v>
      </c>
      <c r="I154" s="1">
        <f t="shared" si="14"/>
        <v>1</v>
      </c>
    </row>
    <row r="155" spans="1:9" x14ac:dyDescent="0.25">
      <c r="A155" s="1" t="s">
        <v>123</v>
      </c>
      <c r="B155" s="1">
        <v>4.4000000000000004</v>
      </c>
      <c r="C155" s="1">
        <v>5</v>
      </c>
      <c r="D155" s="1">
        <v>1</v>
      </c>
      <c r="E155" s="1">
        <f t="shared" si="10"/>
        <v>0</v>
      </c>
      <c r="F155" s="1">
        <f t="shared" si="11"/>
        <v>0</v>
      </c>
      <c r="G155" s="1">
        <f t="shared" si="12"/>
        <v>1</v>
      </c>
      <c r="H155" s="1">
        <f t="shared" si="13"/>
        <v>0</v>
      </c>
      <c r="I155" s="1">
        <f t="shared" si="14"/>
        <v>1</v>
      </c>
    </row>
    <row r="156" spans="1:9" x14ac:dyDescent="0.25">
      <c r="A156" s="1" t="s">
        <v>97</v>
      </c>
      <c r="B156" s="1">
        <v>4.5</v>
      </c>
      <c r="C156" s="1">
        <v>5</v>
      </c>
      <c r="D156" s="1">
        <v>1</v>
      </c>
      <c r="E156" s="1">
        <f t="shared" si="10"/>
        <v>0</v>
      </c>
      <c r="F156" s="1">
        <f t="shared" si="11"/>
        <v>0</v>
      </c>
      <c r="G156" s="1">
        <f t="shared" si="12"/>
        <v>1</v>
      </c>
      <c r="H156" s="1">
        <f t="shared" si="13"/>
        <v>0</v>
      </c>
      <c r="I156" s="1">
        <f t="shared" si="14"/>
        <v>1</v>
      </c>
    </row>
    <row r="157" spans="1:9" x14ac:dyDescent="0.25">
      <c r="A157" s="1" t="s">
        <v>106</v>
      </c>
      <c r="B157" s="1">
        <v>4.3</v>
      </c>
      <c r="C157" s="1">
        <v>5</v>
      </c>
      <c r="D157" s="1">
        <v>1</v>
      </c>
      <c r="E157" s="1">
        <f t="shared" si="10"/>
        <v>0</v>
      </c>
      <c r="F157" s="1">
        <f t="shared" si="11"/>
        <v>0</v>
      </c>
      <c r="G157" s="1">
        <f t="shared" si="12"/>
        <v>1</v>
      </c>
      <c r="H157" s="1">
        <f t="shared" si="13"/>
        <v>0</v>
      </c>
      <c r="I157" s="1">
        <f t="shared" si="14"/>
        <v>1</v>
      </c>
    </row>
    <row r="158" spans="1:9" x14ac:dyDescent="0.25">
      <c r="A158" s="1" t="s">
        <v>147</v>
      </c>
      <c r="B158" s="1">
        <v>5.0999999999999996</v>
      </c>
      <c r="C158" s="1">
        <v>5</v>
      </c>
      <c r="D158" s="1">
        <v>1</v>
      </c>
      <c r="E158" s="1">
        <f t="shared" si="10"/>
        <v>0</v>
      </c>
      <c r="F158" s="1">
        <f t="shared" si="11"/>
        <v>0</v>
      </c>
      <c r="G158" s="1">
        <f t="shared" si="12"/>
        <v>1</v>
      </c>
      <c r="H158" s="1">
        <f t="shared" si="13"/>
        <v>0</v>
      </c>
      <c r="I158" s="1">
        <f t="shared" si="14"/>
        <v>1</v>
      </c>
    </row>
    <row r="159" spans="1:9" x14ac:dyDescent="0.25">
      <c r="A159" s="1" t="s">
        <v>163</v>
      </c>
      <c r="B159" s="1">
        <v>5.6</v>
      </c>
      <c r="C159" s="1">
        <v>5</v>
      </c>
      <c r="D159" s="1">
        <v>1</v>
      </c>
      <c r="E159" s="1">
        <f t="shared" si="10"/>
        <v>0</v>
      </c>
      <c r="F159" s="1">
        <f t="shared" si="11"/>
        <v>0</v>
      </c>
      <c r="G159" s="1">
        <f t="shared" si="12"/>
        <v>1</v>
      </c>
      <c r="H159" s="1">
        <f t="shared" si="13"/>
        <v>0</v>
      </c>
      <c r="I159" s="1">
        <f t="shared" si="14"/>
        <v>1</v>
      </c>
    </row>
    <row r="160" spans="1:9" x14ac:dyDescent="0.25">
      <c r="A160" s="1" t="s">
        <v>101</v>
      </c>
      <c r="B160" s="1">
        <v>4.9000000000000004</v>
      </c>
      <c r="C160" s="1">
        <v>5</v>
      </c>
      <c r="D160" s="1">
        <v>1</v>
      </c>
      <c r="E160" s="1">
        <f t="shared" si="10"/>
        <v>0</v>
      </c>
      <c r="F160" s="1">
        <f t="shared" si="11"/>
        <v>0</v>
      </c>
      <c r="G160" s="1">
        <f t="shared" si="12"/>
        <v>1</v>
      </c>
      <c r="H160" s="1">
        <f t="shared" si="13"/>
        <v>0</v>
      </c>
      <c r="I160" s="1">
        <f t="shared" si="14"/>
        <v>1</v>
      </c>
    </row>
    <row r="161" spans="1:9" x14ac:dyDescent="0.25">
      <c r="A161" s="1" t="s">
        <v>62</v>
      </c>
      <c r="B161" s="1">
        <v>4.5</v>
      </c>
      <c r="C161" s="1">
        <v>5</v>
      </c>
      <c r="D161" s="1">
        <v>1</v>
      </c>
      <c r="E161" s="1">
        <f t="shared" si="10"/>
        <v>0</v>
      </c>
      <c r="F161" s="1">
        <f t="shared" si="11"/>
        <v>0</v>
      </c>
      <c r="G161" s="1">
        <f t="shared" si="12"/>
        <v>1</v>
      </c>
      <c r="H161" s="1">
        <f t="shared" si="13"/>
        <v>0</v>
      </c>
      <c r="I161" s="1">
        <f t="shared" si="14"/>
        <v>1</v>
      </c>
    </row>
    <row r="162" spans="1:9" x14ac:dyDescent="0.25">
      <c r="A162" s="1" t="s">
        <v>84</v>
      </c>
      <c r="B162" s="1">
        <v>5</v>
      </c>
      <c r="C162" s="1">
        <v>5</v>
      </c>
      <c r="D162" s="1">
        <v>1</v>
      </c>
      <c r="E162" s="1">
        <f t="shared" si="10"/>
        <v>0</v>
      </c>
      <c r="F162" s="1">
        <f t="shared" si="11"/>
        <v>0</v>
      </c>
      <c r="G162" s="1">
        <f t="shared" si="12"/>
        <v>1</v>
      </c>
      <c r="H162" s="1">
        <f t="shared" si="13"/>
        <v>0</v>
      </c>
      <c r="I162" s="1">
        <f t="shared" si="14"/>
        <v>1</v>
      </c>
    </row>
    <row r="163" spans="1:9" x14ac:dyDescent="0.25">
      <c r="A163" s="1" t="s">
        <v>105</v>
      </c>
      <c r="B163" s="1">
        <v>4.4000000000000004</v>
      </c>
      <c r="C163" s="1">
        <v>5</v>
      </c>
      <c r="D163" s="1">
        <v>1</v>
      </c>
      <c r="E163" s="1">
        <f t="shared" si="10"/>
        <v>0</v>
      </c>
      <c r="F163" s="1">
        <f t="shared" si="11"/>
        <v>0</v>
      </c>
      <c r="G163" s="1">
        <f t="shared" si="12"/>
        <v>1</v>
      </c>
      <c r="H163" s="1">
        <f t="shared" si="13"/>
        <v>0</v>
      </c>
      <c r="I163" s="1">
        <f t="shared" si="14"/>
        <v>1</v>
      </c>
    </row>
    <row r="164" spans="1:9" x14ac:dyDescent="0.25">
      <c r="A164" s="1" t="s">
        <v>180</v>
      </c>
      <c r="B164" s="1">
        <v>5</v>
      </c>
      <c r="C164" s="1">
        <v>5</v>
      </c>
      <c r="D164" s="1">
        <v>1</v>
      </c>
      <c r="E164" s="1">
        <f t="shared" si="10"/>
        <v>0</v>
      </c>
      <c r="F164" s="1">
        <f t="shared" si="11"/>
        <v>0</v>
      </c>
      <c r="G164" s="1">
        <f t="shared" si="12"/>
        <v>1</v>
      </c>
      <c r="H164" s="1">
        <f t="shared" si="13"/>
        <v>0</v>
      </c>
      <c r="I164" s="1">
        <f t="shared" si="14"/>
        <v>1</v>
      </c>
    </row>
    <row r="165" spans="1:9" x14ac:dyDescent="0.25">
      <c r="A165" s="1" t="s">
        <v>139</v>
      </c>
      <c r="B165" s="1">
        <v>4.4000000000000004</v>
      </c>
      <c r="C165" s="1">
        <v>5</v>
      </c>
      <c r="D165" s="1">
        <v>0</v>
      </c>
      <c r="E165" s="1">
        <f t="shared" si="10"/>
        <v>0</v>
      </c>
      <c r="F165" s="1">
        <f t="shared" si="11"/>
        <v>0</v>
      </c>
      <c r="G165" s="1">
        <f t="shared" si="12"/>
        <v>1</v>
      </c>
      <c r="H165" s="1">
        <f t="shared" si="13"/>
        <v>0</v>
      </c>
      <c r="I165" s="1">
        <f t="shared" si="14"/>
        <v>1</v>
      </c>
    </row>
    <row r="166" spans="1:9" x14ac:dyDescent="0.25">
      <c r="A166" s="1" t="s">
        <v>95</v>
      </c>
      <c r="B166" s="1">
        <v>5.2</v>
      </c>
      <c r="C166" s="1">
        <v>5</v>
      </c>
      <c r="D166" s="1">
        <v>0</v>
      </c>
      <c r="E166" s="1">
        <f t="shared" si="10"/>
        <v>0</v>
      </c>
      <c r="F166" s="1">
        <f t="shared" si="11"/>
        <v>0</v>
      </c>
      <c r="G166" s="1">
        <f t="shared" si="12"/>
        <v>1</v>
      </c>
      <c r="H166" s="1">
        <f t="shared" si="13"/>
        <v>0</v>
      </c>
      <c r="I166" s="1">
        <f t="shared" si="14"/>
        <v>1</v>
      </c>
    </row>
    <row r="167" spans="1:9" x14ac:dyDescent="0.25">
      <c r="A167" s="1" t="s">
        <v>183</v>
      </c>
      <c r="B167" s="1">
        <v>4.5999999999999996</v>
      </c>
      <c r="C167" s="1">
        <v>5</v>
      </c>
      <c r="D167" s="1">
        <v>0</v>
      </c>
      <c r="E167" s="1">
        <f t="shared" si="10"/>
        <v>0</v>
      </c>
      <c r="F167" s="1">
        <f t="shared" si="11"/>
        <v>0</v>
      </c>
      <c r="G167" s="1">
        <f t="shared" si="12"/>
        <v>1</v>
      </c>
      <c r="H167" s="1">
        <f t="shared" si="13"/>
        <v>0</v>
      </c>
      <c r="I167" s="1">
        <f t="shared" si="14"/>
        <v>1</v>
      </c>
    </row>
    <row r="168" spans="1:9" x14ac:dyDescent="0.25">
      <c r="A168" s="1" t="s">
        <v>161</v>
      </c>
      <c r="B168" s="1">
        <v>4.2</v>
      </c>
      <c r="C168" s="1">
        <v>5</v>
      </c>
      <c r="D168" s="1">
        <v>0</v>
      </c>
      <c r="E168" s="1">
        <f t="shared" si="10"/>
        <v>0</v>
      </c>
      <c r="F168" s="1">
        <f t="shared" si="11"/>
        <v>0</v>
      </c>
      <c r="G168" s="1">
        <f t="shared" si="12"/>
        <v>1</v>
      </c>
      <c r="H168" s="1">
        <f t="shared" si="13"/>
        <v>0</v>
      </c>
      <c r="I168" s="1">
        <f t="shared" si="14"/>
        <v>1</v>
      </c>
    </row>
    <row r="169" spans="1:9" x14ac:dyDescent="0.25">
      <c r="A169" s="1" t="s">
        <v>77</v>
      </c>
      <c r="B169" s="1">
        <v>4.7</v>
      </c>
      <c r="C169" s="1">
        <v>5</v>
      </c>
      <c r="D169" s="1">
        <v>0</v>
      </c>
      <c r="E169" s="1">
        <f t="shared" si="10"/>
        <v>0</v>
      </c>
      <c r="F169" s="1">
        <f t="shared" si="11"/>
        <v>0</v>
      </c>
      <c r="G169" s="1">
        <f t="shared" si="12"/>
        <v>1</v>
      </c>
      <c r="H169" s="1">
        <f t="shared" si="13"/>
        <v>0</v>
      </c>
      <c r="I169" s="1">
        <f t="shared" si="14"/>
        <v>1</v>
      </c>
    </row>
    <row r="170" spans="1:9" x14ac:dyDescent="0.25">
      <c r="A170" s="1" t="s">
        <v>107</v>
      </c>
      <c r="B170" s="1">
        <v>4.8</v>
      </c>
      <c r="C170" s="1">
        <v>5</v>
      </c>
      <c r="D170" s="1">
        <v>0</v>
      </c>
      <c r="E170" s="1">
        <f t="shared" si="10"/>
        <v>0</v>
      </c>
      <c r="F170" s="1">
        <f t="shared" si="11"/>
        <v>0</v>
      </c>
      <c r="G170" s="1">
        <f t="shared" si="12"/>
        <v>1</v>
      </c>
      <c r="H170" s="1">
        <f t="shared" si="13"/>
        <v>0</v>
      </c>
      <c r="I170" s="1">
        <f t="shared" si="14"/>
        <v>1</v>
      </c>
    </row>
    <row r="171" spans="1:9" x14ac:dyDescent="0.25">
      <c r="A171" s="1" t="s">
        <v>165</v>
      </c>
      <c r="B171" s="1">
        <v>7.1</v>
      </c>
      <c r="C171" s="1">
        <v>5</v>
      </c>
      <c r="D171" s="1">
        <v>0</v>
      </c>
      <c r="E171" s="1">
        <f t="shared" si="10"/>
        <v>0</v>
      </c>
      <c r="F171" s="1">
        <f t="shared" si="11"/>
        <v>0</v>
      </c>
      <c r="G171" s="1">
        <f t="shared" si="12"/>
        <v>1</v>
      </c>
      <c r="H171" s="1">
        <f t="shared" si="13"/>
        <v>0</v>
      </c>
      <c r="I171" s="1">
        <f t="shared" si="14"/>
        <v>1</v>
      </c>
    </row>
    <row r="172" spans="1:9" x14ac:dyDescent="0.25">
      <c r="A172" s="1" t="s">
        <v>147</v>
      </c>
      <c r="B172" s="1">
        <v>5.0999999999999996</v>
      </c>
      <c r="C172" s="1">
        <v>5</v>
      </c>
      <c r="D172" s="1">
        <v>0</v>
      </c>
      <c r="E172" s="1">
        <f t="shared" si="10"/>
        <v>0</v>
      </c>
      <c r="F172" s="1">
        <f t="shared" si="11"/>
        <v>0</v>
      </c>
      <c r="G172" s="1">
        <f t="shared" si="12"/>
        <v>1</v>
      </c>
      <c r="H172" s="1">
        <f t="shared" si="13"/>
        <v>0</v>
      </c>
      <c r="I172" s="1">
        <f t="shared" si="14"/>
        <v>1</v>
      </c>
    </row>
    <row r="173" spans="1:9" x14ac:dyDescent="0.25">
      <c r="A173" s="1" t="s">
        <v>75</v>
      </c>
      <c r="B173" s="1">
        <v>4.3</v>
      </c>
      <c r="C173" s="1">
        <v>5</v>
      </c>
      <c r="D173" s="1">
        <v>0</v>
      </c>
      <c r="E173" s="1">
        <f t="shared" si="10"/>
        <v>0</v>
      </c>
      <c r="F173" s="1">
        <f t="shared" si="11"/>
        <v>0</v>
      </c>
      <c r="G173" s="1">
        <f t="shared" si="12"/>
        <v>1</v>
      </c>
      <c r="H173" s="1">
        <f t="shared" si="13"/>
        <v>0</v>
      </c>
      <c r="I173" s="1">
        <f t="shared" si="14"/>
        <v>1</v>
      </c>
    </row>
    <row r="174" spans="1:9" x14ac:dyDescent="0.25">
      <c r="A174" s="1" t="s">
        <v>172</v>
      </c>
      <c r="B174" s="1">
        <v>4.2</v>
      </c>
      <c r="C174" s="1">
        <v>5</v>
      </c>
      <c r="D174" s="1">
        <v>0</v>
      </c>
      <c r="E174" s="1">
        <f t="shared" si="10"/>
        <v>0</v>
      </c>
      <c r="F174" s="1">
        <f t="shared" si="11"/>
        <v>0</v>
      </c>
      <c r="G174" s="1">
        <f t="shared" si="12"/>
        <v>1</v>
      </c>
      <c r="H174" s="1">
        <f t="shared" si="13"/>
        <v>0</v>
      </c>
      <c r="I174" s="1">
        <f t="shared" si="14"/>
        <v>1</v>
      </c>
    </row>
    <row r="175" spans="1:9" x14ac:dyDescent="0.25">
      <c r="A175" s="1" t="s">
        <v>118</v>
      </c>
      <c r="B175" s="1">
        <v>6.2</v>
      </c>
      <c r="C175" s="1">
        <v>5</v>
      </c>
      <c r="D175" s="1">
        <v>0</v>
      </c>
      <c r="E175" s="1">
        <f t="shared" si="10"/>
        <v>0</v>
      </c>
      <c r="F175" s="1">
        <f t="shared" si="11"/>
        <v>0</v>
      </c>
      <c r="G175" s="1">
        <f t="shared" si="12"/>
        <v>1</v>
      </c>
      <c r="H175" s="1">
        <f t="shared" si="13"/>
        <v>0</v>
      </c>
      <c r="I175" s="1">
        <f t="shared" si="14"/>
        <v>1</v>
      </c>
    </row>
    <row r="176" spans="1:9" x14ac:dyDescent="0.25">
      <c r="A176" s="1" t="s">
        <v>75</v>
      </c>
      <c r="B176" s="1">
        <v>4.3</v>
      </c>
      <c r="C176" s="1">
        <v>5</v>
      </c>
      <c r="D176" s="1">
        <v>0</v>
      </c>
      <c r="E176" s="1">
        <f t="shared" si="10"/>
        <v>0</v>
      </c>
      <c r="F176" s="1">
        <f t="shared" si="11"/>
        <v>0</v>
      </c>
      <c r="G176" s="1">
        <f t="shared" si="12"/>
        <v>1</v>
      </c>
      <c r="H176" s="1">
        <f t="shared" si="13"/>
        <v>0</v>
      </c>
      <c r="I176" s="1">
        <f t="shared" si="14"/>
        <v>1</v>
      </c>
    </row>
    <row r="177" spans="1:9" x14ac:dyDescent="0.25">
      <c r="A177" s="1" t="s">
        <v>118</v>
      </c>
      <c r="B177" s="1">
        <v>6.2</v>
      </c>
      <c r="C177" s="1">
        <v>5</v>
      </c>
      <c r="D177" s="1">
        <v>0</v>
      </c>
      <c r="E177" s="1">
        <f t="shared" si="10"/>
        <v>0</v>
      </c>
      <c r="F177" s="1">
        <f t="shared" si="11"/>
        <v>0</v>
      </c>
      <c r="G177" s="1">
        <f t="shared" si="12"/>
        <v>1</v>
      </c>
      <c r="H177" s="1">
        <f t="shared" si="13"/>
        <v>0</v>
      </c>
      <c r="I177" s="1">
        <f t="shared" si="14"/>
        <v>1</v>
      </c>
    </row>
    <row r="178" spans="1:9" x14ac:dyDescent="0.25">
      <c r="A178" s="1" t="s">
        <v>160</v>
      </c>
      <c r="B178" s="1">
        <v>3.9</v>
      </c>
      <c r="C178" s="1">
        <v>5</v>
      </c>
      <c r="D178" s="1">
        <v>0</v>
      </c>
      <c r="E178" s="1">
        <f t="shared" si="10"/>
        <v>0</v>
      </c>
      <c r="F178" s="1">
        <f t="shared" si="11"/>
        <v>0</v>
      </c>
      <c r="G178" s="1">
        <f t="shared" si="12"/>
        <v>1</v>
      </c>
      <c r="H178" s="1">
        <f t="shared" si="13"/>
        <v>0</v>
      </c>
      <c r="I178" s="1">
        <f t="shared" si="14"/>
        <v>1</v>
      </c>
    </row>
    <row r="179" spans="1:9" x14ac:dyDescent="0.25">
      <c r="A179" s="1" t="s">
        <v>118</v>
      </c>
      <c r="B179" s="1">
        <v>6.2</v>
      </c>
      <c r="C179" s="1">
        <v>5</v>
      </c>
      <c r="D179" s="1">
        <v>0</v>
      </c>
      <c r="E179" s="1">
        <f t="shared" si="10"/>
        <v>0</v>
      </c>
      <c r="F179" s="1">
        <f t="shared" si="11"/>
        <v>0</v>
      </c>
      <c r="G179" s="1">
        <f t="shared" si="12"/>
        <v>1</v>
      </c>
      <c r="H179" s="1">
        <f t="shared" si="13"/>
        <v>0</v>
      </c>
      <c r="I179" s="1">
        <f t="shared" si="14"/>
        <v>1</v>
      </c>
    </row>
    <row r="180" spans="1:9" x14ac:dyDescent="0.25">
      <c r="A180" s="1" t="s">
        <v>159</v>
      </c>
      <c r="B180" s="1">
        <v>4.3</v>
      </c>
      <c r="C180" s="1">
        <v>5</v>
      </c>
      <c r="D180" s="1">
        <v>-3</v>
      </c>
      <c r="E180" s="1">
        <f t="shared" si="10"/>
        <v>0</v>
      </c>
      <c r="F180" s="1">
        <f t="shared" si="11"/>
        <v>0</v>
      </c>
      <c r="G180" s="1">
        <f t="shared" si="12"/>
        <v>1</v>
      </c>
      <c r="H180" s="1">
        <f t="shared" si="13"/>
        <v>0</v>
      </c>
      <c r="I180" s="1">
        <f t="shared" si="14"/>
        <v>1</v>
      </c>
    </row>
    <row r="181" spans="1:9" x14ac:dyDescent="0.25">
      <c r="A181" s="1" t="s">
        <v>178</v>
      </c>
      <c r="B181" s="1">
        <v>5.3</v>
      </c>
      <c r="C181" s="1">
        <v>5</v>
      </c>
      <c r="D181" s="1">
        <v>-3</v>
      </c>
      <c r="E181" s="1">
        <f t="shared" si="10"/>
        <v>0</v>
      </c>
      <c r="F181" s="1">
        <f t="shared" si="11"/>
        <v>0</v>
      </c>
      <c r="G181" s="1">
        <f t="shared" si="12"/>
        <v>1</v>
      </c>
      <c r="H181" s="1">
        <f t="shared" si="13"/>
        <v>0</v>
      </c>
      <c r="I181" s="1">
        <f t="shared" si="14"/>
        <v>1</v>
      </c>
    </row>
    <row r="182" spans="1:9" x14ac:dyDescent="0.25">
      <c r="A182" s="1" t="s">
        <v>117</v>
      </c>
      <c r="B182" s="1">
        <v>4.5999999999999996</v>
      </c>
      <c r="C182" s="1">
        <v>4</v>
      </c>
      <c r="D182" s="1">
        <v>4</v>
      </c>
      <c r="E182" s="1">
        <f t="shared" si="10"/>
        <v>1</v>
      </c>
      <c r="F182" s="1">
        <f t="shared" si="11"/>
        <v>0</v>
      </c>
      <c r="G182" s="1">
        <f t="shared" si="12"/>
        <v>0</v>
      </c>
      <c r="H182" s="1">
        <f t="shared" si="13"/>
        <v>0</v>
      </c>
      <c r="I182" s="1">
        <f t="shared" si="14"/>
        <v>1</v>
      </c>
    </row>
    <row r="183" spans="1:9" x14ac:dyDescent="0.25">
      <c r="A183" s="1" t="s">
        <v>146</v>
      </c>
      <c r="B183" s="1">
        <v>4.3</v>
      </c>
      <c r="C183" s="1">
        <v>4</v>
      </c>
      <c r="D183" s="1">
        <v>4</v>
      </c>
      <c r="E183" s="1">
        <f t="shared" si="10"/>
        <v>1</v>
      </c>
      <c r="F183" s="1">
        <f t="shared" si="11"/>
        <v>0</v>
      </c>
      <c r="G183" s="1">
        <f t="shared" si="12"/>
        <v>0</v>
      </c>
      <c r="H183" s="1">
        <f t="shared" si="13"/>
        <v>0</v>
      </c>
      <c r="I183" s="1">
        <f t="shared" si="14"/>
        <v>1</v>
      </c>
    </row>
    <row r="184" spans="1:9" x14ac:dyDescent="0.25">
      <c r="A184" s="1" t="s">
        <v>179</v>
      </c>
      <c r="B184" s="1">
        <v>5.4</v>
      </c>
      <c r="C184" s="1">
        <v>4</v>
      </c>
      <c r="D184" s="1">
        <v>4</v>
      </c>
      <c r="E184" s="1">
        <f t="shared" si="10"/>
        <v>1</v>
      </c>
      <c r="F184" s="1">
        <f t="shared" si="11"/>
        <v>0</v>
      </c>
      <c r="G184" s="1">
        <f t="shared" si="12"/>
        <v>0</v>
      </c>
      <c r="H184" s="1">
        <f t="shared" si="13"/>
        <v>0</v>
      </c>
      <c r="I184" s="1">
        <f t="shared" si="14"/>
        <v>1</v>
      </c>
    </row>
    <row r="185" spans="1:9" x14ac:dyDescent="0.25">
      <c r="A185" s="1" t="s">
        <v>150</v>
      </c>
      <c r="B185" s="1">
        <v>5.7</v>
      </c>
      <c r="C185" s="1">
        <v>4</v>
      </c>
      <c r="D185" s="1">
        <v>4</v>
      </c>
      <c r="E185" s="1">
        <f t="shared" si="10"/>
        <v>1</v>
      </c>
      <c r="F185" s="1">
        <f t="shared" si="11"/>
        <v>0</v>
      </c>
      <c r="G185" s="1">
        <f t="shared" si="12"/>
        <v>0</v>
      </c>
      <c r="H185" s="1">
        <f t="shared" si="13"/>
        <v>0</v>
      </c>
      <c r="I185" s="1">
        <f t="shared" si="14"/>
        <v>1</v>
      </c>
    </row>
    <row r="186" spans="1:9" x14ac:dyDescent="0.25">
      <c r="A186" s="1" t="s">
        <v>106</v>
      </c>
      <c r="B186" s="1">
        <v>4.3</v>
      </c>
      <c r="C186" s="1">
        <v>4</v>
      </c>
      <c r="D186" s="1">
        <v>4</v>
      </c>
      <c r="E186" s="1">
        <f t="shared" si="10"/>
        <v>1</v>
      </c>
      <c r="F186" s="1">
        <f t="shared" si="11"/>
        <v>0</v>
      </c>
      <c r="G186" s="1">
        <f t="shared" si="12"/>
        <v>0</v>
      </c>
      <c r="H186" s="1">
        <f t="shared" si="13"/>
        <v>0</v>
      </c>
      <c r="I186" s="1">
        <f t="shared" si="14"/>
        <v>1</v>
      </c>
    </row>
    <row r="187" spans="1:9" x14ac:dyDescent="0.25">
      <c r="A187" s="1" t="s">
        <v>175</v>
      </c>
      <c r="B187" s="1">
        <v>3.9</v>
      </c>
      <c r="C187" s="1">
        <v>4</v>
      </c>
      <c r="D187" s="1">
        <v>4</v>
      </c>
      <c r="E187" s="1">
        <f t="shared" si="10"/>
        <v>1</v>
      </c>
      <c r="F187" s="1">
        <f t="shared" si="11"/>
        <v>0</v>
      </c>
      <c r="G187" s="1">
        <f t="shared" si="12"/>
        <v>0</v>
      </c>
      <c r="H187" s="1">
        <f t="shared" si="13"/>
        <v>0</v>
      </c>
      <c r="I187" s="1">
        <f t="shared" si="14"/>
        <v>1</v>
      </c>
    </row>
    <row r="188" spans="1:9" x14ac:dyDescent="0.25">
      <c r="A188" s="1" t="s">
        <v>195</v>
      </c>
      <c r="B188" s="1">
        <v>4.5</v>
      </c>
      <c r="C188" s="1">
        <v>4</v>
      </c>
      <c r="D188" s="1">
        <v>4</v>
      </c>
      <c r="E188" s="1">
        <f t="shared" si="10"/>
        <v>1</v>
      </c>
      <c r="F188" s="1">
        <f t="shared" si="11"/>
        <v>0</v>
      </c>
      <c r="G188" s="1">
        <f t="shared" si="12"/>
        <v>0</v>
      </c>
      <c r="H188" s="1">
        <f t="shared" si="13"/>
        <v>0</v>
      </c>
      <c r="I188" s="1">
        <f t="shared" si="14"/>
        <v>1</v>
      </c>
    </row>
    <row r="189" spans="1:9" x14ac:dyDescent="0.25">
      <c r="A189" s="1" t="s">
        <v>154</v>
      </c>
      <c r="B189" s="1">
        <v>5.7</v>
      </c>
      <c r="C189" s="1">
        <v>4</v>
      </c>
      <c r="D189" s="1">
        <v>4</v>
      </c>
      <c r="E189" s="1">
        <f t="shared" si="10"/>
        <v>1</v>
      </c>
      <c r="F189" s="1">
        <f t="shared" si="11"/>
        <v>0</v>
      </c>
      <c r="G189" s="1">
        <f t="shared" si="12"/>
        <v>0</v>
      </c>
      <c r="H189" s="1">
        <f t="shared" si="13"/>
        <v>0</v>
      </c>
      <c r="I189" s="1">
        <f t="shared" si="14"/>
        <v>1</v>
      </c>
    </row>
    <row r="190" spans="1:9" x14ac:dyDescent="0.25">
      <c r="A190" s="1" t="s">
        <v>148</v>
      </c>
      <c r="B190" s="1">
        <v>7.1</v>
      </c>
      <c r="C190" s="1">
        <v>4</v>
      </c>
      <c r="D190" s="1">
        <v>4</v>
      </c>
      <c r="E190" s="1">
        <f t="shared" si="10"/>
        <v>1</v>
      </c>
      <c r="F190" s="1">
        <f t="shared" si="11"/>
        <v>0</v>
      </c>
      <c r="G190" s="1">
        <f t="shared" si="12"/>
        <v>0</v>
      </c>
      <c r="H190" s="1">
        <f t="shared" si="13"/>
        <v>0</v>
      </c>
      <c r="I190" s="1">
        <f t="shared" si="14"/>
        <v>1</v>
      </c>
    </row>
    <row r="191" spans="1:9" x14ac:dyDescent="0.25">
      <c r="A191" s="1" t="s">
        <v>72</v>
      </c>
      <c r="B191" s="1">
        <v>5.0999999999999996</v>
      </c>
      <c r="C191" s="1">
        <v>4</v>
      </c>
      <c r="D191" s="1">
        <v>4</v>
      </c>
      <c r="E191" s="1">
        <f t="shared" si="10"/>
        <v>1</v>
      </c>
      <c r="F191" s="1">
        <f t="shared" si="11"/>
        <v>0</v>
      </c>
      <c r="G191" s="1">
        <f t="shared" si="12"/>
        <v>0</v>
      </c>
      <c r="H191" s="1">
        <f t="shared" si="13"/>
        <v>0</v>
      </c>
      <c r="I191" s="1">
        <f t="shared" si="14"/>
        <v>1</v>
      </c>
    </row>
    <row r="192" spans="1:9" x14ac:dyDescent="0.25">
      <c r="A192" s="1" t="s">
        <v>188</v>
      </c>
      <c r="B192" s="1">
        <v>4.3</v>
      </c>
      <c r="C192" s="1">
        <v>4</v>
      </c>
      <c r="D192" s="1">
        <v>4</v>
      </c>
      <c r="E192" s="1">
        <f t="shared" si="10"/>
        <v>1</v>
      </c>
      <c r="F192" s="1">
        <f t="shared" si="11"/>
        <v>0</v>
      </c>
      <c r="G192" s="1">
        <f t="shared" si="12"/>
        <v>0</v>
      </c>
      <c r="H192" s="1">
        <f t="shared" si="13"/>
        <v>0</v>
      </c>
      <c r="I192" s="1">
        <f t="shared" si="14"/>
        <v>1</v>
      </c>
    </row>
    <row r="193" spans="1:9" x14ac:dyDescent="0.25">
      <c r="A193" s="1" t="s">
        <v>151</v>
      </c>
      <c r="B193" s="1">
        <v>4.3</v>
      </c>
      <c r="C193" s="1">
        <v>4</v>
      </c>
      <c r="D193" s="1">
        <v>4</v>
      </c>
      <c r="E193" s="1">
        <f t="shared" si="10"/>
        <v>1</v>
      </c>
      <c r="F193" s="1">
        <f t="shared" si="11"/>
        <v>0</v>
      </c>
      <c r="G193" s="1">
        <f t="shared" si="12"/>
        <v>0</v>
      </c>
      <c r="H193" s="1">
        <f t="shared" si="13"/>
        <v>0</v>
      </c>
      <c r="I193" s="1">
        <f t="shared" si="14"/>
        <v>1</v>
      </c>
    </row>
    <row r="194" spans="1:9" x14ac:dyDescent="0.25">
      <c r="A194" s="1" t="s">
        <v>92</v>
      </c>
      <c r="B194" s="1">
        <v>5.4</v>
      </c>
      <c r="C194" s="1">
        <v>4</v>
      </c>
      <c r="D194" s="1">
        <v>9</v>
      </c>
      <c r="E194" s="1">
        <f t="shared" si="10"/>
        <v>1</v>
      </c>
      <c r="F194" s="1">
        <f t="shared" si="11"/>
        <v>0</v>
      </c>
      <c r="G194" s="1">
        <f t="shared" si="12"/>
        <v>0</v>
      </c>
      <c r="H194" s="1">
        <f t="shared" si="13"/>
        <v>0</v>
      </c>
      <c r="I194" s="1">
        <f t="shared" si="14"/>
        <v>1</v>
      </c>
    </row>
    <row r="195" spans="1:9" x14ac:dyDescent="0.25">
      <c r="A195" s="1" t="s">
        <v>74</v>
      </c>
      <c r="B195" s="1">
        <v>4.4000000000000004</v>
      </c>
      <c r="C195" s="1">
        <v>4</v>
      </c>
      <c r="D195" s="1">
        <v>9</v>
      </c>
      <c r="E195" s="1">
        <f t="shared" ref="E195:E258" si="15">IF(AND((10&gt;D195),(D195&gt;=C195),(C195&gt;=2)),1,0)</f>
        <v>1</v>
      </c>
      <c r="F195" s="1">
        <f t="shared" ref="F195:F258" si="16">IF(AND((D195&lt;C195),(D195&gt;2),(C195&lt;10)),1,0)</f>
        <v>0</v>
      </c>
      <c r="G195" s="1">
        <f t="shared" ref="G195:G258" si="17">IF(D195&lt;=2,1,0)</f>
        <v>0</v>
      </c>
      <c r="H195" s="1">
        <f t="shared" ref="H195:H258" si="18">IF(D195&gt;=10,1,0)</f>
        <v>0</v>
      </c>
      <c r="I195" s="1">
        <f t="shared" ref="I195:I258" si="19">SUM(E195:H195)</f>
        <v>1</v>
      </c>
    </row>
    <row r="196" spans="1:9" x14ac:dyDescent="0.25">
      <c r="A196" s="1" t="s">
        <v>129</v>
      </c>
      <c r="B196" s="1">
        <v>4.8</v>
      </c>
      <c r="C196" s="1">
        <v>4</v>
      </c>
      <c r="D196" s="1">
        <v>9</v>
      </c>
      <c r="E196" s="1">
        <f t="shared" si="15"/>
        <v>1</v>
      </c>
      <c r="F196" s="1">
        <f t="shared" si="16"/>
        <v>0</v>
      </c>
      <c r="G196" s="1">
        <f t="shared" si="17"/>
        <v>0</v>
      </c>
      <c r="H196" s="1">
        <f t="shared" si="18"/>
        <v>0</v>
      </c>
      <c r="I196" s="1">
        <f t="shared" si="19"/>
        <v>1</v>
      </c>
    </row>
    <row r="197" spans="1:9" x14ac:dyDescent="0.25">
      <c r="A197" s="1" t="s">
        <v>89</v>
      </c>
      <c r="B197" s="1">
        <v>6.2</v>
      </c>
      <c r="C197" s="1">
        <v>4</v>
      </c>
      <c r="D197" s="1">
        <v>9</v>
      </c>
      <c r="E197" s="1">
        <f t="shared" si="15"/>
        <v>1</v>
      </c>
      <c r="F197" s="1">
        <f t="shared" si="16"/>
        <v>0</v>
      </c>
      <c r="G197" s="1">
        <f t="shared" si="17"/>
        <v>0</v>
      </c>
      <c r="H197" s="1">
        <f t="shared" si="18"/>
        <v>0</v>
      </c>
      <c r="I197" s="1">
        <f t="shared" si="19"/>
        <v>1</v>
      </c>
    </row>
    <row r="198" spans="1:9" x14ac:dyDescent="0.25">
      <c r="A198" s="1" t="s">
        <v>92</v>
      </c>
      <c r="B198" s="1">
        <v>5.4</v>
      </c>
      <c r="C198" s="1">
        <v>4</v>
      </c>
      <c r="D198" s="1">
        <v>9</v>
      </c>
      <c r="E198" s="1">
        <f t="shared" si="15"/>
        <v>1</v>
      </c>
      <c r="F198" s="1">
        <f t="shared" si="16"/>
        <v>0</v>
      </c>
      <c r="G198" s="1">
        <f t="shared" si="17"/>
        <v>0</v>
      </c>
      <c r="H198" s="1">
        <f t="shared" si="18"/>
        <v>0</v>
      </c>
      <c r="I198" s="1">
        <f t="shared" si="19"/>
        <v>1</v>
      </c>
    </row>
    <row r="199" spans="1:9" x14ac:dyDescent="0.25">
      <c r="A199" s="1" t="s">
        <v>123</v>
      </c>
      <c r="B199" s="1">
        <v>4.4000000000000004</v>
      </c>
      <c r="C199" s="1">
        <v>4</v>
      </c>
      <c r="D199" s="1">
        <v>9</v>
      </c>
      <c r="E199" s="1">
        <f t="shared" si="15"/>
        <v>1</v>
      </c>
      <c r="F199" s="1">
        <f t="shared" si="16"/>
        <v>0</v>
      </c>
      <c r="G199" s="1">
        <f t="shared" si="17"/>
        <v>0</v>
      </c>
      <c r="H199" s="1">
        <f t="shared" si="18"/>
        <v>0</v>
      </c>
      <c r="I199" s="1">
        <f t="shared" si="19"/>
        <v>1</v>
      </c>
    </row>
    <row r="200" spans="1:9" x14ac:dyDescent="0.25">
      <c r="A200" s="1" t="s">
        <v>152</v>
      </c>
      <c r="B200" s="1">
        <v>4.5</v>
      </c>
      <c r="C200" s="1">
        <v>4</v>
      </c>
      <c r="D200" s="1">
        <v>9</v>
      </c>
      <c r="E200" s="1">
        <f t="shared" si="15"/>
        <v>1</v>
      </c>
      <c r="F200" s="1">
        <f t="shared" si="16"/>
        <v>0</v>
      </c>
      <c r="G200" s="1">
        <f t="shared" si="17"/>
        <v>0</v>
      </c>
      <c r="H200" s="1">
        <f t="shared" si="18"/>
        <v>0</v>
      </c>
      <c r="I200" s="1">
        <f t="shared" si="19"/>
        <v>1</v>
      </c>
    </row>
    <row r="201" spans="1:9" x14ac:dyDescent="0.25">
      <c r="A201" s="1" t="s">
        <v>124</v>
      </c>
      <c r="B201" s="1">
        <v>4.5</v>
      </c>
      <c r="C201" s="1">
        <v>4</v>
      </c>
      <c r="D201" s="1">
        <v>9</v>
      </c>
      <c r="E201" s="1">
        <f t="shared" si="15"/>
        <v>1</v>
      </c>
      <c r="F201" s="1">
        <f t="shared" si="16"/>
        <v>0</v>
      </c>
      <c r="G201" s="1">
        <f t="shared" si="17"/>
        <v>0</v>
      </c>
      <c r="H201" s="1">
        <f t="shared" si="18"/>
        <v>0</v>
      </c>
      <c r="I201" s="1">
        <f t="shared" si="19"/>
        <v>1</v>
      </c>
    </row>
    <row r="202" spans="1:9" x14ac:dyDescent="0.25">
      <c r="A202" s="1" t="s">
        <v>182</v>
      </c>
      <c r="B202" s="1">
        <v>5.0999999999999996</v>
      </c>
      <c r="C202" s="1">
        <v>4</v>
      </c>
      <c r="D202" s="1">
        <v>9</v>
      </c>
      <c r="E202" s="1">
        <f t="shared" si="15"/>
        <v>1</v>
      </c>
      <c r="F202" s="1">
        <f t="shared" si="16"/>
        <v>0</v>
      </c>
      <c r="G202" s="1">
        <f t="shared" si="17"/>
        <v>0</v>
      </c>
      <c r="H202" s="1">
        <f t="shared" si="18"/>
        <v>0</v>
      </c>
      <c r="I202" s="1">
        <f t="shared" si="19"/>
        <v>1</v>
      </c>
    </row>
    <row r="203" spans="1:9" x14ac:dyDescent="0.25">
      <c r="A203" s="1" t="s">
        <v>134</v>
      </c>
      <c r="B203" s="1">
        <v>6.3</v>
      </c>
      <c r="C203" s="1">
        <v>4</v>
      </c>
      <c r="D203" s="1">
        <v>9</v>
      </c>
      <c r="E203" s="1">
        <f t="shared" si="15"/>
        <v>1</v>
      </c>
      <c r="F203" s="1">
        <f t="shared" si="16"/>
        <v>0</v>
      </c>
      <c r="G203" s="1">
        <f t="shared" si="17"/>
        <v>0</v>
      </c>
      <c r="H203" s="1">
        <f t="shared" si="18"/>
        <v>0</v>
      </c>
      <c r="I203" s="1">
        <f t="shared" si="19"/>
        <v>1</v>
      </c>
    </row>
    <row r="204" spans="1:9" x14ac:dyDescent="0.25">
      <c r="A204" s="1" t="s">
        <v>85</v>
      </c>
      <c r="B204" s="1">
        <v>4.8</v>
      </c>
      <c r="C204" s="1">
        <v>4</v>
      </c>
      <c r="D204" s="1">
        <v>9</v>
      </c>
      <c r="E204" s="1">
        <f t="shared" si="15"/>
        <v>1</v>
      </c>
      <c r="F204" s="1">
        <f t="shared" si="16"/>
        <v>0</v>
      </c>
      <c r="G204" s="1">
        <f t="shared" si="17"/>
        <v>0</v>
      </c>
      <c r="H204" s="1">
        <f t="shared" si="18"/>
        <v>0</v>
      </c>
      <c r="I204" s="1">
        <f t="shared" si="19"/>
        <v>1</v>
      </c>
    </row>
    <row r="205" spans="1:9" x14ac:dyDescent="0.25">
      <c r="A205" s="1" t="s">
        <v>89</v>
      </c>
      <c r="B205" s="1">
        <v>6.2</v>
      </c>
      <c r="C205" s="1">
        <v>4</v>
      </c>
      <c r="D205" s="1">
        <v>9</v>
      </c>
      <c r="E205" s="1">
        <f t="shared" si="15"/>
        <v>1</v>
      </c>
      <c r="F205" s="1">
        <f t="shared" si="16"/>
        <v>0</v>
      </c>
      <c r="G205" s="1">
        <f t="shared" si="17"/>
        <v>0</v>
      </c>
      <c r="H205" s="1">
        <f t="shared" si="18"/>
        <v>0</v>
      </c>
      <c r="I205" s="1">
        <f t="shared" si="19"/>
        <v>1</v>
      </c>
    </row>
    <row r="206" spans="1:9" x14ac:dyDescent="0.25">
      <c r="A206" s="1" t="s">
        <v>154</v>
      </c>
      <c r="B206" s="1">
        <v>5.7</v>
      </c>
      <c r="C206" s="1">
        <v>4</v>
      </c>
      <c r="D206" s="1">
        <v>9</v>
      </c>
      <c r="E206" s="1">
        <f t="shared" si="15"/>
        <v>1</v>
      </c>
      <c r="F206" s="1">
        <f t="shared" si="16"/>
        <v>0</v>
      </c>
      <c r="G206" s="1">
        <f t="shared" si="17"/>
        <v>0</v>
      </c>
      <c r="H206" s="1">
        <f t="shared" si="18"/>
        <v>0</v>
      </c>
      <c r="I206" s="1">
        <f t="shared" si="19"/>
        <v>1</v>
      </c>
    </row>
    <row r="207" spans="1:9" x14ac:dyDescent="0.25">
      <c r="A207" s="1" t="s">
        <v>141</v>
      </c>
      <c r="B207" s="1">
        <v>4.7</v>
      </c>
      <c r="C207" s="1">
        <v>4</v>
      </c>
      <c r="D207" s="1">
        <v>9</v>
      </c>
      <c r="E207" s="1">
        <f t="shared" si="15"/>
        <v>1</v>
      </c>
      <c r="F207" s="1">
        <f t="shared" si="16"/>
        <v>0</v>
      </c>
      <c r="G207" s="1">
        <f t="shared" si="17"/>
        <v>0</v>
      </c>
      <c r="H207" s="1">
        <f t="shared" si="18"/>
        <v>0</v>
      </c>
      <c r="I207" s="1">
        <f t="shared" si="19"/>
        <v>1</v>
      </c>
    </row>
    <row r="208" spans="1:9" x14ac:dyDescent="0.25">
      <c r="A208" s="1" t="s">
        <v>65</v>
      </c>
      <c r="B208" s="1">
        <v>5.0999999999999996</v>
      </c>
      <c r="C208" s="1">
        <v>4</v>
      </c>
      <c r="D208" s="1">
        <v>8</v>
      </c>
      <c r="E208" s="1">
        <f t="shared" si="15"/>
        <v>1</v>
      </c>
      <c r="F208" s="1">
        <f t="shared" si="16"/>
        <v>0</v>
      </c>
      <c r="G208" s="1">
        <f t="shared" si="17"/>
        <v>0</v>
      </c>
      <c r="H208" s="1">
        <f t="shared" si="18"/>
        <v>0</v>
      </c>
      <c r="I208" s="1">
        <f t="shared" si="19"/>
        <v>1</v>
      </c>
    </row>
    <row r="209" spans="1:9" x14ac:dyDescent="0.25">
      <c r="A209" s="1" t="s">
        <v>129</v>
      </c>
      <c r="B209" s="1">
        <v>4.8</v>
      </c>
      <c r="C209" s="1">
        <v>4</v>
      </c>
      <c r="D209" s="1">
        <v>8</v>
      </c>
      <c r="E209" s="1">
        <f t="shared" si="15"/>
        <v>1</v>
      </c>
      <c r="F209" s="1">
        <f t="shared" si="16"/>
        <v>0</v>
      </c>
      <c r="G209" s="1">
        <f t="shared" si="17"/>
        <v>0</v>
      </c>
      <c r="H209" s="1">
        <f t="shared" si="18"/>
        <v>0</v>
      </c>
      <c r="I209" s="1">
        <f t="shared" si="19"/>
        <v>1</v>
      </c>
    </row>
    <row r="210" spans="1:9" x14ac:dyDescent="0.25">
      <c r="A210" s="1" t="s">
        <v>137</v>
      </c>
      <c r="B210" s="1">
        <v>5.3</v>
      </c>
      <c r="C210" s="1">
        <v>4</v>
      </c>
      <c r="D210" s="1">
        <v>8</v>
      </c>
      <c r="E210" s="1">
        <f t="shared" si="15"/>
        <v>1</v>
      </c>
      <c r="F210" s="1">
        <f t="shared" si="16"/>
        <v>0</v>
      </c>
      <c r="G210" s="1">
        <f t="shared" si="17"/>
        <v>0</v>
      </c>
      <c r="H210" s="1">
        <f t="shared" si="18"/>
        <v>0</v>
      </c>
      <c r="I210" s="1">
        <f t="shared" si="19"/>
        <v>1</v>
      </c>
    </row>
    <row r="211" spans="1:9" x14ac:dyDescent="0.25">
      <c r="A211" s="1" t="s">
        <v>93</v>
      </c>
      <c r="B211" s="1">
        <v>4.5</v>
      </c>
      <c r="C211" s="1">
        <v>4</v>
      </c>
      <c r="D211" s="1">
        <v>8</v>
      </c>
      <c r="E211" s="1">
        <f t="shared" si="15"/>
        <v>1</v>
      </c>
      <c r="F211" s="1">
        <f t="shared" si="16"/>
        <v>0</v>
      </c>
      <c r="G211" s="1">
        <f t="shared" si="17"/>
        <v>0</v>
      </c>
      <c r="H211" s="1">
        <f t="shared" si="18"/>
        <v>0</v>
      </c>
      <c r="I211" s="1">
        <f t="shared" si="19"/>
        <v>1</v>
      </c>
    </row>
    <row r="212" spans="1:9" x14ac:dyDescent="0.25">
      <c r="A212" s="1" t="s">
        <v>127</v>
      </c>
      <c r="B212" s="1">
        <v>4.7</v>
      </c>
      <c r="C212" s="1">
        <v>4</v>
      </c>
      <c r="D212" s="1">
        <v>8</v>
      </c>
      <c r="E212" s="1">
        <f t="shared" si="15"/>
        <v>1</v>
      </c>
      <c r="F212" s="1">
        <f t="shared" si="16"/>
        <v>0</v>
      </c>
      <c r="G212" s="1">
        <f t="shared" si="17"/>
        <v>0</v>
      </c>
      <c r="H212" s="1">
        <f t="shared" si="18"/>
        <v>0</v>
      </c>
      <c r="I212" s="1">
        <f t="shared" si="19"/>
        <v>1</v>
      </c>
    </row>
    <row r="213" spans="1:9" x14ac:dyDescent="0.25">
      <c r="A213" s="1" t="s">
        <v>129</v>
      </c>
      <c r="B213" s="1">
        <v>4.8</v>
      </c>
      <c r="C213" s="1">
        <v>4</v>
      </c>
      <c r="D213" s="1">
        <v>8</v>
      </c>
      <c r="E213" s="1">
        <f t="shared" si="15"/>
        <v>1</v>
      </c>
      <c r="F213" s="1">
        <f t="shared" si="16"/>
        <v>0</v>
      </c>
      <c r="G213" s="1">
        <f t="shared" si="17"/>
        <v>0</v>
      </c>
      <c r="H213" s="1">
        <f t="shared" si="18"/>
        <v>0</v>
      </c>
      <c r="I213" s="1">
        <f t="shared" si="19"/>
        <v>1</v>
      </c>
    </row>
    <row r="214" spans="1:9" x14ac:dyDescent="0.25">
      <c r="A214" s="1" t="s">
        <v>192</v>
      </c>
      <c r="B214" s="1">
        <v>5.6</v>
      </c>
      <c r="C214" s="1">
        <v>4</v>
      </c>
      <c r="D214" s="1">
        <v>8</v>
      </c>
      <c r="E214" s="1">
        <f t="shared" si="15"/>
        <v>1</v>
      </c>
      <c r="F214" s="1">
        <f t="shared" si="16"/>
        <v>0</v>
      </c>
      <c r="G214" s="1">
        <f t="shared" si="17"/>
        <v>0</v>
      </c>
      <c r="H214" s="1">
        <f t="shared" si="18"/>
        <v>0</v>
      </c>
      <c r="I214" s="1">
        <f t="shared" si="19"/>
        <v>1</v>
      </c>
    </row>
    <row r="215" spans="1:9" x14ac:dyDescent="0.25">
      <c r="A215" s="1" t="s">
        <v>116</v>
      </c>
      <c r="B215" s="1">
        <v>4</v>
      </c>
      <c r="C215" s="1">
        <v>4</v>
      </c>
      <c r="D215" s="1">
        <v>8</v>
      </c>
      <c r="E215" s="1">
        <f t="shared" si="15"/>
        <v>1</v>
      </c>
      <c r="F215" s="1">
        <f t="shared" si="16"/>
        <v>0</v>
      </c>
      <c r="G215" s="1">
        <f t="shared" si="17"/>
        <v>0</v>
      </c>
      <c r="H215" s="1">
        <f t="shared" si="18"/>
        <v>0</v>
      </c>
      <c r="I215" s="1">
        <f t="shared" si="19"/>
        <v>1</v>
      </c>
    </row>
    <row r="216" spans="1:9" x14ac:dyDescent="0.25">
      <c r="A216" s="1" t="s">
        <v>64</v>
      </c>
      <c r="B216" s="1">
        <v>4.5</v>
      </c>
      <c r="C216" s="1">
        <v>4</v>
      </c>
      <c r="D216" s="1">
        <v>8</v>
      </c>
      <c r="E216" s="1">
        <f t="shared" si="15"/>
        <v>1</v>
      </c>
      <c r="F216" s="1">
        <f t="shared" si="16"/>
        <v>0</v>
      </c>
      <c r="G216" s="1">
        <f t="shared" si="17"/>
        <v>0</v>
      </c>
      <c r="H216" s="1">
        <f t="shared" si="18"/>
        <v>0</v>
      </c>
      <c r="I216" s="1">
        <f t="shared" si="19"/>
        <v>1</v>
      </c>
    </row>
    <row r="217" spans="1:9" x14ac:dyDescent="0.25">
      <c r="A217" s="1" t="s">
        <v>149</v>
      </c>
      <c r="B217" s="1">
        <v>4.4000000000000004</v>
      </c>
      <c r="C217" s="1">
        <v>4</v>
      </c>
      <c r="D217" s="1">
        <v>8</v>
      </c>
      <c r="E217" s="1">
        <f t="shared" si="15"/>
        <v>1</v>
      </c>
      <c r="F217" s="1">
        <f t="shared" si="16"/>
        <v>0</v>
      </c>
      <c r="G217" s="1">
        <f t="shared" si="17"/>
        <v>0</v>
      </c>
      <c r="H217" s="1">
        <f t="shared" si="18"/>
        <v>0</v>
      </c>
      <c r="I217" s="1">
        <f t="shared" si="19"/>
        <v>1</v>
      </c>
    </row>
    <row r="218" spans="1:9" x14ac:dyDescent="0.25">
      <c r="A218" s="1" t="s">
        <v>67</v>
      </c>
      <c r="B218" s="1">
        <v>5.4</v>
      </c>
      <c r="C218" s="1">
        <v>4</v>
      </c>
      <c r="D218" s="1">
        <v>8</v>
      </c>
      <c r="E218" s="1">
        <f t="shared" si="15"/>
        <v>1</v>
      </c>
      <c r="F218" s="1">
        <f t="shared" si="16"/>
        <v>0</v>
      </c>
      <c r="G218" s="1">
        <f t="shared" si="17"/>
        <v>0</v>
      </c>
      <c r="H218" s="1">
        <f t="shared" si="18"/>
        <v>0</v>
      </c>
      <c r="I218" s="1">
        <f t="shared" si="19"/>
        <v>1</v>
      </c>
    </row>
    <row r="219" spans="1:9" x14ac:dyDescent="0.25">
      <c r="A219" s="1" t="s">
        <v>90</v>
      </c>
      <c r="B219" s="1">
        <v>4.8</v>
      </c>
      <c r="C219" s="1">
        <v>4</v>
      </c>
      <c r="D219" s="1">
        <v>8</v>
      </c>
      <c r="E219" s="1">
        <f t="shared" si="15"/>
        <v>1</v>
      </c>
      <c r="F219" s="1">
        <f t="shared" si="16"/>
        <v>0</v>
      </c>
      <c r="G219" s="1">
        <f t="shared" si="17"/>
        <v>0</v>
      </c>
      <c r="H219" s="1">
        <f t="shared" si="18"/>
        <v>0</v>
      </c>
      <c r="I219" s="1">
        <f t="shared" si="19"/>
        <v>1</v>
      </c>
    </row>
    <row r="220" spans="1:9" x14ac:dyDescent="0.25">
      <c r="A220" s="1" t="s">
        <v>149</v>
      </c>
      <c r="B220" s="1">
        <v>4.4000000000000004</v>
      </c>
      <c r="C220" s="1">
        <v>4</v>
      </c>
      <c r="D220" s="1">
        <v>8</v>
      </c>
      <c r="E220" s="1">
        <f t="shared" si="15"/>
        <v>1</v>
      </c>
      <c r="F220" s="1">
        <f t="shared" si="16"/>
        <v>0</v>
      </c>
      <c r="G220" s="1">
        <f t="shared" si="17"/>
        <v>0</v>
      </c>
      <c r="H220" s="1">
        <f t="shared" si="18"/>
        <v>0</v>
      </c>
      <c r="I220" s="1">
        <f t="shared" si="19"/>
        <v>1</v>
      </c>
    </row>
    <row r="221" spans="1:9" x14ac:dyDescent="0.25">
      <c r="A221" s="1" t="s">
        <v>163</v>
      </c>
      <c r="B221" s="1">
        <v>5.6</v>
      </c>
      <c r="C221" s="1">
        <v>4</v>
      </c>
      <c r="D221" s="1">
        <v>8</v>
      </c>
      <c r="E221" s="1">
        <f t="shared" si="15"/>
        <v>1</v>
      </c>
      <c r="F221" s="1">
        <f t="shared" si="16"/>
        <v>0</v>
      </c>
      <c r="G221" s="1">
        <f t="shared" si="17"/>
        <v>0</v>
      </c>
      <c r="H221" s="1">
        <f t="shared" si="18"/>
        <v>0</v>
      </c>
      <c r="I221" s="1">
        <f t="shared" si="19"/>
        <v>1</v>
      </c>
    </row>
    <row r="222" spans="1:9" x14ac:dyDescent="0.25">
      <c r="A222" s="1" t="s">
        <v>195</v>
      </c>
      <c r="B222" s="1">
        <v>4.5</v>
      </c>
      <c r="C222" s="1">
        <v>4</v>
      </c>
      <c r="D222" s="1">
        <v>8</v>
      </c>
      <c r="E222" s="1">
        <f t="shared" si="15"/>
        <v>1</v>
      </c>
      <c r="F222" s="1">
        <f t="shared" si="16"/>
        <v>0</v>
      </c>
      <c r="G222" s="1">
        <f t="shared" si="17"/>
        <v>0</v>
      </c>
      <c r="H222" s="1">
        <f t="shared" si="18"/>
        <v>0</v>
      </c>
      <c r="I222" s="1">
        <f t="shared" si="19"/>
        <v>1</v>
      </c>
    </row>
    <row r="223" spans="1:9" x14ac:dyDescent="0.25">
      <c r="A223" s="1" t="s">
        <v>180</v>
      </c>
      <c r="B223" s="1">
        <v>5</v>
      </c>
      <c r="C223" s="1">
        <v>4</v>
      </c>
      <c r="D223" s="1">
        <v>8</v>
      </c>
      <c r="E223" s="1">
        <f t="shared" si="15"/>
        <v>1</v>
      </c>
      <c r="F223" s="1">
        <f t="shared" si="16"/>
        <v>0</v>
      </c>
      <c r="G223" s="1">
        <f t="shared" si="17"/>
        <v>0</v>
      </c>
      <c r="H223" s="1">
        <f t="shared" si="18"/>
        <v>0</v>
      </c>
      <c r="I223" s="1">
        <f t="shared" si="19"/>
        <v>1</v>
      </c>
    </row>
    <row r="224" spans="1:9" x14ac:dyDescent="0.25">
      <c r="A224" s="1" t="s">
        <v>117</v>
      </c>
      <c r="B224" s="1">
        <v>4.5999999999999996</v>
      </c>
      <c r="C224" s="1">
        <v>4</v>
      </c>
      <c r="D224" s="1">
        <v>8</v>
      </c>
      <c r="E224" s="1">
        <f t="shared" si="15"/>
        <v>1</v>
      </c>
      <c r="F224" s="1">
        <f t="shared" si="16"/>
        <v>0</v>
      </c>
      <c r="G224" s="1">
        <f t="shared" si="17"/>
        <v>0</v>
      </c>
      <c r="H224" s="1">
        <f t="shared" si="18"/>
        <v>0</v>
      </c>
      <c r="I224" s="1">
        <f t="shared" si="19"/>
        <v>1</v>
      </c>
    </row>
    <row r="225" spans="1:9" x14ac:dyDescent="0.25">
      <c r="A225" s="1" t="s">
        <v>171</v>
      </c>
      <c r="B225" s="1">
        <v>4.7</v>
      </c>
      <c r="C225" s="1">
        <v>4</v>
      </c>
      <c r="D225" s="1">
        <v>8</v>
      </c>
      <c r="E225" s="1">
        <f t="shared" si="15"/>
        <v>1</v>
      </c>
      <c r="F225" s="1">
        <f t="shared" si="16"/>
        <v>0</v>
      </c>
      <c r="G225" s="1">
        <f t="shared" si="17"/>
        <v>0</v>
      </c>
      <c r="H225" s="1">
        <f t="shared" si="18"/>
        <v>0</v>
      </c>
      <c r="I225" s="1">
        <f t="shared" si="19"/>
        <v>1</v>
      </c>
    </row>
    <row r="226" spans="1:9" x14ac:dyDescent="0.25">
      <c r="A226" s="1" t="s">
        <v>118</v>
      </c>
      <c r="B226" s="1">
        <v>6.2</v>
      </c>
      <c r="C226" s="1">
        <v>4</v>
      </c>
      <c r="D226" s="1">
        <v>8</v>
      </c>
      <c r="E226" s="1">
        <f t="shared" si="15"/>
        <v>1</v>
      </c>
      <c r="F226" s="1">
        <f t="shared" si="16"/>
        <v>0</v>
      </c>
      <c r="G226" s="1">
        <f t="shared" si="17"/>
        <v>0</v>
      </c>
      <c r="H226" s="1">
        <f t="shared" si="18"/>
        <v>0</v>
      </c>
      <c r="I226" s="1">
        <f t="shared" si="19"/>
        <v>1</v>
      </c>
    </row>
    <row r="227" spans="1:9" x14ac:dyDescent="0.25">
      <c r="A227" s="1" t="s">
        <v>163</v>
      </c>
      <c r="B227" s="1">
        <v>5.6</v>
      </c>
      <c r="C227" s="1">
        <v>4</v>
      </c>
      <c r="D227" s="1">
        <v>8</v>
      </c>
      <c r="E227" s="1">
        <f t="shared" si="15"/>
        <v>1</v>
      </c>
      <c r="F227" s="1">
        <f t="shared" si="16"/>
        <v>0</v>
      </c>
      <c r="G227" s="1">
        <f t="shared" si="17"/>
        <v>0</v>
      </c>
      <c r="H227" s="1">
        <f t="shared" si="18"/>
        <v>0</v>
      </c>
      <c r="I227" s="1">
        <f t="shared" si="19"/>
        <v>1</v>
      </c>
    </row>
    <row r="228" spans="1:9" x14ac:dyDescent="0.25">
      <c r="A228" s="1" t="s">
        <v>117</v>
      </c>
      <c r="B228" s="1">
        <v>4.5999999999999996</v>
      </c>
      <c r="C228" s="1">
        <v>4</v>
      </c>
      <c r="D228" s="1">
        <v>7</v>
      </c>
      <c r="E228" s="1">
        <f t="shared" si="15"/>
        <v>1</v>
      </c>
      <c r="F228" s="1">
        <f t="shared" si="16"/>
        <v>0</v>
      </c>
      <c r="G228" s="1">
        <f t="shared" si="17"/>
        <v>0</v>
      </c>
      <c r="H228" s="1">
        <f t="shared" si="18"/>
        <v>0</v>
      </c>
      <c r="I228" s="1">
        <f t="shared" si="19"/>
        <v>1</v>
      </c>
    </row>
    <row r="229" spans="1:9" x14ac:dyDescent="0.25">
      <c r="A229" s="1" t="s">
        <v>133</v>
      </c>
      <c r="B229" s="1">
        <v>4.5999999999999996</v>
      </c>
      <c r="C229" s="1">
        <v>4</v>
      </c>
      <c r="D229" s="1">
        <v>7</v>
      </c>
      <c r="E229" s="1">
        <f t="shared" si="15"/>
        <v>1</v>
      </c>
      <c r="F229" s="1">
        <f t="shared" si="16"/>
        <v>0</v>
      </c>
      <c r="G229" s="1">
        <f t="shared" si="17"/>
        <v>0</v>
      </c>
      <c r="H229" s="1">
        <f t="shared" si="18"/>
        <v>0</v>
      </c>
      <c r="I229" s="1">
        <f t="shared" si="19"/>
        <v>1</v>
      </c>
    </row>
    <row r="230" spans="1:9" x14ac:dyDescent="0.25">
      <c r="A230" s="1" t="s">
        <v>165</v>
      </c>
      <c r="B230" s="1">
        <v>7.1</v>
      </c>
      <c r="C230" s="1">
        <v>4</v>
      </c>
      <c r="D230" s="1">
        <v>7</v>
      </c>
      <c r="E230" s="1">
        <f t="shared" si="15"/>
        <v>1</v>
      </c>
      <c r="F230" s="1">
        <f t="shared" si="16"/>
        <v>0</v>
      </c>
      <c r="G230" s="1">
        <f t="shared" si="17"/>
        <v>0</v>
      </c>
      <c r="H230" s="1">
        <f t="shared" si="18"/>
        <v>0</v>
      </c>
      <c r="I230" s="1">
        <f t="shared" si="19"/>
        <v>1</v>
      </c>
    </row>
    <row r="231" spans="1:9" x14ac:dyDescent="0.25">
      <c r="A231" s="1" t="s">
        <v>134</v>
      </c>
      <c r="B231" s="1">
        <v>6.3</v>
      </c>
      <c r="C231" s="1">
        <v>4</v>
      </c>
      <c r="D231" s="1">
        <v>7</v>
      </c>
      <c r="E231" s="1">
        <f t="shared" si="15"/>
        <v>1</v>
      </c>
      <c r="F231" s="1">
        <f t="shared" si="16"/>
        <v>0</v>
      </c>
      <c r="G231" s="1">
        <f t="shared" si="17"/>
        <v>0</v>
      </c>
      <c r="H231" s="1">
        <f t="shared" si="18"/>
        <v>0</v>
      </c>
      <c r="I231" s="1">
        <f t="shared" si="19"/>
        <v>1</v>
      </c>
    </row>
    <row r="232" spans="1:9" x14ac:dyDescent="0.25">
      <c r="A232" s="1" t="s">
        <v>152</v>
      </c>
      <c r="B232" s="1">
        <v>4.5</v>
      </c>
      <c r="C232" s="1">
        <v>4</v>
      </c>
      <c r="D232" s="1">
        <v>7</v>
      </c>
      <c r="E232" s="1">
        <f t="shared" si="15"/>
        <v>1</v>
      </c>
      <c r="F232" s="1">
        <f t="shared" si="16"/>
        <v>0</v>
      </c>
      <c r="G232" s="1">
        <f t="shared" si="17"/>
        <v>0</v>
      </c>
      <c r="H232" s="1">
        <f t="shared" si="18"/>
        <v>0</v>
      </c>
      <c r="I232" s="1">
        <f t="shared" si="19"/>
        <v>1</v>
      </c>
    </row>
    <row r="233" spans="1:9" x14ac:dyDescent="0.25">
      <c r="A233" s="1" t="s">
        <v>62</v>
      </c>
      <c r="B233" s="1">
        <v>4.5</v>
      </c>
      <c r="C233" s="1">
        <v>4</v>
      </c>
      <c r="D233" s="1">
        <v>7</v>
      </c>
      <c r="E233" s="1">
        <f t="shared" si="15"/>
        <v>1</v>
      </c>
      <c r="F233" s="1">
        <f t="shared" si="16"/>
        <v>0</v>
      </c>
      <c r="G233" s="1">
        <f t="shared" si="17"/>
        <v>0</v>
      </c>
      <c r="H233" s="1">
        <f t="shared" si="18"/>
        <v>0</v>
      </c>
      <c r="I233" s="1">
        <f t="shared" si="19"/>
        <v>1</v>
      </c>
    </row>
    <row r="234" spans="1:9" x14ac:dyDescent="0.25">
      <c r="A234" s="1" t="s">
        <v>157</v>
      </c>
      <c r="B234" s="1">
        <v>4.4000000000000004</v>
      </c>
      <c r="C234" s="1">
        <v>4</v>
      </c>
      <c r="D234" s="1">
        <v>7</v>
      </c>
      <c r="E234" s="1">
        <f t="shared" si="15"/>
        <v>1</v>
      </c>
      <c r="F234" s="1">
        <f t="shared" si="16"/>
        <v>0</v>
      </c>
      <c r="G234" s="1">
        <f t="shared" si="17"/>
        <v>0</v>
      </c>
      <c r="H234" s="1">
        <f t="shared" si="18"/>
        <v>0</v>
      </c>
      <c r="I234" s="1">
        <f t="shared" si="19"/>
        <v>1</v>
      </c>
    </row>
    <row r="235" spans="1:9" x14ac:dyDescent="0.25">
      <c r="A235" s="1" t="s">
        <v>67</v>
      </c>
      <c r="B235" s="1">
        <v>5.4</v>
      </c>
      <c r="C235" s="1">
        <v>4</v>
      </c>
      <c r="D235" s="1">
        <v>7</v>
      </c>
      <c r="E235" s="1">
        <f t="shared" si="15"/>
        <v>1</v>
      </c>
      <c r="F235" s="1">
        <f t="shared" si="16"/>
        <v>0</v>
      </c>
      <c r="G235" s="1">
        <f t="shared" si="17"/>
        <v>0</v>
      </c>
      <c r="H235" s="1">
        <f t="shared" si="18"/>
        <v>0</v>
      </c>
      <c r="I235" s="1">
        <f t="shared" si="19"/>
        <v>1</v>
      </c>
    </row>
    <row r="236" spans="1:9" x14ac:dyDescent="0.25">
      <c r="A236" s="1" t="s">
        <v>87</v>
      </c>
      <c r="B236" s="1">
        <v>5</v>
      </c>
      <c r="C236" s="1">
        <v>4</v>
      </c>
      <c r="D236" s="1">
        <v>7</v>
      </c>
      <c r="E236" s="1">
        <f t="shared" si="15"/>
        <v>1</v>
      </c>
      <c r="F236" s="1">
        <f t="shared" si="16"/>
        <v>0</v>
      </c>
      <c r="G236" s="1">
        <f t="shared" si="17"/>
        <v>0</v>
      </c>
      <c r="H236" s="1">
        <f t="shared" si="18"/>
        <v>0</v>
      </c>
      <c r="I236" s="1">
        <f t="shared" si="19"/>
        <v>1</v>
      </c>
    </row>
    <row r="237" spans="1:9" x14ac:dyDescent="0.25">
      <c r="A237" s="1" t="s">
        <v>93</v>
      </c>
      <c r="B237" s="1">
        <v>4.5</v>
      </c>
      <c r="C237" s="1">
        <v>4</v>
      </c>
      <c r="D237" s="1">
        <v>7</v>
      </c>
      <c r="E237" s="1">
        <f t="shared" si="15"/>
        <v>1</v>
      </c>
      <c r="F237" s="1">
        <f t="shared" si="16"/>
        <v>0</v>
      </c>
      <c r="G237" s="1">
        <f t="shared" si="17"/>
        <v>0</v>
      </c>
      <c r="H237" s="1">
        <f t="shared" si="18"/>
        <v>0</v>
      </c>
      <c r="I237" s="1">
        <f t="shared" si="19"/>
        <v>1</v>
      </c>
    </row>
    <row r="238" spans="1:9" x14ac:dyDescent="0.25">
      <c r="A238" s="1" t="s">
        <v>98</v>
      </c>
      <c r="B238" s="1">
        <v>5</v>
      </c>
      <c r="C238" s="1">
        <v>4</v>
      </c>
      <c r="D238" s="1">
        <v>7</v>
      </c>
      <c r="E238" s="1">
        <f t="shared" si="15"/>
        <v>1</v>
      </c>
      <c r="F238" s="1">
        <f t="shared" si="16"/>
        <v>0</v>
      </c>
      <c r="G238" s="1">
        <f t="shared" si="17"/>
        <v>0</v>
      </c>
      <c r="H238" s="1">
        <f t="shared" si="18"/>
        <v>0</v>
      </c>
      <c r="I238" s="1">
        <f t="shared" si="19"/>
        <v>1</v>
      </c>
    </row>
    <row r="239" spans="1:9" x14ac:dyDescent="0.25">
      <c r="A239" s="1" t="s">
        <v>104</v>
      </c>
      <c r="B239" s="1">
        <v>5.4</v>
      </c>
      <c r="C239" s="1">
        <v>4</v>
      </c>
      <c r="D239" s="1">
        <v>7</v>
      </c>
      <c r="E239" s="1">
        <f t="shared" si="15"/>
        <v>1</v>
      </c>
      <c r="F239" s="1">
        <f t="shared" si="16"/>
        <v>0</v>
      </c>
      <c r="G239" s="1">
        <f t="shared" si="17"/>
        <v>0</v>
      </c>
      <c r="H239" s="1">
        <f t="shared" si="18"/>
        <v>0</v>
      </c>
      <c r="I239" s="1">
        <f t="shared" si="19"/>
        <v>1</v>
      </c>
    </row>
    <row r="240" spans="1:9" x14ac:dyDescent="0.25">
      <c r="A240" s="1" t="s">
        <v>80</v>
      </c>
      <c r="B240" s="1">
        <v>4.9000000000000004</v>
      </c>
      <c r="C240" s="1">
        <v>4</v>
      </c>
      <c r="D240" s="1">
        <v>7</v>
      </c>
      <c r="E240" s="1">
        <f t="shared" si="15"/>
        <v>1</v>
      </c>
      <c r="F240" s="1">
        <f t="shared" si="16"/>
        <v>0</v>
      </c>
      <c r="G240" s="1">
        <f t="shared" si="17"/>
        <v>0</v>
      </c>
      <c r="H240" s="1">
        <f t="shared" si="18"/>
        <v>0</v>
      </c>
      <c r="I240" s="1">
        <f t="shared" si="19"/>
        <v>1</v>
      </c>
    </row>
    <row r="241" spans="1:9" x14ac:dyDescent="0.25">
      <c r="A241" s="1" t="s">
        <v>137</v>
      </c>
      <c r="B241" s="1">
        <v>5.3</v>
      </c>
      <c r="C241" s="1">
        <v>4</v>
      </c>
      <c r="D241" s="1">
        <v>7</v>
      </c>
      <c r="E241" s="1">
        <f t="shared" si="15"/>
        <v>1</v>
      </c>
      <c r="F241" s="1">
        <f t="shared" si="16"/>
        <v>0</v>
      </c>
      <c r="G241" s="1">
        <f t="shared" si="17"/>
        <v>0</v>
      </c>
      <c r="H241" s="1">
        <f t="shared" si="18"/>
        <v>0</v>
      </c>
      <c r="I241" s="1">
        <f t="shared" si="19"/>
        <v>1</v>
      </c>
    </row>
    <row r="242" spans="1:9" x14ac:dyDescent="0.25">
      <c r="A242" s="1" t="s">
        <v>97</v>
      </c>
      <c r="B242" s="1">
        <v>4.5</v>
      </c>
      <c r="C242" s="1">
        <v>4</v>
      </c>
      <c r="D242" s="1">
        <v>7</v>
      </c>
      <c r="E242" s="1">
        <f t="shared" si="15"/>
        <v>1</v>
      </c>
      <c r="F242" s="1">
        <f t="shared" si="16"/>
        <v>0</v>
      </c>
      <c r="G242" s="1">
        <f t="shared" si="17"/>
        <v>0</v>
      </c>
      <c r="H242" s="1">
        <f t="shared" si="18"/>
        <v>0</v>
      </c>
      <c r="I242" s="1">
        <f t="shared" si="19"/>
        <v>1</v>
      </c>
    </row>
    <row r="243" spans="1:9" x14ac:dyDescent="0.25">
      <c r="A243" s="1" t="s">
        <v>65</v>
      </c>
      <c r="B243" s="1">
        <v>5.0999999999999996</v>
      </c>
      <c r="C243" s="1">
        <v>4</v>
      </c>
      <c r="D243" s="1">
        <v>7</v>
      </c>
      <c r="E243" s="1">
        <f t="shared" si="15"/>
        <v>1</v>
      </c>
      <c r="F243" s="1">
        <f t="shared" si="16"/>
        <v>0</v>
      </c>
      <c r="G243" s="1">
        <f t="shared" si="17"/>
        <v>0</v>
      </c>
      <c r="H243" s="1">
        <f t="shared" si="18"/>
        <v>0</v>
      </c>
      <c r="I243" s="1">
        <f t="shared" si="19"/>
        <v>1</v>
      </c>
    </row>
    <row r="244" spans="1:9" x14ac:dyDescent="0.25">
      <c r="A244" s="1" t="s">
        <v>132</v>
      </c>
      <c r="B244" s="1">
        <v>5.0999999999999996</v>
      </c>
      <c r="C244" s="1">
        <v>4</v>
      </c>
      <c r="D244" s="1">
        <v>7</v>
      </c>
      <c r="E244" s="1">
        <f t="shared" si="15"/>
        <v>1</v>
      </c>
      <c r="F244" s="1">
        <f t="shared" si="16"/>
        <v>0</v>
      </c>
      <c r="G244" s="1">
        <f t="shared" si="17"/>
        <v>0</v>
      </c>
      <c r="H244" s="1">
        <f t="shared" si="18"/>
        <v>0</v>
      </c>
      <c r="I244" s="1">
        <f t="shared" si="19"/>
        <v>1</v>
      </c>
    </row>
    <row r="245" spans="1:9" x14ac:dyDescent="0.25">
      <c r="A245" s="1" t="s">
        <v>67</v>
      </c>
      <c r="B245" s="1">
        <v>5.4</v>
      </c>
      <c r="C245" s="1">
        <v>4</v>
      </c>
      <c r="D245" s="1">
        <v>7</v>
      </c>
      <c r="E245" s="1">
        <f t="shared" si="15"/>
        <v>1</v>
      </c>
      <c r="F245" s="1">
        <f t="shared" si="16"/>
        <v>0</v>
      </c>
      <c r="G245" s="1">
        <f t="shared" si="17"/>
        <v>0</v>
      </c>
      <c r="H245" s="1">
        <f t="shared" si="18"/>
        <v>0</v>
      </c>
      <c r="I245" s="1">
        <f t="shared" si="19"/>
        <v>1</v>
      </c>
    </row>
    <row r="246" spans="1:9" x14ac:dyDescent="0.25">
      <c r="A246" s="1" t="s">
        <v>122</v>
      </c>
      <c r="B246" s="1">
        <v>4.5</v>
      </c>
      <c r="C246" s="1">
        <v>4</v>
      </c>
      <c r="D246" s="1">
        <v>7</v>
      </c>
      <c r="E246" s="1">
        <f t="shared" si="15"/>
        <v>1</v>
      </c>
      <c r="F246" s="1">
        <f t="shared" si="16"/>
        <v>0</v>
      </c>
      <c r="G246" s="1">
        <f t="shared" si="17"/>
        <v>0</v>
      </c>
      <c r="H246" s="1">
        <f t="shared" si="18"/>
        <v>0</v>
      </c>
      <c r="I246" s="1">
        <f t="shared" si="19"/>
        <v>1</v>
      </c>
    </row>
    <row r="247" spans="1:9" x14ac:dyDescent="0.25">
      <c r="A247" s="1" t="s">
        <v>165</v>
      </c>
      <c r="B247" s="1">
        <v>7.1</v>
      </c>
      <c r="C247" s="1">
        <v>4</v>
      </c>
      <c r="D247" s="1">
        <v>7</v>
      </c>
      <c r="E247" s="1">
        <f t="shared" si="15"/>
        <v>1</v>
      </c>
      <c r="F247" s="1">
        <f t="shared" si="16"/>
        <v>0</v>
      </c>
      <c r="G247" s="1">
        <f t="shared" si="17"/>
        <v>0</v>
      </c>
      <c r="H247" s="1">
        <f t="shared" si="18"/>
        <v>0</v>
      </c>
      <c r="I247" s="1">
        <f t="shared" si="19"/>
        <v>1</v>
      </c>
    </row>
    <row r="248" spans="1:9" x14ac:dyDescent="0.25">
      <c r="A248" s="1" t="s">
        <v>167</v>
      </c>
      <c r="B248" s="1">
        <v>4.5</v>
      </c>
      <c r="C248" s="1">
        <v>4</v>
      </c>
      <c r="D248" s="1">
        <v>7</v>
      </c>
      <c r="E248" s="1">
        <f t="shared" si="15"/>
        <v>1</v>
      </c>
      <c r="F248" s="1">
        <f t="shared" si="16"/>
        <v>0</v>
      </c>
      <c r="G248" s="1">
        <f t="shared" si="17"/>
        <v>0</v>
      </c>
      <c r="H248" s="1">
        <f t="shared" si="18"/>
        <v>0</v>
      </c>
      <c r="I248" s="1">
        <f t="shared" si="19"/>
        <v>1</v>
      </c>
    </row>
    <row r="249" spans="1:9" x14ac:dyDescent="0.25">
      <c r="A249" s="1" t="s">
        <v>101</v>
      </c>
      <c r="B249" s="1">
        <v>4.9000000000000004</v>
      </c>
      <c r="C249" s="1">
        <v>4</v>
      </c>
      <c r="D249" s="1">
        <v>7</v>
      </c>
      <c r="E249" s="1">
        <f t="shared" si="15"/>
        <v>1</v>
      </c>
      <c r="F249" s="1">
        <f t="shared" si="16"/>
        <v>0</v>
      </c>
      <c r="G249" s="1">
        <f t="shared" si="17"/>
        <v>0</v>
      </c>
      <c r="H249" s="1">
        <f t="shared" si="18"/>
        <v>0</v>
      </c>
      <c r="I249" s="1">
        <f t="shared" si="19"/>
        <v>1</v>
      </c>
    </row>
    <row r="250" spans="1:9" x14ac:dyDescent="0.25">
      <c r="A250" s="1" t="s">
        <v>105</v>
      </c>
      <c r="B250" s="1">
        <v>4.4000000000000004</v>
      </c>
      <c r="C250" s="1">
        <v>4</v>
      </c>
      <c r="D250" s="1">
        <v>7</v>
      </c>
      <c r="E250" s="1">
        <f t="shared" si="15"/>
        <v>1</v>
      </c>
      <c r="F250" s="1">
        <f t="shared" si="16"/>
        <v>0</v>
      </c>
      <c r="G250" s="1">
        <f t="shared" si="17"/>
        <v>0</v>
      </c>
      <c r="H250" s="1">
        <f t="shared" si="18"/>
        <v>0</v>
      </c>
      <c r="I250" s="1">
        <f t="shared" si="19"/>
        <v>1</v>
      </c>
    </row>
    <row r="251" spans="1:9" x14ac:dyDescent="0.25">
      <c r="A251" s="1" t="s">
        <v>148</v>
      </c>
      <c r="B251" s="1">
        <v>7.1</v>
      </c>
      <c r="C251" s="1">
        <v>4</v>
      </c>
      <c r="D251" s="1">
        <v>7</v>
      </c>
      <c r="E251" s="1">
        <f t="shared" si="15"/>
        <v>1</v>
      </c>
      <c r="F251" s="1">
        <f t="shared" si="16"/>
        <v>0</v>
      </c>
      <c r="G251" s="1">
        <f t="shared" si="17"/>
        <v>0</v>
      </c>
      <c r="H251" s="1">
        <f t="shared" si="18"/>
        <v>0</v>
      </c>
      <c r="I251" s="1">
        <f t="shared" si="19"/>
        <v>1</v>
      </c>
    </row>
    <row r="252" spans="1:9" x14ac:dyDescent="0.25">
      <c r="A252" s="1" t="s">
        <v>87</v>
      </c>
      <c r="B252" s="1">
        <v>5</v>
      </c>
      <c r="C252" s="1">
        <v>4</v>
      </c>
      <c r="D252" s="1">
        <v>7</v>
      </c>
      <c r="E252" s="1">
        <f t="shared" si="15"/>
        <v>1</v>
      </c>
      <c r="F252" s="1">
        <f t="shared" si="16"/>
        <v>0</v>
      </c>
      <c r="G252" s="1">
        <f t="shared" si="17"/>
        <v>0</v>
      </c>
      <c r="H252" s="1">
        <f t="shared" si="18"/>
        <v>0</v>
      </c>
      <c r="I252" s="1">
        <f t="shared" si="19"/>
        <v>1</v>
      </c>
    </row>
    <row r="253" spans="1:9" x14ac:dyDescent="0.25">
      <c r="A253" s="1" t="s">
        <v>155</v>
      </c>
      <c r="B253" s="1">
        <v>8.5</v>
      </c>
      <c r="C253" s="1">
        <v>4</v>
      </c>
      <c r="D253" s="1">
        <v>7</v>
      </c>
      <c r="E253" s="1">
        <f t="shared" si="15"/>
        <v>1</v>
      </c>
      <c r="F253" s="1">
        <f t="shared" si="16"/>
        <v>0</v>
      </c>
      <c r="G253" s="1">
        <f t="shared" si="17"/>
        <v>0</v>
      </c>
      <c r="H253" s="1">
        <f t="shared" si="18"/>
        <v>0</v>
      </c>
      <c r="I253" s="1">
        <f t="shared" si="19"/>
        <v>1</v>
      </c>
    </row>
    <row r="254" spans="1:9" x14ac:dyDescent="0.25">
      <c r="A254" s="1" t="s">
        <v>92</v>
      </c>
      <c r="B254" s="1">
        <v>5.4</v>
      </c>
      <c r="C254" s="1">
        <v>4</v>
      </c>
      <c r="D254" s="1">
        <v>7</v>
      </c>
      <c r="E254" s="1">
        <f t="shared" si="15"/>
        <v>1</v>
      </c>
      <c r="F254" s="1">
        <f t="shared" si="16"/>
        <v>0</v>
      </c>
      <c r="G254" s="1">
        <f t="shared" si="17"/>
        <v>0</v>
      </c>
      <c r="H254" s="1">
        <f t="shared" si="18"/>
        <v>0</v>
      </c>
      <c r="I254" s="1">
        <f t="shared" si="19"/>
        <v>1</v>
      </c>
    </row>
    <row r="255" spans="1:9" x14ac:dyDescent="0.25">
      <c r="A255" s="1" t="s">
        <v>189</v>
      </c>
      <c r="B255" s="1">
        <v>4.4000000000000004</v>
      </c>
      <c r="C255" s="1">
        <v>4</v>
      </c>
      <c r="D255" s="1">
        <v>7</v>
      </c>
      <c r="E255" s="1">
        <f t="shared" si="15"/>
        <v>1</v>
      </c>
      <c r="F255" s="1">
        <f t="shared" si="16"/>
        <v>0</v>
      </c>
      <c r="G255" s="1">
        <f t="shared" si="17"/>
        <v>0</v>
      </c>
      <c r="H255" s="1">
        <f t="shared" si="18"/>
        <v>0</v>
      </c>
      <c r="I255" s="1">
        <f t="shared" si="19"/>
        <v>1</v>
      </c>
    </row>
    <row r="256" spans="1:9" x14ac:dyDescent="0.25">
      <c r="A256" s="1" t="s">
        <v>170</v>
      </c>
      <c r="B256" s="1">
        <v>5.3</v>
      </c>
      <c r="C256" s="1">
        <v>4</v>
      </c>
      <c r="D256" s="1">
        <v>7</v>
      </c>
      <c r="E256" s="1">
        <f t="shared" si="15"/>
        <v>1</v>
      </c>
      <c r="F256" s="1">
        <f t="shared" si="16"/>
        <v>0</v>
      </c>
      <c r="G256" s="1">
        <f t="shared" si="17"/>
        <v>0</v>
      </c>
      <c r="H256" s="1">
        <f t="shared" si="18"/>
        <v>0</v>
      </c>
      <c r="I256" s="1">
        <f t="shared" si="19"/>
        <v>1</v>
      </c>
    </row>
    <row r="257" spans="1:9" x14ac:dyDescent="0.25">
      <c r="A257" s="1" t="s">
        <v>109</v>
      </c>
      <c r="B257" s="1">
        <v>5.7</v>
      </c>
      <c r="C257" s="1">
        <v>4</v>
      </c>
      <c r="D257" s="1">
        <v>7</v>
      </c>
      <c r="E257" s="1">
        <f t="shared" si="15"/>
        <v>1</v>
      </c>
      <c r="F257" s="1">
        <f t="shared" si="16"/>
        <v>0</v>
      </c>
      <c r="G257" s="1">
        <f t="shared" si="17"/>
        <v>0</v>
      </c>
      <c r="H257" s="1">
        <f t="shared" si="18"/>
        <v>0</v>
      </c>
      <c r="I257" s="1">
        <f t="shared" si="19"/>
        <v>1</v>
      </c>
    </row>
    <row r="258" spans="1:9" x14ac:dyDescent="0.25">
      <c r="A258" s="1" t="s">
        <v>63</v>
      </c>
      <c r="B258" s="1">
        <v>4.4000000000000004</v>
      </c>
      <c r="C258" s="1">
        <v>4</v>
      </c>
      <c r="D258" s="1">
        <v>6.5</v>
      </c>
      <c r="E258" s="1">
        <f t="shared" si="15"/>
        <v>1</v>
      </c>
      <c r="F258" s="1">
        <f t="shared" si="16"/>
        <v>0</v>
      </c>
      <c r="G258" s="1">
        <f t="shared" si="17"/>
        <v>0</v>
      </c>
      <c r="H258" s="1">
        <f t="shared" si="18"/>
        <v>0</v>
      </c>
      <c r="I258" s="1">
        <f t="shared" si="19"/>
        <v>1</v>
      </c>
    </row>
    <row r="259" spans="1:9" x14ac:dyDescent="0.25">
      <c r="A259" s="1" t="s">
        <v>119</v>
      </c>
      <c r="B259" s="1">
        <v>4.2</v>
      </c>
      <c r="C259" s="1">
        <v>4</v>
      </c>
      <c r="D259" s="1">
        <v>6</v>
      </c>
      <c r="E259" s="1">
        <f t="shared" ref="E259:E322" si="20">IF(AND((10&gt;D259),(D259&gt;=C259),(C259&gt;=2)),1,0)</f>
        <v>1</v>
      </c>
      <c r="F259" s="1">
        <f t="shared" ref="F259:F322" si="21">IF(AND((D259&lt;C259),(D259&gt;2),(C259&lt;10)),1,0)</f>
        <v>0</v>
      </c>
      <c r="G259" s="1">
        <f t="shared" ref="G259:G322" si="22">IF(D259&lt;=2,1,0)</f>
        <v>0</v>
      </c>
      <c r="H259" s="1">
        <f t="shared" ref="H259:H322" si="23">IF(D259&gt;=10,1,0)</f>
        <v>0</v>
      </c>
      <c r="I259" s="1">
        <f t="shared" ref="I259:I322" si="24">SUM(E259:H259)</f>
        <v>1</v>
      </c>
    </row>
    <row r="260" spans="1:9" x14ac:dyDescent="0.25">
      <c r="A260" s="1" t="s">
        <v>105</v>
      </c>
      <c r="B260" s="1">
        <v>4.4000000000000004</v>
      </c>
      <c r="C260" s="1">
        <v>4</v>
      </c>
      <c r="D260" s="1">
        <v>6</v>
      </c>
      <c r="E260" s="1">
        <f t="shared" si="20"/>
        <v>1</v>
      </c>
      <c r="F260" s="1">
        <f t="shared" si="21"/>
        <v>0</v>
      </c>
      <c r="G260" s="1">
        <f t="shared" si="22"/>
        <v>0</v>
      </c>
      <c r="H260" s="1">
        <f t="shared" si="23"/>
        <v>0</v>
      </c>
      <c r="I260" s="1">
        <f t="shared" si="24"/>
        <v>1</v>
      </c>
    </row>
    <row r="261" spans="1:9" x14ac:dyDescent="0.25">
      <c r="A261" s="1" t="s">
        <v>132</v>
      </c>
      <c r="B261" s="1">
        <v>5.0999999999999996</v>
      </c>
      <c r="C261" s="1">
        <v>4</v>
      </c>
      <c r="D261" s="1">
        <v>6</v>
      </c>
      <c r="E261" s="1">
        <f t="shared" si="20"/>
        <v>1</v>
      </c>
      <c r="F261" s="1">
        <f t="shared" si="21"/>
        <v>0</v>
      </c>
      <c r="G261" s="1">
        <f t="shared" si="22"/>
        <v>0</v>
      </c>
      <c r="H261" s="1">
        <f t="shared" si="23"/>
        <v>0</v>
      </c>
      <c r="I261" s="1">
        <f t="shared" si="24"/>
        <v>1</v>
      </c>
    </row>
    <row r="262" spans="1:9" x14ac:dyDescent="0.25">
      <c r="A262" s="1" t="s">
        <v>134</v>
      </c>
      <c r="B262" s="1">
        <v>6.3</v>
      </c>
      <c r="C262" s="1">
        <v>4</v>
      </c>
      <c r="D262" s="1">
        <v>6</v>
      </c>
      <c r="E262" s="1">
        <f t="shared" si="20"/>
        <v>1</v>
      </c>
      <c r="F262" s="1">
        <f t="shared" si="21"/>
        <v>0</v>
      </c>
      <c r="G262" s="1">
        <f t="shared" si="22"/>
        <v>0</v>
      </c>
      <c r="H262" s="1">
        <f t="shared" si="23"/>
        <v>0</v>
      </c>
      <c r="I262" s="1">
        <f t="shared" si="24"/>
        <v>1</v>
      </c>
    </row>
    <row r="263" spans="1:9" x14ac:dyDescent="0.25">
      <c r="A263" s="1" t="s">
        <v>148</v>
      </c>
      <c r="B263" s="1">
        <v>7.1</v>
      </c>
      <c r="C263" s="1">
        <v>4</v>
      </c>
      <c r="D263" s="1">
        <v>6</v>
      </c>
      <c r="E263" s="1">
        <f t="shared" si="20"/>
        <v>1</v>
      </c>
      <c r="F263" s="1">
        <f t="shared" si="21"/>
        <v>0</v>
      </c>
      <c r="G263" s="1">
        <f t="shared" si="22"/>
        <v>0</v>
      </c>
      <c r="H263" s="1">
        <f t="shared" si="23"/>
        <v>0</v>
      </c>
      <c r="I263" s="1">
        <f t="shared" si="24"/>
        <v>1</v>
      </c>
    </row>
    <row r="264" spans="1:9" x14ac:dyDescent="0.25">
      <c r="A264" s="1" t="s">
        <v>161</v>
      </c>
      <c r="B264" s="1">
        <v>4.2</v>
      </c>
      <c r="C264" s="1">
        <v>4</v>
      </c>
      <c r="D264" s="1">
        <v>6</v>
      </c>
      <c r="E264" s="1">
        <f t="shared" si="20"/>
        <v>1</v>
      </c>
      <c r="F264" s="1">
        <f t="shared" si="21"/>
        <v>0</v>
      </c>
      <c r="G264" s="1">
        <f t="shared" si="22"/>
        <v>0</v>
      </c>
      <c r="H264" s="1">
        <f t="shared" si="23"/>
        <v>0</v>
      </c>
      <c r="I264" s="1">
        <f t="shared" si="24"/>
        <v>1</v>
      </c>
    </row>
    <row r="265" spans="1:9" x14ac:dyDescent="0.25">
      <c r="A265" s="1" t="s">
        <v>163</v>
      </c>
      <c r="B265" s="1">
        <v>5.6</v>
      </c>
      <c r="C265" s="1">
        <v>4</v>
      </c>
      <c r="D265" s="1">
        <v>6</v>
      </c>
      <c r="E265" s="1">
        <f t="shared" si="20"/>
        <v>1</v>
      </c>
      <c r="F265" s="1">
        <f t="shared" si="21"/>
        <v>0</v>
      </c>
      <c r="G265" s="1">
        <f t="shared" si="22"/>
        <v>0</v>
      </c>
      <c r="H265" s="1">
        <f t="shared" si="23"/>
        <v>0</v>
      </c>
      <c r="I265" s="1">
        <f t="shared" si="24"/>
        <v>1</v>
      </c>
    </row>
    <row r="266" spans="1:9" x14ac:dyDescent="0.25">
      <c r="A266" s="1" t="s">
        <v>94</v>
      </c>
      <c r="B266" s="1">
        <v>4.8</v>
      </c>
      <c r="C266" s="1">
        <v>4</v>
      </c>
      <c r="D266" s="1">
        <v>6</v>
      </c>
      <c r="E266" s="1">
        <f t="shared" si="20"/>
        <v>1</v>
      </c>
      <c r="F266" s="1">
        <f t="shared" si="21"/>
        <v>0</v>
      </c>
      <c r="G266" s="1">
        <f t="shared" si="22"/>
        <v>0</v>
      </c>
      <c r="H266" s="1">
        <f t="shared" si="23"/>
        <v>0</v>
      </c>
      <c r="I266" s="1">
        <f t="shared" si="24"/>
        <v>1</v>
      </c>
    </row>
    <row r="267" spans="1:9" x14ac:dyDescent="0.25">
      <c r="A267" s="1" t="s">
        <v>145</v>
      </c>
      <c r="B267" s="1">
        <v>4.7</v>
      </c>
      <c r="C267" s="1">
        <v>4</v>
      </c>
      <c r="D267" s="1">
        <v>6</v>
      </c>
      <c r="E267" s="1">
        <f t="shared" si="20"/>
        <v>1</v>
      </c>
      <c r="F267" s="1">
        <f t="shared" si="21"/>
        <v>0</v>
      </c>
      <c r="G267" s="1">
        <f t="shared" si="22"/>
        <v>0</v>
      </c>
      <c r="H267" s="1">
        <f t="shared" si="23"/>
        <v>0</v>
      </c>
      <c r="I267" s="1">
        <f t="shared" si="24"/>
        <v>1</v>
      </c>
    </row>
    <row r="268" spans="1:9" x14ac:dyDescent="0.25">
      <c r="A268" s="1" t="s">
        <v>59</v>
      </c>
      <c r="B268" s="1">
        <v>6.7</v>
      </c>
      <c r="C268" s="1">
        <v>4</v>
      </c>
      <c r="D268" s="1">
        <v>6</v>
      </c>
      <c r="E268" s="1">
        <f t="shared" si="20"/>
        <v>1</v>
      </c>
      <c r="F268" s="1">
        <f t="shared" si="21"/>
        <v>0</v>
      </c>
      <c r="G268" s="1">
        <f t="shared" si="22"/>
        <v>0</v>
      </c>
      <c r="H268" s="1">
        <f t="shared" si="23"/>
        <v>0</v>
      </c>
      <c r="I268" s="1">
        <f t="shared" si="24"/>
        <v>1</v>
      </c>
    </row>
    <row r="269" spans="1:9" x14ac:dyDescent="0.25">
      <c r="A269" s="1" t="s">
        <v>64</v>
      </c>
      <c r="B269" s="1">
        <v>4.5</v>
      </c>
      <c r="C269" s="1">
        <v>4</v>
      </c>
      <c r="D269" s="1">
        <v>6</v>
      </c>
      <c r="E269" s="1">
        <f t="shared" si="20"/>
        <v>1</v>
      </c>
      <c r="F269" s="1">
        <f t="shared" si="21"/>
        <v>0</v>
      </c>
      <c r="G269" s="1">
        <f t="shared" si="22"/>
        <v>0</v>
      </c>
      <c r="H269" s="1">
        <f t="shared" si="23"/>
        <v>0</v>
      </c>
      <c r="I269" s="1">
        <f t="shared" si="24"/>
        <v>1</v>
      </c>
    </row>
    <row r="270" spans="1:9" x14ac:dyDescent="0.25">
      <c r="A270" s="1" t="s">
        <v>85</v>
      </c>
      <c r="B270" s="1">
        <v>4.8</v>
      </c>
      <c r="C270" s="1">
        <v>4</v>
      </c>
      <c r="D270" s="1">
        <v>6</v>
      </c>
      <c r="E270" s="1">
        <f t="shared" si="20"/>
        <v>1</v>
      </c>
      <c r="F270" s="1">
        <f t="shared" si="21"/>
        <v>0</v>
      </c>
      <c r="G270" s="1">
        <f t="shared" si="22"/>
        <v>0</v>
      </c>
      <c r="H270" s="1">
        <f t="shared" si="23"/>
        <v>0</v>
      </c>
      <c r="I270" s="1">
        <f t="shared" si="24"/>
        <v>1</v>
      </c>
    </row>
    <row r="271" spans="1:9" x14ac:dyDescent="0.25">
      <c r="A271" s="1" t="s">
        <v>87</v>
      </c>
      <c r="B271" s="1">
        <v>5</v>
      </c>
      <c r="C271" s="1">
        <v>4</v>
      </c>
      <c r="D271" s="1">
        <v>6</v>
      </c>
      <c r="E271" s="1">
        <f t="shared" si="20"/>
        <v>1</v>
      </c>
      <c r="F271" s="1">
        <f t="shared" si="21"/>
        <v>0</v>
      </c>
      <c r="G271" s="1">
        <f t="shared" si="22"/>
        <v>0</v>
      </c>
      <c r="H271" s="1">
        <f t="shared" si="23"/>
        <v>0</v>
      </c>
      <c r="I271" s="1">
        <f t="shared" si="24"/>
        <v>1</v>
      </c>
    </row>
    <row r="272" spans="1:9" x14ac:dyDescent="0.25">
      <c r="A272" s="1" t="s">
        <v>97</v>
      </c>
      <c r="B272" s="1">
        <v>4.5</v>
      </c>
      <c r="C272" s="1">
        <v>4</v>
      </c>
      <c r="D272" s="1">
        <v>6</v>
      </c>
      <c r="E272" s="1">
        <f t="shared" si="20"/>
        <v>1</v>
      </c>
      <c r="F272" s="1">
        <f t="shared" si="21"/>
        <v>0</v>
      </c>
      <c r="G272" s="1">
        <f t="shared" si="22"/>
        <v>0</v>
      </c>
      <c r="H272" s="1">
        <f t="shared" si="23"/>
        <v>0</v>
      </c>
      <c r="I272" s="1">
        <f t="shared" si="24"/>
        <v>1</v>
      </c>
    </row>
    <row r="273" spans="1:9" x14ac:dyDescent="0.25">
      <c r="A273" s="1" t="s">
        <v>106</v>
      </c>
      <c r="B273" s="1">
        <v>4.3</v>
      </c>
      <c r="C273" s="1">
        <v>4</v>
      </c>
      <c r="D273" s="1">
        <v>6</v>
      </c>
      <c r="E273" s="1">
        <f t="shared" si="20"/>
        <v>1</v>
      </c>
      <c r="F273" s="1">
        <f t="shared" si="21"/>
        <v>0</v>
      </c>
      <c r="G273" s="1">
        <f t="shared" si="22"/>
        <v>0</v>
      </c>
      <c r="H273" s="1">
        <f t="shared" si="23"/>
        <v>0</v>
      </c>
      <c r="I273" s="1">
        <f t="shared" si="24"/>
        <v>1</v>
      </c>
    </row>
    <row r="274" spans="1:9" x14ac:dyDescent="0.25">
      <c r="A274" s="1" t="s">
        <v>111</v>
      </c>
      <c r="B274" s="1">
        <v>4.5</v>
      </c>
      <c r="C274" s="1">
        <v>4</v>
      </c>
      <c r="D274" s="1">
        <v>6</v>
      </c>
      <c r="E274" s="1">
        <f t="shared" si="20"/>
        <v>1</v>
      </c>
      <c r="F274" s="1">
        <f t="shared" si="21"/>
        <v>0</v>
      </c>
      <c r="G274" s="1">
        <f t="shared" si="22"/>
        <v>0</v>
      </c>
      <c r="H274" s="1">
        <f t="shared" si="23"/>
        <v>0</v>
      </c>
      <c r="I274" s="1">
        <f t="shared" si="24"/>
        <v>1</v>
      </c>
    </row>
    <row r="275" spans="1:9" x14ac:dyDescent="0.25">
      <c r="A275" s="1" t="s">
        <v>124</v>
      </c>
      <c r="B275" s="1">
        <v>4.5</v>
      </c>
      <c r="C275" s="1">
        <v>4</v>
      </c>
      <c r="D275" s="1">
        <v>6</v>
      </c>
      <c r="E275" s="1">
        <f t="shared" si="20"/>
        <v>1</v>
      </c>
      <c r="F275" s="1">
        <f t="shared" si="21"/>
        <v>0</v>
      </c>
      <c r="G275" s="1">
        <f t="shared" si="22"/>
        <v>0</v>
      </c>
      <c r="H275" s="1">
        <f t="shared" si="23"/>
        <v>0</v>
      </c>
      <c r="I275" s="1">
        <f t="shared" si="24"/>
        <v>1</v>
      </c>
    </row>
    <row r="276" spans="1:9" x14ac:dyDescent="0.25">
      <c r="A276" s="1" t="s">
        <v>135</v>
      </c>
      <c r="B276" s="1">
        <v>4.9000000000000004</v>
      </c>
      <c r="C276" s="1">
        <v>4</v>
      </c>
      <c r="D276" s="1">
        <v>6</v>
      </c>
      <c r="E276" s="1">
        <f t="shared" si="20"/>
        <v>1</v>
      </c>
      <c r="F276" s="1">
        <f t="shared" si="21"/>
        <v>0</v>
      </c>
      <c r="G276" s="1">
        <f t="shared" si="22"/>
        <v>0</v>
      </c>
      <c r="H276" s="1">
        <f t="shared" si="23"/>
        <v>0</v>
      </c>
      <c r="I276" s="1">
        <f t="shared" si="24"/>
        <v>1</v>
      </c>
    </row>
    <row r="277" spans="1:9" x14ac:dyDescent="0.25">
      <c r="A277" s="1" t="s">
        <v>171</v>
      </c>
      <c r="B277" s="1">
        <v>4.7</v>
      </c>
      <c r="C277" s="1">
        <v>4</v>
      </c>
      <c r="D277" s="1">
        <v>6</v>
      </c>
      <c r="E277" s="1">
        <f t="shared" si="20"/>
        <v>1</v>
      </c>
      <c r="F277" s="1">
        <f t="shared" si="21"/>
        <v>0</v>
      </c>
      <c r="G277" s="1">
        <f t="shared" si="22"/>
        <v>0</v>
      </c>
      <c r="H277" s="1">
        <f t="shared" si="23"/>
        <v>0</v>
      </c>
      <c r="I277" s="1">
        <f t="shared" si="24"/>
        <v>1</v>
      </c>
    </row>
    <row r="278" spans="1:9" x14ac:dyDescent="0.25">
      <c r="A278" s="1" t="s">
        <v>98</v>
      </c>
      <c r="B278" s="1">
        <v>5</v>
      </c>
      <c r="C278" s="1">
        <v>4</v>
      </c>
      <c r="D278" s="1">
        <v>6</v>
      </c>
      <c r="E278" s="1">
        <f t="shared" si="20"/>
        <v>1</v>
      </c>
      <c r="F278" s="1">
        <f t="shared" si="21"/>
        <v>0</v>
      </c>
      <c r="G278" s="1">
        <f t="shared" si="22"/>
        <v>0</v>
      </c>
      <c r="H278" s="1">
        <f t="shared" si="23"/>
        <v>0</v>
      </c>
      <c r="I278" s="1">
        <f t="shared" si="24"/>
        <v>1</v>
      </c>
    </row>
    <row r="279" spans="1:9" x14ac:dyDescent="0.25">
      <c r="A279" s="1" t="s">
        <v>67</v>
      </c>
      <c r="B279" s="1">
        <v>5.4</v>
      </c>
      <c r="C279" s="1">
        <v>4</v>
      </c>
      <c r="D279" s="1">
        <v>6</v>
      </c>
      <c r="E279" s="1">
        <f t="shared" si="20"/>
        <v>1</v>
      </c>
      <c r="F279" s="1">
        <f t="shared" si="21"/>
        <v>0</v>
      </c>
      <c r="G279" s="1">
        <f t="shared" si="22"/>
        <v>0</v>
      </c>
      <c r="H279" s="1">
        <f t="shared" si="23"/>
        <v>0</v>
      </c>
      <c r="I279" s="1">
        <f t="shared" si="24"/>
        <v>1</v>
      </c>
    </row>
    <row r="280" spans="1:9" x14ac:dyDescent="0.25">
      <c r="A280" s="1" t="s">
        <v>69</v>
      </c>
      <c r="B280" s="1">
        <v>4.4000000000000004</v>
      </c>
      <c r="C280" s="1">
        <v>4</v>
      </c>
      <c r="D280" s="1">
        <v>6</v>
      </c>
      <c r="E280" s="1">
        <f t="shared" si="20"/>
        <v>1</v>
      </c>
      <c r="F280" s="1">
        <f t="shared" si="21"/>
        <v>0</v>
      </c>
      <c r="G280" s="1">
        <f t="shared" si="22"/>
        <v>0</v>
      </c>
      <c r="H280" s="1">
        <f t="shared" si="23"/>
        <v>0</v>
      </c>
      <c r="I280" s="1">
        <f t="shared" si="24"/>
        <v>1</v>
      </c>
    </row>
    <row r="281" spans="1:9" x14ac:dyDescent="0.25">
      <c r="A281" s="1" t="s">
        <v>112</v>
      </c>
      <c r="B281" s="1">
        <v>4.9000000000000004</v>
      </c>
      <c r="C281" s="1">
        <v>4</v>
      </c>
      <c r="D281" s="1">
        <v>6</v>
      </c>
      <c r="E281" s="1">
        <f t="shared" si="20"/>
        <v>1</v>
      </c>
      <c r="F281" s="1">
        <f t="shared" si="21"/>
        <v>0</v>
      </c>
      <c r="G281" s="1">
        <f t="shared" si="22"/>
        <v>0</v>
      </c>
      <c r="H281" s="1">
        <f t="shared" si="23"/>
        <v>0</v>
      </c>
      <c r="I281" s="1">
        <f t="shared" si="24"/>
        <v>1</v>
      </c>
    </row>
    <row r="282" spans="1:9" x14ac:dyDescent="0.25">
      <c r="A282" s="1" t="s">
        <v>112</v>
      </c>
      <c r="B282" s="1">
        <v>4.9000000000000004</v>
      </c>
      <c r="C282" s="1">
        <v>4</v>
      </c>
      <c r="D282" s="1">
        <v>6</v>
      </c>
      <c r="E282" s="1">
        <f t="shared" si="20"/>
        <v>1</v>
      </c>
      <c r="F282" s="1">
        <f t="shared" si="21"/>
        <v>0</v>
      </c>
      <c r="G282" s="1">
        <f t="shared" si="22"/>
        <v>0</v>
      </c>
      <c r="H282" s="1">
        <f t="shared" si="23"/>
        <v>0</v>
      </c>
      <c r="I282" s="1">
        <f t="shared" si="24"/>
        <v>1</v>
      </c>
    </row>
    <row r="283" spans="1:9" x14ac:dyDescent="0.25">
      <c r="A283" s="1" t="s">
        <v>114</v>
      </c>
      <c r="B283" s="1">
        <v>4.5</v>
      </c>
      <c r="C283" s="1">
        <v>4</v>
      </c>
      <c r="D283" s="1">
        <v>6</v>
      </c>
      <c r="E283" s="1">
        <f t="shared" si="20"/>
        <v>1</v>
      </c>
      <c r="F283" s="1">
        <f t="shared" si="21"/>
        <v>0</v>
      </c>
      <c r="G283" s="1">
        <f t="shared" si="22"/>
        <v>0</v>
      </c>
      <c r="H283" s="1">
        <f t="shared" si="23"/>
        <v>0</v>
      </c>
      <c r="I283" s="1">
        <f t="shared" si="24"/>
        <v>1</v>
      </c>
    </row>
    <row r="284" spans="1:9" x14ac:dyDescent="0.25">
      <c r="A284" s="1" t="s">
        <v>125</v>
      </c>
      <c r="B284" s="1">
        <v>4.4000000000000004</v>
      </c>
      <c r="C284" s="1">
        <v>4</v>
      </c>
      <c r="D284" s="1">
        <v>6</v>
      </c>
      <c r="E284" s="1">
        <f t="shared" si="20"/>
        <v>1</v>
      </c>
      <c r="F284" s="1">
        <f t="shared" si="21"/>
        <v>0</v>
      </c>
      <c r="G284" s="1">
        <f t="shared" si="22"/>
        <v>0</v>
      </c>
      <c r="H284" s="1">
        <f t="shared" si="23"/>
        <v>0</v>
      </c>
      <c r="I284" s="1">
        <f t="shared" si="24"/>
        <v>1</v>
      </c>
    </row>
    <row r="285" spans="1:9" x14ac:dyDescent="0.25">
      <c r="A285" s="1" t="s">
        <v>171</v>
      </c>
      <c r="B285" s="1">
        <v>4.7</v>
      </c>
      <c r="C285" s="1">
        <v>4</v>
      </c>
      <c r="D285" s="1">
        <v>6</v>
      </c>
      <c r="E285" s="1">
        <f t="shared" si="20"/>
        <v>1</v>
      </c>
      <c r="F285" s="1">
        <f t="shared" si="21"/>
        <v>0</v>
      </c>
      <c r="G285" s="1">
        <f t="shared" si="22"/>
        <v>0</v>
      </c>
      <c r="H285" s="1">
        <f t="shared" si="23"/>
        <v>0</v>
      </c>
      <c r="I285" s="1">
        <f t="shared" si="24"/>
        <v>1</v>
      </c>
    </row>
    <row r="286" spans="1:9" x14ac:dyDescent="0.25">
      <c r="A286" s="1" t="s">
        <v>187</v>
      </c>
      <c r="B286" s="1">
        <v>4.4000000000000004</v>
      </c>
      <c r="C286" s="1">
        <v>4</v>
      </c>
      <c r="D286" s="1">
        <v>6</v>
      </c>
      <c r="E286" s="1">
        <f t="shared" si="20"/>
        <v>1</v>
      </c>
      <c r="F286" s="1">
        <f t="shared" si="21"/>
        <v>0</v>
      </c>
      <c r="G286" s="1">
        <f t="shared" si="22"/>
        <v>0</v>
      </c>
      <c r="H286" s="1">
        <f t="shared" si="23"/>
        <v>0</v>
      </c>
      <c r="I286" s="1">
        <f t="shared" si="24"/>
        <v>1</v>
      </c>
    </row>
    <row r="287" spans="1:9" x14ac:dyDescent="0.25">
      <c r="A287" s="1" t="s">
        <v>189</v>
      </c>
      <c r="B287" s="1">
        <v>4.4000000000000004</v>
      </c>
      <c r="C287" s="1">
        <v>4</v>
      </c>
      <c r="D287" s="1">
        <v>6</v>
      </c>
      <c r="E287" s="1">
        <f t="shared" si="20"/>
        <v>1</v>
      </c>
      <c r="F287" s="1">
        <f t="shared" si="21"/>
        <v>0</v>
      </c>
      <c r="G287" s="1">
        <f t="shared" si="22"/>
        <v>0</v>
      </c>
      <c r="H287" s="1">
        <f t="shared" si="23"/>
        <v>0</v>
      </c>
      <c r="I287" s="1">
        <f t="shared" si="24"/>
        <v>1</v>
      </c>
    </row>
    <row r="288" spans="1:9" x14ac:dyDescent="0.25">
      <c r="A288" s="1" t="s">
        <v>143</v>
      </c>
      <c r="B288" s="1">
        <v>4.5999999999999996</v>
      </c>
      <c r="C288" s="1">
        <v>4</v>
      </c>
      <c r="D288" s="1">
        <v>6</v>
      </c>
      <c r="E288" s="1">
        <f t="shared" si="20"/>
        <v>1</v>
      </c>
      <c r="F288" s="1">
        <f t="shared" si="21"/>
        <v>0</v>
      </c>
      <c r="G288" s="1">
        <f t="shared" si="22"/>
        <v>0</v>
      </c>
      <c r="H288" s="1">
        <f t="shared" si="23"/>
        <v>0</v>
      </c>
      <c r="I288" s="1">
        <f t="shared" si="24"/>
        <v>1</v>
      </c>
    </row>
    <row r="289" spans="1:9" x14ac:dyDescent="0.25">
      <c r="A289" s="1" t="s">
        <v>59</v>
      </c>
      <c r="B289" s="1">
        <v>6.7</v>
      </c>
      <c r="C289" s="1">
        <v>4</v>
      </c>
      <c r="D289" s="1">
        <v>6</v>
      </c>
      <c r="E289" s="1">
        <f t="shared" si="20"/>
        <v>1</v>
      </c>
      <c r="F289" s="1">
        <f t="shared" si="21"/>
        <v>0</v>
      </c>
      <c r="G289" s="1">
        <f t="shared" si="22"/>
        <v>0</v>
      </c>
      <c r="H289" s="1">
        <f t="shared" si="23"/>
        <v>0</v>
      </c>
      <c r="I289" s="1">
        <f t="shared" si="24"/>
        <v>1</v>
      </c>
    </row>
    <row r="290" spans="1:9" x14ac:dyDescent="0.25">
      <c r="A290" s="1" t="s">
        <v>88</v>
      </c>
      <c r="B290" s="1">
        <v>4.5</v>
      </c>
      <c r="C290" s="1">
        <v>4</v>
      </c>
      <c r="D290" s="1">
        <v>6</v>
      </c>
      <c r="E290" s="1">
        <f t="shared" si="20"/>
        <v>1</v>
      </c>
      <c r="F290" s="1">
        <f t="shared" si="21"/>
        <v>0</v>
      </c>
      <c r="G290" s="1">
        <f t="shared" si="22"/>
        <v>0</v>
      </c>
      <c r="H290" s="1">
        <f t="shared" si="23"/>
        <v>0</v>
      </c>
      <c r="I290" s="1">
        <f t="shared" si="24"/>
        <v>1</v>
      </c>
    </row>
    <row r="291" spans="1:9" x14ac:dyDescent="0.25">
      <c r="A291" s="1" t="s">
        <v>106</v>
      </c>
      <c r="B291" s="1">
        <v>4.3</v>
      </c>
      <c r="C291" s="1">
        <v>4</v>
      </c>
      <c r="D291" s="1">
        <v>6</v>
      </c>
      <c r="E291" s="1">
        <f t="shared" si="20"/>
        <v>1</v>
      </c>
      <c r="F291" s="1">
        <f t="shared" si="21"/>
        <v>0</v>
      </c>
      <c r="G291" s="1">
        <f t="shared" si="22"/>
        <v>0</v>
      </c>
      <c r="H291" s="1">
        <f t="shared" si="23"/>
        <v>0</v>
      </c>
      <c r="I291" s="1">
        <f t="shared" si="24"/>
        <v>1</v>
      </c>
    </row>
    <row r="292" spans="1:9" x14ac:dyDescent="0.25">
      <c r="A292" s="1" t="s">
        <v>125</v>
      </c>
      <c r="B292" s="1">
        <v>4.4000000000000004</v>
      </c>
      <c r="C292" s="1">
        <v>4</v>
      </c>
      <c r="D292" s="1">
        <v>6</v>
      </c>
      <c r="E292" s="1">
        <f t="shared" si="20"/>
        <v>1</v>
      </c>
      <c r="F292" s="1">
        <f t="shared" si="21"/>
        <v>0</v>
      </c>
      <c r="G292" s="1">
        <f t="shared" si="22"/>
        <v>0</v>
      </c>
      <c r="H292" s="1">
        <f t="shared" si="23"/>
        <v>0</v>
      </c>
      <c r="I292" s="1">
        <f t="shared" si="24"/>
        <v>1</v>
      </c>
    </row>
    <row r="293" spans="1:9" x14ac:dyDescent="0.25">
      <c r="A293" s="1" t="s">
        <v>147</v>
      </c>
      <c r="B293" s="1">
        <v>5.0999999999999996</v>
      </c>
      <c r="C293" s="1">
        <v>4</v>
      </c>
      <c r="D293" s="1">
        <v>6</v>
      </c>
      <c r="E293" s="1">
        <f t="shared" si="20"/>
        <v>1</v>
      </c>
      <c r="F293" s="1">
        <f t="shared" si="21"/>
        <v>0</v>
      </c>
      <c r="G293" s="1">
        <f t="shared" si="22"/>
        <v>0</v>
      </c>
      <c r="H293" s="1">
        <f t="shared" si="23"/>
        <v>0</v>
      </c>
      <c r="I293" s="1">
        <f t="shared" si="24"/>
        <v>1</v>
      </c>
    </row>
    <row r="294" spans="1:9" x14ac:dyDescent="0.25">
      <c r="A294" s="1" t="s">
        <v>159</v>
      </c>
      <c r="B294" s="1">
        <v>4.3</v>
      </c>
      <c r="C294" s="1">
        <v>4</v>
      </c>
      <c r="D294" s="1">
        <v>6</v>
      </c>
      <c r="E294" s="1">
        <f t="shared" si="20"/>
        <v>1</v>
      </c>
      <c r="F294" s="1">
        <f t="shared" si="21"/>
        <v>0</v>
      </c>
      <c r="G294" s="1">
        <f t="shared" si="22"/>
        <v>0</v>
      </c>
      <c r="H294" s="1">
        <f t="shared" si="23"/>
        <v>0</v>
      </c>
      <c r="I294" s="1">
        <f t="shared" si="24"/>
        <v>1</v>
      </c>
    </row>
    <row r="295" spans="1:9" x14ac:dyDescent="0.25">
      <c r="A295" s="1" t="s">
        <v>163</v>
      </c>
      <c r="B295" s="1">
        <v>5.6</v>
      </c>
      <c r="C295" s="1">
        <v>4</v>
      </c>
      <c r="D295" s="1">
        <v>6</v>
      </c>
      <c r="E295" s="1">
        <f t="shared" si="20"/>
        <v>1</v>
      </c>
      <c r="F295" s="1">
        <f t="shared" si="21"/>
        <v>0</v>
      </c>
      <c r="G295" s="1">
        <f t="shared" si="22"/>
        <v>0</v>
      </c>
      <c r="H295" s="1">
        <f t="shared" si="23"/>
        <v>0</v>
      </c>
      <c r="I295" s="1">
        <f t="shared" si="24"/>
        <v>1</v>
      </c>
    </row>
    <row r="296" spans="1:9" x14ac:dyDescent="0.25">
      <c r="A296" s="1" t="s">
        <v>59</v>
      </c>
      <c r="B296" s="1">
        <v>6.7</v>
      </c>
      <c r="C296" s="1">
        <v>4</v>
      </c>
      <c r="D296" s="1">
        <v>6</v>
      </c>
      <c r="E296" s="1">
        <f t="shared" si="20"/>
        <v>1</v>
      </c>
      <c r="F296" s="1">
        <f t="shared" si="21"/>
        <v>0</v>
      </c>
      <c r="G296" s="1">
        <f t="shared" si="22"/>
        <v>0</v>
      </c>
      <c r="H296" s="1">
        <f t="shared" si="23"/>
        <v>0</v>
      </c>
      <c r="I296" s="1">
        <f t="shared" si="24"/>
        <v>1</v>
      </c>
    </row>
    <row r="297" spans="1:9" x14ac:dyDescent="0.25">
      <c r="A297" s="1" t="s">
        <v>163</v>
      </c>
      <c r="B297" s="1">
        <v>5.6</v>
      </c>
      <c r="C297" s="1">
        <v>4</v>
      </c>
      <c r="D297" s="1">
        <v>6</v>
      </c>
      <c r="E297" s="1">
        <f t="shared" si="20"/>
        <v>1</v>
      </c>
      <c r="F297" s="1">
        <f t="shared" si="21"/>
        <v>0</v>
      </c>
      <c r="G297" s="1">
        <f t="shared" si="22"/>
        <v>0</v>
      </c>
      <c r="H297" s="1">
        <f t="shared" si="23"/>
        <v>0</v>
      </c>
      <c r="I297" s="1">
        <f t="shared" si="24"/>
        <v>1</v>
      </c>
    </row>
    <row r="298" spans="1:9" x14ac:dyDescent="0.25">
      <c r="A298" s="1" t="s">
        <v>97</v>
      </c>
      <c r="B298" s="1">
        <v>4.5</v>
      </c>
      <c r="C298" s="1">
        <v>4</v>
      </c>
      <c r="D298" s="1">
        <v>6</v>
      </c>
      <c r="E298" s="1">
        <f t="shared" si="20"/>
        <v>1</v>
      </c>
      <c r="F298" s="1">
        <f t="shared" si="21"/>
        <v>0</v>
      </c>
      <c r="G298" s="1">
        <f t="shared" si="22"/>
        <v>0</v>
      </c>
      <c r="H298" s="1">
        <f t="shared" si="23"/>
        <v>0</v>
      </c>
      <c r="I298" s="1">
        <f t="shared" si="24"/>
        <v>1</v>
      </c>
    </row>
    <row r="299" spans="1:9" x14ac:dyDescent="0.25">
      <c r="A299" s="1" t="s">
        <v>171</v>
      </c>
      <c r="B299" s="1">
        <v>4.7</v>
      </c>
      <c r="C299" s="1">
        <v>4</v>
      </c>
      <c r="D299" s="1">
        <v>6</v>
      </c>
      <c r="E299" s="1">
        <f t="shared" si="20"/>
        <v>1</v>
      </c>
      <c r="F299" s="1">
        <f t="shared" si="21"/>
        <v>0</v>
      </c>
      <c r="G299" s="1">
        <f t="shared" si="22"/>
        <v>0</v>
      </c>
      <c r="H299" s="1">
        <f t="shared" si="23"/>
        <v>0</v>
      </c>
      <c r="I299" s="1">
        <f t="shared" si="24"/>
        <v>1</v>
      </c>
    </row>
    <row r="300" spans="1:9" x14ac:dyDescent="0.25">
      <c r="A300" s="1" t="s">
        <v>124</v>
      </c>
      <c r="B300" s="1">
        <v>4.5</v>
      </c>
      <c r="C300" s="1">
        <v>4</v>
      </c>
      <c r="D300" s="1">
        <v>6</v>
      </c>
      <c r="E300" s="1">
        <f t="shared" si="20"/>
        <v>1</v>
      </c>
      <c r="F300" s="1">
        <f t="shared" si="21"/>
        <v>0</v>
      </c>
      <c r="G300" s="1">
        <f t="shared" si="22"/>
        <v>0</v>
      </c>
      <c r="H300" s="1">
        <f t="shared" si="23"/>
        <v>0</v>
      </c>
      <c r="I300" s="1">
        <f t="shared" si="24"/>
        <v>1</v>
      </c>
    </row>
    <row r="301" spans="1:9" x14ac:dyDescent="0.25">
      <c r="A301" s="1" t="s">
        <v>152</v>
      </c>
      <c r="B301" s="1">
        <v>4.5</v>
      </c>
      <c r="C301" s="1">
        <v>4</v>
      </c>
      <c r="D301" s="1">
        <v>6</v>
      </c>
      <c r="E301" s="1">
        <f t="shared" si="20"/>
        <v>1</v>
      </c>
      <c r="F301" s="1">
        <f t="shared" si="21"/>
        <v>0</v>
      </c>
      <c r="G301" s="1">
        <f t="shared" si="22"/>
        <v>0</v>
      </c>
      <c r="H301" s="1">
        <f t="shared" si="23"/>
        <v>0</v>
      </c>
      <c r="I301" s="1">
        <f t="shared" si="24"/>
        <v>1</v>
      </c>
    </row>
    <row r="302" spans="1:9" x14ac:dyDescent="0.25">
      <c r="A302" s="1" t="s">
        <v>64</v>
      </c>
      <c r="B302" s="1">
        <v>4.5</v>
      </c>
      <c r="C302" s="1">
        <v>4</v>
      </c>
      <c r="D302" s="1">
        <v>6</v>
      </c>
      <c r="E302" s="1">
        <f t="shared" si="20"/>
        <v>1</v>
      </c>
      <c r="F302" s="1">
        <f t="shared" si="21"/>
        <v>0</v>
      </c>
      <c r="G302" s="1">
        <f t="shared" si="22"/>
        <v>0</v>
      </c>
      <c r="H302" s="1">
        <f t="shared" si="23"/>
        <v>0</v>
      </c>
      <c r="I302" s="1">
        <f t="shared" si="24"/>
        <v>1</v>
      </c>
    </row>
    <row r="303" spans="1:9" x14ac:dyDescent="0.25">
      <c r="A303" s="1" t="s">
        <v>75</v>
      </c>
      <c r="B303" s="1">
        <v>4.3</v>
      </c>
      <c r="C303" s="1">
        <v>4</v>
      </c>
      <c r="D303" s="1">
        <v>6</v>
      </c>
      <c r="E303" s="1">
        <f t="shared" si="20"/>
        <v>1</v>
      </c>
      <c r="F303" s="1">
        <f t="shared" si="21"/>
        <v>0</v>
      </c>
      <c r="G303" s="1">
        <f t="shared" si="22"/>
        <v>0</v>
      </c>
      <c r="H303" s="1">
        <f t="shared" si="23"/>
        <v>0</v>
      </c>
      <c r="I303" s="1">
        <f t="shared" si="24"/>
        <v>1</v>
      </c>
    </row>
    <row r="304" spans="1:9" x14ac:dyDescent="0.25">
      <c r="A304" s="1" t="s">
        <v>177</v>
      </c>
      <c r="B304" s="1">
        <v>4.8</v>
      </c>
      <c r="C304" s="1">
        <v>4</v>
      </c>
      <c r="D304" s="1">
        <v>6</v>
      </c>
      <c r="E304" s="1">
        <f t="shared" si="20"/>
        <v>1</v>
      </c>
      <c r="F304" s="1">
        <f t="shared" si="21"/>
        <v>0</v>
      </c>
      <c r="G304" s="1">
        <f t="shared" si="22"/>
        <v>0</v>
      </c>
      <c r="H304" s="1">
        <f t="shared" si="23"/>
        <v>0</v>
      </c>
      <c r="I304" s="1">
        <f t="shared" si="24"/>
        <v>1</v>
      </c>
    </row>
    <row r="305" spans="1:9" x14ac:dyDescent="0.25">
      <c r="A305" s="1" t="s">
        <v>180</v>
      </c>
      <c r="B305" s="1">
        <v>5</v>
      </c>
      <c r="C305" s="1">
        <v>4</v>
      </c>
      <c r="D305" s="1">
        <v>6</v>
      </c>
      <c r="E305" s="1">
        <f t="shared" si="20"/>
        <v>1</v>
      </c>
      <c r="F305" s="1">
        <f t="shared" si="21"/>
        <v>0</v>
      </c>
      <c r="G305" s="1">
        <f t="shared" si="22"/>
        <v>0</v>
      </c>
      <c r="H305" s="1">
        <f t="shared" si="23"/>
        <v>0</v>
      </c>
      <c r="I305" s="1">
        <f t="shared" si="24"/>
        <v>1</v>
      </c>
    </row>
    <row r="306" spans="1:9" x14ac:dyDescent="0.25">
      <c r="A306" s="1" t="s">
        <v>134</v>
      </c>
      <c r="B306" s="1">
        <v>6.3</v>
      </c>
      <c r="C306" s="1">
        <v>4</v>
      </c>
      <c r="D306" s="1">
        <v>6</v>
      </c>
      <c r="E306" s="1">
        <f t="shared" si="20"/>
        <v>1</v>
      </c>
      <c r="F306" s="1">
        <f t="shared" si="21"/>
        <v>0</v>
      </c>
      <c r="G306" s="1">
        <f t="shared" si="22"/>
        <v>0</v>
      </c>
      <c r="H306" s="1">
        <f t="shared" si="23"/>
        <v>0</v>
      </c>
      <c r="I306" s="1">
        <f t="shared" si="24"/>
        <v>1</v>
      </c>
    </row>
    <row r="307" spans="1:9" x14ac:dyDescent="0.25">
      <c r="A307" s="1" t="s">
        <v>140</v>
      </c>
      <c r="B307" s="1">
        <v>4.9000000000000004</v>
      </c>
      <c r="C307" s="1">
        <v>4</v>
      </c>
      <c r="D307" s="1">
        <v>6</v>
      </c>
      <c r="E307" s="1">
        <f t="shared" si="20"/>
        <v>1</v>
      </c>
      <c r="F307" s="1">
        <f t="shared" si="21"/>
        <v>0</v>
      </c>
      <c r="G307" s="1">
        <f t="shared" si="22"/>
        <v>0</v>
      </c>
      <c r="H307" s="1">
        <f t="shared" si="23"/>
        <v>0</v>
      </c>
      <c r="I307" s="1">
        <f t="shared" si="24"/>
        <v>1</v>
      </c>
    </row>
    <row r="308" spans="1:9" x14ac:dyDescent="0.25">
      <c r="A308" s="1" t="s">
        <v>152</v>
      </c>
      <c r="B308" s="1">
        <v>4.5</v>
      </c>
      <c r="C308" s="1">
        <v>4</v>
      </c>
      <c r="D308" s="1">
        <v>6</v>
      </c>
      <c r="E308" s="1">
        <f t="shared" si="20"/>
        <v>1</v>
      </c>
      <c r="F308" s="1">
        <f t="shared" si="21"/>
        <v>0</v>
      </c>
      <c r="G308" s="1">
        <f t="shared" si="22"/>
        <v>0</v>
      </c>
      <c r="H308" s="1">
        <f t="shared" si="23"/>
        <v>0</v>
      </c>
      <c r="I308" s="1">
        <f t="shared" si="24"/>
        <v>1</v>
      </c>
    </row>
    <row r="309" spans="1:9" x14ac:dyDescent="0.25">
      <c r="A309" s="1" t="s">
        <v>163</v>
      </c>
      <c r="B309" s="1">
        <v>5.6</v>
      </c>
      <c r="C309" s="1">
        <v>4</v>
      </c>
      <c r="D309" s="1">
        <v>6</v>
      </c>
      <c r="E309" s="1">
        <f t="shared" si="20"/>
        <v>1</v>
      </c>
      <c r="F309" s="1">
        <f t="shared" si="21"/>
        <v>0</v>
      </c>
      <c r="G309" s="1">
        <f t="shared" si="22"/>
        <v>0</v>
      </c>
      <c r="H309" s="1">
        <f t="shared" si="23"/>
        <v>0</v>
      </c>
      <c r="I309" s="1">
        <f t="shared" si="24"/>
        <v>1</v>
      </c>
    </row>
    <row r="310" spans="1:9" x14ac:dyDescent="0.25">
      <c r="A310" s="1" t="s">
        <v>195</v>
      </c>
      <c r="B310" s="1">
        <v>4.5</v>
      </c>
      <c r="C310" s="1">
        <v>4</v>
      </c>
      <c r="D310" s="1">
        <v>6</v>
      </c>
      <c r="E310" s="1">
        <f t="shared" si="20"/>
        <v>1</v>
      </c>
      <c r="F310" s="1">
        <f t="shared" si="21"/>
        <v>0</v>
      </c>
      <c r="G310" s="1">
        <f t="shared" si="22"/>
        <v>0</v>
      </c>
      <c r="H310" s="1">
        <f t="shared" si="23"/>
        <v>0</v>
      </c>
      <c r="I310" s="1">
        <f t="shared" si="24"/>
        <v>1</v>
      </c>
    </row>
    <row r="311" spans="1:9" x14ac:dyDescent="0.25">
      <c r="A311" s="1" t="s">
        <v>161</v>
      </c>
      <c r="B311" s="1">
        <v>4.2</v>
      </c>
      <c r="C311" s="1">
        <v>4</v>
      </c>
      <c r="D311" s="1">
        <v>6</v>
      </c>
      <c r="E311" s="1">
        <f t="shared" si="20"/>
        <v>1</v>
      </c>
      <c r="F311" s="1">
        <f t="shared" si="21"/>
        <v>0</v>
      </c>
      <c r="G311" s="1">
        <f t="shared" si="22"/>
        <v>0</v>
      </c>
      <c r="H311" s="1">
        <f t="shared" si="23"/>
        <v>0</v>
      </c>
      <c r="I311" s="1">
        <f t="shared" si="24"/>
        <v>1</v>
      </c>
    </row>
    <row r="312" spans="1:9" x14ac:dyDescent="0.25">
      <c r="A312" s="1" t="s">
        <v>63</v>
      </c>
      <c r="B312" s="1">
        <v>4.4000000000000004</v>
      </c>
      <c r="C312" s="1">
        <v>4</v>
      </c>
      <c r="D312" s="1">
        <v>6</v>
      </c>
      <c r="E312" s="1">
        <f t="shared" si="20"/>
        <v>1</v>
      </c>
      <c r="F312" s="1">
        <f t="shared" si="21"/>
        <v>0</v>
      </c>
      <c r="G312" s="1">
        <f t="shared" si="22"/>
        <v>0</v>
      </c>
      <c r="H312" s="1">
        <f t="shared" si="23"/>
        <v>0</v>
      </c>
      <c r="I312" s="1">
        <f t="shared" si="24"/>
        <v>1</v>
      </c>
    </row>
    <row r="313" spans="1:9" x14ac:dyDescent="0.25">
      <c r="A313" s="1" t="s">
        <v>87</v>
      </c>
      <c r="B313" s="1">
        <v>5</v>
      </c>
      <c r="C313" s="1">
        <v>4</v>
      </c>
      <c r="D313" s="1">
        <v>6</v>
      </c>
      <c r="E313" s="1">
        <f t="shared" si="20"/>
        <v>1</v>
      </c>
      <c r="F313" s="1">
        <f t="shared" si="21"/>
        <v>0</v>
      </c>
      <c r="G313" s="1">
        <f t="shared" si="22"/>
        <v>0</v>
      </c>
      <c r="H313" s="1">
        <f t="shared" si="23"/>
        <v>0</v>
      </c>
      <c r="I313" s="1">
        <f t="shared" si="24"/>
        <v>1</v>
      </c>
    </row>
    <row r="314" spans="1:9" x14ac:dyDescent="0.25">
      <c r="A314" s="1" t="s">
        <v>114</v>
      </c>
      <c r="B314" s="1">
        <v>4.5</v>
      </c>
      <c r="C314" s="1">
        <v>4</v>
      </c>
      <c r="D314" s="1">
        <v>6</v>
      </c>
      <c r="E314" s="1">
        <f t="shared" si="20"/>
        <v>1</v>
      </c>
      <c r="F314" s="1">
        <f t="shared" si="21"/>
        <v>0</v>
      </c>
      <c r="G314" s="1">
        <f t="shared" si="22"/>
        <v>0</v>
      </c>
      <c r="H314" s="1">
        <f t="shared" si="23"/>
        <v>0</v>
      </c>
      <c r="I314" s="1">
        <f t="shared" si="24"/>
        <v>1</v>
      </c>
    </row>
    <row r="315" spans="1:9" x14ac:dyDescent="0.25">
      <c r="A315" s="1" t="s">
        <v>201</v>
      </c>
      <c r="B315" s="1">
        <v>3.9</v>
      </c>
      <c r="C315" s="1">
        <v>4</v>
      </c>
      <c r="D315" s="1">
        <v>6</v>
      </c>
      <c r="E315" s="1">
        <f t="shared" si="20"/>
        <v>1</v>
      </c>
      <c r="F315" s="1">
        <f t="shared" si="21"/>
        <v>0</v>
      </c>
      <c r="G315" s="1">
        <f t="shared" si="22"/>
        <v>0</v>
      </c>
      <c r="H315" s="1">
        <f t="shared" si="23"/>
        <v>0</v>
      </c>
      <c r="I315" s="1">
        <f t="shared" si="24"/>
        <v>1</v>
      </c>
    </row>
    <row r="316" spans="1:9" x14ac:dyDescent="0.25">
      <c r="A316" s="1" t="s">
        <v>129</v>
      </c>
      <c r="B316" s="1">
        <v>4.8</v>
      </c>
      <c r="C316" s="1">
        <v>4</v>
      </c>
      <c r="D316" s="1">
        <v>6</v>
      </c>
      <c r="E316" s="1">
        <f t="shared" si="20"/>
        <v>1</v>
      </c>
      <c r="F316" s="1">
        <f t="shared" si="21"/>
        <v>0</v>
      </c>
      <c r="G316" s="1">
        <f t="shared" si="22"/>
        <v>0</v>
      </c>
      <c r="H316" s="1">
        <f t="shared" si="23"/>
        <v>0</v>
      </c>
      <c r="I316" s="1">
        <f t="shared" si="24"/>
        <v>1</v>
      </c>
    </row>
    <row r="317" spans="1:9" x14ac:dyDescent="0.25">
      <c r="A317" s="1" t="s">
        <v>139</v>
      </c>
      <c r="B317" s="1">
        <v>4.4000000000000004</v>
      </c>
      <c r="C317" s="1">
        <v>4</v>
      </c>
      <c r="D317" s="1">
        <v>6</v>
      </c>
      <c r="E317" s="1">
        <f t="shared" si="20"/>
        <v>1</v>
      </c>
      <c r="F317" s="1">
        <f t="shared" si="21"/>
        <v>0</v>
      </c>
      <c r="G317" s="1">
        <f t="shared" si="22"/>
        <v>0</v>
      </c>
      <c r="H317" s="1">
        <f t="shared" si="23"/>
        <v>0</v>
      </c>
      <c r="I317" s="1">
        <f t="shared" si="24"/>
        <v>1</v>
      </c>
    </row>
    <row r="318" spans="1:9" x14ac:dyDescent="0.25">
      <c r="A318" s="1" t="s">
        <v>158</v>
      </c>
      <c r="B318" s="1">
        <v>4.3</v>
      </c>
      <c r="C318" s="1">
        <v>4</v>
      </c>
      <c r="D318" s="1">
        <v>6</v>
      </c>
      <c r="E318" s="1">
        <f t="shared" si="20"/>
        <v>1</v>
      </c>
      <c r="F318" s="1">
        <f t="shared" si="21"/>
        <v>0</v>
      </c>
      <c r="G318" s="1">
        <f t="shared" si="22"/>
        <v>0</v>
      </c>
      <c r="H318" s="1">
        <f t="shared" si="23"/>
        <v>0</v>
      </c>
      <c r="I318" s="1">
        <f t="shared" si="24"/>
        <v>1</v>
      </c>
    </row>
    <row r="319" spans="1:9" x14ac:dyDescent="0.25">
      <c r="A319" s="1" t="s">
        <v>114</v>
      </c>
      <c r="B319" s="1">
        <v>4.5</v>
      </c>
      <c r="C319" s="1">
        <v>4</v>
      </c>
      <c r="D319" s="1">
        <v>6</v>
      </c>
      <c r="E319" s="1">
        <f t="shared" si="20"/>
        <v>1</v>
      </c>
      <c r="F319" s="1">
        <f t="shared" si="21"/>
        <v>0</v>
      </c>
      <c r="G319" s="1">
        <f t="shared" si="22"/>
        <v>0</v>
      </c>
      <c r="H319" s="1">
        <f t="shared" si="23"/>
        <v>0</v>
      </c>
      <c r="I319" s="1">
        <f t="shared" si="24"/>
        <v>1</v>
      </c>
    </row>
    <row r="320" spans="1:9" x14ac:dyDescent="0.25">
      <c r="A320" s="1" t="s">
        <v>158</v>
      </c>
      <c r="B320" s="1">
        <v>4.3</v>
      </c>
      <c r="C320" s="1">
        <v>4</v>
      </c>
      <c r="D320" s="1">
        <v>6</v>
      </c>
      <c r="E320" s="1">
        <f t="shared" si="20"/>
        <v>1</v>
      </c>
      <c r="F320" s="1">
        <f t="shared" si="21"/>
        <v>0</v>
      </c>
      <c r="G320" s="1">
        <f t="shared" si="22"/>
        <v>0</v>
      </c>
      <c r="H320" s="1">
        <f t="shared" si="23"/>
        <v>0</v>
      </c>
      <c r="I320" s="1">
        <f t="shared" si="24"/>
        <v>1</v>
      </c>
    </row>
    <row r="321" spans="1:9" x14ac:dyDescent="0.25">
      <c r="A321" s="1" t="s">
        <v>101</v>
      </c>
      <c r="B321" s="1">
        <v>4.9000000000000004</v>
      </c>
      <c r="C321" s="1">
        <v>4</v>
      </c>
      <c r="D321" s="1">
        <v>6</v>
      </c>
      <c r="E321" s="1">
        <f t="shared" si="20"/>
        <v>1</v>
      </c>
      <c r="F321" s="1">
        <f t="shared" si="21"/>
        <v>0</v>
      </c>
      <c r="G321" s="1">
        <f t="shared" si="22"/>
        <v>0</v>
      </c>
      <c r="H321" s="1">
        <f t="shared" si="23"/>
        <v>0</v>
      </c>
      <c r="I321" s="1">
        <f t="shared" si="24"/>
        <v>1</v>
      </c>
    </row>
    <row r="322" spans="1:9" x14ac:dyDescent="0.25">
      <c r="A322" s="1" t="s">
        <v>133</v>
      </c>
      <c r="B322" s="1">
        <v>4.5999999999999996</v>
      </c>
      <c r="C322" s="1">
        <v>4</v>
      </c>
      <c r="D322" s="1">
        <v>6</v>
      </c>
      <c r="E322" s="1">
        <f t="shared" si="20"/>
        <v>1</v>
      </c>
      <c r="F322" s="1">
        <f t="shared" si="21"/>
        <v>0</v>
      </c>
      <c r="G322" s="1">
        <f t="shared" si="22"/>
        <v>0</v>
      </c>
      <c r="H322" s="1">
        <f t="shared" si="23"/>
        <v>0</v>
      </c>
      <c r="I322" s="1">
        <f t="shared" si="24"/>
        <v>1</v>
      </c>
    </row>
    <row r="323" spans="1:9" x14ac:dyDescent="0.25">
      <c r="A323" s="1" t="s">
        <v>199</v>
      </c>
      <c r="B323" s="1">
        <v>5</v>
      </c>
      <c r="C323" s="1">
        <v>4</v>
      </c>
      <c r="D323" s="1">
        <v>6</v>
      </c>
      <c r="E323" s="1">
        <f t="shared" ref="E323:E386" si="25">IF(AND((10&gt;D323),(D323&gt;=C323),(C323&gt;=2)),1,0)</f>
        <v>1</v>
      </c>
      <c r="F323" s="1">
        <f t="shared" ref="F323:F386" si="26">IF(AND((D323&lt;C323),(D323&gt;2),(C323&lt;10)),1,0)</f>
        <v>0</v>
      </c>
      <c r="G323" s="1">
        <f t="shared" ref="G323:G386" si="27">IF(D323&lt;=2,1,0)</f>
        <v>0</v>
      </c>
      <c r="H323" s="1">
        <f t="shared" ref="H323:H386" si="28">IF(D323&gt;=10,1,0)</f>
        <v>0</v>
      </c>
      <c r="I323" s="1">
        <f t="shared" ref="I323:I386" si="29">SUM(E323:H323)</f>
        <v>1</v>
      </c>
    </row>
    <row r="324" spans="1:9" x14ac:dyDescent="0.25">
      <c r="A324" s="1" t="s">
        <v>60</v>
      </c>
      <c r="B324" s="1">
        <v>5.3</v>
      </c>
      <c r="C324" s="1">
        <v>4</v>
      </c>
      <c r="D324" s="1">
        <v>6</v>
      </c>
      <c r="E324" s="1">
        <f t="shared" si="25"/>
        <v>1</v>
      </c>
      <c r="F324" s="1">
        <f t="shared" si="26"/>
        <v>0</v>
      </c>
      <c r="G324" s="1">
        <f t="shared" si="27"/>
        <v>0</v>
      </c>
      <c r="H324" s="1">
        <f t="shared" si="28"/>
        <v>0</v>
      </c>
      <c r="I324" s="1">
        <f t="shared" si="29"/>
        <v>1</v>
      </c>
    </row>
    <row r="325" spans="1:9" x14ac:dyDescent="0.25">
      <c r="A325" s="1" t="s">
        <v>62</v>
      </c>
      <c r="B325" s="1">
        <v>4.5</v>
      </c>
      <c r="C325" s="1">
        <v>4</v>
      </c>
      <c r="D325" s="1">
        <v>6</v>
      </c>
      <c r="E325" s="1">
        <f t="shared" si="25"/>
        <v>1</v>
      </c>
      <c r="F325" s="1">
        <f t="shared" si="26"/>
        <v>0</v>
      </c>
      <c r="G325" s="1">
        <f t="shared" si="27"/>
        <v>0</v>
      </c>
      <c r="H325" s="1">
        <f t="shared" si="28"/>
        <v>0</v>
      </c>
      <c r="I325" s="1">
        <f t="shared" si="29"/>
        <v>1</v>
      </c>
    </row>
    <row r="326" spans="1:9" x14ac:dyDescent="0.25">
      <c r="A326" s="1" t="s">
        <v>171</v>
      </c>
      <c r="B326" s="1">
        <v>4.7</v>
      </c>
      <c r="C326" s="1">
        <v>4</v>
      </c>
      <c r="D326" s="1">
        <v>6</v>
      </c>
      <c r="E326" s="1">
        <f t="shared" si="25"/>
        <v>1</v>
      </c>
      <c r="F326" s="1">
        <f t="shared" si="26"/>
        <v>0</v>
      </c>
      <c r="G326" s="1">
        <f t="shared" si="27"/>
        <v>0</v>
      </c>
      <c r="H326" s="1">
        <f t="shared" si="28"/>
        <v>0</v>
      </c>
      <c r="I326" s="1">
        <f t="shared" si="29"/>
        <v>1</v>
      </c>
    </row>
    <row r="327" spans="1:9" x14ac:dyDescent="0.25">
      <c r="A327" s="1" t="s">
        <v>73</v>
      </c>
      <c r="B327" s="1">
        <v>4.3</v>
      </c>
      <c r="C327" s="1">
        <v>4</v>
      </c>
      <c r="D327" s="1">
        <v>6</v>
      </c>
      <c r="E327" s="1">
        <f t="shared" si="25"/>
        <v>1</v>
      </c>
      <c r="F327" s="1">
        <f t="shared" si="26"/>
        <v>0</v>
      </c>
      <c r="G327" s="1">
        <f t="shared" si="27"/>
        <v>0</v>
      </c>
      <c r="H327" s="1">
        <f t="shared" si="28"/>
        <v>0</v>
      </c>
      <c r="I327" s="1">
        <f t="shared" si="29"/>
        <v>1</v>
      </c>
    </row>
    <row r="328" spans="1:9" x14ac:dyDescent="0.25">
      <c r="A328" s="1" t="s">
        <v>109</v>
      </c>
      <c r="B328" s="1">
        <v>5.7</v>
      </c>
      <c r="C328" s="1">
        <v>4</v>
      </c>
      <c r="D328" s="1">
        <v>6</v>
      </c>
      <c r="E328" s="1">
        <f t="shared" si="25"/>
        <v>1</v>
      </c>
      <c r="F328" s="1">
        <f t="shared" si="26"/>
        <v>0</v>
      </c>
      <c r="G328" s="1">
        <f t="shared" si="27"/>
        <v>0</v>
      </c>
      <c r="H328" s="1">
        <f t="shared" si="28"/>
        <v>0</v>
      </c>
      <c r="I328" s="1">
        <f t="shared" si="29"/>
        <v>1</v>
      </c>
    </row>
    <row r="329" spans="1:9" x14ac:dyDescent="0.25">
      <c r="A329" s="1" t="s">
        <v>147</v>
      </c>
      <c r="B329" s="1">
        <v>5.0999999999999996</v>
      </c>
      <c r="C329" s="1">
        <v>4</v>
      </c>
      <c r="D329" s="1">
        <v>6</v>
      </c>
      <c r="E329" s="1">
        <f t="shared" si="25"/>
        <v>1</v>
      </c>
      <c r="F329" s="1">
        <f t="shared" si="26"/>
        <v>0</v>
      </c>
      <c r="G329" s="1">
        <f t="shared" si="27"/>
        <v>0</v>
      </c>
      <c r="H329" s="1">
        <f t="shared" si="28"/>
        <v>0</v>
      </c>
      <c r="I329" s="1">
        <f t="shared" si="29"/>
        <v>1</v>
      </c>
    </row>
    <row r="330" spans="1:9" x14ac:dyDescent="0.25">
      <c r="A330" s="1" t="s">
        <v>154</v>
      </c>
      <c r="B330" s="1">
        <v>5.7</v>
      </c>
      <c r="C330" s="1">
        <v>4</v>
      </c>
      <c r="D330" s="1">
        <v>6</v>
      </c>
      <c r="E330" s="1">
        <f t="shared" si="25"/>
        <v>1</v>
      </c>
      <c r="F330" s="1">
        <f t="shared" si="26"/>
        <v>0</v>
      </c>
      <c r="G330" s="1">
        <f t="shared" si="27"/>
        <v>0</v>
      </c>
      <c r="H330" s="1">
        <f t="shared" si="28"/>
        <v>0</v>
      </c>
      <c r="I330" s="1">
        <f t="shared" si="29"/>
        <v>1</v>
      </c>
    </row>
    <row r="331" spans="1:9" x14ac:dyDescent="0.25">
      <c r="A331" s="1" t="s">
        <v>171</v>
      </c>
      <c r="B331" s="1">
        <v>4.7</v>
      </c>
      <c r="C331" s="1">
        <v>4</v>
      </c>
      <c r="D331" s="1">
        <v>6</v>
      </c>
      <c r="E331" s="1">
        <f t="shared" si="25"/>
        <v>1</v>
      </c>
      <c r="F331" s="1">
        <f t="shared" si="26"/>
        <v>0</v>
      </c>
      <c r="G331" s="1">
        <f t="shared" si="27"/>
        <v>0</v>
      </c>
      <c r="H331" s="1">
        <f t="shared" si="28"/>
        <v>0</v>
      </c>
      <c r="I331" s="1">
        <f t="shared" si="29"/>
        <v>1</v>
      </c>
    </row>
    <row r="332" spans="1:9" x14ac:dyDescent="0.25">
      <c r="A332" s="1" t="s">
        <v>150</v>
      </c>
      <c r="B332" s="1">
        <v>5.7</v>
      </c>
      <c r="C332" s="1">
        <v>4</v>
      </c>
      <c r="D332" s="1">
        <v>6</v>
      </c>
      <c r="E332" s="1">
        <f t="shared" si="25"/>
        <v>1</v>
      </c>
      <c r="F332" s="1">
        <f t="shared" si="26"/>
        <v>0</v>
      </c>
      <c r="G332" s="1">
        <f t="shared" si="27"/>
        <v>0</v>
      </c>
      <c r="H332" s="1">
        <f t="shared" si="28"/>
        <v>0</v>
      </c>
      <c r="I332" s="1">
        <f t="shared" si="29"/>
        <v>1</v>
      </c>
    </row>
    <row r="333" spans="1:9" x14ac:dyDescent="0.25">
      <c r="A333" s="1" t="s">
        <v>133</v>
      </c>
      <c r="B333" s="1">
        <v>4.5999999999999996</v>
      </c>
      <c r="C333" s="1">
        <v>4</v>
      </c>
      <c r="D333" s="1">
        <v>6</v>
      </c>
      <c r="E333" s="1">
        <f t="shared" si="25"/>
        <v>1</v>
      </c>
      <c r="F333" s="1">
        <f t="shared" si="26"/>
        <v>0</v>
      </c>
      <c r="G333" s="1">
        <f t="shared" si="27"/>
        <v>0</v>
      </c>
      <c r="H333" s="1">
        <f t="shared" si="28"/>
        <v>0</v>
      </c>
      <c r="I333" s="1">
        <f t="shared" si="29"/>
        <v>1</v>
      </c>
    </row>
    <row r="334" spans="1:9" x14ac:dyDescent="0.25">
      <c r="A334" s="1" t="s">
        <v>62</v>
      </c>
      <c r="B334" s="1">
        <v>4.5</v>
      </c>
      <c r="C334" s="1">
        <v>4</v>
      </c>
      <c r="D334" s="1">
        <v>6</v>
      </c>
      <c r="E334" s="1">
        <f t="shared" si="25"/>
        <v>1</v>
      </c>
      <c r="F334" s="1">
        <f t="shared" si="26"/>
        <v>0</v>
      </c>
      <c r="G334" s="1">
        <f t="shared" si="27"/>
        <v>0</v>
      </c>
      <c r="H334" s="1">
        <f t="shared" si="28"/>
        <v>0</v>
      </c>
      <c r="I334" s="1">
        <f t="shared" si="29"/>
        <v>1</v>
      </c>
    </row>
    <row r="335" spans="1:9" x14ac:dyDescent="0.25">
      <c r="A335" s="1" t="s">
        <v>178</v>
      </c>
      <c r="B335" s="1">
        <v>5.3</v>
      </c>
      <c r="C335" s="1">
        <v>4</v>
      </c>
      <c r="D335" s="1">
        <v>6</v>
      </c>
      <c r="E335" s="1">
        <f t="shared" si="25"/>
        <v>1</v>
      </c>
      <c r="F335" s="1">
        <f t="shared" si="26"/>
        <v>0</v>
      </c>
      <c r="G335" s="1">
        <f t="shared" si="27"/>
        <v>0</v>
      </c>
      <c r="H335" s="1">
        <f t="shared" si="28"/>
        <v>0</v>
      </c>
      <c r="I335" s="1">
        <f t="shared" si="29"/>
        <v>1</v>
      </c>
    </row>
    <row r="336" spans="1:9" x14ac:dyDescent="0.25">
      <c r="A336" s="1" t="s">
        <v>64</v>
      </c>
      <c r="B336" s="1">
        <v>4.5</v>
      </c>
      <c r="C336" s="1">
        <v>4</v>
      </c>
      <c r="D336" s="1">
        <v>6</v>
      </c>
      <c r="E336" s="1">
        <f t="shared" si="25"/>
        <v>1</v>
      </c>
      <c r="F336" s="1">
        <f t="shared" si="26"/>
        <v>0</v>
      </c>
      <c r="G336" s="1">
        <f t="shared" si="27"/>
        <v>0</v>
      </c>
      <c r="H336" s="1">
        <f t="shared" si="28"/>
        <v>0</v>
      </c>
      <c r="I336" s="1">
        <f t="shared" si="29"/>
        <v>1</v>
      </c>
    </row>
    <row r="337" spans="1:9" x14ac:dyDescent="0.25">
      <c r="A337" s="1" t="s">
        <v>73</v>
      </c>
      <c r="B337" s="1">
        <v>4.3</v>
      </c>
      <c r="C337" s="1">
        <v>4</v>
      </c>
      <c r="D337" s="1">
        <v>6</v>
      </c>
      <c r="E337" s="1">
        <f t="shared" si="25"/>
        <v>1</v>
      </c>
      <c r="F337" s="1">
        <f t="shared" si="26"/>
        <v>0</v>
      </c>
      <c r="G337" s="1">
        <f t="shared" si="27"/>
        <v>0</v>
      </c>
      <c r="H337" s="1">
        <f t="shared" si="28"/>
        <v>0</v>
      </c>
      <c r="I337" s="1">
        <f t="shared" si="29"/>
        <v>1</v>
      </c>
    </row>
    <row r="338" spans="1:9" x14ac:dyDescent="0.25">
      <c r="A338" s="1" t="s">
        <v>134</v>
      </c>
      <c r="B338" s="1">
        <v>6.3</v>
      </c>
      <c r="C338" s="1">
        <v>4</v>
      </c>
      <c r="D338" s="1">
        <v>6</v>
      </c>
      <c r="E338" s="1">
        <f t="shared" si="25"/>
        <v>1</v>
      </c>
      <c r="F338" s="1">
        <f t="shared" si="26"/>
        <v>0</v>
      </c>
      <c r="G338" s="1">
        <f t="shared" si="27"/>
        <v>0</v>
      </c>
      <c r="H338" s="1">
        <f t="shared" si="28"/>
        <v>0</v>
      </c>
      <c r="I338" s="1">
        <f t="shared" si="29"/>
        <v>1</v>
      </c>
    </row>
    <row r="339" spans="1:9" x14ac:dyDescent="0.25">
      <c r="A339" s="1" t="s">
        <v>148</v>
      </c>
      <c r="B339" s="1">
        <v>7.1</v>
      </c>
      <c r="C339" s="1">
        <v>4</v>
      </c>
      <c r="D339" s="1">
        <v>6</v>
      </c>
      <c r="E339" s="1">
        <f t="shared" si="25"/>
        <v>1</v>
      </c>
      <c r="F339" s="1">
        <f t="shared" si="26"/>
        <v>0</v>
      </c>
      <c r="G339" s="1">
        <f t="shared" si="27"/>
        <v>0</v>
      </c>
      <c r="H339" s="1">
        <f t="shared" si="28"/>
        <v>0</v>
      </c>
      <c r="I339" s="1">
        <f t="shared" si="29"/>
        <v>1</v>
      </c>
    </row>
    <row r="340" spans="1:9" x14ac:dyDescent="0.25">
      <c r="A340" s="1" t="s">
        <v>92</v>
      </c>
      <c r="B340" s="1">
        <v>5.4</v>
      </c>
      <c r="C340" s="1">
        <v>4</v>
      </c>
      <c r="D340" s="1">
        <v>6</v>
      </c>
      <c r="E340" s="1">
        <f t="shared" si="25"/>
        <v>1</v>
      </c>
      <c r="F340" s="1">
        <f t="shared" si="26"/>
        <v>0</v>
      </c>
      <c r="G340" s="1">
        <f t="shared" si="27"/>
        <v>0</v>
      </c>
      <c r="H340" s="1">
        <f t="shared" si="28"/>
        <v>0</v>
      </c>
      <c r="I340" s="1">
        <f t="shared" si="29"/>
        <v>1</v>
      </c>
    </row>
    <row r="341" spans="1:9" x14ac:dyDescent="0.25">
      <c r="A341" s="1" t="s">
        <v>133</v>
      </c>
      <c r="B341" s="1">
        <v>4.5999999999999996</v>
      </c>
      <c r="C341" s="1">
        <v>4</v>
      </c>
      <c r="D341" s="1">
        <v>6</v>
      </c>
      <c r="E341" s="1">
        <f t="shared" si="25"/>
        <v>1</v>
      </c>
      <c r="F341" s="1">
        <f t="shared" si="26"/>
        <v>0</v>
      </c>
      <c r="G341" s="1">
        <f t="shared" si="27"/>
        <v>0</v>
      </c>
      <c r="H341" s="1">
        <f t="shared" si="28"/>
        <v>0</v>
      </c>
      <c r="I341" s="1">
        <f t="shared" si="29"/>
        <v>1</v>
      </c>
    </row>
    <row r="342" spans="1:9" x14ac:dyDescent="0.25">
      <c r="A342" s="1" t="s">
        <v>138</v>
      </c>
      <c r="B342" s="1">
        <v>4.7</v>
      </c>
      <c r="C342" s="1">
        <v>4</v>
      </c>
      <c r="D342" s="1">
        <v>6</v>
      </c>
      <c r="E342" s="1">
        <f t="shared" si="25"/>
        <v>1</v>
      </c>
      <c r="F342" s="1">
        <f t="shared" si="26"/>
        <v>0</v>
      </c>
      <c r="G342" s="1">
        <f t="shared" si="27"/>
        <v>0</v>
      </c>
      <c r="H342" s="1">
        <f t="shared" si="28"/>
        <v>0</v>
      </c>
      <c r="I342" s="1">
        <f t="shared" si="29"/>
        <v>1</v>
      </c>
    </row>
    <row r="343" spans="1:9" x14ac:dyDescent="0.25">
      <c r="A343" s="1" t="s">
        <v>154</v>
      </c>
      <c r="B343" s="1">
        <v>5.7</v>
      </c>
      <c r="C343" s="1">
        <v>4</v>
      </c>
      <c r="D343" s="1">
        <v>6</v>
      </c>
      <c r="E343" s="1">
        <f t="shared" si="25"/>
        <v>1</v>
      </c>
      <c r="F343" s="1">
        <f t="shared" si="26"/>
        <v>0</v>
      </c>
      <c r="G343" s="1">
        <f t="shared" si="27"/>
        <v>0</v>
      </c>
      <c r="H343" s="1">
        <f t="shared" si="28"/>
        <v>0</v>
      </c>
      <c r="I343" s="1">
        <f t="shared" si="29"/>
        <v>1</v>
      </c>
    </row>
    <row r="344" spans="1:9" x14ac:dyDescent="0.25">
      <c r="A344" s="1" t="s">
        <v>101</v>
      </c>
      <c r="B344" s="1">
        <v>4.9000000000000004</v>
      </c>
      <c r="C344" s="1">
        <v>4</v>
      </c>
      <c r="D344" s="1">
        <v>6</v>
      </c>
      <c r="E344" s="1">
        <f t="shared" si="25"/>
        <v>1</v>
      </c>
      <c r="F344" s="1">
        <f t="shared" si="26"/>
        <v>0</v>
      </c>
      <c r="G344" s="1">
        <f t="shared" si="27"/>
        <v>0</v>
      </c>
      <c r="H344" s="1">
        <f t="shared" si="28"/>
        <v>0</v>
      </c>
      <c r="I344" s="1">
        <f t="shared" si="29"/>
        <v>1</v>
      </c>
    </row>
    <row r="345" spans="1:9" x14ac:dyDescent="0.25">
      <c r="A345" s="1" t="s">
        <v>59</v>
      </c>
      <c r="B345" s="1">
        <v>6.7</v>
      </c>
      <c r="C345" s="1">
        <v>4</v>
      </c>
      <c r="D345" s="1">
        <v>6</v>
      </c>
      <c r="E345" s="1">
        <f t="shared" si="25"/>
        <v>1</v>
      </c>
      <c r="F345" s="1">
        <f t="shared" si="26"/>
        <v>0</v>
      </c>
      <c r="G345" s="1">
        <f t="shared" si="27"/>
        <v>0</v>
      </c>
      <c r="H345" s="1">
        <f t="shared" si="28"/>
        <v>0</v>
      </c>
      <c r="I345" s="1">
        <f t="shared" si="29"/>
        <v>1</v>
      </c>
    </row>
    <row r="346" spans="1:9" x14ac:dyDescent="0.25">
      <c r="A346" s="1" t="s">
        <v>160</v>
      </c>
      <c r="B346" s="1">
        <v>3.9</v>
      </c>
      <c r="C346" s="1">
        <v>4</v>
      </c>
      <c r="D346" s="1">
        <v>6</v>
      </c>
      <c r="E346" s="1">
        <f t="shared" si="25"/>
        <v>1</v>
      </c>
      <c r="F346" s="1">
        <f t="shared" si="26"/>
        <v>0</v>
      </c>
      <c r="G346" s="1">
        <f t="shared" si="27"/>
        <v>0</v>
      </c>
      <c r="H346" s="1">
        <f t="shared" si="28"/>
        <v>0</v>
      </c>
      <c r="I346" s="1">
        <f t="shared" si="29"/>
        <v>1</v>
      </c>
    </row>
    <row r="347" spans="1:9" x14ac:dyDescent="0.25">
      <c r="A347" s="1" t="s">
        <v>84</v>
      </c>
      <c r="B347" s="1">
        <v>5</v>
      </c>
      <c r="C347" s="1">
        <v>4</v>
      </c>
      <c r="D347" s="1">
        <v>5</v>
      </c>
      <c r="E347" s="1">
        <f t="shared" si="25"/>
        <v>1</v>
      </c>
      <c r="F347" s="1">
        <f t="shared" si="26"/>
        <v>0</v>
      </c>
      <c r="G347" s="1">
        <f t="shared" si="27"/>
        <v>0</v>
      </c>
      <c r="H347" s="1">
        <f t="shared" si="28"/>
        <v>0</v>
      </c>
      <c r="I347" s="1">
        <f t="shared" si="29"/>
        <v>1</v>
      </c>
    </row>
    <row r="348" spans="1:9" x14ac:dyDescent="0.25">
      <c r="A348" s="1" t="s">
        <v>109</v>
      </c>
      <c r="B348" s="1">
        <v>5.7</v>
      </c>
      <c r="C348" s="1">
        <v>4</v>
      </c>
      <c r="D348" s="1">
        <v>5</v>
      </c>
      <c r="E348" s="1">
        <f t="shared" si="25"/>
        <v>1</v>
      </c>
      <c r="F348" s="1">
        <f t="shared" si="26"/>
        <v>0</v>
      </c>
      <c r="G348" s="1">
        <f t="shared" si="27"/>
        <v>0</v>
      </c>
      <c r="H348" s="1">
        <f t="shared" si="28"/>
        <v>0</v>
      </c>
      <c r="I348" s="1">
        <f t="shared" si="29"/>
        <v>1</v>
      </c>
    </row>
    <row r="349" spans="1:9" x14ac:dyDescent="0.25">
      <c r="A349" s="1" t="s">
        <v>154</v>
      </c>
      <c r="B349" s="1">
        <v>5.7</v>
      </c>
      <c r="C349" s="1">
        <v>4</v>
      </c>
      <c r="D349" s="1">
        <v>5</v>
      </c>
      <c r="E349" s="1">
        <f t="shared" si="25"/>
        <v>1</v>
      </c>
      <c r="F349" s="1">
        <f t="shared" si="26"/>
        <v>0</v>
      </c>
      <c r="G349" s="1">
        <f t="shared" si="27"/>
        <v>0</v>
      </c>
      <c r="H349" s="1">
        <f t="shared" si="28"/>
        <v>0</v>
      </c>
      <c r="I349" s="1">
        <f t="shared" si="29"/>
        <v>1</v>
      </c>
    </row>
    <row r="350" spans="1:9" x14ac:dyDescent="0.25">
      <c r="A350" s="1" t="s">
        <v>70</v>
      </c>
      <c r="B350" s="1">
        <v>3.7</v>
      </c>
      <c r="C350" s="1">
        <v>4</v>
      </c>
      <c r="D350" s="1">
        <v>5</v>
      </c>
      <c r="E350" s="1">
        <f t="shared" si="25"/>
        <v>1</v>
      </c>
      <c r="F350" s="1">
        <f t="shared" si="26"/>
        <v>0</v>
      </c>
      <c r="G350" s="1">
        <f t="shared" si="27"/>
        <v>0</v>
      </c>
      <c r="H350" s="1">
        <f t="shared" si="28"/>
        <v>0</v>
      </c>
      <c r="I350" s="1">
        <f t="shared" si="29"/>
        <v>1</v>
      </c>
    </row>
    <row r="351" spans="1:9" x14ac:dyDescent="0.25">
      <c r="A351" s="1" t="s">
        <v>106</v>
      </c>
      <c r="B351" s="1">
        <v>4.3</v>
      </c>
      <c r="C351" s="1">
        <v>4</v>
      </c>
      <c r="D351" s="1">
        <v>5</v>
      </c>
      <c r="E351" s="1">
        <f t="shared" si="25"/>
        <v>1</v>
      </c>
      <c r="F351" s="1">
        <f t="shared" si="26"/>
        <v>0</v>
      </c>
      <c r="G351" s="1">
        <f t="shared" si="27"/>
        <v>0</v>
      </c>
      <c r="H351" s="1">
        <f t="shared" si="28"/>
        <v>0</v>
      </c>
      <c r="I351" s="1">
        <f t="shared" si="29"/>
        <v>1</v>
      </c>
    </row>
    <row r="352" spans="1:9" x14ac:dyDescent="0.25">
      <c r="A352" s="1" t="s">
        <v>117</v>
      </c>
      <c r="B352" s="1">
        <v>4.5999999999999996</v>
      </c>
      <c r="C352" s="1">
        <v>4</v>
      </c>
      <c r="D352" s="1">
        <v>5</v>
      </c>
      <c r="E352" s="1">
        <f t="shared" si="25"/>
        <v>1</v>
      </c>
      <c r="F352" s="1">
        <f t="shared" si="26"/>
        <v>0</v>
      </c>
      <c r="G352" s="1">
        <f t="shared" si="27"/>
        <v>0</v>
      </c>
      <c r="H352" s="1">
        <f t="shared" si="28"/>
        <v>0</v>
      </c>
      <c r="I352" s="1">
        <f t="shared" si="29"/>
        <v>1</v>
      </c>
    </row>
    <row r="353" spans="1:9" x14ac:dyDescent="0.25">
      <c r="A353" s="1" t="s">
        <v>122</v>
      </c>
      <c r="B353" s="1">
        <v>4.5</v>
      </c>
      <c r="C353" s="1">
        <v>4</v>
      </c>
      <c r="D353" s="1">
        <v>5</v>
      </c>
      <c r="E353" s="1">
        <f t="shared" si="25"/>
        <v>1</v>
      </c>
      <c r="F353" s="1">
        <f t="shared" si="26"/>
        <v>0</v>
      </c>
      <c r="G353" s="1">
        <f t="shared" si="27"/>
        <v>0</v>
      </c>
      <c r="H353" s="1">
        <f t="shared" si="28"/>
        <v>0</v>
      </c>
      <c r="I353" s="1">
        <f t="shared" si="29"/>
        <v>1</v>
      </c>
    </row>
    <row r="354" spans="1:9" x14ac:dyDescent="0.25">
      <c r="A354" s="1" t="s">
        <v>130</v>
      </c>
      <c r="B354" s="1">
        <v>4.0999999999999996</v>
      </c>
      <c r="C354" s="1">
        <v>4</v>
      </c>
      <c r="D354" s="1">
        <v>5</v>
      </c>
      <c r="E354" s="1">
        <f t="shared" si="25"/>
        <v>1</v>
      </c>
      <c r="F354" s="1">
        <f t="shared" si="26"/>
        <v>0</v>
      </c>
      <c r="G354" s="1">
        <f t="shared" si="27"/>
        <v>0</v>
      </c>
      <c r="H354" s="1">
        <f t="shared" si="28"/>
        <v>0</v>
      </c>
      <c r="I354" s="1">
        <f t="shared" si="29"/>
        <v>1</v>
      </c>
    </row>
    <row r="355" spans="1:9" x14ac:dyDescent="0.25">
      <c r="A355" s="1" t="s">
        <v>134</v>
      </c>
      <c r="B355" s="1">
        <v>6.3</v>
      </c>
      <c r="C355" s="1">
        <v>4</v>
      </c>
      <c r="D355" s="1">
        <v>5</v>
      </c>
      <c r="E355" s="1">
        <f t="shared" si="25"/>
        <v>1</v>
      </c>
      <c r="F355" s="1">
        <f t="shared" si="26"/>
        <v>0</v>
      </c>
      <c r="G355" s="1">
        <f t="shared" si="27"/>
        <v>0</v>
      </c>
      <c r="H355" s="1">
        <f t="shared" si="28"/>
        <v>0</v>
      </c>
      <c r="I355" s="1">
        <f t="shared" si="29"/>
        <v>1</v>
      </c>
    </row>
    <row r="356" spans="1:9" x14ac:dyDescent="0.25">
      <c r="A356" s="1" t="s">
        <v>147</v>
      </c>
      <c r="B356" s="1">
        <v>5.0999999999999996</v>
      </c>
      <c r="C356" s="1">
        <v>4</v>
      </c>
      <c r="D356" s="1">
        <v>5</v>
      </c>
      <c r="E356" s="1">
        <f t="shared" si="25"/>
        <v>1</v>
      </c>
      <c r="F356" s="1">
        <f t="shared" si="26"/>
        <v>0</v>
      </c>
      <c r="G356" s="1">
        <f t="shared" si="27"/>
        <v>0</v>
      </c>
      <c r="H356" s="1">
        <f t="shared" si="28"/>
        <v>0</v>
      </c>
      <c r="I356" s="1">
        <f t="shared" si="29"/>
        <v>1</v>
      </c>
    </row>
    <row r="357" spans="1:9" x14ac:dyDescent="0.25">
      <c r="A357" s="1" t="s">
        <v>159</v>
      </c>
      <c r="B357" s="1">
        <v>4.3</v>
      </c>
      <c r="C357" s="1">
        <v>4</v>
      </c>
      <c r="D357" s="1">
        <v>5</v>
      </c>
      <c r="E357" s="1">
        <f t="shared" si="25"/>
        <v>1</v>
      </c>
      <c r="F357" s="1">
        <f t="shared" si="26"/>
        <v>0</v>
      </c>
      <c r="G357" s="1">
        <f t="shared" si="27"/>
        <v>0</v>
      </c>
      <c r="H357" s="1">
        <f t="shared" si="28"/>
        <v>0</v>
      </c>
      <c r="I357" s="1">
        <f t="shared" si="29"/>
        <v>1</v>
      </c>
    </row>
    <row r="358" spans="1:9" x14ac:dyDescent="0.25">
      <c r="A358" s="1" t="s">
        <v>109</v>
      </c>
      <c r="B358" s="1">
        <v>5.7</v>
      </c>
      <c r="C358" s="1">
        <v>4</v>
      </c>
      <c r="D358" s="1">
        <v>5</v>
      </c>
      <c r="E358" s="1">
        <f t="shared" si="25"/>
        <v>1</v>
      </c>
      <c r="F358" s="1">
        <f t="shared" si="26"/>
        <v>0</v>
      </c>
      <c r="G358" s="1">
        <f t="shared" si="27"/>
        <v>0</v>
      </c>
      <c r="H358" s="1">
        <f t="shared" si="28"/>
        <v>0</v>
      </c>
      <c r="I358" s="1">
        <f t="shared" si="29"/>
        <v>1</v>
      </c>
    </row>
    <row r="359" spans="1:9" x14ac:dyDescent="0.25">
      <c r="A359" s="1" t="s">
        <v>130</v>
      </c>
      <c r="B359" s="1">
        <v>4.0999999999999996</v>
      </c>
      <c r="C359" s="1">
        <v>4</v>
      </c>
      <c r="D359" s="1">
        <v>5</v>
      </c>
      <c r="E359" s="1">
        <f t="shared" si="25"/>
        <v>1</v>
      </c>
      <c r="F359" s="1">
        <f t="shared" si="26"/>
        <v>0</v>
      </c>
      <c r="G359" s="1">
        <f t="shared" si="27"/>
        <v>0</v>
      </c>
      <c r="H359" s="1">
        <f t="shared" si="28"/>
        <v>0</v>
      </c>
      <c r="I359" s="1">
        <f t="shared" si="29"/>
        <v>1</v>
      </c>
    </row>
    <row r="360" spans="1:9" x14ac:dyDescent="0.25">
      <c r="A360" s="1" t="s">
        <v>182</v>
      </c>
      <c r="B360" s="1">
        <v>5.0999999999999996</v>
      </c>
      <c r="C360" s="1">
        <v>4</v>
      </c>
      <c r="D360" s="1">
        <v>5</v>
      </c>
      <c r="E360" s="1">
        <f t="shared" si="25"/>
        <v>1</v>
      </c>
      <c r="F360" s="1">
        <f t="shared" si="26"/>
        <v>0</v>
      </c>
      <c r="G360" s="1">
        <f t="shared" si="27"/>
        <v>0</v>
      </c>
      <c r="H360" s="1">
        <f t="shared" si="28"/>
        <v>0</v>
      </c>
      <c r="I360" s="1">
        <f t="shared" si="29"/>
        <v>1</v>
      </c>
    </row>
    <row r="361" spans="1:9" x14ac:dyDescent="0.25">
      <c r="A361" s="1" t="s">
        <v>88</v>
      </c>
      <c r="B361" s="1">
        <v>4.5</v>
      </c>
      <c r="C361" s="1">
        <v>4</v>
      </c>
      <c r="D361" s="1">
        <v>5</v>
      </c>
      <c r="E361" s="1">
        <f t="shared" si="25"/>
        <v>1</v>
      </c>
      <c r="F361" s="1">
        <f t="shared" si="26"/>
        <v>0</v>
      </c>
      <c r="G361" s="1">
        <f t="shared" si="27"/>
        <v>0</v>
      </c>
      <c r="H361" s="1">
        <f t="shared" si="28"/>
        <v>0</v>
      </c>
      <c r="I361" s="1">
        <f t="shared" si="29"/>
        <v>1</v>
      </c>
    </row>
    <row r="362" spans="1:9" x14ac:dyDescent="0.25">
      <c r="A362" s="1" t="s">
        <v>84</v>
      </c>
      <c r="B362" s="1">
        <v>5</v>
      </c>
      <c r="C362" s="1">
        <v>4</v>
      </c>
      <c r="D362" s="1">
        <v>5</v>
      </c>
      <c r="E362" s="1">
        <f t="shared" si="25"/>
        <v>1</v>
      </c>
      <c r="F362" s="1">
        <f t="shared" si="26"/>
        <v>0</v>
      </c>
      <c r="G362" s="1">
        <f t="shared" si="27"/>
        <v>0</v>
      </c>
      <c r="H362" s="1">
        <f t="shared" si="28"/>
        <v>0</v>
      </c>
      <c r="I362" s="1">
        <f t="shared" si="29"/>
        <v>1</v>
      </c>
    </row>
    <row r="363" spans="1:9" x14ac:dyDescent="0.25">
      <c r="A363" s="1" t="s">
        <v>92</v>
      </c>
      <c r="B363" s="1">
        <v>5.4</v>
      </c>
      <c r="C363" s="1">
        <v>4</v>
      </c>
      <c r="D363" s="1">
        <v>5</v>
      </c>
      <c r="E363" s="1">
        <f t="shared" si="25"/>
        <v>1</v>
      </c>
      <c r="F363" s="1">
        <f t="shared" si="26"/>
        <v>0</v>
      </c>
      <c r="G363" s="1">
        <f t="shared" si="27"/>
        <v>0</v>
      </c>
      <c r="H363" s="1">
        <f t="shared" si="28"/>
        <v>0</v>
      </c>
      <c r="I363" s="1">
        <f t="shared" si="29"/>
        <v>1</v>
      </c>
    </row>
    <row r="364" spans="1:9" x14ac:dyDescent="0.25">
      <c r="A364" s="1" t="s">
        <v>171</v>
      </c>
      <c r="B364" s="1">
        <v>4.7</v>
      </c>
      <c r="C364" s="1">
        <v>4</v>
      </c>
      <c r="D364" s="1">
        <v>5</v>
      </c>
      <c r="E364" s="1">
        <f t="shared" si="25"/>
        <v>1</v>
      </c>
      <c r="F364" s="1">
        <f t="shared" si="26"/>
        <v>0</v>
      </c>
      <c r="G364" s="1">
        <f t="shared" si="27"/>
        <v>0</v>
      </c>
      <c r="H364" s="1">
        <f t="shared" si="28"/>
        <v>0</v>
      </c>
      <c r="I364" s="1">
        <f t="shared" si="29"/>
        <v>1</v>
      </c>
    </row>
    <row r="365" spans="1:9" x14ac:dyDescent="0.25">
      <c r="A365" s="1" t="s">
        <v>109</v>
      </c>
      <c r="B365" s="1">
        <v>5.7</v>
      </c>
      <c r="C365" s="1">
        <v>4</v>
      </c>
      <c r="D365" s="1">
        <v>5</v>
      </c>
      <c r="E365" s="1">
        <f t="shared" si="25"/>
        <v>1</v>
      </c>
      <c r="F365" s="1">
        <f t="shared" si="26"/>
        <v>0</v>
      </c>
      <c r="G365" s="1">
        <f t="shared" si="27"/>
        <v>0</v>
      </c>
      <c r="H365" s="1">
        <f t="shared" si="28"/>
        <v>0</v>
      </c>
      <c r="I365" s="1">
        <f t="shared" si="29"/>
        <v>1</v>
      </c>
    </row>
    <row r="366" spans="1:9" x14ac:dyDescent="0.25">
      <c r="A366" s="1" t="s">
        <v>188</v>
      </c>
      <c r="B366" s="1">
        <v>4.3</v>
      </c>
      <c r="C366" s="1">
        <v>4</v>
      </c>
      <c r="D366" s="1">
        <v>5</v>
      </c>
      <c r="E366" s="1">
        <f t="shared" si="25"/>
        <v>1</v>
      </c>
      <c r="F366" s="1">
        <f t="shared" si="26"/>
        <v>0</v>
      </c>
      <c r="G366" s="1">
        <f t="shared" si="27"/>
        <v>0</v>
      </c>
      <c r="H366" s="1">
        <f t="shared" si="28"/>
        <v>0</v>
      </c>
      <c r="I366" s="1">
        <f t="shared" si="29"/>
        <v>1</v>
      </c>
    </row>
    <row r="367" spans="1:9" x14ac:dyDescent="0.25">
      <c r="A367" s="1" t="s">
        <v>147</v>
      </c>
      <c r="B367" s="1">
        <v>5.0999999999999996</v>
      </c>
      <c r="C367" s="1">
        <v>4</v>
      </c>
      <c r="D367" s="1">
        <v>5</v>
      </c>
      <c r="E367" s="1">
        <f t="shared" si="25"/>
        <v>1</v>
      </c>
      <c r="F367" s="1">
        <f t="shared" si="26"/>
        <v>0</v>
      </c>
      <c r="G367" s="1">
        <f t="shared" si="27"/>
        <v>0</v>
      </c>
      <c r="H367" s="1">
        <f t="shared" si="28"/>
        <v>0</v>
      </c>
      <c r="I367" s="1">
        <f t="shared" si="29"/>
        <v>1</v>
      </c>
    </row>
    <row r="368" spans="1:9" x14ac:dyDescent="0.25">
      <c r="A368" s="1" t="s">
        <v>85</v>
      </c>
      <c r="B368" s="1">
        <v>4.8</v>
      </c>
      <c r="C368" s="1">
        <v>4</v>
      </c>
      <c r="D368" s="1">
        <v>5</v>
      </c>
      <c r="E368" s="1">
        <f t="shared" si="25"/>
        <v>1</v>
      </c>
      <c r="F368" s="1">
        <f t="shared" si="26"/>
        <v>0</v>
      </c>
      <c r="G368" s="1">
        <f t="shared" si="27"/>
        <v>0</v>
      </c>
      <c r="H368" s="1">
        <f t="shared" si="28"/>
        <v>0</v>
      </c>
      <c r="I368" s="1">
        <f t="shared" si="29"/>
        <v>1</v>
      </c>
    </row>
    <row r="369" spans="1:9" x14ac:dyDescent="0.25">
      <c r="A369" s="1" t="s">
        <v>167</v>
      </c>
      <c r="B369" s="1">
        <v>4.5</v>
      </c>
      <c r="C369" s="1">
        <v>4</v>
      </c>
      <c r="D369" s="1">
        <v>5</v>
      </c>
      <c r="E369" s="1">
        <f t="shared" si="25"/>
        <v>1</v>
      </c>
      <c r="F369" s="1">
        <f t="shared" si="26"/>
        <v>0</v>
      </c>
      <c r="G369" s="1">
        <f t="shared" si="27"/>
        <v>0</v>
      </c>
      <c r="H369" s="1">
        <f t="shared" si="28"/>
        <v>0</v>
      </c>
      <c r="I369" s="1">
        <f t="shared" si="29"/>
        <v>1</v>
      </c>
    </row>
    <row r="370" spans="1:9" x14ac:dyDescent="0.25">
      <c r="A370" s="1" t="s">
        <v>67</v>
      </c>
      <c r="B370" s="1">
        <v>5.4</v>
      </c>
      <c r="C370" s="1">
        <v>4</v>
      </c>
      <c r="D370" s="1">
        <v>5</v>
      </c>
      <c r="E370" s="1">
        <f t="shared" si="25"/>
        <v>1</v>
      </c>
      <c r="F370" s="1">
        <f t="shared" si="26"/>
        <v>0</v>
      </c>
      <c r="G370" s="1">
        <f t="shared" si="27"/>
        <v>0</v>
      </c>
      <c r="H370" s="1">
        <f t="shared" si="28"/>
        <v>0</v>
      </c>
      <c r="I370" s="1">
        <f t="shared" si="29"/>
        <v>1</v>
      </c>
    </row>
    <row r="371" spans="1:9" x14ac:dyDescent="0.25">
      <c r="A371" s="1" t="s">
        <v>175</v>
      </c>
      <c r="B371" s="1">
        <v>3.9</v>
      </c>
      <c r="C371" s="1">
        <v>4</v>
      </c>
      <c r="D371" s="1">
        <v>5</v>
      </c>
      <c r="E371" s="1">
        <f t="shared" si="25"/>
        <v>1</v>
      </c>
      <c r="F371" s="1">
        <f t="shared" si="26"/>
        <v>0</v>
      </c>
      <c r="G371" s="1">
        <f t="shared" si="27"/>
        <v>0</v>
      </c>
      <c r="H371" s="1">
        <f t="shared" si="28"/>
        <v>0</v>
      </c>
      <c r="I371" s="1">
        <f t="shared" si="29"/>
        <v>1</v>
      </c>
    </row>
    <row r="372" spans="1:9" x14ac:dyDescent="0.25">
      <c r="A372" s="1" t="s">
        <v>165</v>
      </c>
      <c r="B372" s="1">
        <v>7.1</v>
      </c>
      <c r="C372" s="1">
        <v>4</v>
      </c>
      <c r="D372" s="1">
        <v>5</v>
      </c>
      <c r="E372" s="1">
        <f t="shared" si="25"/>
        <v>1</v>
      </c>
      <c r="F372" s="1">
        <f t="shared" si="26"/>
        <v>0</v>
      </c>
      <c r="G372" s="1">
        <f t="shared" si="27"/>
        <v>0</v>
      </c>
      <c r="H372" s="1">
        <f t="shared" si="28"/>
        <v>0</v>
      </c>
      <c r="I372" s="1">
        <f t="shared" si="29"/>
        <v>1</v>
      </c>
    </row>
    <row r="373" spans="1:9" x14ac:dyDescent="0.25">
      <c r="A373" s="1" t="s">
        <v>80</v>
      </c>
      <c r="B373" s="1">
        <v>4.9000000000000004</v>
      </c>
      <c r="C373" s="1">
        <v>4</v>
      </c>
      <c r="D373" s="1">
        <v>5</v>
      </c>
      <c r="E373" s="1">
        <f t="shared" si="25"/>
        <v>1</v>
      </c>
      <c r="F373" s="1">
        <f t="shared" si="26"/>
        <v>0</v>
      </c>
      <c r="G373" s="1">
        <f t="shared" si="27"/>
        <v>0</v>
      </c>
      <c r="H373" s="1">
        <f t="shared" si="28"/>
        <v>0</v>
      </c>
      <c r="I373" s="1">
        <f t="shared" si="29"/>
        <v>1</v>
      </c>
    </row>
    <row r="374" spans="1:9" x14ac:dyDescent="0.25">
      <c r="A374" s="1" t="s">
        <v>169</v>
      </c>
      <c r="B374" s="1">
        <v>4.5</v>
      </c>
      <c r="C374" s="1">
        <v>4</v>
      </c>
      <c r="D374" s="1">
        <v>5</v>
      </c>
      <c r="E374" s="1">
        <f t="shared" si="25"/>
        <v>1</v>
      </c>
      <c r="F374" s="1">
        <f t="shared" si="26"/>
        <v>0</v>
      </c>
      <c r="G374" s="1">
        <f t="shared" si="27"/>
        <v>0</v>
      </c>
      <c r="H374" s="1">
        <f t="shared" si="28"/>
        <v>0</v>
      </c>
      <c r="I374" s="1">
        <f t="shared" si="29"/>
        <v>1</v>
      </c>
    </row>
    <row r="375" spans="1:9" x14ac:dyDescent="0.25">
      <c r="A375" s="1" t="s">
        <v>170</v>
      </c>
      <c r="B375" s="1">
        <v>5.3</v>
      </c>
      <c r="C375" s="1">
        <v>4</v>
      </c>
      <c r="D375" s="1">
        <v>5</v>
      </c>
      <c r="E375" s="1">
        <f t="shared" si="25"/>
        <v>1</v>
      </c>
      <c r="F375" s="1">
        <f t="shared" si="26"/>
        <v>0</v>
      </c>
      <c r="G375" s="1">
        <f t="shared" si="27"/>
        <v>0</v>
      </c>
      <c r="H375" s="1">
        <f t="shared" si="28"/>
        <v>0</v>
      </c>
      <c r="I375" s="1">
        <f t="shared" si="29"/>
        <v>1</v>
      </c>
    </row>
    <row r="376" spans="1:9" x14ac:dyDescent="0.25">
      <c r="A376" s="1" t="s">
        <v>134</v>
      </c>
      <c r="B376" s="1">
        <v>6.3</v>
      </c>
      <c r="C376" s="1">
        <v>4</v>
      </c>
      <c r="D376" s="1">
        <v>5</v>
      </c>
      <c r="E376" s="1">
        <f t="shared" si="25"/>
        <v>1</v>
      </c>
      <c r="F376" s="1">
        <f t="shared" si="26"/>
        <v>0</v>
      </c>
      <c r="G376" s="1">
        <f t="shared" si="27"/>
        <v>0</v>
      </c>
      <c r="H376" s="1">
        <f t="shared" si="28"/>
        <v>0</v>
      </c>
      <c r="I376" s="1">
        <f t="shared" si="29"/>
        <v>1</v>
      </c>
    </row>
    <row r="377" spans="1:9" x14ac:dyDescent="0.25">
      <c r="A377" s="1" t="s">
        <v>147</v>
      </c>
      <c r="B377" s="1">
        <v>5.0999999999999996</v>
      </c>
      <c r="C377" s="1">
        <v>4</v>
      </c>
      <c r="D377" s="1">
        <v>15</v>
      </c>
      <c r="E377" s="1">
        <f t="shared" si="25"/>
        <v>0</v>
      </c>
      <c r="F377" s="1">
        <f t="shared" si="26"/>
        <v>0</v>
      </c>
      <c r="G377" s="1">
        <f t="shared" si="27"/>
        <v>0</v>
      </c>
      <c r="H377" s="1">
        <f t="shared" si="28"/>
        <v>1</v>
      </c>
      <c r="I377" s="1">
        <f t="shared" si="29"/>
        <v>1</v>
      </c>
    </row>
    <row r="378" spans="1:9" x14ac:dyDescent="0.25">
      <c r="A378" s="1" t="s">
        <v>96</v>
      </c>
      <c r="B378" s="1">
        <v>4.9000000000000004</v>
      </c>
      <c r="C378" s="1">
        <v>4</v>
      </c>
      <c r="D378" s="1">
        <v>15</v>
      </c>
      <c r="E378" s="1">
        <f t="shared" si="25"/>
        <v>0</v>
      </c>
      <c r="F378" s="1">
        <f t="shared" si="26"/>
        <v>0</v>
      </c>
      <c r="G378" s="1">
        <f t="shared" si="27"/>
        <v>0</v>
      </c>
      <c r="H378" s="1">
        <f t="shared" si="28"/>
        <v>1</v>
      </c>
      <c r="I378" s="1">
        <f t="shared" si="29"/>
        <v>1</v>
      </c>
    </row>
    <row r="379" spans="1:9" x14ac:dyDescent="0.25">
      <c r="A379" s="1" t="s">
        <v>98</v>
      </c>
      <c r="B379" s="1">
        <v>5</v>
      </c>
      <c r="C379" s="1">
        <v>4</v>
      </c>
      <c r="D379" s="1">
        <v>15</v>
      </c>
      <c r="E379" s="1">
        <f t="shared" si="25"/>
        <v>0</v>
      </c>
      <c r="F379" s="1">
        <f t="shared" si="26"/>
        <v>0</v>
      </c>
      <c r="G379" s="1">
        <f t="shared" si="27"/>
        <v>0</v>
      </c>
      <c r="H379" s="1">
        <f t="shared" si="28"/>
        <v>1</v>
      </c>
      <c r="I379" s="1">
        <f t="shared" si="29"/>
        <v>1</v>
      </c>
    </row>
    <row r="380" spans="1:9" x14ac:dyDescent="0.25">
      <c r="A380" s="1" t="s">
        <v>59</v>
      </c>
      <c r="B380" s="1">
        <v>6.7</v>
      </c>
      <c r="C380" s="1">
        <v>4</v>
      </c>
      <c r="D380" s="1">
        <v>15</v>
      </c>
      <c r="E380" s="1">
        <f t="shared" si="25"/>
        <v>0</v>
      </c>
      <c r="F380" s="1">
        <f t="shared" si="26"/>
        <v>0</v>
      </c>
      <c r="G380" s="1">
        <f t="shared" si="27"/>
        <v>0</v>
      </c>
      <c r="H380" s="1">
        <f t="shared" si="28"/>
        <v>1</v>
      </c>
      <c r="I380" s="1">
        <f t="shared" si="29"/>
        <v>1</v>
      </c>
    </row>
    <row r="381" spans="1:9" x14ac:dyDescent="0.25">
      <c r="A381" s="1" t="s">
        <v>105</v>
      </c>
      <c r="B381" s="1">
        <v>4.4000000000000004</v>
      </c>
      <c r="C381" s="1">
        <v>4</v>
      </c>
      <c r="D381" s="1">
        <v>14</v>
      </c>
      <c r="E381" s="1">
        <f t="shared" si="25"/>
        <v>0</v>
      </c>
      <c r="F381" s="1">
        <f t="shared" si="26"/>
        <v>0</v>
      </c>
      <c r="G381" s="1">
        <f t="shared" si="27"/>
        <v>0</v>
      </c>
      <c r="H381" s="1">
        <f t="shared" si="28"/>
        <v>1</v>
      </c>
      <c r="I381" s="1">
        <f t="shared" si="29"/>
        <v>1</v>
      </c>
    </row>
    <row r="382" spans="1:9" x14ac:dyDescent="0.25">
      <c r="A382" s="1" t="s">
        <v>148</v>
      </c>
      <c r="B382" s="1">
        <v>7.1</v>
      </c>
      <c r="C382" s="1">
        <v>4</v>
      </c>
      <c r="D382" s="1">
        <v>14</v>
      </c>
      <c r="E382" s="1">
        <f t="shared" si="25"/>
        <v>0</v>
      </c>
      <c r="F382" s="1">
        <f t="shared" si="26"/>
        <v>0</v>
      </c>
      <c r="G382" s="1">
        <f t="shared" si="27"/>
        <v>0</v>
      </c>
      <c r="H382" s="1">
        <f t="shared" si="28"/>
        <v>1</v>
      </c>
      <c r="I382" s="1">
        <f t="shared" si="29"/>
        <v>1</v>
      </c>
    </row>
    <row r="383" spans="1:9" x14ac:dyDescent="0.25">
      <c r="A383" s="1" t="s">
        <v>103</v>
      </c>
      <c r="B383" s="1">
        <v>4.2</v>
      </c>
      <c r="C383" s="1">
        <v>4</v>
      </c>
      <c r="D383" s="1">
        <v>13</v>
      </c>
      <c r="E383" s="1">
        <f t="shared" si="25"/>
        <v>0</v>
      </c>
      <c r="F383" s="1">
        <f t="shared" si="26"/>
        <v>0</v>
      </c>
      <c r="G383" s="1">
        <f t="shared" si="27"/>
        <v>0</v>
      </c>
      <c r="H383" s="1">
        <f t="shared" si="28"/>
        <v>1</v>
      </c>
      <c r="I383" s="1">
        <f t="shared" si="29"/>
        <v>1</v>
      </c>
    </row>
    <row r="384" spans="1:9" x14ac:dyDescent="0.25">
      <c r="A384" s="1" t="s">
        <v>72</v>
      </c>
      <c r="B384" s="1">
        <v>5.0999999999999996</v>
      </c>
      <c r="C384" s="1">
        <v>4</v>
      </c>
      <c r="D384" s="1">
        <v>13</v>
      </c>
      <c r="E384" s="1">
        <f t="shared" si="25"/>
        <v>0</v>
      </c>
      <c r="F384" s="1">
        <f t="shared" si="26"/>
        <v>0</v>
      </c>
      <c r="G384" s="1">
        <f t="shared" si="27"/>
        <v>0</v>
      </c>
      <c r="H384" s="1">
        <f t="shared" si="28"/>
        <v>1</v>
      </c>
      <c r="I384" s="1">
        <f t="shared" si="29"/>
        <v>1</v>
      </c>
    </row>
    <row r="385" spans="1:9" x14ac:dyDescent="0.25">
      <c r="A385" s="1" t="s">
        <v>59</v>
      </c>
      <c r="B385" s="1">
        <v>6.7</v>
      </c>
      <c r="C385" s="1">
        <v>4</v>
      </c>
      <c r="D385" s="1">
        <v>12</v>
      </c>
      <c r="E385" s="1">
        <f t="shared" si="25"/>
        <v>0</v>
      </c>
      <c r="F385" s="1">
        <f t="shared" si="26"/>
        <v>0</v>
      </c>
      <c r="G385" s="1">
        <f t="shared" si="27"/>
        <v>0</v>
      </c>
      <c r="H385" s="1">
        <f t="shared" si="28"/>
        <v>1</v>
      </c>
      <c r="I385" s="1">
        <f t="shared" si="29"/>
        <v>1</v>
      </c>
    </row>
    <row r="386" spans="1:9" x14ac:dyDescent="0.25">
      <c r="A386" s="1" t="s">
        <v>192</v>
      </c>
      <c r="B386" s="1">
        <v>5.6</v>
      </c>
      <c r="C386" s="1">
        <v>4</v>
      </c>
      <c r="D386" s="1">
        <v>12</v>
      </c>
      <c r="E386" s="1">
        <f t="shared" si="25"/>
        <v>0</v>
      </c>
      <c r="F386" s="1">
        <f t="shared" si="26"/>
        <v>0</v>
      </c>
      <c r="G386" s="1">
        <f t="shared" si="27"/>
        <v>0</v>
      </c>
      <c r="H386" s="1">
        <f t="shared" si="28"/>
        <v>1</v>
      </c>
      <c r="I386" s="1">
        <f t="shared" si="29"/>
        <v>1</v>
      </c>
    </row>
    <row r="387" spans="1:9" x14ac:dyDescent="0.25">
      <c r="A387" s="1" t="s">
        <v>171</v>
      </c>
      <c r="B387" s="1">
        <v>4.7</v>
      </c>
      <c r="C387" s="1">
        <v>4</v>
      </c>
      <c r="D387" s="1">
        <v>12</v>
      </c>
      <c r="E387" s="1">
        <f t="shared" ref="E387:E450" si="30">IF(AND((10&gt;D387),(D387&gt;=C387),(C387&gt;=2)),1,0)</f>
        <v>0</v>
      </c>
      <c r="F387" s="1">
        <f t="shared" ref="F387:F450" si="31">IF(AND((D387&lt;C387),(D387&gt;2),(C387&lt;10)),1,0)</f>
        <v>0</v>
      </c>
      <c r="G387" s="1">
        <f t="shared" ref="G387:G450" si="32">IF(D387&lt;=2,1,0)</f>
        <v>0</v>
      </c>
      <c r="H387" s="1">
        <f t="shared" ref="H387:H450" si="33">IF(D387&gt;=10,1,0)</f>
        <v>1</v>
      </c>
      <c r="I387" s="1">
        <f t="shared" ref="I387:I450" si="34">SUM(E387:H387)</f>
        <v>1</v>
      </c>
    </row>
    <row r="388" spans="1:9" x14ac:dyDescent="0.25">
      <c r="A388" s="1" t="s">
        <v>139</v>
      </c>
      <c r="B388" s="1">
        <v>4.4000000000000004</v>
      </c>
      <c r="C388" s="1">
        <v>4</v>
      </c>
      <c r="D388" s="1">
        <v>12</v>
      </c>
      <c r="E388" s="1">
        <f t="shared" si="30"/>
        <v>0</v>
      </c>
      <c r="F388" s="1">
        <f t="shared" si="31"/>
        <v>0</v>
      </c>
      <c r="G388" s="1">
        <f t="shared" si="32"/>
        <v>0</v>
      </c>
      <c r="H388" s="1">
        <f t="shared" si="33"/>
        <v>1</v>
      </c>
      <c r="I388" s="1">
        <f t="shared" si="34"/>
        <v>1</v>
      </c>
    </row>
    <row r="389" spans="1:9" x14ac:dyDescent="0.25">
      <c r="A389" s="1" t="s">
        <v>81</v>
      </c>
      <c r="B389" s="1">
        <v>4.5999999999999996</v>
      </c>
      <c r="C389" s="1">
        <v>4</v>
      </c>
      <c r="D389" s="1">
        <v>12</v>
      </c>
      <c r="E389" s="1">
        <f t="shared" si="30"/>
        <v>0</v>
      </c>
      <c r="F389" s="1">
        <f t="shared" si="31"/>
        <v>0</v>
      </c>
      <c r="G389" s="1">
        <f t="shared" si="32"/>
        <v>0</v>
      </c>
      <c r="H389" s="1">
        <f t="shared" si="33"/>
        <v>1</v>
      </c>
      <c r="I389" s="1">
        <f t="shared" si="34"/>
        <v>1</v>
      </c>
    </row>
    <row r="390" spans="1:9" x14ac:dyDescent="0.25">
      <c r="A390" s="1" t="s">
        <v>72</v>
      </c>
      <c r="B390" s="1">
        <v>5.0999999999999996</v>
      </c>
      <c r="C390" s="1">
        <v>4</v>
      </c>
      <c r="D390" s="1">
        <v>12</v>
      </c>
      <c r="E390" s="1">
        <f t="shared" si="30"/>
        <v>0</v>
      </c>
      <c r="F390" s="1">
        <f t="shared" si="31"/>
        <v>0</v>
      </c>
      <c r="G390" s="1">
        <f t="shared" si="32"/>
        <v>0</v>
      </c>
      <c r="H390" s="1">
        <f t="shared" si="33"/>
        <v>1</v>
      </c>
      <c r="I390" s="1">
        <f t="shared" si="34"/>
        <v>1</v>
      </c>
    </row>
    <row r="391" spans="1:9" x14ac:dyDescent="0.25">
      <c r="A391" s="1" t="s">
        <v>134</v>
      </c>
      <c r="B391" s="1">
        <v>6.3</v>
      </c>
      <c r="C391" s="1">
        <v>4</v>
      </c>
      <c r="D391" s="1">
        <v>12</v>
      </c>
      <c r="E391" s="1">
        <f t="shared" si="30"/>
        <v>0</v>
      </c>
      <c r="F391" s="1">
        <f t="shared" si="31"/>
        <v>0</v>
      </c>
      <c r="G391" s="1">
        <f t="shared" si="32"/>
        <v>0</v>
      </c>
      <c r="H391" s="1">
        <f t="shared" si="33"/>
        <v>1</v>
      </c>
      <c r="I391" s="1">
        <f t="shared" si="34"/>
        <v>1</v>
      </c>
    </row>
    <row r="392" spans="1:9" x14ac:dyDescent="0.25">
      <c r="A392" s="1" t="s">
        <v>75</v>
      </c>
      <c r="B392" s="1">
        <v>4.3</v>
      </c>
      <c r="C392" s="1">
        <v>4</v>
      </c>
      <c r="D392" s="1">
        <v>11</v>
      </c>
      <c r="E392" s="1">
        <f t="shared" si="30"/>
        <v>0</v>
      </c>
      <c r="F392" s="1">
        <f t="shared" si="31"/>
        <v>0</v>
      </c>
      <c r="G392" s="1">
        <f t="shared" si="32"/>
        <v>0</v>
      </c>
      <c r="H392" s="1">
        <f t="shared" si="33"/>
        <v>1</v>
      </c>
      <c r="I392" s="1">
        <f t="shared" si="34"/>
        <v>1</v>
      </c>
    </row>
    <row r="393" spans="1:9" x14ac:dyDescent="0.25">
      <c r="A393" s="1" t="s">
        <v>86</v>
      </c>
      <c r="B393" s="1">
        <v>4.3</v>
      </c>
      <c r="C393" s="1">
        <v>4</v>
      </c>
      <c r="D393" s="1">
        <v>11</v>
      </c>
      <c r="E393" s="1">
        <f t="shared" si="30"/>
        <v>0</v>
      </c>
      <c r="F393" s="1">
        <f t="shared" si="31"/>
        <v>0</v>
      </c>
      <c r="G393" s="1">
        <f t="shared" si="32"/>
        <v>0</v>
      </c>
      <c r="H393" s="1">
        <f t="shared" si="33"/>
        <v>1</v>
      </c>
      <c r="I393" s="1">
        <f t="shared" si="34"/>
        <v>1</v>
      </c>
    </row>
    <row r="394" spans="1:9" x14ac:dyDescent="0.25">
      <c r="A394" s="1" t="s">
        <v>178</v>
      </c>
      <c r="B394" s="1">
        <v>5.3</v>
      </c>
      <c r="C394" s="1">
        <v>4</v>
      </c>
      <c r="D394" s="1">
        <v>11</v>
      </c>
      <c r="E394" s="1">
        <f t="shared" si="30"/>
        <v>0</v>
      </c>
      <c r="F394" s="1">
        <f t="shared" si="31"/>
        <v>0</v>
      </c>
      <c r="G394" s="1">
        <f t="shared" si="32"/>
        <v>0</v>
      </c>
      <c r="H394" s="1">
        <f t="shared" si="33"/>
        <v>1</v>
      </c>
      <c r="I394" s="1">
        <f t="shared" si="34"/>
        <v>1</v>
      </c>
    </row>
    <row r="395" spans="1:9" x14ac:dyDescent="0.25">
      <c r="A395" s="1" t="s">
        <v>155</v>
      </c>
      <c r="B395" s="1">
        <v>8.5</v>
      </c>
      <c r="C395" s="1">
        <v>4</v>
      </c>
      <c r="D395" s="1">
        <v>11</v>
      </c>
      <c r="E395" s="1">
        <f t="shared" si="30"/>
        <v>0</v>
      </c>
      <c r="F395" s="1">
        <f t="shared" si="31"/>
        <v>0</v>
      </c>
      <c r="G395" s="1">
        <f t="shared" si="32"/>
        <v>0</v>
      </c>
      <c r="H395" s="1">
        <f t="shared" si="33"/>
        <v>1</v>
      </c>
      <c r="I395" s="1">
        <f t="shared" si="34"/>
        <v>1</v>
      </c>
    </row>
    <row r="396" spans="1:9" x14ac:dyDescent="0.25">
      <c r="A396" s="1" t="s">
        <v>60</v>
      </c>
      <c r="B396" s="1">
        <v>5.3</v>
      </c>
      <c r="C396" s="1">
        <v>4</v>
      </c>
      <c r="D396" s="1">
        <v>11</v>
      </c>
      <c r="E396" s="1">
        <f t="shared" si="30"/>
        <v>0</v>
      </c>
      <c r="F396" s="1">
        <f t="shared" si="31"/>
        <v>0</v>
      </c>
      <c r="G396" s="1">
        <f t="shared" si="32"/>
        <v>0</v>
      </c>
      <c r="H396" s="1">
        <f t="shared" si="33"/>
        <v>1</v>
      </c>
      <c r="I396" s="1">
        <f t="shared" si="34"/>
        <v>1</v>
      </c>
    </row>
    <row r="397" spans="1:9" x14ac:dyDescent="0.25">
      <c r="A397" s="1" t="s">
        <v>180</v>
      </c>
      <c r="B397" s="1">
        <v>5</v>
      </c>
      <c r="C397" s="1">
        <v>4</v>
      </c>
      <c r="D397" s="1">
        <v>11</v>
      </c>
      <c r="E397" s="1">
        <f t="shared" si="30"/>
        <v>0</v>
      </c>
      <c r="F397" s="1">
        <f t="shared" si="31"/>
        <v>0</v>
      </c>
      <c r="G397" s="1">
        <f t="shared" si="32"/>
        <v>0</v>
      </c>
      <c r="H397" s="1">
        <f t="shared" si="33"/>
        <v>1</v>
      </c>
      <c r="I397" s="1">
        <f t="shared" si="34"/>
        <v>1</v>
      </c>
    </row>
    <row r="398" spans="1:9" x14ac:dyDescent="0.25">
      <c r="A398" s="1" t="s">
        <v>154</v>
      </c>
      <c r="B398" s="1">
        <v>5.7</v>
      </c>
      <c r="C398" s="1">
        <v>4</v>
      </c>
      <c r="D398" s="1">
        <v>10</v>
      </c>
      <c r="E398" s="1">
        <f t="shared" si="30"/>
        <v>0</v>
      </c>
      <c r="F398" s="1">
        <f t="shared" si="31"/>
        <v>0</v>
      </c>
      <c r="G398" s="1">
        <f t="shared" si="32"/>
        <v>0</v>
      </c>
      <c r="H398" s="1">
        <f t="shared" si="33"/>
        <v>1</v>
      </c>
      <c r="I398" s="1">
        <f t="shared" si="34"/>
        <v>1</v>
      </c>
    </row>
    <row r="399" spans="1:9" x14ac:dyDescent="0.25">
      <c r="A399" s="1" t="s">
        <v>150</v>
      </c>
      <c r="B399" s="1">
        <v>5.7</v>
      </c>
      <c r="C399" s="1">
        <v>4</v>
      </c>
      <c r="D399" s="1">
        <v>10</v>
      </c>
      <c r="E399" s="1">
        <f t="shared" si="30"/>
        <v>0</v>
      </c>
      <c r="F399" s="1">
        <f t="shared" si="31"/>
        <v>0</v>
      </c>
      <c r="G399" s="1">
        <f t="shared" si="32"/>
        <v>0</v>
      </c>
      <c r="H399" s="1">
        <f t="shared" si="33"/>
        <v>1</v>
      </c>
      <c r="I399" s="1">
        <f t="shared" si="34"/>
        <v>1</v>
      </c>
    </row>
    <row r="400" spans="1:9" x14ac:dyDescent="0.25">
      <c r="A400" s="1" t="s">
        <v>122</v>
      </c>
      <c r="B400" s="1">
        <v>4.5</v>
      </c>
      <c r="C400" s="1">
        <v>4</v>
      </c>
      <c r="D400" s="1">
        <v>10</v>
      </c>
      <c r="E400" s="1">
        <f t="shared" si="30"/>
        <v>0</v>
      </c>
      <c r="F400" s="1">
        <f t="shared" si="31"/>
        <v>0</v>
      </c>
      <c r="G400" s="1">
        <f t="shared" si="32"/>
        <v>0</v>
      </c>
      <c r="H400" s="1">
        <f t="shared" si="33"/>
        <v>1</v>
      </c>
      <c r="I400" s="1">
        <f t="shared" si="34"/>
        <v>1</v>
      </c>
    </row>
    <row r="401" spans="1:9" x14ac:dyDescent="0.25">
      <c r="A401" s="1" t="s">
        <v>149</v>
      </c>
      <c r="B401" s="1">
        <v>4.4000000000000004</v>
      </c>
      <c r="C401" s="1">
        <v>4</v>
      </c>
      <c r="D401" s="1">
        <v>10</v>
      </c>
      <c r="E401" s="1">
        <f t="shared" si="30"/>
        <v>0</v>
      </c>
      <c r="F401" s="1">
        <f t="shared" si="31"/>
        <v>0</v>
      </c>
      <c r="G401" s="1">
        <f t="shared" si="32"/>
        <v>0</v>
      </c>
      <c r="H401" s="1">
        <f t="shared" si="33"/>
        <v>1</v>
      </c>
      <c r="I401" s="1">
        <f t="shared" si="34"/>
        <v>1</v>
      </c>
    </row>
    <row r="402" spans="1:9" x14ac:dyDescent="0.25">
      <c r="A402" s="1" t="s">
        <v>165</v>
      </c>
      <c r="B402" s="1">
        <v>7.1</v>
      </c>
      <c r="C402" s="1">
        <v>4</v>
      </c>
      <c r="D402" s="1">
        <v>3</v>
      </c>
      <c r="E402" s="1">
        <f t="shared" si="30"/>
        <v>0</v>
      </c>
      <c r="F402" s="1">
        <f t="shared" si="31"/>
        <v>1</v>
      </c>
      <c r="G402" s="1">
        <f t="shared" si="32"/>
        <v>0</v>
      </c>
      <c r="H402" s="1">
        <f t="shared" si="33"/>
        <v>0</v>
      </c>
      <c r="I402" s="1">
        <f t="shared" si="34"/>
        <v>1</v>
      </c>
    </row>
    <row r="403" spans="1:9" x14ac:dyDescent="0.25">
      <c r="A403" s="1" t="s">
        <v>103</v>
      </c>
      <c r="B403" s="1">
        <v>4.2</v>
      </c>
      <c r="C403" s="1">
        <v>4</v>
      </c>
      <c r="D403" s="1">
        <v>3</v>
      </c>
      <c r="E403" s="1">
        <f t="shared" si="30"/>
        <v>0</v>
      </c>
      <c r="F403" s="1">
        <f t="shared" si="31"/>
        <v>1</v>
      </c>
      <c r="G403" s="1">
        <f t="shared" si="32"/>
        <v>0</v>
      </c>
      <c r="H403" s="1">
        <f t="shared" si="33"/>
        <v>0</v>
      </c>
      <c r="I403" s="1">
        <f t="shared" si="34"/>
        <v>1</v>
      </c>
    </row>
    <row r="404" spans="1:9" x14ac:dyDescent="0.25">
      <c r="A404" s="1" t="s">
        <v>133</v>
      </c>
      <c r="B404" s="1">
        <v>4.5999999999999996</v>
      </c>
      <c r="C404" s="1">
        <v>4</v>
      </c>
      <c r="D404" s="1">
        <v>3</v>
      </c>
      <c r="E404" s="1">
        <f t="shared" si="30"/>
        <v>0</v>
      </c>
      <c r="F404" s="1">
        <f t="shared" si="31"/>
        <v>1</v>
      </c>
      <c r="G404" s="1">
        <f t="shared" si="32"/>
        <v>0</v>
      </c>
      <c r="H404" s="1">
        <f t="shared" si="33"/>
        <v>0</v>
      </c>
      <c r="I404" s="1">
        <f t="shared" si="34"/>
        <v>1</v>
      </c>
    </row>
    <row r="405" spans="1:9" x14ac:dyDescent="0.25">
      <c r="A405" s="1" t="s">
        <v>160</v>
      </c>
      <c r="B405" s="1">
        <v>3.9</v>
      </c>
      <c r="C405" s="1">
        <v>4</v>
      </c>
      <c r="D405" s="1">
        <v>3</v>
      </c>
      <c r="E405" s="1">
        <f t="shared" si="30"/>
        <v>0</v>
      </c>
      <c r="F405" s="1">
        <f t="shared" si="31"/>
        <v>1</v>
      </c>
      <c r="G405" s="1">
        <f t="shared" si="32"/>
        <v>0</v>
      </c>
      <c r="H405" s="1">
        <f t="shared" si="33"/>
        <v>0</v>
      </c>
      <c r="I405" s="1">
        <f t="shared" si="34"/>
        <v>1</v>
      </c>
    </row>
    <row r="406" spans="1:9" x14ac:dyDescent="0.25">
      <c r="A406" s="1" t="s">
        <v>66</v>
      </c>
      <c r="B406" s="1">
        <v>4.8</v>
      </c>
      <c r="C406" s="1">
        <v>4</v>
      </c>
      <c r="D406" s="1">
        <v>3</v>
      </c>
      <c r="E406" s="1">
        <f t="shared" si="30"/>
        <v>0</v>
      </c>
      <c r="F406" s="1">
        <f t="shared" si="31"/>
        <v>1</v>
      </c>
      <c r="G406" s="1">
        <f t="shared" si="32"/>
        <v>0</v>
      </c>
      <c r="H406" s="1">
        <f t="shared" si="33"/>
        <v>0</v>
      </c>
      <c r="I406" s="1">
        <f t="shared" si="34"/>
        <v>1</v>
      </c>
    </row>
    <row r="407" spans="1:9" x14ac:dyDescent="0.25">
      <c r="A407" s="1" t="s">
        <v>182</v>
      </c>
      <c r="B407" s="1">
        <v>5.0999999999999996</v>
      </c>
      <c r="C407" s="1">
        <v>4</v>
      </c>
      <c r="D407" s="1">
        <v>2.5</v>
      </c>
      <c r="E407" s="1">
        <f t="shared" si="30"/>
        <v>0</v>
      </c>
      <c r="F407" s="1">
        <f t="shared" si="31"/>
        <v>1</v>
      </c>
      <c r="G407" s="1">
        <f t="shared" si="32"/>
        <v>0</v>
      </c>
      <c r="H407" s="1">
        <f t="shared" si="33"/>
        <v>0</v>
      </c>
      <c r="I407" s="1">
        <f t="shared" si="34"/>
        <v>1</v>
      </c>
    </row>
    <row r="408" spans="1:9" x14ac:dyDescent="0.25">
      <c r="A408" s="1" t="s">
        <v>69</v>
      </c>
      <c r="B408" s="1">
        <v>4.4000000000000004</v>
      </c>
      <c r="C408" s="1">
        <v>4</v>
      </c>
      <c r="D408" s="1">
        <v>2</v>
      </c>
      <c r="E408" s="1">
        <f t="shared" si="30"/>
        <v>0</v>
      </c>
      <c r="F408" s="1">
        <f t="shared" si="31"/>
        <v>0</v>
      </c>
      <c r="G408" s="1">
        <f t="shared" si="32"/>
        <v>1</v>
      </c>
      <c r="H408" s="1">
        <f t="shared" si="33"/>
        <v>0</v>
      </c>
      <c r="I408" s="1">
        <f t="shared" si="34"/>
        <v>1</v>
      </c>
    </row>
    <row r="409" spans="1:9" x14ac:dyDescent="0.25">
      <c r="A409" s="1" t="s">
        <v>77</v>
      </c>
      <c r="B409" s="1">
        <v>4.7</v>
      </c>
      <c r="C409" s="1">
        <v>4</v>
      </c>
      <c r="D409" s="1">
        <v>2</v>
      </c>
      <c r="E409" s="1">
        <f t="shared" si="30"/>
        <v>0</v>
      </c>
      <c r="F409" s="1">
        <f t="shared" si="31"/>
        <v>0</v>
      </c>
      <c r="G409" s="1">
        <f t="shared" si="32"/>
        <v>1</v>
      </c>
      <c r="H409" s="1">
        <f t="shared" si="33"/>
        <v>0</v>
      </c>
      <c r="I409" s="1">
        <f t="shared" si="34"/>
        <v>1</v>
      </c>
    </row>
    <row r="410" spans="1:9" x14ac:dyDescent="0.25">
      <c r="A410" s="1" t="s">
        <v>80</v>
      </c>
      <c r="B410" s="1">
        <v>4.9000000000000004</v>
      </c>
      <c r="C410" s="1">
        <v>4</v>
      </c>
      <c r="D410" s="1">
        <v>2</v>
      </c>
      <c r="E410" s="1">
        <f t="shared" si="30"/>
        <v>0</v>
      </c>
      <c r="F410" s="1">
        <f t="shared" si="31"/>
        <v>0</v>
      </c>
      <c r="G410" s="1">
        <f t="shared" si="32"/>
        <v>1</v>
      </c>
      <c r="H410" s="1">
        <f t="shared" si="33"/>
        <v>0</v>
      </c>
      <c r="I410" s="1">
        <f t="shared" si="34"/>
        <v>1</v>
      </c>
    </row>
    <row r="411" spans="1:9" x14ac:dyDescent="0.25">
      <c r="A411" s="1" t="s">
        <v>93</v>
      </c>
      <c r="B411" s="1">
        <v>4.5</v>
      </c>
      <c r="C411" s="1">
        <v>4</v>
      </c>
      <c r="D411" s="1">
        <v>2</v>
      </c>
      <c r="E411" s="1">
        <f t="shared" si="30"/>
        <v>0</v>
      </c>
      <c r="F411" s="1">
        <f t="shared" si="31"/>
        <v>0</v>
      </c>
      <c r="G411" s="1">
        <f t="shared" si="32"/>
        <v>1</v>
      </c>
      <c r="H411" s="1">
        <f t="shared" si="33"/>
        <v>0</v>
      </c>
      <c r="I411" s="1">
        <f t="shared" si="34"/>
        <v>1</v>
      </c>
    </row>
    <row r="412" spans="1:9" x14ac:dyDescent="0.25">
      <c r="A412" s="1" t="s">
        <v>102</v>
      </c>
      <c r="B412" s="1">
        <v>4.3</v>
      </c>
      <c r="C412" s="1">
        <v>4</v>
      </c>
      <c r="D412" s="1">
        <v>2</v>
      </c>
      <c r="E412" s="1">
        <f t="shared" si="30"/>
        <v>0</v>
      </c>
      <c r="F412" s="1">
        <f t="shared" si="31"/>
        <v>0</v>
      </c>
      <c r="G412" s="1">
        <f t="shared" si="32"/>
        <v>1</v>
      </c>
      <c r="H412" s="1">
        <f t="shared" si="33"/>
        <v>0</v>
      </c>
      <c r="I412" s="1">
        <f t="shared" si="34"/>
        <v>1</v>
      </c>
    </row>
    <row r="413" spans="1:9" x14ac:dyDescent="0.25">
      <c r="A413" s="1" t="s">
        <v>103</v>
      </c>
      <c r="B413" s="1">
        <v>4.2</v>
      </c>
      <c r="C413" s="1">
        <v>4</v>
      </c>
      <c r="D413" s="1">
        <v>2</v>
      </c>
      <c r="E413" s="1">
        <f t="shared" si="30"/>
        <v>0</v>
      </c>
      <c r="F413" s="1">
        <f t="shared" si="31"/>
        <v>0</v>
      </c>
      <c r="G413" s="1">
        <f t="shared" si="32"/>
        <v>1</v>
      </c>
      <c r="H413" s="1">
        <f t="shared" si="33"/>
        <v>0</v>
      </c>
      <c r="I413" s="1">
        <f t="shared" si="34"/>
        <v>1</v>
      </c>
    </row>
    <row r="414" spans="1:9" x14ac:dyDescent="0.25">
      <c r="A414" s="1" t="s">
        <v>114</v>
      </c>
      <c r="B414" s="1">
        <v>4.5</v>
      </c>
      <c r="C414" s="1">
        <v>4</v>
      </c>
      <c r="D414" s="1">
        <v>2</v>
      </c>
      <c r="E414" s="1">
        <f t="shared" si="30"/>
        <v>0</v>
      </c>
      <c r="F414" s="1">
        <f t="shared" si="31"/>
        <v>0</v>
      </c>
      <c r="G414" s="1">
        <f t="shared" si="32"/>
        <v>1</v>
      </c>
      <c r="H414" s="1">
        <f t="shared" si="33"/>
        <v>0</v>
      </c>
      <c r="I414" s="1">
        <f t="shared" si="34"/>
        <v>1</v>
      </c>
    </row>
    <row r="415" spans="1:9" x14ac:dyDescent="0.25">
      <c r="A415" s="1" t="s">
        <v>141</v>
      </c>
      <c r="B415" s="1">
        <v>4.7</v>
      </c>
      <c r="C415" s="1">
        <v>4</v>
      </c>
      <c r="D415" s="1">
        <v>2</v>
      </c>
      <c r="E415" s="1">
        <f t="shared" si="30"/>
        <v>0</v>
      </c>
      <c r="F415" s="1">
        <f t="shared" si="31"/>
        <v>0</v>
      </c>
      <c r="G415" s="1">
        <f t="shared" si="32"/>
        <v>1</v>
      </c>
      <c r="H415" s="1">
        <f t="shared" si="33"/>
        <v>0</v>
      </c>
      <c r="I415" s="1">
        <f t="shared" si="34"/>
        <v>1</v>
      </c>
    </row>
    <row r="416" spans="1:9" x14ac:dyDescent="0.25">
      <c r="A416" s="1" t="s">
        <v>143</v>
      </c>
      <c r="B416" s="1">
        <v>4.5999999999999996</v>
      </c>
      <c r="C416" s="1">
        <v>4</v>
      </c>
      <c r="D416" s="1">
        <v>2</v>
      </c>
      <c r="E416" s="1">
        <f t="shared" si="30"/>
        <v>0</v>
      </c>
      <c r="F416" s="1">
        <f t="shared" si="31"/>
        <v>0</v>
      </c>
      <c r="G416" s="1">
        <f t="shared" si="32"/>
        <v>1</v>
      </c>
      <c r="H416" s="1">
        <f t="shared" si="33"/>
        <v>0</v>
      </c>
      <c r="I416" s="1">
        <f t="shared" si="34"/>
        <v>1</v>
      </c>
    </row>
    <row r="417" spans="1:9" x14ac:dyDescent="0.25">
      <c r="A417" s="1" t="s">
        <v>150</v>
      </c>
      <c r="B417" s="1">
        <v>5.7</v>
      </c>
      <c r="C417" s="1">
        <v>4</v>
      </c>
      <c r="D417" s="1">
        <v>2</v>
      </c>
      <c r="E417" s="1">
        <f t="shared" si="30"/>
        <v>0</v>
      </c>
      <c r="F417" s="1">
        <f t="shared" si="31"/>
        <v>0</v>
      </c>
      <c r="G417" s="1">
        <f t="shared" si="32"/>
        <v>1</v>
      </c>
      <c r="H417" s="1">
        <f t="shared" si="33"/>
        <v>0</v>
      </c>
      <c r="I417" s="1">
        <f t="shared" si="34"/>
        <v>1</v>
      </c>
    </row>
    <row r="418" spans="1:9" x14ac:dyDescent="0.25">
      <c r="A418" s="1" t="s">
        <v>153</v>
      </c>
      <c r="B418" s="1">
        <v>3.8</v>
      </c>
      <c r="C418" s="1">
        <v>4</v>
      </c>
      <c r="D418" s="1">
        <v>2</v>
      </c>
      <c r="E418" s="1">
        <f t="shared" si="30"/>
        <v>0</v>
      </c>
      <c r="F418" s="1">
        <f t="shared" si="31"/>
        <v>0</v>
      </c>
      <c r="G418" s="1">
        <f t="shared" si="32"/>
        <v>1</v>
      </c>
      <c r="H418" s="1">
        <f t="shared" si="33"/>
        <v>0</v>
      </c>
      <c r="I418" s="1">
        <f t="shared" si="34"/>
        <v>1</v>
      </c>
    </row>
    <row r="419" spans="1:9" x14ac:dyDescent="0.25">
      <c r="A419" s="1" t="s">
        <v>160</v>
      </c>
      <c r="B419" s="1">
        <v>3.9</v>
      </c>
      <c r="C419" s="1">
        <v>4</v>
      </c>
      <c r="D419" s="1">
        <v>2</v>
      </c>
      <c r="E419" s="1">
        <f t="shared" si="30"/>
        <v>0</v>
      </c>
      <c r="F419" s="1">
        <f t="shared" si="31"/>
        <v>0</v>
      </c>
      <c r="G419" s="1">
        <f t="shared" si="32"/>
        <v>1</v>
      </c>
      <c r="H419" s="1">
        <f t="shared" si="33"/>
        <v>0</v>
      </c>
      <c r="I419" s="1">
        <f t="shared" si="34"/>
        <v>1</v>
      </c>
    </row>
    <row r="420" spans="1:9" x14ac:dyDescent="0.25">
      <c r="A420" s="1" t="s">
        <v>99</v>
      </c>
      <c r="B420" s="1">
        <v>4.9000000000000004</v>
      </c>
      <c r="C420" s="1">
        <v>4</v>
      </c>
      <c r="D420" s="1">
        <v>2</v>
      </c>
      <c r="E420" s="1">
        <f t="shared" si="30"/>
        <v>0</v>
      </c>
      <c r="F420" s="1">
        <f t="shared" si="31"/>
        <v>0</v>
      </c>
      <c r="G420" s="1">
        <f t="shared" si="32"/>
        <v>1</v>
      </c>
      <c r="H420" s="1">
        <f t="shared" si="33"/>
        <v>0</v>
      </c>
      <c r="I420" s="1">
        <f t="shared" si="34"/>
        <v>1</v>
      </c>
    </row>
    <row r="421" spans="1:9" x14ac:dyDescent="0.25">
      <c r="A421" s="1" t="s">
        <v>170</v>
      </c>
      <c r="B421" s="1">
        <v>5.3</v>
      </c>
      <c r="C421" s="1">
        <v>4</v>
      </c>
      <c r="D421" s="1">
        <v>2</v>
      </c>
      <c r="E421" s="1">
        <f t="shared" si="30"/>
        <v>0</v>
      </c>
      <c r="F421" s="1">
        <f t="shared" si="31"/>
        <v>0</v>
      </c>
      <c r="G421" s="1">
        <f t="shared" si="32"/>
        <v>1</v>
      </c>
      <c r="H421" s="1">
        <f t="shared" si="33"/>
        <v>0</v>
      </c>
      <c r="I421" s="1">
        <f t="shared" si="34"/>
        <v>1</v>
      </c>
    </row>
    <row r="422" spans="1:9" x14ac:dyDescent="0.25">
      <c r="A422" s="1" t="s">
        <v>104</v>
      </c>
      <c r="B422" s="1">
        <v>5.4</v>
      </c>
      <c r="C422" s="1">
        <v>4</v>
      </c>
      <c r="D422" s="1">
        <v>2</v>
      </c>
      <c r="E422" s="1">
        <f t="shared" si="30"/>
        <v>0</v>
      </c>
      <c r="F422" s="1">
        <f t="shared" si="31"/>
        <v>0</v>
      </c>
      <c r="G422" s="1">
        <f t="shared" si="32"/>
        <v>1</v>
      </c>
      <c r="H422" s="1">
        <f t="shared" si="33"/>
        <v>0</v>
      </c>
      <c r="I422" s="1">
        <f t="shared" si="34"/>
        <v>1</v>
      </c>
    </row>
    <row r="423" spans="1:9" x14ac:dyDescent="0.25">
      <c r="A423" s="1" t="s">
        <v>117</v>
      </c>
      <c r="B423" s="1">
        <v>4.5999999999999996</v>
      </c>
      <c r="C423" s="1">
        <v>4</v>
      </c>
      <c r="D423" s="1">
        <v>2</v>
      </c>
      <c r="E423" s="1">
        <f t="shared" si="30"/>
        <v>0</v>
      </c>
      <c r="F423" s="1">
        <f t="shared" si="31"/>
        <v>0</v>
      </c>
      <c r="G423" s="1">
        <f t="shared" si="32"/>
        <v>1</v>
      </c>
      <c r="H423" s="1">
        <f t="shared" si="33"/>
        <v>0</v>
      </c>
      <c r="I423" s="1">
        <f t="shared" si="34"/>
        <v>1</v>
      </c>
    </row>
    <row r="424" spans="1:9" x14ac:dyDescent="0.25">
      <c r="A424" s="1" t="s">
        <v>122</v>
      </c>
      <c r="B424" s="1">
        <v>4.5</v>
      </c>
      <c r="C424" s="1">
        <v>4</v>
      </c>
      <c r="D424" s="1">
        <v>2</v>
      </c>
      <c r="E424" s="1">
        <f t="shared" si="30"/>
        <v>0</v>
      </c>
      <c r="F424" s="1">
        <f t="shared" si="31"/>
        <v>0</v>
      </c>
      <c r="G424" s="1">
        <f t="shared" si="32"/>
        <v>1</v>
      </c>
      <c r="H424" s="1">
        <f t="shared" si="33"/>
        <v>0</v>
      </c>
      <c r="I424" s="1">
        <f t="shared" si="34"/>
        <v>1</v>
      </c>
    </row>
    <row r="425" spans="1:9" x14ac:dyDescent="0.25">
      <c r="A425" s="1" t="s">
        <v>172</v>
      </c>
      <c r="B425" s="1">
        <v>4.2</v>
      </c>
      <c r="C425" s="1">
        <v>4</v>
      </c>
      <c r="D425" s="1">
        <v>2</v>
      </c>
      <c r="E425" s="1">
        <f t="shared" si="30"/>
        <v>0</v>
      </c>
      <c r="F425" s="1">
        <f t="shared" si="31"/>
        <v>0</v>
      </c>
      <c r="G425" s="1">
        <f t="shared" si="32"/>
        <v>1</v>
      </c>
      <c r="H425" s="1">
        <f t="shared" si="33"/>
        <v>0</v>
      </c>
      <c r="I425" s="1">
        <f t="shared" si="34"/>
        <v>1</v>
      </c>
    </row>
    <row r="426" spans="1:9" x14ac:dyDescent="0.25">
      <c r="A426" s="1" t="s">
        <v>182</v>
      </c>
      <c r="B426" s="1">
        <v>5.0999999999999996</v>
      </c>
      <c r="C426" s="1">
        <v>4</v>
      </c>
      <c r="D426" s="1">
        <v>2</v>
      </c>
      <c r="E426" s="1">
        <f t="shared" si="30"/>
        <v>0</v>
      </c>
      <c r="F426" s="1">
        <f t="shared" si="31"/>
        <v>0</v>
      </c>
      <c r="G426" s="1">
        <f t="shared" si="32"/>
        <v>1</v>
      </c>
      <c r="H426" s="1">
        <f t="shared" si="33"/>
        <v>0</v>
      </c>
      <c r="I426" s="1">
        <f t="shared" si="34"/>
        <v>1</v>
      </c>
    </row>
    <row r="427" spans="1:9" x14ac:dyDescent="0.25">
      <c r="A427" s="1" t="s">
        <v>129</v>
      </c>
      <c r="B427" s="1">
        <v>4.8</v>
      </c>
      <c r="C427" s="1">
        <v>4</v>
      </c>
      <c r="D427" s="1">
        <v>2</v>
      </c>
      <c r="E427" s="1">
        <f t="shared" si="30"/>
        <v>0</v>
      </c>
      <c r="F427" s="1">
        <f t="shared" si="31"/>
        <v>0</v>
      </c>
      <c r="G427" s="1">
        <f t="shared" si="32"/>
        <v>1</v>
      </c>
      <c r="H427" s="1">
        <f t="shared" si="33"/>
        <v>0</v>
      </c>
      <c r="I427" s="1">
        <f t="shared" si="34"/>
        <v>1</v>
      </c>
    </row>
    <row r="428" spans="1:9" x14ac:dyDescent="0.25">
      <c r="A428" s="1" t="s">
        <v>139</v>
      </c>
      <c r="B428" s="1">
        <v>4.4000000000000004</v>
      </c>
      <c r="C428" s="1">
        <v>4</v>
      </c>
      <c r="D428" s="1">
        <v>2</v>
      </c>
      <c r="E428" s="1">
        <f t="shared" si="30"/>
        <v>0</v>
      </c>
      <c r="F428" s="1">
        <f t="shared" si="31"/>
        <v>0</v>
      </c>
      <c r="G428" s="1">
        <f t="shared" si="32"/>
        <v>1</v>
      </c>
      <c r="H428" s="1">
        <f t="shared" si="33"/>
        <v>0</v>
      </c>
      <c r="I428" s="1">
        <f t="shared" si="34"/>
        <v>1</v>
      </c>
    </row>
    <row r="429" spans="1:9" x14ac:dyDescent="0.25">
      <c r="A429" s="1" t="s">
        <v>66</v>
      </c>
      <c r="B429" s="1">
        <v>4.8</v>
      </c>
      <c r="C429" s="1">
        <v>4</v>
      </c>
      <c r="D429" s="1">
        <v>2</v>
      </c>
      <c r="E429" s="1">
        <f t="shared" si="30"/>
        <v>0</v>
      </c>
      <c r="F429" s="1">
        <f t="shared" si="31"/>
        <v>0</v>
      </c>
      <c r="G429" s="1">
        <f t="shared" si="32"/>
        <v>1</v>
      </c>
      <c r="H429" s="1">
        <f t="shared" si="33"/>
        <v>0</v>
      </c>
      <c r="I429" s="1">
        <f t="shared" si="34"/>
        <v>1</v>
      </c>
    </row>
    <row r="430" spans="1:9" x14ac:dyDescent="0.25">
      <c r="A430" s="1" t="s">
        <v>188</v>
      </c>
      <c r="B430" s="1">
        <v>4.3</v>
      </c>
      <c r="C430" s="1">
        <v>4</v>
      </c>
      <c r="D430" s="1">
        <v>2</v>
      </c>
      <c r="E430" s="1">
        <f t="shared" si="30"/>
        <v>0</v>
      </c>
      <c r="F430" s="1">
        <f t="shared" si="31"/>
        <v>0</v>
      </c>
      <c r="G430" s="1">
        <f t="shared" si="32"/>
        <v>1</v>
      </c>
      <c r="H430" s="1">
        <f t="shared" si="33"/>
        <v>0</v>
      </c>
      <c r="I430" s="1">
        <f t="shared" si="34"/>
        <v>1</v>
      </c>
    </row>
    <row r="431" spans="1:9" x14ac:dyDescent="0.25">
      <c r="A431" s="1" t="s">
        <v>64</v>
      </c>
      <c r="B431" s="1">
        <v>4.5</v>
      </c>
      <c r="C431" s="1">
        <v>4</v>
      </c>
      <c r="D431" s="1">
        <v>2</v>
      </c>
      <c r="E431" s="1">
        <f t="shared" si="30"/>
        <v>0</v>
      </c>
      <c r="F431" s="1">
        <f t="shared" si="31"/>
        <v>0</v>
      </c>
      <c r="G431" s="1">
        <f t="shared" si="32"/>
        <v>1</v>
      </c>
      <c r="H431" s="1">
        <f t="shared" si="33"/>
        <v>0</v>
      </c>
      <c r="I431" s="1">
        <f t="shared" si="34"/>
        <v>1</v>
      </c>
    </row>
    <row r="432" spans="1:9" x14ac:dyDescent="0.25">
      <c r="A432" s="1" t="s">
        <v>65</v>
      </c>
      <c r="B432" s="1">
        <v>5.0999999999999996</v>
      </c>
      <c r="C432" s="1">
        <v>4</v>
      </c>
      <c r="D432" s="1">
        <v>2</v>
      </c>
      <c r="E432" s="1">
        <f t="shared" si="30"/>
        <v>0</v>
      </c>
      <c r="F432" s="1">
        <f t="shared" si="31"/>
        <v>0</v>
      </c>
      <c r="G432" s="1">
        <f t="shared" si="32"/>
        <v>1</v>
      </c>
      <c r="H432" s="1">
        <f t="shared" si="33"/>
        <v>0</v>
      </c>
      <c r="I432" s="1">
        <f t="shared" si="34"/>
        <v>1</v>
      </c>
    </row>
    <row r="433" spans="1:9" x14ac:dyDescent="0.25">
      <c r="A433" s="1" t="s">
        <v>162</v>
      </c>
      <c r="B433" s="1">
        <v>5.5</v>
      </c>
      <c r="C433" s="1">
        <v>4</v>
      </c>
      <c r="D433" s="1">
        <v>2</v>
      </c>
      <c r="E433" s="1">
        <f t="shared" si="30"/>
        <v>0</v>
      </c>
      <c r="F433" s="1">
        <f t="shared" si="31"/>
        <v>0</v>
      </c>
      <c r="G433" s="1">
        <f t="shared" si="32"/>
        <v>1</v>
      </c>
      <c r="H433" s="1">
        <f t="shared" si="33"/>
        <v>0</v>
      </c>
      <c r="I433" s="1">
        <f t="shared" si="34"/>
        <v>1</v>
      </c>
    </row>
    <row r="434" spans="1:9" x14ac:dyDescent="0.25">
      <c r="A434" s="1" t="s">
        <v>171</v>
      </c>
      <c r="B434" s="1">
        <v>4.7</v>
      </c>
      <c r="C434" s="1">
        <v>4</v>
      </c>
      <c r="D434" s="1">
        <v>2</v>
      </c>
      <c r="E434" s="1">
        <f t="shared" si="30"/>
        <v>0</v>
      </c>
      <c r="F434" s="1">
        <f t="shared" si="31"/>
        <v>0</v>
      </c>
      <c r="G434" s="1">
        <f t="shared" si="32"/>
        <v>1</v>
      </c>
      <c r="H434" s="1">
        <f t="shared" si="33"/>
        <v>0</v>
      </c>
      <c r="I434" s="1">
        <f t="shared" si="34"/>
        <v>1</v>
      </c>
    </row>
    <row r="435" spans="1:9" x14ac:dyDescent="0.25">
      <c r="A435" s="1" t="s">
        <v>97</v>
      </c>
      <c r="B435" s="1">
        <v>4.5</v>
      </c>
      <c r="C435" s="1">
        <v>4</v>
      </c>
      <c r="D435" s="1">
        <v>2</v>
      </c>
      <c r="E435" s="1">
        <f t="shared" si="30"/>
        <v>0</v>
      </c>
      <c r="F435" s="1">
        <f t="shared" si="31"/>
        <v>0</v>
      </c>
      <c r="G435" s="1">
        <f t="shared" si="32"/>
        <v>1</v>
      </c>
      <c r="H435" s="1">
        <f t="shared" si="33"/>
        <v>0</v>
      </c>
      <c r="I435" s="1">
        <f t="shared" si="34"/>
        <v>1</v>
      </c>
    </row>
    <row r="436" spans="1:9" x14ac:dyDescent="0.25">
      <c r="A436" s="1" t="s">
        <v>106</v>
      </c>
      <c r="B436" s="1">
        <v>4.3</v>
      </c>
      <c r="C436" s="1">
        <v>4</v>
      </c>
      <c r="D436" s="1">
        <v>2</v>
      </c>
      <c r="E436" s="1">
        <f t="shared" si="30"/>
        <v>0</v>
      </c>
      <c r="F436" s="1">
        <f t="shared" si="31"/>
        <v>0</v>
      </c>
      <c r="G436" s="1">
        <f t="shared" si="32"/>
        <v>1</v>
      </c>
      <c r="H436" s="1">
        <f t="shared" si="33"/>
        <v>0</v>
      </c>
      <c r="I436" s="1">
        <f t="shared" si="34"/>
        <v>1</v>
      </c>
    </row>
    <row r="437" spans="1:9" x14ac:dyDescent="0.25">
      <c r="A437" s="1" t="s">
        <v>130</v>
      </c>
      <c r="B437" s="1">
        <v>4.0999999999999996</v>
      </c>
      <c r="C437" s="1">
        <v>4</v>
      </c>
      <c r="D437" s="1">
        <v>2</v>
      </c>
      <c r="E437" s="1">
        <f t="shared" si="30"/>
        <v>0</v>
      </c>
      <c r="F437" s="1">
        <f t="shared" si="31"/>
        <v>0</v>
      </c>
      <c r="G437" s="1">
        <f t="shared" si="32"/>
        <v>1</v>
      </c>
      <c r="H437" s="1">
        <f t="shared" si="33"/>
        <v>0</v>
      </c>
      <c r="I437" s="1">
        <f t="shared" si="34"/>
        <v>1</v>
      </c>
    </row>
    <row r="438" spans="1:9" x14ac:dyDescent="0.25">
      <c r="A438" s="1" t="s">
        <v>138</v>
      </c>
      <c r="B438" s="1">
        <v>4.7</v>
      </c>
      <c r="C438" s="1">
        <v>4</v>
      </c>
      <c r="D438" s="1">
        <v>2</v>
      </c>
      <c r="E438" s="1">
        <f t="shared" si="30"/>
        <v>0</v>
      </c>
      <c r="F438" s="1">
        <f t="shared" si="31"/>
        <v>0</v>
      </c>
      <c r="G438" s="1">
        <f t="shared" si="32"/>
        <v>1</v>
      </c>
      <c r="H438" s="1">
        <f t="shared" si="33"/>
        <v>0</v>
      </c>
      <c r="I438" s="1">
        <f t="shared" si="34"/>
        <v>1</v>
      </c>
    </row>
    <row r="439" spans="1:9" x14ac:dyDescent="0.25">
      <c r="A439" s="1" t="s">
        <v>142</v>
      </c>
      <c r="B439" s="1">
        <v>4.4000000000000004</v>
      </c>
      <c r="C439" s="1">
        <v>4</v>
      </c>
      <c r="D439" s="1">
        <v>2</v>
      </c>
      <c r="E439" s="1">
        <f t="shared" si="30"/>
        <v>0</v>
      </c>
      <c r="F439" s="1">
        <f t="shared" si="31"/>
        <v>0</v>
      </c>
      <c r="G439" s="1">
        <f t="shared" si="32"/>
        <v>1</v>
      </c>
      <c r="H439" s="1">
        <f t="shared" si="33"/>
        <v>0</v>
      </c>
      <c r="I439" s="1">
        <f t="shared" si="34"/>
        <v>1</v>
      </c>
    </row>
    <row r="440" spans="1:9" x14ac:dyDescent="0.25">
      <c r="A440" s="1" t="s">
        <v>150</v>
      </c>
      <c r="B440" s="1">
        <v>5.7</v>
      </c>
      <c r="C440" s="1">
        <v>4</v>
      </c>
      <c r="D440" s="1">
        <v>2</v>
      </c>
      <c r="E440" s="1">
        <f t="shared" si="30"/>
        <v>0</v>
      </c>
      <c r="F440" s="1">
        <f t="shared" si="31"/>
        <v>0</v>
      </c>
      <c r="G440" s="1">
        <f t="shared" si="32"/>
        <v>1</v>
      </c>
      <c r="H440" s="1">
        <f t="shared" si="33"/>
        <v>0</v>
      </c>
      <c r="I440" s="1">
        <f t="shared" si="34"/>
        <v>1</v>
      </c>
    </row>
    <row r="441" spans="1:9" x14ac:dyDescent="0.25">
      <c r="A441" s="1" t="s">
        <v>65</v>
      </c>
      <c r="B441" s="1">
        <v>5.0999999999999996</v>
      </c>
      <c r="C441" s="1">
        <v>4</v>
      </c>
      <c r="D441" s="1">
        <v>2</v>
      </c>
      <c r="E441" s="1">
        <f t="shared" si="30"/>
        <v>0</v>
      </c>
      <c r="F441" s="1">
        <f t="shared" si="31"/>
        <v>0</v>
      </c>
      <c r="G441" s="1">
        <f t="shared" si="32"/>
        <v>1</v>
      </c>
      <c r="H441" s="1">
        <f t="shared" si="33"/>
        <v>0</v>
      </c>
      <c r="I441" s="1">
        <f t="shared" si="34"/>
        <v>1</v>
      </c>
    </row>
    <row r="442" spans="1:9" x14ac:dyDescent="0.25">
      <c r="A442" s="1" t="s">
        <v>162</v>
      </c>
      <c r="B442" s="1">
        <v>5.5</v>
      </c>
      <c r="C442" s="1">
        <v>4</v>
      </c>
      <c r="D442" s="1">
        <v>2</v>
      </c>
      <c r="E442" s="1">
        <f t="shared" si="30"/>
        <v>0</v>
      </c>
      <c r="F442" s="1">
        <f t="shared" si="31"/>
        <v>0</v>
      </c>
      <c r="G442" s="1">
        <f t="shared" si="32"/>
        <v>1</v>
      </c>
      <c r="H442" s="1">
        <f t="shared" si="33"/>
        <v>0</v>
      </c>
      <c r="I442" s="1">
        <f t="shared" si="34"/>
        <v>1</v>
      </c>
    </row>
    <row r="443" spans="1:9" x14ac:dyDescent="0.25">
      <c r="A443" s="1" t="s">
        <v>77</v>
      </c>
      <c r="B443" s="1">
        <v>4.7</v>
      </c>
      <c r="C443" s="1">
        <v>4</v>
      </c>
      <c r="D443" s="1">
        <v>2</v>
      </c>
      <c r="E443" s="1">
        <f t="shared" si="30"/>
        <v>0</v>
      </c>
      <c r="F443" s="1">
        <f t="shared" si="31"/>
        <v>0</v>
      </c>
      <c r="G443" s="1">
        <f t="shared" si="32"/>
        <v>1</v>
      </c>
      <c r="H443" s="1">
        <f t="shared" si="33"/>
        <v>0</v>
      </c>
      <c r="I443" s="1">
        <f t="shared" si="34"/>
        <v>1</v>
      </c>
    </row>
    <row r="444" spans="1:9" x14ac:dyDescent="0.25">
      <c r="A444" s="1" t="s">
        <v>85</v>
      </c>
      <c r="B444" s="1">
        <v>4.8</v>
      </c>
      <c r="C444" s="1">
        <v>4</v>
      </c>
      <c r="D444" s="1">
        <v>2</v>
      </c>
      <c r="E444" s="1">
        <f t="shared" si="30"/>
        <v>0</v>
      </c>
      <c r="F444" s="1">
        <f t="shared" si="31"/>
        <v>0</v>
      </c>
      <c r="G444" s="1">
        <f t="shared" si="32"/>
        <v>1</v>
      </c>
      <c r="H444" s="1">
        <f t="shared" si="33"/>
        <v>0</v>
      </c>
      <c r="I444" s="1">
        <f t="shared" si="34"/>
        <v>1</v>
      </c>
    </row>
    <row r="445" spans="1:9" x14ac:dyDescent="0.25">
      <c r="A445" s="1" t="s">
        <v>89</v>
      </c>
      <c r="B445" s="1">
        <v>6.2</v>
      </c>
      <c r="C445" s="1">
        <v>4</v>
      </c>
      <c r="D445" s="1">
        <v>2</v>
      </c>
      <c r="E445" s="1">
        <f t="shared" si="30"/>
        <v>0</v>
      </c>
      <c r="F445" s="1">
        <f t="shared" si="31"/>
        <v>0</v>
      </c>
      <c r="G445" s="1">
        <f t="shared" si="32"/>
        <v>1</v>
      </c>
      <c r="H445" s="1">
        <f t="shared" si="33"/>
        <v>0</v>
      </c>
      <c r="I445" s="1">
        <f t="shared" si="34"/>
        <v>1</v>
      </c>
    </row>
    <row r="446" spans="1:9" x14ac:dyDescent="0.25">
      <c r="A446" s="1" t="s">
        <v>92</v>
      </c>
      <c r="B446" s="1">
        <v>5.4</v>
      </c>
      <c r="C446" s="1">
        <v>4</v>
      </c>
      <c r="D446" s="1">
        <v>2</v>
      </c>
      <c r="E446" s="1">
        <f t="shared" si="30"/>
        <v>0</v>
      </c>
      <c r="F446" s="1">
        <f t="shared" si="31"/>
        <v>0</v>
      </c>
      <c r="G446" s="1">
        <f t="shared" si="32"/>
        <v>1</v>
      </c>
      <c r="H446" s="1">
        <f t="shared" si="33"/>
        <v>0</v>
      </c>
      <c r="I446" s="1">
        <f t="shared" si="34"/>
        <v>1</v>
      </c>
    </row>
    <row r="447" spans="1:9" x14ac:dyDescent="0.25">
      <c r="A447" s="1" t="s">
        <v>114</v>
      </c>
      <c r="B447" s="1">
        <v>4.5</v>
      </c>
      <c r="C447" s="1">
        <v>4</v>
      </c>
      <c r="D447" s="1">
        <v>2</v>
      </c>
      <c r="E447" s="1">
        <f t="shared" si="30"/>
        <v>0</v>
      </c>
      <c r="F447" s="1">
        <f t="shared" si="31"/>
        <v>0</v>
      </c>
      <c r="G447" s="1">
        <f t="shared" si="32"/>
        <v>1</v>
      </c>
      <c r="H447" s="1">
        <f t="shared" si="33"/>
        <v>0</v>
      </c>
      <c r="I447" s="1">
        <f t="shared" si="34"/>
        <v>1</v>
      </c>
    </row>
    <row r="448" spans="1:9" x14ac:dyDescent="0.25">
      <c r="A448" s="1" t="s">
        <v>115</v>
      </c>
      <c r="B448" s="1">
        <v>4.9000000000000004</v>
      </c>
      <c r="C448" s="1">
        <v>4</v>
      </c>
      <c r="D448" s="1">
        <v>2</v>
      </c>
      <c r="E448" s="1">
        <f t="shared" si="30"/>
        <v>0</v>
      </c>
      <c r="F448" s="1">
        <f t="shared" si="31"/>
        <v>0</v>
      </c>
      <c r="G448" s="1">
        <f t="shared" si="32"/>
        <v>1</v>
      </c>
      <c r="H448" s="1">
        <f t="shared" si="33"/>
        <v>0</v>
      </c>
      <c r="I448" s="1">
        <f t="shared" si="34"/>
        <v>1</v>
      </c>
    </row>
    <row r="449" spans="1:9" x14ac:dyDescent="0.25">
      <c r="A449" s="1" t="s">
        <v>132</v>
      </c>
      <c r="B449" s="1">
        <v>5.0999999999999996</v>
      </c>
      <c r="C449" s="1">
        <v>4</v>
      </c>
      <c r="D449" s="1">
        <v>2</v>
      </c>
      <c r="E449" s="1">
        <f t="shared" si="30"/>
        <v>0</v>
      </c>
      <c r="F449" s="1">
        <f t="shared" si="31"/>
        <v>0</v>
      </c>
      <c r="G449" s="1">
        <f t="shared" si="32"/>
        <v>1</v>
      </c>
      <c r="H449" s="1">
        <f t="shared" si="33"/>
        <v>0</v>
      </c>
      <c r="I449" s="1">
        <f t="shared" si="34"/>
        <v>1</v>
      </c>
    </row>
    <row r="450" spans="1:9" x14ac:dyDescent="0.25">
      <c r="A450" s="1" t="s">
        <v>117</v>
      </c>
      <c r="B450" s="1">
        <v>4.5999999999999996</v>
      </c>
      <c r="C450" s="1">
        <v>4</v>
      </c>
      <c r="D450" s="1">
        <v>2</v>
      </c>
      <c r="E450" s="1">
        <f t="shared" si="30"/>
        <v>0</v>
      </c>
      <c r="F450" s="1">
        <f t="shared" si="31"/>
        <v>0</v>
      </c>
      <c r="G450" s="1">
        <f t="shared" si="32"/>
        <v>1</v>
      </c>
      <c r="H450" s="1">
        <f t="shared" si="33"/>
        <v>0</v>
      </c>
      <c r="I450" s="1">
        <f t="shared" si="34"/>
        <v>1</v>
      </c>
    </row>
    <row r="451" spans="1:9" x14ac:dyDescent="0.25">
      <c r="A451" s="1" t="s">
        <v>95</v>
      </c>
      <c r="B451" s="1">
        <v>5.2</v>
      </c>
      <c r="C451" s="1">
        <v>4</v>
      </c>
      <c r="D451" s="1">
        <v>2</v>
      </c>
      <c r="E451" s="1">
        <f t="shared" ref="E451:E514" si="35">IF(AND((10&gt;D451),(D451&gt;=C451),(C451&gt;=2)),1,0)</f>
        <v>0</v>
      </c>
      <c r="F451" s="1">
        <f t="shared" ref="F451:F514" si="36">IF(AND((D451&lt;C451),(D451&gt;2),(C451&lt;10)),1,0)</f>
        <v>0</v>
      </c>
      <c r="G451" s="1">
        <f t="shared" ref="G451:G514" si="37">IF(D451&lt;=2,1,0)</f>
        <v>1</v>
      </c>
      <c r="H451" s="1">
        <f t="shared" ref="H451:H514" si="38">IF(D451&gt;=10,1,0)</f>
        <v>0</v>
      </c>
      <c r="I451" s="1">
        <f t="shared" ref="I451:I514" si="39">SUM(E451:H451)</f>
        <v>1</v>
      </c>
    </row>
    <row r="452" spans="1:9" x14ac:dyDescent="0.25">
      <c r="A452" s="1" t="s">
        <v>82</v>
      </c>
      <c r="B452" s="1">
        <v>4.3</v>
      </c>
      <c r="C452" s="1">
        <v>4</v>
      </c>
      <c r="D452" s="1">
        <v>2</v>
      </c>
      <c r="E452" s="1">
        <f t="shared" si="35"/>
        <v>0</v>
      </c>
      <c r="F452" s="1">
        <f t="shared" si="36"/>
        <v>0</v>
      </c>
      <c r="G452" s="1">
        <f t="shared" si="37"/>
        <v>1</v>
      </c>
      <c r="H452" s="1">
        <f t="shared" si="38"/>
        <v>0</v>
      </c>
      <c r="I452" s="1">
        <f t="shared" si="39"/>
        <v>1</v>
      </c>
    </row>
    <row r="453" spans="1:9" x14ac:dyDescent="0.25">
      <c r="A453" s="1" t="s">
        <v>109</v>
      </c>
      <c r="B453" s="1">
        <v>5.7</v>
      </c>
      <c r="C453" s="1">
        <v>4</v>
      </c>
      <c r="D453" s="1">
        <v>2</v>
      </c>
      <c r="E453" s="1">
        <f t="shared" si="35"/>
        <v>0</v>
      </c>
      <c r="F453" s="1">
        <f t="shared" si="36"/>
        <v>0</v>
      </c>
      <c r="G453" s="1">
        <f t="shared" si="37"/>
        <v>1</v>
      </c>
      <c r="H453" s="1">
        <f t="shared" si="38"/>
        <v>0</v>
      </c>
      <c r="I453" s="1">
        <f t="shared" si="39"/>
        <v>1</v>
      </c>
    </row>
    <row r="454" spans="1:9" x14ac:dyDescent="0.25">
      <c r="A454" s="1" t="s">
        <v>180</v>
      </c>
      <c r="B454" s="1">
        <v>5</v>
      </c>
      <c r="C454" s="1">
        <v>4</v>
      </c>
      <c r="D454" s="1">
        <v>2</v>
      </c>
      <c r="E454" s="1">
        <f t="shared" si="35"/>
        <v>0</v>
      </c>
      <c r="F454" s="1">
        <f t="shared" si="36"/>
        <v>0</v>
      </c>
      <c r="G454" s="1">
        <f t="shared" si="37"/>
        <v>1</v>
      </c>
      <c r="H454" s="1">
        <f t="shared" si="38"/>
        <v>0</v>
      </c>
      <c r="I454" s="1">
        <f t="shared" si="39"/>
        <v>1</v>
      </c>
    </row>
    <row r="455" spans="1:9" x14ac:dyDescent="0.25">
      <c r="A455" s="1" t="s">
        <v>133</v>
      </c>
      <c r="B455" s="1">
        <v>4.5999999999999996</v>
      </c>
      <c r="C455" s="1">
        <v>4</v>
      </c>
      <c r="D455" s="1">
        <v>2</v>
      </c>
      <c r="E455" s="1">
        <f t="shared" si="35"/>
        <v>0</v>
      </c>
      <c r="F455" s="1">
        <f t="shared" si="36"/>
        <v>0</v>
      </c>
      <c r="G455" s="1">
        <f t="shared" si="37"/>
        <v>1</v>
      </c>
      <c r="H455" s="1">
        <f t="shared" si="38"/>
        <v>0</v>
      </c>
      <c r="I455" s="1">
        <f t="shared" si="39"/>
        <v>1</v>
      </c>
    </row>
    <row r="456" spans="1:9" x14ac:dyDescent="0.25">
      <c r="A456" s="1" t="s">
        <v>134</v>
      </c>
      <c r="B456" s="1">
        <v>6.3</v>
      </c>
      <c r="C456" s="1">
        <v>4</v>
      </c>
      <c r="D456" s="1">
        <v>2</v>
      </c>
      <c r="E456" s="1">
        <f t="shared" si="35"/>
        <v>0</v>
      </c>
      <c r="F456" s="1">
        <f t="shared" si="36"/>
        <v>0</v>
      </c>
      <c r="G456" s="1">
        <f t="shared" si="37"/>
        <v>1</v>
      </c>
      <c r="H456" s="1">
        <f t="shared" si="38"/>
        <v>0</v>
      </c>
      <c r="I456" s="1">
        <f t="shared" si="39"/>
        <v>1</v>
      </c>
    </row>
    <row r="457" spans="1:9" x14ac:dyDescent="0.25">
      <c r="A457" s="1" t="s">
        <v>139</v>
      </c>
      <c r="B457" s="1">
        <v>4.4000000000000004</v>
      </c>
      <c r="C457" s="1">
        <v>4</v>
      </c>
      <c r="D457" s="1">
        <v>2</v>
      </c>
      <c r="E457" s="1">
        <f t="shared" si="35"/>
        <v>0</v>
      </c>
      <c r="F457" s="1">
        <f t="shared" si="36"/>
        <v>0</v>
      </c>
      <c r="G457" s="1">
        <f t="shared" si="37"/>
        <v>1</v>
      </c>
      <c r="H457" s="1">
        <f t="shared" si="38"/>
        <v>0</v>
      </c>
      <c r="I457" s="1">
        <f t="shared" si="39"/>
        <v>1</v>
      </c>
    </row>
    <row r="458" spans="1:9" x14ac:dyDescent="0.25">
      <c r="A458" s="1" t="s">
        <v>137</v>
      </c>
      <c r="B458" s="1">
        <v>5.3</v>
      </c>
      <c r="C458" s="1">
        <v>4</v>
      </c>
      <c r="D458" s="1">
        <v>2</v>
      </c>
      <c r="E458" s="1">
        <f t="shared" si="35"/>
        <v>0</v>
      </c>
      <c r="F458" s="1">
        <f t="shared" si="36"/>
        <v>0</v>
      </c>
      <c r="G458" s="1">
        <f t="shared" si="37"/>
        <v>1</v>
      </c>
      <c r="H458" s="1">
        <f t="shared" si="38"/>
        <v>0</v>
      </c>
      <c r="I458" s="1">
        <f t="shared" si="39"/>
        <v>1</v>
      </c>
    </row>
    <row r="459" spans="1:9" x14ac:dyDescent="0.25">
      <c r="A459" s="1" t="s">
        <v>139</v>
      </c>
      <c r="B459" s="1">
        <v>4.4000000000000004</v>
      </c>
      <c r="C459" s="1">
        <v>4</v>
      </c>
      <c r="D459" s="1">
        <v>2</v>
      </c>
      <c r="E459" s="1">
        <f t="shared" si="35"/>
        <v>0</v>
      </c>
      <c r="F459" s="1">
        <f t="shared" si="36"/>
        <v>0</v>
      </c>
      <c r="G459" s="1">
        <f t="shared" si="37"/>
        <v>1</v>
      </c>
      <c r="H459" s="1">
        <f t="shared" si="38"/>
        <v>0</v>
      </c>
      <c r="I459" s="1">
        <f t="shared" si="39"/>
        <v>1</v>
      </c>
    </row>
    <row r="460" spans="1:9" x14ac:dyDescent="0.25">
      <c r="A460" s="1" t="s">
        <v>166</v>
      </c>
      <c r="B460" s="1">
        <v>4.3</v>
      </c>
      <c r="C460" s="1">
        <v>4</v>
      </c>
      <c r="D460" s="1">
        <v>2</v>
      </c>
      <c r="E460" s="1">
        <f t="shared" si="35"/>
        <v>0</v>
      </c>
      <c r="F460" s="1">
        <f t="shared" si="36"/>
        <v>0</v>
      </c>
      <c r="G460" s="1">
        <f t="shared" si="37"/>
        <v>1</v>
      </c>
      <c r="H460" s="1">
        <f t="shared" si="38"/>
        <v>0</v>
      </c>
      <c r="I460" s="1">
        <f t="shared" si="39"/>
        <v>1</v>
      </c>
    </row>
    <row r="461" spans="1:9" x14ac:dyDescent="0.25">
      <c r="A461" s="1" t="s">
        <v>102</v>
      </c>
      <c r="B461" s="1">
        <v>4.3</v>
      </c>
      <c r="C461" s="1">
        <v>4</v>
      </c>
      <c r="D461" s="1">
        <v>2</v>
      </c>
      <c r="E461" s="1">
        <f t="shared" si="35"/>
        <v>0</v>
      </c>
      <c r="F461" s="1">
        <f t="shared" si="36"/>
        <v>0</v>
      </c>
      <c r="G461" s="1">
        <f t="shared" si="37"/>
        <v>1</v>
      </c>
      <c r="H461" s="1">
        <f t="shared" si="38"/>
        <v>0</v>
      </c>
      <c r="I461" s="1">
        <f t="shared" si="39"/>
        <v>1</v>
      </c>
    </row>
    <row r="462" spans="1:9" x14ac:dyDescent="0.25">
      <c r="A462" s="1" t="s">
        <v>196</v>
      </c>
      <c r="B462" s="1">
        <v>4.4000000000000004</v>
      </c>
      <c r="C462" s="1">
        <v>4</v>
      </c>
      <c r="D462" s="1">
        <v>2</v>
      </c>
      <c r="E462" s="1">
        <f t="shared" si="35"/>
        <v>0</v>
      </c>
      <c r="F462" s="1">
        <f t="shared" si="36"/>
        <v>0</v>
      </c>
      <c r="G462" s="1">
        <f t="shared" si="37"/>
        <v>1</v>
      </c>
      <c r="H462" s="1">
        <f t="shared" si="38"/>
        <v>0</v>
      </c>
      <c r="I462" s="1">
        <f t="shared" si="39"/>
        <v>1</v>
      </c>
    </row>
    <row r="463" spans="1:9" x14ac:dyDescent="0.25">
      <c r="A463" s="1" t="s">
        <v>100</v>
      </c>
      <c r="B463" s="1">
        <v>4.8</v>
      </c>
      <c r="C463" s="1">
        <v>4</v>
      </c>
      <c r="D463" s="1">
        <v>2</v>
      </c>
      <c r="E463" s="1">
        <f t="shared" si="35"/>
        <v>0</v>
      </c>
      <c r="F463" s="1">
        <f t="shared" si="36"/>
        <v>0</v>
      </c>
      <c r="G463" s="1">
        <f t="shared" si="37"/>
        <v>1</v>
      </c>
      <c r="H463" s="1">
        <f t="shared" si="38"/>
        <v>0</v>
      </c>
      <c r="I463" s="1">
        <f t="shared" si="39"/>
        <v>1</v>
      </c>
    </row>
    <row r="464" spans="1:9" x14ac:dyDescent="0.25">
      <c r="A464" s="1" t="s">
        <v>125</v>
      </c>
      <c r="B464" s="1">
        <v>4.4000000000000004</v>
      </c>
      <c r="C464" s="1">
        <v>4</v>
      </c>
      <c r="D464" s="1">
        <v>2</v>
      </c>
      <c r="E464" s="1">
        <f t="shared" si="35"/>
        <v>0</v>
      </c>
      <c r="F464" s="1">
        <f t="shared" si="36"/>
        <v>0</v>
      </c>
      <c r="G464" s="1">
        <f t="shared" si="37"/>
        <v>1</v>
      </c>
      <c r="H464" s="1">
        <f t="shared" si="38"/>
        <v>0</v>
      </c>
      <c r="I464" s="1">
        <f t="shared" si="39"/>
        <v>1</v>
      </c>
    </row>
    <row r="465" spans="1:9" x14ac:dyDescent="0.25">
      <c r="A465" s="1" t="s">
        <v>130</v>
      </c>
      <c r="B465" s="1">
        <v>4.0999999999999996</v>
      </c>
      <c r="C465" s="1">
        <v>4</v>
      </c>
      <c r="D465" s="1">
        <v>2</v>
      </c>
      <c r="E465" s="1">
        <f t="shared" si="35"/>
        <v>0</v>
      </c>
      <c r="F465" s="1">
        <f t="shared" si="36"/>
        <v>0</v>
      </c>
      <c r="G465" s="1">
        <f t="shared" si="37"/>
        <v>1</v>
      </c>
      <c r="H465" s="1">
        <f t="shared" si="38"/>
        <v>0</v>
      </c>
      <c r="I465" s="1">
        <f t="shared" si="39"/>
        <v>1</v>
      </c>
    </row>
    <row r="466" spans="1:9" x14ac:dyDescent="0.25">
      <c r="A466" s="1" t="s">
        <v>161</v>
      </c>
      <c r="B466" s="1">
        <v>4.2</v>
      </c>
      <c r="C466" s="1">
        <v>4</v>
      </c>
      <c r="D466" s="1">
        <v>2</v>
      </c>
      <c r="E466" s="1">
        <f t="shared" si="35"/>
        <v>0</v>
      </c>
      <c r="F466" s="1">
        <f t="shared" si="36"/>
        <v>0</v>
      </c>
      <c r="G466" s="1">
        <f t="shared" si="37"/>
        <v>1</v>
      </c>
      <c r="H466" s="1">
        <f t="shared" si="38"/>
        <v>0</v>
      </c>
      <c r="I466" s="1">
        <f t="shared" si="39"/>
        <v>1</v>
      </c>
    </row>
    <row r="467" spans="1:9" x14ac:dyDescent="0.25">
      <c r="A467" s="1" t="s">
        <v>163</v>
      </c>
      <c r="B467" s="1">
        <v>5.6</v>
      </c>
      <c r="C467" s="1">
        <v>4</v>
      </c>
      <c r="D467" s="1">
        <v>2</v>
      </c>
      <c r="E467" s="1">
        <f t="shared" si="35"/>
        <v>0</v>
      </c>
      <c r="F467" s="1">
        <f t="shared" si="36"/>
        <v>0</v>
      </c>
      <c r="G467" s="1">
        <f t="shared" si="37"/>
        <v>1</v>
      </c>
      <c r="H467" s="1">
        <f t="shared" si="38"/>
        <v>0</v>
      </c>
      <c r="I467" s="1">
        <f t="shared" si="39"/>
        <v>1</v>
      </c>
    </row>
    <row r="468" spans="1:9" x14ac:dyDescent="0.25">
      <c r="A468" s="1" t="s">
        <v>74</v>
      </c>
      <c r="B468" s="1">
        <v>4.4000000000000004</v>
      </c>
      <c r="C468" s="1">
        <v>4</v>
      </c>
      <c r="D468" s="1">
        <v>2</v>
      </c>
      <c r="E468" s="1">
        <f t="shared" si="35"/>
        <v>0</v>
      </c>
      <c r="F468" s="1">
        <f t="shared" si="36"/>
        <v>0</v>
      </c>
      <c r="G468" s="1">
        <f t="shared" si="37"/>
        <v>1</v>
      </c>
      <c r="H468" s="1">
        <f t="shared" si="38"/>
        <v>0</v>
      </c>
      <c r="I468" s="1">
        <f t="shared" si="39"/>
        <v>1</v>
      </c>
    </row>
    <row r="469" spans="1:9" x14ac:dyDescent="0.25">
      <c r="A469" s="1" t="s">
        <v>77</v>
      </c>
      <c r="B469" s="1">
        <v>4.7</v>
      </c>
      <c r="C469" s="1">
        <v>4</v>
      </c>
      <c r="D469" s="1">
        <v>2</v>
      </c>
      <c r="E469" s="1">
        <f t="shared" si="35"/>
        <v>0</v>
      </c>
      <c r="F469" s="1">
        <f t="shared" si="36"/>
        <v>0</v>
      </c>
      <c r="G469" s="1">
        <f t="shared" si="37"/>
        <v>1</v>
      </c>
      <c r="H469" s="1">
        <f t="shared" si="38"/>
        <v>0</v>
      </c>
      <c r="I469" s="1">
        <f t="shared" si="39"/>
        <v>1</v>
      </c>
    </row>
    <row r="470" spans="1:9" x14ac:dyDescent="0.25">
      <c r="A470" s="1" t="s">
        <v>80</v>
      </c>
      <c r="B470" s="1">
        <v>4.9000000000000004</v>
      </c>
      <c r="C470" s="1">
        <v>4</v>
      </c>
      <c r="D470" s="1">
        <v>2</v>
      </c>
      <c r="E470" s="1">
        <f t="shared" si="35"/>
        <v>0</v>
      </c>
      <c r="F470" s="1">
        <f t="shared" si="36"/>
        <v>0</v>
      </c>
      <c r="G470" s="1">
        <f t="shared" si="37"/>
        <v>1</v>
      </c>
      <c r="H470" s="1">
        <f t="shared" si="38"/>
        <v>0</v>
      </c>
      <c r="I470" s="1">
        <f t="shared" si="39"/>
        <v>1</v>
      </c>
    </row>
    <row r="471" spans="1:9" x14ac:dyDescent="0.25">
      <c r="A471" s="1" t="s">
        <v>98</v>
      </c>
      <c r="B471" s="1">
        <v>5</v>
      </c>
      <c r="C471" s="1">
        <v>4</v>
      </c>
      <c r="D471" s="1">
        <v>2</v>
      </c>
      <c r="E471" s="1">
        <f t="shared" si="35"/>
        <v>0</v>
      </c>
      <c r="F471" s="1">
        <f t="shared" si="36"/>
        <v>0</v>
      </c>
      <c r="G471" s="1">
        <f t="shared" si="37"/>
        <v>1</v>
      </c>
      <c r="H471" s="1">
        <f t="shared" si="38"/>
        <v>0</v>
      </c>
      <c r="I471" s="1">
        <f t="shared" si="39"/>
        <v>1</v>
      </c>
    </row>
    <row r="472" spans="1:9" x14ac:dyDescent="0.25">
      <c r="A472" s="1" t="s">
        <v>167</v>
      </c>
      <c r="B472" s="1">
        <v>4.5</v>
      </c>
      <c r="C472" s="1">
        <v>4</v>
      </c>
      <c r="D472" s="1">
        <v>2</v>
      </c>
      <c r="E472" s="1">
        <f t="shared" si="35"/>
        <v>0</v>
      </c>
      <c r="F472" s="1">
        <f t="shared" si="36"/>
        <v>0</v>
      </c>
      <c r="G472" s="1">
        <f t="shared" si="37"/>
        <v>1</v>
      </c>
      <c r="H472" s="1">
        <f t="shared" si="38"/>
        <v>0</v>
      </c>
      <c r="I472" s="1">
        <f t="shared" si="39"/>
        <v>1</v>
      </c>
    </row>
    <row r="473" spans="1:9" x14ac:dyDescent="0.25">
      <c r="A473" s="1" t="s">
        <v>179</v>
      </c>
      <c r="B473" s="1">
        <v>5.4</v>
      </c>
      <c r="C473" s="1">
        <v>4</v>
      </c>
      <c r="D473" s="1">
        <v>2</v>
      </c>
      <c r="E473" s="1">
        <f t="shared" si="35"/>
        <v>0</v>
      </c>
      <c r="F473" s="1">
        <f t="shared" si="36"/>
        <v>0</v>
      </c>
      <c r="G473" s="1">
        <f t="shared" si="37"/>
        <v>1</v>
      </c>
      <c r="H473" s="1">
        <f t="shared" si="38"/>
        <v>0</v>
      </c>
      <c r="I473" s="1">
        <f t="shared" si="39"/>
        <v>1</v>
      </c>
    </row>
    <row r="474" spans="1:9" x14ac:dyDescent="0.25">
      <c r="A474" s="1" t="s">
        <v>182</v>
      </c>
      <c r="B474" s="1">
        <v>5.0999999999999996</v>
      </c>
      <c r="C474" s="1">
        <v>4</v>
      </c>
      <c r="D474" s="1">
        <v>2</v>
      </c>
      <c r="E474" s="1">
        <f t="shared" si="35"/>
        <v>0</v>
      </c>
      <c r="F474" s="1">
        <f t="shared" si="36"/>
        <v>0</v>
      </c>
      <c r="G474" s="1">
        <f t="shared" si="37"/>
        <v>1</v>
      </c>
      <c r="H474" s="1">
        <f t="shared" si="38"/>
        <v>0</v>
      </c>
      <c r="I474" s="1">
        <f t="shared" si="39"/>
        <v>1</v>
      </c>
    </row>
    <row r="475" spans="1:9" x14ac:dyDescent="0.25">
      <c r="A475" s="1" t="s">
        <v>139</v>
      </c>
      <c r="B475" s="1">
        <v>4.4000000000000004</v>
      </c>
      <c r="C475" s="1">
        <v>4</v>
      </c>
      <c r="D475" s="1">
        <v>2</v>
      </c>
      <c r="E475" s="1">
        <f t="shared" si="35"/>
        <v>0</v>
      </c>
      <c r="F475" s="1">
        <f t="shared" si="36"/>
        <v>0</v>
      </c>
      <c r="G475" s="1">
        <f t="shared" si="37"/>
        <v>1</v>
      </c>
      <c r="H475" s="1">
        <f t="shared" si="38"/>
        <v>0</v>
      </c>
      <c r="I475" s="1">
        <f t="shared" si="39"/>
        <v>1</v>
      </c>
    </row>
    <row r="476" spans="1:9" x14ac:dyDescent="0.25">
      <c r="A476" s="1" t="s">
        <v>147</v>
      </c>
      <c r="B476" s="1">
        <v>5.0999999999999996</v>
      </c>
      <c r="C476" s="1">
        <v>4</v>
      </c>
      <c r="D476" s="1">
        <v>2</v>
      </c>
      <c r="E476" s="1">
        <f t="shared" si="35"/>
        <v>0</v>
      </c>
      <c r="F476" s="1">
        <f t="shared" si="36"/>
        <v>0</v>
      </c>
      <c r="G476" s="1">
        <f t="shared" si="37"/>
        <v>1</v>
      </c>
      <c r="H476" s="1">
        <f t="shared" si="38"/>
        <v>0</v>
      </c>
      <c r="I476" s="1">
        <f t="shared" si="39"/>
        <v>1</v>
      </c>
    </row>
    <row r="477" spans="1:9" x14ac:dyDescent="0.25">
      <c r="A477" s="1" t="s">
        <v>102</v>
      </c>
      <c r="B477" s="1">
        <v>4.3</v>
      </c>
      <c r="C477" s="1">
        <v>4</v>
      </c>
      <c r="D477" s="1">
        <v>2</v>
      </c>
      <c r="E477" s="1">
        <f t="shared" si="35"/>
        <v>0</v>
      </c>
      <c r="F477" s="1">
        <f t="shared" si="36"/>
        <v>0</v>
      </c>
      <c r="G477" s="1">
        <f t="shared" si="37"/>
        <v>1</v>
      </c>
      <c r="H477" s="1">
        <f t="shared" si="38"/>
        <v>0</v>
      </c>
      <c r="I477" s="1">
        <f t="shared" si="39"/>
        <v>1</v>
      </c>
    </row>
    <row r="478" spans="1:9" x14ac:dyDescent="0.25">
      <c r="A478" s="1" t="s">
        <v>181</v>
      </c>
      <c r="B478" s="1">
        <v>4.5</v>
      </c>
      <c r="C478" s="1">
        <v>4</v>
      </c>
      <c r="D478" s="1">
        <v>2</v>
      </c>
      <c r="E478" s="1">
        <f t="shared" si="35"/>
        <v>0</v>
      </c>
      <c r="F478" s="1">
        <f t="shared" si="36"/>
        <v>0</v>
      </c>
      <c r="G478" s="1">
        <f t="shared" si="37"/>
        <v>1</v>
      </c>
      <c r="H478" s="1">
        <f t="shared" si="38"/>
        <v>0</v>
      </c>
      <c r="I478" s="1">
        <f t="shared" si="39"/>
        <v>1</v>
      </c>
    </row>
    <row r="479" spans="1:9" x14ac:dyDescent="0.25">
      <c r="A479" s="1" t="s">
        <v>199</v>
      </c>
      <c r="B479" s="1">
        <v>5</v>
      </c>
      <c r="C479" s="1">
        <v>4</v>
      </c>
      <c r="D479" s="1">
        <v>2</v>
      </c>
      <c r="E479" s="1">
        <f t="shared" si="35"/>
        <v>0</v>
      </c>
      <c r="F479" s="1">
        <f t="shared" si="36"/>
        <v>0</v>
      </c>
      <c r="G479" s="1">
        <f t="shared" si="37"/>
        <v>1</v>
      </c>
      <c r="H479" s="1">
        <f t="shared" si="38"/>
        <v>0</v>
      </c>
      <c r="I479" s="1">
        <f t="shared" si="39"/>
        <v>1</v>
      </c>
    </row>
    <row r="480" spans="1:9" x14ac:dyDescent="0.25">
      <c r="A480" s="1" t="s">
        <v>200</v>
      </c>
      <c r="B480" s="1">
        <v>4.4000000000000004</v>
      </c>
      <c r="C480" s="1">
        <v>4</v>
      </c>
      <c r="D480" s="1">
        <v>2</v>
      </c>
      <c r="E480" s="1">
        <f t="shared" si="35"/>
        <v>0</v>
      </c>
      <c r="F480" s="1">
        <f t="shared" si="36"/>
        <v>0</v>
      </c>
      <c r="G480" s="1">
        <f t="shared" si="37"/>
        <v>1</v>
      </c>
      <c r="H480" s="1">
        <f t="shared" si="38"/>
        <v>0</v>
      </c>
      <c r="I480" s="1">
        <f t="shared" si="39"/>
        <v>1</v>
      </c>
    </row>
    <row r="481" spans="1:9" x14ac:dyDescent="0.25">
      <c r="A481" s="1" t="s">
        <v>134</v>
      </c>
      <c r="B481" s="1">
        <v>6.3</v>
      </c>
      <c r="C481" s="1">
        <v>4</v>
      </c>
      <c r="D481" s="1">
        <v>2</v>
      </c>
      <c r="E481" s="1">
        <f t="shared" si="35"/>
        <v>0</v>
      </c>
      <c r="F481" s="1">
        <f t="shared" si="36"/>
        <v>0</v>
      </c>
      <c r="G481" s="1">
        <f t="shared" si="37"/>
        <v>1</v>
      </c>
      <c r="H481" s="1">
        <f t="shared" si="38"/>
        <v>0</v>
      </c>
      <c r="I481" s="1">
        <f t="shared" si="39"/>
        <v>1</v>
      </c>
    </row>
    <row r="482" spans="1:9" x14ac:dyDescent="0.25">
      <c r="A482" s="1" t="s">
        <v>145</v>
      </c>
      <c r="B482" s="1">
        <v>4.7</v>
      </c>
      <c r="C482" s="1">
        <v>4</v>
      </c>
      <c r="D482" s="1">
        <v>2</v>
      </c>
      <c r="E482" s="1">
        <f t="shared" si="35"/>
        <v>0</v>
      </c>
      <c r="F482" s="1">
        <f t="shared" si="36"/>
        <v>0</v>
      </c>
      <c r="G482" s="1">
        <f t="shared" si="37"/>
        <v>1</v>
      </c>
      <c r="H482" s="1">
        <f t="shared" si="38"/>
        <v>0</v>
      </c>
      <c r="I482" s="1">
        <f t="shared" si="39"/>
        <v>1</v>
      </c>
    </row>
    <row r="483" spans="1:9" x14ac:dyDescent="0.25">
      <c r="A483" s="1" t="s">
        <v>65</v>
      </c>
      <c r="B483" s="1">
        <v>5.0999999999999996</v>
      </c>
      <c r="C483" s="1">
        <v>4</v>
      </c>
      <c r="D483" s="1">
        <v>2</v>
      </c>
      <c r="E483" s="1">
        <f t="shared" si="35"/>
        <v>0</v>
      </c>
      <c r="F483" s="1">
        <f t="shared" si="36"/>
        <v>0</v>
      </c>
      <c r="G483" s="1">
        <f t="shared" si="37"/>
        <v>1</v>
      </c>
      <c r="H483" s="1">
        <f t="shared" si="38"/>
        <v>0</v>
      </c>
      <c r="I483" s="1">
        <f t="shared" si="39"/>
        <v>1</v>
      </c>
    </row>
    <row r="484" spans="1:9" x14ac:dyDescent="0.25">
      <c r="A484" s="1" t="s">
        <v>89</v>
      </c>
      <c r="B484" s="1">
        <v>6.2</v>
      </c>
      <c r="C484" s="1">
        <v>4</v>
      </c>
      <c r="D484" s="1">
        <v>2</v>
      </c>
      <c r="E484" s="1">
        <f t="shared" si="35"/>
        <v>0</v>
      </c>
      <c r="F484" s="1">
        <f t="shared" si="36"/>
        <v>0</v>
      </c>
      <c r="G484" s="1">
        <f t="shared" si="37"/>
        <v>1</v>
      </c>
      <c r="H484" s="1">
        <f t="shared" si="38"/>
        <v>0</v>
      </c>
      <c r="I484" s="1">
        <f t="shared" si="39"/>
        <v>1</v>
      </c>
    </row>
    <row r="485" spans="1:9" x14ac:dyDescent="0.25">
      <c r="A485" s="1" t="s">
        <v>98</v>
      </c>
      <c r="B485" s="1">
        <v>5</v>
      </c>
      <c r="C485" s="1">
        <v>4</v>
      </c>
      <c r="D485" s="1">
        <v>2</v>
      </c>
      <c r="E485" s="1">
        <f t="shared" si="35"/>
        <v>0</v>
      </c>
      <c r="F485" s="1">
        <f t="shared" si="36"/>
        <v>0</v>
      </c>
      <c r="G485" s="1">
        <f t="shared" si="37"/>
        <v>1</v>
      </c>
      <c r="H485" s="1">
        <f t="shared" si="38"/>
        <v>0</v>
      </c>
      <c r="I485" s="1">
        <f t="shared" si="39"/>
        <v>1</v>
      </c>
    </row>
    <row r="486" spans="1:9" x14ac:dyDescent="0.25">
      <c r="A486" s="1" t="s">
        <v>107</v>
      </c>
      <c r="B486" s="1">
        <v>4.8</v>
      </c>
      <c r="C486" s="1">
        <v>4</v>
      </c>
      <c r="D486" s="1">
        <v>2</v>
      </c>
      <c r="E486" s="1">
        <f t="shared" si="35"/>
        <v>0</v>
      </c>
      <c r="F486" s="1">
        <f t="shared" si="36"/>
        <v>0</v>
      </c>
      <c r="G486" s="1">
        <f t="shared" si="37"/>
        <v>1</v>
      </c>
      <c r="H486" s="1">
        <f t="shared" si="38"/>
        <v>0</v>
      </c>
      <c r="I486" s="1">
        <f t="shared" si="39"/>
        <v>1</v>
      </c>
    </row>
    <row r="487" spans="1:9" x14ac:dyDescent="0.25">
      <c r="A487" s="1" t="s">
        <v>137</v>
      </c>
      <c r="B487" s="1">
        <v>5.3</v>
      </c>
      <c r="C487" s="1">
        <v>4</v>
      </c>
      <c r="D487" s="1">
        <v>2</v>
      </c>
      <c r="E487" s="1">
        <f t="shared" si="35"/>
        <v>0</v>
      </c>
      <c r="F487" s="1">
        <f t="shared" si="36"/>
        <v>0</v>
      </c>
      <c r="G487" s="1">
        <f t="shared" si="37"/>
        <v>1</v>
      </c>
      <c r="H487" s="1">
        <f t="shared" si="38"/>
        <v>0</v>
      </c>
      <c r="I487" s="1">
        <f t="shared" si="39"/>
        <v>1</v>
      </c>
    </row>
    <row r="488" spans="1:9" x14ac:dyDescent="0.25">
      <c r="A488" s="1" t="s">
        <v>161</v>
      </c>
      <c r="B488" s="1">
        <v>4.2</v>
      </c>
      <c r="C488" s="1">
        <v>4</v>
      </c>
      <c r="D488" s="1">
        <v>2</v>
      </c>
      <c r="E488" s="1">
        <f t="shared" si="35"/>
        <v>0</v>
      </c>
      <c r="F488" s="1">
        <f t="shared" si="36"/>
        <v>0</v>
      </c>
      <c r="G488" s="1">
        <f t="shared" si="37"/>
        <v>1</v>
      </c>
      <c r="H488" s="1">
        <f t="shared" si="38"/>
        <v>0</v>
      </c>
      <c r="I488" s="1">
        <f t="shared" si="39"/>
        <v>1</v>
      </c>
    </row>
    <row r="489" spans="1:9" x14ac:dyDescent="0.25">
      <c r="A489" s="1" t="s">
        <v>193</v>
      </c>
      <c r="B489" s="1">
        <v>4.3</v>
      </c>
      <c r="C489" s="1">
        <v>4</v>
      </c>
      <c r="D489" s="1">
        <v>2</v>
      </c>
      <c r="E489" s="1">
        <f t="shared" si="35"/>
        <v>0</v>
      </c>
      <c r="F489" s="1">
        <f t="shared" si="36"/>
        <v>0</v>
      </c>
      <c r="G489" s="1">
        <f t="shared" si="37"/>
        <v>1</v>
      </c>
      <c r="H489" s="1">
        <f t="shared" si="38"/>
        <v>0</v>
      </c>
      <c r="I489" s="1">
        <f t="shared" si="39"/>
        <v>1</v>
      </c>
    </row>
    <row r="490" spans="1:9" x14ac:dyDescent="0.25">
      <c r="A490" s="1" t="s">
        <v>101</v>
      </c>
      <c r="B490" s="1">
        <v>4.9000000000000004</v>
      </c>
      <c r="C490" s="1">
        <v>4</v>
      </c>
      <c r="D490" s="1">
        <v>2</v>
      </c>
      <c r="E490" s="1">
        <f t="shared" si="35"/>
        <v>0</v>
      </c>
      <c r="F490" s="1">
        <f t="shared" si="36"/>
        <v>0</v>
      </c>
      <c r="G490" s="1">
        <f t="shared" si="37"/>
        <v>1</v>
      </c>
      <c r="H490" s="1">
        <f t="shared" si="38"/>
        <v>0</v>
      </c>
      <c r="I490" s="1">
        <f t="shared" si="39"/>
        <v>1</v>
      </c>
    </row>
    <row r="491" spans="1:9" x14ac:dyDescent="0.25">
      <c r="A491" s="1" t="s">
        <v>89</v>
      </c>
      <c r="B491" s="1">
        <v>6.2</v>
      </c>
      <c r="C491" s="1">
        <v>4</v>
      </c>
      <c r="D491" s="1">
        <v>2</v>
      </c>
      <c r="E491" s="1">
        <f t="shared" si="35"/>
        <v>0</v>
      </c>
      <c r="F491" s="1">
        <f t="shared" si="36"/>
        <v>0</v>
      </c>
      <c r="G491" s="1">
        <f t="shared" si="37"/>
        <v>1</v>
      </c>
      <c r="H491" s="1">
        <f t="shared" si="38"/>
        <v>0</v>
      </c>
      <c r="I491" s="1">
        <f t="shared" si="39"/>
        <v>1</v>
      </c>
    </row>
    <row r="492" spans="1:9" x14ac:dyDescent="0.25">
      <c r="A492" s="1" t="s">
        <v>97</v>
      </c>
      <c r="B492" s="1">
        <v>4.5</v>
      </c>
      <c r="C492" s="1">
        <v>4</v>
      </c>
      <c r="D492" s="1">
        <v>2</v>
      </c>
      <c r="E492" s="1">
        <f t="shared" si="35"/>
        <v>0</v>
      </c>
      <c r="F492" s="1">
        <f t="shared" si="36"/>
        <v>0</v>
      </c>
      <c r="G492" s="1">
        <f t="shared" si="37"/>
        <v>1</v>
      </c>
      <c r="H492" s="1">
        <f t="shared" si="38"/>
        <v>0</v>
      </c>
      <c r="I492" s="1">
        <f t="shared" si="39"/>
        <v>1</v>
      </c>
    </row>
    <row r="493" spans="1:9" x14ac:dyDescent="0.25">
      <c r="A493" s="1" t="s">
        <v>129</v>
      </c>
      <c r="B493" s="1">
        <v>4.8</v>
      </c>
      <c r="C493" s="1">
        <v>4</v>
      </c>
      <c r="D493" s="1">
        <v>2</v>
      </c>
      <c r="E493" s="1">
        <f t="shared" si="35"/>
        <v>0</v>
      </c>
      <c r="F493" s="1">
        <f t="shared" si="36"/>
        <v>0</v>
      </c>
      <c r="G493" s="1">
        <f t="shared" si="37"/>
        <v>1</v>
      </c>
      <c r="H493" s="1">
        <f t="shared" si="38"/>
        <v>0</v>
      </c>
      <c r="I493" s="1">
        <f t="shared" si="39"/>
        <v>1</v>
      </c>
    </row>
    <row r="494" spans="1:9" x14ac:dyDescent="0.25">
      <c r="A494" s="1" t="s">
        <v>182</v>
      </c>
      <c r="B494" s="1">
        <v>5.0999999999999996</v>
      </c>
      <c r="C494" s="1">
        <v>4</v>
      </c>
      <c r="D494" s="1">
        <v>2</v>
      </c>
      <c r="E494" s="1">
        <f t="shared" si="35"/>
        <v>0</v>
      </c>
      <c r="F494" s="1">
        <f t="shared" si="36"/>
        <v>0</v>
      </c>
      <c r="G494" s="1">
        <f t="shared" si="37"/>
        <v>1</v>
      </c>
      <c r="H494" s="1">
        <f t="shared" si="38"/>
        <v>0</v>
      </c>
      <c r="I494" s="1">
        <f t="shared" si="39"/>
        <v>1</v>
      </c>
    </row>
    <row r="495" spans="1:9" x14ac:dyDescent="0.25">
      <c r="A495" s="1" t="s">
        <v>159</v>
      </c>
      <c r="B495" s="1">
        <v>4.3</v>
      </c>
      <c r="C495" s="1">
        <v>4</v>
      </c>
      <c r="D495" s="1">
        <v>2</v>
      </c>
      <c r="E495" s="1">
        <f t="shared" si="35"/>
        <v>0</v>
      </c>
      <c r="F495" s="1">
        <f t="shared" si="36"/>
        <v>0</v>
      </c>
      <c r="G495" s="1">
        <f t="shared" si="37"/>
        <v>1</v>
      </c>
      <c r="H495" s="1">
        <f t="shared" si="38"/>
        <v>0</v>
      </c>
      <c r="I495" s="1">
        <f t="shared" si="39"/>
        <v>1</v>
      </c>
    </row>
    <row r="496" spans="1:9" x14ac:dyDescent="0.25">
      <c r="A496" s="1" t="s">
        <v>105</v>
      </c>
      <c r="B496" s="1">
        <v>4.4000000000000004</v>
      </c>
      <c r="C496" s="1">
        <v>4</v>
      </c>
      <c r="D496" s="1">
        <v>2</v>
      </c>
      <c r="E496" s="1">
        <f t="shared" si="35"/>
        <v>0</v>
      </c>
      <c r="F496" s="1">
        <f t="shared" si="36"/>
        <v>0</v>
      </c>
      <c r="G496" s="1">
        <f t="shared" si="37"/>
        <v>1</v>
      </c>
      <c r="H496" s="1">
        <f t="shared" si="38"/>
        <v>0</v>
      </c>
      <c r="I496" s="1">
        <f t="shared" si="39"/>
        <v>1</v>
      </c>
    </row>
    <row r="497" spans="1:9" x14ac:dyDescent="0.25">
      <c r="A497" s="1" t="s">
        <v>109</v>
      </c>
      <c r="B497" s="1">
        <v>5.7</v>
      </c>
      <c r="C497" s="1">
        <v>4</v>
      </c>
      <c r="D497" s="1">
        <v>2</v>
      </c>
      <c r="E497" s="1">
        <f t="shared" si="35"/>
        <v>0</v>
      </c>
      <c r="F497" s="1">
        <f t="shared" si="36"/>
        <v>0</v>
      </c>
      <c r="G497" s="1">
        <f t="shared" si="37"/>
        <v>1</v>
      </c>
      <c r="H497" s="1">
        <f t="shared" si="38"/>
        <v>0</v>
      </c>
      <c r="I497" s="1">
        <f t="shared" si="39"/>
        <v>1</v>
      </c>
    </row>
    <row r="498" spans="1:9" x14ac:dyDescent="0.25">
      <c r="A498" s="1" t="s">
        <v>66</v>
      </c>
      <c r="B498" s="1">
        <v>4.8</v>
      </c>
      <c r="C498" s="1">
        <v>4</v>
      </c>
      <c r="D498" s="1">
        <v>2</v>
      </c>
      <c r="E498" s="1">
        <f t="shared" si="35"/>
        <v>0</v>
      </c>
      <c r="F498" s="1">
        <f t="shared" si="36"/>
        <v>0</v>
      </c>
      <c r="G498" s="1">
        <f t="shared" si="37"/>
        <v>1</v>
      </c>
      <c r="H498" s="1">
        <f t="shared" si="38"/>
        <v>0</v>
      </c>
      <c r="I498" s="1">
        <f t="shared" si="39"/>
        <v>1</v>
      </c>
    </row>
    <row r="499" spans="1:9" x14ac:dyDescent="0.25">
      <c r="A499" s="1" t="s">
        <v>161</v>
      </c>
      <c r="B499" s="1">
        <v>4.2</v>
      </c>
      <c r="C499" s="1">
        <v>4</v>
      </c>
      <c r="D499" s="1">
        <v>2</v>
      </c>
      <c r="E499" s="1">
        <f t="shared" si="35"/>
        <v>0</v>
      </c>
      <c r="F499" s="1">
        <f t="shared" si="36"/>
        <v>0</v>
      </c>
      <c r="G499" s="1">
        <f t="shared" si="37"/>
        <v>1</v>
      </c>
      <c r="H499" s="1">
        <f t="shared" si="38"/>
        <v>0</v>
      </c>
      <c r="I499" s="1">
        <f t="shared" si="39"/>
        <v>1</v>
      </c>
    </row>
    <row r="500" spans="1:9" x14ac:dyDescent="0.25">
      <c r="A500" s="1" t="s">
        <v>193</v>
      </c>
      <c r="B500" s="1">
        <v>4.3</v>
      </c>
      <c r="C500" s="1">
        <v>4</v>
      </c>
      <c r="D500" s="1">
        <v>2</v>
      </c>
      <c r="E500" s="1">
        <f t="shared" si="35"/>
        <v>0</v>
      </c>
      <c r="F500" s="1">
        <f t="shared" si="36"/>
        <v>0</v>
      </c>
      <c r="G500" s="1">
        <f t="shared" si="37"/>
        <v>1</v>
      </c>
      <c r="H500" s="1">
        <f t="shared" si="38"/>
        <v>0</v>
      </c>
      <c r="I500" s="1">
        <f t="shared" si="39"/>
        <v>1</v>
      </c>
    </row>
    <row r="501" spans="1:9" x14ac:dyDescent="0.25">
      <c r="A501" s="1" t="s">
        <v>85</v>
      </c>
      <c r="B501" s="1">
        <v>4.8</v>
      </c>
      <c r="C501" s="1">
        <v>4</v>
      </c>
      <c r="D501" s="1">
        <v>2</v>
      </c>
      <c r="E501" s="1">
        <f t="shared" si="35"/>
        <v>0</v>
      </c>
      <c r="F501" s="1">
        <f t="shared" si="36"/>
        <v>0</v>
      </c>
      <c r="G501" s="1">
        <f t="shared" si="37"/>
        <v>1</v>
      </c>
      <c r="H501" s="1">
        <f t="shared" si="38"/>
        <v>0</v>
      </c>
      <c r="I501" s="1">
        <f t="shared" si="39"/>
        <v>1</v>
      </c>
    </row>
    <row r="502" spans="1:9" x14ac:dyDescent="0.25">
      <c r="A502" s="1" t="s">
        <v>87</v>
      </c>
      <c r="B502" s="1">
        <v>5</v>
      </c>
      <c r="C502" s="1">
        <v>4</v>
      </c>
      <c r="D502" s="1">
        <v>2</v>
      </c>
      <c r="E502" s="1">
        <f t="shared" si="35"/>
        <v>0</v>
      </c>
      <c r="F502" s="1">
        <f t="shared" si="36"/>
        <v>0</v>
      </c>
      <c r="G502" s="1">
        <f t="shared" si="37"/>
        <v>1</v>
      </c>
      <c r="H502" s="1">
        <f t="shared" si="38"/>
        <v>0</v>
      </c>
      <c r="I502" s="1">
        <f t="shared" si="39"/>
        <v>1</v>
      </c>
    </row>
    <row r="503" spans="1:9" x14ac:dyDescent="0.25">
      <c r="A503" s="1" t="s">
        <v>97</v>
      </c>
      <c r="B503" s="1">
        <v>4.5</v>
      </c>
      <c r="C503" s="1">
        <v>4</v>
      </c>
      <c r="D503" s="1">
        <v>2</v>
      </c>
      <c r="E503" s="1">
        <f t="shared" si="35"/>
        <v>0</v>
      </c>
      <c r="F503" s="1">
        <f t="shared" si="36"/>
        <v>0</v>
      </c>
      <c r="G503" s="1">
        <f t="shared" si="37"/>
        <v>1</v>
      </c>
      <c r="H503" s="1">
        <f t="shared" si="38"/>
        <v>0</v>
      </c>
      <c r="I503" s="1">
        <f t="shared" si="39"/>
        <v>1</v>
      </c>
    </row>
    <row r="504" spans="1:9" x14ac:dyDescent="0.25">
      <c r="A504" s="1" t="s">
        <v>98</v>
      </c>
      <c r="B504" s="1">
        <v>5</v>
      </c>
      <c r="C504" s="1">
        <v>4</v>
      </c>
      <c r="D504" s="1">
        <v>2</v>
      </c>
      <c r="E504" s="1">
        <f t="shared" si="35"/>
        <v>0</v>
      </c>
      <c r="F504" s="1">
        <f t="shared" si="36"/>
        <v>0</v>
      </c>
      <c r="G504" s="1">
        <f t="shared" si="37"/>
        <v>1</v>
      </c>
      <c r="H504" s="1">
        <f t="shared" si="38"/>
        <v>0</v>
      </c>
      <c r="I504" s="1">
        <f t="shared" si="39"/>
        <v>1</v>
      </c>
    </row>
    <row r="505" spans="1:9" x14ac:dyDescent="0.25">
      <c r="A505" s="1" t="s">
        <v>197</v>
      </c>
      <c r="B505" s="1">
        <v>4.4000000000000004</v>
      </c>
      <c r="C505" s="1">
        <v>4</v>
      </c>
      <c r="D505" s="1">
        <v>2</v>
      </c>
      <c r="E505" s="1">
        <f t="shared" si="35"/>
        <v>0</v>
      </c>
      <c r="F505" s="1">
        <f t="shared" si="36"/>
        <v>0</v>
      </c>
      <c r="G505" s="1">
        <f t="shared" si="37"/>
        <v>1</v>
      </c>
      <c r="H505" s="1">
        <f t="shared" si="38"/>
        <v>0</v>
      </c>
      <c r="I505" s="1">
        <f t="shared" si="39"/>
        <v>1</v>
      </c>
    </row>
    <row r="506" spans="1:9" x14ac:dyDescent="0.25">
      <c r="A506" s="1" t="s">
        <v>106</v>
      </c>
      <c r="B506" s="1">
        <v>4.3</v>
      </c>
      <c r="C506" s="1">
        <v>4</v>
      </c>
      <c r="D506" s="1">
        <v>2</v>
      </c>
      <c r="E506" s="1">
        <f t="shared" si="35"/>
        <v>0</v>
      </c>
      <c r="F506" s="1">
        <f t="shared" si="36"/>
        <v>0</v>
      </c>
      <c r="G506" s="1">
        <f t="shared" si="37"/>
        <v>1</v>
      </c>
      <c r="H506" s="1">
        <f t="shared" si="38"/>
        <v>0</v>
      </c>
      <c r="I506" s="1">
        <f t="shared" si="39"/>
        <v>1</v>
      </c>
    </row>
    <row r="507" spans="1:9" x14ac:dyDescent="0.25">
      <c r="A507" s="1" t="s">
        <v>195</v>
      </c>
      <c r="B507" s="1">
        <v>4.5</v>
      </c>
      <c r="C507" s="1">
        <v>4</v>
      </c>
      <c r="D507" s="1">
        <v>2</v>
      </c>
      <c r="E507" s="1">
        <f t="shared" si="35"/>
        <v>0</v>
      </c>
      <c r="F507" s="1">
        <f t="shared" si="36"/>
        <v>0</v>
      </c>
      <c r="G507" s="1">
        <f t="shared" si="37"/>
        <v>1</v>
      </c>
      <c r="H507" s="1">
        <f t="shared" si="38"/>
        <v>0</v>
      </c>
      <c r="I507" s="1">
        <f t="shared" si="39"/>
        <v>1</v>
      </c>
    </row>
    <row r="508" spans="1:9" x14ac:dyDescent="0.25">
      <c r="A508" s="1" t="s">
        <v>111</v>
      </c>
      <c r="B508" s="1">
        <v>4.5</v>
      </c>
      <c r="C508" s="1">
        <v>4</v>
      </c>
      <c r="D508" s="1">
        <v>2</v>
      </c>
      <c r="E508" s="1">
        <f t="shared" si="35"/>
        <v>0</v>
      </c>
      <c r="F508" s="1">
        <f t="shared" si="36"/>
        <v>0</v>
      </c>
      <c r="G508" s="1">
        <f t="shared" si="37"/>
        <v>1</v>
      </c>
      <c r="H508" s="1">
        <f t="shared" si="38"/>
        <v>0</v>
      </c>
      <c r="I508" s="1">
        <f t="shared" si="39"/>
        <v>1</v>
      </c>
    </row>
    <row r="509" spans="1:9" x14ac:dyDescent="0.25">
      <c r="A509" s="1" t="s">
        <v>134</v>
      </c>
      <c r="B509" s="1">
        <v>6.3</v>
      </c>
      <c r="C509" s="1">
        <v>4</v>
      </c>
      <c r="D509" s="1">
        <v>2</v>
      </c>
      <c r="E509" s="1">
        <f t="shared" si="35"/>
        <v>0</v>
      </c>
      <c r="F509" s="1">
        <f t="shared" si="36"/>
        <v>0</v>
      </c>
      <c r="G509" s="1">
        <f t="shared" si="37"/>
        <v>1</v>
      </c>
      <c r="H509" s="1">
        <f t="shared" si="38"/>
        <v>0</v>
      </c>
      <c r="I509" s="1">
        <f t="shared" si="39"/>
        <v>1</v>
      </c>
    </row>
    <row r="510" spans="1:9" x14ac:dyDescent="0.25">
      <c r="A510" s="1" t="s">
        <v>182</v>
      </c>
      <c r="B510" s="1">
        <v>5.0999999999999996</v>
      </c>
      <c r="C510" s="1">
        <v>4</v>
      </c>
      <c r="D510" s="1">
        <v>2</v>
      </c>
      <c r="E510" s="1">
        <f t="shared" si="35"/>
        <v>0</v>
      </c>
      <c r="F510" s="1">
        <f t="shared" si="36"/>
        <v>0</v>
      </c>
      <c r="G510" s="1">
        <f t="shared" si="37"/>
        <v>1</v>
      </c>
      <c r="H510" s="1">
        <f t="shared" si="38"/>
        <v>0</v>
      </c>
      <c r="I510" s="1">
        <f t="shared" si="39"/>
        <v>1</v>
      </c>
    </row>
    <row r="511" spans="1:9" x14ac:dyDescent="0.25">
      <c r="A511" s="1" t="s">
        <v>140</v>
      </c>
      <c r="B511" s="1">
        <v>4.9000000000000004</v>
      </c>
      <c r="C511" s="1">
        <v>4</v>
      </c>
      <c r="D511" s="1">
        <v>2</v>
      </c>
      <c r="E511" s="1">
        <f t="shared" si="35"/>
        <v>0</v>
      </c>
      <c r="F511" s="1">
        <f t="shared" si="36"/>
        <v>0</v>
      </c>
      <c r="G511" s="1">
        <f t="shared" si="37"/>
        <v>1</v>
      </c>
      <c r="H511" s="1">
        <f t="shared" si="38"/>
        <v>0</v>
      </c>
      <c r="I511" s="1">
        <f t="shared" si="39"/>
        <v>1</v>
      </c>
    </row>
    <row r="512" spans="1:9" x14ac:dyDescent="0.25">
      <c r="A512" s="1" t="s">
        <v>147</v>
      </c>
      <c r="B512" s="1">
        <v>5.0999999999999996</v>
      </c>
      <c r="C512" s="1">
        <v>4</v>
      </c>
      <c r="D512" s="1">
        <v>2</v>
      </c>
      <c r="E512" s="1">
        <f t="shared" si="35"/>
        <v>0</v>
      </c>
      <c r="F512" s="1">
        <f t="shared" si="36"/>
        <v>0</v>
      </c>
      <c r="G512" s="1">
        <f t="shared" si="37"/>
        <v>1</v>
      </c>
      <c r="H512" s="1">
        <f t="shared" si="38"/>
        <v>0</v>
      </c>
      <c r="I512" s="1">
        <f t="shared" si="39"/>
        <v>1</v>
      </c>
    </row>
    <row r="513" spans="1:9" x14ac:dyDescent="0.25">
      <c r="A513" s="1" t="s">
        <v>203</v>
      </c>
      <c r="B513" s="1">
        <v>4.3</v>
      </c>
      <c r="C513" s="1">
        <v>4</v>
      </c>
      <c r="D513" s="1">
        <v>2</v>
      </c>
      <c r="E513" s="1">
        <f t="shared" si="35"/>
        <v>0</v>
      </c>
      <c r="F513" s="1">
        <f t="shared" si="36"/>
        <v>0</v>
      </c>
      <c r="G513" s="1">
        <f t="shared" si="37"/>
        <v>1</v>
      </c>
      <c r="H513" s="1">
        <f t="shared" si="38"/>
        <v>0</v>
      </c>
      <c r="I513" s="1">
        <f t="shared" si="39"/>
        <v>1</v>
      </c>
    </row>
    <row r="514" spans="1:9" x14ac:dyDescent="0.25">
      <c r="A514" s="1" t="s">
        <v>150</v>
      </c>
      <c r="B514" s="1">
        <v>5.7</v>
      </c>
      <c r="C514" s="1">
        <v>4</v>
      </c>
      <c r="D514" s="1">
        <v>2</v>
      </c>
      <c r="E514" s="1">
        <f t="shared" si="35"/>
        <v>0</v>
      </c>
      <c r="F514" s="1">
        <f t="shared" si="36"/>
        <v>0</v>
      </c>
      <c r="G514" s="1">
        <f t="shared" si="37"/>
        <v>1</v>
      </c>
      <c r="H514" s="1">
        <f t="shared" si="38"/>
        <v>0</v>
      </c>
      <c r="I514" s="1">
        <f t="shared" si="39"/>
        <v>1</v>
      </c>
    </row>
    <row r="515" spans="1:9" x14ac:dyDescent="0.25">
      <c r="A515" s="1" t="s">
        <v>61</v>
      </c>
      <c r="B515" s="1">
        <v>4.7</v>
      </c>
      <c r="C515" s="1">
        <v>4</v>
      </c>
      <c r="D515" s="1">
        <v>2</v>
      </c>
      <c r="E515" s="1">
        <f t="shared" ref="E515:E578" si="40">IF(AND((10&gt;D515),(D515&gt;=C515),(C515&gt;=2)),1,0)</f>
        <v>0</v>
      </c>
      <c r="F515" s="1">
        <f t="shared" ref="F515:F578" si="41">IF(AND((D515&lt;C515),(D515&gt;2),(C515&lt;10)),1,0)</f>
        <v>0</v>
      </c>
      <c r="G515" s="1">
        <f t="shared" ref="G515:G578" si="42">IF(D515&lt;=2,1,0)</f>
        <v>1</v>
      </c>
      <c r="H515" s="1">
        <f t="shared" ref="H515:H578" si="43">IF(D515&gt;=10,1,0)</f>
        <v>0</v>
      </c>
      <c r="I515" s="1">
        <f t="shared" ref="I515:I578" si="44">SUM(E515:H515)</f>
        <v>1</v>
      </c>
    </row>
    <row r="516" spans="1:9" x14ac:dyDescent="0.25">
      <c r="A516" s="1" t="s">
        <v>85</v>
      </c>
      <c r="B516" s="1">
        <v>4.8</v>
      </c>
      <c r="C516" s="1">
        <v>4</v>
      </c>
      <c r="D516" s="1">
        <v>2</v>
      </c>
      <c r="E516" s="1">
        <f t="shared" si="40"/>
        <v>0</v>
      </c>
      <c r="F516" s="1">
        <f t="shared" si="41"/>
        <v>0</v>
      </c>
      <c r="G516" s="1">
        <f t="shared" si="42"/>
        <v>1</v>
      </c>
      <c r="H516" s="1">
        <f t="shared" si="43"/>
        <v>0</v>
      </c>
      <c r="I516" s="1">
        <f t="shared" si="44"/>
        <v>1</v>
      </c>
    </row>
    <row r="517" spans="1:9" x14ac:dyDescent="0.25">
      <c r="A517" s="1" t="s">
        <v>97</v>
      </c>
      <c r="B517" s="1">
        <v>4.5</v>
      </c>
      <c r="C517" s="1">
        <v>4</v>
      </c>
      <c r="D517" s="1">
        <v>2</v>
      </c>
      <c r="E517" s="1">
        <f t="shared" si="40"/>
        <v>0</v>
      </c>
      <c r="F517" s="1">
        <f t="shared" si="41"/>
        <v>0</v>
      </c>
      <c r="G517" s="1">
        <f t="shared" si="42"/>
        <v>1</v>
      </c>
      <c r="H517" s="1">
        <f t="shared" si="43"/>
        <v>0</v>
      </c>
      <c r="I517" s="1">
        <f t="shared" si="44"/>
        <v>1</v>
      </c>
    </row>
    <row r="518" spans="1:9" x14ac:dyDescent="0.25">
      <c r="A518" s="1" t="s">
        <v>98</v>
      </c>
      <c r="B518" s="1">
        <v>5</v>
      </c>
      <c r="C518" s="1">
        <v>4</v>
      </c>
      <c r="D518" s="1">
        <v>2</v>
      </c>
      <c r="E518" s="1">
        <f t="shared" si="40"/>
        <v>0</v>
      </c>
      <c r="F518" s="1">
        <f t="shared" si="41"/>
        <v>0</v>
      </c>
      <c r="G518" s="1">
        <f t="shared" si="42"/>
        <v>1</v>
      </c>
      <c r="H518" s="1">
        <f t="shared" si="43"/>
        <v>0</v>
      </c>
      <c r="I518" s="1">
        <f t="shared" si="44"/>
        <v>1</v>
      </c>
    </row>
    <row r="519" spans="1:9" x14ac:dyDescent="0.25">
      <c r="A519" s="1" t="s">
        <v>122</v>
      </c>
      <c r="B519" s="1">
        <v>4.5</v>
      </c>
      <c r="C519" s="1">
        <v>4</v>
      </c>
      <c r="D519" s="1">
        <v>2</v>
      </c>
      <c r="E519" s="1">
        <f t="shared" si="40"/>
        <v>0</v>
      </c>
      <c r="F519" s="1">
        <f t="shared" si="41"/>
        <v>0</v>
      </c>
      <c r="G519" s="1">
        <f t="shared" si="42"/>
        <v>1</v>
      </c>
      <c r="H519" s="1">
        <f t="shared" si="43"/>
        <v>0</v>
      </c>
      <c r="I519" s="1">
        <f t="shared" si="44"/>
        <v>1</v>
      </c>
    </row>
    <row r="520" spans="1:9" x14ac:dyDescent="0.25">
      <c r="A520" s="1" t="s">
        <v>147</v>
      </c>
      <c r="B520" s="1">
        <v>5.0999999999999996</v>
      </c>
      <c r="C520" s="1">
        <v>4</v>
      </c>
      <c r="D520" s="1">
        <v>2</v>
      </c>
      <c r="E520" s="1">
        <f t="shared" si="40"/>
        <v>0</v>
      </c>
      <c r="F520" s="1">
        <f t="shared" si="41"/>
        <v>0</v>
      </c>
      <c r="G520" s="1">
        <f t="shared" si="42"/>
        <v>1</v>
      </c>
      <c r="H520" s="1">
        <f t="shared" si="43"/>
        <v>0</v>
      </c>
      <c r="I520" s="1">
        <f t="shared" si="44"/>
        <v>1</v>
      </c>
    </row>
    <row r="521" spans="1:9" x14ac:dyDescent="0.25">
      <c r="A521" s="1" t="s">
        <v>161</v>
      </c>
      <c r="B521" s="1">
        <v>4.2</v>
      </c>
      <c r="C521" s="1">
        <v>4</v>
      </c>
      <c r="D521" s="1">
        <v>2</v>
      </c>
      <c r="E521" s="1">
        <f t="shared" si="40"/>
        <v>0</v>
      </c>
      <c r="F521" s="1">
        <f t="shared" si="41"/>
        <v>0</v>
      </c>
      <c r="G521" s="1">
        <f t="shared" si="42"/>
        <v>1</v>
      </c>
      <c r="H521" s="1">
        <f t="shared" si="43"/>
        <v>0</v>
      </c>
      <c r="I521" s="1">
        <f t="shared" si="44"/>
        <v>1</v>
      </c>
    </row>
    <row r="522" spans="1:9" x14ac:dyDescent="0.25">
      <c r="A522" s="1" t="s">
        <v>182</v>
      </c>
      <c r="B522" s="1">
        <v>5.0999999999999996</v>
      </c>
      <c r="C522" s="1">
        <v>4</v>
      </c>
      <c r="D522" s="1">
        <v>2</v>
      </c>
      <c r="E522" s="1">
        <f t="shared" si="40"/>
        <v>0</v>
      </c>
      <c r="F522" s="1">
        <f t="shared" si="41"/>
        <v>0</v>
      </c>
      <c r="G522" s="1">
        <f t="shared" si="42"/>
        <v>1</v>
      </c>
      <c r="H522" s="1">
        <f t="shared" si="43"/>
        <v>0</v>
      </c>
      <c r="I522" s="1">
        <f t="shared" si="44"/>
        <v>1</v>
      </c>
    </row>
    <row r="523" spans="1:9" x14ac:dyDescent="0.25">
      <c r="A523" s="1" t="s">
        <v>150</v>
      </c>
      <c r="B523" s="1">
        <v>5.7</v>
      </c>
      <c r="C523" s="1">
        <v>4</v>
      </c>
      <c r="D523" s="1">
        <v>2</v>
      </c>
      <c r="E523" s="1">
        <f t="shared" si="40"/>
        <v>0</v>
      </c>
      <c r="F523" s="1">
        <f t="shared" si="41"/>
        <v>0</v>
      </c>
      <c r="G523" s="1">
        <f t="shared" si="42"/>
        <v>1</v>
      </c>
      <c r="H523" s="1">
        <f t="shared" si="43"/>
        <v>0</v>
      </c>
      <c r="I523" s="1">
        <f t="shared" si="44"/>
        <v>1</v>
      </c>
    </row>
    <row r="524" spans="1:9" x14ac:dyDescent="0.25">
      <c r="A524" s="1" t="s">
        <v>101</v>
      </c>
      <c r="B524" s="1">
        <v>4.9000000000000004</v>
      </c>
      <c r="C524" s="1">
        <v>4</v>
      </c>
      <c r="D524" s="1">
        <v>2</v>
      </c>
      <c r="E524" s="1">
        <f t="shared" si="40"/>
        <v>0</v>
      </c>
      <c r="F524" s="1">
        <f t="shared" si="41"/>
        <v>0</v>
      </c>
      <c r="G524" s="1">
        <f t="shared" si="42"/>
        <v>1</v>
      </c>
      <c r="H524" s="1">
        <f t="shared" si="43"/>
        <v>0</v>
      </c>
      <c r="I524" s="1">
        <f t="shared" si="44"/>
        <v>1</v>
      </c>
    </row>
    <row r="525" spans="1:9" x14ac:dyDescent="0.25">
      <c r="A525" s="1" t="s">
        <v>62</v>
      </c>
      <c r="B525" s="1">
        <v>4.5</v>
      </c>
      <c r="C525" s="1">
        <v>4</v>
      </c>
      <c r="D525" s="1">
        <v>2</v>
      </c>
      <c r="E525" s="1">
        <f t="shared" si="40"/>
        <v>0</v>
      </c>
      <c r="F525" s="1">
        <f t="shared" si="41"/>
        <v>0</v>
      </c>
      <c r="G525" s="1">
        <f t="shared" si="42"/>
        <v>1</v>
      </c>
      <c r="H525" s="1">
        <f t="shared" si="43"/>
        <v>0</v>
      </c>
      <c r="I525" s="1">
        <f t="shared" si="44"/>
        <v>1</v>
      </c>
    </row>
    <row r="526" spans="1:9" x14ac:dyDescent="0.25">
      <c r="A526" s="1" t="s">
        <v>72</v>
      </c>
      <c r="B526" s="1">
        <v>5.0999999999999996</v>
      </c>
      <c r="C526" s="1">
        <v>4</v>
      </c>
      <c r="D526" s="1">
        <v>2</v>
      </c>
      <c r="E526" s="1">
        <f t="shared" si="40"/>
        <v>0</v>
      </c>
      <c r="F526" s="1">
        <f t="shared" si="41"/>
        <v>0</v>
      </c>
      <c r="G526" s="1">
        <f t="shared" si="42"/>
        <v>1</v>
      </c>
      <c r="H526" s="1">
        <f t="shared" si="43"/>
        <v>0</v>
      </c>
      <c r="I526" s="1">
        <f t="shared" si="44"/>
        <v>1</v>
      </c>
    </row>
    <row r="527" spans="1:9" x14ac:dyDescent="0.25">
      <c r="A527" s="1" t="s">
        <v>178</v>
      </c>
      <c r="B527" s="1">
        <v>5.3</v>
      </c>
      <c r="C527" s="1">
        <v>4</v>
      </c>
      <c r="D527" s="1">
        <v>2</v>
      </c>
      <c r="E527" s="1">
        <f t="shared" si="40"/>
        <v>0</v>
      </c>
      <c r="F527" s="1">
        <f t="shared" si="41"/>
        <v>0</v>
      </c>
      <c r="G527" s="1">
        <f t="shared" si="42"/>
        <v>1</v>
      </c>
      <c r="H527" s="1">
        <f t="shared" si="43"/>
        <v>0</v>
      </c>
      <c r="I527" s="1">
        <f t="shared" si="44"/>
        <v>1</v>
      </c>
    </row>
    <row r="528" spans="1:9" x14ac:dyDescent="0.25">
      <c r="A528" s="1" t="s">
        <v>70</v>
      </c>
      <c r="B528" s="1">
        <v>3.7</v>
      </c>
      <c r="C528" s="1">
        <v>4</v>
      </c>
      <c r="D528" s="1">
        <v>2</v>
      </c>
      <c r="E528" s="1">
        <f t="shared" si="40"/>
        <v>0</v>
      </c>
      <c r="F528" s="1">
        <f t="shared" si="41"/>
        <v>0</v>
      </c>
      <c r="G528" s="1">
        <f t="shared" si="42"/>
        <v>1</v>
      </c>
      <c r="H528" s="1">
        <f t="shared" si="43"/>
        <v>0</v>
      </c>
      <c r="I528" s="1">
        <f t="shared" si="44"/>
        <v>1</v>
      </c>
    </row>
    <row r="529" spans="1:9" x14ac:dyDescent="0.25">
      <c r="A529" s="1" t="s">
        <v>79</v>
      </c>
      <c r="B529" s="1">
        <v>4.3</v>
      </c>
      <c r="C529" s="1">
        <v>4</v>
      </c>
      <c r="D529" s="1">
        <v>2</v>
      </c>
      <c r="E529" s="1">
        <f t="shared" si="40"/>
        <v>0</v>
      </c>
      <c r="F529" s="1">
        <f t="shared" si="41"/>
        <v>0</v>
      </c>
      <c r="G529" s="1">
        <f t="shared" si="42"/>
        <v>1</v>
      </c>
      <c r="H529" s="1">
        <f t="shared" si="43"/>
        <v>0</v>
      </c>
      <c r="I529" s="1">
        <f t="shared" si="44"/>
        <v>1</v>
      </c>
    </row>
    <row r="530" spans="1:9" x14ac:dyDescent="0.25">
      <c r="A530" s="1" t="s">
        <v>104</v>
      </c>
      <c r="B530" s="1">
        <v>5.4</v>
      </c>
      <c r="C530" s="1">
        <v>4</v>
      </c>
      <c r="D530" s="1">
        <v>2</v>
      </c>
      <c r="E530" s="1">
        <f t="shared" si="40"/>
        <v>0</v>
      </c>
      <c r="F530" s="1">
        <f t="shared" si="41"/>
        <v>0</v>
      </c>
      <c r="G530" s="1">
        <f t="shared" si="42"/>
        <v>1</v>
      </c>
      <c r="H530" s="1">
        <f t="shared" si="43"/>
        <v>0</v>
      </c>
      <c r="I530" s="1">
        <f t="shared" si="44"/>
        <v>1</v>
      </c>
    </row>
    <row r="531" spans="1:9" x14ac:dyDescent="0.25">
      <c r="A531" s="1" t="s">
        <v>138</v>
      </c>
      <c r="B531" s="1">
        <v>4.7</v>
      </c>
      <c r="C531" s="1">
        <v>4</v>
      </c>
      <c r="D531" s="1">
        <v>2</v>
      </c>
      <c r="E531" s="1">
        <f t="shared" si="40"/>
        <v>0</v>
      </c>
      <c r="F531" s="1">
        <f t="shared" si="41"/>
        <v>0</v>
      </c>
      <c r="G531" s="1">
        <f t="shared" si="42"/>
        <v>1</v>
      </c>
      <c r="H531" s="1">
        <f t="shared" si="43"/>
        <v>0</v>
      </c>
      <c r="I531" s="1">
        <f t="shared" si="44"/>
        <v>1</v>
      </c>
    </row>
    <row r="532" spans="1:9" x14ac:dyDescent="0.25">
      <c r="A532" s="1" t="s">
        <v>81</v>
      </c>
      <c r="B532" s="1">
        <v>4.5999999999999996</v>
      </c>
      <c r="C532" s="1">
        <v>4</v>
      </c>
      <c r="D532" s="1">
        <v>2</v>
      </c>
      <c r="E532" s="1">
        <f t="shared" si="40"/>
        <v>0</v>
      </c>
      <c r="F532" s="1">
        <f t="shared" si="41"/>
        <v>0</v>
      </c>
      <c r="G532" s="1">
        <f t="shared" si="42"/>
        <v>1</v>
      </c>
      <c r="H532" s="1">
        <f t="shared" si="43"/>
        <v>0</v>
      </c>
      <c r="I532" s="1">
        <f t="shared" si="44"/>
        <v>1</v>
      </c>
    </row>
    <row r="533" spans="1:9" x14ac:dyDescent="0.25">
      <c r="A533" s="1" t="s">
        <v>133</v>
      </c>
      <c r="B533" s="1">
        <v>4.5999999999999996</v>
      </c>
      <c r="C533" s="1">
        <v>4</v>
      </c>
      <c r="D533" s="1">
        <v>2</v>
      </c>
      <c r="E533" s="1">
        <f t="shared" si="40"/>
        <v>0</v>
      </c>
      <c r="F533" s="1">
        <f t="shared" si="41"/>
        <v>0</v>
      </c>
      <c r="G533" s="1">
        <f t="shared" si="42"/>
        <v>1</v>
      </c>
      <c r="H533" s="1">
        <f t="shared" si="43"/>
        <v>0</v>
      </c>
      <c r="I533" s="1">
        <f t="shared" si="44"/>
        <v>1</v>
      </c>
    </row>
    <row r="534" spans="1:9" x14ac:dyDescent="0.25">
      <c r="A534" s="1" t="s">
        <v>154</v>
      </c>
      <c r="B534" s="1">
        <v>5.7</v>
      </c>
      <c r="C534" s="1">
        <v>4</v>
      </c>
      <c r="D534" s="1">
        <v>2</v>
      </c>
      <c r="E534" s="1">
        <f t="shared" si="40"/>
        <v>0</v>
      </c>
      <c r="F534" s="1">
        <f t="shared" si="41"/>
        <v>0</v>
      </c>
      <c r="G534" s="1">
        <f t="shared" si="42"/>
        <v>1</v>
      </c>
      <c r="H534" s="1">
        <f t="shared" si="43"/>
        <v>0</v>
      </c>
      <c r="I534" s="1">
        <f t="shared" si="44"/>
        <v>1</v>
      </c>
    </row>
    <row r="535" spans="1:9" x14ac:dyDescent="0.25">
      <c r="A535" s="1" t="s">
        <v>161</v>
      </c>
      <c r="B535" s="1">
        <v>4.2</v>
      </c>
      <c r="C535" s="1">
        <v>4</v>
      </c>
      <c r="D535" s="1">
        <v>2</v>
      </c>
      <c r="E535" s="1">
        <f t="shared" si="40"/>
        <v>0</v>
      </c>
      <c r="F535" s="1">
        <f t="shared" si="41"/>
        <v>0</v>
      </c>
      <c r="G535" s="1">
        <f t="shared" si="42"/>
        <v>1</v>
      </c>
      <c r="H535" s="1">
        <f t="shared" si="43"/>
        <v>0</v>
      </c>
      <c r="I535" s="1">
        <f t="shared" si="44"/>
        <v>1</v>
      </c>
    </row>
    <row r="536" spans="1:9" x14ac:dyDescent="0.25">
      <c r="A536" s="1" t="s">
        <v>94</v>
      </c>
      <c r="B536" s="1">
        <v>4.8</v>
      </c>
      <c r="C536" s="1">
        <v>4</v>
      </c>
      <c r="D536" s="1">
        <v>2</v>
      </c>
      <c r="E536" s="1">
        <f t="shared" si="40"/>
        <v>0</v>
      </c>
      <c r="F536" s="1">
        <f t="shared" si="41"/>
        <v>0</v>
      </c>
      <c r="G536" s="1">
        <f t="shared" si="42"/>
        <v>1</v>
      </c>
      <c r="H536" s="1">
        <f t="shared" si="43"/>
        <v>0</v>
      </c>
      <c r="I536" s="1">
        <f t="shared" si="44"/>
        <v>1</v>
      </c>
    </row>
    <row r="537" spans="1:9" x14ac:dyDescent="0.25">
      <c r="A537" s="1" t="s">
        <v>156</v>
      </c>
      <c r="B537" s="1">
        <v>4.7</v>
      </c>
      <c r="C537" s="1">
        <v>4</v>
      </c>
      <c r="D537" s="1">
        <v>2</v>
      </c>
      <c r="E537" s="1">
        <f t="shared" si="40"/>
        <v>0</v>
      </c>
      <c r="F537" s="1">
        <f t="shared" si="41"/>
        <v>0</v>
      </c>
      <c r="G537" s="1">
        <f t="shared" si="42"/>
        <v>1</v>
      </c>
      <c r="H537" s="1">
        <f t="shared" si="43"/>
        <v>0</v>
      </c>
      <c r="I537" s="1">
        <f t="shared" si="44"/>
        <v>1</v>
      </c>
    </row>
    <row r="538" spans="1:9" x14ac:dyDescent="0.25">
      <c r="A538" s="1" t="s">
        <v>79</v>
      </c>
      <c r="B538" s="1">
        <v>4.3</v>
      </c>
      <c r="C538" s="1">
        <v>4</v>
      </c>
      <c r="D538" s="1">
        <v>2</v>
      </c>
      <c r="E538" s="1">
        <f t="shared" si="40"/>
        <v>0</v>
      </c>
      <c r="F538" s="1">
        <f t="shared" si="41"/>
        <v>0</v>
      </c>
      <c r="G538" s="1">
        <f t="shared" si="42"/>
        <v>1</v>
      </c>
      <c r="H538" s="1">
        <f t="shared" si="43"/>
        <v>0</v>
      </c>
      <c r="I538" s="1">
        <f t="shared" si="44"/>
        <v>1</v>
      </c>
    </row>
    <row r="539" spans="1:9" x14ac:dyDescent="0.25">
      <c r="A539" s="1" t="s">
        <v>148</v>
      </c>
      <c r="B539" s="1">
        <v>7.1</v>
      </c>
      <c r="C539" s="1">
        <v>4</v>
      </c>
      <c r="D539" s="1">
        <v>2</v>
      </c>
      <c r="E539" s="1">
        <f t="shared" si="40"/>
        <v>0</v>
      </c>
      <c r="F539" s="1">
        <f t="shared" si="41"/>
        <v>0</v>
      </c>
      <c r="G539" s="1">
        <f t="shared" si="42"/>
        <v>1</v>
      </c>
      <c r="H539" s="1">
        <f t="shared" si="43"/>
        <v>0</v>
      </c>
      <c r="I539" s="1">
        <f t="shared" si="44"/>
        <v>1</v>
      </c>
    </row>
    <row r="540" spans="1:9" x14ac:dyDescent="0.25">
      <c r="A540" s="1" t="s">
        <v>163</v>
      </c>
      <c r="B540" s="1">
        <v>5.6</v>
      </c>
      <c r="C540" s="1">
        <v>4</v>
      </c>
      <c r="D540" s="1">
        <v>2</v>
      </c>
      <c r="E540" s="1">
        <f t="shared" si="40"/>
        <v>0</v>
      </c>
      <c r="F540" s="1">
        <f t="shared" si="41"/>
        <v>0</v>
      </c>
      <c r="G540" s="1">
        <f t="shared" si="42"/>
        <v>1</v>
      </c>
      <c r="H540" s="1">
        <f t="shared" si="43"/>
        <v>0</v>
      </c>
      <c r="I540" s="1">
        <f t="shared" si="44"/>
        <v>1</v>
      </c>
    </row>
    <row r="541" spans="1:9" x14ac:dyDescent="0.25">
      <c r="A541" s="1" t="s">
        <v>123</v>
      </c>
      <c r="B541" s="1">
        <v>4.4000000000000004</v>
      </c>
      <c r="C541" s="1">
        <v>4</v>
      </c>
      <c r="D541" s="1">
        <v>2</v>
      </c>
      <c r="E541" s="1">
        <f t="shared" si="40"/>
        <v>0</v>
      </c>
      <c r="F541" s="1">
        <f t="shared" si="41"/>
        <v>0</v>
      </c>
      <c r="G541" s="1">
        <f t="shared" si="42"/>
        <v>1</v>
      </c>
      <c r="H541" s="1">
        <f t="shared" si="43"/>
        <v>0</v>
      </c>
      <c r="I541" s="1">
        <f t="shared" si="44"/>
        <v>1</v>
      </c>
    </row>
    <row r="542" spans="1:9" x14ac:dyDescent="0.25">
      <c r="A542" s="1" t="s">
        <v>64</v>
      </c>
      <c r="B542" s="1">
        <v>4.5</v>
      </c>
      <c r="C542" s="1">
        <v>4</v>
      </c>
      <c r="D542" s="1">
        <v>2</v>
      </c>
      <c r="E542" s="1">
        <f t="shared" si="40"/>
        <v>0</v>
      </c>
      <c r="F542" s="1">
        <f t="shared" si="41"/>
        <v>0</v>
      </c>
      <c r="G542" s="1">
        <f t="shared" si="42"/>
        <v>1</v>
      </c>
      <c r="H542" s="1">
        <f t="shared" si="43"/>
        <v>0</v>
      </c>
      <c r="I542" s="1">
        <f t="shared" si="44"/>
        <v>1</v>
      </c>
    </row>
    <row r="543" spans="1:9" x14ac:dyDescent="0.25">
      <c r="A543" s="1" t="s">
        <v>161</v>
      </c>
      <c r="B543" s="1">
        <v>4.2</v>
      </c>
      <c r="C543" s="1">
        <v>4</v>
      </c>
      <c r="D543" s="1">
        <v>2</v>
      </c>
      <c r="E543" s="1">
        <f t="shared" si="40"/>
        <v>0</v>
      </c>
      <c r="F543" s="1">
        <f t="shared" si="41"/>
        <v>0</v>
      </c>
      <c r="G543" s="1">
        <f t="shared" si="42"/>
        <v>1</v>
      </c>
      <c r="H543" s="1">
        <f t="shared" si="43"/>
        <v>0</v>
      </c>
      <c r="I543" s="1">
        <f t="shared" si="44"/>
        <v>1</v>
      </c>
    </row>
    <row r="544" spans="1:9" x14ac:dyDescent="0.25">
      <c r="A544" s="1" t="s">
        <v>97</v>
      </c>
      <c r="B544" s="1">
        <v>4.5</v>
      </c>
      <c r="C544" s="1">
        <v>4</v>
      </c>
      <c r="D544" s="1">
        <v>2</v>
      </c>
      <c r="E544" s="1">
        <f t="shared" si="40"/>
        <v>0</v>
      </c>
      <c r="F544" s="1">
        <f t="shared" si="41"/>
        <v>0</v>
      </c>
      <c r="G544" s="1">
        <f t="shared" si="42"/>
        <v>1</v>
      </c>
      <c r="H544" s="1">
        <f t="shared" si="43"/>
        <v>0</v>
      </c>
      <c r="I544" s="1">
        <f t="shared" si="44"/>
        <v>1</v>
      </c>
    </row>
    <row r="545" spans="1:9" x14ac:dyDescent="0.25">
      <c r="A545" s="1" t="s">
        <v>124</v>
      </c>
      <c r="B545" s="1">
        <v>4.5</v>
      </c>
      <c r="C545" s="1">
        <v>4</v>
      </c>
      <c r="D545" s="1">
        <v>2</v>
      </c>
      <c r="E545" s="1">
        <f t="shared" si="40"/>
        <v>0</v>
      </c>
      <c r="F545" s="1">
        <f t="shared" si="41"/>
        <v>0</v>
      </c>
      <c r="G545" s="1">
        <f t="shared" si="42"/>
        <v>1</v>
      </c>
      <c r="H545" s="1">
        <f t="shared" si="43"/>
        <v>0</v>
      </c>
      <c r="I545" s="1">
        <f t="shared" si="44"/>
        <v>1</v>
      </c>
    </row>
    <row r="546" spans="1:9" x14ac:dyDescent="0.25">
      <c r="A546" s="1" t="s">
        <v>150</v>
      </c>
      <c r="B546" s="1">
        <v>5.7</v>
      </c>
      <c r="C546" s="1">
        <v>4</v>
      </c>
      <c r="D546" s="1">
        <v>2</v>
      </c>
      <c r="E546" s="1">
        <f t="shared" si="40"/>
        <v>0</v>
      </c>
      <c r="F546" s="1">
        <f t="shared" si="41"/>
        <v>0</v>
      </c>
      <c r="G546" s="1">
        <f t="shared" si="42"/>
        <v>1</v>
      </c>
      <c r="H546" s="1">
        <f t="shared" si="43"/>
        <v>0</v>
      </c>
      <c r="I546" s="1">
        <f t="shared" si="44"/>
        <v>1</v>
      </c>
    </row>
    <row r="547" spans="1:9" x14ac:dyDescent="0.25">
      <c r="A547" s="1" t="s">
        <v>169</v>
      </c>
      <c r="B547" s="1">
        <v>4.5</v>
      </c>
      <c r="C547" s="1">
        <v>4</v>
      </c>
      <c r="D547" s="1">
        <v>1.5</v>
      </c>
      <c r="E547" s="1">
        <f t="shared" si="40"/>
        <v>0</v>
      </c>
      <c r="F547" s="1">
        <f t="shared" si="41"/>
        <v>0</v>
      </c>
      <c r="G547" s="1">
        <f t="shared" si="42"/>
        <v>1</v>
      </c>
      <c r="H547" s="1">
        <f t="shared" si="43"/>
        <v>0</v>
      </c>
      <c r="I547" s="1">
        <f t="shared" si="44"/>
        <v>1</v>
      </c>
    </row>
    <row r="548" spans="1:9" x14ac:dyDescent="0.25">
      <c r="A548" s="1" t="s">
        <v>195</v>
      </c>
      <c r="B548" s="1">
        <v>4.5</v>
      </c>
      <c r="C548" s="1">
        <v>4</v>
      </c>
      <c r="D548" s="1">
        <v>1.5</v>
      </c>
      <c r="E548" s="1">
        <f t="shared" si="40"/>
        <v>0</v>
      </c>
      <c r="F548" s="1">
        <f t="shared" si="41"/>
        <v>0</v>
      </c>
      <c r="G548" s="1">
        <f t="shared" si="42"/>
        <v>1</v>
      </c>
      <c r="H548" s="1">
        <f t="shared" si="43"/>
        <v>0</v>
      </c>
      <c r="I548" s="1">
        <f t="shared" si="44"/>
        <v>1</v>
      </c>
    </row>
    <row r="549" spans="1:9" x14ac:dyDescent="0.25">
      <c r="A549" s="1" t="s">
        <v>60</v>
      </c>
      <c r="B549" s="1">
        <v>5.3</v>
      </c>
      <c r="C549" s="1">
        <v>4</v>
      </c>
      <c r="D549" s="1">
        <v>1</v>
      </c>
      <c r="E549" s="1">
        <f t="shared" si="40"/>
        <v>0</v>
      </c>
      <c r="F549" s="1">
        <f t="shared" si="41"/>
        <v>0</v>
      </c>
      <c r="G549" s="1">
        <f t="shared" si="42"/>
        <v>1</v>
      </c>
      <c r="H549" s="1">
        <f t="shared" si="43"/>
        <v>0</v>
      </c>
      <c r="I549" s="1">
        <f t="shared" si="44"/>
        <v>1</v>
      </c>
    </row>
    <row r="550" spans="1:9" x14ac:dyDescent="0.25">
      <c r="A550" s="1" t="s">
        <v>63</v>
      </c>
      <c r="B550" s="1">
        <v>4.4000000000000004</v>
      </c>
      <c r="C550" s="1">
        <v>4</v>
      </c>
      <c r="D550" s="1">
        <v>1</v>
      </c>
      <c r="E550" s="1">
        <f t="shared" si="40"/>
        <v>0</v>
      </c>
      <c r="F550" s="1">
        <f t="shared" si="41"/>
        <v>0</v>
      </c>
      <c r="G550" s="1">
        <f t="shared" si="42"/>
        <v>1</v>
      </c>
      <c r="H550" s="1">
        <f t="shared" si="43"/>
        <v>0</v>
      </c>
      <c r="I550" s="1">
        <f t="shared" si="44"/>
        <v>1</v>
      </c>
    </row>
    <row r="551" spans="1:9" x14ac:dyDescent="0.25">
      <c r="A551" s="1" t="s">
        <v>82</v>
      </c>
      <c r="B551" s="1">
        <v>4.3</v>
      </c>
      <c r="C551" s="1">
        <v>4</v>
      </c>
      <c r="D551" s="1">
        <v>1</v>
      </c>
      <c r="E551" s="1">
        <f t="shared" si="40"/>
        <v>0</v>
      </c>
      <c r="F551" s="1">
        <f t="shared" si="41"/>
        <v>0</v>
      </c>
      <c r="G551" s="1">
        <f t="shared" si="42"/>
        <v>1</v>
      </c>
      <c r="H551" s="1">
        <f t="shared" si="43"/>
        <v>0</v>
      </c>
      <c r="I551" s="1">
        <f t="shared" si="44"/>
        <v>1</v>
      </c>
    </row>
    <row r="552" spans="1:9" x14ac:dyDescent="0.25">
      <c r="A552" s="1" t="s">
        <v>87</v>
      </c>
      <c r="B552" s="1">
        <v>5</v>
      </c>
      <c r="C552" s="1">
        <v>4</v>
      </c>
      <c r="D552" s="1">
        <v>1</v>
      </c>
      <c r="E552" s="1">
        <f t="shared" si="40"/>
        <v>0</v>
      </c>
      <c r="F552" s="1">
        <f t="shared" si="41"/>
        <v>0</v>
      </c>
      <c r="G552" s="1">
        <f t="shared" si="42"/>
        <v>1</v>
      </c>
      <c r="H552" s="1">
        <f t="shared" si="43"/>
        <v>0</v>
      </c>
      <c r="I552" s="1">
        <f t="shared" si="44"/>
        <v>1</v>
      </c>
    </row>
    <row r="553" spans="1:9" x14ac:dyDescent="0.25">
      <c r="A553" s="1" t="s">
        <v>89</v>
      </c>
      <c r="B553" s="1">
        <v>6.2</v>
      </c>
      <c r="C553" s="1">
        <v>4</v>
      </c>
      <c r="D553" s="1">
        <v>1</v>
      </c>
      <c r="E553" s="1">
        <f t="shared" si="40"/>
        <v>0</v>
      </c>
      <c r="F553" s="1">
        <f t="shared" si="41"/>
        <v>0</v>
      </c>
      <c r="G553" s="1">
        <f t="shared" si="42"/>
        <v>1</v>
      </c>
      <c r="H553" s="1">
        <f t="shared" si="43"/>
        <v>0</v>
      </c>
      <c r="I553" s="1">
        <f t="shared" si="44"/>
        <v>1</v>
      </c>
    </row>
    <row r="554" spans="1:9" x14ac:dyDescent="0.25">
      <c r="A554" s="1" t="s">
        <v>91</v>
      </c>
      <c r="B554" s="1">
        <v>4.9000000000000004</v>
      </c>
      <c r="C554" s="1">
        <v>4</v>
      </c>
      <c r="D554" s="1">
        <v>1</v>
      </c>
      <c r="E554" s="1">
        <f t="shared" si="40"/>
        <v>0</v>
      </c>
      <c r="F554" s="1">
        <f t="shared" si="41"/>
        <v>0</v>
      </c>
      <c r="G554" s="1">
        <f t="shared" si="42"/>
        <v>1</v>
      </c>
      <c r="H554" s="1">
        <f t="shared" si="43"/>
        <v>0</v>
      </c>
      <c r="I554" s="1">
        <f t="shared" si="44"/>
        <v>1</v>
      </c>
    </row>
    <row r="555" spans="1:9" x14ac:dyDescent="0.25">
      <c r="A555" s="1" t="s">
        <v>106</v>
      </c>
      <c r="B555" s="1">
        <v>4.3</v>
      </c>
      <c r="C555" s="1">
        <v>4</v>
      </c>
      <c r="D555" s="1">
        <v>1</v>
      </c>
      <c r="E555" s="1">
        <f t="shared" si="40"/>
        <v>0</v>
      </c>
      <c r="F555" s="1">
        <f t="shared" si="41"/>
        <v>0</v>
      </c>
      <c r="G555" s="1">
        <f t="shared" si="42"/>
        <v>1</v>
      </c>
      <c r="H555" s="1">
        <f t="shared" si="43"/>
        <v>0</v>
      </c>
      <c r="I555" s="1">
        <f t="shared" si="44"/>
        <v>1</v>
      </c>
    </row>
    <row r="556" spans="1:9" x14ac:dyDescent="0.25">
      <c r="A556" s="1" t="s">
        <v>111</v>
      </c>
      <c r="B556" s="1">
        <v>4.5</v>
      </c>
      <c r="C556" s="1">
        <v>4</v>
      </c>
      <c r="D556" s="1">
        <v>1</v>
      </c>
      <c r="E556" s="1">
        <f t="shared" si="40"/>
        <v>0</v>
      </c>
      <c r="F556" s="1">
        <f t="shared" si="41"/>
        <v>0</v>
      </c>
      <c r="G556" s="1">
        <f t="shared" si="42"/>
        <v>1</v>
      </c>
      <c r="H556" s="1">
        <f t="shared" si="43"/>
        <v>0</v>
      </c>
      <c r="I556" s="1">
        <f t="shared" si="44"/>
        <v>1</v>
      </c>
    </row>
    <row r="557" spans="1:9" x14ac:dyDescent="0.25">
      <c r="A557" s="1" t="s">
        <v>118</v>
      </c>
      <c r="B557" s="1">
        <v>6.2</v>
      </c>
      <c r="C557" s="1">
        <v>4</v>
      </c>
      <c r="D557" s="1">
        <v>1</v>
      </c>
      <c r="E557" s="1">
        <f t="shared" si="40"/>
        <v>0</v>
      </c>
      <c r="F557" s="1">
        <f t="shared" si="41"/>
        <v>0</v>
      </c>
      <c r="G557" s="1">
        <f t="shared" si="42"/>
        <v>1</v>
      </c>
      <c r="H557" s="1">
        <f t="shared" si="43"/>
        <v>0</v>
      </c>
      <c r="I557" s="1">
        <f t="shared" si="44"/>
        <v>1</v>
      </c>
    </row>
    <row r="558" spans="1:9" x14ac:dyDescent="0.25">
      <c r="A558" s="1" t="s">
        <v>123</v>
      </c>
      <c r="B558" s="1">
        <v>4.4000000000000004</v>
      </c>
      <c r="C558" s="1">
        <v>4</v>
      </c>
      <c r="D558" s="1">
        <v>1</v>
      </c>
      <c r="E558" s="1">
        <f t="shared" si="40"/>
        <v>0</v>
      </c>
      <c r="F558" s="1">
        <f t="shared" si="41"/>
        <v>0</v>
      </c>
      <c r="G558" s="1">
        <f t="shared" si="42"/>
        <v>1</v>
      </c>
      <c r="H558" s="1">
        <f t="shared" si="43"/>
        <v>0</v>
      </c>
      <c r="I558" s="1">
        <f t="shared" si="44"/>
        <v>1</v>
      </c>
    </row>
    <row r="559" spans="1:9" x14ac:dyDescent="0.25">
      <c r="A559" s="1" t="s">
        <v>129</v>
      </c>
      <c r="B559" s="1">
        <v>4.8</v>
      </c>
      <c r="C559" s="1">
        <v>4</v>
      </c>
      <c r="D559" s="1">
        <v>1</v>
      </c>
      <c r="E559" s="1">
        <f t="shared" si="40"/>
        <v>0</v>
      </c>
      <c r="F559" s="1">
        <f t="shared" si="41"/>
        <v>0</v>
      </c>
      <c r="G559" s="1">
        <f t="shared" si="42"/>
        <v>1</v>
      </c>
      <c r="H559" s="1">
        <f t="shared" si="43"/>
        <v>0</v>
      </c>
      <c r="I559" s="1">
        <f t="shared" si="44"/>
        <v>1</v>
      </c>
    </row>
    <row r="560" spans="1:9" x14ac:dyDescent="0.25">
      <c r="A560" s="1" t="s">
        <v>135</v>
      </c>
      <c r="B560" s="1">
        <v>4.9000000000000004</v>
      </c>
      <c r="C560" s="1">
        <v>4</v>
      </c>
      <c r="D560" s="1">
        <v>1</v>
      </c>
      <c r="E560" s="1">
        <f t="shared" si="40"/>
        <v>0</v>
      </c>
      <c r="F560" s="1">
        <f t="shared" si="41"/>
        <v>0</v>
      </c>
      <c r="G560" s="1">
        <f t="shared" si="42"/>
        <v>1</v>
      </c>
      <c r="H560" s="1">
        <f t="shared" si="43"/>
        <v>0</v>
      </c>
      <c r="I560" s="1">
        <f t="shared" si="44"/>
        <v>1</v>
      </c>
    </row>
    <row r="561" spans="1:9" x14ac:dyDescent="0.25">
      <c r="A561" s="1" t="s">
        <v>138</v>
      </c>
      <c r="B561" s="1">
        <v>4.7</v>
      </c>
      <c r="C561" s="1">
        <v>4</v>
      </c>
      <c r="D561" s="1">
        <v>1</v>
      </c>
      <c r="E561" s="1">
        <f t="shared" si="40"/>
        <v>0</v>
      </c>
      <c r="F561" s="1">
        <f t="shared" si="41"/>
        <v>0</v>
      </c>
      <c r="G561" s="1">
        <f t="shared" si="42"/>
        <v>1</v>
      </c>
      <c r="H561" s="1">
        <f t="shared" si="43"/>
        <v>0</v>
      </c>
      <c r="I561" s="1">
        <f t="shared" si="44"/>
        <v>1</v>
      </c>
    </row>
    <row r="562" spans="1:9" x14ac:dyDescent="0.25">
      <c r="A562" s="1" t="s">
        <v>147</v>
      </c>
      <c r="B562" s="1">
        <v>5.0999999999999996</v>
      </c>
      <c r="C562" s="1">
        <v>4</v>
      </c>
      <c r="D562" s="1">
        <v>1</v>
      </c>
      <c r="E562" s="1">
        <f t="shared" si="40"/>
        <v>0</v>
      </c>
      <c r="F562" s="1">
        <f t="shared" si="41"/>
        <v>0</v>
      </c>
      <c r="G562" s="1">
        <f t="shared" si="42"/>
        <v>1</v>
      </c>
      <c r="H562" s="1">
        <f t="shared" si="43"/>
        <v>0</v>
      </c>
      <c r="I562" s="1">
        <f t="shared" si="44"/>
        <v>1</v>
      </c>
    </row>
    <row r="563" spans="1:9" x14ac:dyDescent="0.25">
      <c r="A563" s="1" t="s">
        <v>152</v>
      </c>
      <c r="B563" s="1">
        <v>4.5</v>
      </c>
      <c r="C563" s="1">
        <v>4</v>
      </c>
      <c r="D563" s="1">
        <v>1</v>
      </c>
      <c r="E563" s="1">
        <f t="shared" si="40"/>
        <v>0</v>
      </c>
      <c r="F563" s="1">
        <f t="shared" si="41"/>
        <v>0</v>
      </c>
      <c r="G563" s="1">
        <f t="shared" si="42"/>
        <v>1</v>
      </c>
      <c r="H563" s="1">
        <f t="shared" si="43"/>
        <v>0</v>
      </c>
      <c r="I563" s="1">
        <f t="shared" si="44"/>
        <v>1</v>
      </c>
    </row>
    <row r="564" spans="1:9" x14ac:dyDescent="0.25">
      <c r="A564" s="1" t="s">
        <v>166</v>
      </c>
      <c r="B564" s="1">
        <v>4.3</v>
      </c>
      <c r="C564" s="1">
        <v>4</v>
      </c>
      <c r="D564" s="1">
        <v>1</v>
      </c>
      <c r="E564" s="1">
        <f t="shared" si="40"/>
        <v>0</v>
      </c>
      <c r="F564" s="1">
        <f t="shared" si="41"/>
        <v>0</v>
      </c>
      <c r="G564" s="1">
        <f t="shared" si="42"/>
        <v>1</v>
      </c>
      <c r="H564" s="1">
        <f t="shared" si="43"/>
        <v>0</v>
      </c>
      <c r="I564" s="1">
        <f t="shared" si="44"/>
        <v>1</v>
      </c>
    </row>
    <row r="565" spans="1:9" x14ac:dyDescent="0.25">
      <c r="A565" s="1" t="s">
        <v>80</v>
      </c>
      <c r="B565" s="1">
        <v>4.9000000000000004</v>
      </c>
      <c r="C565" s="1">
        <v>4</v>
      </c>
      <c r="D565" s="1">
        <v>1</v>
      </c>
      <c r="E565" s="1">
        <f t="shared" si="40"/>
        <v>0</v>
      </c>
      <c r="F565" s="1">
        <f t="shared" si="41"/>
        <v>0</v>
      </c>
      <c r="G565" s="1">
        <f t="shared" si="42"/>
        <v>1</v>
      </c>
      <c r="H565" s="1">
        <f t="shared" si="43"/>
        <v>0</v>
      </c>
      <c r="I565" s="1">
        <f t="shared" si="44"/>
        <v>1</v>
      </c>
    </row>
    <row r="566" spans="1:9" x14ac:dyDescent="0.25">
      <c r="A566" s="1" t="s">
        <v>92</v>
      </c>
      <c r="B566" s="1">
        <v>5.4</v>
      </c>
      <c r="C566" s="1">
        <v>4</v>
      </c>
      <c r="D566" s="1">
        <v>1</v>
      </c>
      <c r="E566" s="1">
        <f t="shared" si="40"/>
        <v>0</v>
      </c>
      <c r="F566" s="1">
        <f t="shared" si="41"/>
        <v>0</v>
      </c>
      <c r="G566" s="1">
        <f t="shared" si="42"/>
        <v>1</v>
      </c>
      <c r="H566" s="1">
        <f t="shared" si="43"/>
        <v>0</v>
      </c>
      <c r="I566" s="1">
        <f t="shared" si="44"/>
        <v>1</v>
      </c>
    </row>
    <row r="567" spans="1:9" x14ac:dyDescent="0.25">
      <c r="A567" s="1" t="s">
        <v>105</v>
      </c>
      <c r="B567" s="1">
        <v>4.4000000000000004</v>
      </c>
      <c r="C567" s="1">
        <v>4</v>
      </c>
      <c r="D567" s="1">
        <v>1</v>
      </c>
      <c r="E567" s="1">
        <f t="shared" si="40"/>
        <v>0</v>
      </c>
      <c r="F567" s="1">
        <f t="shared" si="41"/>
        <v>0</v>
      </c>
      <c r="G567" s="1">
        <f t="shared" si="42"/>
        <v>1</v>
      </c>
      <c r="H567" s="1">
        <f t="shared" si="43"/>
        <v>0</v>
      </c>
      <c r="I567" s="1">
        <f t="shared" si="44"/>
        <v>1</v>
      </c>
    </row>
    <row r="568" spans="1:9" x14ac:dyDescent="0.25">
      <c r="A568" s="1" t="s">
        <v>123</v>
      </c>
      <c r="B568" s="1">
        <v>4.4000000000000004</v>
      </c>
      <c r="C568" s="1">
        <v>4</v>
      </c>
      <c r="D568" s="1">
        <v>1</v>
      </c>
      <c r="E568" s="1">
        <f t="shared" si="40"/>
        <v>0</v>
      </c>
      <c r="F568" s="1">
        <f t="shared" si="41"/>
        <v>0</v>
      </c>
      <c r="G568" s="1">
        <f t="shared" si="42"/>
        <v>1</v>
      </c>
      <c r="H568" s="1">
        <f t="shared" si="43"/>
        <v>0</v>
      </c>
      <c r="I568" s="1">
        <f t="shared" si="44"/>
        <v>1</v>
      </c>
    </row>
    <row r="569" spans="1:9" x14ac:dyDescent="0.25">
      <c r="A569" s="1" t="s">
        <v>147</v>
      </c>
      <c r="B569" s="1">
        <v>5.0999999999999996</v>
      </c>
      <c r="C569" s="1">
        <v>4</v>
      </c>
      <c r="D569" s="1">
        <v>1</v>
      </c>
      <c r="E569" s="1">
        <f t="shared" si="40"/>
        <v>0</v>
      </c>
      <c r="F569" s="1">
        <f t="shared" si="41"/>
        <v>0</v>
      </c>
      <c r="G569" s="1">
        <f t="shared" si="42"/>
        <v>1</v>
      </c>
      <c r="H569" s="1">
        <f t="shared" si="43"/>
        <v>0</v>
      </c>
      <c r="I569" s="1">
        <f t="shared" si="44"/>
        <v>1</v>
      </c>
    </row>
    <row r="570" spans="1:9" x14ac:dyDescent="0.25">
      <c r="A570" s="1" t="s">
        <v>151</v>
      </c>
      <c r="B570" s="1">
        <v>4.3</v>
      </c>
      <c r="C570" s="1">
        <v>4</v>
      </c>
      <c r="D570" s="1">
        <v>1</v>
      </c>
      <c r="E570" s="1">
        <f t="shared" si="40"/>
        <v>0</v>
      </c>
      <c r="F570" s="1">
        <f t="shared" si="41"/>
        <v>0</v>
      </c>
      <c r="G570" s="1">
        <f t="shared" si="42"/>
        <v>1</v>
      </c>
      <c r="H570" s="1">
        <f t="shared" si="43"/>
        <v>0</v>
      </c>
      <c r="I570" s="1">
        <f t="shared" si="44"/>
        <v>1</v>
      </c>
    </row>
    <row r="571" spans="1:9" x14ac:dyDescent="0.25">
      <c r="A571" s="1" t="s">
        <v>157</v>
      </c>
      <c r="B571" s="1">
        <v>4.4000000000000004</v>
      </c>
      <c r="C571" s="1">
        <v>4</v>
      </c>
      <c r="D571" s="1">
        <v>1</v>
      </c>
      <c r="E571" s="1">
        <f t="shared" si="40"/>
        <v>0</v>
      </c>
      <c r="F571" s="1">
        <f t="shared" si="41"/>
        <v>0</v>
      </c>
      <c r="G571" s="1">
        <f t="shared" si="42"/>
        <v>1</v>
      </c>
      <c r="H571" s="1">
        <f t="shared" si="43"/>
        <v>0</v>
      </c>
      <c r="I571" s="1">
        <f t="shared" si="44"/>
        <v>1</v>
      </c>
    </row>
    <row r="572" spans="1:9" x14ac:dyDescent="0.25">
      <c r="A572" s="1" t="s">
        <v>159</v>
      </c>
      <c r="B572" s="1">
        <v>4.3</v>
      </c>
      <c r="C572" s="1">
        <v>4</v>
      </c>
      <c r="D572" s="1">
        <v>1</v>
      </c>
      <c r="E572" s="1">
        <f t="shared" si="40"/>
        <v>0</v>
      </c>
      <c r="F572" s="1">
        <f t="shared" si="41"/>
        <v>0</v>
      </c>
      <c r="G572" s="1">
        <f t="shared" si="42"/>
        <v>1</v>
      </c>
      <c r="H572" s="1">
        <f t="shared" si="43"/>
        <v>0</v>
      </c>
      <c r="I572" s="1">
        <f t="shared" si="44"/>
        <v>1</v>
      </c>
    </row>
    <row r="573" spans="1:9" x14ac:dyDescent="0.25">
      <c r="A573" s="1" t="s">
        <v>81</v>
      </c>
      <c r="B573" s="1">
        <v>4.5999999999999996</v>
      </c>
      <c r="C573" s="1">
        <v>4</v>
      </c>
      <c r="D573" s="1">
        <v>1</v>
      </c>
      <c r="E573" s="1">
        <f t="shared" si="40"/>
        <v>0</v>
      </c>
      <c r="F573" s="1">
        <f t="shared" si="41"/>
        <v>0</v>
      </c>
      <c r="G573" s="1">
        <f t="shared" si="42"/>
        <v>1</v>
      </c>
      <c r="H573" s="1">
        <f t="shared" si="43"/>
        <v>0</v>
      </c>
      <c r="I573" s="1">
        <f t="shared" si="44"/>
        <v>1</v>
      </c>
    </row>
    <row r="574" spans="1:9" x14ac:dyDescent="0.25">
      <c r="A574" s="1" t="s">
        <v>173</v>
      </c>
      <c r="B574" s="1">
        <v>4.3</v>
      </c>
      <c r="C574" s="1">
        <v>4</v>
      </c>
      <c r="D574" s="1">
        <v>1</v>
      </c>
      <c r="E574" s="1">
        <f t="shared" si="40"/>
        <v>0</v>
      </c>
      <c r="F574" s="1">
        <f t="shared" si="41"/>
        <v>0</v>
      </c>
      <c r="G574" s="1">
        <f t="shared" si="42"/>
        <v>1</v>
      </c>
      <c r="H574" s="1">
        <f t="shared" si="43"/>
        <v>0</v>
      </c>
      <c r="I574" s="1">
        <f t="shared" si="44"/>
        <v>1</v>
      </c>
    </row>
    <row r="575" spans="1:9" x14ac:dyDescent="0.25">
      <c r="A575" s="1" t="s">
        <v>127</v>
      </c>
      <c r="B575" s="1">
        <v>4.7</v>
      </c>
      <c r="C575" s="1">
        <v>4</v>
      </c>
      <c r="D575" s="1">
        <v>1</v>
      </c>
      <c r="E575" s="1">
        <f t="shared" si="40"/>
        <v>0</v>
      </c>
      <c r="F575" s="1">
        <f t="shared" si="41"/>
        <v>0</v>
      </c>
      <c r="G575" s="1">
        <f t="shared" si="42"/>
        <v>1</v>
      </c>
      <c r="H575" s="1">
        <f t="shared" si="43"/>
        <v>0</v>
      </c>
      <c r="I575" s="1">
        <f t="shared" si="44"/>
        <v>1</v>
      </c>
    </row>
    <row r="576" spans="1:9" x14ac:dyDescent="0.25">
      <c r="A576" s="1" t="s">
        <v>180</v>
      </c>
      <c r="B576" s="1">
        <v>5</v>
      </c>
      <c r="C576" s="1">
        <v>4</v>
      </c>
      <c r="D576" s="1">
        <v>1</v>
      </c>
      <c r="E576" s="1">
        <f t="shared" si="40"/>
        <v>0</v>
      </c>
      <c r="F576" s="1">
        <f t="shared" si="41"/>
        <v>0</v>
      </c>
      <c r="G576" s="1">
        <f t="shared" si="42"/>
        <v>1</v>
      </c>
      <c r="H576" s="1">
        <f t="shared" si="43"/>
        <v>0</v>
      </c>
      <c r="I576" s="1">
        <f t="shared" si="44"/>
        <v>1</v>
      </c>
    </row>
    <row r="577" spans="1:9" x14ac:dyDescent="0.25">
      <c r="A577" s="1" t="s">
        <v>161</v>
      </c>
      <c r="B577" s="1">
        <v>4.2</v>
      </c>
      <c r="C577" s="1">
        <v>4</v>
      </c>
      <c r="D577" s="1">
        <v>1</v>
      </c>
      <c r="E577" s="1">
        <f t="shared" si="40"/>
        <v>0</v>
      </c>
      <c r="F577" s="1">
        <f t="shared" si="41"/>
        <v>0</v>
      </c>
      <c r="G577" s="1">
        <f t="shared" si="42"/>
        <v>1</v>
      </c>
      <c r="H577" s="1">
        <f t="shared" si="43"/>
        <v>0</v>
      </c>
      <c r="I577" s="1">
        <f t="shared" si="44"/>
        <v>1</v>
      </c>
    </row>
    <row r="578" spans="1:9" x14ac:dyDescent="0.25">
      <c r="A578" s="1" t="s">
        <v>80</v>
      </c>
      <c r="B578" s="1">
        <v>4.9000000000000004</v>
      </c>
      <c r="C578" s="1">
        <v>4</v>
      </c>
      <c r="D578" s="1">
        <v>1</v>
      </c>
      <c r="E578" s="1">
        <f t="shared" si="40"/>
        <v>0</v>
      </c>
      <c r="F578" s="1">
        <f t="shared" si="41"/>
        <v>0</v>
      </c>
      <c r="G578" s="1">
        <f t="shared" si="42"/>
        <v>1</v>
      </c>
      <c r="H578" s="1">
        <f t="shared" si="43"/>
        <v>0</v>
      </c>
      <c r="I578" s="1">
        <f t="shared" si="44"/>
        <v>1</v>
      </c>
    </row>
    <row r="579" spans="1:9" x14ac:dyDescent="0.25">
      <c r="A579" s="1" t="s">
        <v>97</v>
      </c>
      <c r="B579" s="1">
        <v>4.5</v>
      </c>
      <c r="C579" s="1">
        <v>4</v>
      </c>
      <c r="D579" s="1">
        <v>1</v>
      </c>
      <c r="E579" s="1">
        <f t="shared" ref="E579:E642" si="45">IF(AND((10&gt;D579),(D579&gt;=C579),(C579&gt;=2)),1,0)</f>
        <v>0</v>
      </c>
      <c r="F579" s="1">
        <f t="shared" ref="F579:F642" si="46">IF(AND((D579&lt;C579),(D579&gt;2),(C579&lt;10)),1,0)</f>
        <v>0</v>
      </c>
      <c r="G579" s="1">
        <f t="shared" ref="G579:G642" si="47">IF(D579&lt;=2,1,0)</f>
        <v>1</v>
      </c>
      <c r="H579" s="1">
        <f t="shared" ref="H579:H642" si="48">IF(D579&gt;=10,1,0)</f>
        <v>0</v>
      </c>
      <c r="I579" s="1">
        <f t="shared" ref="I579:I642" si="49">SUM(E579:H579)</f>
        <v>1</v>
      </c>
    </row>
    <row r="580" spans="1:9" x14ac:dyDescent="0.25">
      <c r="A580" s="1" t="s">
        <v>114</v>
      </c>
      <c r="B580" s="1">
        <v>4.5</v>
      </c>
      <c r="C580" s="1">
        <v>4</v>
      </c>
      <c r="D580" s="1">
        <v>1</v>
      </c>
      <c r="E580" s="1">
        <f t="shared" si="45"/>
        <v>0</v>
      </c>
      <c r="F580" s="1">
        <f t="shared" si="46"/>
        <v>0</v>
      </c>
      <c r="G580" s="1">
        <f t="shared" si="47"/>
        <v>1</v>
      </c>
      <c r="H580" s="1">
        <f t="shared" si="48"/>
        <v>0</v>
      </c>
      <c r="I580" s="1">
        <f t="shared" si="49"/>
        <v>1</v>
      </c>
    </row>
    <row r="581" spans="1:9" x14ac:dyDescent="0.25">
      <c r="A581" s="1" t="s">
        <v>124</v>
      </c>
      <c r="B581" s="1">
        <v>4.5</v>
      </c>
      <c r="C581" s="1">
        <v>4</v>
      </c>
      <c r="D581" s="1">
        <v>1</v>
      </c>
      <c r="E581" s="1">
        <f t="shared" si="45"/>
        <v>0</v>
      </c>
      <c r="F581" s="1">
        <f t="shared" si="46"/>
        <v>0</v>
      </c>
      <c r="G581" s="1">
        <f t="shared" si="47"/>
        <v>1</v>
      </c>
      <c r="H581" s="1">
        <f t="shared" si="48"/>
        <v>0</v>
      </c>
      <c r="I581" s="1">
        <f t="shared" si="49"/>
        <v>1</v>
      </c>
    </row>
    <row r="582" spans="1:9" x14ac:dyDescent="0.25">
      <c r="A582" s="1" t="s">
        <v>138</v>
      </c>
      <c r="B582" s="1">
        <v>4.7</v>
      </c>
      <c r="C582" s="1">
        <v>4</v>
      </c>
      <c r="D582" s="1">
        <v>1</v>
      </c>
      <c r="E582" s="1">
        <f t="shared" si="45"/>
        <v>0</v>
      </c>
      <c r="F582" s="1">
        <f t="shared" si="46"/>
        <v>0</v>
      </c>
      <c r="G582" s="1">
        <f t="shared" si="47"/>
        <v>1</v>
      </c>
      <c r="H582" s="1">
        <f t="shared" si="48"/>
        <v>0</v>
      </c>
      <c r="I582" s="1">
        <f t="shared" si="49"/>
        <v>1</v>
      </c>
    </row>
    <row r="583" spans="1:9" x14ac:dyDescent="0.25">
      <c r="A583" s="1" t="s">
        <v>159</v>
      </c>
      <c r="B583" s="1">
        <v>4.3</v>
      </c>
      <c r="C583" s="1">
        <v>4</v>
      </c>
      <c r="D583" s="1">
        <v>1</v>
      </c>
      <c r="E583" s="1">
        <f t="shared" si="45"/>
        <v>0</v>
      </c>
      <c r="F583" s="1">
        <f t="shared" si="46"/>
        <v>0</v>
      </c>
      <c r="G583" s="1">
        <f t="shared" si="47"/>
        <v>1</v>
      </c>
      <c r="H583" s="1">
        <f t="shared" si="48"/>
        <v>0</v>
      </c>
      <c r="I583" s="1">
        <f t="shared" si="49"/>
        <v>1</v>
      </c>
    </row>
    <row r="584" spans="1:9" x14ac:dyDescent="0.25">
      <c r="A584" s="1" t="s">
        <v>101</v>
      </c>
      <c r="B584" s="1">
        <v>4.9000000000000004</v>
      </c>
      <c r="C584" s="1">
        <v>4</v>
      </c>
      <c r="D584" s="1">
        <v>1</v>
      </c>
      <c r="E584" s="1">
        <f t="shared" si="45"/>
        <v>0</v>
      </c>
      <c r="F584" s="1">
        <f t="shared" si="46"/>
        <v>0</v>
      </c>
      <c r="G584" s="1">
        <f t="shared" si="47"/>
        <v>1</v>
      </c>
      <c r="H584" s="1">
        <f t="shared" si="48"/>
        <v>0</v>
      </c>
      <c r="I584" s="1">
        <f t="shared" si="49"/>
        <v>1</v>
      </c>
    </row>
    <row r="585" spans="1:9" x14ac:dyDescent="0.25">
      <c r="A585" s="1" t="s">
        <v>143</v>
      </c>
      <c r="B585" s="1">
        <v>4.5999999999999996</v>
      </c>
      <c r="C585" s="1">
        <v>4</v>
      </c>
      <c r="D585" s="1">
        <v>1</v>
      </c>
      <c r="E585" s="1">
        <f t="shared" si="45"/>
        <v>0</v>
      </c>
      <c r="F585" s="1">
        <f t="shared" si="46"/>
        <v>0</v>
      </c>
      <c r="G585" s="1">
        <f t="shared" si="47"/>
        <v>1</v>
      </c>
      <c r="H585" s="1">
        <f t="shared" si="48"/>
        <v>0</v>
      </c>
      <c r="I585" s="1">
        <f t="shared" si="49"/>
        <v>1</v>
      </c>
    </row>
    <row r="586" spans="1:9" x14ac:dyDescent="0.25">
      <c r="A586" s="1" t="s">
        <v>146</v>
      </c>
      <c r="B586" s="1">
        <v>4.3</v>
      </c>
      <c r="C586" s="1">
        <v>4</v>
      </c>
      <c r="D586" s="1">
        <v>1</v>
      </c>
      <c r="E586" s="1">
        <f t="shared" si="45"/>
        <v>0</v>
      </c>
      <c r="F586" s="1">
        <f t="shared" si="46"/>
        <v>0</v>
      </c>
      <c r="G586" s="1">
        <f t="shared" si="47"/>
        <v>1</v>
      </c>
      <c r="H586" s="1">
        <f t="shared" si="48"/>
        <v>0</v>
      </c>
      <c r="I586" s="1">
        <f t="shared" si="49"/>
        <v>1</v>
      </c>
    </row>
    <row r="587" spans="1:9" x14ac:dyDescent="0.25">
      <c r="A587" s="1" t="s">
        <v>59</v>
      </c>
      <c r="B587" s="1">
        <v>6.7</v>
      </c>
      <c r="C587" s="1">
        <v>4</v>
      </c>
      <c r="D587" s="1">
        <v>1</v>
      </c>
      <c r="E587" s="1">
        <f t="shared" si="45"/>
        <v>0</v>
      </c>
      <c r="F587" s="1">
        <f t="shared" si="46"/>
        <v>0</v>
      </c>
      <c r="G587" s="1">
        <f t="shared" si="47"/>
        <v>1</v>
      </c>
      <c r="H587" s="1">
        <f t="shared" si="48"/>
        <v>0</v>
      </c>
      <c r="I587" s="1">
        <f t="shared" si="49"/>
        <v>1</v>
      </c>
    </row>
    <row r="588" spans="1:9" x14ac:dyDescent="0.25">
      <c r="A588" s="1" t="s">
        <v>74</v>
      </c>
      <c r="B588" s="1">
        <v>4.4000000000000004</v>
      </c>
      <c r="C588" s="1">
        <v>4</v>
      </c>
      <c r="D588" s="1">
        <v>1</v>
      </c>
      <c r="E588" s="1">
        <f t="shared" si="45"/>
        <v>0</v>
      </c>
      <c r="F588" s="1">
        <f t="shared" si="46"/>
        <v>0</v>
      </c>
      <c r="G588" s="1">
        <f t="shared" si="47"/>
        <v>1</v>
      </c>
      <c r="H588" s="1">
        <f t="shared" si="48"/>
        <v>0</v>
      </c>
      <c r="I588" s="1">
        <f t="shared" si="49"/>
        <v>1</v>
      </c>
    </row>
    <row r="589" spans="1:9" x14ac:dyDescent="0.25">
      <c r="A589" s="1" t="s">
        <v>122</v>
      </c>
      <c r="B589" s="1">
        <v>4.5</v>
      </c>
      <c r="C589" s="1">
        <v>4</v>
      </c>
      <c r="D589" s="1">
        <v>1</v>
      </c>
      <c r="E589" s="1">
        <f t="shared" si="45"/>
        <v>0</v>
      </c>
      <c r="F589" s="1">
        <f t="shared" si="46"/>
        <v>0</v>
      </c>
      <c r="G589" s="1">
        <f t="shared" si="47"/>
        <v>1</v>
      </c>
      <c r="H589" s="1">
        <f t="shared" si="48"/>
        <v>0</v>
      </c>
      <c r="I589" s="1">
        <f t="shared" si="49"/>
        <v>1</v>
      </c>
    </row>
    <row r="590" spans="1:9" x14ac:dyDescent="0.25">
      <c r="A590" s="1" t="s">
        <v>180</v>
      </c>
      <c r="B590" s="1">
        <v>5</v>
      </c>
      <c r="C590" s="1">
        <v>4</v>
      </c>
      <c r="D590" s="1">
        <v>1</v>
      </c>
      <c r="E590" s="1">
        <f t="shared" si="45"/>
        <v>0</v>
      </c>
      <c r="F590" s="1">
        <f t="shared" si="46"/>
        <v>0</v>
      </c>
      <c r="G590" s="1">
        <f t="shared" si="47"/>
        <v>1</v>
      </c>
      <c r="H590" s="1">
        <f t="shared" si="48"/>
        <v>0</v>
      </c>
      <c r="I590" s="1">
        <f t="shared" si="49"/>
        <v>1</v>
      </c>
    </row>
    <row r="591" spans="1:9" x14ac:dyDescent="0.25">
      <c r="A591" s="1" t="s">
        <v>133</v>
      </c>
      <c r="B591" s="1">
        <v>4.5999999999999996</v>
      </c>
      <c r="C591" s="1">
        <v>4</v>
      </c>
      <c r="D591" s="1">
        <v>1</v>
      </c>
      <c r="E591" s="1">
        <f t="shared" si="45"/>
        <v>0</v>
      </c>
      <c r="F591" s="1">
        <f t="shared" si="46"/>
        <v>0</v>
      </c>
      <c r="G591" s="1">
        <f t="shared" si="47"/>
        <v>1</v>
      </c>
      <c r="H591" s="1">
        <f t="shared" si="48"/>
        <v>0</v>
      </c>
      <c r="I591" s="1">
        <f t="shared" si="49"/>
        <v>1</v>
      </c>
    </row>
    <row r="592" spans="1:9" x14ac:dyDescent="0.25">
      <c r="A592" s="1" t="s">
        <v>157</v>
      </c>
      <c r="B592" s="1">
        <v>4.4000000000000004</v>
      </c>
      <c r="C592" s="1">
        <v>4</v>
      </c>
      <c r="D592" s="1">
        <v>1</v>
      </c>
      <c r="E592" s="1">
        <f t="shared" si="45"/>
        <v>0</v>
      </c>
      <c r="F592" s="1">
        <f t="shared" si="46"/>
        <v>0</v>
      </c>
      <c r="G592" s="1">
        <f t="shared" si="47"/>
        <v>1</v>
      </c>
      <c r="H592" s="1">
        <f t="shared" si="48"/>
        <v>0</v>
      </c>
      <c r="I592" s="1">
        <f t="shared" si="49"/>
        <v>1</v>
      </c>
    </row>
    <row r="593" spans="1:9" x14ac:dyDescent="0.25">
      <c r="A593" s="1" t="s">
        <v>185</v>
      </c>
      <c r="B593" s="1">
        <v>4.5</v>
      </c>
      <c r="C593" s="1">
        <v>4</v>
      </c>
      <c r="D593" s="1">
        <v>1</v>
      </c>
      <c r="E593" s="1">
        <f t="shared" si="45"/>
        <v>0</v>
      </c>
      <c r="F593" s="1">
        <f t="shared" si="46"/>
        <v>0</v>
      </c>
      <c r="G593" s="1">
        <f t="shared" si="47"/>
        <v>1</v>
      </c>
      <c r="H593" s="1">
        <f t="shared" si="48"/>
        <v>0</v>
      </c>
      <c r="I593" s="1">
        <f t="shared" si="49"/>
        <v>1</v>
      </c>
    </row>
    <row r="594" spans="1:9" x14ac:dyDescent="0.25">
      <c r="A594" s="1" t="s">
        <v>67</v>
      </c>
      <c r="B594" s="1">
        <v>5.4</v>
      </c>
      <c r="C594" s="1">
        <v>4</v>
      </c>
      <c r="D594" s="1">
        <v>1</v>
      </c>
      <c r="E594" s="1">
        <f t="shared" si="45"/>
        <v>0</v>
      </c>
      <c r="F594" s="1">
        <f t="shared" si="46"/>
        <v>0</v>
      </c>
      <c r="G594" s="1">
        <f t="shared" si="47"/>
        <v>1</v>
      </c>
      <c r="H594" s="1">
        <f t="shared" si="48"/>
        <v>0</v>
      </c>
      <c r="I594" s="1">
        <f t="shared" si="49"/>
        <v>1</v>
      </c>
    </row>
    <row r="595" spans="1:9" x14ac:dyDescent="0.25">
      <c r="A595" s="1" t="s">
        <v>68</v>
      </c>
      <c r="B595" s="1">
        <v>4.7</v>
      </c>
      <c r="C595" s="1">
        <v>4</v>
      </c>
      <c r="D595" s="1">
        <v>1</v>
      </c>
      <c r="E595" s="1">
        <f t="shared" si="45"/>
        <v>0</v>
      </c>
      <c r="F595" s="1">
        <f t="shared" si="46"/>
        <v>0</v>
      </c>
      <c r="G595" s="1">
        <f t="shared" si="47"/>
        <v>1</v>
      </c>
      <c r="H595" s="1">
        <f t="shared" si="48"/>
        <v>0</v>
      </c>
      <c r="I595" s="1">
        <f t="shared" si="49"/>
        <v>1</v>
      </c>
    </row>
    <row r="596" spans="1:9" x14ac:dyDescent="0.25">
      <c r="A596" s="1" t="s">
        <v>91</v>
      </c>
      <c r="B596" s="1">
        <v>4.9000000000000004</v>
      </c>
      <c r="C596" s="1">
        <v>4</v>
      </c>
      <c r="D596" s="1">
        <v>1</v>
      </c>
      <c r="E596" s="1">
        <f t="shared" si="45"/>
        <v>0</v>
      </c>
      <c r="F596" s="1">
        <f t="shared" si="46"/>
        <v>0</v>
      </c>
      <c r="G596" s="1">
        <f t="shared" si="47"/>
        <v>1</v>
      </c>
      <c r="H596" s="1">
        <f t="shared" si="48"/>
        <v>0</v>
      </c>
      <c r="I596" s="1">
        <f t="shared" si="49"/>
        <v>1</v>
      </c>
    </row>
    <row r="597" spans="1:9" x14ac:dyDescent="0.25">
      <c r="A597" s="1" t="s">
        <v>97</v>
      </c>
      <c r="B597" s="1">
        <v>4.5</v>
      </c>
      <c r="C597" s="1">
        <v>4</v>
      </c>
      <c r="D597" s="1">
        <v>1</v>
      </c>
      <c r="E597" s="1">
        <f t="shared" si="45"/>
        <v>0</v>
      </c>
      <c r="F597" s="1">
        <f t="shared" si="46"/>
        <v>0</v>
      </c>
      <c r="G597" s="1">
        <f t="shared" si="47"/>
        <v>1</v>
      </c>
      <c r="H597" s="1">
        <f t="shared" si="48"/>
        <v>0</v>
      </c>
      <c r="I597" s="1">
        <f t="shared" si="49"/>
        <v>1</v>
      </c>
    </row>
    <row r="598" spans="1:9" x14ac:dyDescent="0.25">
      <c r="A598" s="1" t="s">
        <v>137</v>
      </c>
      <c r="B598" s="1">
        <v>5.3</v>
      </c>
      <c r="C598" s="1">
        <v>4</v>
      </c>
      <c r="D598" s="1">
        <v>1</v>
      </c>
      <c r="E598" s="1">
        <f t="shared" si="45"/>
        <v>0</v>
      </c>
      <c r="F598" s="1">
        <f t="shared" si="46"/>
        <v>0</v>
      </c>
      <c r="G598" s="1">
        <f t="shared" si="47"/>
        <v>1</v>
      </c>
      <c r="H598" s="1">
        <f t="shared" si="48"/>
        <v>0</v>
      </c>
      <c r="I598" s="1">
        <f t="shared" si="49"/>
        <v>1</v>
      </c>
    </row>
    <row r="599" spans="1:9" x14ac:dyDescent="0.25">
      <c r="A599" s="1" t="s">
        <v>138</v>
      </c>
      <c r="B599" s="1">
        <v>4.7</v>
      </c>
      <c r="C599" s="1">
        <v>4</v>
      </c>
      <c r="D599" s="1">
        <v>1</v>
      </c>
      <c r="E599" s="1">
        <f t="shared" si="45"/>
        <v>0</v>
      </c>
      <c r="F599" s="1">
        <f t="shared" si="46"/>
        <v>0</v>
      </c>
      <c r="G599" s="1">
        <f t="shared" si="47"/>
        <v>1</v>
      </c>
      <c r="H599" s="1">
        <f t="shared" si="48"/>
        <v>0</v>
      </c>
      <c r="I599" s="1">
        <f t="shared" si="49"/>
        <v>1</v>
      </c>
    </row>
    <row r="600" spans="1:9" x14ac:dyDescent="0.25">
      <c r="A600" s="1" t="s">
        <v>90</v>
      </c>
      <c r="B600" s="1">
        <v>4.8</v>
      </c>
      <c r="C600" s="1">
        <v>4</v>
      </c>
      <c r="D600" s="1">
        <v>1</v>
      </c>
      <c r="E600" s="1">
        <f t="shared" si="45"/>
        <v>0</v>
      </c>
      <c r="F600" s="1">
        <f t="shared" si="46"/>
        <v>0</v>
      </c>
      <c r="G600" s="1">
        <f t="shared" si="47"/>
        <v>1</v>
      </c>
      <c r="H600" s="1">
        <f t="shared" si="48"/>
        <v>0</v>
      </c>
      <c r="I600" s="1">
        <f t="shared" si="49"/>
        <v>1</v>
      </c>
    </row>
    <row r="601" spans="1:9" x14ac:dyDescent="0.25">
      <c r="A601" s="1" t="s">
        <v>111</v>
      </c>
      <c r="B601" s="1">
        <v>4.5</v>
      </c>
      <c r="C601" s="1">
        <v>4</v>
      </c>
      <c r="D601" s="1">
        <v>1</v>
      </c>
      <c r="E601" s="1">
        <f t="shared" si="45"/>
        <v>0</v>
      </c>
      <c r="F601" s="1">
        <f t="shared" si="46"/>
        <v>0</v>
      </c>
      <c r="G601" s="1">
        <f t="shared" si="47"/>
        <v>1</v>
      </c>
      <c r="H601" s="1">
        <f t="shared" si="48"/>
        <v>0</v>
      </c>
      <c r="I601" s="1">
        <f t="shared" si="49"/>
        <v>1</v>
      </c>
    </row>
    <row r="602" spans="1:9" x14ac:dyDescent="0.25">
      <c r="A602" s="1" t="s">
        <v>118</v>
      </c>
      <c r="B602" s="1">
        <v>6.2</v>
      </c>
      <c r="C602" s="1">
        <v>4</v>
      </c>
      <c r="D602" s="1">
        <v>1</v>
      </c>
      <c r="E602" s="1">
        <f t="shared" si="45"/>
        <v>0</v>
      </c>
      <c r="F602" s="1">
        <f t="shared" si="46"/>
        <v>0</v>
      </c>
      <c r="G602" s="1">
        <f t="shared" si="47"/>
        <v>1</v>
      </c>
      <c r="H602" s="1">
        <f t="shared" si="48"/>
        <v>0</v>
      </c>
      <c r="I602" s="1">
        <f t="shared" si="49"/>
        <v>1</v>
      </c>
    </row>
    <row r="603" spans="1:9" x14ac:dyDescent="0.25">
      <c r="A603" s="1" t="s">
        <v>191</v>
      </c>
      <c r="B603" s="1">
        <v>4.3</v>
      </c>
      <c r="C603" s="1">
        <v>4</v>
      </c>
      <c r="D603" s="1">
        <v>1</v>
      </c>
      <c r="E603" s="1">
        <f t="shared" si="45"/>
        <v>0</v>
      </c>
      <c r="F603" s="1">
        <f t="shared" si="46"/>
        <v>0</v>
      </c>
      <c r="G603" s="1">
        <f t="shared" si="47"/>
        <v>1</v>
      </c>
      <c r="H603" s="1">
        <f t="shared" si="48"/>
        <v>0</v>
      </c>
      <c r="I603" s="1">
        <f t="shared" si="49"/>
        <v>1</v>
      </c>
    </row>
    <row r="604" spans="1:9" x14ac:dyDescent="0.25">
      <c r="A604" s="1" t="s">
        <v>64</v>
      </c>
      <c r="B604" s="1">
        <v>4.5</v>
      </c>
      <c r="C604" s="1">
        <v>4</v>
      </c>
      <c r="D604" s="1">
        <v>1</v>
      </c>
      <c r="E604" s="1">
        <f t="shared" si="45"/>
        <v>0</v>
      </c>
      <c r="F604" s="1">
        <f t="shared" si="46"/>
        <v>0</v>
      </c>
      <c r="G604" s="1">
        <f t="shared" si="47"/>
        <v>1</v>
      </c>
      <c r="H604" s="1">
        <f t="shared" si="48"/>
        <v>0</v>
      </c>
      <c r="I604" s="1">
        <f t="shared" si="49"/>
        <v>1</v>
      </c>
    </row>
    <row r="605" spans="1:9" x14ac:dyDescent="0.25">
      <c r="A605" s="1" t="s">
        <v>68</v>
      </c>
      <c r="B605" s="1">
        <v>4.7</v>
      </c>
      <c r="C605" s="1">
        <v>4</v>
      </c>
      <c r="D605" s="1">
        <v>1</v>
      </c>
      <c r="E605" s="1">
        <f t="shared" si="45"/>
        <v>0</v>
      </c>
      <c r="F605" s="1">
        <f t="shared" si="46"/>
        <v>0</v>
      </c>
      <c r="G605" s="1">
        <f t="shared" si="47"/>
        <v>1</v>
      </c>
      <c r="H605" s="1">
        <f t="shared" si="48"/>
        <v>0</v>
      </c>
      <c r="I605" s="1">
        <f t="shared" si="49"/>
        <v>1</v>
      </c>
    </row>
    <row r="606" spans="1:9" x14ac:dyDescent="0.25">
      <c r="A606" s="1" t="s">
        <v>91</v>
      </c>
      <c r="B606" s="1">
        <v>4.9000000000000004</v>
      </c>
      <c r="C606" s="1">
        <v>4</v>
      </c>
      <c r="D606" s="1">
        <v>1</v>
      </c>
      <c r="E606" s="1">
        <f t="shared" si="45"/>
        <v>0</v>
      </c>
      <c r="F606" s="1">
        <f t="shared" si="46"/>
        <v>0</v>
      </c>
      <c r="G606" s="1">
        <f t="shared" si="47"/>
        <v>1</v>
      </c>
      <c r="H606" s="1">
        <f t="shared" si="48"/>
        <v>0</v>
      </c>
      <c r="I606" s="1">
        <f t="shared" si="49"/>
        <v>1</v>
      </c>
    </row>
    <row r="607" spans="1:9" x14ac:dyDescent="0.25">
      <c r="A607" s="1" t="s">
        <v>97</v>
      </c>
      <c r="B607" s="1">
        <v>4.5</v>
      </c>
      <c r="C607" s="1">
        <v>4</v>
      </c>
      <c r="D607" s="1">
        <v>1</v>
      </c>
      <c r="E607" s="1">
        <f t="shared" si="45"/>
        <v>0</v>
      </c>
      <c r="F607" s="1">
        <f t="shared" si="46"/>
        <v>0</v>
      </c>
      <c r="G607" s="1">
        <f t="shared" si="47"/>
        <v>1</v>
      </c>
      <c r="H607" s="1">
        <f t="shared" si="48"/>
        <v>0</v>
      </c>
      <c r="I607" s="1">
        <f t="shared" si="49"/>
        <v>1</v>
      </c>
    </row>
    <row r="608" spans="1:9" x14ac:dyDescent="0.25">
      <c r="A608" s="1" t="s">
        <v>103</v>
      </c>
      <c r="B608" s="1">
        <v>4.2</v>
      </c>
      <c r="C608" s="1">
        <v>4</v>
      </c>
      <c r="D608" s="1">
        <v>1</v>
      </c>
      <c r="E608" s="1">
        <f t="shared" si="45"/>
        <v>0</v>
      </c>
      <c r="F608" s="1">
        <f t="shared" si="46"/>
        <v>0</v>
      </c>
      <c r="G608" s="1">
        <f t="shared" si="47"/>
        <v>1</v>
      </c>
      <c r="H608" s="1">
        <f t="shared" si="48"/>
        <v>0</v>
      </c>
      <c r="I608" s="1">
        <f t="shared" si="49"/>
        <v>1</v>
      </c>
    </row>
    <row r="609" spans="1:9" x14ac:dyDescent="0.25">
      <c r="A609" s="1" t="s">
        <v>105</v>
      </c>
      <c r="B609" s="1">
        <v>4.4000000000000004</v>
      </c>
      <c r="C609" s="1">
        <v>4</v>
      </c>
      <c r="D609" s="1">
        <v>1</v>
      </c>
      <c r="E609" s="1">
        <f t="shared" si="45"/>
        <v>0</v>
      </c>
      <c r="F609" s="1">
        <f t="shared" si="46"/>
        <v>0</v>
      </c>
      <c r="G609" s="1">
        <f t="shared" si="47"/>
        <v>1</v>
      </c>
      <c r="H609" s="1">
        <f t="shared" si="48"/>
        <v>0</v>
      </c>
      <c r="I609" s="1">
        <f t="shared" si="49"/>
        <v>1</v>
      </c>
    </row>
    <row r="610" spans="1:9" x14ac:dyDescent="0.25">
      <c r="A610" s="1" t="s">
        <v>134</v>
      </c>
      <c r="B610" s="1">
        <v>6.3</v>
      </c>
      <c r="C610" s="1">
        <v>4</v>
      </c>
      <c r="D610" s="1">
        <v>1</v>
      </c>
      <c r="E610" s="1">
        <f t="shared" si="45"/>
        <v>0</v>
      </c>
      <c r="F610" s="1">
        <f t="shared" si="46"/>
        <v>0</v>
      </c>
      <c r="G610" s="1">
        <f t="shared" si="47"/>
        <v>1</v>
      </c>
      <c r="H610" s="1">
        <f t="shared" si="48"/>
        <v>0</v>
      </c>
      <c r="I610" s="1">
        <f t="shared" si="49"/>
        <v>1</v>
      </c>
    </row>
    <row r="611" spans="1:9" x14ac:dyDescent="0.25">
      <c r="A611" s="1" t="s">
        <v>170</v>
      </c>
      <c r="B611" s="1">
        <v>5.3</v>
      </c>
      <c r="C611" s="1">
        <v>4</v>
      </c>
      <c r="D611" s="1">
        <v>1</v>
      </c>
      <c r="E611" s="1">
        <f t="shared" si="45"/>
        <v>0</v>
      </c>
      <c r="F611" s="1">
        <f t="shared" si="46"/>
        <v>0</v>
      </c>
      <c r="G611" s="1">
        <f t="shared" si="47"/>
        <v>1</v>
      </c>
      <c r="H611" s="1">
        <f t="shared" si="48"/>
        <v>0</v>
      </c>
      <c r="I611" s="1">
        <f t="shared" si="49"/>
        <v>1</v>
      </c>
    </row>
    <row r="612" spans="1:9" x14ac:dyDescent="0.25">
      <c r="A612" s="1" t="s">
        <v>152</v>
      </c>
      <c r="B612" s="1">
        <v>4.5</v>
      </c>
      <c r="C612" s="1">
        <v>4</v>
      </c>
      <c r="D612" s="1">
        <v>1</v>
      </c>
      <c r="E612" s="1">
        <f t="shared" si="45"/>
        <v>0</v>
      </c>
      <c r="F612" s="1">
        <f t="shared" si="46"/>
        <v>0</v>
      </c>
      <c r="G612" s="1">
        <f t="shared" si="47"/>
        <v>1</v>
      </c>
      <c r="H612" s="1">
        <f t="shared" si="48"/>
        <v>0</v>
      </c>
      <c r="I612" s="1">
        <f t="shared" si="49"/>
        <v>1</v>
      </c>
    </row>
    <row r="613" spans="1:9" x14ac:dyDescent="0.25">
      <c r="A613" s="1" t="s">
        <v>74</v>
      </c>
      <c r="B613" s="1">
        <v>4.4000000000000004</v>
      </c>
      <c r="C613" s="1">
        <v>4</v>
      </c>
      <c r="D613" s="1">
        <v>1</v>
      </c>
      <c r="E613" s="1">
        <f t="shared" si="45"/>
        <v>0</v>
      </c>
      <c r="F613" s="1">
        <f t="shared" si="46"/>
        <v>0</v>
      </c>
      <c r="G613" s="1">
        <f t="shared" si="47"/>
        <v>1</v>
      </c>
      <c r="H613" s="1">
        <f t="shared" si="48"/>
        <v>0</v>
      </c>
      <c r="I613" s="1">
        <f t="shared" si="49"/>
        <v>1</v>
      </c>
    </row>
    <row r="614" spans="1:9" x14ac:dyDescent="0.25">
      <c r="A614" s="1" t="s">
        <v>94</v>
      </c>
      <c r="B614" s="1">
        <v>4.8</v>
      </c>
      <c r="C614" s="1">
        <v>4</v>
      </c>
      <c r="D614" s="1">
        <v>1</v>
      </c>
      <c r="E614" s="1">
        <f t="shared" si="45"/>
        <v>0</v>
      </c>
      <c r="F614" s="1">
        <f t="shared" si="46"/>
        <v>0</v>
      </c>
      <c r="G614" s="1">
        <f t="shared" si="47"/>
        <v>1</v>
      </c>
      <c r="H614" s="1">
        <f t="shared" si="48"/>
        <v>0</v>
      </c>
      <c r="I614" s="1">
        <f t="shared" si="49"/>
        <v>1</v>
      </c>
    </row>
    <row r="615" spans="1:9" x14ac:dyDescent="0.25">
      <c r="A615" s="1" t="s">
        <v>166</v>
      </c>
      <c r="B615" s="1">
        <v>4.3</v>
      </c>
      <c r="C615" s="1">
        <v>4</v>
      </c>
      <c r="D615" s="1">
        <v>1</v>
      </c>
      <c r="E615" s="1">
        <f t="shared" si="45"/>
        <v>0</v>
      </c>
      <c r="F615" s="1">
        <f t="shared" si="46"/>
        <v>0</v>
      </c>
      <c r="G615" s="1">
        <f t="shared" si="47"/>
        <v>1</v>
      </c>
      <c r="H615" s="1">
        <f t="shared" si="48"/>
        <v>0</v>
      </c>
      <c r="I615" s="1">
        <f t="shared" si="49"/>
        <v>1</v>
      </c>
    </row>
    <row r="616" spans="1:9" x14ac:dyDescent="0.25">
      <c r="A616" s="1" t="s">
        <v>108</v>
      </c>
      <c r="B616" s="1">
        <v>4.4000000000000004</v>
      </c>
      <c r="C616" s="1">
        <v>4</v>
      </c>
      <c r="D616" s="1">
        <v>1</v>
      </c>
      <c r="E616" s="1">
        <f t="shared" si="45"/>
        <v>0</v>
      </c>
      <c r="F616" s="1">
        <f t="shared" si="46"/>
        <v>0</v>
      </c>
      <c r="G616" s="1">
        <f t="shared" si="47"/>
        <v>1</v>
      </c>
      <c r="H616" s="1">
        <f t="shared" si="48"/>
        <v>0</v>
      </c>
      <c r="I616" s="1">
        <f t="shared" si="49"/>
        <v>1</v>
      </c>
    </row>
    <row r="617" spans="1:9" x14ac:dyDescent="0.25">
      <c r="A617" s="1" t="s">
        <v>64</v>
      </c>
      <c r="B617" s="1">
        <v>4.5</v>
      </c>
      <c r="C617" s="1">
        <v>4</v>
      </c>
      <c r="D617" s="1">
        <v>1</v>
      </c>
      <c r="E617" s="1">
        <f t="shared" si="45"/>
        <v>0</v>
      </c>
      <c r="F617" s="1">
        <f t="shared" si="46"/>
        <v>0</v>
      </c>
      <c r="G617" s="1">
        <f t="shared" si="47"/>
        <v>1</v>
      </c>
      <c r="H617" s="1">
        <f t="shared" si="48"/>
        <v>0</v>
      </c>
      <c r="I617" s="1">
        <f t="shared" si="49"/>
        <v>1</v>
      </c>
    </row>
    <row r="618" spans="1:9" x14ac:dyDescent="0.25">
      <c r="A618" s="1" t="s">
        <v>80</v>
      </c>
      <c r="B618" s="1">
        <v>4.9000000000000004</v>
      </c>
      <c r="C618" s="1">
        <v>4</v>
      </c>
      <c r="D618" s="1">
        <v>1</v>
      </c>
      <c r="E618" s="1">
        <f t="shared" si="45"/>
        <v>0</v>
      </c>
      <c r="F618" s="1">
        <f t="shared" si="46"/>
        <v>0</v>
      </c>
      <c r="G618" s="1">
        <f t="shared" si="47"/>
        <v>1</v>
      </c>
      <c r="H618" s="1">
        <f t="shared" si="48"/>
        <v>0</v>
      </c>
      <c r="I618" s="1">
        <f t="shared" si="49"/>
        <v>1</v>
      </c>
    </row>
    <row r="619" spans="1:9" x14ac:dyDescent="0.25">
      <c r="A619" s="1" t="s">
        <v>87</v>
      </c>
      <c r="B619" s="1">
        <v>5</v>
      </c>
      <c r="C619" s="1">
        <v>4</v>
      </c>
      <c r="D619" s="1">
        <v>1</v>
      </c>
      <c r="E619" s="1">
        <f t="shared" si="45"/>
        <v>0</v>
      </c>
      <c r="F619" s="1">
        <f t="shared" si="46"/>
        <v>0</v>
      </c>
      <c r="G619" s="1">
        <f t="shared" si="47"/>
        <v>1</v>
      </c>
      <c r="H619" s="1">
        <f t="shared" si="48"/>
        <v>0</v>
      </c>
      <c r="I619" s="1">
        <f t="shared" si="49"/>
        <v>1</v>
      </c>
    </row>
    <row r="620" spans="1:9" x14ac:dyDescent="0.25">
      <c r="A620" s="1" t="s">
        <v>90</v>
      </c>
      <c r="B620" s="1">
        <v>4.8</v>
      </c>
      <c r="C620" s="1">
        <v>4</v>
      </c>
      <c r="D620" s="1">
        <v>1</v>
      </c>
      <c r="E620" s="1">
        <f t="shared" si="45"/>
        <v>0</v>
      </c>
      <c r="F620" s="1">
        <f t="shared" si="46"/>
        <v>0</v>
      </c>
      <c r="G620" s="1">
        <f t="shared" si="47"/>
        <v>1</v>
      </c>
      <c r="H620" s="1">
        <f t="shared" si="48"/>
        <v>0</v>
      </c>
      <c r="I620" s="1">
        <f t="shared" si="49"/>
        <v>1</v>
      </c>
    </row>
    <row r="621" spans="1:9" x14ac:dyDescent="0.25">
      <c r="A621" s="1" t="s">
        <v>91</v>
      </c>
      <c r="B621" s="1">
        <v>4.9000000000000004</v>
      </c>
      <c r="C621" s="1">
        <v>4</v>
      </c>
      <c r="D621" s="1">
        <v>1</v>
      </c>
      <c r="E621" s="1">
        <f t="shared" si="45"/>
        <v>0</v>
      </c>
      <c r="F621" s="1">
        <f t="shared" si="46"/>
        <v>0</v>
      </c>
      <c r="G621" s="1">
        <f t="shared" si="47"/>
        <v>1</v>
      </c>
      <c r="H621" s="1">
        <f t="shared" si="48"/>
        <v>0</v>
      </c>
      <c r="I621" s="1">
        <f t="shared" si="49"/>
        <v>1</v>
      </c>
    </row>
    <row r="622" spans="1:9" x14ac:dyDescent="0.25">
      <c r="A622" s="1" t="s">
        <v>93</v>
      </c>
      <c r="B622" s="1">
        <v>4.5</v>
      </c>
      <c r="C622" s="1">
        <v>4</v>
      </c>
      <c r="D622" s="1">
        <v>1</v>
      </c>
      <c r="E622" s="1">
        <f t="shared" si="45"/>
        <v>0</v>
      </c>
      <c r="F622" s="1">
        <f t="shared" si="46"/>
        <v>0</v>
      </c>
      <c r="G622" s="1">
        <f t="shared" si="47"/>
        <v>1</v>
      </c>
      <c r="H622" s="1">
        <f t="shared" si="48"/>
        <v>0</v>
      </c>
      <c r="I622" s="1">
        <f t="shared" si="49"/>
        <v>1</v>
      </c>
    </row>
    <row r="623" spans="1:9" x14ac:dyDescent="0.25">
      <c r="A623" s="1" t="s">
        <v>112</v>
      </c>
      <c r="B623" s="1">
        <v>4.9000000000000004</v>
      </c>
      <c r="C623" s="1">
        <v>4</v>
      </c>
      <c r="D623" s="1">
        <v>1</v>
      </c>
      <c r="E623" s="1">
        <f t="shared" si="45"/>
        <v>0</v>
      </c>
      <c r="F623" s="1">
        <f t="shared" si="46"/>
        <v>0</v>
      </c>
      <c r="G623" s="1">
        <f t="shared" si="47"/>
        <v>1</v>
      </c>
      <c r="H623" s="1">
        <f t="shared" si="48"/>
        <v>0</v>
      </c>
      <c r="I623" s="1">
        <f t="shared" si="49"/>
        <v>1</v>
      </c>
    </row>
    <row r="624" spans="1:9" x14ac:dyDescent="0.25">
      <c r="A624" s="1" t="s">
        <v>117</v>
      </c>
      <c r="B624" s="1">
        <v>4.5999999999999996</v>
      </c>
      <c r="C624" s="1">
        <v>4</v>
      </c>
      <c r="D624" s="1">
        <v>1</v>
      </c>
      <c r="E624" s="1">
        <f t="shared" si="45"/>
        <v>0</v>
      </c>
      <c r="F624" s="1">
        <f t="shared" si="46"/>
        <v>0</v>
      </c>
      <c r="G624" s="1">
        <f t="shared" si="47"/>
        <v>1</v>
      </c>
      <c r="H624" s="1">
        <f t="shared" si="48"/>
        <v>0</v>
      </c>
      <c r="I624" s="1">
        <f t="shared" si="49"/>
        <v>1</v>
      </c>
    </row>
    <row r="625" spans="1:9" x14ac:dyDescent="0.25">
      <c r="A625" s="1" t="s">
        <v>191</v>
      </c>
      <c r="B625" s="1">
        <v>4.3</v>
      </c>
      <c r="C625" s="1">
        <v>4</v>
      </c>
      <c r="D625" s="1">
        <v>1</v>
      </c>
      <c r="E625" s="1">
        <f t="shared" si="45"/>
        <v>0</v>
      </c>
      <c r="F625" s="1">
        <f t="shared" si="46"/>
        <v>0</v>
      </c>
      <c r="G625" s="1">
        <f t="shared" si="47"/>
        <v>1</v>
      </c>
      <c r="H625" s="1">
        <f t="shared" si="48"/>
        <v>0</v>
      </c>
      <c r="I625" s="1">
        <f t="shared" si="49"/>
        <v>1</v>
      </c>
    </row>
    <row r="626" spans="1:9" x14ac:dyDescent="0.25">
      <c r="A626" s="1" t="s">
        <v>152</v>
      </c>
      <c r="B626" s="1">
        <v>4.5</v>
      </c>
      <c r="C626" s="1">
        <v>4</v>
      </c>
      <c r="D626" s="1">
        <v>1</v>
      </c>
      <c r="E626" s="1">
        <f t="shared" si="45"/>
        <v>0</v>
      </c>
      <c r="F626" s="1">
        <f t="shared" si="46"/>
        <v>0</v>
      </c>
      <c r="G626" s="1">
        <f t="shared" si="47"/>
        <v>1</v>
      </c>
      <c r="H626" s="1">
        <f t="shared" si="48"/>
        <v>0</v>
      </c>
      <c r="I626" s="1">
        <f t="shared" si="49"/>
        <v>1</v>
      </c>
    </row>
    <row r="627" spans="1:9" x14ac:dyDescent="0.25">
      <c r="A627" s="1" t="s">
        <v>110</v>
      </c>
      <c r="B627" s="1">
        <v>4.3</v>
      </c>
      <c r="C627" s="1">
        <v>4</v>
      </c>
      <c r="D627" s="1">
        <v>1</v>
      </c>
      <c r="E627" s="1">
        <f t="shared" si="45"/>
        <v>0</v>
      </c>
      <c r="F627" s="1">
        <f t="shared" si="46"/>
        <v>0</v>
      </c>
      <c r="G627" s="1">
        <f t="shared" si="47"/>
        <v>1</v>
      </c>
      <c r="H627" s="1">
        <f t="shared" si="48"/>
        <v>0</v>
      </c>
      <c r="I627" s="1">
        <f t="shared" si="49"/>
        <v>1</v>
      </c>
    </row>
    <row r="628" spans="1:9" x14ac:dyDescent="0.25">
      <c r="A628" s="1" t="s">
        <v>67</v>
      </c>
      <c r="B628" s="1">
        <v>5.4</v>
      </c>
      <c r="C628" s="1">
        <v>4</v>
      </c>
      <c r="D628" s="1">
        <v>1</v>
      </c>
      <c r="E628" s="1">
        <f t="shared" si="45"/>
        <v>0</v>
      </c>
      <c r="F628" s="1">
        <f t="shared" si="46"/>
        <v>0</v>
      </c>
      <c r="G628" s="1">
        <f t="shared" si="47"/>
        <v>1</v>
      </c>
      <c r="H628" s="1">
        <f t="shared" si="48"/>
        <v>0</v>
      </c>
      <c r="I628" s="1">
        <f t="shared" si="49"/>
        <v>1</v>
      </c>
    </row>
    <row r="629" spans="1:9" x14ac:dyDescent="0.25">
      <c r="A629" s="1" t="s">
        <v>194</v>
      </c>
      <c r="B629" s="1">
        <v>5.2</v>
      </c>
      <c r="C629" s="1">
        <v>4</v>
      </c>
      <c r="D629" s="1">
        <v>1</v>
      </c>
      <c r="E629" s="1">
        <f t="shared" si="45"/>
        <v>0</v>
      </c>
      <c r="F629" s="1">
        <f t="shared" si="46"/>
        <v>0</v>
      </c>
      <c r="G629" s="1">
        <f t="shared" si="47"/>
        <v>1</v>
      </c>
      <c r="H629" s="1">
        <f t="shared" si="48"/>
        <v>0</v>
      </c>
      <c r="I629" s="1">
        <f t="shared" si="49"/>
        <v>1</v>
      </c>
    </row>
    <row r="630" spans="1:9" x14ac:dyDescent="0.25">
      <c r="A630" s="1" t="s">
        <v>59</v>
      </c>
      <c r="B630" s="1">
        <v>6.7</v>
      </c>
      <c r="C630" s="1">
        <v>4</v>
      </c>
      <c r="D630" s="1">
        <v>1</v>
      </c>
      <c r="E630" s="1">
        <f t="shared" si="45"/>
        <v>0</v>
      </c>
      <c r="F630" s="1">
        <f t="shared" si="46"/>
        <v>0</v>
      </c>
      <c r="G630" s="1">
        <f t="shared" si="47"/>
        <v>1</v>
      </c>
      <c r="H630" s="1">
        <f t="shared" si="48"/>
        <v>0</v>
      </c>
      <c r="I630" s="1">
        <f t="shared" si="49"/>
        <v>1</v>
      </c>
    </row>
    <row r="631" spans="1:9" x14ac:dyDescent="0.25">
      <c r="A631" s="1" t="s">
        <v>185</v>
      </c>
      <c r="B631" s="1">
        <v>4.5</v>
      </c>
      <c r="C631" s="1">
        <v>4</v>
      </c>
      <c r="D631" s="1">
        <v>1</v>
      </c>
      <c r="E631" s="1">
        <f t="shared" si="45"/>
        <v>0</v>
      </c>
      <c r="F631" s="1">
        <f t="shared" si="46"/>
        <v>0</v>
      </c>
      <c r="G631" s="1">
        <f t="shared" si="47"/>
        <v>1</v>
      </c>
      <c r="H631" s="1">
        <f t="shared" si="48"/>
        <v>0</v>
      </c>
      <c r="I631" s="1">
        <f t="shared" si="49"/>
        <v>1</v>
      </c>
    </row>
    <row r="632" spans="1:9" x14ac:dyDescent="0.25">
      <c r="A632" s="1" t="s">
        <v>180</v>
      </c>
      <c r="B632" s="1">
        <v>5</v>
      </c>
      <c r="C632" s="1">
        <v>4</v>
      </c>
      <c r="D632" s="1">
        <v>1</v>
      </c>
      <c r="E632" s="1">
        <f t="shared" si="45"/>
        <v>0</v>
      </c>
      <c r="F632" s="1">
        <f t="shared" si="46"/>
        <v>0</v>
      </c>
      <c r="G632" s="1">
        <f t="shared" si="47"/>
        <v>1</v>
      </c>
      <c r="H632" s="1">
        <f t="shared" si="48"/>
        <v>0</v>
      </c>
      <c r="I632" s="1">
        <f t="shared" si="49"/>
        <v>1</v>
      </c>
    </row>
    <row r="633" spans="1:9" x14ac:dyDescent="0.25">
      <c r="A633" s="1" t="s">
        <v>133</v>
      </c>
      <c r="B633" s="1">
        <v>4.5999999999999996</v>
      </c>
      <c r="C633" s="1">
        <v>4</v>
      </c>
      <c r="D633" s="1">
        <v>1</v>
      </c>
      <c r="E633" s="1">
        <f t="shared" si="45"/>
        <v>0</v>
      </c>
      <c r="F633" s="1">
        <f t="shared" si="46"/>
        <v>0</v>
      </c>
      <c r="G633" s="1">
        <f t="shared" si="47"/>
        <v>1</v>
      </c>
      <c r="H633" s="1">
        <f t="shared" si="48"/>
        <v>0</v>
      </c>
      <c r="I633" s="1">
        <f t="shared" si="49"/>
        <v>1</v>
      </c>
    </row>
    <row r="634" spans="1:9" x14ac:dyDescent="0.25">
      <c r="A634" s="1" t="s">
        <v>142</v>
      </c>
      <c r="B634" s="1">
        <v>4.4000000000000004</v>
      </c>
      <c r="C634" s="1">
        <v>4</v>
      </c>
      <c r="D634" s="1">
        <v>1</v>
      </c>
      <c r="E634" s="1">
        <f t="shared" si="45"/>
        <v>0</v>
      </c>
      <c r="F634" s="1">
        <f t="shared" si="46"/>
        <v>0</v>
      </c>
      <c r="G634" s="1">
        <f t="shared" si="47"/>
        <v>1</v>
      </c>
      <c r="H634" s="1">
        <f t="shared" si="48"/>
        <v>0</v>
      </c>
      <c r="I634" s="1">
        <f t="shared" si="49"/>
        <v>1</v>
      </c>
    </row>
    <row r="635" spans="1:9" x14ac:dyDescent="0.25">
      <c r="A635" s="1" t="s">
        <v>80</v>
      </c>
      <c r="B635" s="1">
        <v>4.9000000000000004</v>
      </c>
      <c r="C635" s="1">
        <v>4</v>
      </c>
      <c r="D635" s="1">
        <v>1</v>
      </c>
      <c r="E635" s="1">
        <f t="shared" si="45"/>
        <v>0</v>
      </c>
      <c r="F635" s="1">
        <f t="shared" si="46"/>
        <v>0</v>
      </c>
      <c r="G635" s="1">
        <f t="shared" si="47"/>
        <v>1</v>
      </c>
      <c r="H635" s="1">
        <f t="shared" si="48"/>
        <v>0</v>
      </c>
      <c r="I635" s="1">
        <f t="shared" si="49"/>
        <v>1</v>
      </c>
    </row>
    <row r="636" spans="1:9" x14ac:dyDescent="0.25">
      <c r="A636" s="1" t="s">
        <v>93</v>
      </c>
      <c r="B636" s="1">
        <v>4.5</v>
      </c>
      <c r="C636" s="1">
        <v>4</v>
      </c>
      <c r="D636" s="1">
        <v>1</v>
      </c>
      <c r="E636" s="1">
        <f t="shared" si="45"/>
        <v>0</v>
      </c>
      <c r="F636" s="1">
        <f t="shared" si="46"/>
        <v>0</v>
      </c>
      <c r="G636" s="1">
        <f t="shared" si="47"/>
        <v>1</v>
      </c>
      <c r="H636" s="1">
        <f t="shared" si="48"/>
        <v>0</v>
      </c>
      <c r="I636" s="1">
        <f t="shared" si="49"/>
        <v>1</v>
      </c>
    </row>
    <row r="637" spans="1:9" x14ac:dyDescent="0.25">
      <c r="A637" s="1" t="s">
        <v>117</v>
      </c>
      <c r="B637" s="1">
        <v>4.5999999999999996</v>
      </c>
      <c r="C637" s="1">
        <v>4</v>
      </c>
      <c r="D637" s="1">
        <v>1</v>
      </c>
      <c r="E637" s="1">
        <f t="shared" si="45"/>
        <v>0</v>
      </c>
      <c r="F637" s="1">
        <f t="shared" si="46"/>
        <v>0</v>
      </c>
      <c r="G637" s="1">
        <f t="shared" si="47"/>
        <v>1</v>
      </c>
      <c r="H637" s="1">
        <f t="shared" si="48"/>
        <v>0</v>
      </c>
      <c r="I637" s="1">
        <f t="shared" si="49"/>
        <v>1</v>
      </c>
    </row>
    <row r="638" spans="1:9" x14ac:dyDescent="0.25">
      <c r="A638" s="1" t="s">
        <v>161</v>
      </c>
      <c r="B638" s="1">
        <v>4.2</v>
      </c>
      <c r="C638" s="1">
        <v>4</v>
      </c>
      <c r="D638" s="1">
        <v>1</v>
      </c>
      <c r="E638" s="1">
        <f t="shared" si="45"/>
        <v>0</v>
      </c>
      <c r="F638" s="1">
        <f t="shared" si="46"/>
        <v>0</v>
      </c>
      <c r="G638" s="1">
        <f t="shared" si="47"/>
        <v>1</v>
      </c>
      <c r="H638" s="1">
        <f t="shared" si="48"/>
        <v>0</v>
      </c>
      <c r="I638" s="1">
        <f t="shared" si="49"/>
        <v>1</v>
      </c>
    </row>
    <row r="639" spans="1:9" x14ac:dyDescent="0.25">
      <c r="A639" s="1" t="s">
        <v>182</v>
      </c>
      <c r="B639" s="1">
        <v>5.0999999999999996</v>
      </c>
      <c r="C639" s="1">
        <v>4</v>
      </c>
      <c r="D639" s="1">
        <v>1</v>
      </c>
      <c r="E639" s="1">
        <f t="shared" si="45"/>
        <v>0</v>
      </c>
      <c r="F639" s="1">
        <f t="shared" si="46"/>
        <v>0</v>
      </c>
      <c r="G639" s="1">
        <f t="shared" si="47"/>
        <v>1</v>
      </c>
      <c r="H639" s="1">
        <f t="shared" si="48"/>
        <v>0</v>
      </c>
      <c r="I639" s="1">
        <f t="shared" si="49"/>
        <v>1</v>
      </c>
    </row>
    <row r="640" spans="1:9" x14ac:dyDescent="0.25">
      <c r="A640" s="1" t="s">
        <v>187</v>
      </c>
      <c r="B640" s="1">
        <v>4.4000000000000004</v>
      </c>
      <c r="C640" s="1">
        <v>4</v>
      </c>
      <c r="D640" s="1">
        <v>1</v>
      </c>
      <c r="E640" s="1">
        <f t="shared" si="45"/>
        <v>0</v>
      </c>
      <c r="F640" s="1">
        <f t="shared" si="46"/>
        <v>0</v>
      </c>
      <c r="G640" s="1">
        <f t="shared" si="47"/>
        <v>1</v>
      </c>
      <c r="H640" s="1">
        <f t="shared" si="48"/>
        <v>0</v>
      </c>
      <c r="I640" s="1">
        <f t="shared" si="49"/>
        <v>1</v>
      </c>
    </row>
    <row r="641" spans="1:9" x14ac:dyDescent="0.25">
      <c r="A641" s="1" t="s">
        <v>69</v>
      </c>
      <c r="B641" s="1">
        <v>4.4000000000000004</v>
      </c>
      <c r="C641" s="1">
        <v>4</v>
      </c>
      <c r="D641" s="1">
        <v>1</v>
      </c>
      <c r="E641" s="1">
        <f t="shared" si="45"/>
        <v>0</v>
      </c>
      <c r="F641" s="1">
        <f t="shared" si="46"/>
        <v>0</v>
      </c>
      <c r="G641" s="1">
        <f t="shared" si="47"/>
        <v>1</v>
      </c>
      <c r="H641" s="1">
        <f t="shared" si="48"/>
        <v>0</v>
      </c>
      <c r="I641" s="1">
        <f t="shared" si="49"/>
        <v>1</v>
      </c>
    </row>
    <row r="642" spans="1:9" x14ac:dyDescent="0.25">
      <c r="A642" s="1" t="s">
        <v>197</v>
      </c>
      <c r="B642" s="1">
        <v>4.4000000000000004</v>
      </c>
      <c r="C642" s="1">
        <v>4</v>
      </c>
      <c r="D642" s="1">
        <v>1</v>
      </c>
      <c r="E642" s="1">
        <f t="shared" si="45"/>
        <v>0</v>
      </c>
      <c r="F642" s="1">
        <f t="shared" si="46"/>
        <v>0</v>
      </c>
      <c r="G642" s="1">
        <f t="shared" si="47"/>
        <v>1</v>
      </c>
      <c r="H642" s="1">
        <f t="shared" si="48"/>
        <v>0</v>
      </c>
      <c r="I642" s="1">
        <f t="shared" si="49"/>
        <v>1</v>
      </c>
    </row>
    <row r="643" spans="1:9" x14ac:dyDescent="0.25">
      <c r="A643" s="1" t="s">
        <v>126</v>
      </c>
      <c r="B643" s="1">
        <v>4.4000000000000004</v>
      </c>
      <c r="C643" s="1">
        <v>4</v>
      </c>
      <c r="D643" s="1">
        <v>1</v>
      </c>
      <c r="E643" s="1">
        <f t="shared" ref="E643:E706" si="50">IF(AND((10&gt;D643),(D643&gt;=C643),(C643&gt;=2)),1,0)</f>
        <v>0</v>
      </c>
      <c r="F643" s="1">
        <f t="shared" ref="F643:F706" si="51">IF(AND((D643&lt;C643),(D643&gt;2),(C643&lt;10)),1,0)</f>
        <v>0</v>
      </c>
      <c r="G643" s="1">
        <f t="shared" ref="G643:G706" si="52">IF(D643&lt;=2,1,0)</f>
        <v>1</v>
      </c>
      <c r="H643" s="1">
        <f t="shared" ref="H643:H706" si="53">IF(D643&gt;=10,1,0)</f>
        <v>0</v>
      </c>
      <c r="I643" s="1">
        <f t="shared" ref="I643:I706" si="54">SUM(E643:H643)</f>
        <v>1</v>
      </c>
    </row>
    <row r="644" spans="1:9" x14ac:dyDescent="0.25">
      <c r="A644" s="1" t="s">
        <v>59</v>
      </c>
      <c r="B644" s="1">
        <v>6.7</v>
      </c>
      <c r="C644" s="1">
        <v>4</v>
      </c>
      <c r="D644" s="1">
        <v>1</v>
      </c>
      <c r="E644" s="1">
        <f t="shared" si="50"/>
        <v>0</v>
      </c>
      <c r="F644" s="1">
        <f t="shared" si="51"/>
        <v>0</v>
      </c>
      <c r="G644" s="1">
        <f t="shared" si="52"/>
        <v>1</v>
      </c>
      <c r="H644" s="1">
        <f t="shared" si="53"/>
        <v>0</v>
      </c>
      <c r="I644" s="1">
        <f t="shared" si="54"/>
        <v>1</v>
      </c>
    </row>
    <row r="645" spans="1:9" x14ac:dyDescent="0.25">
      <c r="A645" s="1" t="s">
        <v>185</v>
      </c>
      <c r="B645" s="1">
        <v>4.5</v>
      </c>
      <c r="C645" s="1">
        <v>4</v>
      </c>
      <c r="D645" s="1">
        <v>1</v>
      </c>
      <c r="E645" s="1">
        <f t="shared" si="50"/>
        <v>0</v>
      </c>
      <c r="F645" s="1">
        <f t="shared" si="51"/>
        <v>0</v>
      </c>
      <c r="G645" s="1">
        <f t="shared" si="52"/>
        <v>1</v>
      </c>
      <c r="H645" s="1">
        <f t="shared" si="53"/>
        <v>0</v>
      </c>
      <c r="I645" s="1">
        <f t="shared" si="54"/>
        <v>1</v>
      </c>
    </row>
    <row r="646" spans="1:9" x14ac:dyDescent="0.25">
      <c r="A646" s="1" t="s">
        <v>65</v>
      </c>
      <c r="B646" s="1">
        <v>5.0999999999999996</v>
      </c>
      <c r="C646" s="1">
        <v>4</v>
      </c>
      <c r="D646" s="1">
        <v>1</v>
      </c>
      <c r="E646" s="1">
        <f t="shared" si="50"/>
        <v>0</v>
      </c>
      <c r="F646" s="1">
        <f t="shared" si="51"/>
        <v>0</v>
      </c>
      <c r="G646" s="1">
        <f t="shared" si="52"/>
        <v>1</v>
      </c>
      <c r="H646" s="1">
        <f t="shared" si="53"/>
        <v>0</v>
      </c>
      <c r="I646" s="1">
        <f t="shared" si="54"/>
        <v>1</v>
      </c>
    </row>
    <row r="647" spans="1:9" x14ac:dyDescent="0.25">
      <c r="A647" s="1" t="s">
        <v>165</v>
      </c>
      <c r="B647" s="1">
        <v>7.1</v>
      </c>
      <c r="C647" s="1">
        <v>4</v>
      </c>
      <c r="D647" s="1">
        <v>1</v>
      </c>
      <c r="E647" s="1">
        <f t="shared" si="50"/>
        <v>0</v>
      </c>
      <c r="F647" s="1">
        <f t="shared" si="51"/>
        <v>0</v>
      </c>
      <c r="G647" s="1">
        <f t="shared" si="52"/>
        <v>1</v>
      </c>
      <c r="H647" s="1">
        <f t="shared" si="53"/>
        <v>0</v>
      </c>
      <c r="I647" s="1">
        <f t="shared" si="54"/>
        <v>1</v>
      </c>
    </row>
    <row r="648" spans="1:9" x14ac:dyDescent="0.25">
      <c r="A648" s="1" t="s">
        <v>93</v>
      </c>
      <c r="B648" s="1">
        <v>4.5</v>
      </c>
      <c r="C648" s="1">
        <v>4</v>
      </c>
      <c r="D648" s="1">
        <v>1</v>
      </c>
      <c r="E648" s="1">
        <f t="shared" si="50"/>
        <v>0</v>
      </c>
      <c r="F648" s="1">
        <f t="shared" si="51"/>
        <v>0</v>
      </c>
      <c r="G648" s="1">
        <f t="shared" si="52"/>
        <v>1</v>
      </c>
      <c r="H648" s="1">
        <f t="shared" si="53"/>
        <v>0</v>
      </c>
      <c r="I648" s="1">
        <f t="shared" si="54"/>
        <v>1</v>
      </c>
    </row>
    <row r="649" spans="1:9" x14ac:dyDescent="0.25">
      <c r="A649" s="1" t="s">
        <v>96</v>
      </c>
      <c r="B649" s="1">
        <v>4.9000000000000004</v>
      </c>
      <c r="C649" s="1">
        <v>4</v>
      </c>
      <c r="D649" s="1">
        <v>1</v>
      </c>
      <c r="E649" s="1">
        <f t="shared" si="50"/>
        <v>0</v>
      </c>
      <c r="F649" s="1">
        <f t="shared" si="51"/>
        <v>0</v>
      </c>
      <c r="G649" s="1">
        <f t="shared" si="52"/>
        <v>1</v>
      </c>
      <c r="H649" s="1">
        <f t="shared" si="53"/>
        <v>0</v>
      </c>
      <c r="I649" s="1">
        <f t="shared" si="54"/>
        <v>1</v>
      </c>
    </row>
    <row r="650" spans="1:9" x14ac:dyDescent="0.25">
      <c r="A650" s="1" t="s">
        <v>104</v>
      </c>
      <c r="B650" s="1">
        <v>5.4</v>
      </c>
      <c r="C650" s="1">
        <v>4</v>
      </c>
      <c r="D650" s="1">
        <v>1</v>
      </c>
      <c r="E650" s="1">
        <f t="shared" si="50"/>
        <v>0</v>
      </c>
      <c r="F650" s="1">
        <f t="shared" si="51"/>
        <v>0</v>
      </c>
      <c r="G650" s="1">
        <f t="shared" si="52"/>
        <v>1</v>
      </c>
      <c r="H650" s="1">
        <f t="shared" si="53"/>
        <v>0</v>
      </c>
      <c r="I650" s="1">
        <f t="shared" si="54"/>
        <v>1</v>
      </c>
    </row>
    <row r="651" spans="1:9" x14ac:dyDescent="0.25">
      <c r="A651" s="1" t="s">
        <v>107</v>
      </c>
      <c r="B651" s="1">
        <v>4.8</v>
      </c>
      <c r="C651" s="1">
        <v>4</v>
      </c>
      <c r="D651" s="1">
        <v>1</v>
      </c>
      <c r="E651" s="1">
        <f t="shared" si="50"/>
        <v>0</v>
      </c>
      <c r="F651" s="1">
        <f t="shared" si="51"/>
        <v>0</v>
      </c>
      <c r="G651" s="1">
        <f t="shared" si="52"/>
        <v>1</v>
      </c>
      <c r="H651" s="1">
        <f t="shared" si="53"/>
        <v>0</v>
      </c>
      <c r="I651" s="1">
        <f t="shared" si="54"/>
        <v>1</v>
      </c>
    </row>
    <row r="652" spans="1:9" x14ac:dyDescent="0.25">
      <c r="A652" s="1" t="s">
        <v>108</v>
      </c>
      <c r="B652" s="1">
        <v>4.4000000000000004</v>
      </c>
      <c r="C652" s="1">
        <v>4</v>
      </c>
      <c r="D652" s="1">
        <v>1</v>
      </c>
      <c r="E652" s="1">
        <f t="shared" si="50"/>
        <v>0</v>
      </c>
      <c r="F652" s="1">
        <f t="shared" si="51"/>
        <v>0</v>
      </c>
      <c r="G652" s="1">
        <f t="shared" si="52"/>
        <v>1</v>
      </c>
      <c r="H652" s="1">
        <f t="shared" si="53"/>
        <v>0</v>
      </c>
      <c r="I652" s="1">
        <f t="shared" si="54"/>
        <v>1</v>
      </c>
    </row>
    <row r="653" spans="1:9" x14ac:dyDescent="0.25">
      <c r="A653" s="1" t="s">
        <v>117</v>
      </c>
      <c r="B653" s="1">
        <v>4.5999999999999996</v>
      </c>
      <c r="C653" s="1">
        <v>4</v>
      </c>
      <c r="D653" s="1">
        <v>1</v>
      </c>
      <c r="E653" s="1">
        <f t="shared" si="50"/>
        <v>0</v>
      </c>
      <c r="F653" s="1">
        <f t="shared" si="51"/>
        <v>0</v>
      </c>
      <c r="G653" s="1">
        <f t="shared" si="52"/>
        <v>1</v>
      </c>
      <c r="H653" s="1">
        <f t="shared" si="53"/>
        <v>0</v>
      </c>
      <c r="I653" s="1">
        <f t="shared" si="54"/>
        <v>1</v>
      </c>
    </row>
    <row r="654" spans="1:9" x14ac:dyDescent="0.25">
      <c r="A654" s="1" t="s">
        <v>158</v>
      </c>
      <c r="B654" s="1">
        <v>4.3</v>
      </c>
      <c r="C654" s="1">
        <v>4</v>
      </c>
      <c r="D654" s="1">
        <v>1</v>
      </c>
      <c r="E654" s="1">
        <f t="shared" si="50"/>
        <v>0</v>
      </c>
      <c r="F654" s="1">
        <f t="shared" si="51"/>
        <v>0</v>
      </c>
      <c r="G654" s="1">
        <f t="shared" si="52"/>
        <v>1</v>
      </c>
      <c r="H654" s="1">
        <f t="shared" si="53"/>
        <v>0</v>
      </c>
      <c r="I654" s="1">
        <f t="shared" si="54"/>
        <v>1</v>
      </c>
    </row>
    <row r="655" spans="1:9" x14ac:dyDescent="0.25">
      <c r="A655" s="1" t="s">
        <v>159</v>
      </c>
      <c r="B655" s="1">
        <v>4.3</v>
      </c>
      <c r="C655" s="1">
        <v>4</v>
      </c>
      <c r="D655" s="1">
        <v>1</v>
      </c>
      <c r="E655" s="1">
        <f t="shared" si="50"/>
        <v>0</v>
      </c>
      <c r="F655" s="1">
        <f t="shared" si="51"/>
        <v>0</v>
      </c>
      <c r="G655" s="1">
        <f t="shared" si="52"/>
        <v>1</v>
      </c>
      <c r="H655" s="1">
        <f t="shared" si="53"/>
        <v>0</v>
      </c>
      <c r="I655" s="1">
        <f t="shared" si="54"/>
        <v>1</v>
      </c>
    </row>
    <row r="656" spans="1:9" x14ac:dyDescent="0.25">
      <c r="A656" s="1" t="s">
        <v>64</v>
      </c>
      <c r="B656" s="1">
        <v>4.5</v>
      </c>
      <c r="C656" s="1">
        <v>4</v>
      </c>
      <c r="D656" s="1">
        <v>1</v>
      </c>
      <c r="E656" s="1">
        <f t="shared" si="50"/>
        <v>0</v>
      </c>
      <c r="F656" s="1">
        <f t="shared" si="51"/>
        <v>0</v>
      </c>
      <c r="G656" s="1">
        <f t="shared" si="52"/>
        <v>1</v>
      </c>
      <c r="H656" s="1">
        <f t="shared" si="53"/>
        <v>0</v>
      </c>
      <c r="I656" s="1">
        <f t="shared" si="54"/>
        <v>1</v>
      </c>
    </row>
    <row r="657" spans="1:9" x14ac:dyDescent="0.25">
      <c r="A657" s="1" t="s">
        <v>84</v>
      </c>
      <c r="B657" s="1">
        <v>5</v>
      </c>
      <c r="C657" s="1">
        <v>4</v>
      </c>
      <c r="D657" s="1">
        <v>1</v>
      </c>
      <c r="E657" s="1">
        <f t="shared" si="50"/>
        <v>0</v>
      </c>
      <c r="F657" s="1">
        <f t="shared" si="51"/>
        <v>0</v>
      </c>
      <c r="G657" s="1">
        <f t="shared" si="52"/>
        <v>1</v>
      </c>
      <c r="H657" s="1">
        <f t="shared" si="53"/>
        <v>0</v>
      </c>
      <c r="I657" s="1">
        <f t="shared" si="54"/>
        <v>1</v>
      </c>
    </row>
    <row r="658" spans="1:9" x14ac:dyDescent="0.25">
      <c r="A658" s="1" t="s">
        <v>97</v>
      </c>
      <c r="B658" s="1">
        <v>4.5</v>
      </c>
      <c r="C658" s="1">
        <v>4</v>
      </c>
      <c r="D658" s="1">
        <v>1</v>
      </c>
      <c r="E658" s="1">
        <f t="shared" si="50"/>
        <v>0</v>
      </c>
      <c r="F658" s="1">
        <f t="shared" si="51"/>
        <v>0</v>
      </c>
      <c r="G658" s="1">
        <f t="shared" si="52"/>
        <v>1</v>
      </c>
      <c r="H658" s="1">
        <f t="shared" si="53"/>
        <v>0</v>
      </c>
      <c r="I658" s="1">
        <f t="shared" si="54"/>
        <v>1</v>
      </c>
    </row>
    <row r="659" spans="1:9" x14ac:dyDescent="0.25">
      <c r="A659" s="1" t="s">
        <v>197</v>
      </c>
      <c r="B659" s="1">
        <v>4.4000000000000004</v>
      </c>
      <c r="C659" s="1">
        <v>4</v>
      </c>
      <c r="D659" s="1">
        <v>1</v>
      </c>
      <c r="E659" s="1">
        <f t="shared" si="50"/>
        <v>0</v>
      </c>
      <c r="F659" s="1">
        <f t="shared" si="51"/>
        <v>0</v>
      </c>
      <c r="G659" s="1">
        <f t="shared" si="52"/>
        <v>1</v>
      </c>
      <c r="H659" s="1">
        <f t="shared" si="53"/>
        <v>0</v>
      </c>
      <c r="I659" s="1">
        <f t="shared" si="54"/>
        <v>1</v>
      </c>
    </row>
    <row r="660" spans="1:9" x14ac:dyDescent="0.25">
      <c r="A660" s="1" t="s">
        <v>106</v>
      </c>
      <c r="B660" s="1">
        <v>4.3</v>
      </c>
      <c r="C660" s="1">
        <v>4</v>
      </c>
      <c r="D660" s="1">
        <v>1</v>
      </c>
      <c r="E660" s="1">
        <f t="shared" si="50"/>
        <v>0</v>
      </c>
      <c r="F660" s="1">
        <f t="shared" si="51"/>
        <v>0</v>
      </c>
      <c r="G660" s="1">
        <f t="shared" si="52"/>
        <v>1</v>
      </c>
      <c r="H660" s="1">
        <f t="shared" si="53"/>
        <v>0</v>
      </c>
      <c r="I660" s="1">
        <f t="shared" si="54"/>
        <v>1</v>
      </c>
    </row>
    <row r="661" spans="1:9" x14ac:dyDescent="0.25">
      <c r="A661" s="1" t="s">
        <v>115</v>
      </c>
      <c r="B661" s="1">
        <v>4.9000000000000004</v>
      </c>
      <c r="C661" s="1">
        <v>4</v>
      </c>
      <c r="D661" s="1">
        <v>1</v>
      </c>
      <c r="E661" s="1">
        <f t="shared" si="50"/>
        <v>0</v>
      </c>
      <c r="F661" s="1">
        <f t="shared" si="51"/>
        <v>0</v>
      </c>
      <c r="G661" s="1">
        <f t="shared" si="52"/>
        <v>1</v>
      </c>
      <c r="H661" s="1">
        <f t="shared" si="53"/>
        <v>0</v>
      </c>
      <c r="I661" s="1">
        <f t="shared" si="54"/>
        <v>1</v>
      </c>
    </row>
    <row r="662" spans="1:9" x14ac:dyDescent="0.25">
      <c r="A662" s="1" t="s">
        <v>117</v>
      </c>
      <c r="B662" s="1">
        <v>4.5999999999999996</v>
      </c>
      <c r="C662" s="1">
        <v>4</v>
      </c>
      <c r="D662" s="1">
        <v>1</v>
      </c>
      <c r="E662" s="1">
        <f t="shared" si="50"/>
        <v>0</v>
      </c>
      <c r="F662" s="1">
        <f t="shared" si="51"/>
        <v>0</v>
      </c>
      <c r="G662" s="1">
        <f t="shared" si="52"/>
        <v>1</v>
      </c>
      <c r="H662" s="1">
        <f t="shared" si="53"/>
        <v>0</v>
      </c>
      <c r="I662" s="1">
        <f t="shared" si="54"/>
        <v>1</v>
      </c>
    </row>
    <row r="663" spans="1:9" x14ac:dyDescent="0.25">
      <c r="A663" s="1" t="s">
        <v>129</v>
      </c>
      <c r="B663" s="1">
        <v>4.8</v>
      </c>
      <c r="C663" s="1">
        <v>4</v>
      </c>
      <c r="D663" s="1">
        <v>1</v>
      </c>
      <c r="E663" s="1">
        <f t="shared" si="50"/>
        <v>0</v>
      </c>
      <c r="F663" s="1">
        <f t="shared" si="51"/>
        <v>0</v>
      </c>
      <c r="G663" s="1">
        <f t="shared" si="52"/>
        <v>1</v>
      </c>
      <c r="H663" s="1">
        <f t="shared" si="53"/>
        <v>0</v>
      </c>
      <c r="I663" s="1">
        <f t="shared" si="54"/>
        <v>1</v>
      </c>
    </row>
    <row r="664" spans="1:9" x14ac:dyDescent="0.25">
      <c r="A664" s="1" t="s">
        <v>130</v>
      </c>
      <c r="B664" s="1">
        <v>4.0999999999999996</v>
      </c>
      <c r="C664" s="1">
        <v>4</v>
      </c>
      <c r="D664" s="1">
        <v>1</v>
      </c>
      <c r="E664" s="1">
        <f t="shared" si="50"/>
        <v>0</v>
      </c>
      <c r="F664" s="1">
        <f t="shared" si="51"/>
        <v>0</v>
      </c>
      <c r="G664" s="1">
        <f t="shared" si="52"/>
        <v>1</v>
      </c>
      <c r="H664" s="1">
        <f t="shared" si="53"/>
        <v>0</v>
      </c>
      <c r="I664" s="1">
        <f t="shared" si="54"/>
        <v>1</v>
      </c>
    </row>
    <row r="665" spans="1:9" x14ac:dyDescent="0.25">
      <c r="A665" s="1" t="s">
        <v>140</v>
      </c>
      <c r="B665" s="1">
        <v>4.9000000000000004</v>
      </c>
      <c r="C665" s="1">
        <v>4</v>
      </c>
      <c r="D665" s="1">
        <v>1</v>
      </c>
      <c r="E665" s="1">
        <f t="shared" si="50"/>
        <v>0</v>
      </c>
      <c r="F665" s="1">
        <f t="shared" si="51"/>
        <v>0</v>
      </c>
      <c r="G665" s="1">
        <f t="shared" si="52"/>
        <v>1</v>
      </c>
      <c r="H665" s="1">
        <f t="shared" si="53"/>
        <v>0</v>
      </c>
      <c r="I665" s="1">
        <f t="shared" si="54"/>
        <v>1</v>
      </c>
    </row>
    <row r="666" spans="1:9" x14ac:dyDescent="0.25">
      <c r="A666" s="1" t="s">
        <v>170</v>
      </c>
      <c r="B666" s="1">
        <v>5.3</v>
      </c>
      <c r="C666" s="1">
        <v>4</v>
      </c>
      <c r="D666" s="1">
        <v>1</v>
      </c>
      <c r="E666" s="1">
        <f t="shared" si="50"/>
        <v>0</v>
      </c>
      <c r="F666" s="1">
        <f t="shared" si="51"/>
        <v>0</v>
      </c>
      <c r="G666" s="1">
        <f t="shared" si="52"/>
        <v>1</v>
      </c>
      <c r="H666" s="1">
        <f t="shared" si="53"/>
        <v>0</v>
      </c>
      <c r="I666" s="1">
        <f t="shared" si="54"/>
        <v>1</v>
      </c>
    </row>
    <row r="667" spans="1:9" x14ac:dyDescent="0.25">
      <c r="A667" s="1" t="s">
        <v>138</v>
      </c>
      <c r="B667" s="1">
        <v>4.7</v>
      </c>
      <c r="C667" s="1">
        <v>4</v>
      </c>
      <c r="D667" s="1">
        <v>1</v>
      </c>
      <c r="E667" s="1">
        <f t="shared" si="50"/>
        <v>0</v>
      </c>
      <c r="F667" s="1">
        <f t="shared" si="51"/>
        <v>0</v>
      </c>
      <c r="G667" s="1">
        <f t="shared" si="52"/>
        <v>1</v>
      </c>
      <c r="H667" s="1">
        <f t="shared" si="53"/>
        <v>0</v>
      </c>
      <c r="I667" s="1">
        <f t="shared" si="54"/>
        <v>1</v>
      </c>
    </row>
    <row r="668" spans="1:9" x14ac:dyDescent="0.25">
      <c r="A668" s="1" t="s">
        <v>202</v>
      </c>
      <c r="B668" s="1">
        <v>4.9000000000000004</v>
      </c>
      <c r="C668" s="1">
        <v>4</v>
      </c>
      <c r="D668" s="1">
        <v>1</v>
      </c>
      <c r="E668" s="1">
        <f t="shared" si="50"/>
        <v>0</v>
      </c>
      <c r="F668" s="1">
        <f t="shared" si="51"/>
        <v>0</v>
      </c>
      <c r="G668" s="1">
        <f t="shared" si="52"/>
        <v>1</v>
      </c>
      <c r="H668" s="1">
        <f t="shared" si="53"/>
        <v>0</v>
      </c>
      <c r="I668" s="1">
        <f t="shared" si="54"/>
        <v>1</v>
      </c>
    </row>
    <row r="669" spans="1:9" x14ac:dyDescent="0.25">
      <c r="A669" s="1" t="s">
        <v>66</v>
      </c>
      <c r="B669" s="1">
        <v>4.8</v>
      </c>
      <c r="C669" s="1">
        <v>4</v>
      </c>
      <c r="D669" s="1">
        <v>1</v>
      </c>
      <c r="E669" s="1">
        <f t="shared" si="50"/>
        <v>0</v>
      </c>
      <c r="F669" s="1">
        <f t="shared" si="51"/>
        <v>0</v>
      </c>
      <c r="G669" s="1">
        <f t="shared" si="52"/>
        <v>1</v>
      </c>
      <c r="H669" s="1">
        <f t="shared" si="53"/>
        <v>0</v>
      </c>
      <c r="I669" s="1">
        <f t="shared" si="54"/>
        <v>1</v>
      </c>
    </row>
    <row r="670" spans="1:9" x14ac:dyDescent="0.25">
      <c r="A670" s="1" t="s">
        <v>97</v>
      </c>
      <c r="B670" s="1">
        <v>4.5</v>
      </c>
      <c r="C670" s="1">
        <v>4</v>
      </c>
      <c r="D670" s="1">
        <v>1</v>
      </c>
      <c r="E670" s="1">
        <f t="shared" si="50"/>
        <v>0</v>
      </c>
      <c r="F670" s="1">
        <f t="shared" si="51"/>
        <v>0</v>
      </c>
      <c r="G670" s="1">
        <f t="shared" si="52"/>
        <v>1</v>
      </c>
      <c r="H670" s="1">
        <f t="shared" si="53"/>
        <v>0</v>
      </c>
      <c r="I670" s="1">
        <f t="shared" si="54"/>
        <v>1</v>
      </c>
    </row>
    <row r="671" spans="1:9" x14ac:dyDescent="0.25">
      <c r="A671" s="1" t="s">
        <v>118</v>
      </c>
      <c r="B671" s="1">
        <v>6.2</v>
      </c>
      <c r="C671" s="1">
        <v>4</v>
      </c>
      <c r="D671" s="1">
        <v>1</v>
      </c>
      <c r="E671" s="1">
        <f t="shared" si="50"/>
        <v>0</v>
      </c>
      <c r="F671" s="1">
        <f t="shared" si="51"/>
        <v>0</v>
      </c>
      <c r="G671" s="1">
        <f t="shared" si="52"/>
        <v>1</v>
      </c>
      <c r="H671" s="1">
        <f t="shared" si="53"/>
        <v>0</v>
      </c>
      <c r="I671" s="1">
        <f t="shared" si="54"/>
        <v>1</v>
      </c>
    </row>
    <row r="672" spans="1:9" x14ac:dyDescent="0.25">
      <c r="A672" s="1" t="s">
        <v>170</v>
      </c>
      <c r="B672" s="1">
        <v>5.3</v>
      </c>
      <c r="C672" s="1">
        <v>4</v>
      </c>
      <c r="D672" s="1">
        <v>1</v>
      </c>
      <c r="E672" s="1">
        <f t="shared" si="50"/>
        <v>0</v>
      </c>
      <c r="F672" s="1">
        <f t="shared" si="51"/>
        <v>0</v>
      </c>
      <c r="G672" s="1">
        <f t="shared" si="52"/>
        <v>1</v>
      </c>
      <c r="H672" s="1">
        <f t="shared" si="53"/>
        <v>0</v>
      </c>
      <c r="I672" s="1">
        <f t="shared" si="54"/>
        <v>1</v>
      </c>
    </row>
    <row r="673" spans="1:9" x14ac:dyDescent="0.25">
      <c r="A673" s="1" t="s">
        <v>147</v>
      </c>
      <c r="B673" s="1">
        <v>5.0999999999999996</v>
      </c>
      <c r="C673" s="1">
        <v>4</v>
      </c>
      <c r="D673" s="1">
        <v>1</v>
      </c>
      <c r="E673" s="1">
        <f t="shared" si="50"/>
        <v>0</v>
      </c>
      <c r="F673" s="1">
        <f t="shared" si="51"/>
        <v>0</v>
      </c>
      <c r="G673" s="1">
        <f t="shared" si="52"/>
        <v>1</v>
      </c>
      <c r="H673" s="1">
        <f t="shared" si="53"/>
        <v>0</v>
      </c>
      <c r="I673" s="1">
        <f t="shared" si="54"/>
        <v>1</v>
      </c>
    </row>
    <row r="674" spans="1:9" x14ac:dyDescent="0.25">
      <c r="A674" s="1" t="s">
        <v>199</v>
      </c>
      <c r="B674" s="1">
        <v>5</v>
      </c>
      <c r="C674" s="1">
        <v>4</v>
      </c>
      <c r="D674" s="1">
        <v>1</v>
      </c>
      <c r="E674" s="1">
        <f t="shared" si="50"/>
        <v>0</v>
      </c>
      <c r="F674" s="1">
        <f t="shared" si="51"/>
        <v>0</v>
      </c>
      <c r="G674" s="1">
        <f t="shared" si="52"/>
        <v>1</v>
      </c>
      <c r="H674" s="1">
        <f t="shared" si="53"/>
        <v>0</v>
      </c>
      <c r="I674" s="1">
        <f t="shared" si="54"/>
        <v>1</v>
      </c>
    </row>
    <row r="675" spans="1:9" x14ac:dyDescent="0.25">
      <c r="A675" s="1" t="s">
        <v>130</v>
      </c>
      <c r="B675" s="1">
        <v>4.0999999999999996</v>
      </c>
      <c r="C675" s="1">
        <v>4</v>
      </c>
      <c r="D675" s="1">
        <v>1</v>
      </c>
      <c r="E675" s="1">
        <f t="shared" si="50"/>
        <v>0</v>
      </c>
      <c r="F675" s="1">
        <f t="shared" si="51"/>
        <v>0</v>
      </c>
      <c r="G675" s="1">
        <f t="shared" si="52"/>
        <v>1</v>
      </c>
      <c r="H675" s="1">
        <f t="shared" si="53"/>
        <v>0</v>
      </c>
      <c r="I675" s="1">
        <f t="shared" si="54"/>
        <v>1</v>
      </c>
    </row>
    <row r="676" spans="1:9" x14ac:dyDescent="0.25">
      <c r="A676" s="1" t="s">
        <v>59</v>
      </c>
      <c r="B676" s="1">
        <v>6.7</v>
      </c>
      <c r="C676" s="1">
        <v>4</v>
      </c>
      <c r="D676" s="1">
        <v>1</v>
      </c>
      <c r="E676" s="1">
        <f t="shared" si="50"/>
        <v>0</v>
      </c>
      <c r="F676" s="1">
        <f t="shared" si="51"/>
        <v>0</v>
      </c>
      <c r="G676" s="1">
        <f t="shared" si="52"/>
        <v>1</v>
      </c>
      <c r="H676" s="1">
        <f t="shared" si="53"/>
        <v>0</v>
      </c>
      <c r="I676" s="1">
        <f t="shared" si="54"/>
        <v>1</v>
      </c>
    </row>
    <row r="677" spans="1:9" x14ac:dyDescent="0.25">
      <c r="A677" s="1" t="s">
        <v>64</v>
      </c>
      <c r="B677" s="1">
        <v>4.5</v>
      </c>
      <c r="C677" s="1">
        <v>4</v>
      </c>
      <c r="D677" s="1">
        <v>1</v>
      </c>
      <c r="E677" s="1">
        <f t="shared" si="50"/>
        <v>0</v>
      </c>
      <c r="F677" s="1">
        <f t="shared" si="51"/>
        <v>0</v>
      </c>
      <c r="G677" s="1">
        <f t="shared" si="52"/>
        <v>1</v>
      </c>
      <c r="H677" s="1">
        <f t="shared" si="53"/>
        <v>0</v>
      </c>
      <c r="I677" s="1">
        <f t="shared" si="54"/>
        <v>1</v>
      </c>
    </row>
    <row r="678" spans="1:9" x14ac:dyDescent="0.25">
      <c r="A678" s="1" t="s">
        <v>66</v>
      </c>
      <c r="B678" s="1">
        <v>4.8</v>
      </c>
      <c r="C678" s="1">
        <v>4</v>
      </c>
      <c r="D678" s="1">
        <v>1</v>
      </c>
      <c r="E678" s="1">
        <f t="shared" si="50"/>
        <v>0</v>
      </c>
      <c r="F678" s="1">
        <f t="shared" si="51"/>
        <v>0</v>
      </c>
      <c r="G678" s="1">
        <f t="shared" si="52"/>
        <v>1</v>
      </c>
      <c r="H678" s="1">
        <f t="shared" si="53"/>
        <v>0</v>
      </c>
      <c r="I678" s="1">
        <f t="shared" si="54"/>
        <v>1</v>
      </c>
    </row>
    <row r="679" spans="1:9" x14ac:dyDescent="0.25">
      <c r="A679" s="1" t="s">
        <v>163</v>
      </c>
      <c r="B679" s="1">
        <v>5.6</v>
      </c>
      <c r="C679" s="1">
        <v>4</v>
      </c>
      <c r="D679" s="1">
        <v>1</v>
      </c>
      <c r="E679" s="1">
        <f t="shared" si="50"/>
        <v>0</v>
      </c>
      <c r="F679" s="1">
        <f t="shared" si="51"/>
        <v>0</v>
      </c>
      <c r="G679" s="1">
        <f t="shared" si="52"/>
        <v>1</v>
      </c>
      <c r="H679" s="1">
        <f t="shared" si="53"/>
        <v>0</v>
      </c>
      <c r="I679" s="1">
        <f t="shared" si="54"/>
        <v>1</v>
      </c>
    </row>
    <row r="680" spans="1:9" x14ac:dyDescent="0.25">
      <c r="A680" s="1" t="s">
        <v>80</v>
      </c>
      <c r="B680" s="1">
        <v>4.9000000000000004</v>
      </c>
      <c r="C680" s="1">
        <v>4</v>
      </c>
      <c r="D680" s="1">
        <v>1</v>
      </c>
      <c r="E680" s="1">
        <f t="shared" si="50"/>
        <v>0</v>
      </c>
      <c r="F680" s="1">
        <f t="shared" si="51"/>
        <v>0</v>
      </c>
      <c r="G680" s="1">
        <f t="shared" si="52"/>
        <v>1</v>
      </c>
      <c r="H680" s="1">
        <f t="shared" si="53"/>
        <v>0</v>
      </c>
      <c r="I680" s="1">
        <f t="shared" si="54"/>
        <v>1</v>
      </c>
    </row>
    <row r="681" spans="1:9" x14ac:dyDescent="0.25">
      <c r="A681" s="1" t="s">
        <v>98</v>
      </c>
      <c r="B681" s="1">
        <v>5</v>
      </c>
      <c r="C681" s="1">
        <v>4</v>
      </c>
      <c r="D681" s="1">
        <v>1</v>
      </c>
      <c r="E681" s="1">
        <f t="shared" si="50"/>
        <v>0</v>
      </c>
      <c r="F681" s="1">
        <f t="shared" si="51"/>
        <v>0</v>
      </c>
      <c r="G681" s="1">
        <f t="shared" si="52"/>
        <v>1</v>
      </c>
      <c r="H681" s="1">
        <f t="shared" si="53"/>
        <v>0</v>
      </c>
      <c r="I681" s="1">
        <f t="shared" si="54"/>
        <v>1</v>
      </c>
    </row>
    <row r="682" spans="1:9" x14ac:dyDescent="0.25">
      <c r="A682" s="1" t="s">
        <v>102</v>
      </c>
      <c r="B682" s="1">
        <v>4.3</v>
      </c>
      <c r="C682" s="1">
        <v>4</v>
      </c>
      <c r="D682" s="1">
        <v>1</v>
      </c>
      <c r="E682" s="1">
        <f t="shared" si="50"/>
        <v>0</v>
      </c>
      <c r="F682" s="1">
        <f t="shared" si="51"/>
        <v>0</v>
      </c>
      <c r="G682" s="1">
        <f t="shared" si="52"/>
        <v>1</v>
      </c>
      <c r="H682" s="1">
        <f t="shared" si="53"/>
        <v>0</v>
      </c>
      <c r="I682" s="1">
        <f t="shared" si="54"/>
        <v>1</v>
      </c>
    </row>
    <row r="683" spans="1:9" x14ac:dyDescent="0.25">
      <c r="A683" s="1" t="s">
        <v>106</v>
      </c>
      <c r="B683" s="1">
        <v>4.3</v>
      </c>
      <c r="C683" s="1">
        <v>4</v>
      </c>
      <c r="D683" s="1">
        <v>1</v>
      </c>
      <c r="E683" s="1">
        <f t="shared" si="50"/>
        <v>0</v>
      </c>
      <c r="F683" s="1">
        <f t="shared" si="51"/>
        <v>0</v>
      </c>
      <c r="G683" s="1">
        <f t="shared" si="52"/>
        <v>1</v>
      </c>
      <c r="H683" s="1">
        <f t="shared" si="53"/>
        <v>0</v>
      </c>
      <c r="I683" s="1">
        <f t="shared" si="54"/>
        <v>1</v>
      </c>
    </row>
    <row r="684" spans="1:9" x14ac:dyDescent="0.25">
      <c r="A684" s="1" t="s">
        <v>201</v>
      </c>
      <c r="B684" s="1">
        <v>3.9</v>
      </c>
      <c r="C684" s="1">
        <v>4</v>
      </c>
      <c r="D684" s="1">
        <v>1</v>
      </c>
      <c r="E684" s="1">
        <f t="shared" si="50"/>
        <v>0</v>
      </c>
      <c r="F684" s="1">
        <f t="shared" si="51"/>
        <v>0</v>
      </c>
      <c r="G684" s="1">
        <f t="shared" si="52"/>
        <v>1</v>
      </c>
      <c r="H684" s="1">
        <f t="shared" si="53"/>
        <v>0</v>
      </c>
      <c r="I684" s="1">
        <f t="shared" si="54"/>
        <v>1</v>
      </c>
    </row>
    <row r="685" spans="1:9" x14ac:dyDescent="0.25">
      <c r="A685" s="1" t="s">
        <v>188</v>
      </c>
      <c r="B685" s="1">
        <v>4.3</v>
      </c>
      <c r="C685" s="1">
        <v>4</v>
      </c>
      <c r="D685" s="1">
        <v>1</v>
      </c>
      <c r="E685" s="1">
        <f t="shared" si="50"/>
        <v>0</v>
      </c>
      <c r="F685" s="1">
        <f t="shared" si="51"/>
        <v>0</v>
      </c>
      <c r="G685" s="1">
        <f t="shared" si="52"/>
        <v>1</v>
      </c>
      <c r="H685" s="1">
        <f t="shared" si="53"/>
        <v>0</v>
      </c>
      <c r="I685" s="1">
        <f t="shared" si="54"/>
        <v>1</v>
      </c>
    </row>
    <row r="686" spans="1:9" x14ac:dyDescent="0.25">
      <c r="A686" s="1" t="s">
        <v>145</v>
      </c>
      <c r="B686" s="1">
        <v>4.7</v>
      </c>
      <c r="C686" s="1">
        <v>4</v>
      </c>
      <c r="D686" s="1">
        <v>1</v>
      </c>
      <c r="E686" s="1">
        <f t="shared" si="50"/>
        <v>0</v>
      </c>
      <c r="F686" s="1">
        <f t="shared" si="51"/>
        <v>0</v>
      </c>
      <c r="G686" s="1">
        <f t="shared" si="52"/>
        <v>1</v>
      </c>
      <c r="H686" s="1">
        <f t="shared" si="53"/>
        <v>0</v>
      </c>
      <c r="I686" s="1">
        <f t="shared" si="54"/>
        <v>1</v>
      </c>
    </row>
    <row r="687" spans="1:9" x14ac:dyDescent="0.25">
      <c r="A687" s="1" t="s">
        <v>170</v>
      </c>
      <c r="B687" s="1">
        <v>5.3</v>
      </c>
      <c r="C687" s="1">
        <v>4</v>
      </c>
      <c r="D687" s="1">
        <v>1</v>
      </c>
      <c r="E687" s="1">
        <f t="shared" si="50"/>
        <v>0</v>
      </c>
      <c r="F687" s="1">
        <f t="shared" si="51"/>
        <v>0</v>
      </c>
      <c r="G687" s="1">
        <f t="shared" si="52"/>
        <v>1</v>
      </c>
      <c r="H687" s="1">
        <f t="shared" si="53"/>
        <v>0</v>
      </c>
      <c r="I687" s="1">
        <f t="shared" si="54"/>
        <v>1</v>
      </c>
    </row>
    <row r="688" spans="1:9" x14ac:dyDescent="0.25">
      <c r="A688" s="1" t="s">
        <v>173</v>
      </c>
      <c r="B688" s="1">
        <v>4.3</v>
      </c>
      <c r="C688" s="1">
        <v>4</v>
      </c>
      <c r="D688" s="1">
        <v>1</v>
      </c>
      <c r="E688" s="1">
        <f t="shared" si="50"/>
        <v>0</v>
      </c>
      <c r="F688" s="1">
        <f t="shared" si="51"/>
        <v>0</v>
      </c>
      <c r="G688" s="1">
        <f t="shared" si="52"/>
        <v>1</v>
      </c>
      <c r="H688" s="1">
        <f t="shared" si="53"/>
        <v>0</v>
      </c>
      <c r="I688" s="1">
        <f t="shared" si="54"/>
        <v>1</v>
      </c>
    </row>
    <row r="689" spans="1:9" x14ac:dyDescent="0.25">
      <c r="A689" s="1" t="s">
        <v>128</v>
      </c>
      <c r="B689" s="1">
        <v>4.3</v>
      </c>
      <c r="C689" s="1">
        <v>4</v>
      </c>
      <c r="D689" s="1">
        <v>1</v>
      </c>
      <c r="E689" s="1">
        <f t="shared" si="50"/>
        <v>0</v>
      </c>
      <c r="F689" s="1">
        <f t="shared" si="51"/>
        <v>0</v>
      </c>
      <c r="G689" s="1">
        <f t="shared" si="52"/>
        <v>1</v>
      </c>
      <c r="H689" s="1">
        <f t="shared" si="53"/>
        <v>0</v>
      </c>
      <c r="I689" s="1">
        <f t="shared" si="54"/>
        <v>1</v>
      </c>
    </row>
    <row r="690" spans="1:9" x14ac:dyDescent="0.25">
      <c r="A690" s="1" t="s">
        <v>130</v>
      </c>
      <c r="B690" s="1">
        <v>4.0999999999999996</v>
      </c>
      <c r="C690" s="1">
        <v>4</v>
      </c>
      <c r="D690" s="1">
        <v>1</v>
      </c>
      <c r="E690" s="1">
        <f t="shared" si="50"/>
        <v>0</v>
      </c>
      <c r="F690" s="1">
        <f t="shared" si="51"/>
        <v>0</v>
      </c>
      <c r="G690" s="1">
        <f t="shared" si="52"/>
        <v>1</v>
      </c>
      <c r="H690" s="1">
        <f t="shared" si="53"/>
        <v>0</v>
      </c>
      <c r="I690" s="1">
        <f t="shared" si="54"/>
        <v>1</v>
      </c>
    </row>
    <row r="691" spans="1:9" x14ac:dyDescent="0.25">
      <c r="A691" s="1" t="s">
        <v>62</v>
      </c>
      <c r="B691" s="1">
        <v>4.5</v>
      </c>
      <c r="C691" s="1">
        <v>4</v>
      </c>
      <c r="D691" s="1">
        <v>1</v>
      </c>
      <c r="E691" s="1">
        <f t="shared" si="50"/>
        <v>0</v>
      </c>
      <c r="F691" s="1">
        <f t="shared" si="51"/>
        <v>0</v>
      </c>
      <c r="G691" s="1">
        <f t="shared" si="52"/>
        <v>1</v>
      </c>
      <c r="H691" s="1">
        <f t="shared" si="53"/>
        <v>0</v>
      </c>
      <c r="I691" s="1">
        <f t="shared" si="54"/>
        <v>1</v>
      </c>
    </row>
    <row r="692" spans="1:9" x14ac:dyDescent="0.25">
      <c r="A692" s="1" t="s">
        <v>71</v>
      </c>
      <c r="B692" s="1">
        <v>4.3</v>
      </c>
      <c r="C692" s="1">
        <v>4</v>
      </c>
      <c r="D692" s="1">
        <v>1</v>
      </c>
      <c r="E692" s="1">
        <f t="shared" si="50"/>
        <v>0</v>
      </c>
      <c r="F692" s="1">
        <f t="shared" si="51"/>
        <v>0</v>
      </c>
      <c r="G692" s="1">
        <f t="shared" si="52"/>
        <v>1</v>
      </c>
      <c r="H692" s="1">
        <f t="shared" si="53"/>
        <v>0</v>
      </c>
      <c r="I692" s="1">
        <f t="shared" si="54"/>
        <v>1</v>
      </c>
    </row>
    <row r="693" spans="1:9" x14ac:dyDescent="0.25">
      <c r="A693" s="1" t="s">
        <v>73</v>
      </c>
      <c r="B693" s="1">
        <v>4.3</v>
      </c>
      <c r="C693" s="1">
        <v>4</v>
      </c>
      <c r="D693" s="1">
        <v>1</v>
      </c>
      <c r="E693" s="1">
        <f t="shared" si="50"/>
        <v>0</v>
      </c>
      <c r="F693" s="1">
        <f t="shared" si="51"/>
        <v>0</v>
      </c>
      <c r="G693" s="1">
        <f t="shared" si="52"/>
        <v>1</v>
      </c>
      <c r="H693" s="1">
        <f t="shared" si="53"/>
        <v>0</v>
      </c>
      <c r="I693" s="1">
        <f t="shared" si="54"/>
        <v>1</v>
      </c>
    </row>
    <row r="694" spans="1:9" x14ac:dyDescent="0.25">
      <c r="A694" s="1" t="s">
        <v>80</v>
      </c>
      <c r="B694" s="1">
        <v>4.9000000000000004</v>
      </c>
      <c r="C694" s="1">
        <v>4</v>
      </c>
      <c r="D694" s="1">
        <v>1</v>
      </c>
      <c r="E694" s="1">
        <f t="shared" si="50"/>
        <v>0</v>
      </c>
      <c r="F694" s="1">
        <f t="shared" si="51"/>
        <v>0</v>
      </c>
      <c r="G694" s="1">
        <f t="shared" si="52"/>
        <v>1</v>
      </c>
      <c r="H694" s="1">
        <f t="shared" si="53"/>
        <v>0</v>
      </c>
      <c r="I694" s="1">
        <f t="shared" si="54"/>
        <v>1</v>
      </c>
    </row>
    <row r="695" spans="1:9" x14ac:dyDescent="0.25">
      <c r="A695" s="1" t="s">
        <v>88</v>
      </c>
      <c r="B695" s="1">
        <v>4.5</v>
      </c>
      <c r="C695" s="1">
        <v>4</v>
      </c>
      <c r="D695" s="1">
        <v>1</v>
      </c>
      <c r="E695" s="1">
        <f t="shared" si="50"/>
        <v>0</v>
      </c>
      <c r="F695" s="1">
        <f t="shared" si="51"/>
        <v>0</v>
      </c>
      <c r="G695" s="1">
        <f t="shared" si="52"/>
        <v>1</v>
      </c>
      <c r="H695" s="1">
        <f t="shared" si="53"/>
        <v>0</v>
      </c>
      <c r="I695" s="1">
        <f t="shared" si="54"/>
        <v>1</v>
      </c>
    </row>
    <row r="696" spans="1:9" x14ac:dyDescent="0.25">
      <c r="A696" s="1" t="s">
        <v>89</v>
      </c>
      <c r="B696" s="1">
        <v>6.2</v>
      </c>
      <c r="C696" s="1">
        <v>4</v>
      </c>
      <c r="D696" s="1">
        <v>1</v>
      </c>
      <c r="E696" s="1">
        <f t="shared" si="50"/>
        <v>0</v>
      </c>
      <c r="F696" s="1">
        <f t="shared" si="51"/>
        <v>0</v>
      </c>
      <c r="G696" s="1">
        <f t="shared" si="52"/>
        <v>1</v>
      </c>
      <c r="H696" s="1">
        <f t="shared" si="53"/>
        <v>0</v>
      </c>
      <c r="I696" s="1">
        <f t="shared" si="54"/>
        <v>1</v>
      </c>
    </row>
    <row r="697" spans="1:9" x14ac:dyDescent="0.25">
      <c r="A697" s="1" t="s">
        <v>93</v>
      </c>
      <c r="B697" s="1">
        <v>4.5</v>
      </c>
      <c r="C697" s="1">
        <v>4</v>
      </c>
      <c r="D697" s="1">
        <v>1</v>
      </c>
      <c r="E697" s="1">
        <f t="shared" si="50"/>
        <v>0</v>
      </c>
      <c r="F697" s="1">
        <f t="shared" si="51"/>
        <v>0</v>
      </c>
      <c r="G697" s="1">
        <f t="shared" si="52"/>
        <v>1</v>
      </c>
      <c r="H697" s="1">
        <f t="shared" si="53"/>
        <v>0</v>
      </c>
      <c r="I697" s="1">
        <f t="shared" si="54"/>
        <v>1</v>
      </c>
    </row>
    <row r="698" spans="1:9" x14ac:dyDescent="0.25">
      <c r="A698" s="1" t="s">
        <v>167</v>
      </c>
      <c r="B698" s="1">
        <v>4.5</v>
      </c>
      <c r="C698" s="1">
        <v>4</v>
      </c>
      <c r="D698" s="1">
        <v>1</v>
      </c>
      <c r="E698" s="1">
        <f t="shared" si="50"/>
        <v>0</v>
      </c>
      <c r="F698" s="1">
        <f t="shared" si="51"/>
        <v>0</v>
      </c>
      <c r="G698" s="1">
        <f t="shared" si="52"/>
        <v>1</v>
      </c>
      <c r="H698" s="1">
        <f t="shared" si="53"/>
        <v>0</v>
      </c>
      <c r="I698" s="1">
        <f t="shared" si="54"/>
        <v>1</v>
      </c>
    </row>
    <row r="699" spans="1:9" x14ac:dyDescent="0.25">
      <c r="A699" s="1" t="s">
        <v>117</v>
      </c>
      <c r="B699" s="1">
        <v>4.5999999999999996</v>
      </c>
      <c r="C699" s="1">
        <v>4</v>
      </c>
      <c r="D699" s="1">
        <v>1</v>
      </c>
      <c r="E699" s="1">
        <f t="shared" si="50"/>
        <v>0</v>
      </c>
      <c r="F699" s="1">
        <f t="shared" si="51"/>
        <v>0</v>
      </c>
      <c r="G699" s="1">
        <f t="shared" si="52"/>
        <v>1</v>
      </c>
      <c r="H699" s="1">
        <f t="shared" si="53"/>
        <v>0</v>
      </c>
      <c r="I699" s="1">
        <f t="shared" si="54"/>
        <v>1</v>
      </c>
    </row>
    <row r="700" spans="1:9" x14ac:dyDescent="0.25">
      <c r="A700" s="1" t="s">
        <v>123</v>
      </c>
      <c r="B700" s="1">
        <v>4.4000000000000004</v>
      </c>
      <c r="C700" s="1">
        <v>4</v>
      </c>
      <c r="D700" s="1">
        <v>1</v>
      </c>
      <c r="E700" s="1">
        <f t="shared" si="50"/>
        <v>0</v>
      </c>
      <c r="F700" s="1">
        <f t="shared" si="51"/>
        <v>0</v>
      </c>
      <c r="G700" s="1">
        <f t="shared" si="52"/>
        <v>1</v>
      </c>
      <c r="H700" s="1">
        <f t="shared" si="53"/>
        <v>0</v>
      </c>
      <c r="I700" s="1">
        <f t="shared" si="54"/>
        <v>1</v>
      </c>
    </row>
    <row r="701" spans="1:9" x14ac:dyDescent="0.25">
      <c r="A701" s="1" t="s">
        <v>124</v>
      </c>
      <c r="B701" s="1">
        <v>4.5</v>
      </c>
      <c r="C701" s="1">
        <v>4</v>
      </c>
      <c r="D701" s="1">
        <v>1</v>
      </c>
      <c r="E701" s="1">
        <f t="shared" si="50"/>
        <v>0</v>
      </c>
      <c r="F701" s="1">
        <f t="shared" si="51"/>
        <v>0</v>
      </c>
      <c r="G701" s="1">
        <f t="shared" si="52"/>
        <v>1</v>
      </c>
      <c r="H701" s="1">
        <f t="shared" si="53"/>
        <v>0</v>
      </c>
      <c r="I701" s="1">
        <f t="shared" si="54"/>
        <v>1</v>
      </c>
    </row>
    <row r="702" spans="1:9" x14ac:dyDescent="0.25">
      <c r="A702" s="1" t="s">
        <v>125</v>
      </c>
      <c r="B702" s="1">
        <v>4.4000000000000004</v>
      </c>
      <c r="C702" s="1">
        <v>4</v>
      </c>
      <c r="D702" s="1">
        <v>1</v>
      </c>
      <c r="E702" s="1">
        <f t="shared" si="50"/>
        <v>0</v>
      </c>
      <c r="F702" s="1">
        <f t="shared" si="51"/>
        <v>0</v>
      </c>
      <c r="G702" s="1">
        <f t="shared" si="52"/>
        <v>1</v>
      </c>
      <c r="H702" s="1">
        <f t="shared" si="53"/>
        <v>0</v>
      </c>
      <c r="I702" s="1">
        <f t="shared" si="54"/>
        <v>1</v>
      </c>
    </row>
    <row r="703" spans="1:9" x14ac:dyDescent="0.25">
      <c r="A703" s="1" t="s">
        <v>127</v>
      </c>
      <c r="B703" s="1">
        <v>4.7</v>
      </c>
      <c r="C703" s="1">
        <v>4</v>
      </c>
      <c r="D703" s="1">
        <v>1</v>
      </c>
      <c r="E703" s="1">
        <f t="shared" si="50"/>
        <v>0</v>
      </c>
      <c r="F703" s="1">
        <f t="shared" si="51"/>
        <v>0</v>
      </c>
      <c r="G703" s="1">
        <f t="shared" si="52"/>
        <v>1</v>
      </c>
      <c r="H703" s="1">
        <f t="shared" si="53"/>
        <v>0</v>
      </c>
      <c r="I703" s="1">
        <f t="shared" si="54"/>
        <v>1</v>
      </c>
    </row>
    <row r="704" spans="1:9" x14ac:dyDescent="0.25">
      <c r="A704" s="1" t="s">
        <v>179</v>
      </c>
      <c r="B704" s="1">
        <v>5.4</v>
      </c>
      <c r="C704" s="1">
        <v>4</v>
      </c>
      <c r="D704" s="1">
        <v>1</v>
      </c>
      <c r="E704" s="1">
        <f t="shared" si="50"/>
        <v>0</v>
      </c>
      <c r="F704" s="1">
        <f t="shared" si="51"/>
        <v>0</v>
      </c>
      <c r="G704" s="1">
        <f t="shared" si="52"/>
        <v>1</v>
      </c>
      <c r="H704" s="1">
        <f t="shared" si="53"/>
        <v>0</v>
      </c>
      <c r="I704" s="1">
        <f t="shared" si="54"/>
        <v>1</v>
      </c>
    </row>
    <row r="705" spans="1:9" x14ac:dyDescent="0.25">
      <c r="A705" s="1" t="s">
        <v>170</v>
      </c>
      <c r="B705" s="1">
        <v>5.3</v>
      </c>
      <c r="C705" s="1">
        <v>4</v>
      </c>
      <c r="D705" s="1">
        <v>1</v>
      </c>
      <c r="E705" s="1">
        <f t="shared" si="50"/>
        <v>0</v>
      </c>
      <c r="F705" s="1">
        <f t="shared" si="51"/>
        <v>0</v>
      </c>
      <c r="G705" s="1">
        <f t="shared" si="52"/>
        <v>1</v>
      </c>
      <c r="H705" s="1">
        <f t="shared" si="53"/>
        <v>0</v>
      </c>
      <c r="I705" s="1">
        <f t="shared" si="54"/>
        <v>1</v>
      </c>
    </row>
    <row r="706" spans="1:9" x14ac:dyDescent="0.25">
      <c r="A706" s="1" t="s">
        <v>119</v>
      </c>
      <c r="B706" s="1">
        <v>4.2</v>
      </c>
      <c r="C706" s="1">
        <v>4</v>
      </c>
      <c r="D706" s="1">
        <v>1</v>
      </c>
      <c r="E706" s="1">
        <f t="shared" si="50"/>
        <v>0</v>
      </c>
      <c r="F706" s="1">
        <f t="shared" si="51"/>
        <v>0</v>
      </c>
      <c r="G706" s="1">
        <f t="shared" si="52"/>
        <v>1</v>
      </c>
      <c r="H706" s="1">
        <f t="shared" si="53"/>
        <v>0</v>
      </c>
      <c r="I706" s="1">
        <f t="shared" si="54"/>
        <v>1</v>
      </c>
    </row>
    <row r="707" spans="1:9" x14ac:dyDescent="0.25">
      <c r="A707" s="1" t="s">
        <v>205</v>
      </c>
      <c r="B707" s="1">
        <v>4.3</v>
      </c>
      <c r="C707" s="1">
        <v>4</v>
      </c>
      <c r="D707" s="1">
        <v>1</v>
      </c>
      <c r="E707" s="1">
        <f t="shared" ref="E707:E770" si="55">IF(AND((10&gt;D707),(D707&gt;=C707),(C707&gt;=2)),1,0)</f>
        <v>0</v>
      </c>
      <c r="F707" s="1">
        <f t="shared" ref="F707:F770" si="56">IF(AND((D707&lt;C707),(D707&gt;2),(C707&lt;10)),1,0)</f>
        <v>0</v>
      </c>
      <c r="G707" s="1">
        <f t="shared" ref="G707:G770" si="57">IF(D707&lt;=2,1,0)</f>
        <v>1</v>
      </c>
      <c r="H707" s="1">
        <f t="shared" ref="H707:H770" si="58">IF(D707&gt;=10,1,0)</f>
        <v>0</v>
      </c>
      <c r="I707" s="1">
        <f t="shared" ref="I707:I770" si="59">SUM(E707:H707)</f>
        <v>1</v>
      </c>
    </row>
    <row r="708" spans="1:9" x14ac:dyDescent="0.25">
      <c r="A708" s="1" t="s">
        <v>149</v>
      </c>
      <c r="B708" s="1">
        <v>4.4000000000000004</v>
      </c>
      <c r="C708" s="1">
        <v>4</v>
      </c>
      <c r="D708" s="1">
        <v>1</v>
      </c>
      <c r="E708" s="1">
        <f t="shared" si="55"/>
        <v>0</v>
      </c>
      <c r="F708" s="1">
        <f t="shared" si="56"/>
        <v>0</v>
      </c>
      <c r="G708" s="1">
        <f t="shared" si="57"/>
        <v>1</v>
      </c>
      <c r="H708" s="1">
        <f t="shared" si="58"/>
        <v>0</v>
      </c>
      <c r="I708" s="1">
        <f t="shared" si="59"/>
        <v>1</v>
      </c>
    </row>
    <row r="709" spans="1:9" x14ac:dyDescent="0.25">
      <c r="A709" s="1" t="s">
        <v>66</v>
      </c>
      <c r="B709" s="1">
        <v>4.8</v>
      </c>
      <c r="C709" s="1">
        <v>4</v>
      </c>
      <c r="D709" s="1">
        <v>1</v>
      </c>
      <c r="E709" s="1">
        <f t="shared" si="55"/>
        <v>0</v>
      </c>
      <c r="F709" s="1">
        <f t="shared" si="56"/>
        <v>0</v>
      </c>
      <c r="G709" s="1">
        <f t="shared" si="57"/>
        <v>1</v>
      </c>
      <c r="H709" s="1">
        <f t="shared" si="58"/>
        <v>0</v>
      </c>
      <c r="I709" s="1">
        <f t="shared" si="59"/>
        <v>1</v>
      </c>
    </row>
    <row r="710" spans="1:9" x14ac:dyDescent="0.25">
      <c r="A710" s="1" t="s">
        <v>166</v>
      </c>
      <c r="B710" s="1">
        <v>4.3</v>
      </c>
      <c r="C710" s="1">
        <v>4</v>
      </c>
      <c r="D710" s="1">
        <v>1</v>
      </c>
      <c r="E710" s="1">
        <f t="shared" si="55"/>
        <v>0</v>
      </c>
      <c r="F710" s="1">
        <f t="shared" si="56"/>
        <v>0</v>
      </c>
      <c r="G710" s="1">
        <f t="shared" si="57"/>
        <v>1</v>
      </c>
      <c r="H710" s="1">
        <f t="shared" si="58"/>
        <v>0</v>
      </c>
      <c r="I710" s="1">
        <f t="shared" si="59"/>
        <v>1</v>
      </c>
    </row>
    <row r="711" spans="1:9" x14ac:dyDescent="0.25">
      <c r="A711" s="1" t="s">
        <v>106</v>
      </c>
      <c r="B711" s="1">
        <v>4.3</v>
      </c>
      <c r="C711" s="1">
        <v>4</v>
      </c>
      <c r="D711" s="1">
        <v>1</v>
      </c>
      <c r="E711" s="1">
        <f t="shared" si="55"/>
        <v>0</v>
      </c>
      <c r="F711" s="1">
        <f t="shared" si="56"/>
        <v>0</v>
      </c>
      <c r="G711" s="1">
        <f t="shared" si="57"/>
        <v>1</v>
      </c>
      <c r="H711" s="1">
        <f t="shared" si="58"/>
        <v>0</v>
      </c>
      <c r="I711" s="1">
        <f t="shared" si="59"/>
        <v>1</v>
      </c>
    </row>
    <row r="712" spans="1:9" x14ac:dyDescent="0.25">
      <c r="A712" s="1" t="s">
        <v>201</v>
      </c>
      <c r="B712" s="1">
        <v>3.9</v>
      </c>
      <c r="C712" s="1">
        <v>4</v>
      </c>
      <c r="D712" s="1">
        <v>1</v>
      </c>
      <c r="E712" s="1">
        <f t="shared" si="55"/>
        <v>0</v>
      </c>
      <c r="F712" s="1">
        <f t="shared" si="56"/>
        <v>0</v>
      </c>
      <c r="G712" s="1">
        <f t="shared" si="57"/>
        <v>1</v>
      </c>
      <c r="H712" s="1">
        <f t="shared" si="58"/>
        <v>0</v>
      </c>
      <c r="I712" s="1">
        <f t="shared" si="59"/>
        <v>1</v>
      </c>
    </row>
    <row r="713" spans="1:9" x14ac:dyDescent="0.25">
      <c r="A713" s="1" t="s">
        <v>188</v>
      </c>
      <c r="B713" s="1">
        <v>4.3</v>
      </c>
      <c r="C713" s="1">
        <v>4</v>
      </c>
      <c r="D713" s="1">
        <v>1</v>
      </c>
      <c r="E713" s="1">
        <f t="shared" si="55"/>
        <v>0</v>
      </c>
      <c r="F713" s="1">
        <f t="shared" si="56"/>
        <v>0</v>
      </c>
      <c r="G713" s="1">
        <f t="shared" si="57"/>
        <v>1</v>
      </c>
      <c r="H713" s="1">
        <f t="shared" si="58"/>
        <v>0</v>
      </c>
      <c r="I713" s="1">
        <f t="shared" si="59"/>
        <v>1</v>
      </c>
    </row>
    <row r="714" spans="1:9" x14ac:dyDescent="0.25">
      <c r="A714" s="1" t="s">
        <v>140</v>
      </c>
      <c r="B714" s="1">
        <v>4.9000000000000004</v>
      </c>
      <c r="C714" s="1">
        <v>4</v>
      </c>
      <c r="D714" s="1">
        <v>1</v>
      </c>
      <c r="E714" s="1">
        <f t="shared" si="55"/>
        <v>0</v>
      </c>
      <c r="F714" s="1">
        <f t="shared" si="56"/>
        <v>0</v>
      </c>
      <c r="G714" s="1">
        <f t="shared" si="57"/>
        <v>1</v>
      </c>
      <c r="H714" s="1">
        <f t="shared" si="58"/>
        <v>0</v>
      </c>
      <c r="I714" s="1">
        <f t="shared" si="59"/>
        <v>1</v>
      </c>
    </row>
    <row r="715" spans="1:9" x14ac:dyDescent="0.25">
      <c r="A715" s="1" t="s">
        <v>143</v>
      </c>
      <c r="B715" s="1">
        <v>4.5999999999999996</v>
      </c>
      <c r="C715" s="1">
        <v>4</v>
      </c>
      <c r="D715" s="1">
        <v>1</v>
      </c>
      <c r="E715" s="1">
        <f t="shared" si="55"/>
        <v>0</v>
      </c>
      <c r="F715" s="1">
        <f t="shared" si="56"/>
        <v>0</v>
      </c>
      <c r="G715" s="1">
        <f t="shared" si="57"/>
        <v>1</v>
      </c>
      <c r="H715" s="1">
        <f t="shared" si="58"/>
        <v>0</v>
      </c>
      <c r="I715" s="1">
        <f t="shared" si="59"/>
        <v>1</v>
      </c>
    </row>
    <row r="716" spans="1:9" x14ac:dyDescent="0.25">
      <c r="A716" s="1" t="s">
        <v>146</v>
      </c>
      <c r="B716" s="1">
        <v>4.3</v>
      </c>
      <c r="C716" s="1">
        <v>4</v>
      </c>
      <c r="D716" s="1">
        <v>1</v>
      </c>
      <c r="E716" s="1">
        <f t="shared" si="55"/>
        <v>0</v>
      </c>
      <c r="F716" s="1">
        <f t="shared" si="56"/>
        <v>0</v>
      </c>
      <c r="G716" s="1">
        <f t="shared" si="57"/>
        <v>1</v>
      </c>
      <c r="H716" s="1">
        <f t="shared" si="58"/>
        <v>0</v>
      </c>
      <c r="I716" s="1">
        <f t="shared" si="59"/>
        <v>1</v>
      </c>
    </row>
    <row r="717" spans="1:9" x14ac:dyDescent="0.25">
      <c r="A717" s="1" t="s">
        <v>64</v>
      </c>
      <c r="B717" s="1">
        <v>4.5</v>
      </c>
      <c r="C717" s="1">
        <v>4</v>
      </c>
      <c r="D717" s="1">
        <v>1</v>
      </c>
      <c r="E717" s="1">
        <f t="shared" si="55"/>
        <v>0</v>
      </c>
      <c r="F717" s="1">
        <f t="shared" si="56"/>
        <v>0</v>
      </c>
      <c r="G717" s="1">
        <f t="shared" si="57"/>
        <v>1</v>
      </c>
      <c r="H717" s="1">
        <f t="shared" si="58"/>
        <v>0</v>
      </c>
      <c r="I717" s="1">
        <f t="shared" si="59"/>
        <v>1</v>
      </c>
    </row>
    <row r="718" spans="1:9" x14ac:dyDescent="0.25">
      <c r="A718" s="1" t="s">
        <v>69</v>
      </c>
      <c r="B718" s="1">
        <v>4.4000000000000004</v>
      </c>
      <c r="C718" s="1">
        <v>4</v>
      </c>
      <c r="D718" s="1">
        <v>1</v>
      </c>
      <c r="E718" s="1">
        <f t="shared" si="55"/>
        <v>0</v>
      </c>
      <c r="F718" s="1">
        <f t="shared" si="56"/>
        <v>0</v>
      </c>
      <c r="G718" s="1">
        <f t="shared" si="57"/>
        <v>1</v>
      </c>
      <c r="H718" s="1">
        <f t="shared" si="58"/>
        <v>0</v>
      </c>
      <c r="I718" s="1">
        <f t="shared" si="59"/>
        <v>1</v>
      </c>
    </row>
    <row r="719" spans="1:9" x14ac:dyDescent="0.25">
      <c r="A719" s="1" t="s">
        <v>187</v>
      </c>
      <c r="B719" s="1">
        <v>4.4000000000000004</v>
      </c>
      <c r="C719" s="1">
        <v>4</v>
      </c>
      <c r="D719" s="1">
        <v>1</v>
      </c>
      <c r="E719" s="1">
        <f t="shared" si="55"/>
        <v>0</v>
      </c>
      <c r="F719" s="1">
        <f t="shared" si="56"/>
        <v>0</v>
      </c>
      <c r="G719" s="1">
        <f t="shared" si="57"/>
        <v>1</v>
      </c>
      <c r="H719" s="1">
        <f t="shared" si="58"/>
        <v>0</v>
      </c>
      <c r="I719" s="1">
        <f t="shared" si="59"/>
        <v>1</v>
      </c>
    </row>
    <row r="720" spans="1:9" x14ac:dyDescent="0.25">
      <c r="A720" s="1" t="s">
        <v>125</v>
      </c>
      <c r="B720" s="1">
        <v>4.4000000000000004</v>
      </c>
      <c r="C720" s="1">
        <v>4</v>
      </c>
      <c r="D720" s="1">
        <v>1</v>
      </c>
      <c r="E720" s="1">
        <f t="shared" si="55"/>
        <v>0</v>
      </c>
      <c r="F720" s="1">
        <f t="shared" si="56"/>
        <v>0</v>
      </c>
      <c r="G720" s="1">
        <f t="shared" si="57"/>
        <v>1</v>
      </c>
      <c r="H720" s="1">
        <f t="shared" si="58"/>
        <v>0</v>
      </c>
      <c r="I720" s="1">
        <f t="shared" si="59"/>
        <v>1</v>
      </c>
    </row>
    <row r="721" spans="1:9" x14ac:dyDescent="0.25">
      <c r="A721" s="1" t="s">
        <v>203</v>
      </c>
      <c r="B721" s="1">
        <v>4.3</v>
      </c>
      <c r="C721" s="1">
        <v>4</v>
      </c>
      <c r="D721" s="1">
        <v>1</v>
      </c>
      <c r="E721" s="1">
        <f t="shared" si="55"/>
        <v>0</v>
      </c>
      <c r="F721" s="1">
        <f t="shared" si="56"/>
        <v>0</v>
      </c>
      <c r="G721" s="1">
        <f t="shared" si="57"/>
        <v>1</v>
      </c>
      <c r="H721" s="1">
        <f t="shared" si="58"/>
        <v>0</v>
      </c>
      <c r="I721" s="1">
        <f t="shared" si="59"/>
        <v>1</v>
      </c>
    </row>
    <row r="722" spans="1:9" x14ac:dyDescent="0.25">
      <c r="A722" s="1" t="s">
        <v>86</v>
      </c>
      <c r="B722" s="1">
        <v>4.3</v>
      </c>
      <c r="C722" s="1">
        <v>4</v>
      </c>
      <c r="D722" s="1">
        <v>1</v>
      </c>
      <c r="E722" s="1">
        <f t="shared" si="55"/>
        <v>0</v>
      </c>
      <c r="F722" s="1">
        <f t="shared" si="56"/>
        <v>0</v>
      </c>
      <c r="G722" s="1">
        <f t="shared" si="57"/>
        <v>1</v>
      </c>
      <c r="H722" s="1">
        <f t="shared" si="58"/>
        <v>0</v>
      </c>
      <c r="I722" s="1">
        <f t="shared" si="59"/>
        <v>1</v>
      </c>
    </row>
    <row r="723" spans="1:9" x14ac:dyDescent="0.25">
      <c r="A723" s="1" t="s">
        <v>97</v>
      </c>
      <c r="B723" s="1">
        <v>4.5</v>
      </c>
      <c r="C723" s="1">
        <v>4</v>
      </c>
      <c r="D723" s="1">
        <v>1</v>
      </c>
      <c r="E723" s="1">
        <f t="shared" si="55"/>
        <v>0</v>
      </c>
      <c r="F723" s="1">
        <f t="shared" si="56"/>
        <v>0</v>
      </c>
      <c r="G723" s="1">
        <f t="shared" si="57"/>
        <v>1</v>
      </c>
      <c r="H723" s="1">
        <f t="shared" si="58"/>
        <v>0</v>
      </c>
      <c r="I723" s="1">
        <f t="shared" si="59"/>
        <v>1</v>
      </c>
    </row>
    <row r="724" spans="1:9" x14ac:dyDescent="0.25">
      <c r="A724" s="1" t="s">
        <v>175</v>
      </c>
      <c r="B724" s="1">
        <v>3.9</v>
      </c>
      <c r="C724" s="1">
        <v>4</v>
      </c>
      <c r="D724" s="1">
        <v>1</v>
      </c>
      <c r="E724" s="1">
        <f t="shared" si="55"/>
        <v>0</v>
      </c>
      <c r="F724" s="1">
        <f t="shared" si="56"/>
        <v>0</v>
      </c>
      <c r="G724" s="1">
        <f t="shared" si="57"/>
        <v>1</v>
      </c>
      <c r="H724" s="1">
        <f t="shared" si="58"/>
        <v>0</v>
      </c>
      <c r="I724" s="1">
        <f t="shared" si="59"/>
        <v>1</v>
      </c>
    </row>
    <row r="725" spans="1:9" x14ac:dyDescent="0.25">
      <c r="A725" s="1" t="s">
        <v>108</v>
      </c>
      <c r="B725" s="1">
        <v>4.4000000000000004</v>
      </c>
      <c r="C725" s="1">
        <v>4</v>
      </c>
      <c r="D725" s="1">
        <v>1</v>
      </c>
      <c r="E725" s="1">
        <f t="shared" si="55"/>
        <v>0</v>
      </c>
      <c r="F725" s="1">
        <f t="shared" si="56"/>
        <v>0</v>
      </c>
      <c r="G725" s="1">
        <f t="shared" si="57"/>
        <v>1</v>
      </c>
      <c r="H725" s="1">
        <f t="shared" si="58"/>
        <v>0</v>
      </c>
      <c r="I725" s="1">
        <f t="shared" si="59"/>
        <v>1</v>
      </c>
    </row>
    <row r="726" spans="1:9" x14ac:dyDescent="0.25">
      <c r="A726" s="1" t="s">
        <v>111</v>
      </c>
      <c r="B726" s="1">
        <v>4.5</v>
      </c>
      <c r="C726" s="1">
        <v>4</v>
      </c>
      <c r="D726" s="1">
        <v>1</v>
      </c>
      <c r="E726" s="1">
        <f t="shared" si="55"/>
        <v>0</v>
      </c>
      <c r="F726" s="1">
        <f t="shared" si="56"/>
        <v>0</v>
      </c>
      <c r="G726" s="1">
        <f t="shared" si="57"/>
        <v>1</v>
      </c>
      <c r="H726" s="1">
        <f t="shared" si="58"/>
        <v>0</v>
      </c>
      <c r="I726" s="1">
        <f t="shared" si="59"/>
        <v>1</v>
      </c>
    </row>
    <row r="727" spans="1:9" x14ac:dyDescent="0.25">
      <c r="A727" s="1" t="s">
        <v>75</v>
      </c>
      <c r="B727" s="1">
        <v>4.3</v>
      </c>
      <c r="C727" s="1">
        <v>4</v>
      </c>
      <c r="D727" s="1">
        <v>1</v>
      </c>
      <c r="E727" s="1">
        <f t="shared" si="55"/>
        <v>0</v>
      </c>
      <c r="F727" s="1">
        <f t="shared" si="56"/>
        <v>0</v>
      </c>
      <c r="G727" s="1">
        <f t="shared" si="57"/>
        <v>1</v>
      </c>
      <c r="H727" s="1">
        <f t="shared" si="58"/>
        <v>0</v>
      </c>
      <c r="I727" s="1">
        <f t="shared" si="59"/>
        <v>1</v>
      </c>
    </row>
    <row r="728" spans="1:9" x14ac:dyDescent="0.25">
      <c r="A728" s="1" t="s">
        <v>194</v>
      </c>
      <c r="B728" s="1">
        <v>5.2</v>
      </c>
      <c r="C728" s="1">
        <v>4</v>
      </c>
      <c r="D728" s="1">
        <v>1</v>
      </c>
      <c r="E728" s="1">
        <f t="shared" si="55"/>
        <v>0</v>
      </c>
      <c r="F728" s="1">
        <f t="shared" si="56"/>
        <v>0</v>
      </c>
      <c r="G728" s="1">
        <f t="shared" si="57"/>
        <v>1</v>
      </c>
      <c r="H728" s="1">
        <f t="shared" si="58"/>
        <v>0</v>
      </c>
      <c r="I728" s="1">
        <f t="shared" si="59"/>
        <v>1</v>
      </c>
    </row>
    <row r="729" spans="1:9" x14ac:dyDescent="0.25">
      <c r="A729" s="1" t="s">
        <v>64</v>
      </c>
      <c r="B729" s="1">
        <v>4.5</v>
      </c>
      <c r="C729" s="1">
        <v>4</v>
      </c>
      <c r="D729" s="1">
        <v>1</v>
      </c>
      <c r="E729" s="1">
        <f t="shared" si="55"/>
        <v>0</v>
      </c>
      <c r="F729" s="1">
        <f t="shared" si="56"/>
        <v>0</v>
      </c>
      <c r="G729" s="1">
        <f t="shared" si="57"/>
        <v>1</v>
      </c>
      <c r="H729" s="1">
        <f t="shared" si="58"/>
        <v>0</v>
      </c>
      <c r="I729" s="1">
        <f t="shared" si="59"/>
        <v>1</v>
      </c>
    </row>
    <row r="730" spans="1:9" x14ac:dyDescent="0.25">
      <c r="A730" s="1" t="s">
        <v>88</v>
      </c>
      <c r="B730" s="1">
        <v>4.5</v>
      </c>
      <c r="C730" s="1">
        <v>4</v>
      </c>
      <c r="D730" s="1">
        <v>1</v>
      </c>
      <c r="E730" s="1">
        <f t="shared" si="55"/>
        <v>0</v>
      </c>
      <c r="F730" s="1">
        <f t="shared" si="56"/>
        <v>0</v>
      </c>
      <c r="G730" s="1">
        <f t="shared" si="57"/>
        <v>1</v>
      </c>
      <c r="H730" s="1">
        <f t="shared" si="58"/>
        <v>0</v>
      </c>
      <c r="I730" s="1">
        <f t="shared" si="59"/>
        <v>1</v>
      </c>
    </row>
    <row r="731" spans="1:9" x14ac:dyDescent="0.25">
      <c r="A731" s="1" t="s">
        <v>200</v>
      </c>
      <c r="B731" s="1">
        <v>4.4000000000000004</v>
      </c>
      <c r="C731" s="1">
        <v>4</v>
      </c>
      <c r="D731" s="1">
        <v>1</v>
      </c>
      <c r="E731" s="1">
        <f t="shared" si="55"/>
        <v>0</v>
      </c>
      <c r="F731" s="1">
        <f t="shared" si="56"/>
        <v>0</v>
      </c>
      <c r="G731" s="1">
        <f t="shared" si="57"/>
        <v>1</v>
      </c>
      <c r="H731" s="1">
        <f t="shared" si="58"/>
        <v>0</v>
      </c>
      <c r="I731" s="1">
        <f t="shared" si="59"/>
        <v>1</v>
      </c>
    </row>
    <row r="732" spans="1:9" x14ac:dyDescent="0.25">
      <c r="A732" s="1" t="s">
        <v>138</v>
      </c>
      <c r="B732" s="1">
        <v>4.7</v>
      </c>
      <c r="C732" s="1">
        <v>4</v>
      </c>
      <c r="D732" s="1">
        <v>1</v>
      </c>
      <c r="E732" s="1">
        <f t="shared" si="55"/>
        <v>0</v>
      </c>
      <c r="F732" s="1">
        <f t="shared" si="56"/>
        <v>0</v>
      </c>
      <c r="G732" s="1">
        <f t="shared" si="57"/>
        <v>1</v>
      </c>
      <c r="H732" s="1">
        <f t="shared" si="58"/>
        <v>0</v>
      </c>
      <c r="I732" s="1">
        <f t="shared" si="59"/>
        <v>1</v>
      </c>
    </row>
    <row r="733" spans="1:9" x14ac:dyDescent="0.25">
      <c r="A733" s="1" t="s">
        <v>60</v>
      </c>
      <c r="B733" s="1">
        <v>5.3</v>
      </c>
      <c r="C733" s="1">
        <v>4</v>
      </c>
      <c r="D733" s="1">
        <v>1</v>
      </c>
      <c r="E733" s="1">
        <f t="shared" si="55"/>
        <v>0</v>
      </c>
      <c r="F733" s="1">
        <f t="shared" si="56"/>
        <v>0</v>
      </c>
      <c r="G733" s="1">
        <f t="shared" si="57"/>
        <v>1</v>
      </c>
      <c r="H733" s="1">
        <f t="shared" si="58"/>
        <v>0</v>
      </c>
      <c r="I733" s="1">
        <f t="shared" si="59"/>
        <v>1</v>
      </c>
    </row>
    <row r="734" spans="1:9" x14ac:dyDescent="0.25">
      <c r="A734" s="1" t="s">
        <v>145</v>
      </c>
      <c r="B734" s="1">
        <v>4.7</v>
      </c>
      <c r="C734" s="1">
        <v>4</v>
      </c>
      <c r="D734" s="1">
        <v>1</v>
      </c>
      <c r="E734" s="1">
        <f t="shared" si="55"/>
        <v>0</v>
      </c>
      <c r="F734" s="1">
        <f t="shared" si="56"/>
        <v>0</v>
      </c>
      <c r="G734" s="1">
        <f t="shared" si="57"/>
        <v>1</v>
      </c>
      <c r="H734" s="1">
        <f t="shared" si="58"/>
        <v>0</v>
      </c>
      <c r="I734" s="1">
        <f t="shared" si="59"/>
        <v>1</v>
      </c>
    </row>
    <row r="735" spans="1:9" x14ac:dyDescent="0.25">
      <c r="A735" s="1" t="s">
        <v>154</v>
      </c>
      <c r="B735" s="1">
        <v>5.7</v>
      </c>
      <c r="C735" s="1">
        <v>4</v>
      </c>
      <c r="D735" s="1">
        <v>1</v>
      </c>
      <c r="E735" s="1">
        <f t="shared" si="55"/>
        <v>0</v>
      </c>
      <c r="F735" s="1">
        <f t="shared" si="56"/>
        <v>0</v>
      </c>
      <c r="G735" s="1">
        <f t="shared" si="57"/>
        <v>1</v>
      </c>
      <c r="H735" s="1">
        <f t="shared" si="58"/>
        <v>0</v>
      </c>
      <c r="I735" s="1">
        <f t="shared" si="59"/>
        <v>1</v>
      </c>
    </row>
    <row r="736" spans="1:9" x14ac:dyDescent="0.25">
      <c r="A736" s="1" t="s">
        <v>169</v>
      </c>
      <c r="B736" s="1">
        <v>4.5</v>
      </c>
      <c r="C736" s="1">
        <v>4</v>
      </c>
      <c r="D736" s="1">
        <v>1</v>
      </c>
      <c r="E736" s="1">
        <f t="shared" si="55"/>
        <v>0</v>
      </c>
      <c r="F736" s="1">
        <f t="shared" si="56"/>
        <v>0</v>
      </c>
      <c r="G736" s="1">
        <f t="shared" si="57"/>
        <v>1</v>
      </c>
      <c r="H736" s="1">
        <f t="shared" si="58"/>
        <v>0</v>
      </c>
      <c r="I736" s="1">
        <f t="shared" si="59"/>
        <v>1</v>
      </c>
    </row>
    <row r="737" spans="1:9" x14ac:dyDescent="0.25">
      <c r="A737" s="1" t="s">
        <v>89</v>
      </c>
      <c r="B737" s="1">
        <v>6.2</v>
      </c>
      <c r="C737" s="1">
        <v>4</v>
      </c>
      <c r="D737" s="1">
        <v>1</v>
      </c>
      <c r="E737" s="1">
        <f t="shared" si="55"/>
        <v>0</v>
      </c>
      <c r="F737" s="1">
        <f t="shared" si="56"/>
        <v>0</v>
      </c>
      <c r="G737" s="1">
        <f t="shared" si="57"/>
        <v>1</v>
      </c>
      <c r="H737" s="1">
        <f t="shared" si="58"/>
        <v>0</v>
      </c>
      <c r="I737" s="1">
        <f t="shared" si="59"/>
        <v>1</v>
      </c>
    </row>
    <row r="738" spans="1:9" x14ac:dyDescent="0.25">
      <c r="A738" s="1" t="s">
        <v>118</v>
      </c>
      <c r="B738" s="1">
        <v>6.2</v>
      </c>
      <c r="C738" s="1">
        <v>4</v>
      </c>
      <c r="D738" s="1">
        <v>1</v>
      </c>
      <c r="E738" s="1">
        <f t="shared" si="55"/>
        <v>0</v>
      </c>
      <c r="F738" s="1">
        <f t="shared" si="56"/>
        <v>0</v>
      </c>
      <c r="G738" s="1">
        <f t="shared" si="57"/>
        <v>1</v>
      </c>
      <c r="H738" s="1">
        <f t="shared" si="58"/>
        <v>0</v>
      </c>
      <c r="I738" s="1">
        <f t="shared" si="59"/>
        <v>1</v>
      </c>
    </row>
    <row r="739" spans="1:9" x14ac:dyDescent="0.25">
      <c r="A739" s="1" t="s">
        <v>59</v>
      </c>
      <c r="B739" s="1">
        <v>6.7</v>
      </c>
      <c r="C739" s="1">
        <v>4</v>
      </c>
      <c r="D739" s="1">
        <v>1</v>
      </c>
      <c r="E739" s="1">
        <f t="shared" si="55"/>
        <v>0</v>
      </c>
      <c r="F739" s="1">
        <f t="shared" si="56"/>
        <v>0</v>
      </c>
      <c r="G739" s="1">
        <f t="shared" si="57"/>
        <v>1</v>
      </c>
      <c r="H739" s="1">
        <f t="shared" si="58"/>
        <v>0</v>
      </c>
      <c r="I739" s="1">
        <f t="shared" si="59"/>
        <v>1</v>
      </c>
    </row>
    <row r="740" spans="1:9" x14ac:dyDescent="0.25">
      <c r="A740" s="1" t="s">
        <v>100</v>
      </c>
      <c r="B740" s="1">
        <v>4.8</v>
      </c>
      <c r="C740" s="1">
        <v>4</v>
      </c>
      <c r="D740" s="1">
        <v>1</v>
      </c>
      <c r="E740" s="1">
        <f t="shared" si="55"/>
        <v>0</v>
      </c>
      <c r="F740" s="1">
        <f t="shared" si="56"/>
        <v>0</v>
      </c>
      <c r="G740" s="1">
        <f t="shared" si="57"/>
        <v>1</v>
      </c>
      <c r="H740" s="1">
        <f t="shared" si="58"/>
        <v>0</v>
      </c>
      <c r="I740" s="1">
        <f t="shared" si="59"/>
        <v>1</v>
      </c>
    </row>
    <row r="741" spans="1:9" x14ac:dyDescent="0.25">
      <c r="A741" s="1" t="s">
        <v>112</v>
      </c>
      <c r="B741" s="1">
        <v>4.9000000000000004</v>
      </c>
      <c r="C741" s="1">
        <v>4</v>
      </c>
      <c r="D741" s="1">
        <v>1</v>
      </c>
      <c r="E741" s="1">
        <f t="shared" si="55"/>
        <v>0</v>
      </c>
      <c r="F741" s="1">
        <f t="shared" si="56"/>
        <v>0</v>
      </c>
      <c r="G741" s="1">
        <f t="shared" si="57"/>
        <v>1</v>
      </c>
      <c r="H741" s="1">
        <f t="shared" si="58"/>
        <v>0</v>
      </c>
      <c r="I741" s="1">
        <f t="shared" si="59"/>
        <v>1</v>
      </c>
    </row>
    <row r="742" spans="1:9" x14ac:dyDescent="0.25">
      <c r="A742" s="1" t="s">
        <v>124</v>
      </c>
      <c r="B742" s="1">
        <v>4.5</v>
      </c>
      <c r="C742" s="1">
        <v>4</v>
      </c>
      <c r="D742" s="1">
        <v>1</v>
      </c>
      <c r="E742" s="1">
        <f t="shared" si="55"/>
        <v>0</v>
      </c>
      <c r="F742" s="1">
        <f t="shared" si="56"/>
        <v>0</v>
      </c>
      <c r="G742" s="1">
        <f t="shared" si="57"/>
        <v>1</v>
      </c>
      <c r="H742" s="1">
        <f t="shared" si="58"/>
        <v>0</v>
      </c>
      <c r="I742" s="1">
        <f t="shared" si="59"/>
        <v>1</v>
      </c>
    </row>
    <row r="743" spans="1:9" x14ac:dyDescent="0.25">
      <c r="A743" s="1" t="s">
        <v>150</v>
      </c>
      <c r="B743" s="1">
        <v>5.7</v>
      </c>
      <c r="C743" s="1">
        <v>4</v>
      </c>
      <c r="D743" s="1">
        <v>1</v>
      </c>
      <c r="E743" s="1">
        <f t="shared" si="55"/>
        <v>0</v>
      </c>
      <c r="F743" s="1">
        <f t="shared" si="56"/>
        <v>0</v>
      </c>
      <c r="G743" s="1">
        <f t="shared" si="57"/>
        <v>1</v>
      </c>
      <c r="H743" s="1">
        <f t="shared" si="58"/>
        <v>0</v>
      </c>
      <c r="I743" s="1">
        <f t="shared" si="59"/>
        <v>1</v>
      </c>
    </row>
    <row r="744" spans="1:9" x14ac:dyDescent="0.25">
      <c r="A744" s="1" t="s">
        <v>64</v>
      </c>
      <c r="B744" s="1">
        <v>4.5</v>
      </c>
      <c r="C744" s="1">
        <v>4</v>
      </c>
      <c r="D744" s="1">
        <v>1</v>
      </c>
      <c r="E744" s="1">
        <f t="shared" si="55"/>
        <v>0</v>
      </c>
      <c r="F744" s="1">
        <f t="shared" si="56"/>
        <v>0</v>
      </c>
      <c r="G744" s="1">
        <f t="shared" si="57"/>
        <v>1</v>
      </c>
      <c r="H744" s="1">
        <f t="shared" si="58"/>
        <v>0</v>
      </c>
      <c r="I744" s="1">
        <f t="shared" si="59"/>
        <v>1</v>
      </c>
    </row>
    <row r="745" spans="1:9" x14ac:dyDescent="0.25">
      <c r="A745" s="1" t="s">
        <v>97</v>
      </c>
      <c r="B745" s="1">
        <v>4.5</v>
      </c>
      <c r="C745" s="1">
        <v>4</v>
      </c>
      <c r="D745" s="1">
        <v>1</v>
      </c>
      <c r="E745" s="1">
        <f t="shared" si="55"/>
        <v>0</v>
      </c>
      <c r="F745" s="1">
        <f t="shared" si="56"/>
        <v>0</v>
      </c>
      <c r="G745" s="1">
        <f t="shared" si="57"/>
        <v>1</v>
      </c>
      <c r="H745" s="1">
        <f t="shared" si="58"/>
        <v>0</v>
      </c>
      <c r="I745" s="1">
        <f t="shared" si="59"/>
        <v>1</v>
      </c>
    </row>
    <row r="746" spans="1:9" x14ac:dyDescent="0.25">
      <c r="A746" s="1" t="s">
        <v>112</v>
      </c>
      <c r="B746" s="1">
        <v>4.9000000000000004</v>
      </c>
      <c r="C746" s="1">
        <v>4</v>
      </c>
      <c r="D746" s="1">
        <v>1</v>
      </c>
      <c r="E746" s="1">
        <f t="shared" si="55"/>
        <v>0</v>
      </c>
      <c r="F746" s="1">
        <f t="shared" si="56"/>
        <v>0</v>
      </c>
      <c r="G746" s="1">
        <f t="shared" si="57"/>
        <v>1</v>
      </c>
      <c r="H746" s="1">
        <f t="shared" si="58"/>
        <v>0</v>
      </c>
      <c r="I746" s="1">
        <f t="shared" si="59"/>
        <v>1</v>
      </c>
    </row>
    <row r="747" spans="1:9" x14ac:dyDescent="0.25">
      <c r="A747" s="1" t="s">
        <v>126</v>
      </c>
      <c r="B747" s="1">
        <v>4.4000000000000004</v>
      </c>
      <c r="C747" s="1">
        <v>4</v>
      </c>
      <c r="D747" s="1">
        <v>1</v>
      </c>
      <c r="E747" s="1">
        <f t="shared" si="55"/>
        <v>0</v>
      </c>
      <c r="F747" s="1">
        <f t="shared" si="56"/>
        <v>0</v>
      </c>
      <c r="G747" s="1">
        <f t="shared" si="57"/>
        <v>1</v>
      </c>
      <c r="H747" s="1">
        <f t="shared" si="58"/>
        <v>0</v>
      </c>
      <c r="I747" s="1">
        <f t="shared" si="59"/>
        <v>1</v>
      </c>
    </row>
    <row r="748" spans="1:9" x14ac:dyDescent="0.25">
      <c r="A748" s="1" t="s">
        <v>127</v>
      </c>
      <c r="B748" s="1">
        <v>4.7</v>
      </c>
      <c r="C748" s="1">
        <v>4</v>
      </c>
      <c r="D748" s="1">
        <v>1</v>
      </c>
      <c r="E748" s="1">
        <f t="shared" si="55"/>
        <v>0</v>
      </c>
      <c r="F748" s="1">
        <f t="shared" si="56"/>
        <v>0</v>
      </c>
      <c r="G748" s="1">
        <f t="shared" si="57"/>
        <v>1</v>
      </c>
      <c r="H748" s="1">
        <f t="shared" si="58"/>
        <v>0</v>
      </c>
      <c r="I748" s="1">
        <f t="shared" si="59"/>
        <v>1</v>
      </c>
    </row>
    <row r="749" spans="1:9" x14ac:dyDescent="0.25">
      <c r="A749" s="1" t="s">
        <v>159</v>
      </c>
      <c r="B749" s="1">
        <v>4.3</v>
      </c>
      <c r="C749" s="1">
        <v>4</v>
      </c>
      <c r="D749" s="1">
        <v>1</v>
      </c>
      <c r="E749" s="1">
        <f t="shared" si="55"/>
        <v>0</v>
      </c>
      <c r="F749" s="1">
        <f t="shared" si="56"/>
        <v>0</v>
      </c>
      <c r="G749" s="1">
        <f t="shared" si="57"/>
        <v>1</v>
      </c>
      <c r="H749" s="1">
        <f t="shared" si="58"/>
        <v>0</v>
      </c>
      <c r="I749" s="1">
        <f t="shared" si="59"/>
        <v>1</v>
      </c>
    </row>
    <row r="750" spans="1:9" x14ac:dyDescent="0.25">
      <c r="A750" s="1" t="s">
        <v>79</v>
      </c>
      <c r="B750" s="1">
        <v>4.3</v>
      </c>
      <c r="C750" s="1">
        <v>4</v>
      </c>
      <c r="D750" s="1">
        <v>1</v>
      </c>
      <c r="E750" s="1">
        <f t="shared" si="55"/>
        <v>0</v>
      </c>
      <c r="F750" s="1">
        <f t="shared" si="56"/>
        <v>0</v>
      </c>
      <c r="G750" s="1">
        <f t="shared" si="57"/>
        <v>1</v>
      </c>
      <c r="H750" s="1">
        <f t="shared" si="58"/>
        <v>0</v>
      </c>
      <c r="I750" s="1">
        <f t="shared" si="59"/>
        <v>1</v>
      </c>
    </row>
    <row r="751" spans="1:9" x14ac:dyDescent="0.25">
      <c r="A751" s="1" t="s">
        <v>92</v>
      </c>
      <c r="B751" s="1">
        <v>5.4</v>
      </c>
      <c r="C751" s="1">
        <v>4</v>
      </c>
      <c r="D751" s="1">
        <v>1</v>
      </c>
      <c r="E751" s="1">
        <f t="shared" si="55"/>
        <v>0</v>
      </c>
      <c r="F751" s="1">
        <f t="shared" si="56"/>
        <v>0</v>
      </c>
      <c r="G751" s="1">
        <f t="shared" si="57"/>
        <v>1</v>
      </c>
      <c r="H751" s="1">
        <f t="shared" si="58"/>
        <v>0</v>
      </c>
      <c r="I751" s="1">
        <f t="shared" si="59"/>
        <v>1</v>
      </c>
    </row>
    <row r="752" spans="1:9" x14ac:dyDescent="0.25">
      <c r="A752" s="1" t="s">
        <v>94</v>
      </c>
      <c r="B752" s="1">
        <v>4.8</v>
      </c>
      <c r="C752" s="1">
        <v>4</v>
      </c>
      <c r="D752" s="1">
        <v>1</v>
      </c>
      <c r="E752" s="1">
        <f t="shared" si="55"/>
        <v>0</v>
      </c>
      <c r="F752" s="1">
        <f t="shared" si="56"/>
        <v>0</v>
      </c>
      <c r="G752" s="1">
        <f t="shared" si="57"/>
        <v>1</v>
      </c>
      <c r="H752" s="1">
        <f t="shared" si="58"/>
        <v>0</v>
      </c>
      <c r="I752" s="1">
        <f t="shared" si="59"/>
        <v>1</v>
      </c>
    </row>
    <row r="753" spans="1:9" x14ac:dyDescent="0.25">
      <c r="A753" s="1" t="s">
        <v>93</v>
      </c>
      <c r="B753" s="1">
        <v>4.5</v>
      </c>
      <c r="C753" s="1">
        <v>4</v>
      </c>
      <c r="D753" s="1">
        <v>1</v>
      </c>
      <c r="E753" s="1">
        <f t="shared" si="55"/>
        <v>0</v>
      </c>
      <c r="F753" s="1">
        <f t="shared" si="56"/>
        <v>0</v>
      </c>
      <c r="G753" s="1">
        <f t="shared" si="57"/>
        <v>1</v>
      </c>
      <c r="H753" s="1">
        <f t="shared" si="58"/>
        <v>0</v>
      </c>
      <c r="I753" s="1">
        <f t="shared" si="59"/>
        <v>1</v>
      </c>
    </row>
    <row r="754" spans="1:9" x14ac:dyDescent="0.25">
      <c r="A754" s="1" t="s">
        <v>138</v>
      </c>
      <c r="B754" s="1">
        <v>4.7</v>
      </c>
      <c r="C754" s="1">
        <v>4</v>
      </c>
      <c r="D754" s="1">
        <v>1</v>
      </c>
      <c r="E754" s="1">
        <f t="shared" si="55"/>
        <v>0</v>
      </c>
      <c r="F754" s="1">
        <f t="shared" si="56"/>
        <v>0</v>
      </c>
      <c r="G754" s="1">
        <f t="shared" si="57"/>
        <v>1</v>
      </c>
      <c r="H754" s="1">
        <f t="shared" si="58"/>
        <v>0</v>
      </c>
      <c r="I754" s="1">
        <f t="shared" si="59"/>
        <v>1</v>
      </c>
    </row>
    <row r="755" spans="1:9" x14ac:dyDescent="0.25">
      <c r="A755" s="1" t="s">
        <v>86</v>
      </c>
      <c r="B755" s="1">
        <v>4.3</v>
      </c>
      <c r="C755" s="1">
        <v>4</v>
      </c>
      <c r="D755" s="1">
        <v>0</v>
      </c>
      <c r="E755" s="1">
        <f t="shared" si="55"/>
        <v>0</v>
      </c>
      <c r="F755" s="1">
        <f t="shared" si="56"/>
        <v>0</v>
      </c>
      <c r="G755" s="1">
        <f t="shared" si="57"/>
        <v>1</v>
      </c>
      <c r="H755" s="1">
        <f t="shared" si="58"/>
        <v>0</v>
      </c>
      <c r="I755" s="1">
        <f t="shared" si="59"/>
        <v>1</v>
      </c>
    </row>
    <row r="756" spans="1:9" x14ac:dyDescent="0.25">
      <c r="A756" s="1" t="s">
        <v>108</v>
      </c>
      <c r="B756" s="1">
        <v>4.4000000000000004</v>
      </c>
      <c r="C756" s="1">
        <v>4</v>
      </c>
      <c r="D756" s="1">
        <v>0</v>
      </c>
      <c r="E756" s="1">
        <f t="shared" si="55"/>
        <v>0</v>
      </c>
      <c r="F756" s="1">
        <f t="shared" si="56"/>
        <v>0</v>
      </c>
      <c r="G756" s="1">
        <f t="shared" si="57"/>
        <v>1</v>
      </c>
      <c r="H756" s="1">
        <f t="shared" si="58"/>
        <v>0</v>
      </c>
      <c r="I756" s="1">
        <f t="shared" si="59"/>
        <v>1</v>
      </c>
    </row>
    <row r="757" spans="1:9" x14ac:dyDescent="0.25">
      <c r="A757" s="1" t="s">
        <v>144</v>
      </c>
      <c r="B757" s="1">
        <v>4.2</v>
      </c>
      <c r="C757" s="1">
        <v>4</v>
      </c>
      <c r="D757" s="1">
        <v>0</v>
      </c>
      <c r="E757" s="1">
        <f t="shared" si="55"/>
        <v>0</v>
      </c>
      <c r="F757" s="1">
        <f t="shared" si="56"/>
        <v>0</v>
      </c>
      <c r="G757" s="1">
        <f t="shared" si="57"/>
        <v>1</v>
      </c>
      <c r="H757" s="1">
        <f t="shared" si="58"/>
        <v>0</v>
      </c>
      <c r="I757" s="1">
        <f t="shared" si="59"/>
        <v>1</v>
      </c>
    </row>
    <row r="758" spans="1:9" x14ac:dyDescent="0.25">
      <c r="A758" s="1" t="s">
        <v>72</v>
      </c>
      <c r="B758" s="1">
        <v>5.0999999999999996</v>
      </c>
      <c r="C758" s="1">
        <v>4</v>
      </c>
      <c r="D758" s="1">
        <v>0</v>
      </c>
      <c r="E758" s="1">
        <f t="shared" si="55"/>
        <v>0</v>
      </c>
      <c r="F758" s="1">
        <f t="shared" si="56"/>
        <v>0</v>
      </c>
      <c r="G758" s="1">
        <f t="shared" si="57"/>
        <v>1</v>
      </c>
      <c r="H758" s="1">
        <f t="shared" si="58"/>
        <v>0</v>
      </c>
      <c r="I758" s="1">
        <f t="shared" si="59"/>
        <v>1</v>
      </c>
    </row>
    <row r="759" spans="1:9" x14ac:dyDescent="0.25">
      <c r="A759" s="1" t="s">
        <v>108</v>
      </c>
      <c r="B759" s="1">
        <v>4.4000000000000004</v>
      </c>
      <c r="C759" s="1">
        <v>4</v>
      </c>
      <c r="D759" s="1">
        <v>0</v>
      </c>
      <c r="E759" s="1">
        <f t="shared" si="55"/>
        <v>0</v>
      </c>
      <c r="F759" s="1">
        <f t="shared" si="56"/>
        <v>0</v>
      </c>
      <c r="G759" s="1">
        <f t="shared" si="57"/>
        <v>1</v>
      </c>
      <c r="H759" s="1">
        <f t="shared" si="58"/>
        <v>0</v>
      </c>
      <c r="I759" s="1">
        <f t="shared" si="59"/>
        <v>1</v>
      </c>
    </row>
    <row r="760" spans="1:9" x14ac:dyDescent="0.25">
      <c r="A760" s="1" t="s">
        <v>160</v>
      </c>
      <c r="B760" s="1">
        <v>3.9</v>
      </c>
      <c r="C760" s="1">
        <v>4</v>
      </c>
      <c r="D760" s="1">
        <v>0</v>
      </c>
      <c r="E760" s="1">
        <f t="shared" si="55"/>
        <v>0</v>
      </c>
      <c r="F760" s="1">
        <f t="shared" si="56"/>
        <v>0</v>
      </c>
      <c r="G760" s="1">
        <f t="shared" si="57"/>
        <v>1</v>
      </c>
      <c r="H760" s="1">
        <f t="shared" si="58"/>
        <v>0</v>
      </c>
      <c r="I760" s="1">
        <f t="shared" si="59"/>
        <v>1</v>
      </c>
    </row>
    <row r="761" spans="1:9" x14ac:dyDescent="0.25">
      <c r="A761" s="1" t="s">
        <v>64</v>
      </c>
      <c r="B761" s="1">
        <v>4.5</v>
      </c>
      <c r="C761" s="1">
        <v>4</v>
      </c>
      <c r="D761" s="1">
        <v>0</v>
      </c>
      <c r="E761" s="1">
        <f t="shared" si="55"/>
        <v>0</v>
      </c>
      <c r="F761" s="1">
        <f t="shared" si="56"/>
        <v>0</v>
      </c>
      <c r="G761" s="1">
        <f t="shared" si="57"/>
        <v>1</v>
      </c>
      <c r="H761" s="1">
        <f t="shared" si="58"/>
        <v>0</v>
      </c>
      <c r="I761" s="1">
        <f t="shared" si="59"/>
        <v>1</v>
      </c>
    </row>
    <row r="762" spans="1:9" x14ac:dyDescent="0.25">
      <c r="A762" s="1" t="s">
        <v>141</v>
      </c>
      <c r="B762" s="1">
        <v>4.7</v>
      </c>
      <c r="C762" s="1">
        <v>4</v>
      </c>
      <c r="D762" s="1">
        <v>0</v>
      </c>
      <c r="E762" s="1">
        <f t="shared" si="55"/>
        <v>0</v>
      </c>
      <c r="F762" s="1">
        <f t="shared" si="56"/>
        <v>0</v>
      </c>
      <c r="G762" s="1">
        <f t="shared" si="57"/>
        <v>1</v>
      </c>
      <c r="H762" s="1">
        <f t="shared" si="58"/>
        <v>0</v>
      </c>
      <c r="I762" s="1">
        <f t="shared" si="59"/>
        <v>1</v>
      </c>
    </row>
    <row r="763" spans="1:9" x14ac:dyDescent="0.25">
      <c r="A763" s="1" t="s">
        <v>185</v>
      </c>
      <c r="B763" s="1">
        <v>4.5</v>
      </c>
      <c r="C763" s="1">
        <v>4</v>
      </c>
      <c r="D763" s="1">
        <v>0</v>
      </c>
      <c r="E763" s="1">
        <f t="shared" si="55"/>
        <v>0</v>
      </c>
      <c r="F763" s="1">
        <f t="shared" si="56"/>
        <v>0</v>
      </c>
      <c r="G763" s="1">
        <f t="shared" si="57"/>
        <v>1</v>
      </c>
      <c r="H763" s="1">
        <f t="shared" si="58"/>
        <v>0</v>
      </c>
      <c r="I763" s="1">
        <f t="shared" si="59"/>
        <v>1</v>
      </c>
    </row>
    <row r="764" spans="1:9" x14ac:dyDescent="0.25">
      <c r="A764" s="1" t="s">
        <v>78</v>
      </c>
      <c r="B764" s="1">
        <v>4.2</v>
      </c>
      <c r="C764" s="1">
        <v>4</v>
      </c>
      <c r="D764" s="1">
        <v>0</v>
      </c>
      <c r="E764" s="1">
        <f t="shared" si="55"/>
        <v>0</v>
      </c>
      <c r="F764" s="1">
        <f t="shared" si="56"/>
        <v>0</v>
      </c>
      <c r="G764" s="1">
        <f t="shared" si="57"/>
        <v>1</v>
      </c>
      <c r="H764" s="1">
        <f t="shared" si="58"/>
        <v>0</v>
      </c>
      <c r="I764" s="1">
        <f t="shared" si="59"/>
        <v>1</v>
      </c>
    </row>
    <row r="765" spans="1:9" x14ac:dyDescent="0.25">
      <c r="A765" s="1" t="s">
        <v>160</v>
      </c>
      <c r="B765" s="1">
        <v>3.9</v>
      </c>
      <c r="C765" s="1">
        <v>4</v>
      </c>
      <c r="D765" s="1">
        <v>0</v>
      </c>
      <c r="E765" s="1">
        <f t="shared" si="55"/>
        <v>0</v>
      </c>
      <c r="F765" s="1">
        <f t="shared" si="56"/>
        <v>0</v>
      </c>
      <c r="G765" s="1">
        <f t="shared" si="57"/>
        <v>1</v>
      </c>
      <c r="H765" s="1">
        <f t="shared" si="58"/>
        <v>0</v>
      </c>
      <c r="I765" s="1">
        <f t="shared" si="59"/>
        <v>1</v>
      </c>
    </row>
    <row r="766" spans="1:9" x14ac:dyDescent="0.25">
      <c r="A766" s="1" t="s">
        <v>134</v>
      </c>
      <c r="B766" s="1">
        <v>6.3</v>
      </c>
      <c r="C766" s="1">
        <v>4</v>
      </c>
      <c r="D766" s="1">
        <v>0</v>
      </c>
      <c r="E766" s="1">
        <f t="shared" si="55"/>
        <v>0</v>
      </c>
      <c r="F766" s="1">
        <f t="shared" si="56"/>
        <v>0</v>
      </c>
      <c r="G766" s="1">
        <f t="shared" si="57"/>
        <v>1</v>
      </c>
      <c r="H766" s="1">
        <f t="shared" si="58"/>
        <v>0</v>
      </c>
      <c r="I766" s="1">
        <f t="shared" si="59"/>
        <v>1</v>
      </c>
    </row>
    <row r="767" spans="1:9" x14ac:dyDescent="0.25">
      <c r="A767" s="1" t="s">
        <v>84</v>
      </c>
      <c r="B767" s="1">
        <v>5</v>
      </c>
      <c r="C767" s="1">
        <v>4</v>
      </c>
      <c r="D767" s="1">
        <v>0</v>
      </c>
      <c r="E767" s="1">
        <f t="shared" si="55"/>
        <v>0</v>
      </c>
      <c r="F767" s="1">
        <f t="shared" si="56"/>
        <v>0</v>
      </c>
      <c r="G767" s="1">
        <f t="shared" si="57"/>
        <v>1</v>
      </c>
      <c r="H767" s="1">
        <f t="shared" si="58"/>
        <v>0</v>
      </c>
      <c r="I767" s="1">
        <f t="shared" si="59"/>
        <v>1</v>
      </c>
    </row>
    <row r="768" spans="1:9" x14ac:dyDescent="0.25">
      <c r="A768" s="1" t="s">
        <v>172</v>
      </c>
      <c r="B768" s="1">
        <v>4.2</v>
      </c>
      <c r="C768" s="1">
        <v>4</v>
      </c>
      <c r="D768" s="1">
        <v>0</v>
      </c>
      <c r="E768" s="1">
        <f t="shared" si="55"/>
        <v>0</v>
      </c>
      <c r="F768" s="1">
        <f t="shared" si="56"/>
        <v>0</v>
      </c>
      <c r="G768" s="1">
        <f t="shared" si="57"/>
        <v>1</v>
      </c>
      <c r="H768" s="1">
        <f t="shared" si="58"/>
        <v>0</v>
      </c>
      <c r="I768" s="1">
        <f t="shared" si="59"/>
        <v>1</v>
      </c>
    </row>
    <row r="769" spans="1:9" x14ac:dyDescent="0.25">
      <c r="A769" s="1" t="s">
        <v>180</v>
      </c>
      <c r="B769" s="1">
        <v>5</v>
      </c>
      <c r="C769" s="1">
        <v>4</v>
      </c>
      <c r="D769" s="1">
        <v>0</v>
      </c>
      <c r="E769" s="1">
        <f t="shared" si="55"/>
        <v>0</v>
      </c>
      <c r="F769" s="1">
        <f t="shared" si="56"/>
        <v>0</v>
      </c>
      <c r="G769" s="1">
        <f t="shared" si="57"/>
        <v>1</v>
      </c>
      <c r="H769" s="1">
        <f t="shared" si="58"/>
        <v>0</v>
      </c>
      <c r="I769" s="1">
        <f t="shared" si="59"/>
        <v>1</v>
      </c>
    </row>
    <row r="770" spans="1:9" x14ac:dyDescent="0.25">
      <c r="A770" s="1" t="s">
        <v>142</v>
      </c>
      <c r="B770" s="1">
        <v>4.4000000000000004</v>
      </c>
      <c r="C770" s="1">
        <v>4</v>
      </c>
      <c r="D770" s="1">
        <v>0</v>
      </c>
      <c r="E770" s="1">
        <f t="shared" si="55"/>
        <v>0</v>
      </c>
      <c r="F770" s="1">
        <f t="shared" si="56"/>
        <v>0</v>
      </c>
      <c r="G770" s="1">
        <f t="shared" si="57"/>
        <v>1</v>
      </c>
      <c r="H770" s="1">
        <f t="shared" si="58"/>
        <v>0</v>
      </c>
      <c r="I770" s="1">
        <f t="shared" si="59"/>
        <v>1</v>
      </c>
    </row>
    <row r="771" spans="1:9" x14ac:dyDescent="0.25">
      <c r="A771" s="1" t="s">
        <v>69</v>
      </c>
      <c r="B771" s="1">
        <v>4.4000000000000004</v>
      </c>
      <c r="C771" s="1">
        <v>4</v>
      </c>
      <c r="D771" s="1">
        <v>0</v>
      </c>
      <c r="E771" s="1">
        <f t="shared" ref="E771:E834" si="60">IF(AND((10&gt;D771),(D771&gt;=C771),(C771&gt;=2)),1,0)</f>
        <v>0</v>
      </c>
      <c r="F771" s="1">
        <f t="shared" ref="F771:F834" si="61">IF(AND((D771&lt;C771),(D771&gt;2),(C771&lt;10)),1,0)</f>
        <v>0</v>
      </c>
      <c r="G771" s="1">
        <f t="shared" ref="G771:G834" si="62">IF(D771&lt;=2,1,0)</f>
        <v>1</v>
      </c>
      <c r="H771" s="1">
        <f t="shared" ref="H771:H834" si="63">IF(D771&gt;=10,1,0)</f>
        <v>0</v>
      </c>
      <c r="I771" s="1">
        <f t="shared" ref="I771:I834" si="64">SUM(E771:H771)</f>
        <v>1</v>
      </c>
    </row>
    <row r="772" spans="1:9" x14ac:dyDescent="0.25">
      <c r="A772" s="1" t="s">
        <v>161</v>
      </c>
      <c r="B772" s="1">
        <v>4.2</v>
      </c>
      <c r="C772" s="1">
        <v>4</v>
      </c>
      <c r="D772" s="1">
        <v>0</v>
      </c>
      <c r="E772" s="1">
        <f t="shared" si="60"/>
        <v>0</v>
      </c>
      <c r="F772" s="1">
        <f t="shared" si="61"/>
        <v>0</v>
      </c>
      <c r="G772" s="1">
        <f t="shared" si="62"/>
        <v>1</v>
      </c>
      <c r="H772" s="1">
        <f t="shared" si="63"/>
        <v>0</v>
      </c>
      <c r="I772" s="1">
        <f t="shared" si="64"/>
        <v>1</v>
      </c>
    </row>
    <row r="773" spans="1:9" x14ac:dyDescent="0.25">
      <c r="A773" s="1" t="s">
        <v>98</v>
      </c>
      <c r="B773" s="1">
        <v>5</v>
      </c>
      <c r="C773" s="1">
        <v>4</v>
      </c>
      <c r="D773" s="1">
        <v>0</v>
      </c>
      <c r="E773" s="1">
        <f t="shared" si="60"/>
        <v>0</v>
      </c>
      <c r="F773" s="1">
        <f t="shared" si="61"/>
        <v>0</v>
      </c>
      <c r="G773" s="1">
        <f t="shared" si="62"/>
        <v>1</v>
      </c>
      <c r="H773" s="1">
        <f t="shared" si="63"/>
        <v>0</v>
      </c>
      <c r="I773" s="1">
        <f t="shared" si="64"/>
        <v>1</v>
      </c>
    </row>
    <row r="774" spans="1:9" x14ac:dyDescent="0.25">
      <c r="A774" s="1" t="s">
        <v>182</v>
      </c>
      <c r="B774" s="1">
        <v>5.0999999999999996</v>
      </c>
      <c r="C774" s="1">
        <v>4</v>
      </c>
      <c r="D774" s="1">
        <v>0</v>
      </c>
      <c r="E774" s="1">
        <f t="shared" si="60"/>
        <v>0</v>
      </c>
      <c r="F774" s="1">
        <f t="shared" si="61"/>
        <v>0</v>
      </c>
      <c r="G774" s="1">
        <f t="shared" si="62"/>
        <v>1</v>
      </c>
      <c r="H774" s="1">
        <f t="shared" si="63"/>
        <v>0</v>
      </c>
      <c r="I774" s="1">
        <f t="shared" si="64"/>
        <v>1</v>
      </c>
    </row>
    <row r="775" spans="1:9" x14ac:dyDescent="0.25">
      <c r="A775" s="1" t="s">
        <v>130</v>
      </c>
      <c r="B775" s="1">
        <v>4.0999999999999996</v>
      </c>
      <c r="C775" s="1">
        <v>4</v>
      </c>
      <c r="D775" s="1">
        <v>0</v>
      </c>
      <c r="E775" s="1">
        <f t="shared" si="60"/>
        <v>0</v>
      </c>
      <c r="F775" s="1">
        <f t="shared" si="61"/>
        <v>0</v>
      </c>
      <c r="G775" s="1">
        <f t="shared" si="62"/>
        <v>1</v>
      </c>
      <c r="H775" s="1">
        <f t="shared" si="63"/>
        <v>0</v>
      </c>
      <c r="I775" s="1">
        <f t="shared" si="64"/>
        <v>1</v>
      </c>
    </row>
    <row r="776" spans="1:9" x14ac:dyDescent="0.25">
      <c r="A776" s="1" t="s">
        <v>90</v>
      </c>
      <c r="B776" s="1">
        <v>4.8</v>
      </c>
      <c r="C776" s="1">
        <v>4</v>
      </c>
      <c r="D776" s="1">
        <v>0</v>
      </c>
      <c r="E776" s="1">
        <f t="shared" si="60"/>
        <v>0</v>
      </c>
      <c r="F776" s="1">
        <f t="shared" si="61"/>
        <v>0</v>
      </c>
      <c r="G776" s="1">
        <f t="shared" si="62"/>
        <v>1</v>
      </c>
      <c r="H776" s="1">
        <f t="shared" si="63"/>
        <v>0</v>
      </c>
      <c r="I776" s="1">
        <f t="shared" si="64"/>
        <v>1</v>
      </c>
    </row>
    <row r="777" spans="1:9" x14ac:dyDescent="0.25">
      <c r="A777" s="1" t="s">
        <v>91</v>
      </c>
      <c r="B777" s="1">
        <v>4.9000000000000004</v>
      </c>
      <c r="C777" s="1">
        <v>4</v>
      </c>
      <c r="D777" s="1">
        <v>0</v>
      </c>
      <c r="E777" s="1">
        <f t="shared" si="60"/>
        <v>0</v>
      </c>
      <c r="F777" s="1">
        <f t="shared" si="61"/>
        <v>0</v>
      </c>
      <c r="G777" s="1">
        <f t="shared" si="62"/>
        <v>1</v>
      </c>
      <c r="H777" s="1">
        <f t="shared" si="63"/>
        <v>0</v>
      </c>
      <c r="I777" s="1">
        <f t="shared" si="64"/>
        <v>1</v>
      </c>
    </row>
    <row r="778" spans="1:9" x14ac:dyDescent="0.25">
      <c r="A778" s="1" t="s">
        <v>108</v>
      </c>
      <c r="B778" s="1">
        <v>4.4000000000000004</v>
      </c>
      <c r="C778" s="1">
        <v>4</v>
      </c>
      <c r="D778" s="1">
        <v>0</v>
      </c>
      <c r="E778" s="1">
        <f t="shared" si="60"/>
        <v>0</v>
      </c>
      <c r="F778" s="1">
        <f t="shared" si="61"/>
        <v>0</v>
      </c>
      <c r="G778" s="1">
        <f t="shared" si="62"/>
        <v>1</v>
      </c>
      <c r="H778" s="1">
        <f t="shared" si="63"/>
        <v>0</v>
      </c>
      <c r="I778" s="1">
        <f t="shared" si="64"/>
        <v>1</v>
      </c>
    </row>
    <row r="779" spans="1:9" x14ac:dyDescent="0.25">
      <c r="A779" s="1" t="s">
        <v>195</v>
      </c>
      <c r="B779" s="1">
        <v>4.5</v>
      </c>
      <c r="C779" s="1">
        <v>4</v>
      </c>
      <c r="D779" s="1">
        <v>0</v>
      </c>
      <c r="E779" s="1">
        <f t="shared" si="60"/>
        <v>0</v>
      </c>
      <c r="F779" s="1">
        <f t="shared" si="61"/>
        <v>0</v>
      </c>
      <c r="G779" s="1">
        <f t="shared" si="62"/>
        <v>1</v>
      </c>
      <c r="H779" s="1">
        <f t="shared" si="63"/>
        <v>0</v>
      </c>
      <c r="I779" s="1">
        <f t="shared" si="64"/>
        <v>1</v>
      </c>
    </row>
    <row r="780" spans="1:9" x14ac:dyDescent="0.25">
      <c r="A780" s="1" t="s">
        <v>77</v>
      </c>
      <c r="B780" s="1">
        <v>4.7</v>
      </c>
      <c r="C780" s="1">
        <v>4</v>
      </c>
      <c r="D780" s="1">
        <v>0</v>
      </c>
      <c r="E780" s="1">
        <f t="shared" si="60"/>
        <v>0</v>
      </c>
      <c r="F780" s="1">
        <f t="shared" si="61"/>
        <v>0</v>
      </c>
      <c r="G780" s="1">
        <f t="shared" si="62"/>
        <v>1</v>
      </c>
      <c r="H780" s="1">
        <f t="shared" si="63"/>
        <v>0</v>
      </c>
      <c r="I780" s="1">
        <f t="shared" si="64"/>
        <v>1</v>
      </c>
    </row>
    <row r="781" spans="1:9" x14ac:dyDescent="0.25">
      <c r="A781" s="1" t="s">
        <v>98</v>
      </c>
      <c r="B781" s="1">
        <v>5</v>
      </c>
      <c r="C781" s="1">
        <v>4</v>
      </c>
      <c r="D781" s="1">
        <v>0</v>
      </c>
      <c r="E781" s="1">
        <f t="shared" si="60"/>
        <v>0</v>
      </c>
      <c r="F781" s="1">
        <f t="shared" si="61"/>
        <v>0</v>
      </c>
      <c r="G781" s="1">
        <f t="shared" si="62"/>
        <v>1</v>
      </c>
      <c r="H781" s="1">
        <f t="shared" si="63"/>
        <v>0</v>
      </c>
      <c r="I781" s="1">
        <f t="shared" si="64"/>
        <v>1</v>
      </c>
    </row>
    <row r="782" spans="1:9" x14ac:dyDescent="0.25">
      <c r="A782" s="1" t="s">
        <v>140</v>
      </c>
      <c r="B782" s="1">
        <v>4.9000000000000004</v>
      </c>
      <c r="C782" s="1">
        <v>4</v>
      </c>
      <c r="D782" s="1">
        <v>0</v>
      </c>
      <c r="E782" s="1">
        <f t="shared" si="60"/>
        <v>0</v>
      </c>
      <c r="F782" s="1">
        <f t="shared" si="61"/>
        <v>0</v>
      </c>
      <c r="G782" s="1">
        <f t="shared" si="62"/>
        <v>1</v>
      </c>
      <c r="H782" s="1">
        <f t="shared" si="63"/>
        <v>0</v>
      </c>
      <c r="I782" s="1">
        <f t="shared" si="64"/>
        <v>1</v>
      </c>
    </row>
    <row r="783" spans="1:9" x14ac:dyDescent="0.25">
      <c r="A783" s="1" t="s">
        <v>62</v>
      </c>
      <c r="B783" s="1">
        <v>4.5</v>
      </c>
      <c r="C783" s="1">
        <v>4</v>
      </c>
      <c r="D783" s="1">
        <v>0</v>
      </c>
      <c r="E783" s="1">
        <f t="shared" si="60"/>
        <v>0</v>
      </c>
      <c r="F783" s="1">
        <f t="shared" si="61"/>
        <v>0</v>
      </c>
      <c r="G783" s="1">
        <f t="shared" si="62"/>
        <v>1</v>
      </c>
      <c r="H783" s="1">
        <f t="shared" si="63"/>
        <v>0</v>
      </c>
      <c r="I783" s="1">
        <f t="shared" si="64"/>
        <v>1</v>
      </c>
    </row>
    <row r="784" spans="1:9" x14ac:dyDescent="0.25">
      <c r="A784" s="1" t="s">
        <v>66</v>
      </c>
      <c r="B784" s="1">
        <v>4.8</v>
      </c>
      <c r="C784" s="1">
        <v>4</v>
      </c>
      <c r="D784" s="1">
        <v>0</v>
      </c>
      <c r="E784" s="1">
        <f t="shared" si="60"/>
        <v>0</v>
      </c>
      <c r="F784" s="1">
        <f t="shared" si="61"/>
        <v>0</v>
      </c>
      <c r="G784" s="1">
        <f t="shared" si="62"/>
        <v>1</v>
      </c>
      <c r="H784" s="1">
        <f t="shared" si="63"/>
        <v>0</v>
      </c>
      <c r="I784" s="1">
        <f t="shared" si="64"/>
        <v>1</v>
      </c>
    </row>
    <row r="785" spans="1:9" x14ac:dyDescent="0.25">
      <c r="A785" s="1" t="s">
        <v>171</v>
      </c>
      <c r="B785" s="1">
        <v>4.7</v>
      </c>
      <c r="C785" s="1">
        <v>4</v>
      </c>
      <c r="D785" s="1">
        <v>0</v>
      </c>
      <c r="E785" s="1">
        <f t="shared" si="60"/>
        <v>0</v>
      </c>
      <c r="F785" s="1">
        <f t="shared" si="61"/>
        <v>0</v>
      </c>
      <c r="G785" s="1">
        <f t="shared" si="62"/>
        <v>1</v>
      </c>
      <c r="H785" s="1">
        <f t="shared" si="63"/>
        <v>0</v>
      </c>
      <c r="I785" s="1">
        <f t="shared" si="64"/>
        <v>1</v>
      </c>
    </row>
    <row r="786" spans="1:9" x14ac:dyDescent="0.25">
      <c r="A786" s="1" t="s">
        <v>107</v>
      </c>
      <c r="B786" s="1">
        <v>4.8</v>
      </c>
      <c r="C786" s="1">
        <v>4</v>
      </c>
      <c r="D786" s="1">
        <v>0</v>
      </c>
      <c r="E786" s="1">
        <f t="shared" si="60"/>
        <v>0</v>
      </c>
      <c r="F786" s="1">
        <f t="shared" si="61"/>
        <v>0</v>
      </c>
      <c r="G786" s="1">
        <f t="shared" si="62"/>
        <v>1</v>
      </c>
      <c r="H786" s="1">
        <f t="shared" si="63"/>
        <v>0</v>
      </c>
      <c r="I786" s="1">
        <f t="shared" si="64"/>
        <v>1</v>
      </c>
    </row>
    <row r="787" spans="1:9" x14ac:dyDescent="0.25">
      <c r="A787" s="1" t="s">
        <v>178</v>
      </c>
      <c r="B787" s="1">
        <v>5.3</v>
      </c>
      <c r="C787" s="1">
        <v>4</v>
      </c>
      <c r="D787" s="1">
        <v>0</v>
      </c>
      <c r="E787" s="1">
        <f t="shared" si="60"/>
        <v>0</v>
      </c>
      <c r="F787" s="1">
        <f t="shared" si="61"/>
        <v>0</v>
      </c>
      <c r="G787" s="1">
        <f t="shared" si="62"/>
        <v>1</v>
      </c>
      <c r="H787" s="1">
        <f t="shared" si="63"/>
        <v>0</v>
      </c>
      <c r="I787" s="1">
        <f t="shared" si="64"/>
        <v>1</v>
      </c>
    </row>
    <row r="788" spans="1:9" x14ac:dyDescent="0.25">
      <c r="A788" s="1" t="s">
        <v>179</v>
      </c>
      <c r="B788" s="1">
        <v>5.4</v>
      </c>
      <c r="C788" s="1">
        <v>4</v>
      </c>
      <c r="D788" s="1">
        <v>0</v>
      </c>
      <c r="E788" s="1">
        <f t="shared" si="60"/>
        <v>0</v>
      </c>
      <c r="F788" s="1">
        <f t="shared" si="61"/>
        <v>0</v>
      </c>
      <c r="G788" s="1">
        <f t="shared" si="62"/>
        <v>1</v>
      </c>
      <c r="H788" s="1">
        <f t="shared" si="63"/>
        <v>0</v>
      </c>
      <c r="I788" s="1">
        <f t="shared" si="64"/>
        <v>1</v>
      </c>
    </row>
    <row r="789" spans="1:9" x14ac:dyDescent="0.25">
      <c r="A789" s="1" t="s">
        <v>139</v>
      </c>
      <c r="B789" s="1">
        <v>4.4000000000000004</v>
      </c>
      <c r="C789" s="1">
        <v>4</v>
      </c>
      <c r="D789" s="1">
        <v>0</v>
      </c>
      <c r="E789" s="1">
        <f t="shared" si="60"/>
        <v>0</v>
      </c>
      <c r="F789" s="1">
        <f t="shared" si="61"/>
        <v>0</v>
      </c>
      <c r="G789" s="1">
        <f t="shared" si="62"/>
        <v>1</v>
      </c>
      <c r="H789" s="1">
        <f t="shared" si="63"/>
        <v>0</v>
      </c>
      <c r="I789" s="1">
        <f t="shared" si="64"/>
        <v>1</v>
      </c>
    </row>
    <row r="790" spans="1:9" x14ac:dyDescent="0.25">
      <c r="A790" s="1" t="s">
        <v>149</v>
      </c>
      <c r="B790" s="1">
        <v>4.4000000000000004</v>
      </c>
      <c r="C790" s="1">
        <v>4</v>
      </c>
      <c r="D790" s="1">
        <v>0</v>
      </c>
      <c r="E790" s="1">
        <f t="shared" si="60"/>
        <v>0</v>
      </c>
      <c r="F790" s="1">
        <f t="shared" si="61"/>
        <v>0</v>
      </c>
      <c r="G790" s="1">
        <f t="shared" si="62"/>
        <v>1</v>
      </c>
      <c r="H790" s="1">
        <f t="shared" si="63"/>
        <v>0</v>
      </c>
      <c r="I790" s="1">
        <f t="shared" si="64"/>
        <v>1</v>
      </c>
    </row>
    <row r="791" spans="1:9" x14ac:dyDescent="0.25">
      <c r="A791" s="1" t="s">
        <v>71</v>
      </c>
      <c r="B791" s="1">
        <v>4.3</v>
      </c>
      <c r="C791" s="1">
        <v>4</v>
      </c>
      <c r="D791" s="1">
        <v>0</v>
      </c>
      <c r="E791" s="1">
        <f t="shared" si="60"/>
        <v>0</v>
      </c>
      <c r="F791" s="1">
        <f t="shared" si="61"/>
        <v>0</v>
      </c>
      <c r="G791" s="1">
        <f t="shared" si="62"/>
        <v>1</v>
      </c>
      <c r="H791" s="1">
        <f t="shared" si="63"/>
        <v>0</v>
      </c>
      <c r="I791" s="1">
        <f t="shared" si="64"/>
        <v>1</v>
      </c>
    </row>
    <row r="792" spans="1:9" x14ac:dyDescent="0.25">
      <c r="A792" s="1" t="s">
        <v>102</v>
      </c>
      <c r="B792" s="1">
        <v>4.3</v>
      </c>
      <c r="C792" s="1">
        <v>4</v>
      </c>
      <c r="D792" s="1">
        <v>0</v>
      </c>
      <c r="E792" s="1">
        <f t="shared" si="60"/>
        <v>0</v>
      </c>
      <c r="F792" s="1">
        <f t="shared" si="61"/>
        <v>0</v>
      </c>
      <c r="G792" s="1">
        <f t="shared" si="62"/>
        <v>1</v>
      </c>
      <c r="H792" s="1">
        <f t="shared" si="63"/>
        <v>0</v>
      </c>
      <c r="I792" s="1">
        <f t="shared" si="64"/>
        <v>1</v>
      </c>
    </row>
    <row r="793" spans="1:9" x14ac:dyDescent="0.25">
      <c r="A793" s="1" t="s">
        <v>127</v>
      </c>
      <c r="B793" s="1">
        <v>4.7</v>
      </c>
      <c r="C793" s="1">
        <v>4</v>
      </c>
      <c r="D793" s="1">
        <v>0</v>
      </c>
      <c r="E793" s="1">
        <f t="shared" si="60"/>
        <v>0</v>
      </c>
      <c r="F793" s="1">
        <f t="shared" si="61"/>
        <v>0</v>
      </c>
      <c r="G793" s="1">
        <f t="shared" si="62"/>
        <v>1</v>
      </c>
      <c r="H793" s="1">
        <f t="shared" si="63"/>
        <v>0</v>
      </c>
      <c r="I793" s="1">
        <f t="shared" si="64"/>
        <v>1</v>
      </c>
    </row>
    <row r="794" spans="1:9" x14ac:dyDescent="0.25">
      <c r="A794" s="1" t="s">
        <v>64</v>
      </c>
      <c r="B794" s="1">
        <v>4.5</v>
      </c>
      <c r="C794" s="1">
        <v>4</v>
      </c>
      <c r="D794" s="1">
        <v>0</v>
      </c>
      <c r="E794" s="1">
        <f t="shared" si="60"/>
        <v>0</v>
      </c>
      <c r="F794" s="1">
        <f t="shared" si="61"/>
        <v>0</v>
      </c>
      <c r="G794" s="1">
        <f t="shared" si="62"/>
        <v>1</v>
      </c>
      <c r="H794" s="1">
        <f t="shared" si="63"/>
        <v>0</v>
      </c>
      <c r="I794" s="1">
        <f t="shared" si="64"/>
        <v>1</v>
      </c>
    </row>
    <row r="795" spans="1:9" x14ac:dyDescent="0.25">
      <c r="A795" s="1" t="s">
        <v>88</v>
      </c>
      <c r="B795" s="1">
        <v>4.5</v>
      </c>
      <c r="C795" s="1">
        <v>4</v>
      </c>
      <c r="D795" s="1">
        <v>0</v>
      </c>
      <c r="E795" s="1">
        <f t="shared" si="60"/>
        <v>0</v>
      </c>
      <c r="F795" s="1">
        <f t="shared" si="61"/>
        <v>0</v>
      </c>
      <c r="G795" s="1">
        <f t="shared" si="62"/>
        <v>1</v>
      </c>
      <c r="H795" s="1">
        <f t="shared" si="63"/>
        <v>0</v>
      </c>
      <c r="I795" s="1">
        <f t="shared" si="64"/>
        <v>1</v>
      </c>
    </row>
    <row r="796" spans="1:9" x14ac:dyDescent="0.25">
      <c r="A796" s="1" t="s">
        <v>91</v>
      </c>
      <c r="B796" s="1">
        <v>4.9000000000000004</v>
      </c>
      <c r="C796" s="1">
        <v>4</v>
      </c>
      <c r="D796" s="1">
        <v>0</v>
      </c>
      <c r="E796" s="1">
        <f t="shared" si="60"/>
        <v>0</v>
      </c>
      <c r="F796" s="1">
        <f t="shared" si="61"/>
        <v>0</v>
      </c>
      <c r="G796" s="1">
        <f t="shared" si="62"/>
        <v>1</v>
      </c>
      <c r="H796" s="1">
        <f t="shared" si="63"/>
        <v>0</v>
      </c>
      <c r="I796" s="1">
        <f t="shared" si="64"/>
        <v>1</v>
      </c>
    </row>
    <row r="797" spans="1:9" x14ac:dyDescent="0.25">
      <c r="A797" s="1" t="s">
        <v>106</v>
      </c>
      <c r="B797" s="1">
        <v>4.3</v>
      </c>
      <c r="C797" s="1">
        <v>4</v>
      </c>
      <c r="D797" s="1">
        <v>0</v>
      </c>
      <c r="E797" s="1">
        <f t="shared" si="60"/>
        <v>0</v>
      </c>
      <c r="F797" s="1">
        <f t="shared" si="61"/>
        <v>0</v>
      </c>
      <c r="G797" s="1">
        <f t="shared" si="62"/>
        <v>1</v>
      </c>
      <c r="H797" s="1">
        <f t="shared" si="63"/>
        <v>0</v>
      </c>
      <c r="I797" s="1">
        <f t="shared" si="64"/>
        <v>1</v>
      </c>
    </row>
    <row r="798" spans="1:9" x14ac:dyDescent="0.25">
      <c r="A798" s="1" t="s">
        <v>108</v>
      </c>
      <c r="B798" s="1">
        <v>4.4000000000000004</v>
      </c>
      <c r="C798" s="1">
        <v>4</v>
      </c>
      <c r="D798" s="1">
        <v>0</v>
      </c>
      <c r="E798" s="1">
        <f t="shared" si="60"/>
        <v>0</v>
      </c>
      <c r="F798" s="1">
        <f t="shared" si="61"/>
        <v>0</v>
      </c>
      <c r="G798" s="1">
        <f t="shared" si="62"/>
        <v>1</v>
      </c>
      <c r="H798" s="1">
        <f t="shared" si="63"/>
        <v>0</v>
      </c>
      <c r="I798" s="1">
        <f t="shared" si="64"/>
        <v>1</v>
      </c>
    </row>
    <row r="799" spans="1:9" x14ac:dyDescent="0.25">
      <c r="A799" s="1" t="s">
        <v>188</v>
      </c>
      <c r="B799" s="1">
        <v>4.3</v>
      </c>
      <c r="C799" s="1">
        <v>4</v>
      </c>
      <c r="D799" s="1">
        <v>0</v>
      </c>
      <c r="E799" s="1">
        <f t="shared" si="60"/>
        <v>0</v>
      </c>
      <c r="F799" s="1">
        <f t="shared" si="61"/>
        <v>0</v>
      </c>
      <c r="G799" s="1">
        <f t="shared" si="62"/>
        <v>1</v>
      </c>
      <c r="H799" s="1">
        <f t="shared" si="63"/>
        <v>0</v>
      </c>
      <c r="I799" s="1">
        <f t="shared" si="64"/>
        <v>1</v>
      </c>
    </row>
    <row r="800" spans="1:9" x14ac:dyDescent="0.25">
      <c r="A800" s="1" t="s">
        <v>71</v>
      </c>
      <c r="B800" s="1">
        <v>4.3</v>
      </c>
      <c r="C800" s="1">
        <v>4</v>
      </c>
      <c r="D800" s="1">
        <v>0</v>
      </c>
      <c r="E800" s="1">
        <f t="shared" si="60"/>
        <v>0</v>
      </c>
      <c r="F800" s="1">
        <f t="shared" si="61"/>
        <v>0</v>
      </c>
      <c r="G800" s="1">
        <f t="shared" si="62"/>
        <v>1</v>
      </c>
      <c r="H800" s="1">
        <f t="shared" si="63"/>
        <v>0</v>
      </c>
      <c r="I800" s="1">
        <f t="shared" si="64"/>
        <v>1</v>
      </c>
    </row>
    <row r="801" spans="1:9" x14ac:dyDescent="0.25">
      <c r="A801" s="1" t="s">
        <v>127</v>
      </c>
      <c r="B801" s="1">
        <v>4.7</v>
      </c>
      <c r="C801" s="1">
        <v>4</v>
      </c>
      <c r="D801" s="1">
        <v>0</v>
      </c>
      <c r="E801" s="1">
        <f t="shared" si="60"/>
        <v>0</v>
      </c>
      <c r="F801" s="1">
        <f t="shared" si="61"/>
        <v>0</v>
      </c>
      <c r="G801" s="1">
        <f t="shared" si="62"/>
        <v>1</v>
      </c>
      <c r="H801" s="1">
        <f t="shared" si="63"/>
        <v>0</v>
      </c>
      <c r="I801" s="1">
        <f t="shared" si="64"/>
        <v>1</v>
      </c>
    </row>
    <row r="802" spans="1:9" x14ac:dyDescent="0.25">
      <c r="A802" s="1" t="s">
        <v>140</v>
      </c>
      <c r="B802" s="1">
        <v>4.9000000000000004</v>
      </c>
      <c r="C802" s="1">
        <v>4</v>
      </c>
      <c r="D802" s="1">
        <v>0</v>
      </c>
      <c r="E802" s="1">
        <f t="shared" si="60"/>
        <v>0</v>
      </c>
      <c r="F802" s="1">
        <f t="shared" si="61"/>
        <v>0</v>
      </c>
      <c r="G802" s="1">
        <f t="shared" si="62"/>
        <v>1</v>
      </c>
      <c r="H802" s="1">
        <f t="shared" si="63"/>
        <v>0</v>
      </c>
      <c r="I802" s="1">
        <f t="shared" si="64"/>
        <v>1</v>
      </c>
    </row>
    <row r="803" spans="1:9" x14ac:dyDescent="0.25">
      <c r="A803" s="1" t="s">
        <v>143</v>
      </c>
      <c r="B803" s="1">
        <v>4.5999999999999996</v>
      </c>
      <c r="C803" s="1">
        <v>4</v>
      </c>
      <c r="D803" s="1">
        <v>0</v>
      </c>
      <c r="E803" s="1">
        <f t="shared" si="60"/>
        <v>0</v>
      </c>
      <c r="F803" s="1">
        <f t="shared" si="61"/>
        <v>0</v>
      </c>
      <c r="G803" s="1">
        <f t="shared" si="62"/>
        <v>1</v>
      </c>
      <c r="H803" s="1">
        <f t="shared" si="63"/>
        <v>0</v>
      </c>
      <c r="I803" s="1">
        <f t="shared" si="64"/>
        <v>1</v>
      </c>
    </row>
    <row r="804" spans="1:9" x14ac:dyDescent="0.25">
      <c r="A804" s="1" t="s">
        <v>116</v>
      </c>
      <c r="B804" s="1">
        <v>4</v>
      </c>
      <c r="C804" s="1">
        <v>4</v>
      </c>
      <c r="D804" s="1">
        <v>0</v>
      </c>
      <c r="E804" s="1">
        <f t="shared" si="60"/>
        <v>0</v>
      </c>
      <c r="F804" s="1">
        <f t="shared" si="61"/>
        <v>0</v>
      </c>
      <c r="G804" s="1">
        <f t="shared" si="62"/>
        <v>1</v>
      </c>
      <c r="H804" s="1">
        <f t="shared" si="63"/>
        <v>0</v>
      </c>
      <c r="I804" s="1">
        <f t="shared" si="64"/>
        <v>1</v>
      </c>
    </row>
    <row r="805" spans="1:9" x14ac:dyDescent="0.25">
      <c r="A805" s="1" t="s">
        <v>201</v>
      </c>
      <c r="B805" s="1">
        <v>3.9</v>
      </c>
      <c r="C805" s="1">
        <v>4</v>
      </c>
      <c r="D805" s="1">
        <v>0</v>
      </c>
      <c r="E805" s="1">
        <f t="shared" si="60"/>
        <v>0</v>
      </c>
      <c r="F805" s="1">
        <f t="shared" si="61"/>
        <v>0</v>
      </c>
      <c r="G805" s="1">
        <f t="shared" si="62"/>
        <v>1</v>
      </c>
      <c r="H805" s="1">
        <f t="shared" si="63"/>
        <v>0</v>
      </c>
      <c r="I805" s="1">
        <f t="shared" si="64"/>
        <v>1</v>
      </c>
    </row>
    <row r="806" spans="1:9" x14ac:dyDescent="0.25">
      <c r="A806" s="1" t="s">
        <v>146</v>
      </c>
      <c r="B806" s="1">
        <v>4.3</v>
      </c>
      <c r="C806" s="1">
        <v>4</v>
      </c>
      <c r="D806" s="1">
        <v>0</v>
      </c>
      <c r="E806" s="1">
        <f t="shared" si="60"/>
        <v>0</v>
      </c>
      <c r="F806" s="1">
        <f t="shared" si="61"/>
        <v>0</v>
      </c>
      <c r="G806" s="1">
        <f t="shared" si="62"/>
        <v>1</v>
      </c>
      <c r="H806" s="1">
        <f t="shared" si="63"/>
        <v>0</v>
      </c>
      <c r="I806" s="1">
        <f t="shared" si="64"/>
        <v>1</v>
      </c>
    </row>
    <row r="807" spans="1:9" x14ac:dyDescent="0.25">
      <c r="A807" s="1" t="s">
        <v>108</v>
      </c>
      <c r="B807" s="1">
        <v>4.4000000000000004</v>
      </c>
      <c r="C807" s="1">
        <v>4</v>
      </c>
      <c r="D807" s="1">
        <v>0</v>
      </c>
      <c r="E807" s="1">
        <f t="shared" si="60"/>
        <v>0</v>
      </c>
      <c r="F807" s="1">
        <f t="shared" si="61"/>
        <v>0</v>
      </c>
      <c r="G807" s="1">
        <f t="shared" si="62"/>
        <v>1</v>
      </c>
      <c r="H807" s="1">
        <f t="shared" si="63"/>
        <v>0</v>
      </c>
      <c r="I807" s="1">
        <f t="shared" si="64"/>
        <v>1</v>
      </c>
    </row>
    <row r="808" spans="1:9" x14ac:dyDescent="0.25">
      <c r="A808" s="1" t="s">
        <v>167</v>
      </c>
      <c r="B808" s="1">
        <v>4.5</v>
      </c>
      <c r="C808" s="1">
        <v>4</v>
      </c>
      <c r="D808" s="1">
        <v>0</v>
      </c>
      <c r="E808" s="1">
        <f t="shared" si="60"/>
        <v>0</v>
      </c>
      <c r="F808" s="1">
        <f t="shared" si="61"/>
        <v>0</v>
      </c>
      <c r="G808" s="1">
        <f t="shared" si="62"/>
        <v>1</v>
      </c>
      <c r="H808" s="1">
        <f t="shared" si="63"/>
        <v>0</v>
      </c>
      <c r="I808" s="1">
        <f t="shared" si="64"/>
        <v>1</v>
      </c>
    </row>
    <row r="809" spans="1:9" x14ac:dyDescent="0.25">
      <c r="A809" s="1" t="s">
        <v>127</v>
      </c>
      <c r="B809" s="1">
        <v>4.7</v>
      </c>
      <c r="C809" s="1">
        <v>4</v>
      </c>
      <c r="D809" s="1">
        <v>0</v>
      </c>
      <c r="E809" s="1">
        <f t="shared" si="60"/>
        <v>0</v>
      </c>
      <c r="F809" s="1">
        <f t="shared" si="61"/>
        <v>0</v>
      </c>
      <c r="G809" s="1">
        <f t="shared" si="62"/>
        <v>1</v>
      </c>
      <c r="H809" s="1">
        <f t="shared" si="63"/>
        <v>0</v>
      </c>
      <c r="I809" s="1">
        <f t="shared" si="64"/>
        <v>1</v>
      </c>
    </row>
    <row r="810" spans="1:9" x14ac:dyDescent="0.25">
      <c r="A810" s="1" t="s">
        <v>88</v>
      </c>
      <c r="B810" s="1">
        <v>4.5</v>
      </c>
      <c r="C810" s="1">
        <v>4</v>
      </c>
      <c r="D810" s="1">
        <v>0</v>
      </c>
      <c r="E810" s="1">
        <f t="shared" si="60"/>
        <v>0</v>
      </c>
      <c r="F810" s="1">
        <f t="shared" si="61"/>
        <v>0</v>
      </c>
      <c r="G810" s="1">
        <f t="shared" si="62"/>
        <v>1</v>
      </c>
      <c r="H810" s="1">
        <f t="shared" si="63"/>
        <v>0</v>
      </c>
      <c r="I810" s="1">
        <f t="shared" si="64"/>
        <v>1</v>
      </c>
    </row>
    <row r="811" spans="1:9" x14ac:dyDescent="0.25">
      <c r="A811" s="1" t="s">
        <v>193</v>
      </c>
      <c r="B811" s="1">
        <v>4.3</v>
      </c>
      <c r="C811" s="1">
        <v>4</v>
      </c>
      <c r="D811" s="1">
        <v>0</v>
      </c>
      <c r="E811" s="1">
        <f t="shared" si="60"/>
        <v>0</v>
      </c>
      <c r="F811" s="1">
        <f t="shared" si="61"/>
        <v>0</v>
      </c>
      <c r="G811" s="1">
        <f t="shared" si="62"/>
        <v>1</v>
      </c>
      <c r="H811" s="1">
        <f t="shared" si="63"/>
        <v>0</v>
      </c>
      <c r="I811" s="1">
        <f t="shared" si="64"/>
        <v>1</v>
      </c>
    </row>
    <row r="812" spans="1:9" x14ac:dyDescent="0.25">
      <c r="A812" s="1" t="s">
        <v>106</v>
      </c>
      <c r="B812" s="1">
        <v>4.3</v>
      </c>
      <c r="C812" s="1">
        <v>4</v>
      </c>
      <c r="D812" s="1">
        <v>0</v>
      </c>
      <c r="E812" s="1">
        <f t="shared" si="60"/>
        <v>0</v>
      </c>
      <c r="F812" s="1">
        <f t="shared" si="61"/>
        <v>0</v>
      </c>
      <c r="G812" s="1">
        <f t="shared" si="62"/>
        <v>1</v>
      </c>
      <c r="H812" s="1">
        <f t="shared" si="63"/>
        <v>0</v>
      </c>
      <c r="I812" s="1">
        <f t="shared" si="64"/>
        <v>1</v>
      </c>
    </row>
    <row r="813" spans="1:9" x14ac:dyDescent="0.25">
      <c r="A813" s="1" t="s">
        <v>159</v>
      </c>
      <c r="B813" s="1">
        <v>4.3</v>
      </c>
      <c r="C813" s="1">
        <v>4</v>
      </c>
      <c r="D813" s="1">
        <v>0</v>
      </c>
      <c r="E813" s="1">
        <f t="shared" si="60"/>
        <v>0</v>
      </c>
      <c r="F813" s="1">
        <f t="shared" si="61"/>
        <v>0</v>
      </c>
      <c r="G813" s="1">
        <f t="shared" si="62"/>
        <v>1</v>
      </c>
      <c r="H813" s="1">
        <f t="shared" si="63"/>
        <v>0</v>
      </c>
      <c r="I813" s="1">
        <f t="shared" si="64"/>
        <v>1</v>
      </c>
    </row>
    <row r="814" spans="1:9" x14ac:dyDescent="0.25">
      <c r="A814" s="1" t="s">
        <v>186</v>
      </c>
      <c r="B814" s="1">
        <v>5.0999999999999996</v>
      </c>
      <c r="C814" s="1">
        <v>4</v>
      </c>
      <c r="D814" s="1">
        <v>0</v>
      </c>
      <c r="E814" s="1">
        <f t="shared" si="60"/>
        <v>0</v>
      </c>
      <c r="F814" s="1">
        <f t="shared" si="61"/>
        <v>0</v>
      </c>
      <c r="G814" s="1">
        <f t="shared" si="62"/>
        <v>1</v>
      </c>
      <c r="H814" s="1">
        <f t="shared" si="63"/>
        <v>0</v>
      </c>
      <c r="I814" s="1">
        <f t="shared" si="64"/>
        <v>1</v>
      </c>
    </row>
    <row r="815" spans="1:9" x14ac:dyDescent="0.25">
      <c r="A815" s="1" t="s">
        <v>145</v>
      </c>
      <c r="B815" s="1">
        <v>4.7</v>
      </c>
      <c r="C815" s="1">
        <v>4</v>
      </c>
      <c r="D815" s="1">
        <v>0</v>
      </c>
      <c r="E815" s="1">
        <f t="shared" si="60"/>
        <v>0</v>
      </c>
      <c r="F815" s="1">
        <f t="shared" si="61"/>
        <v>0</v>
      </c>
      <c r="G815" s="1">
        <f t="shared" si="62"/>
        <v>1</v>
      </c>
      <c r="H815" s="1">
        <f t="shared" si="63"/>
        <v>0</v>
      </c>
      <c r="I815" s="1">
        <f t="shared" si="64"/>
        <v>1</v>
      </c>
    </row>
    <row r="816" spans="1:9" x14ac:dyDescent="0.25">
      <c r="A816" s="1" t="s">
        <v>160</v>
      </c>
      <c r="B816" s="1">
        <v>3.9</v>
      </c>
      <c r="C816" s="1">
        <v>4</v>
      </c>
      <c r="D816" s="1">
        <v>0</v>
      </c>
      <c r="E816" s="1">
        <f t="shared" si="60"/>
        <v>0</v>
      </c>
      <c r="F816" s="1">
        <f t="shared" si="61"/>
        <v>0</v>
      </c>
      <c r="G816" s="1">
        <f t="shared" si="62"/>
        <v>1</v>
      </c>
      <c r="H816" s="1">
        <f t="shared" si="63"/>
        <v>0</v>
      </c>
      <c r="I816" s="1">
        <f t="shared" si="64"/>
        <v>1</v>
      </c>
    </row>
    <row r="817" spans="1:9" x14ac:dyDescent="0.25">
      <c r="A817" s="1" t="s">
        <v>159</v>
      </c>
      <c r="B817" s="1">
        <v>4.3</v>
      </c>
      <c r="C817" s="1">
        <v>4</v>
      </c>
      <c r="D817" s="1">
        <v>0</v>
      </c>
      <c r="E817" s="1">
        <f t="shared" si="60"/>
        <v>0</v>
      </c>
      <c r="F817" s="1">
        <f t="shared" si="61"/>
        <v>0</v>
      </c>
      <c r="G817" s="1">
        <f t="shared" si="62"/>
        <v>1</v>
      </c>
      <c r="H817" s="1">
        <f t="shared" si="63"/>
        <v>0</v>
      </c>
      <c r="I817" s="1">
        <f t="shared" si="64"/>
        <v>1</v>
      </c>
    </row>
    <row r="818" spans="1:9" x14ac:dyDescent="0.25">
      <c r="A818" s="1" t="s">
        <v>92</v>
      </c>
      <c r="B818" s="1">
        <v>5.4</v>
      </c>
      <c r="C818" s="1">
        <v>4</v>
      </c>
      <c r="D818" s="1">
        <v>0</v>
      </c>
      <c r="E818" s="1">
        <f t="shared" si="60"/>
        <v>0</v>
      </c>
      <c r="F818" s="1">
        <f t="shared" si="61"/>
        <v>0</v>
      </c>
      <c r="G818" s="1">
        <f t="shared" si="62"/>
        <v>1</v>
      </c>
      <c r="H818" s="1">
        <f t="shared" si="63"/>
        <v>0</v>
      </c>
      <c r="I818" s="1">
        <f t="shared" si="64"/>
        <v>1</v>
      </c>
    </row>
    <row r="819" spans="1:9" x14ac:dyDescent="0.25">
      <c r="A819" s="1" t="s">
        <v>116</v>
      </c>
      <c r="B819" s="1">
        <v>4</v>
      </c>
      <c r="C819" s="1">
        <v>4</v>
      </c>
      <c r="D819" s="1">
        <v>0</v>
      </c>
      <c r="E819" s="1">
        <f t="shared" si="60"/>
        <v>0</v>
      </c>
      <c r="F819" s="1">
        <f t="shared" si="61"/>
        <v>0</v>
      </c>
      <c r="G819" s="1">
        <f t="shared" si="62"/>
        <v>1</v>
      </c>
      <c r="H819" s="1">
        <f t="shared" si="63"/>
        <v>0</v>
      </c>
      <c r="I819" s="1">
        <f t="shared" si="64"/>
        <v>1</v>
      </c>
    </row>
    <row r="820" spans="1:9" x14ac:dyDescent="0.25">
      <c r="A820" s="1" t="s">
        <v>120</v>
      </c>
      <c r="B820" s="1">
        <v>4.0999999999999996</v>
      </c>
      <c r="C820" s="1">
        <v>4</v>
      </c>
      <c r="D820" s="1">
        <v>0</v>
      </c>
      <c r="E820" s="1">
        <f t="shared" si="60"/>
        <v>0</v>
      </c>
      <c r="F820" s="1">
        <f t="shared" si="61"/>
        <v>0</v>
      </c>
      <c r="G820" s="1">
        <f t="shared" si="62"/>
        <v>1</v>
      </c>
      <c r="H820" s="1">
        <f t="shared" si="63"/>
        <v>0</v>
      </c>
      <c r="I820" s="1">
        <f t="shared" si="64"/>
        <v>1</v>
      </c>
    </row>
    <row r="821" spans="1:9" x14ac:dyDescent="0.25">
      <c r="A821" s="1" t="s">
        <v>197</v>
      </c>
      <c r="B821" s="1">
        <v>4.4000000000000004</v>
      </c>
      <c r="C821" s="1">
        <v>4</v>
      </c>
      <c r="D821" s="1">
        <v>0</v>
      </c>
      <c r="E821" s="1">
        <f t="shared" si="60"/>
        <v>0</v>
      </c>
      <c r="F821" s="1">
        <f t="shared" si="61"/>
        <v>0</v>
      </c>
      <c r="G821" s="1">
        <f t="shared" si="62"/>
        <v>1</v>
      </c>
      <c r="H821" s="1">
        <f t="shared" si="63"/>
        <v>0</v>
      </c>
      <c r="I821" s="1">
        <f t="shared" si="64"/>
        <v>1</v>
      </c>
    </row>
    <row r="822" spans="1:9" x14ac:dyDescent="0.25">
      <c r="A822" s="1" t="s">
        <v>140</v>
      </c>
      <c r="B822" s="1">
        <v>4.9000000000000004</v>
      </c>
      <c r="C822" s="1">
        <v>4</v>
      </c>
      <c r="D822" s="1">
        <v>0</v>
      </c>
      <c r="E822" s="1">
        <f t="shared" si="60"/>
        <v>0</v>
      </c>
      <c r="F822" s="1">
        <f t="shared" si="61"/>
        <v>0</v>
      </c>
      <c r="G822" s="1">
        <f t="shared" si="62"/>
        <v>1</v>
      </c>
      <c r="H822" s="1">
        <f t="shared" si="63"/>
        <v>0</v>
      </c>
      <c r="I822" s="1">
        <f t="shared" si="64"/>
        <v>1</v>
      </c>
    </row>
    <row r="823" spans="1:9" x14ac:dyDescent="0.25">
      <c r="A823" s="1" t="s">
        <v>157</v>
      </c>
      <c r="B823" s="1">
        <v>4.4000000000000004</v>
      </c>
      <c r="C823" s="1">
        <v>4</v>
      </c>
      <c r="D823" s="1">
        <v>0</v>
      </c>
      <c r="E823" s="1">
        <f t="shared" si="60"/>
        <v>0</v>
      </c>
      <c r="F823" s="1">
        <f t="shared" si="61"/>
        <v>0</v>
      </c>
      <c r="G823" s="1">
        <f t="shared" si="62"/>
        <v>1</v>
      </c>
      <c r="H823" s="1">
        <f t="shared" si="63"/>
        <v>0</v>
      </c>
      <c r="I823" s="1">
        <f t="shared" si="64"/>
        <v>1</v>
      </c>
    </row>
    <row r="824" spans="1:9" x14ac:dyDescent="0.25">
      <c r="A824" s="1" t="s">
        <v>152</v>
      </c>
      <c r="B824" s="1">
        <v>4.5</v>
      </c>
      <c r="C824" s="1">
        <v>4</v>
      </c>
      <c r="D824" s="1">
        <v>0</v>
      </c>
      <c r="E824" s="1">
        <f t="shared" si="60"/>
        <v>0</v>
      </c>
      <c r="F824" s="1">
        <f t="shared" si="61"/>
        <v>0</v>
      </c>
      <c r="G824" s="1">
        <f t="shared" si="62"/>
        <v>1</v>
      </c>
      <c r="H824" s="1">
        <f t="shared" si="63"/>
        <v>0</v>
      </c>
      <c r="I824" s="1">
        <f t="shared" si="64"/>
        <v>1</v>
      </c>
    </row>
    <row r="825" spans="1:9" x14ac:dyDescent="0.25">
      <c r="A825" s="1" t="s">
        <v>87</v>
      </c>
      <c r="B825" s="1">
        <v>5</v>
      </c>
      <c r="C825" s="1">
        <v>4</v>
      </c>
      <c r="D825" s="1">
        <v>-1</v>
      </c>
      <c r="E825" s="1">
        <f t="shared" si="60"/>
        <v>0</v>
      </c>
      <c r="F825" s="1">
        <f t="shared" si="61"/>
        <v>0</v>
      </c>
      <c r="G825" s="1">
        <f t="shared" si="62"/>
        <v>1</v>
      </c>
      <c r="H825" s="1">
        <f t="shared" si="63"/>
        <v>0</v>
      </c>
      <c r="I825" s="1">
        <f t="shared" si="64"/>
        <v>1</v>
      </c>
    </row>
    <row r="826" spans="1:9" x14ac:dyDescent="0.25">
      <c r="A826" s="1" t="s">
        <v>127</v>
      </c>
      <c r="B826" s="1">
        <v>4.7</v>
      </c>
      <c r="C826" s="1">
        <v>4</v>
      </c>
      <c r="D826" s="1">
        <v>-1</v>
      </c>
      <c r="E826" s="1">
        <f t="shared" si="60"/>
        <v>0</v>
      </c>
      <c r="F826" s="1">
        <f t="shared" si="61"/>
        <v>0</v>
      </c>
      <c r="G826" s="1">
        <f t="shared" si="62"/>
        <v>1</v>
      </c>
      <c r="H826" s="1">
        <f t="shared" si="63"/>
        <v>0</v>
      </c>
      <c r="I826" s="1">
        <f t="shared" si="64"/>
        <v>1</v>
      </c>
    </row>
    <row r="827" spans="1:9" x14ac:dyDescent="0.25">
      <c r="A827" s="1" t="s">
        <v>65</v>
      </c>
      <c r="B827" s="1">
        <v>5.0999999999999996</v>
      </c>
      <c r="C827" s="1">
        <v>4</v>
      </c>
      <c r="D827" s="1">
        <v>-1</v>
      </c>
      <c r="E827" s="1">
        <f t="shared" si="60"/>
        <v>0</v>
      </c>
      <c r="F827" s="1">
        <f t="shared" si="61"/>
        <v>0</v>
      </c>
      <c r="G827" s="1">
        <f t="shared" si="62"/>
        <v>1</v>
      </c>
      <c r="H827" s="1">
        <f t="shared" si="63"/>
        <v>0</v>
      </c>
      <c r="I827" s="1">
        <f t="shared" si="64"/>
        <v>1</v>
      </c>
    </row>
    <row r="828" spans="1:9" x14ac:dyDescent="0.25">
      <c r="A828" s="1" t="s">
        <v>133</v>
      </c>
      <c r="B828" s="1">
        <v>4.5999999999999996</v>
      </c>
      <c r="C828" s="1">
        <v>4</v>
      </c>
      <c r="D828" s="1">
        <v>-1</v>
      </c>
      <c r="E828" s="1">
        <f t="shared" si="60"/>
        <v>0</v>
      </c>
      <c r="F828" s="1">
        <f t="shared" si="61"/>
        <v>0</v>
      </c>
      <c r="G828" s="1">
        <f t="shared" si="62"/>
        <v>1</v>
      </c>
      <c r="H828" s="1">
        <f t="shared" si="63"/>
        <v>0</v>
      </c>
      <c r="I828" s="1">
        <f t="shared" si="64"/>
        <v>1</v>
      </c>
    </row>
    <row r="829" spans="1:9" x14ac:dyDescent="0.25">
      <c r="A829" s="1" t="s">
        <v>104</v>
      </c>
      <c r="B829" s="1">
        <v>5.4</v>
      </c>
      <c r="C829" s="1">
        <v>4</v>
      </c>
      <c r="D829" s="1">
        <v>-1</v>
      </c>
      <c r="E829" s="1">
        <f t="shared" si="60"/>
        <v>0</v>
      </c>
      <c r="F829" s="1">
        <f t="shared" si="61"/>
        <v>0</v>
      </c>
      <c r="G829" s="1">
        <f t="shared" si="62"/>
        <v>1</v>
      </c>
      <c r="H829" s="1">
        <f t="shared" si="63"/>
        <v>0</v>
      </c>
      <c r="I829" s="1">
        <f t="shared" si="64"/>
        <v>1</v>
      </c>
    </row>
    <row r="830" spans="1:9" x14ac:dyDescent="0.25">
      <c r="A830" s="1" t="s">
        <v>65</v>
      </c>
      <c r="B830" s="1">
        <v>5.0999999999999996</v>
      </c>
      <c r="C830" s="1">
        <v>4</v>
      </c>
      <c r="D830" s="1">
        <v>-1</v>
      </c>
      <c r="E830" s="1">
        <f t="shared" si="60"/>
        <v>0</v>
      </c>
      <c r="F830" s="1">
        <f t="shared" si="61"/>
        <v>0</v>
      </c>
      <c r="G830" s="1">
        <f t="shared" si="62"/>
        <v>1</v>
      </c>
      <c r="H830" s="1">
        <f t="shared" si="63"/>
        <v>0</v>
      </c>
      <c r="I830" s="1">
        <f t="shared" si="64"/>
        <v>1</v>
      </c>
    </row>
    <row r="831" spans="1:9" x14ac:dyDescent="0.25">
      <c r="A831" s="1" t="s">
        <v>84</v>
      </c>
      <c r="B831" s="1">
        <v>5</v>
      </c>
      <c r="C831" s="1">
        <v>4</v>
      </c>
      <c r="D831" s="1">
        <v>-1</v>
      </c>
      <c r="E831" s="1">
        <f t="shared" si="60"/>
        <v>0</v>
      </c>
      <c r="F831" s="1">
        <f t="shared" si="61"/>
        <v>0</v>
      </c>
      <c r="G831" s="1">
        <f t="shared" si="62"/>
        <v>1</v>
      </c>
      <c r="H831" s="1">
        <f t="shared" si="63"/>
        <v>0</v>
      </c>
      <c r="I831" s="1">
        <f t="shared" si="64"/>
        <v>1</v>
      </c>
    </row>
    <row r="832" spans="1:9" x14ac:dyDescent="0.25">
      <c r="A832" s="1" t="s">
        <v>149</v>
      </c>
      <c r="B832" s="1">
        <v>4.4000000000000004</v>
      </c>
      <c r="C832" s="1">
        <v>4</v>
      </c>
      <c r="D832" s="1">
        <v>-1</v>
      </c>
      <c r="E832" s="1">
        <f t="shared" si="60"/>
        <v>0</v>
      </c>
      <c r="F832" s="1">
        <f t="shared" si="61"/>
        <v>0</v>
      </c>
      <c r="G832" s="1">
        <f t="shared" si="62"/>
        <v>1</v>
      </c>
      <c r="H832" s="1">
        <f t="shared" si="63"/>
        <v>0</v>
      </c>
      <c r="I832" s="1">
        <f t="shared" si="64"/>
        <v>1</v>
      </c>
    </row>
    <row r="833" spans="1:9" x14ac:dyDescent="0.25">
      <c r="A833" s="1" t="s">
        <v>175</v>
      </c>
      <c r="B833" s="1">
        <v>3.9</v>
      </c>
      <c r="C833" s="1">
        <v>4</v>
      </c>
      <c r="D833" s="1">
        <v>-1</v>
      </c>
      <c r="E833" s="1">
        <f t="shared" si="60"/>
        <v>0</v>
      </c>
      <c r="F833" s="1">
        <f t="shared" si="61"/>
        <v>0</v>
      </c>
      <c r="G833" s="1">
        <f t="shared" si="62"/>
        <v>1</v>
      </c>
      <c r="H833" s="1">
        <f t="shared" si="63"/>
        <v>0</v>
      </c>
      <c r="I833" s="1">
        <f t="shared" si="64"/>
        <v>1</v>
      </c>
    </row>
    <row r="834" spans="1:9" x14ac:dyDescent="0.25">
      <c r="A834" s="1" t="s">
        <v>151</v>
      </c>
      <c r="B834" s="1">
        <v>4.3</v>
      </c>
      <c r="C834" s="1">
        <v>4</v>
      </c>
      <c r="D834" s="1">
        <v>-1</v>
      </c>
      <c r="E834" s="1">
        <f t="shared" si="60"/>
        <v>0</v>
      </c>
      <c r="F834" s="1">
        <f t="shared" si="61"/>
        <v>0</v>
      </c>
      <c r="G834" s="1">
        <f t="shared" si="62"/>
        <v>1</v>
      </c>
      <c r="H834" s="1">
        <f t="shared" si="63"/>
        <v>0</v>
      </c>
      <c r="I834" s="1">
        <f t="shared" si="64"/>
        <v>1</v>
      </c>
    </row>
    <row r="835" spans="1:9" x14ac:dyDescent="0.25">
      <c r="A835" s="1" t="s">
        <v>119</v>
      </c>
      <c r="B835" s="1">
        <v>4.2</v>
      </c>
      <c r="C835" s="1">
        <v>4</v>
      </c>
      <c r="D835" s="1">
        <v>-2</v>
      </c>
      <c r="E835" s="1">
        <f t="shared" ref="E835:E898" si="65">IF(AND((10&gt;D835),(D835&gt;=C835),(C835&gt;=2)),1,0)</f>
        <v>0</v>
      </c>
      <c r="F835" s="1">
        <f t="shared" ref="F835:F898" si="66">IF(AND((D835&lt;C835),(D835&gt;2),(C835&lt;10)),1,0)</f>
        <v>0</v>
      </c>
      <c r="G835" s="1">
        <f t="shared" ref="G835:G898" si="67">IF(D835&lt;=2,1,0)</f>
        <v>1</v>
      </c>
      <c r="H835" s="1">
        <f t="shared" ref="H835:H898" si="68">IF(D835&gt;=10,1,0)</f>
        <v>0</v>
      </c>
      <c r="I835" s="1">
        <f t="shared" ref="I835:I898" si="69">SUM(E835:H835)</f>
        <v>1</v>
      </c>
    </row>
    <row r="836" spans="1:9" x14ac:dyDescent="0.25">
      <c r="A836" s="1" t="s">
        <v>138</v>
      </c>
      <c r="B836" s="1">
        <v>4.7</v>
      </c>
      <c r="C836" s="1">
        <v>4</v>
      </c>
      <c r="D836" s="1">
        <v>-2</v>
      </c>
      <c r="E836" s="1">
        <f t="shared" si="65"/>
        <v>0</v>
      </c>
      <c r="F836" s="1">
        <f t="shared" si="66"/>
        <v>0</v>
      </c>
      <c r="G836" s="1">
        <f t="shared" si="67"/>
        <v>1</v>
      </c>
      <c r="H836" s="1">
        <f t="shared" si="68"/>
        <v>0</v>
      </c>
      <c r="I836" s="1">
        <f t="shared" si="69"/>
        <v>1</v>
      </c>
    </row>
    <row r="837" spans="1:9" x14ac:dyDescent="0.25">
      <c r="A837" s="1" t="s">
        <v>78</v>
      </c>
      <c r="B837" s="1">
        <v>4.2</v>
      </c>
      <c r="C837" s="1">
        <v>4</v>
      </c>
      <c r="D837" s="1">
        <v>-3</v>
      </c>
      <c r="E837" s="1">
        <f t="shared" si="65"/>
        <v>0</v>
      </c>
      <c r="F837" s="1">
        <f t="shared" si="66"/>
        <v>0</v>
      </c>
      <c r="G837" s="1">
        <f t="shared" si="67"/>
        <v>1</v>
      </c>
      <c r="H837" s="1">
        <f t="shared" si="68"/>
        <v>0</v>
      </c>
      <c r="I837" s="1">
        <f t="shared" si="69"/>
        <v>1</v>
      </c>
    </row>
    <row r="838" spans="1:9" x14ac:dyDescent="0.25">
      <c r="A838" s="1" t="s">
        <v>82</v>
      </c>
      <c r="B838" s="1">
        <v>4.3</v>
      </c>
      <c r="C838" s="1">
        <v>4</v>
      </c>
      <c r="D838" s="1">
        <v>-3</v>
      </c>
      <c r="E838" s="1">
        <f t="shared" si="65"/>
        <v>0</v>
      </c>
      <c r="F838" s="1">
        <f t="shared" si="66"/>
        <v>0</v>
      </c>
      <c r="G838" s="1">
        <f t="shared" si="67"/>
        <v>1</v>
      </c>
      <c r="H838" s="1">
        <f t="shared" si="68"/>
        <v>0</v>
      </c>
      <c r="I838" s="1">
        <f t="shared" si="69"/>
        <v>1</v>
      </c>
    </row>
    <row r="839" spans="1:9" x14ac:dyDescent="0.25">
      <c r="A839" s="1" t="s">
        <v>125</v>
      </c>
      <c r="B839" s="1">
        <v>4.4000000000000004</v>
      </c>
      <c r="C839" s="1">
        <v>4</v>
      </c>
      <c r="D839" s="1">
        <v>-4</v>
      </c>
      <c r="E839" s="1">
        <f t="shared" si="65"/>
        <v>0</v>
      </c>
      <c r="F839" s="1">
        <f t="shared" si="66"/>
        <v>0</v>
      </c>
      <c r="G839" s="1">
        <f t="shared" si="67"/>
        <v>1</v>
      </c>
      <c r="H839" s="1">
        <f t="shared" si="68"/>
        <v>0</v>
      </c>
      <c r="I839" s="1">
        <f t="shared" si="69"/>
        <v>1</v>
      </c>
    </row>
    <row r="840" spans="1:9" x14ac:dyDescent="0.25">
      <c r="A840" s="1" t="s">
        <v>159</v>
      </c>
      <c r="B840" s="1">
        <v>4.3</v>
      </c>
      <c r="C840" s="1">
        <v>3</v>
      </c>
      <c r="D840" s="1">
        <v>3</v>
      </c>
      <c r="E840" s="1">
        <f t="shared" si="65"/>
        <v>1</v>
      </c>
      <c r="F840" s="1">
        <f t="shared" si="66"/>
        <v>0</v>
      </c>
      <c r="G840" s="1">
        <f t="shared" si="67"/>
        <v>0</v>
      </c>
      <c r="H840" s="1">
        <f t="shared" si="68"/>
        <v>0</v>
      </c>
      <c r="I840" s="1">
        <f t="shared" si="69"/>
        <v>1</v>
      </c>
    </row>
    <row r="841" spans="1:9" x14ac:dyDescent="0.25">
      <c r="A841" s="1" t="s">
        <v>175</v>
      </c>
      <c r="B841" s="1">
        <v>3.9</v>
      </c>
      <c r="C841" s="1">
        <v>3</v>
      </c>
      <c r="D841" s="1">
        <v>3</v>
      </c>
      <c r="E841" s="1">
        <f t="shared" si="65"/>
        <v>1</v>
      </c>
      <c r="F841" s="1">
        <f t="shared" si="66"/>
        <v>0</v>
      </c>
      <c r="G841" s="1">
        <f t="shared" si="67"/>
        <v>0</v>
      </c>
      <c r="H841" s="1">
        <f t="shared" si="68"/>
        <v>0</v>
      </c>
      <c r="I841" s="1">
        <f t="shared" si="69"/>
        <v>1</v>
      </c>
    </row>
    <row r="842" spans="1:9" x14ac:dyDescent="0.25">
      <c r="A842" s="1" t="s">
        <v>138</v>
      </c>
      <c r="B842" s="1">
        <v>4.7</v>
      </c>
      <c r="C842" s="1">
        <v>3</v>
      </c>
      <c r="D842" s="1">
        <v>3</v>
      </c>
      <c r="E842" s="1">
        <f t="shared" si="65"/>
        <v>1</v>
      </c>
      <c r="F842" s="1">
        <f t="shared" si="66"/>
        <v>0</v>
      </c>
      <c r="G842" s="1">
        <f t="shared" si="67"/>
        <v>0</v>
      </c>
      <c r="H842" s="1">
        <f t="shared" si="68"/>
        <v>0</v>
      </c>
      <c r="I842" s="1">
        <f t="shared" si="69"/>
        <v>1</v>
      </c>
    </row>
    <row r="843" spans="1:9" x14ac:dyDescent="0.25">
      <c r="A843" s="1" t="s">
        <v>132</v>
      </c>
      <c r="B843" s="1">
        <v>5.0999999999999996</v>
      </c>
      <c r="C843" s="1">
        <v>3</v>
      </c>
      <c r="D843" s="1">
        <v>3</v>
      </c>
      <c r="E843" s="1">
        <f t="shared" si="65"/>
        <v>1</v>
      </c>
      <c r="F843" s="1">
        <f t="shared" si="66"/>
        <v>0</v>
      </c>
      <c r="G843" s="1">
        <f t="shared" si="67"/>
        <v>0</v>
      </c>
      <c r="H843" s="1">
        <f t="shared" si="68"/>
        <v>0</v>
      </c>
      <c r="I843" s="1">
        <f t="shared" si="69"/>
        <v>1</v>
      </c>
    </row>
    <row r="844" spans="1:9" x14ac:dyDescent="0.25">
      <c r="A844" s="1" t="s">
        <v>96</v>
      </c>
      <c r="B844" s="1">
        <v>4.9000000000000004</v>
      </c>
      <c r="C844" s="1">
        <v>3</v>
      </c>
      <c r="D844" s="1">
        <v>9</v>
      </c>
      <c r="E844" s="1">
        <f t="shared" si="65"/>
        <v>1</v>
      </c>
      <c r="F844" s="1">
        <f t="shared" si="66"/>
        <v>0</v>
      </c>
      <c r="G844" s="1">
        <f t="shared" si="67"/>
        <v>0</v>
      </c>
      <c r="H844" s="1">
        <f t="shared" si="68"/>
        <v>0</v>
      </c>
      <c r="I844" s="1">
        <f t="shared" si="69"/>
        <v>1</v>
      </c>
    </row>
    <row r="845" spans="1:9" x14ac:dyDescent="0.25">
      <c r="A845" s="1" t="s">
        <v>115</v>
      </c>
      <c r="B845" s="1">
        <v>4.9000000000000004</v>
      </c>
      <c r="C845" s="1">
        <v>3</v>
      </c>
      <c r="D845" s="1">
        <v>9</v>
      </c>
      <c r="E845" s="1">
        <f t="shared" si="65"/>
        <v>1</v>
      </c>
      <c r="F845" s="1">
        <f t="shared" si="66"/>
        <v>0</v>
      </c>
      <c r="G845" s="1">
        <f t="shared" si="67"/>
        <v>0</v>
      </c>
      <c r="H845" s="1">
        <f t="shared" si="68"/>
        <v>0</v>
      </c>
      <c r="I845" s="1">
        <f t="shared" si="69"/>
        <v>1</v>
      </c>
    </row>
    <row r="846" spans="1:9" x14ac:dyDescent="0.25">
      <c r="A846" s="1" t="s">
        <v>106</v>
      </c>
      <c r="B846" s="1">
        <v>4.3</v>
      </c>
      <c r="C846" s="1">
        <v>3</v>
      </c>
      <c r="D846" s="1">
        <v>9</v>
      </c>
      <c r="E846" s="1">
        <f t="shared" si="65"/>
        <v>1</v>
      </c>
      <c r="F846" s="1">
        <f t="shared" si="66"/>
        <v>0</v>
      </c>
      <c r="G846" s="1">
        <f t="shared" si="67"/>
        <v>0</v>
      </c>
      <c r="H846" s="1">
        <f t="shared" si="68"/>
        <v>0</v>
      </c>
      <c r="I846" s="1">
        <f t="shared" si="69"/>
        <v>1</v>
      </c>
    </row>
    <row r="847" spans="1:9" x14ac:dyDescent="0.25">
      <c r="A847" s="1" t="s">
        <v>61</v>
      </c>
      <c r="B847" s="1">
        <v>4.7</v>
      </c>
      <c r="C847" s="1">
        <v>3</v>
      </c>
      <c r="D847" s="1">
        <v>9</v>
      </c>
      <c r="E847" s="1">
        <f t="shared" si="65"/>
        <v>1</v>
      </c>
      <c r="F847" s="1">
        <f t="shared" si="66"/>
        <v>0</v>
      </c>
      <c r="G847" s="1">
        <f t="shared" si="67"/>
        <v>0</v>
      </c>
      <c r="H847" s="1">
        <f t="shared" si="68"/>
        <v>0</v>
      </c>
      <c r="I847" s="1">
        <f t="shared" si="69"/>
        <v>1</v>
      </c>
    </row>
    <row r="848" spans="1:9" x14ac:dyDescent="0.25">
      <c r="A848" s="1" t="s">
        <v>74</v>
      </c>
      <c r="B848" s="1">
        <v>4.4000000000000004</v>
      </c>
      <c r="C848" s="1">
        <v>3</v>
      </c>
      <c r="D848" s="1">
        <v>9</v>
      </c>
      <c r="E848" s="1">
        <f t="shared" si="65"/>
        <v>1</v>
      </c>
      <c r="F848" s="1">
        <f t="shared" si="66"/>
        <v>0</v>
      </c>
      <c r="G848" s="1">
        <f t="shared" si="67"/>
        <v>0</v>
      </c>
      <c r="H848" s="1">
        <f t="shared" si="68"/>
        <v>0</v>
      </c>
      <c r="I848" s="1">
        <f t="shared" si="69"/>
        <v>1</v>
      </c>
    </row>
    <row r="849" spans="1:9" x14ac:dyDescent="0.25">
      <c r="A849" s="1" t="s">
        <v>182</v>
      </c>
      <c r="B849" s="1">
        <v>5.0999999999999996</v>
      </c>
      <c r="C849" s="1">
        <v>3</v>
      </c>
      <c r="D849" s="1">
        <v>9</v>
      </c>
      <c r="E849" s="1">
        <f t="shared" si="65"/>
        <v>1</v>
      </c>
      <c r="F849" s="1">
        <f t="shared" si="66"/>
        <v>0</v>
      </c>
      <c r="G849" s="1">
        <f t="shared" si="67"/>
        <v>0</v>
      </c>
      <c r="H849" s="1">
        <f t="shared" si="68"/>
        <v>0</v>
      </c>
      <c r="I849" s="1">
        <f t="shared" si="69"/>
        <v>1</v>
      </c>
    </row>
    <row r="850" spans="1:9" x14ac:dyDescent="0.25">
      <c r="A850" s="1" t="s">
        <v>134</v>
      </c>
      <c r="B850" s="1">
        <v>6.3</v>
      </c>
      <c r="C850" s="1">
        <v>3</v>
      </c>
      <c r="D850" s="1">
        <v>8</v>
      </c>
      <c r="E850" s="1">
        <f t="shared" si="65"/>
        <v>1</v>
      </c>
      <c r="F850" s="1">
        <f t="shared" si="66"/>
        <v>0</v>
      </c>
      <c r="G850" s="1">
        <f t="shared" si="67"/>
        <v>0</v>
      </c>
      <c r="H850" s="1">
        <f t="shared" si="68"/>
        <v>0</v>
      </c>
      <c r="I850" s="1">
        <f t="shared" si="69"/>
        <v>1</v>
      </c>
    </row>
    <row r="851" spans="1:9" x14ac:dyDescent="0.25">
      <c r="A851" s="1" t="s">
        <v>184</v>
      </c>
      <c r="B851" s="1">
        <v>5.4</v>
      </c>
      <c r="C851" s="1">
        <v>3</v>
      </c>
      <c r="D851" s="1">
        <v>8</v>
      </c>
      <c r="E851" s="1">
        <f t="shared" si="65"/>
        <v>1</v>
      </c>
      <c r="F851" s="1">
        <f t="shared" si="66"/>
        <v>0</v>
      </c>
      <c r="G851" s="1">
        <f t="shared" si="67"/>
        <v>0</v>
      </c>
      <c r="H851" s="1">
        <f t="shared" si="68"/>
        <v>0</v>
      </c>
      <c r="I851" s="1">
        <f t="shared" si="69"/>
        <v>1</v>
      </c>
    </row>
    <row r="852" spans="1:9" x14ac:dyDescent="0.25">
      <c r="A852" s="1" t="s">
        <v>114</v>
      </c>
      <c r="B852" s="1">
        <v>4.5</v>
      </c>
      <c r="C852" s="1">
        <v>3</v>
      </c>
      <c r="D852" s="1">
        <v>8</v>
      </c>
      <c r="E852" s="1">
        <f t="shared" si="65"/>
        <v>1</v>
      </c>
      <c r="F852" s="1">
        <f t="shared" si="66"/>
        <v>0</v>
      </c>
      <c r="G852" s="1">
        <f t="shared" si="67"/>
        <v>0</v>
      </c>
      <c r="H852" s="1">
        <f t="shared" si="68"/>
        <v>0</v>
      </c>
      <c r="I852" s="1">
        <f t="shared" si="69"/>
        <v>1</v>
      </c>
    </row>
    <row r="853" spans="1:9" x14ac:dyDescent="0.25">
      <c r="A853" s="1" t="s">
        <v>111</v>
      </c>
      <c r="B853" s="1">
        <v>4.5</v>
      </c>
      <c r="C853" s="1">
        <v>3</v>
      </c>
      <c r="D853" s="1">
        <v>8</v>
      </c>
      <c r="E853" s="1">
        <f t="shared" si="65"/>
        <v>1</v>
      </c>
      <c r="F853" s="1">
        <f t="shared" si="66"/>
        <v>0</v>
      </c>
      <c r="G853" s="1">
        <f t="shared" si="67"/>
        <v>0</v>
      </c>
      <c r="H853" s="1">
        <f t="shared" si="68"/>
        <v>0</v>
      </c>
      <c r="I853" s="1">
        <f t="shared" si="69"/>
        <v>1</v>
      </c>
    </row>
    <row r="854" spans="1:9" x14ac:dyDescent="0.25">
      <c r="A854" s="1" t="s">
        <v>62</v>
      </c>
      <c r="B854" s="1">
        <v>4.5</v>
      </c>
      <c r="C854" s="1">
        <v>3</v>
      </c>
      <c r="D854" s="1">
        <v>8</v>
      </c>
      <c r="E854" s="1">
        <f t="shared" si="65"/>
        <v>1</v>
      </c>
      <c r="F854" s="1">
        <f t="shared" si="66"/>
        <v>0</v>
      </c>
      <c r="G854" s="1">
        <f t="shared" si="67"/>
        <v>0</v>
      </c>
      <c r="H854" s="1">
        <f t="shared" si="68"/>
        <v>0</v>
      </c>
      <c r="I854" s="1">
        <f t="shared" si="69"/>
        <v>1</v>
      </c>
    </row>
    <row r="855" spans="1:9" x14ac:dyDescent="0.25">
      <c r="A855" s="1" t="s">
        <v>133</v>
      </c>
      <c r="B855" s="1">
        <v>4.5999999999999996</v>
      </c>
      <c r="C855" s="1">
        <v>3</v>
      </c>
      <c r="D855" s="1">
        <v>8</v>
      </c>
      <c r="E855" s="1">
        <f t="shared" si="65"/>
        <v>1</v>
      </c>
      <c r="F855" s="1">
        <f t="shared" si="66"/>
        <v>0</v>
      </c>
      <c r="G855" s="1">
        <f t="shared" si="67"/>
        <v>0</v>
      </c>
      <c r="H855" s="1">
        <f t="shared" si="68"/>
        <v>0</v>
      </c>
      <c r="I855" s="1">
        <f t="shared" si="69"/>
        <v>1</v>
      </c>
    </row>
    <row r="856" spans="1:9" x14ac:dyDescent="0.25">
      <c r="A856" s="1" t="s">
        <v>76</v>
      </c>
      <c r="B856" s="1">
        <v>4.9000000000000004</v>
      </c>
      <c r="C856" s="1">
        <v>3</v>
      </c>
      <c r="D856" s="1">
        <v>8</v>
      </c>
      <c r="E856" s="1">
        <f t="shared" si="65"/>
        <v>1</v>
      </c>
      <c r="F856" s="1">
        <f t="shared" si="66"/>
        <v>0</v>
      </c>
      <c r="G856" s="1">
        <f t="shared" si="67"/>
        <v>0</v>
      </c>
      <c r="H856" s="1">
        <f t="shared" si="68"/>
        <v>0</v>
      </c>
      <c r="I856" s="1">
        <f t="shared" si="69"/>
        <v>1</v>
      </c>
    </row>
    <row r="857" spans="1:9" x14ac:dyDescent="0.25">
      <c r="A857" s="1" t="s">
        <v>77</v>
      </c>
      <c r="B857" s="1">
        <v>4.7</v>
      </c>
      <c r="C857" s="1">
        <v>3</v>
      </c>
      <c r="D857" s="1">
        <v>8</v>
      </c>
      <c r="E857" s="1">
        <f t="shared" si="65"/>
        <v>1</v>
      </c>
      <c r="F857" s="1">
        <f t="shared" si="66"/>
        <v>0</v>
      </c>
      <c r="G857" s="1">
        <f t="shared" si="67"/>
        <v>0</v>
      </c>
      <c r="H857" s="1">
        <f t="shared" si="68"/>
        <v>0</v>
      </c>
      <c r="I857" s="1">
        <f t="shared" si="69"/>
        <v>1</v>
      </c>
    </row>
    <row r="858" spans="1:9" x14ac:dyDescent="0.25">
      <c r="A858" s="1" t="s">
        <v>141</v>
      </c>
      <c r="B858" s="1">
        <v>4.7</v>
      </c>
      <c r="C858" s="1">
        <v>3</v>
      </c>
      <c r="D858" s="1">
        <v>8</v>
      </c>
      <c r="E858" s="1">
        <f t="shared" si="65"/>
        <v>1</v>
      </c>
      <c r="F858" s="1">
        <f t="shared" si="66"/>
        <v>0</v>
      </c>
      <c r="G858" s="1">
        <f t="shared" si="67"/>
        <v>0</v>
      </c>
      <c r="H858" s="1">
        <f t="shared" si="68"/>
        <v>0</v>
      </c>
      <c r="I858" s="1">
        <f t="shared" si="69"/>
        <v>1</v>
      </c>
    </row>
    <row r="859" spans="1:9" x14ac:dyDescent="0.25">
      <c r="A859" s="1" t="s">
        <v>169</v>
      </c>
      <c r="B859" s="1">
        <v>4.5</v>
      </c>
      <c r="C859" s="1">
        <v>3</v>
      </c>
      <c r="D859" s="1">
        <v>8</v>
      </c>
      <c r="E859" s="1">
        <f t="shared" si="65"/>
        <v>1</v>
      </c>
      <c r="F859" s="1">
        <f t="shared" si="66"/>
        <v>0</v>
      </c>
      <c r="G859" s="1">
        <f t="shared" si="67"/>
        <v>0</v>
      </c>
      <c r="H859" s="1">
        <f t="shared" si="68"/>
        <v>0</v>
      </c>
      <c r="I859" s="1">
        <f t="shared" si="69"/>
        <v>1</v>
      </c>
    </row>
    <row r="860" spans="1:9" x14ac:dyDescent="0.25">
      <c r="A860" s="1" t="s">
        <v>163</v>
      </c>
      <c r="B860" s="1">
        <v>5.6</v>
      </c>
      <c r="C860" s="1">
        <v>3</v>
      </c>
      <c r="D860" s="1">
        <v>8</v>
      </c>
      <c r="E860" s="1">
        <f t="shared" si="65"/>
        <v>1</v>
      </c>
      <c r="F860" s="1">
        <f t="shared" si="66"/>
        <v>0</v>
      </c>
      <c r="G860" s="1">
        <f t="shared" si="67"/>
        <v>0</v>
      </c>
      <c r="H860" s="1">
        <f t="shared" si="68"/>
        <v>0</v>
      </c>
      <c r="I860" s="1">
        <f t="shared" si="69"/>
        <v>1</v>
      </c>
    </row>
    <row r="861" spans="1:9" x14ac:dyDescent="0.25">
      <c r="A861" s="1" t="s">
        <v>85</v>
      </c>
      <c r="B861" s="1">
        <v>4.8</v>
      </c>
      <c r="C861" s="1">
        <v>3</v>
      </c>
      <c r="D861" s="1">
        <v>8</v>
      </c>
      <c r="E861" s="1">
        <f t="shared" si="65"/>
        <v>1</v>
      </c>
      <c r="F861" s="1">
        <f t="shared" si="66"/>
        <v>0</v>
      </c>
      <c r="G861" s="1">
        <f t="shared" si="67"/>
        <v>0</v>
      </c>
      <c r="H861" s="1">
        <f t="shared" si="68"/>
        <v>0</v>
      </c>
      <c r="I861" s="1">
        <f t="shared" si="69"/>
        <v>1</v>
      </c>
    </row>
    <row r="862" spans="1:9" x14ac:dyDescent="0.25">
      <c r="A862" s="1" t="s">
        <v>141</v>
      </c>
      <c r="B862" s="1">
        <v>4.7</v>
      </c>
      <c r="C862" s="1">
        <v>3</v>
      </c>
      <c r="D862" s="1">
        <v>8</v>
      </c>
      <c r="E862" s="1">
        <f t="shared" si="65"/>
        <v>1</v>
      </c>
      <c r="F862" s="1">
        <f t="shared" si="66"/>
        <v>0</v>
      </c>
      <c r="G862" s="1">
        <f t="shared" si="67"/>
        <v>0</v>
      </c>
      <c r="H862" s="1">
        <f t="shared" si="68"/>
        <v>0</v>
      </c>
      <c r="I862" s="1">
        <f t="shared" si="69"/>
        <v>1</v>
      </c>
    </row>
    <row r="863" spans="1:9" x14ac:dyDescent="0.25">
      <c r="A863" s="1" t="s">
        <v>97</v>
      </c>
      <c r="B863" s="1">
        <v>4.5</v>
      </c>
      <c r="C863" s="1">
        <v>3</v>
      </c>
      <c r="D863" s="1">
        <v>8</v>
      </c>
      <c r="E863" s="1">
        <f t="shared" si="65"/>
        <v>1</v>
      </c>
      <c r="F863" s="1">
        <f t="shared" si="66"/>
        <v>0</v>
      </c>
      <c r="G863" s="1">
        <f t="shared" si="67"/>
        <v>0</v>
      </c>
      <c r="H863" s="1">
        <f t="shared" si="68"/>
        <v>0</v>
      </c>
      <c r="I863" s="1">
        <f t="shared" si="69"/>
        <v>1</v>
      </c>
    </row>
    <row r="864" spans="1:9" x14ac:dyDescent="0.25">
      <c r="A864" s="1" t="s">
        <v>182</v>
      </c>
      <c r="B864" s="1">
        <v>5.0999999999999996</v>
      </c>
      <c r="C864" s="1">
        <v>3</v>
      </c>
      <c r="D864" s="1">
        <v>8</v>
      </c>
      <c r="E864" s="1">
        <f t="shared" si="65"/>
        <v>1</v>
      </c>
      <c r="F864" s="1">
        <f t="shared" si="66"/>
        <v>0</v>
      </c>
      <c r="G864" s="1">
        <f t="shared" si="67"/>
        <v>0</v>
      </c>
      <c r="H864" s="1">
        <f t="shared" si="68"/>
        <v>0</v>
      </c>
      <c r="I864" s="1">
        <f t="shared" si="69"/>
        <v>1</v>
      </c>
    </row>
    <row r="865" spans="1:9" x14ac:dyDescent="0.25">
      <c r="A865" s="1" t="s">
        <v>153</v>
      </c>
      <c r="B865" s="1">
        <v>3.8</v>
      </c>
      <c r="C865" s="1">
        <v>3</v>
      </c>
      <c r="D865" s="1">
        <v>8</v>
      </c>
      <c r="E865" s="1">
        <f t="shared" si="65"/>
        <v>1</v>
      </c>
      <c r="F865" s="1">
        <f t="shared" si="66"/>
        <v>0</v>
      </c>
      <c r="G865" s="1">
        <f t="shared" si="67"/>
        <v>0</v>
      </c>
      <c r="H865" s="1">
        <f t="shared" si="68"/>
        <v>0</v>
      </c>
      <c r="I865" s="1">
        <f t="shared" si="69"/>
        <v>1</v>
      </c>
    </row>
    <row r="866" spans="1:9" x14ac:dyDescent="0.25">
      <c r="A866" s="1" t="s">
        <v>189</v>
      </c>
      <c r="B866" s="1">
        <v>4.4000000000000004</v>
      </c>
      <c r="C866" s="1">
        <v>3</v>
      </c>
      <c r="D866" s="1">
        <v>8</v>
      </c>
      <c r="E866" s="1">
        <f t="shared" si="65"/>
        <v>1</v>
      </c>
      <c r="F866" s="1">
        <f t="shared" si="66"/>
        <v>0</v>
      </c>
      <c r="G866" s="1">
        <f t="shared" si="67"/>
        <v>0</v>
      </c>
      <c r="H866" s="1">
        <f t="shared" si="68"/>
        <v>0</v>
      </c>
      <c r="I866" s="1">
        <f t="shared" si="69"/>
        <v>1</v>
      </c>
    </row>
    <row r="867" spans="1:9" x14ac:dyDescent="0.25">
      <c r="A867" s="1" t="s">
        <v>72</v>
      </c>
      <c r="B867" s="1">
        <v>5.0999999999999996</v>
      </c>
      <c r="C867" s="1">
        <v>3</v>
      </c>
      <c r="D867" s="1">
        <v>7</v>
      </c>
      <c r="E867" s="1">
        <f t="shared" si="65"/>
        <v>1</v>
      </c>
      <c r="F867" s="1">
        <f t="shared" si="66"/>
        <v>0</v>
      </c>
      <c r="G867" s="1">
        <f t="shared" si="67"/>
        <v>0</v>
      </c>
      <c r="H867" s="1">
        <f t="shared" si="68"/>
        <v>0</v>
      </c>
      <c r="I867" s="1">
        <f t="shared" si="69"/>
        <v>1</v>
      </c>
    </row>
    <row r="868" spans="1:9" x14ac:dyDescent="0.25">
      <c r="A868" s="1" t="s">
        <v>88</v>
      </c>
      <c r="B868" s="1">
        <v>4.5</v>
      </c>
      <c r="C868" s="1">
        <v>3</v>
      </c>
      <c r="D868" s="1">
        <v>7</v>
      </c>
      <c r="E868" s="1">
        <f t="shared" si="65"/>
        <v>1</v>
      </c>
      <c r="F868" s="1">
        <f t="shared" si="66"/>
        <v>0</v>
      </c>
      <c r="G868" s="1">
        <f t="shared" si="67"/>
        <v>0</v>
      </c>
      <c r="H868" s="1">
        <f t="shared" si="68"/>
        <v>0</v>
      </c>
      <c r="I868" s="1">
        <f t="shared" si="69"/>
        <v>1</v>
      </c>
    </row>
    <row r="869" spans="1:9" x14ac:dyDescent="0.25">
      <c r="A869" s="1" t="s">
        <v>100</v>
      </c>
      <c r="B869" s="1">
        <v>4.8</v>
      </c>
      <c r="C869" s="1">
        <v>3</v>
      </c>
      <c r="D869" s="1">
        <v>7</v>
      </c>
      <c r="E869" s="1">
        <f t="shared" si="65"/>
        <v>1</v>
      </c>
      <c r="F869" s="1">
        <f t="shared" si="66"/>
        <v>0</v>
      </c>
      <c r="G869" s="1">
        <f t="shared" si="67"/>
        <v>0</v>
      </c>
      <c r="H869" s="1">
        <f t="shared" si="68"/>
        <v>0</v>
      </c>
      <c r="I869" s="1">
        <f t="shared" si="69"/>
        <v>1</v>
      </c>
    </row>
    <row r="870" spans="1:9" x14ac:dyDescent="0.25">
      <c r="A870" s="1" t="s">
        <v>178</v>
      </c>
      <c r="B870" s="1">
        <v>5.3</v>
      </c>
      <c r="C870" s="1">
        <v>3</v>
      </c>
      <c r="D870" s="1">
        <v>7</v>
      </c>
      <c r="E870" s="1">
        <f t="shared" si="65"/>
        <v>1</v>
      </c>
      <c r="F870" s="1">
        <f t="shared" si="66"/>
        <v>0</v>
      </c>
      <c r="G870" s="1">
        <f t="shared" si="67"/>
        <v>0</v>
      </c>
      <c r="H870" s="1">
        <f t="shared" si="68"/>
        <v>0</v>
      </c>
      <c r="I870" s="1">
        <f t="shared" si="69"/>
        <v>1</v>
      </c>
    </row>
    <row r="871" spans="1:9" x14ac:dyDescent="0.25">
      <c r="A871" s="1" t="s">
        <v>62</v>
      </c>
      <c r="B871" s="1">
        <v>4.5</v>
      </c>
      <c r="C871" s="1">
        <v>3</v>
      </c>
      <c r="D871" s="1">
        <v>7</v>
      </c>
      <c r="E871" s="1">
        <f t="shared" si="65"/>
        <v>1</v>
      </c>
      <c r="F871" s="1">
        <f t="shared" si="66"/>
        <v>0</v>
      </c>
      <c r="G871" s="1">
        <f t="shared" si="67"/>
        <v>0</v>
      </c>
      <c r="H871" s="1">
        <f t="shared" si="68"/>
        <v>0</v>
      </c>
      <c r="I871" s="1">
        <f t="shared" si="69"/>
        <v>1</v>
      </c>
    </row>
    <row r="872" spans="1:9" x14ac:dyDescent="0.25">
      <c r="A872" s="1" t="s">
        <v>123</v>
      </c>
      <c r="B872" s="1">
        <v>4.4000000000000004</v>
      </c>
      <c r="C872" s="1">
        <v>3</v>
      </c>
      <c r="D872" s="1">
        <v>7</v>
      </c>
      <c r="E872" s="1">
        <f t="shared" si="65"/>
        <v>1</v>
      </c>
      <c r="F872" s="1">
        <f t="shared" si="66"/>
        <v>0</v>
      </c>
      <c r="G872" s="1">
        <f t="shared" si="67"/>
        <v>0</v>
      </c>
      <c r="H872" s="1">
        <f t="shared" si="68"/>
        <v>0</v>
      </c>
      <c r="I872" s="1">
        <f t="shared" si="69"/>
        <v>1</v>
      </c>
    </row>
    <row r="873" spans="1:9" x14ac:dyDescent="0.25">
      <c r="A873" s="1" t="s">
        <v>139</v>
      </c>
      <c r="B873" s="1">
        <v>4.4000000000000004</v>
      </c>
      <c r="C873" s="1">
        <v>3</v>
      </c>
      <c r="D873" s="1">
        <v>7</v>
      </c>
      <c r="E873" s="1">
        <f t="shared" si="65"/>
        <v>1</v>
      </c>
      <c r="F873" s="1">
        <f t="shared" si="66"/>
        <v>0</v>
      </c>
      <c r="G873" s="1">
        <f t="shared" si="67"/>
        <v>0</v>
      </c>
      <c r="H873" s="1">
        <f t="shared" si="68"/>
        <v>0</v>
      </c>
      <c r="I873" s="1">
        <f t="shared" si="69"/>
        <v>1</v>
      </c>
    </row>
    <row r="874" spans="1:9" x14ac:dyDescent="0.25">
      <c r="A874" s="1" t="s">
        <v>87</v>
      </c>
      <c r="B874" s="1">
        <v>5</v>
      </c>
      <c r="C874" s="1">
        <v>3</v>
      </c>
      <c r="D874" s="1">
        <v>7</v>
      </c>
      <c r="E874" s="1">
        <f t="shared" si="65"/>
        <v>1</v>
      </c>
      <c r="F874" s="1">
        <f t="shared" si="66"/>
        <v>0</v>
      </c>
      <c r="G874" s="1">
        <f t="shared" si="67"/>
        <v>0</v>
      </c>
      <c r="H874" s="1">
        <f t="shared" si="68"/>
        <v>0</v>
      </c>
      <c r="I874" s="1">
        <f t="shared" si="69"/>
        <v>1</v>
      </c>
    </row>
    <row r="875" spans="1:9" x14ac:dyDescent="0.25">
      <c r="A875" s="1" t="s">
        <v>126</v>
      </c>
      <c r="B875" s="1">
        <v>4.4000000000000004</v>
      </c>
      <c r="C875" s="1">
        <v>3</v>
      </c>
      <c r="D875" s="1">
        <v>7</v>
      </c>
      <c r="E875" s="1">
        <f t="shared" si="65"/>
        <v>1</v>
      </c>
      <c r="F875" s="1">
        <f t="shared" si="66"/>
        <v>0</v>
      </c>
      <c r="G875" s="1">
        <f t="shared" si="67"/>
        <v>0</v>
      </c>
      <c r="H875" s="1">
        <f t="shared" si="68"/>
        <v>0</v>
      </c>
      <c r="I875" s="1">
        <f t="shared" si="69"/>
        <v>1</v>
      </c>
    </row>
    <row r="876" spans="1:9" x14ac:dyDescent="0.25">
      <c r="A876" s="1" t="s">
        <v>141</v>
      </c>
      <c r="B876" s="1">
        <v>4.7</v>
      </c>
      <c r="C876" s="1">
        <v>3</v>
      </c>
      <c r="D876" s="1">
        <v>7</v>
      </c>
      <c r="E876" s="1">
        <f t="shared" si="65"/>
        <v>1</v>
      </c>
      <c r="F876" s="1">
        <f t="shared" si="66"/>
        <v>0</v>
      </c>
      <c r="G876" s="1">
        <f t="shared" si="67"/>
        <v>0</v>
      </c>
      <c r="H876" s="1">
        <f t="shared" si="68"/>
        <v>0</v>
      </c>
      <c r="I876" s="1">
        <f t="shared" si="69"/>
        <v>1</v>
      </c>
    </row>
    <row r="877" spans="1:9" x14ac:dyDescent="0.25">
      <c r="A877" s="1" t="s">
        <v>184</v>
      </c>
      <c r="B877" s="1">
        <v>5.4</v>
      </c>
      <c r="C877" s="1">
        <v>3</v>
      </c>
      <c r="D877" s="1">
        <v>7</v>
      </c>
      <c r="E877" s="1">
        <f t="shared" si="65"/>
        <v>1</v>
      </c>
      <c r="F877" s="1">
        <f t="shared" si="66"/>
        <v>0</v>
      </c>
      <c r="G877" s="1">
        <f t="shared" si="67"/>
        <v>0</v>
      </c>
      <c r="H877" s="1">
        <f t="shared" si="68"/>
        <v>0</v>
      </c>
      <c r="I877" s="1">
        <f t="shared" si="69"/>
        <v>1</v>
      </c>
    </row>
    <row r="878" spans="1:9" x14ac:dyDescent="0.25">
      <c r="A878" s="1" t="s">
        <v>124</v>
      </c>
      <c r="B878" s="1">
        <v>4.5</v>
      </c>
      <c r="C878" s="1">
        <v>3</v>
      </c>
      <c r="D878" s="1">
        <v>7</v>
      </c>
      <c r="E878" s="1">
        <f t="shared" si="65"/>
        <v>1</v>
      </c>
      <c r="F878" s="1">
        <f t="shared" si="66"/>
        <v>0</v>
      </c>
      <c r="G878" s="1">
        <f t="shared" si="67"/>
        <v>0</v>
      </c>
      <c r="H878" s="1">
        <f t="shared" si="68"/>
        <v>0</v>
      </c>
      <c r="I878" s="1">
        <f t="shared" si="69"/>
        <v>1</v>
      </c>
    </row>
    <row r="879" spans="1:9" x14ac:dyDescent="0.25">
      <c r="A879" s="1" t="s">
        <v>77</v>
      </c>
      <c r="B879" s="1">
        <v>4.7</v>
      </c>
      <c r="C879" s="1">
        <v>3</v>
      </c>
      <c r="D879" s="1">
        <v>7</v>
      </c>
      <c r="E879" s="1">
        <f t="shared" si="65"/>
        <v>1</v>
      </c>
      <c r="F879" s="1">
        <f t="shared" si="66"/>
        <v>0</v>
      </c>
      <c r="G879" s="1">
        <f t="shared" si="67"/>
        <v>0</v>
      </c>
      <c r="H879" s="1">
        <f t="shared" si="68"/>
        <v>0</v>
      </c>
      <c r="I879" s="1">
        <f t="shared" si="69"/>
        <v>1</v>
      </c>
    </row>
    <row r="880" spans="1:9" x14ac:dyDescent="0.25">
      <c r="A880" s="1" t="s">
        <v>87</v>
      </c>
      <c r="B880" s="1">
        <v>5</v>
      </c>
      <c r="C880" s="1">
        <v>3</v>
      </c>
      <c r="D880" s="1">
        <v>7</v>
      </c>
      <c r="E880" s="1">
        <f t="shared" si="65"/>
        <v>1</v>
      </c>
      <c r="F880" s="1">
        <f t="shared" si="66"/>
        <v>0</v>
      </c>
      <c r="G880" s="1">
        <f t="shared" si="67"/>
        <v>0</v>
      </c>
      <c r="H880" s="1">
        <f t="shared" si="68"/>
        <v>0</v>
      </c>
      <c r="I880" s="1">
        <f t="shared" si="69"/>
        <v>1</v>
      </c>
    </row>
    <row r="881" spans="1:9" x14ac:dyDescent="0.25">
      <c r="A881" s="1" t="s">
        <v>100</v>
      </c>
      <c r="B881" s="1">
        <v>4.8</v>
      </c>
      <c r="C881" s="1">
        <v>3</v>
      </c>
      <c r="D881" s="1">
        <v>7</v>
      </c>
      <c r="E881" s="1">
        <f t="shared" si="65"/>
        <v>1</v>
      </c>
      <c r="F881" s="1">
        <f t="shared" si="66"/>
        <v>0</v>
      </c>
      <c r="G881" s="1">
        <f t="shared" si="67"/>
        <v>0</v>
      </c>
      <c r="H881" s="1">
        <f t="shared" si="68"/>
        <v>0</v>
      </c>
      <c r="I881" s="1">
        <f t="shared" si="69"/>
        <v>1</v>
      </c>
    </row>
    <row r="882" spans="1:9" x14ac:dyDescent="0.25">
      <c r="A882" s="1" t="s">
        <v>124</v>
      </c>
      <c r="B882" s="1">
        <v>4.5</v>
      </c>
      <c r="C882" s="1">
        <v>3</v>
      </c>
      <c r="D882" s="1">
        <v>7</v>
      </c>
      <c r="E882" s="1">
        <f t="shared" si="65"/>
        <v>1</v>
      </c>
      <c r="F882" s="1">
        <f t="shared" si="66"/>
        <v>0</v>
      </c>
      <c r="G882" s="1">
        <f t="shared" si="67"/>
        <v>0</v>
      </c>
      <c r="H882" s="1">
        <f t="shared" si="68"/>
        <v>0</v>
      </c>
      <c r="I882" s="1">
        <f t="shared" si="69"/>
        <v>1</v>
      </c>
    </row>
    <row r="883" spans="1:9" x14ac:dyDescent="0.25">
      <c r="A883" s="1" t="s">
        <v>160</v>
      </c>
      <c r="B883" s="1">
        <v>3.9</v>
      </c>
      <c r="C883" s="1">
        <v>3</v>
      </c>
      <c r="D883" s="1">
        <v>7</v>
      </c>
      <c r="E883" s="1">
        <f t="shared" si="65"/>
        <v>1</v>
      </c>
      <c r="F883" s="1">
        <f t="shared" si="66"/>
        <v>0</v>
      </c>
      <c r="G883" s="1">
        <f t="shared" si="67"/>
        <v>0</v>
      </c>
      <c r="H883" s="1">
        <f t="shared" si="68"/>
        <v>0</v>
      </c>
      <c r="I883" s="1">
        <f t="shared" si="69"/>
        <v>1</v>
      </c>
    </row>
    <row r="884" spans="1:9" x14ac:dyDescent="0.25">
      <c r="A884" s="1" t="s">
        <v>104</v>
      </c>
      <c r="B884" s="1">
        <v>5.4</v>
      </c>
      <c r="C884" s="1">
        <v>3</v>
      </c>
      <c r="D884" s="1">
        <v>7</v>
      </c>
      <c r="E884" s="1">
        <f t="shared" si="65"/>
        <v>1</v>
      </c>
      <c r="F884" s="1">
        <f t="shared" si="66"/>
        <v>0</v>
      </c>
      <c r="G884" s="1">
        <f t="shared" si="67"/>
        <v>0</v>
      </c>
      <c r="H884" s="1">
        <f t="shared" si="68"/>
        <v>0</v>
      </c>
      <c r="I884" s="1">
        <f t="shared" si="69"/>
        <v>1</v>
      </c>
    </row>
    <row r="885" spans="1:9" x14ac:dyDescent="0.25">
      <c r="A885" s="1" t="s">
        <v>59</v>
      </c>
      <c r="B885" s="1">
        <v>6.7</v>
      </c>
      <c r="C885" s="1">
        <v>3</v>
      </c>
      <c r="D885" s="1">
        <v>7</v>
      </c>
      <c r="E885" s="1">
        <f t="shared" si="65"/>
        <v>1</v>
      </c>
      <c r="F885" s="1">
        <f t="shared" si="66"/>
        <v>0</v>
      </c>
      <c r="G885" s="1">
        <f t="shared" si="67"/>
        <v>0</v>
      </c>
      <c r="H885" s="1">
        <f t="shared" si="68"/>
        <v>0</v>
      </c>
      <c r="I885" s="1">
        <f t="shared" si="69"/>
        <v>1</v>
      </c>
    </row>
    <row r="886" spans="1:9" x14ac:dyDescent="0.25">
      <c r="A886" s="1" t="s">
        <v>200</v>
      </c>
      <c r="B886" s="1">
        <v>4.4000000000000004</v>
      </c>
      <c r="C886" s="1">
        <v>3</v>
      </c>
      <c r="D886" s="1">
        <v>7</v>
      </c>
      <c r="E886" s="1">
        <f t="shared" si="65"/>
        <v>1</v>
      </c>
      <c r="F886" s="1">
        <f t="shared" si="66"/>
        <v>0</v>
      </c>
      <c r="G886" s="1">
        <f t="shared" si="67"/>
        <v>0</v>
      </c>
      <c r="H886" s="1">
        <f t="shared" si="68"/>
        <v>0</v>
      </c>
      <c r="I886" s="1">
        <f t="shared" si="69"/>
        <v>1</v>
      </c>
    </row>
    <row r="887" spans="1:9" x14ac:dyDescent="0.25">
      <c r="A887" s="1" t="s">
        <v>107</v>
      </c>
      <c r="B887" s="1">
        <v>4.8</v>
      </c>
      <c r="C887" s="1">
        <v>3</v>
      </c>
      <c r="D887" s="1">
        <v>7</v>
      </c>
      <c r="E887" s="1">
        <f t="shared" si="65"/>
        <v>1</v>
      </c>
      <c r="F887" s="1">
        <f t="shared" si="66"/>
        <v>0</v>
      </c>
      <c r="G887" s="1">
        <f t="shared" si="67"/>
        <v>0</v>
      </c>
      <c r="H887" s="1">
        <f t="shared" si="68"/>
        <v>0</v>
      </c>
      <c r="I887" s="1">
        <f t="shared" si="69"/>
        <v>1</v>
      </c>
    </row>
    <row r="888" spans="1:9" x14ac:dyDescent="0.25">
      <c r="A888" s="1" t="s">
        <v>72</v>
      </c>
      <c r="B888" s="1">
        <v>5.0999999999999996</v>
      </c>
      <c r="C888" s="1">
        <v>3</v>
      </c>
      <c r="D888" s="1">
        <v>7</v>
      </c>
      <c r="E888" s="1">
        <f t="shared" si="65"/>
        <v>1</v>
      </c>
      <c r="F888" s="1">
        <f t="shared" si="66"/>
        <v>0</v>
      </c>
      <c r="G888" s="1">
        <f t="shared" si="67"/>
        <v>0</v>
      </c>
      <c r="H888" s="1">
        <f t="shared" si="68"/>
        <v>0</v>
      </c>
      <c r="I888" s="1">
        <f t="shared" si="69"/>
        <v>1</v>
      </c>
    </row>
    <row r="889" spans="1:9" x14ac:dyDescent="0.25">
      <c r="A889" s="1" t="s">
        <v>98</v>
      </c>
      <c r="B889" s="1">
        <v>5</v>
      </c>
      <c r="C889" s="1">
        <v>3</v>
      </c>
      <c r="D889" s="1">
        <v>7</v>
      </c>
      <c r="E889" s="1">
        <f t="shared" si="65"/>
        <v>1</v>
      </c>
      <c r="F889" s="1">
        <f t="shared" si="66"/>
        <v>0</v>
      </c>
      <c r="G889" s="1">
        <f t="shared" si="67"/>
        <v>0</v>
      </c>
      <c r="H889" s="1">
        <f t="shared" si="68"/>
        <v>0</v>
      </c>
      <c r="I889" s="1">
        <f t="shared" si="69"/>
        <v>1</v>
      </c>
    </row>
    <row r="890" spans="1:9" x14ac:dyDescent="0.25">
      <c r="A890" s="1" t="s">
        <v>141</v>
      </c>
      <c r="B890" s="1">
        <v>4.7</v>
      </c>
      <c r="C890" s="1">
        <v>3</v>
      </c>
      <c r="D890" s="1">
        <v>7</v>
      </c>
      <c r="E890" s="1">
        <f t="shared" si="65"/>
        <v>1</v>
      </c>
      <c r="F890" s="1">
        <f t="shared" si="66"/>
        <v>0</v>
      </c>
      <c r="G890" s="1">
        <f t="shared" si="67"/>
        <v>0</v>
      </c>
      <c r="H890" s="1">
        <f t="shared" si="68"/>
        <v>0</v>
      </c>
      <c r="I890" s="1">
        <f t="shared" si="69"/>
        <v>1</v>
      </c>
    </row>
    <row r="891" spans="1:9" x14ac:dyDescent="0.25">
      <c r="A891" s="1" t="s">
        <v>111</v>
      </c>
      <c r="B891" s="1">
        <v>4.5</v>
      </c>
      <c r="C891" s="1">
        <v>3</v>
      </c>
      <c r="D891" s="1">
        <v>7</v>
      </c>
      <c r="E891" s="1">
        <f t="shared" si="65"/>
        <v>1</v>
      </c>
      <c r="F891" s="1">
        <f t="shared" si="66"/>
        <v>0</v>
      </c>
      <c r="G891" s="1">
        <f t="shared" si="67"/>
        <v>0</v>
      </c>
      <c r="H891" s="1">
        <f t="shared" si="68"/>
        <v>0</v>
      </c>
      <c r="I891" s="1">
        <f t="shared" si="69"/>
        <v>1</v>
      </c>
    </row>
    <row r="892" spans="1:9" x14ac:dyDescent="0.25">
      <c r="A892" s="1" t="s">
        <v>173</v>
      </c>
      <c r="B892" s="1">
        <v>4.3</v>
      </c>
      <c r="C892" s="1">
        <v>3</v>
      </c>
      <c r="D892" s="1">
        <v>7</v>
      </c>
      <c r="E892" s="1">
        <f t="shared" si="65"/>
        <v>1</v>
      </c>
      <c r="F892" s="1">
        <f t="shared" si="66"/>
        <v>0</v>
      </c>
      <c r="G892" s="1">
        <f t="shared" si="67"/>
        <v>0</v>
      </c>
      <c r="H892" s="1">
        <f t="shared" si="68"/>
        <v>0</v>
      </c>
      <c r="I892" s="1">
        <f t="shared" si="69"/>
        <v>1</v>
      </c>
    </row>
    <row r="893" spans="1:9" x14ac:dyDescent="0.25">
      <c r="A893" s="1" t="s">
        <v>109</v>
      </c>
      <c r="B893" s="1">
        <v>5.7</v>
      </c>
      <c r="C893" s="1">
        <v>3</v>
      </c>
      <c r="D893" s="1">
        <v>6</v>
      </c>
      <c r="E893" s="1">
        <f t="shared" si="65"/>
        <v>1</v>
      </c>
      <c r="F893" s="1">
        <f t="shared" si="66"/>
        <v>0</v>
      </c>
      <c r="G893" s="1">
        <f t="shared" si="67"/>
        <v>0</v>
      </c>
      <c r="H893" s="1">
        <f t="shared" si="68"/>
        <v>0</v>
      </c>
      <c r="I893" s="1">
        <f t="shared" si="69"/>
        <v>1</v>
      </c>
    </row>
    <row r="894" spans="1:9" x14ac:dyDescent="0.25">
      <c r="A894" s="1" t="s">
        <v>78</v>
      </c>
      <c r="B894" s="1">
        <v>4.2</v>
      </c>
      <c r="C894" s="1">
        <v>3</v>
      </c>
      <c r="D894" s="1">
        <v>6</v>
      </c>
      <c r="E894" s="1">
        <f t="shared" si="65"/>
        <v>1</v>
      </c>
      <c r="F894" s="1">
        <f t="shared" si="66"/>
        <v>0</v>
      </c>
      <c r="G894" s="1">
        <f t="shared" si="67"/>
        <v>0</v>
      </c>
      <c r="H894" s="1">
        <f t="shared" si="68"/>
        <v>0</v>
      </c>
      <c r="I894" s="1">
        <f t="shared" si="69"/>
        <v>1</v>
      </c>
    </row>
    <row r="895" spans="1:9" x14ac:dyDescent="0.25">
      <c r="A895" s="1" t="s">
        <v>81</v>
      </c>
      <c r="B895" s="1">
        <v>4.5999999999999996</v>
      </c>
      <c r="C895" s="1">
        <v>3</v>
      </c>
      <c r="D895" s="1">
        <v>6</v>
      </c>
      <c r="E895" s="1">
        <f t="shared" si="65"/>
        <v>1</v>
      </c>
      <c r="F895" s="1">
        <f t="shared" si="66"/>
        <v>0</v>
      </c>
      <c r="G895" s="1">
        <f t="shared" si="67"/>
        <v>0</v>
      </c>
      <c r="H895" s="1">
        <f t="shared" si="68"/>
        <v>0</v>
      </c>
      <c r="I895" s="1">
        <f t="shared" si="69"/>
        <v>1</v>
      </c>
    </row>
    <row r="896" spans="1:9" x14ac:dyDescent="0.25">
      <c r="A896" s="1" t="s">
        <v>115</v>
      </c>
      <c r="B896" s="1">
        <v>4.9000000000000004</v>
      </c>
      <c r="C896" s="1">
        <v>3</v>
      </c>
      <c r="D896" s="1">
        <v>6</v>
      </c>
      <c r="E896" s="1">
        <f t="shared" si="65"/>
        <v>1</v>
      </c>
      <c r="F896" s="1">
        <f t="shared" si="66"/>
        <v>0</v>
      </c>
      <c r="G896" s="1">
        <f t="shared" si="67"/>
        <v>0</v>
      </c>
      <c r="H896" s="1">
        <f t="shared" si="68"/>
        <v>0</v>
      </c>
      <c r="I896" s="1">
        <f t="shared" si="69"/>
        <v>1</v>
      </c>
    </row>
    <row r="897" spans="1:9" x14ac:dyDescent="0.25">
      <c r="A897" s="1" t="s">
        <v>89</v>
      </c>
      <c r="B897" s="1">
        <v>6.2</v>
      </c>
      <c r="C897" s="1">
        <v>3</v>
      </c>
      <c r="D897" s="1">
        <v>6</v>
      </c>
      <c r="E897" s="1">
        <f t="shared" si="65"/>
        <v>1</v>
      </c>
      <c r="F897" s="1">
        <f t="shared" si="66"/>
        <v>0</v>
      </c>
      <c r="G897" s="1">
        <f t="shared" si="67"/>
        <v>0</v>
      </c>
      <c r="H897" s="1">
        <f t="shared" si="68"/>
        <v>0</v>
      </c>
      <c r="I897" s="1">
        <f t="shared" si="69"/>
        <v>1</v>
      </c>
    </row>
    <row r="898" spans="1:9" x14ac:dyDescent="0.25">
      <c r="A898" s="1" t="s">
        <v>141</v>
      </c>
      <c r="B898" s="1">
        <v>4.7</v>
      </c>
      <c r="C898" s="1">
        <v>3</v>
      </c>
      <c r="D898" s="1">
        <v>6</v>
      </c>
      <c r="E898" s="1">
        <f t="shared" si="65"/>
        <v>1</v>
      </c>
      <c r="F898" s="1">
        <f t="shared" si="66"/>
        <v>0</v>
      </c>
      <c r="G898" s="1">
        <f t="shared" si="67"/>
        <v>0</v>
      </c>
      <c r="H898" s="1">
        <f t="shared" si="68"/>
        <v>0</v>
      </c>
      <c r="I898" s="1">
        <f t="shared" si="69"/>
        <v>1</v>
      </c>
    </row>
    <row r="899" spans="1:9" x14ac:dyDescent="0.25">
      <c r="A899" s="1" t="s">
        <v>143</v>
      </c>
      <c r="B899" s="1">
        <v>4.5999999999999996</v>
      </c>
      <c r="C899" s="1">
        <v>3</v>
      </c>
      <c r="D899" s="1">
        <v>6</v>
      </c>
      <c r="E899" s="1">
        <f t="shared" ref="E899:E962" si="70">IF(AND((10&gt;D899),(D899&gt;=C899),(C899&gt;=2)),1,0)</f>
        <v>1</v>
      </c>
      <c r="F899" s="1">
        <f t="shared" ref="F899:F962" si="71">IF(AND((D899&lt;C899),(D899&gt;2),(C899&lt;10)),1,0)</f>
        <v>0</v>
      </c>
      <c r="G899" s="1">
        <f t="shared" ref="G899:G962" si="72">IF(D899&lt;=2,1,0)</f>
        <v>0</v>
      </c>
      <c r="H899" s="1">
        <f t="shared" ref="H899:H962" si="73">IF(D899&gt;=10,1,0)</f>
        <v>0</v>
      </c>
      <c r="I899" s="1">
        <f t="shared" ref="I899:I962" si="74">SUM(E899:H899)</f>
        <v>1</v>
      </c>
    </row>
    <row r="900" spans="1:9" x14ac:dyDescent="0.25">
      <c r="A900" s="1" t="s">
        <v>72</v>
      </c>
      <c r="B900" s="1">
        <v>5.0999999999999996</v>
      </c>
      <c r="C900" s="1">
        <v>3</v>
      </c>
      <c r="D900" s="1">
        <v>6</v>
      </c>
      <c r="E900" s="1">
        <f t="shared" si="70"/>
        <v>1</v>
      </c>
      <c r="F900" s="1">
        <f t="shared" si="71"/>
        <v>0</v>
      </c>
      <c r="G900" s="1">
        <f t="shared" si="72"/>
        <v>0</v>
      </c>
      <c r="H900" s="1">
        <f t="shared" si="73"/>
        <v>0</v>
      </c>
      <c r="I900" s="1">
        <f t="shared" si="74"/>
        <v>1</v>
      </c>
    </row>
    <row r="901" spans="1:9" x14ac:dyDescent="0.25">
      <c r="A901" s="1" t="s">
        <v>77</v>
      </c>
      <c r="B901" s="1">
        <v>4.7</v>
      </c>
      <c r="C901" s="1">
        <v>3</v>
      </c>
      <c r="D901" s="1">
        <v>6</v>
      </c>
      <c r="E901" s="1">
        <f t="shared" si="70"/>
        <v>1</v>
      </c>
      <c r="F901" s="1">
        <f t="shared" si="71"/>
        <v>0</v>
      </c>
      <c r="G901" s="1">
        <f t="shared" si="72"/>
        <v>0</v>
      </c>
      <c r="H901" s="1">
        <f t="shared" si="73"/>
        <v>0</v>
      </c>
      <c r="I901" s="1">
        <f t="shared" si="74"/>
        <v>1</v>
      </c>
    </row>
    <row r="902" spans="1:9" x14ac:dyDescent="0.25">
      <c r="A902" s="1" t="s">
        <v>150</v>
      </c>
      <c r="B902" s="1">
        <v>5.7</v>
      </c>
      <c r="C902" s="1">
        <v>3</v>
      </c>
      <c r="D902" s="1">
        <v>6</v>
      </c>
      <c r="E902" s="1">
        <f t="shared" si="70"/>
        <v>1</v>
      </c>
      <c r="F902" s="1">
        <f t="shared" si="71"/>
        <v>0</v>
      </c>
      <c r="G902" s="1">
        <f t="shared" si="72"/>
        <v>0</v>
      </c>
      <c r="H902" s="1">
        <f t="shared" si="73"/>
        <v>0</v>
      </c>
      <c r="I902" s="1">
        <f t="shared" si="74"/>
        <v>1</v>
      </c>
    </row>
    <row r="903" spans="1:9" x14ac:dyDescent="0.25">
      <c r="A903" s="1" t="s">
        <v>77</v>
      </c>
      <c r="B903" s="1">
        <v>4.7</v>
      </c>
      <c r="C903" s="1">
        <v>3</v>
      </c>
      <c r="D903" s="1">
        <v>6</v>
      </c>
      <c r="E903" s="1">
        <f t="shared" si="70"/>
        <v>1</v>
      </c>
      <c r="F903" s="1">
        <f t="shared" si="71"/>
        <v>0</v>
      </c>
      <c r="G903" s="1">
        <f t="shared" si="72"/>
        <v>0</v>
      </c>
      <c r="H903" s="1">
        <f t="shared" si="73"/>
        <v>0</v>
      </c>
      <c r="I903" s="1">
        <f t="shared" si="74"/>
        <v>1</v>
      </c>
    </row>
    <row r="904" spans="1:9" x14ac:dyDescent="0.25">
      <c r="A904" s="1" t="s">
        <v>99</v>
      </c>
      <c r="B904" s="1">
        <v>4.9000000000000004</v>
      </c>
      <c r="C904" s="1">
        <v>3</v>
      </c>
      <c r="D904" s="1">
        <v>6</v>
      </c>
      <c r="E904" s="1">
        <f t="shared" si="70"/>
        <v>1</v>
      </c>
      <c r="F904" s="1">
        <f t="shared" si="71"/>
        <v>0</v>
      </c>
      <c r="G904" s="1">
        <f t="shared" si="72"/>
        <v>0</v>
      </c>
      <c r="H904" s="1">
        <f t="shared" si="73"/>
        <v>0</v>
      </c>
      <c r="I904" s="1">
        <f t="shared" si="74"/>
        <v>1</v>
      </c>
    </row>
    <row r="905" spans="1:9" x14ac:dyDescent="0.25">
      <c r="A905" s="1" t="s">
        <v>177</v>
      </c>
      <c r="B905" s="1">
        <v>4.8</v>
      </c>
      <c r="C905" s="1">
        <v>3</v>
      </c>
      <c r="D905" s="1">
        <v>6</v>
      </c>
      <c r="E905" s="1">
        <f t="shared" si="70"/>
        <v>1</v>
      </c>
      <c r="F905" s="1">
        <f t="shared" si="71"/>
        <v>0</v>
      </c>
      <c r="G905" s="1">
        <f t="shared" si="72"/>
        <v>0</v>
      </c>
      <c r="H905" s="1">
        <f t="shared" si="73"/>
        <v>0</v>
      </c>
      <c r="I905" s="1">
        <f t="shared" si="74"/>
        <v>1</v>
      </c>
    </row>
    <row r="906" spans="1:9" x14ac:dyDescent="0.25">
      <c r="A906" s="1" t="s">
        <v>141</v>
      </c>
      <c r="B906" s="1">
        <v>4.7</v>
      </c>
      <c r="C906" s="1">
        <v>3</v>
      </c>
      <c r="D906" s="1">
        <v>6</v>
      </c>
      <c r="E906" s="1">
        <f t="shared" si="70"/>
        <v>1</v>
      </c>
      <c r="F906" s="1">
        <f t="shared" si="71"/>
        <v>0</v>
      </c>
      <c r="G906" s="1">
        <f t="shared" si="72"/>
        <v>0</v>
      </c>
      <c r="H906" s="1">
        <f t="shared" si="73"/>
        <v>0</v>
      </c>
      <c r="I906" s="1">
        <f t="shared" si="74"/>
        <v>1</v>
      </c>
    </row>
    <row r="907" spans="1:9" x14ac:dyDescent="0.25">
      <c r="A907" s="1" t="s">
        <v>126</v>
      </c>
      <c r="B907" s="1">
        <v>4.4000000000000004</v>
      </c>
      <c r="C907" s="1">
        <v>3</v>
      </c>
      <c r="D907" s="1">
        <v>6</v>
      </c>
      <c r="E907" s="1">
        <f t="shared" si="70"/>
        <v>1</v>
      </c>
      <c r="F907" s="1">
        <f t="shared" si="71"/>
        <v>0</v>
      </c>
      <c r="G907" s="1">
        <f t="shared" si="72"/>
        <v>0</v>
      </c>
      <c r="H907" s="1">
        <f t="shared" si="73"/>
        <v>0</v>
      </c>
      <c r="I907" s="1">
        <f t="shared" si="74"/>
        <v>1</v>
      </c>
    </row>
    <row r="908" spans="1:9" x14ac:dyDescent="0.25">
      <c r="A908" s="1" t="s">
        <v>72</v>
      </c>
      <c r="B908" s="1">
        <v>5.0999999999999996</v>
      </c>
      <c r="C908" s="1">
        <v>3</v>
      </c>
      <c r="D908" s="1">
        <v>6</v>
      </c>
      <c r="E908" s="1">
        <f t="shared" si="70"/>
        <v>1</v>
      </c>
      <c r="F908" s="1">
        <f t="shared" si="71"/>
        <v>0</v>
      </c>
      <c r="G908" s="1">
        <f t="shared" si="72"/>
        <v>0</v>
      </c>
      <c r="H908" s="1">
        <f t="shared" si="73"/>
        <v>0</v>
      </c>
      <c r="I908" s="1">
        <f t="shared" si="74"/>
        <v>1</v>
      </c>
    </row>
    <row r="909" spans="1:9" x14ac:dyDescent="0.25">
      <c r="A909" s="1" t="s">
        <v>178</v>
      </c>
      <c r="B909" s="1">
        <v>5.3</v>
      </c>
      <c r="C909" s="1">
        <v>3</v>
      </c>
      <c r="D909" s="1">
        <v>6</v>
      </c>
      <c r="E909" s="1">
        <f t="shared" si="70"/>
        <v>1</v>
      </c>
      <c r="F909" s="1">
        <f t="shared" si="71"/>
        <v>0</v>
      </c>
      <c r="G909" s="1">
        <f t="shared" si="72"/>
        <v>0</v>
      </c>
      <c r="H909" s="1">
        <f t="shared" si="73"/>
        <v>0</v>
      </c>
      <c r="I909" s="1">
        <f t="shared" si="74"/>
        <v>1</v>
      </c>
    </row>
    <row r="910" spans="1:9" x14ac:dyDescent="0.25">
      <c r="A910" s="1" t="s">
        <v>145</v>
      </c>
      <c r="B910" s="1">
        <v>4.7</v>
      </c>
      <c r="C910" s="1">
        <v>3</v>
      </c>
      <c r="D910" s="1">
        <v>6</v>
      </c>
      <c r="E910" s="1">
        <f t="shared" si="70"/>
        <v>1</v>
      </c>
      <c r="F910" s="1">
        <f t="shared" si="71"/>
        <v>0</v>
      </c>
      <c r="G910" s="1">
        <f t="shared" si="72"/>
        <v>0</v>
      </c>
      <c r="H910" s="1">
        <f t="shared" si="73"/>
        <v>0</v>
      </c>
      <c r="I910" s="1">
        <f t="shared" si="74"/>
        <v>1</v>
      </c>
    </row>
    <row r="911" spans="1:9" x14ac:dyDescent="0.25">
      <c r="A911" s="1" t="s">
        <v>101</v>
      </c>
      <c r="B911" s="1">
        <v>4.9000000000000004</v>
      </c>
      <c r="C911" s="1">
        <v>3</v>
      </c>
      <c r="D911" s="1">
        <v>6</v>
      </c>
      <c r="E911" s="1">
        <f t="shared" si="70"/>
        <v>1</v>
      </c>
      <c r="F911" s="1">
        <f t="shared" si="71"/>
        <v>0</v>
      </c>
      <c r="G911" s="1">
        <f t="shared" si="72"/>
        <v>0</v>
      </c>
      <c r="H911" s="1">
        <f t="shared" si="73"/>
        <v>0</v>
      </c>
      <c r="I911" s="1">
        <f t="shared" si="74"/>
        <v>1</v>
      </c>
    </row>
    <row r="912" spans="1:9" x14ac:dyDescent="0.25">
      <c r="A912" s="1" t="s">
        <v>123</v>
      </c>
      <c r="B912" s="1">
        <v>4.4000000000000004</v>
      </c>
      <c r="C912" s="1">
        <v>3</v>
      </c>
      <c r="D912" s="1">
        <v>6</v>
      </c>
      <c r="E912" s="1">
        <f t="shared" si="70"/>
        <v>1</v>
      </c>
      <c r="F912" s="1">
        <f t="shared" si="71"/>
        <v>0</v>
      </c>
      <c r="G912" s="1">
        <f t="shared" si="72"/>
        <v>0</v>
      </c>
      <c r="H912" s="1">
        <f t="shared" si="73"/>
        <v>0</v>
      </c>
      <c r="I912" s="1">
        <f t="shared" si="74"/>
        <v>1</v>
      </c>
    </row>
    <row r="913" spans="1:9" x14ac:dyDescent="0.25">
      <c r="A913" s="1" t="s">
        <v>116</v>
      </c>
      <c r="B913" s="1">
        <v>4</v>
      </c>
      <c r="C913" s="1">
        <v>3</v>
      </c>
      <c r="D913" s="1">
        <v>6</v>
      </c>
      <c r="E913" s="1">
        <f t="shared" si="70"/>
        <v>1</v>
      </c>
      <c r="F913" s="1">
        <f t="shared" si="71"/>
        <v>0</v>
      </c>
      <c r="G913" s="1">
        <f t="shared" si="72"/>
        <v>0</v>
      </c>
      <c r="H913" s="1">
        <f t="shared" si="73"/>
        <v>0</v>
      </c>
      <c r="I913" s="1">
        <f t="shared" si="74"/>
        <v>1</v>
      </c>
    </row>
    <row r="914" spans="1:9" x14ac:dyDescent="0.25">
      <c r="A914" s="1" t="s">
        <v>184</v>
      </c>
      <c r="B914" s="1">
        <v>5.4</v>
      </c>
      <c r="C914" s="1">
        <v>3</v>
      </c>
      <c r="D914" s="1">
        <v>6</v>
      </c>
      <c r="E914" s="1">
        <f t="shared" si="70"/>
        <v>1</v>
      </c>
      <c r="F914" s="1">
        <f t="shared" si="71"/>
        <v>0</v>
      </c>
      <c r="G914" s="1">
        <f t="shared" si="72"/>
        <v>0</v>
      </c>
      <c r="H914" s="1">
        <f t="shared" si="73"/>
        <v>0</v>
      </c>
      <c r="I914" s="1">
        <f t="shared" si="74"/>
        <v>1</v>
      </c>
    </row>
    <row r="915" spans="1:9" x14ac:dyDescent="0.25">
      <c r="A915" s="1" t="s">
        <v>185</v>
      </c>
      <c r="B915" s="1">
        <v>4.5</v>
      </c>
      <c r="C915" s="1">
        <v>3</v>
      </c>
      <c r="D915" s="1">
        <v>6</v>
      </c>
      <c r="E915" s="1">
        <f t="shared" si="70"/>
        <v>1</v>
      </c>
      <c r="F915" s="1">
        <f t="shared" si="71"/>
        <v>0</v>
      </c>
      <c r="G915" s="1">
        <f t="shared" si="72"/>
        <v>0</v>
      </c>
      <c r="H915" s="1">
        <f t="shared" si="73"/>
        <v>0</v>
      </c>
      <c r="I915" s="1">
        <f t="shared" si="74"/>
        <v>1</v>
      </c>
    </row>
    <row r="916" spans="1:9" x14ac:dyDescent="0.25">
      <c r="A916" s="1" t="s">
        <v>145</v>
      </c>
      <c r="B916" s="1">
        <v>4.7</v>
      </c>
      <c r="C916" s="1">
        <v>3</v>
      </c>
      <c r="D916" s="1">
        <v>6</v>
      </c>
      <c r="E916" s="1">
        <f t="shared" si="70"/>
        <v>1</v>
      </c>
      <c r="F916" s="1">
        <f t="shared" si="71"/>
        <v>0</v>
      </c>
      <c r="G916" s="1">
        <f t="shared" si="72"/>
        <v>0</v>
      </c>
      <c r="H916" s="1">
        <f t="shared" si="73"/>
        <v>0</v>
      </c>
      <c r="I916" s="1">
        <f t="shared" si="74"/>
        <v>1</v>
      </c>
    </row>
    <row r="917" spans="1:9" x14ac:dyDescent="0.25">
      <c r="A917" s="1" t="s">
        <v>143</v>
      </c>
      <c r="B917" s="1">
        <v>4.5999999999999996</v>
      </c>
      <c r="C917" s="1">
        <v>3</v>
      </c>
      <c r="D917" s="1">
        <v>6</v>
      </c>
      <c r="E917" s="1">
        <f t="shared" si="70"/>
        <v>1</v>
      </c>
      <c r="F917" s="1">
        <f t="shared" si="71"/>
        <v>0</v>
      </c>
      <c r="G917" s="1">
        <f t="shared" si="72"/>
        <v>0</v>
      </c>
      <c r="H917" s="1">
        <f t="shared" si="73"/>
        <v>0</v>
      </c>
      <c r="I917" s="1">
        <f t="shared" si="74"/>
        <v>1</v>
      </c>
    </row>
    <row r="918" spans="1:9" x14ac:dyDescent="0.25">
      <c r="A918" s="1" t="s">
        <v>74</v>
      </c>
      <c r="B918" s="1">
        <v>4.4000000000000004</v>
      </c>
      <c r="C918" s="1">
        <v>3</v>
      </c>
      <c r="D918" s="1">
        <v>6</v>
      </c>
      <c r="E918" s="1">
        <f t="shared" si="70"/>
        <v>1</v>
      </c>
      <c r="F918" s="1">
        <f t="shared" si="71"/>
        <v>0</v>
      </c>
      <c r="G918" s="1">
        <f t="shared" si="72"/>
        <v>0</v>
      </c>
      <c r="H918" s="1">
        <f t="shared" si="73"/>
        <v>0</v>
      </c>
      <c r="I918" s="1">
        <f t="shared" si="74"/>
        <v>1</v>
      </c>
    </row>
    <row r="919" spans="1:9" x14ac:dyDescent="0.25">
      <c r="A919" s="1" t="s">
        <v>106</v>
      </c>
      <c r="B919" s="1">
        <v>4.3</v>
      </c>
      <c r="C919" s="1">
        <v>3</v>
      </c>
      <c r="D919" s="1">
        <v>6</v>
      </c>
      <c r="E919" s="1">
        <f t="shared" si="70"/>
        <v>1</v>
      </c>
      <c r="F919" s="1">
        <f t="shared" si="71"/>
        <v>0</v>
      </c>
      <c r="G919" s="1">
        <f t="shared" si="72"/>
        <v>0</v>
      </c>
      <c r="H919" s="1">
        <f t="shared" si="73"/>
        <v>0</v>
      </c>
      <c r="I919" s="1">
        <f t="shared" si="74"/>
        <v>1</v>
      </c>
    </row>
    <row r="920" spans="1:9" x14ac:dyDescent="0.25">
      <c r="A920" s="1" t="s">
        <v>115</v>
      </c>
      <c r="B920" s="1">
        <v>4.9000000000000004</v>
      </c>
      <c r="C920" s="1">
        <v>3</v>
      </c>
      <c r="D920" s="1">
        <v>6</v>
      </c>
      <c r="E920" s="1">
        <f t="shared" si="70"/>
        <v>1</v>
      </c>
      <c r="F920" s="1">
        <f t="shared" si="71"/>
        <v>0</v>
      </c>
      <c r="G920" s="1">
        <f t="shared" si="72"/>
        <v>0</v>
      </c>
      <c r="H920" s="1">
        <f t="shared" si="73"/>
        <v>0</v>
      </c>
      <c r="I920" s="1">
        <f t="shared" si="74"/>
        <v>1</v>
      </c>
    </row>
    <row r="921" spans="1:9" x14ac:dyDescent="0.25">
      <c r="A921" s="1" t="s">
        <v>62</v>
      </c>
      <c r="B921" s="1">
        <v>4.5</v>
      </c>
      <c r="C921" s="1">
        <v>3</v>
      </c>
      <c r="D921" s="1">
        <v>6</v>
      </c>
      <c r="E921" s="1">
        <f t="shared" si="70"/>
        <v>1</v>
      </c>
      <c r="F921" s="1">
        <f t="shared" si="71"/>
        <v>0</v>
      </c>
      <c r="G921" s="1">
        <f t="shared" si="72"/>
        <v>0</v>
      </c>
      <c r="H921" s="1">
        <f t="shared" si="73"/>
        <v>0</v>
      </c>
      <c r="I921" s="1">
        <f t="shared" si="74"/>
        <v>1</v>
      </c>
    </row>
    <row r="922" spans="1:9" x14ac:dyDescent="0.25">
      <c r="A922" s="1" t="s">
        <v>66</v>
      </c>
      <c r="B922" s="1">
        <v>4.8</v>
      </c>
      <c r="C922" s="1">
        <v>3</v>
      </c>
      <c r="D922" s="1">
        <v>6</v>
      </c>
      <c r="E922" s="1">
        <f t="shared" si="70"/>
        <v>1</v>
      </c>
      <c r="F922" s="1">
        <f t="shared" si="71"/>
        <v>0</v>
      </c>
      <c r="G922" s="1">
        <f t="shared" si="72"/>
        <v>0</v>
      </c>
      <c r="H922" s="1">
        <f t="shared" si="73"/>
        <v>0</v>
      </c>
      <c r="I922" s="1">
        <f t="shared" si="74"/>
        <v>1</v>
      </c>
    </row>
    <row r="923" spans="1:9" x14ac:dyDescent="0.25">
      <c r="A923" s="1" t="s">
        <v>194</v>
      </c>
      <c r="B923" s="1">
        <v>5.2</v>
      </c>
      <c r="C923" s="1">
        <v>3</v>
      </c>
      <c r="D923" s="1">
        <v>6</v>
      </c>
      <c r="E923" s="1">
        <f t="shared" si="70"/>
        <v>1</v>
      </c>
      <c r="F923" s="1">
        <f t="shared" si="71"/>
        <v>0</v>
      </c>
      <c r="G923" s="1">
        <f t="shared" si="72"/>
        <v>0</v>
      </c>
      <c r="H923" s="1">
        <f t="shared" si="73"/>
        <v>0</v>
      </c>
      <c r="I923" s="1">
        <f t="shared" si="74"/>
        <v>1</v>
      </c>
    </row>
    <row r="924" spans="1:9" x14ac:dyDescent="0.25">
      <c r="A924" s="1" t="s">
        <v>181</v>
      </c>
      <c r="B924" s="1">
        <v>4.5</v>
      </c>
      <c r="C924" s="1">
        <v>3</v>
      </c>
      <c r="D924" s="1">
        <v>6</v>
      </c>
      <c r="E924" s="1">
        <f t="shared" si="70"/>
        <v>1</v>
      </c>
      <c r="F924" s="1">
        <f t="shared" si="71"/>
        <v>0</v>
      </c>
      <c r="G924" s="1">
        <f t="shared" si="72"/>
        <v>0</v>
      </c>
      <c r="H924" s="1">
        <f t="shared" si="73"/>
        <v>0</v>
      </c>
      <c r="I924" s="1">
        <f t="shared" si="74"/>
        <v>1</v>
      </c>
    </row>
    <row r="925" spans="1:9" x14ac:dyDescent="0.25">
      <c r="A925" s="1" t="s">
        <v>97</v>
      </c>
      <c r="B925" s="1">
        <v>4.5</v>
      </c>
      <c r="C925" s="1">
        <v>3</v>
      </c>
      <c r="D925" s="1">
        <v>6</v>
      </c>
      <c r="E925" s="1">
        <f t="shared" si="70"/>
        <v>1</v>
      </c>
      <c r="F925" s="1">
        <f t="shared" si="71"/>
        <v>0</v>
      </c>
      <c r="G925" s="1">
        <f t="shared" si="72"/>
        <v>0</v>
      </c>
      <c r="H925" s="1">
        <f t="shared" si="73"/>
        <v>0</v>
      </c>
      <c r="I925" s="1">
        <f t="shared" si="74"/>
        <v>1</v>
      </c>
    </row>
    <row r="926" spans="1:9" x14ac:dyDescent="0.25">
      <c r="A926" s="1" t="s">
        <v>106</v>
      </c>
      <c r="B926" s="1">
        <v>4.3</v>
      </c>
      <c r="C926" s="1">
        <v>3</v>
      </c>
      <c r="D926" s="1">
        <v>6</v>
      </c>
      <c r="E926" s="1">
        <f t="shared" si="70"/>
        <v>1</v>
      </c>
      <c r="F926" s="1">
        <f t="shared" si="71"/>
        <v>0</v>
      </c>
      <c r="G926" s="1">
        <f t="shared" si="72"/>
        <v>0</v>
      </c>
      <c r="H926" s="1">
        <f t="shared" si="73"/>
        <v>0</v>
      </c>
      <c r="I926" s="1">
        <f t="shared" si="74"/>
        <v>1</v>
      </c>
    </row>
    <row r="927" spans="1:9" x14ac:dyDescent="0.25">
      <c r="A927" s="1" t="s">
        <v>115</v>
      </c>
      <c r="B927" s="1">
        <v>4.9000000000000004</v>
      </c>
      <c r="C927" s="1">
        <v>3</v>
      </c>
      <c r="D927" s="1">
        <v>6</v>
      </c>
      <c r="E927" s="1">
        <f t="shared" si="70"/>
        <v>1</v>
      </c>
      <c r="F927" s="1">
        <f t="shared" si="71"/>
        <v>0</v>
      </c>
      <c r="G927" s="1">
        <f t="shared" si="72"/>
        <v>0</v>
      </c>
      <c r="H927" s="1">
        <f t="shared" si="73"/>
        <v>0</v>
      </c>
      <c r="I927" s="1">
        <f t="shared" si="74"/>
        <v>1</v>
      </c>
    </row>
    <row r="928" spans="1:9" x14ac:dyDescent="0.25">
      <c r="A928" s="1" t="s">
        <v>142</v>
      </c>
      <c r="B928" s="1">
        <v>4.4000000000000004</v>
      </c>
      <c r="C928" s="1">
        <v>3</v>
      </c>
      <c r="D928" s="1">
        <v>6</v>
      </c>
      <c r="E928" s="1">
        <f t="shared" si="70"/>
        <v>1</v>
      </c>
      <c r="F928" s="1">
        <f t="shared" si="71"/>
        <v>0</v>
      </c>
      <c r="G928" s="1">
        <f t="shared" si="72"/>
        <v>0</v>
      </c>
      <c r="H928" s="1">
        <f t="shared" si="73"/>
        <v>0</v>
      </c>
      <c r="I928" s="1">
        <f t="shared" si="74"/>
        <v>1</v>
      </c>
    </row>
    <row r="929" spans="1:9" x14ac:dyDescent="0.25">
      <c r="A929" s="1" t="s">
        <v>101</v>
      </c>
      <c r="B929" s="1">
        <v>4.9000000000000004</v>
      </c>
      <c r="C929" s="1">
        <v>3</v>
      </c>
      <c r="D929" s="1">
        <v>6</v>
      </c>
      <c r="E929" s="1">
        <f t="shared" si="70"/>
        <v>1</v>
      </c>
      <c r="F929" s="1">
        <f t="shared" si="71"/>
        <v>0</v>
      </c>
      <c r="G929" s="1">
        <f t="shared" si="72"/>
        <v>0</v>
      </c>
      <c r="H929" s="1">
        <f t="shared" si="73"/>
        <v>0</v>
      </c>
      <c r="I929" s="1">
        <f t="shared" si="74"/>
        <v>1</v>
      </c>
    </row>
    <row r="930" spans="1:9" x14ac:dyDescent="0.25">
      <c r="A930" s="1" t="s">
        <v>59</v>
      </c>
      <c r="B930" s="1">
        <v>6.7</v>
      </c>
      <c r="C930" s="1">
        <v>3</v>
      </c>
      <c r="D930" s="1">
        <v>6</v>
      </c>
      <c r="E930" s="1">
        <f t="shared" si="70"/>
        <v>1</v>
      </c>
      <c r="F930" s="1">
        <f t="shared" si="71"/>
        <v>0</v>
      </c>
      <c r="G930" s="1">
        <f t="shared" si="72"/>
        <v>0</v>
      </c>
      <c r="H930" s="1">
        <f t="shared" si="73"/>
        <v>0</v>
      </c>
      <c r="I930" s="1">
        <f t="shared" si="74"/>
        <v>1</v>
      </c>
    </row>
    <row r="931" spans="1:9" x14ac:dyDescent="0.25">
      <c r="A931" s="1" t="s">
        <v>194</v>
      </c>
      <c r="B931" s="1">
        <v>5.2</v>
      </c>
      <c r="C931" s="1">
        <v>3</v>
      </c>
      <c r="D931" s="1">
        <v>6</v>
      </c>
      <c r="E931" s="1">
        <f t="shared" si="70"/>
        <v>1</v>
      </c>
      <c r="F931" s="1">
        <f t="shared" si="71"/>
        <v>0</v>
      </c>
      <c r="G931" s="1">
        <f t="shared" si="72"/>
        <v>0</v>
      </c>
      <c r="H931" s="1">
        <f t="shared" si="73"/>
        <v>0</v>
      </c>
      <c r="I931" s="1">
        <f t="shared" si="74"/>
        <v>1</v>
      </c>
    </row>
    <row r="932" spans="1:9" x14ac:dyDescent="0.25">
      <c r="A932" s="1" t="s">
        <v>85</v>
      </c>
      <c r="B932" s="1">
        <v>4.8</v>
      </c>
      <c r="C932" s="1">
        <v>3</v>
      </c>
      <c r="D932" s="1">
        <v>6</v>
      </c>
      <c r="E932" s="1">
        <f t="shared" si="70"/>
        <v>1</v>
      </c>
      <c r="F932" s="1">
        <f t="shared" si="71"/>
        <v>0</v>
      </c>
      <c r="G932" s="1">
        <f t="shared" si="72"/>
        <v>0</v>
      </c>
      <c r="H932" s="1">
        <f t="shared" si="73"/>
        <v>0</v>
      </c>
      <c r="I932" s="1">
        <f t="shared" si="74"/>
        <v>1</v>
      </c>
    </row>
    <row r="933" spans="1:9" x14ac:dyDescent="0.25">
      <c r="A933" s="1" t="s">
        <v>114</v>
      </c>
      <c r="B933" s="1">
        <v>4.5</v>
      </c>
      <c r="C933" s="1">
        <v>3</v>
      </c>
      <c r="D933" s="1">
        <v>6</v>
      </c>
      <c r="E933" s="1">
        <f t="shared" si="70"/>
        <v>1</v>
      </c>
      <c r="F933" s="1">
        <f t="shared" si="71"/>
        <v>0</v>
      </c>
      <c r="G933" s="1">
        <f t="shared" si="72"/>
        <v>0</v>
      </c>
      <c r="H933" s="1">
        <f t="shared" si="73"/>
        <v>0</v>
      </c>
      <c r="I933" s="1">
        <f t="shared" si="74"/>
        <v>1</v>
      </c>
    </row>
    <row r="934" spans="1:9" x14ac:dyDescent="0.25">
      <c r="A934" s="1" t="s">
        <v>133</v>
      </c>
      <c r="B934" s="1">
        <v>4.5999999999999996</v>
      </c>
      <c r="C934" s="1">
        <v>3</v>
      </c>
      <c r="D934" s="1">
        <v>6</v>
      </c>
      <c r="E934" s="1">
        <f t="shared" si="70"/>
        <v>1</v>
      </c>
      <c r="F934" s="1">
        <f t="shared" si="71"/>
        <v>0</v>
      </c>
      <c r="G934" s="1">
        <f t="shared" si="72"/>
        <v>0</v>
      </c>
      <c r="H934" s="1">
        <f t="shared" si="73"/>
        <v>0</v>
      </c>
      <c r="I934" s="1">
        <f t="shared" si="74"/>
        <v>1</v>
      </c>
    </row>
    <row r="935" spans="1:9" x14ac:dyDescent="0.25">
      <c r="A935" s="1" t="s">
        <v>141</v>
      </c>
      <c r="B935" s="1">
        <v>4.7</v>
      </c>
      <c r="C935" s="1">
        <v>3</v>
      </c>
      <c r="D935" s="1">
        <v>6</v>
      </c>
      <c r="E935" s="1">
        <f t="shared" si="70"/>
        <v>1</v>
      </c>
      <c r="F935" s="1">
        <f t="shared" si="71"/>
        <v>0</v>
      </c>
      <c r="G935" s="1">
        <f t="shared" si="72"/>
        <v>0</v>
      </c>
      <c r="H935" s="1">
        <f t="shared" si="73"/>
        <v>0</v>
      </c>
      <c r="I935" s="1">
        <f t="shared" si="74"/>
        <v>1</v>
      </c>
    </row>
    <row r="936" spans="1:9" x14ac:dyDescent="0.25">
      <c r="A936" s="1" t="s">
        <v>62</v>
      </c>
      <c r="B936" s="1">
        <v>4.5</v>
      </c>
      <c r="C936" s="1">
        <v>3</v>
      </c>
      <c r="D936" s="1">
        <v>6</v>
      </c>
      <c r="E936" s="1">
        <f t="shared" si="70"/>
        <v>1</v>
      </c>
      <c r="F936" s="1">
        <f t="shared" si="71"/>
        <v>0</v>
      </c>
      <c r="G936" s="1">
        <f t="shared" si="72"/>
        <v>0</v>
      </c>
      <c r="H936" s="1">
        <f t="shared" si="73"/>
        <v>0</v>
      </c>
      <c r="I936" s="1">
        <f t="shared" si="74"/>
        <v>1</v>
      </c>
    </row>
    <row r="937" spans="1:9" x14ac:dyDescent="0.25">
      <c r="A937" s="1" t="s">
        <v>122</v>
      </c>
      <c r="B937" s="1">
        <v>4.5</v>
      </c>
      <c r="C937" s="1">
        <v>3</v>
      </c>
      <c r="D937" s="1">
        <v>6</v>
      </c>
      <c r="E937" s="1">
        <f t="shared" si="70"/>
        <v>1</v>
      </c>
      <c r="F937" s="1">
        <f t="shared" si="71"/>
        <v>0</v>
      </c>
      <c r="G937" s="1">
        <f t="shared" si="72"/>
        <v>0</v>
      </c>
      <c r="H937" s="1">
        <f t="shared" si="73"/>
        <v>0</v>
      </c>
      <c r="I937" s="1">
        <f t="shared" si="74"/>
        <v>1</v>
      </c>
    </row>
    <row r="938" spans="1:9" x14ac:dyDescent="0.25">
      <c r="A938" s="1" t="s">
        <v>159</v>
      </c>
      <c r="B938" s="1">
        <v>4.3</v>
      </c>
      <c r="C938" s="1">
        <v>3</v>
      </c>
      <c r="D938" s="1">
        <v>6</v>
      </c>
      <c r="E938" s="1">
        <f t="shared" si="70"/>
        <v>1</v>
      </c>
      <c r="F938" s="1">
        <f t="shared" si="71"/>
        <v>0</v>
      </c>
      <c r="G938" s="1">
        <f t="shared" si="72"/>
        <v>0</v>
      </c>
      <c r="H938" s="1">
        <f t="shared" si="73"/>
        <v>0</v>
      </c>
      <c r="I938" s="1">
        <f t="shared" si="74"/>
        <v>1</v>
      </c>
    </row>
    <row r="939" spans="1:9" x14ac:dyDescent="0.25">
      <c r="A939" s="1" t="s">
        <v>81</v>
      </c>
      <c r="B939" s="1">
        <v>4.5999999999999996</v>
      </c>
      <c r="C939" s="1">
        <v>3</v>
      </c>
      <c r="D939" s="1">
        <v>6</v>
      </c>
      <c r="E939" s="1">
        <f t="shared" si="70"/>
        <v>1</v>
      </c>
      <c r="F939" s="1">
        <f t="shared" si="71"/>
        <v>0</v>
      </c>
      <c r="G939" s="1">
        <f t="shared" si="72"/>
        <v>0</v>
      </c>
      <c r="H939" s="1">
        <f t="shared" si="73"/>
        <v>0</v>
      </c>
      <c r="I939" s="1">
        <f t="shared" si="74"/>
        <v>1</v>
      </c>
    </row>
    <row r="940" spans="1:9" x14ac:dyDescent="0.25">
      <c r="A940" s="1" t="s">
        <v>181</v>
      </c>
      <c r="B940" s="1">
        <v>4.5</v>
      </c>
      <c r="C940" s="1">
        <v>3</v>
      </c>
      <c r="D940" s="1">
        <v>6</v>
      </c>
      <c r="E940" s="1">
        <f t="shared" si="70"/>
        <v>1</v>
      </c>
      <c r="F940" s="1">
        <f t="shared" si="71"/>
        <v>0</v>
      </c>
      <c r="G940" s="1">
        <f t="shared" si="72"/>
        <v>0</v>
      </c>
      <c r="H940" s="1">
        <f t="shared" si="73"/>
        <v>0</v>
      </c>
      <c r="I940" s="1">
        <f t="shared" si="74"/>
        <v>1</v>
      </c>
    </row>
    <row r="941" spans="1:9" x14ac:dyDescent="0.25">
      <c r="A941" s="1" t="s">
        <v>141</v>
      </c>
      <c r="B941" s="1">
        <v>4.7</v>
      </c>
      <c r="C941" s="1">
        <v>3</v>
      </c>
      <c r="D941" s="1">
        <v>6</v>
      </c>
      <c r="E941" s="1">
        <f t="shared" si="70"/>
        <v>1</v>
      </c>
      <c r="F941" s="1">
        <f t="shared" si="71"/>
        <v>0</v>
      </c>
      <c r="G941" s="1">
        <f t="shared" si="72"/>
        <v>0</v>
      </c>
      <c r="H941" s="1">
        <f t="shared" si="73"/>
        <v>0</v>
      </c>
      <c r="I941" s="1">
        <f t="shared" si="74"/>
        <v>1</v>
      </c>
    </row>
    <row r="942" spans="1:9" x14ac:dyDescent="0.25">
      <c r="A942" s="1" t="s">
        <v>78</v>
      </c>
      <c r="B942" s="1">
        <v>4.2</v>
      </c>
      <c r="C942" s="1">
        <v>3</v>
      </c>
      <c r="D942" s="1">
        <v>6</v>
      </c>
      <c r="E942" s="1">
        <f t="shared" si="70"/>
        <v>1</v>
      </c>
      <c r="F942" s="1">
        <f t="shared" si="71"/>
        <v>0</v>
      </c>
      <c r="G942" s="1">
        <f t="shared" si="72"/>
        <v>0</v>
      </c>
      <c r="H942" s="1">
        <f t="shared" si="73"/>
        <v>0</v>
      </c>
      <c r="I942" s="1">
        <f t="shared" si="74"/>
        <v>1</v>
      </c>
    </row>
    <row r="943" spans="1:9" x14ac:dyDescent="0.25">
      <c r="A943" s="1" t="s">
        <v>176</v>
      </c>
      <c r="B943" s="1">
        <v>4.2</v>
      </c>
      <c r="C943" s="1">
        <v>3</v>
      </c>
      <c r="D943" s="1">
        <v>6</v>
      </c>
      <c r="E943" s="1">
        <f t="shared" si="70"/>
        <v>1</v>
      </c>
      <c r="F943" s="1">
        <f t="shared" si="71"/>
        <v>0</v>
      </c>
      <c r="G943" s="1">
        <f t="shared" si="72"/>
        <v>0</v>
      </c>
      <c r="H943" s="1">
        <f t="shared" si="73"/>
        <v>0</v>
      </c>
      <c r="I943" s="1">
        <f t="shared" si="74"/>
        <v>1</v>
      </c>
    </row>
    <row r="944" spans="1:9" x14ac:dyDescent="0.25">
      <c r="A944" s="1" t="s">
        <v>76</v>
      </c>
      <c r="B944" s="1">
        <v>4.9000000000000004</v>
      </c>
      <c r="C944" s="1">
        <v>3</v>
      </c>
      <c r="D944" s="1">
        <v>6</v>
      </c>
      <c r="E944" s="1">
        <f t="shared" si="70"/>
        <v>1</v>
      </c>
      <c r="F944" s="1">
        <f t="shared" si="71"/>
        <v>0</v>
      </c>
      <c r="G944" s="1">
        <f t="shared" si="72"/>
        <v>0</v>
      </c>
      <c r="H944" s="1">
        <f t="shared" si="73"/>
        <v>0</v>
      </c>
      <c r="I944" s="1">
        <f t="shared" si="74"/>
        <v>1</v>
      </c>
    </row>
    <row r="945" spans="1:9" x14ac:dyDescent="0.25">
      <c r="A945" s="1" t="s">
        <v>199</v>
      </c>
      <c r="B945" s="1">
        <v>5</v>
      </c>
      <c r="C945" s="1">
        <v>3</v>
      </c>
      <c r="D945" s="1">
        <v>6</v>
      </c>
      <c r="E945" s="1">
        <f t="shared" si="70"/>
        <v>1</v>
      </c>
      <c r="F945" s="1">
        <f t="shared" si="71"/>
        <v>0</v>
      </c>
      <c r="G945" s="1">
        <f t="shared" si="72"/>
        <v>0</v>
      </c>
      <c r="H945" s="1">
        <f t="shared" si="73"/>
        <v>0</v>
      </c>
      <c r="I945" s="1">
        <f t="shared" si="74"/>
        <v>1</v>
      </c>
    </row>
    <row r="946" spans="1:9" x14ac:dyDescent="0.25">
      <c r="A946" s="1" t="s">
        <v>104</v>
      </c>
      <c r="B946" s="1">
        <v>5.4</v>
      </c>
      <c r="C946" s="1">
        <v>3</v>
      </c>
      <c r="D946" s="1">
        <v>6</v>
      </c>
      <c r="E946" s="1">
        <f t="shared" si="70"/>
        <v>1</v>
      </c>
      <c r="F946" s="1">
        <f t="shared" si="71"/>
        <v>0</v>
      </c>
      <c r="G946" s="1">
        <f t="shared" si="72"/>
        <v>0</v>
      </c>
      <c r="H946" s="1">
        <f t="shared" si="73"/>
        <v>0</v>
      </c>
      <c r="I946" s="1">
        <f t="shared" si="74"/>
        <v>1</v>
      </c>
    </row>
    <row r="947" spans="1:9" x14ac:dyDescent="0.25">
      <c r="A947" s="1" t="s">
        <v>138</v>
      </c>
      <c r="B947" s="1">
        <v>4.7</v>
      </c>
      <c r="C947" s="1">
        <v>3</v>
      </c>
      <c r="D947" s="1">
        <v>6</v>
      </c>
      <c r="E947" s="1">
        <f t="shared" si="70"/>
        <v>1</v>
      </c>
      <c r="F947" s="1">
        <f t="shared" si="71"/>
        <v>0</v>
      </c>
      <c r="G947" s="1">
        <f t="shared" si="72"/>
        <v>0</v>
      </c>
      <c r="H947" s="1">
        <f t="shared" si="73"/>
        <v>0</v>
      </c>
      <c r="I947" s="1">
        <f t="shared" si="74"/>
        <v>1</v>
      </c>
    </row>
    <row r="948" spans="1:9" x14ac:dyDescent="0.25">
      <c r="A948" s="1" t="s">
        <v>62</v>
      </c>
      <c r="B948" s="1">
        <v>4.5</v>
      </c>
      <c r="C948" s="1">
        <v>3</v>
      </c>
      <c r="D948" s="1">
        <v>6</v>
      </c>
      <c r="E948" s="1">
        <f t="shared" si="70"/>
        <v>1</v>
      </c>
      <c r="F948" s="1">
        <f t="shared" si="71"/>
        <v>0</v>
      </c>
      <c r="G948" s="1">
        <f t="shared" si="72"/>
        <v>0</v>
      </c>
      <c r="H948" s="1">
        <f t="shared" si="73"/>
        <v>0</v>
      </c>
      <c r="I948" s="1">
        <f t="shared" si="74"/>
        <v>1</v>
      </c>
    </row>
    <row r="949" spans="1:9" x14ac:dyDescent="0.25">
      <c r="A949" s="1" t="s">
        <v>178</v>
      </c>
      <c r="B949" s="1">
        <v>5.3</v>
      </c>
      <c r="C949" s="1">
        <v>3</v>
      </c>
      <c r="D949" s="1">
        <v>6</v>
      </c>
      <c r="E949" s="1">
        <f t="shared" si="70"/>
        <v>1</v>
      </c>
      <c r="F949" s="1">
        <f t="shared" si="71"/>
        <v>0</v>
      </c>
      <c r="G949" s="1">
        <f t="shared" si="72"/>
        <v>0</v>
      </c>
      <c r="H949" s="1">
        <f t="shared" si="73"/>
        <v>0</v>
      </c>
      <c r="I949" s="1">
        <f t="shared" si="74"/>
        <v>1</v>
      </c>
    </row>
    <row r="950" spans="1:9" x14ac:dyDescent="0.25">
      <c r="A950" s="1" t="s">
        <v>114</v>
      </c>
      <c r="B950" s="1">
        <v>4.5</v>
      </c>
      <c r="C950" s="1">
        <v>3</v>
      </c>
      <c r="D950" s="1">
        <v>6</v>
      </c>
      <c r="E950" s="1">
        <f t="shared" si="70"/>
        <v>1</v>
      </c>
      <c r="F950" s="1">
        <f t="shared" si="71"/>
        <v>0</v>
      </c>
      <c r="G950" s="1">
        <f t="shared" si="72"/>
        <v>0</v>
      </c>
      <c r="H950" s="1">
        <f t="shared" si="73"/>
        <v>0</v>
      </c>
      <c r="I950" s="1">
        <f t="shared" si="74"/>
        <v>1</v>
      </c>
    </row>
    <row r="951" spans="1:9" x14ac:dyDescent="0.25">
      <c r="A951" s="1" t="s">
        <v>118</v>
      </c>
      <c r="B951" s="1">
        <v>6.2</v>
      </c>
      <c r="C951" s="1">
        <v>3</v>
      </c>
      <c r="D951" s="1">
        <v>6</v>
      </c>
      <c r="E951" s="1">
        <f t="shared" si="70"/>
        <v>1</v>
      </c>
      <c r="F951" s="1">
        <f t="shared" si="71"/>
        <v>0</v>
      </c>
      <c r="G951" s="1">
        <f t="shared" si="72"/>
        <v>0</v>
      </c>
      <c r="H951" s="1">
        <f t="shared" si="73"/>
        <v>0</v>
      </c>
      <c r="I951" s="1">
        <f t="shared" si="74"/>
        <v>1</v>
      </c>
    </row>
    <row r="952" spans="1:9" x14ac:dyDescent="0.25">
      <c r="A952" s="1" t="s">
        <v>152</v>
      </c>
      <c r="B952" s="1">
        <v>4.5</v>
      </c>
      <c r="C952" s="1">
        <v>3</v>
      </c>
      <c r="D952" s="1">
        <v>6</v>
      </c>
      <c r="E952" s="1">
        <f t="shared" si="70"/>
        <v>1</v>
      </c>
      <c r="F952" s="1">
        <f t="shared" si="71"/>
        <v>0</v>
      </c>
      <c r="G952" s="1">
        <f t="shared" si="72"/>
        <v>0</v>
      </c>
      <c r="H952" s="1">
        <f t="shared" si="73"/>
        <v>0</v>
      </c>
      <c r="I952" s="1">
        <f t="shared" si="74"/>
        <v>1</v>
      </c>
    </row>
    <row r="953" spans="1:9" x14ac:dyDescent="0.25">
      <c r="A953" s="1" t="s">
        <v>181</v>
      </c>
      <c r="B953" s="1">
        <v>4.5</v>
      </c>
      <c r="C953" s="1">
        <v>3</v>
      </c>
      <c r="D953" s="1">
        <v>6</v>
      </c>
      <c r="E953" s="1">
        <f t="shared" si="70"/>
        <v>1</v>
      </c>
      <c r="F953" s="1">
        <f t="shared" si="71"/>
        <v>0</v>
      </c>
      <c r="G953" s="1">
        <f t="shared" si="72"/>
        <v>0</v>
      </c>
      <c r="H953" s="1">
        <f t="shared" si="73"/>
        <v>0</v>
      </c>
      <c r="I953" s="1">
        <f t="shared" si="74"/>
        <v>1</v>
      </c>
    </row>
    <row r="954" spans="1:9" x14ac:dyDescent="0.25">
      <c r="A954" s="1" t="s">
        <v>137</v>
      </c>
      <c r="B954" s="1">
        <v>5.3</v>
      </c>
      <c r="C954" s="1">
        <v>3</v>
      </c>
      <c r="D954" s="1">
        <v>5</v>
      </c>
      <c r="E954" s="1">
        <f t="shared" si="70"/>
        <v>1</v>
      </c>
      <c r="F954" s="1">
        <f t="shared" si="71"/>
        <v>0</v>
      </c>
      <c r="G954" s="1">
        <f t="shared" si="72"/>
        <v>0</v>
      </c>
      <c r="H954" s="1">
        <f t="shared" si="73"/>
        <v>0</v>
      </c>
      <c r="I954" s="1">
        <f t="shared" si="74"/>
        <v>1</v>
      </c>
    </row>
    <row r="955" spans="1:9" x14ac:dyDescent="0.25">
      <c r="A955" s="1" t="s">
        <v>83</v>
      </c>
      <c r="B955" s="1">
        <v>4.4000000000000004</v>
      </c>
      <c r="C955" s="1">
        <v>3</v>
      </c>
      <c r="D955" s="1">
        <v>5</v>
      </c>
      <c r="E955" s="1">
        <f t="shared" si="70"/>
        <v>1</v>
      </c>
      <c r="F955" s="1">
        <f t="shared" si="71"/>
        <v>0</v>
      </c>
      <c r="G955" s="1">
        <f t="shared" si="72"/>
        <v>0</v>
      </c>
      <c r="H955" s="1">
        <f t="shared" si="73"/>
        <v>0</v>
      </c>
      <c r="I955" s="1">
        <f t="shared" si="74"/>
        <v>1</v>
      </c>
    </row>
    <row r="956" spans="1:9" x14ac:dyDescent="0.25">
      <c r="A956" s="1" t="s">
        <v>114</v>
      </c>
      <c r="B956" s="1">
        <v>4.5</v>
      </c>
      <c r="C956" s="1">
        <v>3</v>
      </c>
      <c r="D956" s="1">
        <v>5</v>
      </c>
      <c r="E956" s="1">
        <f t="shared" si="70"/>
        <v>1</v>
      </c>
      <c r="F956" s="1">
        <f t="shared" si="71"/>
        <v>0</v>
      </c>
      <c r="G956" s="1">
        <f t="shared" si="72"/>
        <v>0</v>
      </c>
      <c r="H956" s="1">
        <f t="shared" si="73"/>
        <v>0</v>
      </c>
      <c r="I956" s="1">
        <f t="shared" si="74"/>
        <v>1</v>
      </c>
    </row>
    <row r="957" spans="1:9" x14ac:dyDescent="0.25">
      <c r="A957" s="1" t="s">
        <v>130</v>
      </c>
      <c r="B957" s="1">
        <v>4.0999999999999996</v>
      </c>
      <c r="C957" s="1">
        <v>3</v>
      </c>
      <c r="D957" s="1">
        <v>5</v>
      </c>
      <c r="E957" s="1">
        <f t="shared" si="70"/>
        <v>1</v>
      </c>
      <c r="F957" s="1">
        <f t="shared" si="71"/>
        <v>0</v>
      </c>
      <c r="G957" s="1">
        <f t="shared" si="72"/>
        <v>0</v>
      </c>
      <c r="H957" s="1">
        <f t="shared" si="73"/>
        <v>0</v>
      </c>
      <c r="I957" s="1">
        <f t="shared" si="74"/>
        <v>1</v>
      </c>
    </row>
    <row r="958" spans="1:9" x14ac:dyDescent="0.25">
      <c r="A958" s="1" t="s">
        <v>132</v>
      </c>
      <c r="B958" s="1">
        <v>5.0999999999999996</v>
      </c>
      <c r="C958" s="1">
        <v>3</v>
      </c>
      <c r="D958" s="1">
        <v>5</v>
      </c>
      <c r="E958" s="1">
        <f t="shared" si="70"/>
        <v>1</v>
      </c>
      <c r="F958" s="1">
        <f t="shared" si="71"/>
        <v>0</v>
      </c>
      <c r="G958" s="1">
        <f t="shared" si="72"/>
        <v>0</v>
      </c>
      <c r="H958" s="1">
        <f t="shared" si="73"/>
        <v>0</v>
      </c>
      <c r="I958" s="1">
        <f t="shared" si="74"/>
        <v>1</v>
      </c>
    </row>
    <row r="959" spans="1:9" x14ac:dyDescent="0.25">
      <c r="A959" s="1" t="s">
        <v>76</v>
      </c>
      <c r="B959" s="1">
        <v>4.9000000000000004</v>
      </c>
      <c r="C959" s="1">
        <v>3</v>
      </c>
      <c r="D959" s="1">
        <v>5</v>
      </c>
      <c r="E959" s="1">
        <f t="shared" si="70"/>
        <v>1</v>
      </c>
      <c r="F959" s="1">
        <f t="shared" si="71"/>
        <v>0</v>
      </c>
      <c r="G959" s="1">
        <f t="shared" si="72"/>
        <v>0</v>
      </c>
      <c r="H959" s="1">
        <f t="shared" si="73"/>
        <v>0</v>
      </c>
      <c r="I959" s="1">
        <f t="shared" si="74"/>
        <v>1</v>
      </c>
    </row>
    <row r="960" spans="1:9" x14ac:dyDescent="0.25">
      <c r="A960" s="1" t="s">
        <v>105</v>
      </c>
      <c r="B960" s="1">
        <v>4.4000000000000004</v>
      </c>
      <c r="C960" s="1">
        <v>3</v>
      </c>
      <c r="D960" s="1">
        <v>5</v>
      </c>
      <c r="E960" s="1">
        <f t="shared" si="70"/>
        <v>1</v>
      </c>
      <c r="F960" s="1">
        <f t="shared" si="71"/>
        <v>0</v>
      </c>
      <c r="G960" s="1">
        <f t="shared" si="72"/>
        <v>0</v>
      </c>
      <c r="H960" s="1">
        <f t="shared" si="73"/>
        <v>0</v>
      </c>
      <c r="I960" s="1">
        <f t="shared" si="74"/>
        <v>1</v>
      </c>
    </row>
    <row r="961" spans="1:9" x14ac:dyDescent="0.25">
      <c r="A961" s="1" t="s">
        <v>187</v>
      </c>
      <c r="B961" s="1">
        <v>4.4000000000000004</v>
      </c>
      <c r="C961" s="1">
        <v>3</v>
      </c>
      <c r="D961" s="1">
        <v>5</v>
      </c>
      <c r="E961" s="1">
        <f t="shared" si="70"/>
        <v>1</v>
      </c>
      <c r="F961" s="1">
        <f t="shared" si="71"/>
        <v>0</v>
      </c>
      <c r="G961" s="1">
        <f t="shared" si="72"/>
        <v>0</v>
      </c>
      <c r="H961" s="1">
        <f t="shared" si="73"/>
        <v>0</v>
      </c>
      <c r="I961" s="1">
        <f t="shared" si="74"/>
        <v>1</v>
      </c>
    </row>
    <row r="962" spans="1:9" x14ac:dyDescent="0.25">
      <c r="A962" s="1" t="s">
        <v>189</v>
      </c>
      <c r="B962" s="1">
        <v>4.4000000000000004</v>
      </c>
      <c r="C962" s="1">
        <v>3</v>
      </c>
      <c r="D962" s="1">
        <v>5</v>
      </c>
      <c r="E962" s="1">
        <f t="shared" si="70"/>
        <v>1</v>
      </c>
      <c r="F962" s="1">
        <f t="shared" si="71"/>
        <v>0</v>
      </c>
      <c r="G962" s="1">
        <f t="shared" si="72"/>
        <v>0</v>
      </c>
      <c r="H962" s="1">
        <f t="shared" si="73"/>
        <v>0</v>
      </c>
      <c r="I962" s="1">
        <f t="shared" si="74"/>
        <v>1</v>
      </c>
    </row>
    <row r="963" spans="1:9" x14ac:dyDescent="0.25">
      <c r="A963" s="1" t="s">
        <v>149</v>
      </c>
      <c r="B963" s="1">
        <v>4.4000000000000004</v>
      </c>
      <c r="C963" s="1">
        <v>3</v>
      </c>
      <c r="D963" s="1">
        <v>5</v>
      </c>
      <c r="E963" s="1">
        <f t="shared" ref="E963:E1026" si="75">IF(AND((10&gt;D963),(D963&gt;=C963),(C963&gt;=2)),1,0)</f>
        <v>1</v>
      </c>
      <c r="F963" s="1">
        <f t="shared" ref="F963:F1026" si="76">IF(AND((D963&lt;C963),(D963&gt;2),(C963&lt;10)),1,0)</f>
        <v>0</v>
      </c>
      <c r="G963" s="1">
        <f t="shared" ref="G963:G1026" si="77">IF(D963&lt;=2,1,0)</f>
        <v>0</v>
      </c>
      <c r="H963" s="1">
        <f t="shared" ref="H963:H1026" si="78">IF(D963&gt;=10,1,0)</f>
        <v>0</v>
      </c>
      <c r="I963" s="1">
        <f t="shared" ref="I963:I1026" si="79">SUM(E963:H963)</f>
        <v>1</v>
      </c>
    </row>
    <row r="964" spans="1:9" x14ac:dyDescent="0.25">
      <c r="A964" s="1" t="s">
        <v>96</v>
      </c>
      <c r="B964" s="1">
        <v>4.9000000000000004</v>
      </c>
      <c r="C964" s="1">
        <v>3</v>
      </c>
      <c r="D964" s="1">
        <v>5</v>
      </c>
      <c r="E964" s="1">
        <f t="shared" si="75"/>
        <v>1</v>
      </c>
      <c r="F964" s="1">
        <f t="shared" si="76"/>
        <v>0</v>
      </c>
      <c r="G964" s="1">
        <f t="shared" si="77"/>
        <v>0</v>
      </c>
      <c r="H964" s="1">
        <f t="shared" si="78"/>
        <v>0</v>
      </c>
      <c r="I964" s="1">
        <f t="shared" si="79"/>
        <v>1</v>
      </c>
    </row>
    <row r="965" spans="1:9" x14ac:dyDescent="0.25">
      <c r="A965" s="1" t="s">
        <v>178</v>
      </c>
      <c r="B965" s="1">
        <v>5.3</v>
      </c>
      <c r="C965" s="1">
        <v>3</v>
      </c>
      <c r="D965" s="1">
        <v>5</v>
      </c>
      <c r="E965" s="1">
        <f t="shared" si="75"/>
        <v>1</v>
      </c>
      <c r="F965" s="1">
        <f t="shared" si="76"/>
        <v>0</v>
      </c>
      <c r="G965" s="1">
        <f t="shared" si="77"/>
        <v>0</v>
      </c>
      <c r="H965" s="1">
        <f t="shared" si="78"/>
        <v>0</v>
      </c>
      <c r="I965" s="1">
        <f t="shared" si="79"/>
        <v>1</v>
      </c>
    </row>
    <row r="966" spans="1:9" x14ac:dyDescent="0.25">
      <c r="A966" s="1" t="s">
        <v>112</v>
      </c>
      <c r="B966" s="1">
        <v>4.9000000000000004</v>
      </c>
      <c r="C966" s="1">
        <v>3</v>
      </c>
      <c r="D966" s="1">
        <v>5</v>
      </c>
      <c r="E966" s="1">
        <f t="shared" si="75"/>
        <v>1</v>
      </c>
      <c r="F966" s="1">
        <f t="shared" si="76"/>
        <v>0</v>
      </c>
      <c r="G966" s="1">
        <f t="shared" si="77"/>
        <v>0</v>
      </c>
      <c r="H966" s="1">
        <f t="shared" si="78"/>
        <v>0</v>
      </c>
      <c r="I966" s="1">
        <f t="shared" si="79"/>
        <v>1</v>
      </c>
    </row>
    <row r="967" spans="1:9" x14ac:dyDescent="0.25">
      <c r="A967" s="1" t="s">
        <v>108</v>
      </c>
      <c r="B967" s="1">
        <v>4.4000000000000004</v>
      </c>
      <c r="C967" s="1">
        <v>3</v>
      </c>
      <c r="D967" s="1">
        <v>5</v>
      </c>
      <c r="E967" s="1">
        <f t="shared" si="75"/>
        <v>1</v>
      </c>
      <c r="F967" s="1">
        <f t="shared" si="76"/>
        <v>0</v>
      </c>
      <c r="G967" s="1">
        <f t="shared" si="77"/>
        <v>0</v>
      </c>
      <c r="H967" s="1">
        <f t="shared" si="78"/>
        <v>0</v>
      </c>
      <c r="I967" s="1">
        <f t="shared" si="79"/>
        <v>1</v>
      </c>
    </row>
    <row r="968" spans="1:9" x14ac:dyDescent="0.25">
      <c r="A968" s="1" t="s">
        <v>159</v>
      </c>
      <c r="B968" s="1">
        <v>4.3</v>
      </c>
      <c r="C968" s="1">
        <v>3</v>
      </c>
      <c r="D968" s="1">
        <v>5</v>
      </c>
      <c r="E968" s="1">
        <f t="shared" si="75"/>
        <v>1</v>
      </c>
      <c r="F968" s="1">
        <f t="shared" si="76"/>
        <v>0</v>
      </c>
      <c r="G968" s="1">
        <f t="shared" si="77"/>
        <v>0</v>
      </c>
      <c r="H968" s="1">
        <f t="shared" si="78"/>
        <v>0</v>
      </c>
      <c r="I968" s="1">
        <f t="shared" si="79"/>
        <v>1</v>
      </c>
    </row>
    <row r="969" spans="1:9" x14ac:dyDescent="0.25">
      <c r="A969" s="1" t="s">
        <v>111</v>
      </c>
      <c r="B969" s="1">
        <v>4.5</v>
      </c>
      <c r="C969" s="1">
        <v>3</v>
      </c>
      <c r="D969" s="1">
        <v>5</v>
      </c>
      <c r="E969" s="1">
        <f t="shared" si="75"/>
        <v>1</v>
      </c>
      <c r="F969" s="1">
        <f t="shared" si="76"/>
        <v>0</v>
      </c>
      <c r="G969" s="1">
        <f t="shared" si="77"/>
        <v>0</v>
      </c>
      <c r="H969" s="1">
        <f t="shared" si="78"/>
        <v>0</v>
      </c>
      <c r="I969" s="1">
        <f t="shared" si="79"/>
        <v>1</v>
      </c>
    </row>
    <row r="970" spans="1:9" x14ac:dyDescent="0.25">
      <c r="A970" s="1" t="s">
        <v>117</v>
      </c>
      <c r="B970" s="1">
        <v>4.5999999999999996</v>
      </c>
      <c r="C970" s="1">
        <v>3</v>
      </c>
      <c r="D970" s="1">
        <v>5</v>
      </c>
      <c r="E970" s="1">
        <f t="shared" si="75"/>
        <v>1</v>
      </c>
      <c r="F970" s="1">
        <f t="shared" si="76"/>
        <v>0</v>
      </c>
      <c r="G970" s="1">
        <f t="shared" si="77"/>
        <v>0</v>
      </c>
      <c r="H970" s="1">
        <f t="shared" si="78"/>
        <v>0</v>
      </c>
      <c r="I970" s="1">
        <f t="shared" si="79"/>
        <v>1</v>
      </c>
    </row>
    <row r="971" spans="1:9" x14ac:dyDescent="0.25">
      <c r="A971" s="1" t="s">
        <v>105</v>
      </c>
      <c r="B971" s="1">
        <v>4.4000000000000004</v>
      </c>
      <c r="C971" s="1">
        <v>3</v>
      </c>
      <c r="D971" s="1">
        <v>5</v>
      </c>
      <c r="E971" s="1">
        <f t="shared" si="75"/>
        <v>1</v>
      </c>
      <c r="F971" s="1">
        <f t="shared" si="76"/>
        <v>0</v>
      </c>
      <c r="G971" s="1">
        <f t="shared" si="77"/>
        <v>0</v>
      </c>
      <c r="H971" s="1">
        <f t="shared" si="78"/>
        <v>0</v>
      </c>
      <c r="I971" s="1">
        <f t="shared" si="79"/>
        <v>1</v>
      </c>
    </row>
    <row r="972" spans="1:9" x14ac:dyDescent="0.25">
      <c r="A972" s="1" t="s">
        <v>107</v>
      </c>
      <c r="B972" s="1">
        <v>4.8</v>
      </c>
      <c r="C972" s="1">
        <v>3</v>
      </c>
      <c r="D972" s="1">
        <v>5</v>
      </c>
      <c r="E972" s="1">
        <f t="shared" si="75"/>
        <v>1</v>
      </c>
      <c r="F972" s="1">
        <f t="shared" si="76"/>
        <v>0</v>
      </c>
      <c r="G972" s="1">
        <f t="shared" si="77"/>
        <v>0</v>
      </c>
      <c r="H972" s="1">
        <f t="shared" si="78"/>
        <v>0</v>
      </c>
      <c r="I972" s="1">
        <f t="shared" si="79"/>
        <v>1</v>
      </c>
    </row>
    <row r="973" spans="1:9" x14ac:dyDescent="0.25">
      <c r="A973" s="1" t="s">
        <v>100</v>
      </c>
      <c r="B973" s="1">
        <v>4.8</v>
      </c>
      <c r="C973" s="1">
        <v>3</v>
      </c>
      <c r="D973" s="1">
        <v>5</v>
      </c>
      <c r="E973" s="1">
        <f t="shared" si="75"/>
        <v>1</v>
      </c>
      <c r="F973" s="1">
        <f t="shared" si="76"/>
        <v>0</v>
      </c>
      <c r="G973" s="1">
        <f t="shared" si="77"/>
        <v>0</v>
      </c>
      <c r="H973" s="1">
        <f t="shared" si="78"/>
        <v>0</v>
      </c>
      <c r="I973" s="1">
        <f t="shared" si="79"/>
        <v>1</v>
      </c>
    </row>
    <row r="974" spans="1:9" x14ac:dyDescent="0.25">
      <c r="A974" s="1" t="s">
        <v>59</v>
      </c>
      <c r="B974" s="1">
        <v>6.7</v>
      </c>
      <c r="C974" s="1">
        <v>3</v>
      </c>
      <c r="D974" s="1">
        <v>5</v>
      </c>
      <c r="E974" s="1">
        <f t="shared" si="75"/>
        <v>1</v>
      </c>
      <c r="F974" s="1">
        <f t="shared" si="76"/>
        <v>0</v>
      </c>
      <c r="G974" s="1">
        <f t="shared" si="77"/>
        <v>0</v>
      </c>
      <c r="H974" s="1">
        <f t="shared" si="78"/>
        <v>0</v>
      </c>
      <c r="I974" s="1">
        <f t="shared" si="79"/>
        <v>1</v>
      </c>
    </row>
    <row r="975" spans="1:9" x14ac:dyDescent="0.25">
      <c r="A975" s="1" t="s">
        <v>74</v>
      </c>
      <c r="B975" s="1">
        <v>4.4000000000000004</v>
      </c>
      <c r="C975" s="1">
        <v>3</v>
      </c>
      <c r="D975" s="1">
        <v>5</v>
      </c>
      <c r="E975" s="1">
        <f t="shared" si="75"/>
        <v>1</v>
      </c>
      <c r="F975" s="1">
        <f t="shared" si="76"/>
        <v>0</v>
      </c>
      <c r="G975" s="1">
        <f t="shared" si="77"/>
        <v>0</v>
      </c>
      <c r="H975" s="1">
        <f t="shared" si="78"/>
        <v>0</v>
      </c>
      <c r="I975" s="1">
        <f t="shared" si="79"/>
        <v>1</v>
      </c>
    </row>
    <row r="976" spans="1:9" x14ac:dyDescent="0.25">
      <c r="A976" s="1" t="s">
        <v>134</v>
      </c>
      <c r="B976" s="1">
        <v>6.3</v>
      </c>
      <c r="C976" s="1">
        <v>3</v>
      </c>
      <c r="D976" s="1">
        <v>5</v>
      </c>
      <c r="E976" s="1">
        <f t="shared" si="75"/>
        <v>1</v>
      </c>
      <c r="F976" s="1">
        <f t="shared" si="76"/>
        <v>0</v>
      </c>
      <c r="G976" s="1">
        <f t="shared" si="77"/>
        <v>0</v>
      </c>
      <c r="H976" s="1">
        <f t="shared" si="78"/>
        <v>0</v>
      </c>
      <c r="I976" s="1">
        <f t="shared" si="79"/>
        <v>1</v>
      </c>
    </row>
    <row r="977" spans="1:9" x14ac:dyDescent="0.25">
      <c r="A977" s="1" t="s">
        <v>135</v>
      </c>
      <c r="B977" s="1">
        <v>4.9000000000000004</v>
      </c>
      <c r="C977" s="1">
        <v>3</v>
      </c>
      <c r="D977" s="1">
        <v>5</v>
      </c>
      <c r="E977" s="1">
        <f t="shared" si="75"/>
        <v>1</v>
      </c>
      <c r="F977" s="1">
        <f t="shared" si="76"/>
        <v>0</v>
      </c>
      <c r="G977" s="1">
        <f t="shared" si="77"/>
        <v>0</v>
      </c>
      <c r="H977" s="1">
        <f t="shared" si="78"/>
        <v>0</v>
      </c>
      <c r="I977" s="1">
        <f t="shared" si="79"/>
        <v>1</v>
      </c>
    </row>
    <row r="978" spans="1:9" x14ac:dyDescent="0.25">
      <c r="A978" s="1" t="s">
        <v>89</v>
      </c>
      <c r="B978" s="1">
        <v>6.2</v>
      </c>
      <c r="C978" s="1">
        <v>3</v>
      </c>
      <c r="D978" s="1">
        <v>5</v>
      </c>
      <c r="E978" s="1">
        <f t="shared" si="75"/>
        <v>1</v>
      </c>
      <c r="F978" s="1">
        <f t="shared" si="76"/>
        <v>0</v>
      </c>
      <c r="G978" s="1">
        <f t="shared" si="77"/>
        <v>0</v>
      </c>
      <c r="H978" s="1">
        <f t="shared" si="78"/>
        <v>0</v>
      </c>
      <c r="I978" s="1">
        <f t="shared" si="79"/>
        <v>1</v>
      </c>
    </row>
    <row r="979" spans="1:9" x14ac:dyDescent="0.25">
      <c r="A979" s="1" t="s">
        <v>114</v>
      </c>
      <c r="B979" s="1">
        <v>4.5</v>
      </c>
      <c r="C979" s="1">
        <v>3</v>
      </c>
      <c r="D979" s="1">
        <v>5</v>
      </c>
      <c r="E979" s="1">
        <f t="shared" si="75"/>
        <v>1</v>
      </c>
      <c r="F979" s="1">
        <f t="shared" si="76"/>
        <v>0</v>
      </c>
      <c r="G979" s="1">
        <f t="shared" si="77"/>
        <v>0</v>
      </c>
      <c r="H979" s="1">
        <f t="shared" si="78"/>
        <v>0</v>
      </c>
      <c r="I979" s="1">
        <f t="shared" si="79"/>
        <v>1</v>
      </c>
    </row>
    <row r="980" spans="1:9" x14ac:dyDescent="0.25">
      <c r="A980" s="1" t="s">
        <v>95</v>
      </c>
      <c r="B980" s="1">
        <v>5.2</v>
      </c>
      <c r="C980" s="1">
        <v>3</v>
      </c>
      <c r="D980" s="1">
        <v>4</v>
      </c>
      <c r="E980" s="1">
        <f t="shared" si="75"/>
        <v>1</v>
      </c>
      <c r="F980" s="1">
        <f t="shared" si="76"/>
        <v>0</v>
      </c>
      <c r="G980" s="1">
        <f t="shared" si="77"/>
        <v>0</v>
      </c>
      <c r="H980" s="1">
        <f t="shared" si="78"/>
        <v>0</v>
      </c>
      <c r="I980" s="1">
        <f t="shared" si="79"/>
        <v>1</v>
      </c>
    </row>
    <row r="981" spans="1:9" x14ac:dyDescent="0.25">
      <c r="A981" s="1" t="s">
        <v>92</v>
      </c>
      <c r="B981" s="1">
        <v>5.4</v>
      </c>
      <c r="C981" s="1">
        <v>3</v>
      </c>
      <c r="D981" s="1">
        <v>4</v>
      </c>
      <c r="E981" s="1">
        <f t="shared" si="75"/>
        <v>1</v>
      </c>
      <c r="F981" s="1">
        <f t="shared" si="76"/>
        <v>0</v>
      </c>
      <c r="G981" s="1">
        <f t="shared" si="77"/>
        <v>0</v>
      </c>
      <c r="H981" s="1">
        <f t="shared" si="78"/>
        <v>0</v>
      </c>
      <c r="I981" s="1">
        <f t="shared" si="79"/>
        <v>1</v>
      </c>
    </row>
    <row r="982" spans="1:9" x14ac:dyDescent="0.25">
      <c r="A982" s="1" t="s">
        <v>92</v>
      </c>
      <c r="B982" s="1">
        <v>5.4</v>
      </c>
      <c r="C982" s="1">
        <v>3</v>
      </c>
      <c r="D982" s="1">
        <v>4</v>
      </c>
      <c r="E982" s="1">
        <f t="shared" si="75"/>
        <v>1</v>
      </c>
      <c r="F982" s="1">
        <f t="shared" si="76"/>
        <v>0</v>
      </c>
      <c r="G982" s="1">
        <f t="shared" si="77"/>
        <v>0</v>
      </c>
      <c r="H982" s="1">
        <f t="shared" si="78"/>
        <v>0</v>
      </c>
      <c r="I982" s="1">
        <f t="shared" si="79"/>
        <v>1</v>
      </c>
    </row>
    <row r="983" spans="1:9" x14ac:dyDescent="0.25">
      <c r="A983" s="1" t="s">
        <v>115</v>
      </c>
      <c r="B983" s="1">
        <v>4.9000000000000004</v>
      </c>
      <c r="C983" s="1">
        <v>3</v>
      </c>
      <c r="D983" s="1">
        <v>4</v>
      </c>
      <c r="E983" s="1">
        <f t="shared" si="75"/>
        <v>1</v>
      </c>
      <c r="F983" s="1">
        <f t="shared" si="76"/>
        <v>0</v>
      </c>
      <c r="G983" s="1">
        <f t="shared" si="77"/>
        <v>0</v>
      </c>
      <c r="H983" s="1">
        <f t="shared" si="78"/>
        <v>0</v>
      </c>
      <c r="I983" s="1">
        <f t="shared" si="79"/>
        <v>1</v>
      </c>
    </row>
    <row r="984" spans="1:9" x14ac:dyDescent="0.25">
      <c r="A984" s="1" t="s">
        <v>158</v>
      </c>
      <c r="B984" s="1">
        <v>4.3</v>
      </c>
      <c r="C984" s="1">
        <v>3</v>
      </c>
      <c r="D984" s="1">
        <v>4</v>
      </c>
      <c r="E984" s="1">
        <f t="shared" si="75"/>
        <v>1</v>
      </c>
      <c r="F984" s="1">
        <f t="shared" si="76"/>
        <v>0</v>
      </c>
      <c r="G984" s="1">
        <f t="shared" si="77"/>
        <v>0</v>
      </c>
      <c r="H984" s="1">
        <f t="shared" si="78"/>
        <v>0</v>
      </c>
      <c r="I984" s="1">
        <f t="shared" si="79"/>
        <v>1</v>
      </c>
    </row>
    <row r="985" spans="1:9" x14ac:dyDescent="0.25">
      <c r="A985" s="1" t="s">
        <v>91</v>
      </c>
      <c r="B985" s="1">
        <v>4.9000000000000004</v>
      </c>
      <c r="C985" s="1">
        <v>3</v>
      </c>
      <c r="D985" s="1">
        <v>4</v>
      </c>
      <c r="E985" s="1">
        <f t="shared" si="75"/>
        <v>1</v>
      </c>
      <c r="F985" s="1">
        <f t="shared" si="76"/>
        <v>0</v>
      </c>
      <c r="G985" s="1">
        <f t="shared" si="77"/>
        <v>0</v>
      </c>
      <c r="H985" s="1">
        <f t="shared" si="78"/>
        <v>0</v>
      </c>
      <c r="I985" s="1">
        <f t="shared" si="79"/>
        <v>1</v>
      </c>
    </row>
    <row r="986" spans="1:9" x14ac:dyDescent="0.25">
      <c r="A986" s="1" t="s">
        <v>66</v>
      </c>
      <c r="B986" s="1">
        <v>4.8</v>
      </c>
      <c r="C986" s="1">
        <v>3</v>
      </c>
      <c r="D986" s="1">
        <v>4</v>
      </c>
      <c r="E986" s="1">
        <f t="shared" si="75"/>
        <v>1</v>
      </c>
      <c r="F986" s="1">
        <f t="shared" si="76"/>
        <v>0</v>
      </c>
      <c r="G986" s="1">
        <f t="shared" si="77"/>
        <v>0</v>
      </c>
      <c r="H986" s="1">
        <f t="shared" si="78"/>
        <v>0</v>
      </c>
      <c r="I986" s="1">
        <f t="shared" si="79"/>
        <v>1</v>
      </c>
    </row>
    <row r="987" spans="1:9" x14ac:dyDescent="0.25">
      <c r="A987" s="1" t="s">
        <v>77</v>
      </c>
      <c r="B987" s="1">
        <v>4.7</v>
      </c>
      <c r="C987" s="1">
        <v>3</v>
      </c>
      <c r="D987" s="1">
        <v>4</v>
      </c>
      <c r="E987" s="1">
        <f t="shared" si="75"/>
        <v>1</v>
      </c>
      <c r="F987" s="1">
        <f t="shared" si="76"/>
        <v>0</v>
      </c>
      <c r="G987" s="1">
        <f t="shared" si="77"/>
        <v>0</v>
      </c>
      <c r="H987" s="1">
        <f t="shared" si="78"/>
        <v>0</v>
      </c>
      <c r="I987" s="1">
        <f t="shared" si="79"/>
        <v>1</v>
      </c>
    </row>
    <row r="988" spans="1:9" x14ac:dyDescent="0.25">
      <c r="A988" s="1" t="s">
        <v>135</v>
      </c>
      <c r="B988" s="1">
        <v>4.9000000000000004</v>
      </c>
      <c r="C988" s="1">
        <v>3</v>
      </c>
      <c r="D988" s="1">
        <v>4</v>
      </c>
      <c r="E988" s="1">
        <f t="shared" si="75"/>
        <v>1</v>
      </c>
      <c r="F988" s="1">
        <f t="shared" si="76"/>
        <v>0</v>
      </c>
      <c r="G988" s="1">
        <f t="shared" si="77"/>
        <v>0</v>
      </c>
      <c r="H988" s="1">
        <f t="shared" si="78"/>
        <v>0</v>
      </c>
      <c r="I988" s="1">
        <f t="shared" si="79"/>
        <v>1</v>
      </c>
    </row>
    <row r="989" spans="1:9" x14ac:dyDescent="0.25">
      <c r="A989" s="1" t="s">
        <v>134</v>
      </c>
      <c r="B989" s="1">
        <v>6.3</v>
      </c>
      <c r="C989" s="1">
        <v>3</v>
      </c>
      <c r="D989" s="1">
        <v>4</v>
      </c>
      <c r="E989" s="1">
        <f t="shared" si="75"/>
        <v>1</v>
      </c>
      <c r="F989" s="1">
        <f t="shared" si="76"/>
        <v>0</v>
      </c>
      <c r="G989" s="1">
        <f t="shared" si="77"/>
        <v>0</v>
      </c>
      <c r="H989" s="1">
        <f t="shared" si="78"/>
        <v>0</v>
      </c>
      <c r="I989" s="1">
        <f t="shared" si="79"/>
        <v>1</v>
      </c>
    </row>
    <row r="990" spans="1:9" x14ac:dyDescent="0.25">
      <c r="A990" s="1" t="s">
        <v>204</v>
      </c>
      <c r="B990" s="1">
        <v>4.3</v>
      </c>
      <c r="C990" s="1">
        <v>3</v>
      </c>
      <c r="D990" s="1">
        <v>4</v>
      </c>
      <c r="E990" s="1">
        <f t="shared" si="75"/>
        <v>1</v>
      </c>
      <c r="F990" s="1">
        <f t="shared" si="76"/>
        <v>0</v>
      </c>
      <c r="G990" s="1">
        <f t="shared" si="77"/>
        <v>0</v>
      </c>
      <c r="H990" s="1">
        <f t="shared" si="78"/>
        <v>0</v>
      </c>
      <c r="I990" s="1">
        <f t="shared" si="79"/>
        <v>1</v>
      </c>
    </row>
    <row r="991" spans="1:9" x14ac:dyDescent="0.25">
      <c r="A991" s="1" t="s">
        <v>118</v>
      </c>
      <c r="B991" s="1">
        <v>6.2</v>
      </c>
      <c r="C991" s="1">
        <v>3</v>
      </c>
      <c r="D991" s="1">
        <v>21</v>
      </c>
      <c r="E991" s="1">
        <f t="shared" si="75"/>
        <v>0</v>
      </c>
      <c r="F991" s="1">
        <f t="shared" si="76"/>
        <v>0</v>
      </c>
      <c r="G991" s="1">
        <f t="shared" si="77"/>
        <v>0</v>
      </c>
      <c r="H991" s="1">
        <f t="shared" si="78"/>
        <v>1</v>
      </c>
      <c r="I991" s="1">
        <f t="shared" si="79"/>
        <v>1</v>
      </c>
    </row>
    <row r="992" spans="1:9" x14ac:dyDescent="0.25">
      <c r="A992" s="1" t="s">
        <v>112</v>
      </c>
      <c r="B992" s="1">
        <v>4.9000000000000004</v>
      </c>
      <c r="C992" s="1">
        <v>3</v>
      </c>
      <c r="D992" s="1">
        <v>17</v>
      </c>
      <c r="E992" s="1">
        <f t="shared" si="75"/>
        <v>0</v>
      </c>
      <c r="F992" s="1">
        <f t="shared" si="76"/>
        <v>0</v>
      </c>
      <c r="G992" s="1">
        <f t="shared" si="77"/>
        <v>0</v>
      </c>
      <c r="H992" s="1">
        <f t="shared" si="78"/>
        <v>1</v>
      </c>
      <c r="I992" s="1">
        <f t="shared" si="79"/>
        <v>1</v>
      </c>
    </row>
    <row r="993" spans="1:9" x14ac:dyDescent="0.25">
      <c r="A993" s="1" t="s">
        <v>163</v>
      </c>
      <c r="B993" s="1">
        <v>5.6</v>
      </c>
      <c r="C993" s="1">
        <v>3</v>
      </c>
      <c r="D993" s="1">
        <v>15</v>
      </c>
      <c r="E993" s="1">
        <f t="shared" si="75"/>
        <v>0</v>
      </c>
      <c r="F993" s="1">
        <f t="shared" si="76"/>
        <v>0</v>
      </c>
      <c r="G993" s="1">
        <f t="shared" si="77"/>
        <v>0</v>
      </c>
      <c r="H993" s="1">
        <f t="shared" si="78"/>
        <v>1</v>
      </c>
      <c r="I993" s="1">
        <f t="shared" si="79"/>
        <v>1</v>
      </c>
    </row>
    <row r="994" spans="1:9" x14ac:dyDescent="0.25">
      <c r="A994" s="1" t="s">
        <v>178</v>
      </c>
      <c r="B994" s="1">
        <v>5.3</v>
      </c>
      <c r="C994" s="1">
        <v>3</v>
      </c>
      <c r="D994" s="1">
        <v>15</v>
      </c>
      <c r="E994" s="1">
        <f t="shared" si="75"/>
        <v>0</v>
      </c>
      <c r="F994" s="1">
        <f t="shared" si="76"/>
        <v>0</v>
      </c>
      <c r="G994" s="1">
        <f t="shared" si="77"/>
        <v>0</v>
      </c>
      <c r="H994" s="1">
        <f t="shared" si="78"/>
        <v>1</v>
      </c>
      <c r="I994" s="1">
        <f t="shared" si="79"/>
        <v>1</v>
      </c>
    </row>
    <row r="995" spans="1:9" x14ac:dyDescent="0.25">
      <c r="A995" s="1" t="s">
        <v>181</v>
      </c>
      <c r="B995" s="1">
        <v>4.5</v>
      </c>
      <c r="C995" s="1">
        <v>3</v>
      </c>
      <c r="D995" s="1">
        <v>15</v>
      </c>
      <c r="E995" s="1">
        <f t="shared" si="75"/>
        <v>0</v>
      </c>
      <c r="F995" s="1">
        <f t="shared" si="76"/>
        <v>0</v>
      </c>
      <c r="G995" s="1">
        <f t="shared" si="77"/>
        <v>0</v>
      </c>
      <c r="H995" s="1">
        <f t="shared" si="78"/>
        <v>1</v>
      </c>
      <c r="I995" s="1">
        <f t="shared" si="79"/>
        <v>1</v>
      </c>
    </row>
    <row r="996" spans="1:9" x14ac:dyDescent="0.25">
      <c r="A996" s="1" t="s">
        <v>87</v>
      </c>
      <c r="B996" s="1">
        <v>5</v>
      </c>
      <c r="C996" s="1">
        <v>3</v>
      </c>
      <c r="D996" s="1">
        <v>15</v>
      </c>
      <c r="E996" s="1">
        <f t="shared" si="75"/>
        <v>0</v>
      </c>
      <c r="F996" s="1">
        <f t="shared" si="76"/>
        <v>0</v>
      </c>
      <c r="G996" s="1">
        <f t="shared" si="77"/>
        <v>0</v>
      </c>
      <c r="H996" s="1">
        <f t="shared" si="78"/>
        <v>1</v>
      </c>
      <c r="I996" s="1">
        <f t="shared" si="79"/>
        <v>1</v>
      </c>
    </row>
    <row r="997" spans="1:9" x14ac:dyDescent="0.25">
      <c r="A997" s="1" t="s">
        <v>81</v>
      </c>
      <c r="B997" s="1">
        <v>4.5999999999999996</v>
      </c>
      <c r="C997" s="1">
        <v>3</v>
      </c>
      <c r="D997" s="1">
        <v>15</v>
      </c>
      <c r="E997" s="1">
        <f t="shared" si="75"/>
        <v>0</v>
      </c>
      <c r="F997" s="1">
        <f t="shared" si="76"/>
        <v>0</v>
      </c>
      <c r="G997" s="1">
        <f t="shared" si="77"/>
        <v>0</v>
      </c>
      <c r="H997" s="1">
        <f t="shared" si="78"/>
        <v>1</v>
      </c>
      <c r="I997" s="1">
        <f t="shared" si="79"/>
        <v>1</v>
      </c>
    </row>
    <row r="998" spans="1:9" x14ac:dyDescent="0.25">
      <c r="A998" s="1" t="s">
        <v>89</v>
      </c>
      <c r="B998" s="1">
        <v>6.2</v>
      </c>
      <c r="C998" s="1">
        <v>3</v>
      </c>
      <c r="D998" s="1">
        <v>14</v>
      </c>
      <c r="E998" s="1">
        <f t="shared" si="75"/>
        <v>0</v>
      </c>
      <c r="F998" s="1">
        <f t="shared" si="76"/>
        <v>0</v>
      </c>
      <c r="G998" s="1">
        <f t="shared" si="77"/>
        <v>0</v>
      </c>
      <c r="H998" s="1">
        <f t="shared" si="78"/>
        <v>1</v>
      </c>
      <c r="I998" s="1">
        <f t="shared" si="79"/>
        <v>1</v>
      </c>
    </row>
    <row r="999" spans="1:9" x14ac:dyDescent="0.25">
      <c r="A999" s="1" t="s">
        <v>140</v>
      </c>
      <c r="B999" s="1">
        <v>4.9000000000000004</v>
      </c>
      <c r="C999" s="1">
        <v>3</v>
      </c>
      <c r="D999" s="1">
        <v>10</v>
      </c>
      <c r="E999" s="1">
        <f t="shared" si="75"/>
        <v>0</v>
      </c>
      <c r="F999" s="1">
        <f t="shared" si="76"/>
        <v>0</v>
      </c>
      <c r="G999" s="1">
        <f t="shared" si="77"/>
        <v>0</v>
      </c>
      <c r="H999" s="1">
        <f t="shared" si="78"/>
        <v>1</v>
      </c>
      <c r="I999" s="1">
        <f t="shared" si="79"/>
        <v>1</v>
      </c>
    </row>
    <row r="1000" spans="1:9" x14ac:dyDescent="0.25">
      <c r="A1000" s="1" t="s">
        <v>193</v>
      </c>
      <c r="B1000" s="1">
        <v>4.3</v>
      </c>
      <c r="C1000" s="1">
        <v>3</v>
      </c>
      <c r="D1000" s="1">
        <v>10</v>
      </c>
      <c r="E1000" s="1">
        <f t="shared" si="75"/>
        <v>0</v>
      </c>
      <c r="F1000" s="1">
        <f t="shared" si="76"/>
        <v>0</v>
      </c>
      <c r="G1000" s="1">
        <f t="shared" si="77"/>
        <v>0</v>
      </c>
      <c r="H1000" s="1">
        <f t="shared" si="78"/>
        <v>1</v>
      </c>
      <c r="I1000" s="1">
        <f t="shared" si="79"/>
        <v>1</v>
      </c>
    </row>
    <row r="1001" spans="1:9" x14ac:dyDescent="0.25">
      <c r="A1001" s="1" t="s">
        <v>61</v>
      </c>
      <c r="B1001" s="1">
        <v>4.7</v>
      </c>
      <c r="C1001" s="1">
        <v>3</v>
      </c>
      <c r="D1001" s="1">
        <v>2</v>
      </c>
      <c r="E1001" s="1">
        <f t="shared" si="75"/>
        <v>0</v>
      </c>
      <c r="F1001" s="1">
        <f t="shared" si="76"/>
        <v>0</v>
      </c>
      <c r="G1001" s="1">
        <f t="shared" si="77"/>
        <v>1</v>
      </c>
      <c r="H1001" s="1">
        <f t="shared" si="78"/>
        <v>0</v>
      </c>
      <c r="I1001" s="1">
        <f t="shared" si="79"/>
        <v>1</v>
      </c>
    </row>
    <row r="1002" spans="1:9" x14ac:dyDescent="0.25">
      <c r="A1002" s="1" t="s">
        <v>71</v>
      </c>
      <c r="B1002" s="1">
        <v>4.3</v>
      </c>
      <c r="C1002" s="1">
        <v>3</v>
      </c>
      <c r="D1002" s="1">
        <v>2</v>
      </c>
      <c r="E1002" s="1">
        <f t="shared" si="75"/>
        <v>0</v>
      </c>
      <c r="F1002" s="1">
        <f t="shared" si="76"/>
        <v>0</v>
      </c>
      <c r="G1002" s="1">
        <f t="shared" si="77"/>
        <v>1</v>
      </c>
      <c r="H1002" s="1">
        <f t="shared" si="78"/>
        <v>0</v>
      </c>
      <c r="I1002" s="1">
        <f t="shared" si="79"/>
        <v>1</v>
      </c>
    </row>
    <row r="1003" spans="1:9" x14ac:dyDescent="0.25">
      <c r="A1003" s="1" t="s">
        <v>73</v>
      </c>
      <c r="B1003" s="1">
        <v>4.3</v>
      </c>
      <c r="C1003" s="1">
        <v>3</v>
      </c>
      <c r="D1003" s="1">
        <v>2</v>
      </c>
      <c r="E1003" s="1">
        <f t="shared" si="75"/>
        <v>0</v>
      </c>
      <c r="F1003" s="1">
        <f t="shared" si="76"/>
        <v>0</v>
      </c>
      <c r="G1003" s="1">
        <f t="shared" si="77"/>
        <v>1</v>
      </c>
      <c r="H1003" s="1">
        <f t="shared" si="78"/>
        <v>0</v>
      </c>
      <c r="I1003" s="1">
        <f t="shared" si="79"/>
        <v>1</v>
      </c>
    </row>
    <row r="1004" spans="1:9" x14ac:dyDescent="0.25">
      <c r="A1004" s="1" t="s">
        <v>74</v>
      </c>
      <c r="B1004" s="1">
        <v>4.4000000000000004</v>
      </c>
      <c r="C1004" s="1">
        <v>3</v>
      </c>
      <c r="D1004" s="1">
        <v>2</v>
      </c>
      <c r="E1004" s="1">
        <f t="shared" si="75"/>
        <v>0</v>
      </c>
      <c r="F1004" s="1">
        <f t="shared" si="76"/>
        <v>0</v>
      </c>
      <c r="G1004" s="1">
        <f t="shared" si="77"/>
        <v>1</v>
      </c>
      <c r="H1004" s="1">
        <f t="shared" si="78"/>
        <v>0</v>
      </c>
      <c r="I1004" s="1">
        <f t="shared" si="79"/>
        <v>1</v>
      </c>
    </row>
    <row r="1005" spans="1:9" x14ac:dyDescent="0.25">
      <c r="A1005" s="1" t="s">
        <v>112</v>
      </c>
      <c r="B1005" s="1">
        <v>4.9000000000000004</v>
      </c>
      <c r="C1005" s="1">
        <v>3</v>
      </c>
      <c r="D1005" s="1">
        <v>2</v>
      </c>
      <c r="E1005" s="1">
        <f t="shared" si="75"/>
        <v>0</v>
      </c>
      <c r="F1005" s="1">
        <f t="shared" si="76"/>
        <v>0</v>
      </c>
      <c r="G1005" s="1">
        <f t="shared" si="77"/>
        <v>1</v>
      </c>
      <c r="H1005" s="1">
        <f t="shared" si="78"/>
        <v>0</v>
      </c>
      <c r="I1005" s="1">
        <f t="shared" si="79"/>
        <v>1</v>
      </c>
    </row>
    <row r="1006" spans="1:9" x14ac:dyDescent="0.25">
      <c r="A1006" s="1" t="s">
        <v>122</v>
      </c>
      <c r="B1006" s="1">
        <v>4.5</v>
      </c>
      <c r="C1006" s="1">
        <v>3</v>
      </c>
      <c r="D1006" s="1">
        <v>2</v>
      </c>
      <c r="E1006" s="1">
        <f t="shared" si="75"/>
        <v>0</v>
      </c>
      <c r="F1006" s="1">
        <f t="shared" si="76"/>
        <v>0</v>
      </c>
      <c r="G1006" s="1">
        <f t="shared" si="77"/>
        <v>1</v>
      </c>
      <c r="H1006" s="1">
        <f t="shared" si="78"/>
        <v>0</v>
      </c>
      <c r="I1006" s="1">
        <f t="shared" si="79"/>
        <v>1</v>
      </c>
    </row>
    <row r="1007" spans="1:9" x14ac:dyDescent="0.25">
      <c r="A1007" s="1" t="s">
        <v>139</v>
      </c>
      <c r="B1007" s="1">
        <v>4.4000000000000004</v>
      </c>
      <c r="C1007" s="1">
        <v>3</v>
      </c>
      <c r="D1007" s="1">
        <v>2</v>
      </c>
      <c r="E1007" s="1">
        <f t="shared" si="75"/>
        <v>0</v>
      </c>
      <c r="F1007" s="1">
        <f t="shared" si="76"/>
        <v>0</v>
      </c>
      <c r="G1007" s="1">
        <f t="shared" si="77"/>
        <v>1</v>
      </c>
      <c r="H1007" s="1">
        <f t="shared" si="78"/>
        <v>0</v>
      </c>
      <c r="I1007" s="1">
        <f t="shared" si="79"/>
        <v>1</v>
      </c>
    </row>
    <row r="1008" spans="1:9" x14ac:dyDescent="0.25">
      <c r="A1008" s="1" t="s">
        <v>151</v>
      </c>
      <c r="B1008" s="1">
        <v>4.3</v>
      </c>
      <c r="C1008" s="1">
        <v>3</v>
      </c>
      <c r="D1008" s="1">
        <v>2</v>
      </c>
      <c r="E1008" s="1">
        <f t="shared" si="75"/>
        <v>0</v>
      </c>
      <c r="F1008" s="1">
        <f t="shared" si="76"/>
        <v>0</v>
      </c>
      <c r="G1008" s="1">
        <f t="shared" si="77"/>
        <v>1</v>
      </c>
      <c r="H1008" s="1">
        <f t="shared" si="78"/>
        <v>0</v>
      </c>
      <c r="I1008" s="1">
        <f t="shared" si="79"/>
        <v>1</v>
      </c>
    </row>
    <row r="1009" spans="1:9" x14ac:dyDescent="0.25">
      <c r="A1009" s="1" t="s">
        <v>157</v>
      </c>
      <c r="B1009" s="1">
        <v>4.4000000000000004</v>
      </c>
      <c r="C1009" s="1">
        <v>3</v>
      </c>
      <c r="D1009" s="1">
        <v>2</v>
      </c>
      <c r="E1009" s="1">
        <f t="shared" si="75"/>
        <v>0</v>
      </c>
      <c r="F1009" s="1">
        <f t="shared" si="76"/>
        <v>0</v>
      </c>
      <c r="G1009" s="1">
        <f t="shared" si="77"/>
        <v>1</v>
      </c>
      <c r="H1009" s="1">
        <f t="shared" si="78"/>
        <v>0</v>
      </c>
      <c r="I1009" s="1">
        <f t="shared" si="79"/>
        <v>1</v>
      </c>
    </row>
    <row r="1010" spans="1:9" x14ac:dyDescent="0.25">
      <c r="A1010" s="1" t="s">
        <v>162</v>
      </c>
      <c r="B1010" s="1">
        <v>5.5</v>
      </c>
      <c r="C1010" s="1">
        <v>3</v>
      </c>
      <c r="D1010" s="1">
        <v>2</v>
      </c>
      <c r="E1010" s="1">
        <f t="shared" si="75"/>
        <v>0</v>
      </c>
      <c r="F1010" s="1">
        <f t="shared" si="76"/>
        <v>0</v>
      </c>
      <c r="G1010" s="1">
        <f t="shared" si="77"/>
        <v>1</v>
      </c>
      <c r="H1010" s="1">
        <f t="shared" si="78"/>
        <v>0</v>
      </c>
      <c r="I1010" s="1">
        <f t="shared" si="79"/>
        <v>1</v>
      </c>
    </row>
    <row r="1011" spans="1:9" x14ac:dyDescent="0.25">
      <c r="A1011" s="1" t="s">
        <v>65</v>
      </c>
      <c r="B1011" s="1">
        <v>5.0999999999999996</v>
      </c>
      <c r="C1011" s="1">
        <v>3</v>
      </c>
      <c r="D1011" s="1">
        <v>2</v>
      </c>
      <c r="E1011" s="1">
        <f t="shared" si="75"/>
        <v>0</v>
      </c>
      <c r="F1011" s="1">
        <f t="shared" si="76"/>
        <v>0</v>
      </c>
      <c r="G1011" s="1">
        <f t="shared" si="77"/>
        <v>1</v>
      </c>
      <c r="H1011" s="1">
        <f t="shared" si="78"/>
        <v>0</v>
      </c>
      <c r="I1011" s="1">
        <f t="shared" si="79"/>
        <v>1</v>
      </c>
    </row>
    <row r="1012" spans="1:9" x14ac:dyDescent="0.25">
      <c r="A1012" s="1" t="s">
        <v>140</v>
      </c>
      <c r="B1012" s="1">
        <v>4.9000000000000004</v>
      </c>
      <c r="C1012" s="1">
        <v>3</v>
      </c>
      <c r="D1012" s="1">
        <v>2</v>
      </c>
      <c r="E1012" s="1">
        <f t="shared" si="75"/>
        <v>0</v>
      </c>
      <c r="F1012" s="1">
        <f t="shared" si="76"/>
        <v>0</v>
      </c>
      <c r="G1012" s="1">
        <f t="shared" si="77"/>
        <v>1</v>
      </c>
      <c r="H1012" s="1">
        <f t="shared" si="78"/>
        <v>0</v>
      </c>
      <c r="I1012" s="1">
        <f t="shared" si="79"/>
        <v>1</v>
      </c>
    </row>
    <row r="1013" spans="1:9" x14ac:dyDescent="0.25">
      <c r="A1013" s="1" t="s">
        <v>175</v>
      </c>
      <c r="B1013" s="1">
        <v>3.9</v>
      </c>
      <c r="C1013" s="1">
        <v>3</v>
      </c>
      <c r="D1013" s="1">
        <v>2</v>
      </c>
      <c r="E1013" s="1">
        <f t="shared" si="75"/>
        <v>0</v>
      </c>
      <c r="F1013" s="1">
        <f t="shared" si="76"/>
        <v>0</v>
      </c>
      <c r="G1013" s="1">
        <f t="shared" si="77"/>
        <v>1</v>
      </c>
      <c r="H1013" s="1">
        <f t="shared" si="78"/>
        <v>0</v>
      </c>
      <c r="I1013" s="1">
        <f t="shared" si="79"/>
        <v>1</v>
      </c>
    </row>
    <row r="1014" spans="1:9" x14ac:dyDescent="0.25">
      <c r="A1014" s="1" t="s">
        <v>142</v>
      </c>
      <c r="B1014" s="1">
        <v>4.4000000000000004</v>
      </c>
      <c r="C1014" s="1">
        <v>3</v>
      </c>
      <c r="D1014" s="1">
        <v>2</v>
      </c>
      <c r="E1014" s="1">
        <f t="shared" si="75"/>
        <v>0</v>
      </c>
      <c r="F1014" s="1">
        <f t="shared" si="76"/>
        <v>0</v>
      </c>
      <c r="G1014" s="1">
        <f t="shared" si="77"/>
        <v>1</v>
      </c>
      <c r="H1014" s="1">
        <f t="shared" si="78"/>
        <v>0</v>
      </c>
      <c r="I1014" s="1">
        <f t="shared" si="79"/>
        <v>1</v>
      </c>
    </row>
    <row r="1015" spans="1:9" x14ac:dyDescent="0.25">
      <c r="A1015" s="1" t="s">
        <v>65</v>
      </c>
      <c r="B1015" s="1">
        <v>5.0999999999999996</v>
      </c>
      <c r="C1015" s="1">
        <v>3</v>
      </c>
      <c r="D1015" s="1">
        <v>2</v>
      </c>
      <c r="E1015" s="1">
        <f t="shared" si="75"/>
        <v>0</v>
      </c>
      <c r="F1015" s="1">
        <f t="shared" si="76"/>
        <v>0</v>
      </c>
      <c r="G1015" s="1">
        <f t="shared" si="77"/>
        <v>1</v>
      </c>
      <c r="H1015" s="1">
        <f t="shared" si="78"/>
        <v>0</v>
      </c>
      <c r="I1015" s="1">
        <f t="shared" si="79"/>
        <v>1</v>
      </c>
    </row>
    <row r="1016" spans="1:9" x14ac:dyDescent="0.25">
      <c r="A1016" s="1" t="s">
        <v>162</v>
      </c>
      <c r="B1016" s="1">
        <v>5.5</v>
      </c>
      <c r="C1016" s="1">
        <v>3</v>
      </c>
      <c r="D1016" s="1">
        <v>2</v>
      </c>
      <c r="E1016" s="1">
        <f t="shared" si="75"/>
        <v>0</v>
      </c>
      <c r="F1016" s="1">
        <f t="shared" si="76"/>
        <v>0</v>
      </c>
      <c r="G1016" s="1">
        <f t="shared" si="77"/>
        <v>1</v>
      </c>
      <c r="H1016" s="1">
        <f t="shared" si="78"/>
        <v>0</v>
      </c>
      <c r="I1016" s="1">
        <f t="shared" si="79"/>
        <v>1</v>
      </c>
    </row>
    <row r="1017" spans="1:9" x14ac:dyDescent="0.25">
      <c r="A1017" s="1" t="s">
        <v>71</v>
      </c>
      <c r="B1017" s="1">
        <v>4.3</v>
      </c>
      <c r="C1017" s="1">
        <v>3</v>
      </c>
      <c r="D1017" s="1">
        <v>2</v>
      </c>
      <c r="E1017" s="1">
        <f t="shared" si="75"/>
        <v>0</v>
      </c>
      <c r="F1017" s="1">
        <f t="shared" si="76"/>
        <v>0</v>
      </c>
      <c r="G1017" s="1">
        <f t="shared" si="77"/>
        <v>1</v>
      </c>
      <c r="H1017" s="1">
        <f t="shared" si="78"/>
        <v>0</v>
      </c>
      <c r="I1017" s="1">
        <f t="shared" si="79"/>
        <v>1</v>
      </c>
    </row>
    <row r="1018" spans="1:9" x14ac:dyDescent="0.25">
      <c r="A1018" s="1" t="s">
        <v>74</v>
      </c>
      <c r="B1018" s="1">
        <v>4.4000000000000004</v>
      </c>
      <c r="C1018" s="1">
        <v>3</v>
      </c>
      <c r="D1018" s="1">
        <v>2</v>
      </c>
      <c r="E1018" s="1">
        <f t="shared" si="75"/>
        <v>0</v>
      </c>
      <c r="F1018" s="1">
        <f t="shared" si="76"/>
        <v>0</v>
      </c>
      <c r="G1018" s="1">
        <f t="shared" si="77"/>
        <v>1</v>
      </c>
      <c r="H1018" s="1">
        <f t="shared" si="78"/>
        <v>0</v>
      </c>
      <c r="I1018" s="1">
        <f t="shared" si="79"/>
        <v>1</v>
      </c>
    </row>
    <row r="1019" spans="1:9" x14ac:dyDescent="0.25">
      <c r="A1019" s="1" t="s">
        <v>76</v>
      </c>
      <c r="B1019" s="1">
        <v>4.9000000000000004</v>
      </c>
      <c r="C1019" s="1">
        <v>3</v>
      </c>
      <c r="D1019" s="1">
        <v>2</v>
      </c>
      <c r="E1019" s="1">
        <f t="shared" si="75"/>
        <v>0</v>
      </c>
      <c r="F1019" s="1">
        <f t="shared" si="76"/>
        <v>0</v>
      </c>
      <c r="G1019" s="1">
        <f t="shared" si="77"/>
        <v>1</v>
      </c>
      <c r="H1019" s="1">
        <f t="shared" si="78"/>
        <v>0</v>
      </c>
      <c r="I1019" s="1">
        <f t="shared" si="79"/>
        <v>1</v>
      </c>
    </row>
    <row r="1020" spans="1:9" x14ac:dyDescent="0.25">
      <c r="A1020" s="1" t="s">
        <v>100</v>
      </c>
      <c r="B1020" s="1">
        <v>4.8</v>
      </c>
      <c r="C1020" s="1">
        <v>3</v>
      </c>
      <c r="D1020" s="1">
        <v>2</v>
      </c>
      <c r="E1020" s="1">
        <f t="shared" si="75"/>
        <v>0</v>
      </c>
      <c r="F1020" s="1">
        <f t="shared" si="76"/>
        <v>0</v>
      </c>
      <c r="G1020" s="1">
        <f t="shared" si="77"/>
        <v>1</v>
      </c>
      <c r="H1020" s="1">
        <f t="shared" si="78"/>
        <v>0</v>
      </c>
      <c r="I1020" s="1">
        <f t="shared" si="79"/>
        <v>1</v>
      </c>
    </row>
    <row r="1021" spans="1:9" x14ac:dyDescent="0.25">
      <c r="A1021" s="1" t="s">
        <v>104</v>
      </c>
      <c r="B1021" s="1">
        <v>5.4</v>
      </c>
      <c r="C1021" s="1">
        <v>3</v>
      </c>
      <c r="D1021" s="1">
        <v>2</v>
      </c>
      <c r="E1021" s="1">
        <f t="shared" si="75"/>
        <v>0</v>
      </c>
      <c r="F1021" s="1">
        <f t="shared" si="76"/>
        <v>0</v>
      </c>
      <c r="G1021" s="1">
        <f t="shared" si="77"/>
        <v>1</v>
      </c>
      <c r="H1021" s="1">
        <f t="shared" si="78"/>
        <v>0</v>
      </c>
      <c r="I1021" s="1">
        <f t="shared" si="79"/>
        <v>1</v>
      </c>
    </row>
    <row r="1022" spans="1:9" x14ac:dyDescent="0.25">
      <c r="A1022" s="1" t="s">
        <v>105</v>
      </c>
      <c r="B1022" s="1">
        <v>4.4000000000000004</v>
      </c>
      <c r="C1022" s="1">
        <v>3</v>
      </c>
      <c r="D1022" s="1">
        <v>2</v>
      </c>
      <c r="E1022" s="1">
        <f t="shared" si="75"/>
        <v>0</v>
      </c>
      <c r="F1022" s="1">
        <f t="shared" si="76"/>
        <v>0</v>
      </c>
      <c r="G1022" s="1">
        <f t="shared" si="77"/>
        <v>1</v>
      </c>
      <c r="H1022" s="1">
        <f t="shared" si="78"/>
        <v>0</v>
      </c>
      <c r="I1022" s="1">
        <f t="shared" si="79"/>
        <v>1</v>
      </c>
    </row>
    <row r="1023" spans="1:9" x14ac:dyDescent="0.25">
      <c r="A1023" s="1" t="s">
        <v>108</v>
      </c>
      <c r="B1023" s="1">
        <v>4.4000000000000004</v>
      </c>
      <c r="C1023" s="1">
        <v>3</v>
      </c>
      <c r="D1023" s="1">
        <v>2</v>
      </c>
      <c r="E1023" s="1">
        <f t="shared" si="75"/>
        <v>0</v>
      </c>
      <c r="F1023" s="1">
        <f t="shared" si="76"/>
        <v>0</v>
      </c>
      <c r="G1023" s="1">
        <f t="shared" si="77"/>
        <v>1</v>
      </c>
      <c r="H1023" s="1">
        <f t="shared" si="78"/>
        <v>0</v>
      </c>
      <c r="I1023" s="1">
        <f t="shared" si="79"/>
        <v>1</v>
      </c>
    </row>
    <row r="1024" spans="1:9" x14ac:dyDescent="0.25">
      <c r="A1024" s="1" t="s">
        <v>151</v>
      </c>
      <c r="B1024" s="1">
        <v>4.3</v>
      </c>
      <c r="C1024" s="1">
        <v>3</v>
      </c>
      <c r="D1024" s="1">
        <v>2</v>
      </c>
      <c r="E1024" s="1">
        <f t="shared" si="75"/>
        <v>0</v>
      </c>
      <c r="F1024" s="1">
        <f t="shared" si="76"/>
        <v>0</v>
      </c>
      <c r="G1024" s="1">
        <f t="shared" si="77"/>
        <v>1</v>
      </c>
      <c r="H1024" s="1">
        <f t="shared" si="78"/>
        <v>0</v>
      </c>
      <c r="I1024" s="1">
        <f t="shared" si="79"/>
        <v>1</v>
      </c>
    </row>
    <row r="1025" spans="1:9" x14ac:dyDescent="0.25">
      <c r="A1025" s="1" t="s">
        <v>184</v>
      </c>
      <c r="B1025" s="1">
        <v>5.4</v>
      </c>
      <c r="C1025" s="1">
        <v>3</v>
      </c>
      <c r="D1025" s="1">
        <v>2</v>
      </c>
      <c r="E1025" s="1">
        <f t="shared" si="75"/>
        <v>0</v>
      </c>
      <c r="F1025" s="1">
        <f t="shared" si="76"/>
        <v>0</v>
      </c>
      <c r="G1025" s="1">
        <f t="shared" si="77"/>
        <v>1</v>
      </c>
      <c r="H1025" s="1">
        <f t="shared" si="78"/>
        <v>0</v>
      </c>
      <c r="I1025" s="1">
        <f t="shared" si="79"/>
        <v>1</v>
      </c>
    </row>
    <row r="1026" spans="1:9" x14ac:dyDescent="0.25">
      <c r="A1026" s="1" t="s">
        <v>62</v>
      </c>
      <c r="B1026" s="1">
        <v>4.5</v>
      </c>
      <c r="C1026" s="1">
        <v>3</v>
      </c>
      <c r="D1026" s="1">
        <v>2</v>
      </c>
      <c r="E1026" s="1">
        <f t="shared" si="75"/>
        <v>0</v>
      </c>
      <c r="F1026" s="1">
        <f t="shared" si="76"/>
        <v>0</v>
      </c>
      <c r="G1026" s="1">
        <f t="shared" si="77"/>
        <v>1</v>
      </c>
      <c r="H1026" s="1">
        <f t="shared" si="78"/>
        <v>0</v>
      </c>
      <c r="I1026" s="1">
        <f t="shared" si="79"/>
        <v>1</v>
      </c>
    </row>
    <row r="1027" spans="1:9" x14ac:dyDescent="0.25">
      <c r="A1027" s="1" t="s">
        <v>72</v>
      </c>
      <c r="B1027" s="1">
        <v>5.0999999999999996</v>
      </c>
      <c r="C1027" s="1">
        <v>3</v>
      </c>
      <c r="D1027" s="1">
        <v>2</v>
      </c>
      <c r="E1027" s="1">
        <f t="shared" ref="E1027:E1090" si="80">IF(AND((10&gt;D1027),(D1027&gt;=C1027),(C1027&gt;=2)),1,0)</f>
        <v>0</v>
      </c>
      <c r="F1027" s="1">
        <f t="shared" ref="F1027:F1090" si="81">IF(AND((D1027&lt;C1027),(D1027&gt;2),(C1027&lt;10)),1,0)</f>
        <v>0</v>
      </c>
      <c r="G1027" s="1">
        <f t="shared" ref="G1027:G1090" si="82">IF(D1027&lt;=2,1,0)</f>
        <v>1</v>
      </c>
      <c r="H1027" s="1">
        <f t="shared" ref="H1027:H1090" si="83">IF(D1027&gt;=10,1,0)</f>
        <v>0</v>
      </c>
      <c r="I1027" s="1">
        <f t="shared" ref="I1027:I1090" si="84">SUM(E1027:H1027)</f>
        <v>1</v>
      </c>
    </row>
    <row r="1028" spans="1:9" x14ac:dyDescent="0.25">
      <c r="A1028" s="1" t="s">
        <v>88</v>
      </c>
      <c r="B1028" s="1">
        <v>4.5</v>
      </c>
      <c r="C1028" s="1">
        <v>3</v>
      </c>
      <c r="D1028" s="1">
        <v>2</v>
      </c>
      <c r="E1028" s="1">
        <f t="shared" si="80"/>
        <v>0</v>
      </c>
      <c r="F1028" s="1">
        <f t="shared" si="81"/>
        <v>0</v>
      </c>
      <c r="G1028" s="1">
        <f t="shared" si="82"/>
        <v>1</v>
      </c>
      <c r="H1028" s="1">
        <f t="shared" si="83"/>
        <v>0</v>
      </c>
      <c r="I1028" s="1">
        <f t="shared" si="84"/>
        <v>1</v>
      </c>
    </row>
    <row r="1029" spans="1:9" x14ac:dyDescent="0.25">
      <c r="A1029" s="1" t="s">
        <v>96</v>
      </c>
      <c r="B1029" s="1">
        <v>4.9000000000000004</v>
      </c>
      <c r="C1029" s="1">
        <v>3</v>
      </c>
      <c r="D1029" s="1">
        <v>2</v>
      </c>
      <c r="E1029" s="1">
        <f t="shared" si="80"/>
        <v>0</v>
      </c>
      <c r="F1029" s="1">
        <f t="shared" si="81"/>
        <v>0</v>
      </c>
      <c r="G1029" s="1">
        <f t="shared" si="82"/>
        <v>1</v>
      </c>
      <c r="H1029" s="1">
        <f t="shared" si="83"/>
        <v>0</v>
      </c>
      <c r="I1029" s="1">
        <f t="shared" si="84"/>
        <v>1</v>
      </c>
    </row>
    <row r="1030" spans="1:9" x14ac:dyDescent="0.25">
      <c r="A1030" s="1" t="s">
        <v>124</v>
      </c>
      <c r="B1030" s="1">
        <v>4.5</v>
      </c>
      <c r="C1030" s="1">
        <v>3</v>
      </c>
      <c r="D1030" s="1">
        <v>2</v>
      </c>
      <c r="E1030" s="1">
        <f t="shared" si="80"/>
        <v>0</v>
      </c>
      <c r="F1030" s="1">
        <f t="shared" si="81"/>
        <v>0</v>
      </c>
      <c r="G1030" s="1">
        <f t="shared" si="82"/>
        <v>1</v>
      </c>
      <c r="H1030" s="1">
        <f t="shared" si="83"/>
        <v>0</v>
      </c>
      <c r="I1030" s="1">
        <f t="shared" si="84"/>
        <v>1</v>
      </c>
    </row>
    <row r="1031" spans="1:9" x14ac:dyDescent="0.25">
      <c r="A1031" s="1" t="s">
        <v>178</v>
      </c>
      <c r="B1031" s="1">
        <v>5.3</v>
      </c>
      <c r="C1031" s="1">
        <v>3</v>
      </c>
      <c r="D1031" s="1">
        <v>2</v>
      </c>
      <c r="E1031" s="1">
        <f t="shared" si="80"/>
        <v>0</v>
      </c>
      <c r="F1031" s="1">
        <f t="shared" si="81"/>
        <v>0</v>
      </c>
      <c r="G1031" s="1">
        <f t="shared" si="82"/>
        <v>1</v>
      </c>
      <c r="H1031" s="1">
        <f t="shared" si="83"/>
        <v>0</v>
      </c>
      <c r="I1031" s="1">
        <f t="shared" si="84"/>
        <v>1</v>
      </c>
    </row>
    <row r="1032" spans="1:9" x14ac:dyDescent="0.25">
      <c r="A1032" s="1" t="s">
        <v>129</v>
      </c>
      <c r="B1032" s="1">
        <v>4.8</v>
      </c>
      <c r="C1032" s="1">
        <v>3</v>
      </c>
      <c r="D1032" s="1">
        <v>2</v>
      </c>
      <c r="E1032" s="1">
        <f t="shared" si="80"/>
        <v>0</v>
      </c>
      <c r="F1032" s="1">
        <f t="shared" si="81"/>
        <v>0</v>
      </c>
      <c r="G1032" s="1">
        <f t="shared" si="82"/>
        <v>1</v>
      </c>
      <c r="H1032" s="1">
        <f t="shared" si="83"/>
        <v>0</v>
      </c>
      <c r="I1032" s="1">
        <f t="shared" si="84"/>
        <v>1</v>
      </c>
    </row>
    <row r="1033" spans="1:9" x14ac:dyDescent="0.25">
      <c r="A1033" s="1" t="s">
        <v>137</v>
      </c>
      <c r="B1033" s="1">
        <v>5.3</v>
      </c>
      <c r="C1033" s="1">
        <v>3</v>
      </c>
      <c r="D1033" s="1">
        <v>2</v>
      </c>
      <c r="E1033" s="1">
        <f t="shared" si="80"/>
        <v>0</v>
      </c>
      <c r="F1033" s="1">
        <f t="shared" si="81"/>
        <v>0</v>
      </c>
      <c r="G1033" s="1">
        <f t="shared" si="82"/>
        <v>1</v>
      </c>
      <c r="H1033" s="1">
        <f t="shared" si="83"/>
        <v>0</v>
      </c>
      <c r="I1033" s="1">
        <f t="shared" si="84"/>
        <v>1</v>
      </c>
    </row>
    <row r="1034" spans="1:9" x14ac:dyDescent="0.25">
      <c r="A1034" s="1" t="s">
        <v>152</v>
      </c>
      <c r="B1034" s="1">
        <v>4.5</v>
      </c>
      <c r="C1034" s="1">
        <v>3</v>
      </c>
      <c r="D1034" s="1">
        <v>2</v>
      </c>
      <c r="E1034" s="1">
        <f t="shared" si="80"/>
        <v>0</v>
      </c>
      <c r="F1034" s="1">
        <f t="shared" si="81"/>
        <v>0</v>
      </c>
      <c r="G1034" s="1">
        <f t="shared" si="82"/>
        <v>1</v>
      </c>
      <c r="H1034" s="1">
        <f t="shared" si="83"/>
        <v>0</v>
      </c>
      <c r="I1034" s="1">
        <f t="shared" si="84"/>
        <v>1</v>
      </c>
    </row>
    <row r="1035" spans="1:9" x14ac:dyDescent="0.25">
      <c r="A1035" s="1" t="s">
        <v>107</v>
      </c>
      <c r="B1035" s="1">
        <v>4.8</v>
      </c>
      <c r="C1035" s="1">
        <v>3</v>
      </c>
      <c r="D1035" s="1">
        <v>2</v>
      </c>
      <c r="E1035" s="1">
        <f t="shared" si="80"/>
        <v>0</v>
      </c>
      <c r="F1035" s="1">
        <f t="shared" si="81"/>
        <v>0</v>
      </c>
      <c r="G1035" s="1">
        <f t="shared" si="82"/>
        <v>1</v>
      </c>
      <c r="H1035" s="1">
        <f t="shared" si="83"/>
        <v>0</v>
      </c>
      <c r="I1035" s="1">
        <f t="shared" si="84"/>
        <v>1</v>
      </c>
    </row>
    <row r="1036" spans="1:9" x14ac:dyDescent="0.25">
      <c r="A1036" s="1" t="s">
        <v>71</v>
      </c>
      <c r="B1036" s="1">
        <v>4.3</v>
      </c>
      <c r="C1036" s="1">
        <v>3</v>
      </c>
      <c r="D1036" s="1">
        <v>2</v>
      </c>
      <c r="E1036" s="1">
        <f t="shared" si="80"/>
        <v>0</v>
      </c>
      <c r="F1036" s="1">
        <f t="shared" si="81"/>
        <v>0</v>
      </c>
      <c r="G1036" s="1">
        <f t="shared" si="82"/>
        <v>1</v>
      </c>
      <c r="H1036" s="1">
        <f t="shared" si="83"/>
        <v>0</v>
      </c>
      <c r="I1036" s="1">
        <f t="shared" si="84"/>
        <v>1</v>
      </c>
    </row>
    <row r="1037" spans="1:9" x14ac:dyDescent="0.25">
      <c r="A1037" s="1" t="s">
        <v>87</v>
      </c>
      <c r="B1037" s="1">
        <v>5</v>
      </c>
      <c r="C1037" s="1">
        <v>3</v>
      </c>
      <c r="D1037" s="1">
        <v>2</v>
      </c>
      <c r="E1037" s="1">
        <f t="shared" si="80"/>
        <v>0</v>
      </c>
      <c r="F1037" s="1">
        <f t="shared" si="81"/>
        <v>0</v>
      </c>
      <c r="G1037" s="1">
        <f t="shared" si="82"/>
        <v>1</v>
      </c>
      <c r="H1037" s="1">
        <f t="shared" si="83"/>
        <v>0</v>
      </c>
      <c r="I1037" s="1">
        <f t="shared" si="84"/>
        <v>1</v>
      </c>
    </row>
    <row r="1038" spans="1:9" x14ac:dyDescent="0.25">
      <c r="A1038" s="1" t="s">
        <v>93</v>
      </c>
      <c r="B1038" s="1">
        <v>4.5</v>
      </c>
      <c r="C1038" s="1">
        <v>3</v>
      </c>
      <c r="D1038" s="1">
        <v>2</v>
      </c>
      <c r="E1038" s="1">
        <f t="shared" si="80"/>
        <v>0</v>
      </c>
      <c r="F1038" s="1">
        <f t="shared" si="81"/>
        <v>0</v>
      </c>
      <c r="G1038" s="1">
        <f t="shared" si="82"/>
        <v>1</v>
      </c>
      <c r="H1038" s="1">
        <f t="shared" si="83"/>
        <v>0</v>
      </c>
      <c r="I1038" s="1">
        <f t="shared" si="84"/>
        <v>1</v>
      </c>
    </row>
    <row r="1039" spans="1:9" x14ac:dyDescent="0.25">
      <c r="A1039" s="1" t="s">
        <v>99</v>
      </c>
      <c r="B1039" s="1">
        <v>4.9000000000000004</v>
      </c>
      <c r="C1039" s="1">
        <v>3</v>
      </c>
      <c r="D1039" s="1">
        <v>2</v>
      </c>
      <c r="E1039" s="1">
        <f t="shared" si="80"/>
        <v>0</v>
      </c>
      <c r="F1039" s="1">
        <f t="shared" si="81"/>
        <v>0</v>
      </c>
      <c r="G1039" s="1">
        <f t="shared" si="82"/>
        <v>1</v>
      </c>
      <c r="H1039" s="1">
        <f t="shared" si="83"/>
        <v>0</v>
      </c>
      <c r="I1039" s="1">
        <f t="shared" si="84"/>
        <v>1</v>
      </c>
    </row>
    <row r="1040" spans="1:9" x14ac:dyDescent="0.25">
      <c r="A1040" s="1" t="s">
        <v>122</v>
      </c>
      <c r="B1040" s="1">
        <v>4.5</v>
      </c>
      <c r="C1040" s="1">
        <v>3</v>
      </c>
      <c r="D1040" s="1">
        <v>2</v>
      </c>
      <c r="E1040" s="1">
        <f t="shared" si="80"/>
        <v>0</v>
      </c>
      <c r="F1040" s="1">
        <f t="shared" si="81"/>
        <v>0</v>
      </c>
      <c r="G1040" s="1">
        <f t="shared" si="82"/>
        <v>1</v>
      </c>
      <c r="H1040" s="1">
        <f t="shared" si="83"/>
        <v>0</v>
      </c>
      <c r="I1040" s="1">
        <f t="shared" si="84"/>
        <v>1</v>
      </c>
    </row>
    <row r="1041" spans="1:9" x14ac:dyDescent="0.25">
      <c r="A1041" s="1" t="s">
        <v>177</v>
      </c>
      <c r="B1041" s="1">
        <v>4.8</v>
      </c>
      <c r="C1041" s="1">
        <v>3</v>
      </c>
      <c r="D1041" s="1">
        <v>2</v>
      </c>
      <c r="E1041" s="1">
        <f t="shared" si="80"/>
        <v>0</v>
      </c>
      <c r="F1041" s="1">
        <f t="shared" si="81"/>
        <v>0</v>
      </c>
      <c r="G1041" s="1">
        <f t="shared" si="82"/>
        <v>1</v>
      </c>
      <c r="H1041" s="1">
        <f t="shared" si="83"/>
        <v>0</v>
      </c>
      <c r="I1041" s="1">
        <f t="shared" si="84"/>
        <v>1</v>
      </c>
    </row>
    <row r="1042" spans="1:9" x14ac:dyDescent="0.25">
      <c r="A1042" s="1" t="s">
        <v>180</v>
      </c>
      <c r="B1042" s="1">
        <v>5</v>
      </c>
      <c r="C1042" s="1">
        <v>3</v>
      </c>
      <c r="D1042" s="1">
        <v>2</v>
      </c>
      <c r="E1042" s="1">
        <f t="shared" si="80"/>
        <v>0</v>
      </c>
      <c r="F1042" s="1">
        <f t="shared" si="81"/>
        <v>0</v>
      </c>
      <c r="G1042" s="1">
        <f t="shared" si="82"/>
        <v>1</v>
      </c>
      <c r="H1042" s="1">
        <f t="shared" si="83"/>
        <v>0</v>
      </c>
      <c r="I1042" s="1">
        <f t="shared" si="84"/>
        <v>1</v>
      </c>
    </row>
    <row r="1043" spans="1:9" x14ac:dyDescent="0.25">
      <c r="A1043" s="1" t="s">
        <v>141</v>
      </c>
      <c r="B1043" s="1">
        <v>4.7</v>
      </c>
      <c r="C1043" s="1">
        <v>3</v>
      </c>
      <c r="D1043" s="1">
        <v>2</v>
      </c>
      <c r="E1043" s="1">
        <f t="shared" si="80"/>
        <v>0</v>
      </c>
      <c r="F1043" s="1">
        <f t="shared" si="81"/>
        <v>0</v>
      </c>
      <c r="G1043" s="1">
        <f t="shared" si="82"/>
        <v>1</v>
      </c>
      <c r="H1043" s="1">
        <f t="shared" si="83"/>
        <v>0</v>
      </c>
      <c r="I1043" s="1">
        <f t="shared" si="84"/>
        <v>1</v>
      </c>
    </row>
    <row r="1044" spans="1:9" x14ac:dyDescent="0.25">
      <c r="A1044" s="1" t="s">
        <v>185</v>
      </c>
      <c r="B1044" s="1">
        <v>4.5</v>
      </c>
      <c r="C1044" s="1">
        <v>3</v>
      </c>
      <c r="D1044" s="1">
        <v>2</v>
      </c>
      <c r="E1044" s="1">
        <f t="shared" si="80"/>
        <v>0</v>
      </c>
      <c r="F1044" s="1">
        <f t="shared" si="81"/>
        <v>0</v>
      </c>
      <c r="G1044" s="1">
        <f t="shared" si="82"/>
        <v>1</v>
      </c>
      <c r="H1044" s="1">
        <f t="shared" si="83"/>
        <v>0</v>
      </c>
      <c r="I1044" s="1">
        <f t="shared" si="84"/>
        <v>1</v>
      </c>
    </row>
    <row r="1045" spans="1:9" x14ac:dyDescent="0.25">
      <c r="A1045" s="1" t="s">
        <v>93</v>
      </c>
      <c r="B1045" s="1">
        <v>4.5</v>
      </c>
      <c r="C1045" s="1">
        <v>3</v>
      </c>
      <c r="D1045" s="1">
        <v>2</v>
      </c>
      <c r="E1045" s="1">
        <f t="shared" si="80"/>
        <v>0</v>
      </c>
      <c r="F1045" s="1">
        <f t="shared" si="81"/>
        <v>0</v>
      </c>
      <c r="G1045" s="1">
        <f t="shared" si="82"/>
        <v>1</v>
      </c>
      <c r="H1045" s="1">
        <f t="shared" si="83"/>
        <v>0</v>
      </c>
      <c r="I1045" s="1">
        <f t="shared" si="84"/>
        <v>1</v>
      </c>
    </row>
    <row r="1046" spans="1:9" x14ac:dyDescent="0.25">
      <c r="A1046" s="1" t="s">
        <v>107</v>
      </c>
      <c r="B1046" s="1">
        <v>4.8</v>
      </c>
      <c r="C1046" s="1">
        <v>3</v>
      </c>
      <c r="D1046" s="1">
        <v>2</v>
      </c>
      <c r="E1046" s="1">
        <f t="shared" si="80"/>
        <v>0</v>
      </c>
      <c r="F1046" s="1">
        <f t="shared" si="81"/>
        <v>0</v>
      </c>
      <c r="G1046" s="1">
        <f t="shared" si="82"/>
        <v>1</v>
      </c>
      <c r="H1046" s="1">
        <f t="shared" si="83"/>
        <v>0</v>
      </c>
      <c r="I1046" s="1">
        <f t="shared" si="84"/>
        <v>1</v>
      </c>
    </row>
    <row r="1047" spans="1:9" x14ac:dyDescent="0.25">
      <c r="A1047" s="1" t="s">
        <v>115</v>
      </c>
      <c r="B1047" s="1">
        <v>4.9000000000000004</v>
      </c>
      <c r="C1047" s="1">
        <v>3</v>
      </c>
      <c r="D1047" s="1">
        <v>2</v>
      </c>
      <c r="E1047" s="1">
        <f t="shared" si="80"/>
        <v>0</v>
      </c>
      <c r="F1047" s="1">
        <f t="shared" si="81"/>
        <v>0</v>
      </c>
      <c r="G1047" s="1">
        <f t="shared" si="82"/>
        <v>1</v>
      </c>
      <c r="H1047" s="1">
        <f t="shared" si="83"/>
        <v>0</v>
      </c>
      <c r="I1047" s="1">
        <f t="shared" si="84"/>
        <v>1</v>
      </c>
    </row>
    <row r="1048" spans="1:9" x14ac:dyDescent="0.25">
      <c r="A1048" s="1" t="s">
        <v>177</v>
      </c>
      <c r="B1048" s="1">
        <v>4.8</v>
      </c>
      <c r="C1048" s="1">
        <v>3</v>
      </c>
      <c r="D1048" s="1">
        <v>2</v>
      </c>
      <c r="E1048" s="1">
        <f t="shared" si="80"/>
        <v>0</v>
      </c>
      <c r="F1048" s="1">
        <f t="shared" si="81"/>
        <v>0</v>
      </c>
      <c r="G1048" s="1">
        <f t="shared" si="82"/>
        <v>1</v>
      </c>
      <c r="H1048" s="1">
        <f t="shared" si="83"/>
        <v>0</v>
      </c>
      <c r="I1048" s="1">
        <f t="shared" si="84"/>
        <v>1</v>
      </c>
    </row>
    <row r="1049" spans="1:9" x14ac:dyDescent="0.25">
      <c r="A1049" s="1" t="s">
        <v>132</v>
      </c>
      <c r="B1049" s="1">
        <v>5.0999999999999996</v>
      </c>
      <c r="C1049" s="1">
        <v>3</v>
      </c>
      <c r="D1049" s="1">
        <v>2</v>
      </c>
      <c r="E1049" s="1">
        <f t="shared" si="80"/>
        <v>0</v>
      </c>
      <c r="F1049" s="1">
        <f t="shared" si="81"/>
        <v>0</v>
      </c>
      <c r="G1049" s="1">
        <f t="shared" si="82"/>
        <v>1</v>
      </c>
      <c r="H1049" s="1">
        <f t="shared" si="83"/>
        <v>0</v>
      </c>
      <c r="I1049" s="1">
        <f t="shared" si="84"/>
        <v>1</v>
      </c>
    </row>
    <row r="1050" spans="1:9" x14ac:dyDescent="0.25">
      <c r="A1050" s="1" t="s">
        <v>139</v>
      </c>
      <c r="B1050" s="1">
        <v>4.4000000000000004</v>
      </c>
      <c r="C1050" s="1">
        <v>3</v>
      </c>
      <c r="D1050" s="1">
        <v>2</v>
      </c>
      <c r="E1050" s="1">
        <f t="shared" si="80"/>
        <v>0</v>
      </c>
      <c r="F1050" s="1">
        <f t="shared" si="81"/>
        <v>0</v>
      </c>
      <c r="G1050" s="1">
        <f t="shared" si="82"/>
        <v>1</v>
      </c>
      <c r="H1050" s="1">
        <f t="shared" si="83"/>
        <v>0</v>
      </c>
      <c r="I1050" s="1">
        <f t="shared" si="84"/>
        <v>1</v>
      </c>
    </row>
    <row r="1051" spans="1:9" x14ac:dyDescent="0.25">
      <c r="A1051" s="1" t="s">
        <v>179</v>
      </c>
      <c r="B1051" s="1">
        <v>5.4</v>
      </c>
      <c r="C1051" s="1">
        <v>3</v>
      </c>
      <c r="D1051" s="1">
        <v>2</v>
      </c>
      <c r="E1051" s="1">
        <f t="shared" si="80"/>
        <v>0</v>
      </c>
      <c r="F1051" s="1">
        <f t="shared" si="81"/>
        <v>0</v>
      </c>
      <c r="G1051" s="1">
        <f t="shared" si="82"/>
        <v>1</v>
      </c>
      <c r="H1051" s="1">
        <f t="shared" si="83"/>
        <v>0</v>
      </c>
      <c r="I1051" s="1">
        <f t="shared" si="84"/>
        <v>1</v>
      </c>
    </row>
    <row r="1052" spans="1:9" x14ac:dyDescent="0.25">
      <c r="A1052" s="1" t="s">
        <v>153</v>
      </c>
      <c r="B1052" s="1">
        <v>3.8</v>
      </c>
      <c r="C1052" s="1">
        <v>3</v>
      </c>
      <c r="D1052" s="1">
        <v>2</v>
      </c>
      <c r="E1052" s="1">
        <f t="shared" si="80"/>
        <v>0</v>
      </c>
      <c r="F1052" s="1">
        <f t="shared" si="81"/>
        <v>0</v>
      </c>
      <c r="G1052" s="1">
        <f t="shared" si="82"/>
        <v>1</v>
      </c>
      <c r="H1052" s="1">
        <f t="shared" si="83"/>
        <v>0</v>
      </c>
      <c r="I1052" s="1">
        <f t="shared" si="84"/>
        <v>1</v>
      </c>
    </row>
    <row r="1053" spans="1:9" x14ac:dyDescent="0.25">
      <c r="A1053" s="1" t="s">
        <v>62</v>
      </c>
      <c r="B1053" s="1">
        <v>4.5</v>
      </c>
      <c r="C1053" s="1">
        <v>3</v>
      </c>
      <c r="D1053" s="1">
        <v>2</v>
      </c>
      <c r="E1053" s="1">
        <f t="shared" si="80"/>
        <v>0</v>
      </c>
      <c r="F1053" s="1">
        <f t="shared" si="81"/>
        <v>0</v>
      </c>
      <c r="G1053" s="1">
        <f t="shared" si="82"/>
        <v>1</v>
      </c>
      <c r="H1053" s="1">
        <f t="shared" si="83"/>
        <v>0</v>
      </c>
      <c r="I1053" s="1">
        <f t="shared" si="84"/>
        <v>1</v>
      </c>
    </row>
    <row r="1054" spans="1:9" x14ac:dyDescent="0.25">
      <c r="A1054" s="1" t="s">
        <v>171</v>
      </c>
      <c r="B1054" s="1">
        <v>4.7</v>
      </c>
      <c r="C1054" s="1">
        <v>3</v>
      </c>
      <c r="D1054" s="1">
        <v>2</v>
      </c>
      <c r="E1054" s="1">
        <f t="shared" si="80"/>
        <v>0</v>
      </c>
      <c r="F1054" s="1">
        <f t="shared" si="81"/>
        <v>0</v>
      </c>
      <c r="G1054" s="1">
        <f t="shared" si="82"/>
        <v>1</v>
      </c>
      <c r="H1054" s="1">
        <f t="shared" si="83"/>
        <v>0</v>
      </c>
      <c r="I1054" s="1">
        <f t="shared" si="84"/>
        <v>1</v>
      </c>
    </row>
    <row r="1055" spans="1:9" x14ac:dyDescent="0.25">
      <c r="A1055" s="1" t="s">
        <v>85</v>
      </c>
      <c r="B1055" s="1">
        <v>4.8</v>
      </c>
      <c r="C1055" s="1">
        <v>3</v>
      </c>
      <c r="D1055" s="1">
        <v>2</v>
      </c>
      <c r="E1055" s="1">
        <f t="shared" si="80"/>
        <v>0</v>
      </c>
      <c r="F1055" s="1">
        <f t="shared" si="81"/>
        <v>0</v>
      </c>
      <c r="G1055" s="1">
        <f t="shared" si="82"/>
        <v>1</v>
      </c>
      <c r="H1055" s="1">
        <f t="shared" si="83"/>
        <v>0</v>
      </c>
      <c r="I1055" s="1">
        <f t="shared" si="84"/>
        <v>1</v>
      </c>
    </row>
    <row r="1056" spans="1:9" x14ac:dyDescent="0.25">
      <c r="A1056" s="1" t="s">
        <v>92</v>
      </c>
      <c r="B1056" s="1">
        <v>5.4</v>
      </c>
      <c r="C1056" s="1">
        <v>3</v>
      </c>
      <c r="D1056" s="1">
        <v>2</v>
      </c>
      <c r="E1056" s="1">
        <f t="shared" si="80"/>
        <v>0</v>
      </c>
      <c r="F1056" s="1">
        <f t="shared" si="81"/>
        <v>0</v>
      </c>
      <c r="G1056" s="1">
        <f t="shared" si="82"/>
        <v>1</v>
      </c>
      <c r="H1056" s="1">
        <f t="shared" si="83"/>
        <v>0</v>
      </c>
      <c r="I1056" s="1">
        <f t="shared" si="84"/>
        <v>1</v>
      </c>
    </row>
    <row r="1057" spans="1:9" x14ac:dyDescent="0.25">
      <c r="A1057" s="1" t="s">
        <v>175</v>
      </c>
      <c r="B1057" s="1">
        <v>3.9</v>
      </c>
      <c r="C1057" s="1">
        <v>3</v>
      </c>
      <c r="D1057" s="1">
        <v>2</v>
      </c>
      <c r="E1057" s="1">
        <f t="shared" si="80"/>
        <v>0</v>
      </c>
      <c r="F1057" s="1">
        <f t="shared" si="81"/>
        <v>0</v>
      </c>
      <c r="G1057" s="1">
        <f t="shared" si="82"/>
        <v>1</v>
      </c>
      <c r="H1057" s="1">
        <f t="shared" si="83"/>
        <v>0</v>
      </c>
      <c r="I1057" s="1">
        <f t="shared" si="84"/>
        <v>1</v>
      </c>
    </row>
    <row r="1058" spans="1:9" x14ac:dyDescent="0.25">
      <c r="A1058" s="1" t="s">
        <v>178</v>
      </c>
      <c r="B1058" s="1">
        <v>5.3</v>
      </c>
      <c r="C1058" s="1">
        <v>3</v>
      </c>
      <c r="D1058" s="1">
        <v>2</v>
      </c>
      <c r="E1058" s="1">
        <f t="shared" si="80"/>
        <v>0</v>
      </c>
      <c r="F1058" s="1">
        <f t="shared" si="81"/>
        <v>0</v>
      </c>
      <c r="G1058" s="1">
        <f t="shared" si="82"/>
        <v>1</v>
      </c>
      <c r="H1058" s="1">
        <f t="shared" si="83"/>
        <v>0</v>
      </c>
      <c r="I1058" s="1">
        <f t="shared" si="84"/>
        <v>1</v>
      </c>
    </row>
    <row r="1059" spans="1:9" x14ac:dyDescent="0.25">
      <c r="A1059" s="1" t="s">
        <v>141</v>
      </c>
      <c r="B1059" s="1">
        <v>4.7</v>
      </c>
      <c r="C1059" s="1">
        <v>3</v>
      </c>
      <c r="D1059" s="1">
        <v>2</v>
      </c>
      <c r="E1059" s="1">
        <f t="shared" si="80"/>
        <v>0</v>
      </c>
      <c r="F1059" s="1">
        <f t="shared" si="81"/>
        <v>0</v>
      </c>
      <c r="G1059" s="1">
        <f t="shared" si="82"/>
        <v>1</v>
      </c>
      <c r="H1059" s="1">
        <f t="shared" si="83"/>
        <v>0</v>
      </c>
      <c r="I1059" s="1">
        <f t="shared" si="84"/>
        <v>1</v>
      </c>
    </row>
    <row r="1060" spans="1:9" x14ac:dyDescent="0.25">
      <c r="A1060" s="1" t="s">
        <v>142</v>
      </c>
      <c r="B1060" s="1">
        <v>4.4000000000000004</v>
      </c>
      <c r="C1060" s="1">
        <v>3</v>
      </c>
      <c r="D1060" s="1">
        <v>2</v>
      </c>
      <c r="E1060" s="1">
        <f t="shared" si="80"/>
        <v>0</v>
      </c>
      <c r="F1060" s="1">
        <f t="shared" si="81"/>
        <v>0</v>
      </c>
      <c r="G1060" s="1">
        <f t="shared" si="82"/>
        <v>1</v>
      </c>
      <c r="H1060" s="1">
        <f t="shared" si="83"/>
        <v>0</v>
      </c>
      <c r="I1060" s="1">
        <f t="shared" si="84"/>
        <v>1</v>
      </c>
    </row>
    <row r="1061" spans="1:9" x14ac:dyDescent="0.25">
      <c r="A1061" s="1" t="s">
        <v>170</v>
      </c>
      <c r="B1061" s="1">
        <v>5.3</v>
      </c>
      <c r="C1061" s="1">
        <v>3</v>
      </c>
      <c r="D1061" s="1">
        <v>2</v>
      </c>
      <c r="E1061" s="1">
        <f t="shared" si="80"/>
        <v>0</v>
      </c>
      <c r="F1061" s="1">
        <f t="shared" si="81"/>
        <v>0</v>
      </c>
      <c r="G1061" s="1">
        <f t="shared" si="82"/>
        <v>1</v>
      </c>
      <c r="H1061" s="1">
        <f t="shared" si="83"/>
        <v>0</v>
      </c>
      <c r="I1061" s="1">
        <f t="shared" si="84"/>
        <v>1</v>
      </c>
    </row>
    <row r="1062" spans="1:9" x14ac:dyDescent="0.25">
      <c r="A1062" s="1" t="s">
        <v>184</v>
      </c>
      <c r="B1062" s="1">
        <v>5.4</v>
      </c>
      <c r="C1062" s="1">
        <v>3</v>
      </c>
      <c r="D1062" s="1">
        <v>2</v>
      </c>
      <c r="E1062" s="1">
        <f t="shared" si="80"/>
        <v>0</v>
      </c>
      <c r="F1062" s="1">
        <f t="shared" si="81"/>
        <v>0</v>
      </c>
      <c r="G1062" s="1">
        <f t="shared" si="82"/>
        <v>1</v>
      </c>
      <c r="H1062" s="1">
        <f t="shared" si="83"/>
        <v>0</v>
      </c>
      <c r="I1062" s="1">
        <f t="shared" si="84"/>
        <v>1</v>
      </c>
    </row>
    <row r="1063" spans="1:9" x14ac:dyDescent="0.25">
      <c r="A1063" s="1" t="s">
        <v>96</v>
      </c>
      <c r="B1063" s="1">
        <v>4.9000000000000004</v>
      </c>
      <c r="C1063" s="1">
        <v>3</v>
      </c>
      <c r="D1063" s="1">
        <v>2</v>
      </c>
      <c r="E1063" s="1">
        <f t="shared" si="80"/>
        <v>0</v>
      </c>
      <c r="F1063" s="1">
        <f t="shared" si="81"/>
        <v>0</v>
      </c>
      <c r="G1063" s="1">
        <f t="shared" si="82"/>
        <v>1</v>
      </c>
      <c r="H1063" s="1">
        <f t="shared" si="83"/>
        <v>0</v>
      </c>
      <c r="I1063" s="1">
        <f t="shared" si="84"/>
        <v>1</v>
      </c>
    </row>
    <row r="1064" spans="1:9" x14ac:dyDescent="0.25">
      <c r="A1064" s="1" t="s">
        <v>146</v>
      </c>
      <c r="B1064" s="1">
        <v>4.3</v>
      </c>
      <c r="C1064" s="1">
        <v>3</v>
      </c>
      <c r="D1064" s="1">
        <v>2</v>
      </c>
      <c r="E1064" s="1">
        <f t="shared" si="80"/>
        <v>0</v>
      </c>
      <c r="F1064" s="1">
        <f t="shared" si="81"/>
        <v>0</v>
      </c>
      <c r="G1064" s="1">
        <f t="shared" si="82"/>
        <v>1</v>
      </c>
      <c r="H1064" s="1">
        <f t="shared" si="83"/>
        <v>0</v>
      </c>
      <c r="I1064" s="1">
        <f t="shared" si="84"/>
        <v>1</v>
      </c>
    </row>
    <row r="1065" spans="1:9" x14ac:dyDescent="0.25">
      <c r="A1065" s="1" t="s">
        <v>82</v>
      </c>
      <c r="B1065" s="1">
        <v>4.3</v>
      </c>
      <c r="C1065" s="1">
        <v>3</v>
      </c>
      <c r="D1065" s="1">
        <v>2</v>
      </c>
      <c r="E1065" s="1">
        <f t="shared" si="80"/>
        <v>0</v>
      </c>
      <c r="F1065" s="1">
        <f t="shared" si="81"/>
        <v>0</v>
      </c>
      <c r="G1065" s="1">
        <f t="shared" si="82"/>
        <v>1</v>
      </c>
      <c r="H1065" s="1">
        <f t="shared" si="83"/>
        <v>0</v>
      </c>
      <c r="I1065" s="1">
        <f t="shared" si="84"/>
        <v>1</v>
      </c>
    </row>
    <row r="1066" spans="1:9" x14ac:dyDescent="0.25">
      <c r="A1066" s="1" t="s">
        <v>85</v>
      </c>
      <c r="B1066" s="1">
        <v>4.8</v>
      </c>
      <c r="C1066" s="1">
        <v>3</v>
      </c>
      <c r="D1066" s="1">
        <v>2</v>
      </c>
      <c r="E1066" s="1">
        <f t="shared" si="80"/>
        <v>0</v>
      </c>
      <c r="F1066" s="1">
        <f t="shared" si="81"/>
        <v>0</v>
      </c>
      <c r="G1066" s="1">
        <f t="shared" si="82"/>
        <v>1</v>
      </c>
      <c r="H1066" s="1">
        <f t="shared" si="83"/>
        <v>0</v>
      </c>
      <c r="I1066" s="1">
        <f t="shared" si="84"/>
        <v>1</v>
      </c>
    </row>
    <row r="1067" spans="1:9" x14ac:dyDescent="0.25">
      <c r="A1067" s="1" t="s">
        <v>141</v>
      </c>
      <c r="B1067" s="1">
        <v>4.7</v>
      </c>
      <c r="C1067" s="1">
        <v>3</v>
      </c>
      <c r="D1067" s="1">
        <v>2</v>
      </c>
      <c r="E1067" s="1">
        <f t="shared" si="80"/>
        <v>0</v>
      </c>
      <c r="F1067" s="1">
        <f t="shared" si="81"/>
        <v>0</v>
      </c>
      <c r="G1067" s="1">
        <f t="shared" si="82"/>
        <v>1</v>
      </c>
      <c r="H1067" s="1">
        <f t="shared" si="83"/>
        <v>0</v>
      </c>
      <c r="I1067" s="1">
        <f t="shared" si="84"/>
        <v>1</v>
      </c>
    </row>
    <row r="1068" spans="1:9" x14ac:dyDescent="0.25">
      <c r="A1068" s="1" t="s">
        <v>76</v>
      </c>
      <c r="B1068" s="1">
        <v>4.9000000000000004</v>
      </c>
      <c r="C1068" s="1">
        <v>3</v>
      </c>
      <c r="D1068" s="1">
        <v>2</v>
      </c>
      <c r="E1068" s="1">
        <f t="shared" si="80"/>
        <v>0</v>
      </c>
      <c r="F1068" s="1">
        <f t="shared" si="81"/>
        <v>0</v>
      </c>
      <c r="G1068" s="1">
        <f t="shared" si="82"/>
        <v>1</v>
      </c>
      <c r="H1068" s="1">
        <f t="shared" si="83"/>
        <v>0</v>
      </c>
      <c r="I1068" s="1">
        <f t="shared" si="84"/>
        <v>1</v>
      </c>
    </row>
    <row r="1069" spans="1:9" x14ac:dyDescent="0.25">
      <c r="A1069" s="1" t="s">
        <v>87</v>
      </c>
      <c r="B1069" s="1">
        <v>5</v>
      </c>
      <c r="C1069" s="1">
        <v>3</v>
      </c>
      <c r="D1069" s="1">
        <v>2</v>
      </c>
      <c r="E1069" s="1">
        <f t="shared" si="80"/>
        <v>0</v>
      </c>
      <c r="F1069" s="1">
        <f t="shared" si="81"/>
        <v>0</v>
      </c>
      <c r="G1069" s="1">
        <f t="shared" si="82"/>
        <v>1</v>
      </c>
      <c r="H1069" s="1">
        <f t="shared" si="83"/>
        <v>0</v>
      </c>
      <c r="I1069" s="1">
        <f t="shared" si="84"/>
        <v>1</v>
      </c>
    </row>
    <row r="1070" spans="1:9" x14ac:dyDescent="0.25">
      <c r="A1070" s="1" t="s">
        <v>71</v>
      </c>
      <c r="B1070" s="1">
        <v>4.3</v>
      </c>
      <c r="C1070" s="1">
        <v>3</v>
      </c>
      <c r="D1070" s="1">
        <v>2</v>
      </c>
      <c r="E1070" s="1">
        <f t="shared" si="80"/>
        <v>0</v>
      </c>
      <c r="F1070" s="1">
        <f t="shared" si="81"/>
        <v>0</v>
      </c>
      <c r="G1070" s="1">
        <f t="shared" si="82"/>
        <v>1</v>
      </c>
      <c r="H1070" s="1">
        <f t="shared" si="83"/>
        <v>0</v>
      </c>
      <c r="I1070" s="1">
        <f t="shared" si="84"/>
        <v>1</v>
      </c>
    </row>
    <row r="1071" spans="1:9" x14ac:dyDescent="0.25">
      <c r="A1071" s="1" t="s">
        <v>160</v>
      </c>
      <c r="B1071" s="1">
        <v>3.9</v>
      </c>
      <c r="C1071" s="1">
        <v>3</v>
      </c>
      <c r="D1071" s="1">
        <v>2</v>
      </c>
      <c r="E1071" s="1">
        <f t="shared" si="80"/>
        <v>0</v>
      </c>
      <c r="F1071" s="1">
        <f t="shared" si="81"/>
        <v>0</v>
      </c>
      <c r="G1071" s="1">
        <f t="shared" si="82"/>
        <v>1</v>
      </c>
      <c r="H1071" s="1">
        <f t="shared" si="83"/>
        <v>0</v>
      </c>
      <c r="I1071" s="1">
        <f t="shared" si="84"/>
        <v>1</v>
      </c>
    </row>
    <row r="1072" spans="1:9" x14ac:dyDescent="0.25">
      <c r="A1072" s="1" t="s">
        <v>95</v>
      </c>
      <c r="B1072" s="1">
        <v>5.2</v>
      </c>
      <c r="C1072" s="1">
        <v>3</v>
      </c>
      <c r="D1072" s="1">
        <v>2</v>
      </c>
      <c r="E1072" s="1">
        <f t="shared" si="80"/>
        <v>0</v>
      </c>
      <c r="F1072" s="1">
        <f t="shared" si="81"/>
        <v>0</v>
      </c>
      <c r="G1072" s="1">
        <f t="shared" si="82"/>
        <v>1</v>
      </c>
      <c r="H1072" s="1">
        <f t="shared" si="83"/>
        <v>0</v>
      </c>
      <c r="I1072" s="1">
        <f t="shared" si="84"/>
        <v>1</v>
      </c>
    </row>
    <row r="1073" spans="1:9" x14ac:dyDescent="0.25">
      <c r="A1073" s="1" t="s">
        <v>82</v>
      </c>
      <c r="B1073" s="1">
        <v>4.3</v>
      </c>
      <c r="C1073" s="1">
        <v>3</v>
      </c>
      <c r="D1073" s="1">
        <v>2</v>
      </c>
      <c r="E1073" s="1">
        <f t="shared" si="80"/>
        <v>0</v>
      </c>
      <c r="F1073" s="1">
        <f t="shared" si="81"/>
        <v>0</v>
      </c>
      <c r="G1073" s="1">
        <f t="shared" si="82"/>
        <v>1</v>
      </c>
      <c r="H1073" s="1">
        <f t="shared" si="83"/>
        <v>0</v>
      </c>
      <c r="I1073" s="1">
        <f t="shared" si="84"/>
        <v>1</v>
      </c>
    </row>
    <row r="1074" spans="1:9" x14ac:dyDescent="0.25">
      <c r="A1074" s="1" t="s">
        <v>85</v>
      </c>
      <c r="B1074" s="1">
        <v>4.8</v>
      </c>
      <c r="C1074" s="1">
        <v>3</v>
      </c>
      <c r="D1074" s="1">
        <v>2</v>
      </c>
      <c r="E1074" s="1">
        <f t="shared" si="80"/>
        <v>0</v>
      </c>
      <c r="F1074" s="1">
        <f t="shared" si="81"/>
        <v>0</v>
      </c>
      <c r="G1074" s="1">
        <f t="shared" si="82"/>
        <v>1</v>
      </c>
      <c r="H1074" s="1">
        <f t="shared" si="83"/>
        <v>0</v>
      </c>
      <c r="I1074" s="1">
        <f t="shared" si="84"/>
        <v>1</v>
      </c>
    </row>
    <row r="1075" spans="1:9" x14ac:dyDescent="0.25">
      <c r="A1075" s="1" t="s">
        <v>91</v>
      </c>
      <c r="B1075" s="1">
        <v>4.9000000000000004</v>
      </c>
      <c r="C1075" s="1">
        <v>3</v>
      </c>
      <c r="D1075" s="1">
        <v>2</v>
      </c>
      <c r="E1075" s="1">
        <f t="shared" si="80"/>
        <v>0</v>
      </c>
      <c r="F1075" s="1">
        <f t="shared" si="81"/>
        <v>0</v>
      </c>
      <c r="G1075" s="1">
        <f t="shared" si="82"/>
        <v>1</v>
      </c>
      <c r="H1075" s="1">
        <f t="shared" si="83"/>
        <v>0</v>
      </c>
      <c r="I1075" s="1">
        <f t="shared" si="84"/>
        <v>1</v>
      </c>
    </row>
    <row r="1076" spans="1:9" x14ac:dyDescent="0.25">
      <c r="A1076" s="1" t="s">
        <v>105</v>
      </c>
      <c r="B1076" s="1">
        <v>4.4000000000000004</v>
      </c>
      <c r="C1076" s="1">
        <v>3</v>
      </c>
      <c r="D1076" s="1">
        <v>2</v>
      </c>
      <c r="E1076" s="1">
        <f t="shared" si="80"/>
        <v>0</v>
      </c>
      <c r="F1076" s="1">
        <f t="shared" si="81"/>
        <v>0</v>
      </c>
      <c r="G1076" s="1">
        <f t="shared" si="82"/>
        <v>1</v>
      </c>
      <c r="H1076" s="1">
        <f t="shared" si="83"/>
        <v>0</v>
      </c>
      <c r="I1076" s="1">
        <f t="shared" si="84"/>
        <v>1</v>
      </c>
    </row>
    <row r="1077" spans="1:9" x14ac:dyDescent="0.25">
      <c r="A1077" s="1" t="s">
        <v>110</v>
      </c>
      <c r="B1077" s="1">
        <v>4.3</v>
      </c>
      <c r="C1077" s="1">
        <v>3</v>
      </c>
      <c r="D1077" s="1">
        <v>2</v>
      </c>
      <c r="E1077" s="1">
        <f t="shared" si="80"/>
        <v>0</v>
      </c>
      <c r="F1077" s="1">
        <f t="shared" si="81"/>
        <v>0</v>
      </c>
      <c r="G1077" s="1">
        <f t="shared" si="82"/>
        <v>1</v>
      </c>
      <c r="H1077" s="1">
        <f t="shared" si="83"/>
        <v>0</v>
      </c>
      <c r="I1077" s="1">
        <f t="shared" si="84"/>
        <v>1</v>
      </c>
    </row>
    <row r="1078" spans="1:9" x14ac:dyDescent="0.25">
      <c r="A1078" s="1" t="s">
        <v>129</v>
      </c>
      <c r="B1078" s="1">
        <v>4.8</v>
      </c>
      <c r="C1078" s="1">
        <v>3</v>
      </c>
      <c r="D1078" s="1">
        <v>2</v>
      </c>
      <c r="E1078" s="1">
        <f t="shared" si="80"/>
        <v>0</v>
      </c>
      <c r="F1078" s="1">
        <f t="shared" si="81"/>
        <v>0</v>
      </c>
      <c r="G1078" s="1">
        <f t="shared" si="82"/>
        <v>1</v>
      </c>
      <c r="H1078" s="1">
        <f t="shared" si="83"/>
        <v>0</v>
      </c>
      <c r="I1078" s="1">
        <f t="shared" si="84"/>
        <v>1</v>
      </c>
    </row>
    <row r="1079" spans="1:9" x14ac:dyDescent="0.25">
      <c r="A1079" s="1" t="s">
        <v>146</v>
      </c>
      <c r="B1079" s="1">
        <v>4.3</v>
      </c>
      <c r="C1079" s="1">
        <v>3</v>
      </c>
      <c r="D1079" s="1">
        <v>2</v>
      </c>
      <c r="E1079" s="1">
        <f t="shared" si="80"/>
        <v>0</v>
      </c>
      <c r="F1079" s="1">
        <f t="shared" si="81"/>
        <v>0</v>
      </c>
      <c r="G1079" s="1">
        <f t="shared" si="82"/>
        <v>1</v>
      </c>
      <c r="H1079" s="1">
        <f t="shared" si="83"/>
        <v>0</v>
      </c>
      <c r="I1079" s="1">
        <f t="shared" si="84"/>
        <v>1</v>
      </c>
    </row>
    <row r="1080" spans="1:9" x14ac:dyDescent="0.25">
      <c r="A1080" s="1" t="s">
        <v>170</v>
      </c>
      <c r="B1080" s="1">
        <v>5.3</v>
      </c>
      <c r="C1080" s="1">
        <v>3</v>
      </c>
      <c r="D1080" s="1">
        <v>2</v>
      </c>
      <c r="E1080" s="1">
        <f t="shared" si="80"/>
        <v>0</v>
      </c>
      <c r="F1080" s="1">
        <f t="shared" si="81"/>
        <v>0</v>
      </c>
      <c r="G1080" s="1">
        <f t="shared" si="82"/>
        <v>1</v>
      </c>
      <c r="H1080" s="1">
        <f t="shared" si="83"/>
        <v>0</v>
      </c>
      <c r="I1080" s="1">
        <f t="shared" si="84"/>
        <v>1</v>
      </c>
    </row>
    <row r="1081" spans="1:9" x14ac:dyDescent="0.25">
      <c r="A1081" s="1" t="s">
        <v>196</v>
      </c>
      <c r="B1081" s="1">
        <v>4.4000000000000004</v>
      </c>
      <c r="C1081" s="1">
        <v>3</v>
      </c>
      <c r="D1081" s="1">
        <v>2</v>
      </c>
      <c r="E1081" s="1">
        <f t="shared" si="80"/>
        <v>0</v>
      </c>
      <c r="F1081" s="1">
        <f t="shared" si="81"/>
        <v>0</v>
      </c>
      <c r="G1081" s="1">
        <f t="shared" si="82"/>
        <v>1</v>
      </c>
      <c r="H1081" s="1">
        <f t="shared" si="83"/>
        <v>0</v>
      </c>
      <c r="I1081" s="1">
        <f t="shared" si="84"/>
        <v>1</v>
      </c>
    </row>
    <row r="1082" spans="1:9" x14ac:dyDescent="0.25">
      <c r="A1082" s="1" t="s">
        <v>125</v>
      </c>
      <c r="B1082" s="1">
        <v>4.4000000000000004</v>
      </c>
      <c r="C1082" s="1">
        <v>3</v>
      </c>
      <c r="D1082" s="1">
        <v>2</v>
      </c>
      <c r="E1082" s="1">
        <f t="shared" si="80"/>
        <v>0</v>
      </c>
      <c r="F1082" s="1">
        <f t="shared" si="81"/>
        <v>0</v>
      </c>
      <c r="G1082" s="1">
        <f t="shared" si="82"/>
        <v>1</v>
      </c>
      <c r="H1082" s="1">
        <f t="shared" si="83"/>
        <v>0</v>
      </c>
      <c r="I1082" s="1">
        <f t="shared" si="84"/>
        <v>1</v>
      </c>
    </row>
    <row r="1083" spans="1:9" x14ac:dyDescent="0.25">
      <c r="A1083" s="1" t="s">
        <v>116</v>
      </c>
      <c r="B1083" s="1">
        <v>4</v>
      </c>
      <c r="C1083" s="1">
        <v>3</v>
      </c>
      <c r="D1083" s="1">
        <v>2</v>
      </c>
      <c r="E1083" s="1">
        <f t="shared" si="80"/>
        <v>0</v>
      </c>
      <c r="F1083" s="1">
        <f t="shared" si="81"/>
        <v>0</v>
      </c>
      <c r="G1083" s="1">
        <f t="shared" si="82"/>
        <v>1</v>
      </c>
      <c r="H1083" s="1">
        <f t="shared" si="83"/>
        <v>0</v>
      </c>
      <c r="I1083" s="1">
        <f t="shared" si="84"/>
        <v>1</v>
      </c>
    </row>
    <row r="1084" spans="1:9" x14ac:dyDescent="0.25">
      <c r="A1084" s="1" t="s">
        <v>137</v>
      </c>
      <c r="B1084" s="1">
        <v>5.3</v>
      </c>
      <c r="C1084" s="1">
        <v>3</v>
      </c>
      <c r="D1084" s="1">
        <v>2</v>
      </c>
      <c r="E1084" s="1">
        <f t="shared" si="80"/>
        <v>0</v>
      </c>
      <c r="F1084" s="1">
        <f t="shared" si="81"/>
        <v>0</v>
      </c>
      <c r="G1084" s="1">
        <f t="shared" si="82"/>
        <v>1</v>
      </c>
      <c r="H1084" s="1">
        <f t="shared" si="83"/>
        <v>0</v>
      </c>
      <c r="I1084" s="1">
        <f t="shared" si="84"/>
        <v>1</v>
      </c>
    </row>
    <row r="1085" spans="1:9" x14ac:dyDescent="0.25">
      <c r="A1085" s="1" t="s">
        <v>146</v>
      </c>
      <c r="B1085" s="1">
        <v>4.3</v>
      </c>
      <c r="C1085" s="1">
        <v>3</v>
      </c>
      <c r="D1085" s="1">
        <v>2</v>
      </c>
      <c r="E1085" s="1">
        <f t="shared" si="80"/>
        <v>0</v>
      </c>
      <c r="F1085" s="1">
        <f t="shared" si="81"/>
        <v>0</v>
      </c>
      <c r="G1085" s="1">
        <f t="shared" si="82"/>
        <v>1</v>
      </c>
      <c r="H1085" s="1">
        <f t="shared" si="83"/>
        <v>0</v>
      </c>
      <c r="I1085" s="1">
        <f t="shared" si="84"/>
        <v>1</v>
      </c>
    </row>
    <row r="1086" spans="1:9" x14ac:dyDescent="0.25">
      <c r="A1086" s="1" t="s">
        <v>112</v>
      </c>
      <c r="B1086" s="1">
        <v>4.9000000000000004</v>
      </c>
      <c r="C1086" s="1">
        <v>3</v>
      </c>
      <c r="D1086" s="1">
        <v>2</v>
      </c>
      <c r="E1086" s="1">
        <f t="shared" si="80"/>
        <v>0</v>
      </c>
      <c r="F1086" s="1">
        <f t="shared" si="81"/>
        <v>0</v>
      </c>
      <c r="G1086" s="1">
        <f t="shared" si="82"/>
        <v>1</v>
      </c>
      <c r="H1086" s="1">
        <f t="shared" si="83"/>
        <v>0</v>
      </c>
      <c r="I1086" s="1">
        <f t="shared" si="84"/>
        <v>1</v>
      </c>
    </row>
    <row r="1087" spans="1:9" x14ac:dyDescent="0.25">
      <c r="A1087" s="1" t="s">
        <v>115</v>
      </c>
      <c r="B1087" s="1">
        <v>4.9000000000000004</v>
      </c>
      <c r="C1087" s="1">
        <v>3</v>
      </c>
      <c r="D1087" s="1">
        <v>2</v>
      </c>
      <c r="E1087" s="1">
        <f t="shared" si="80"/>
        <v>0</v>
      </c>
      <c r="F1087" s="1">
        <f t="shared" si="81"/>
        <v>0</v>
      </c>
      <c r="G1087" s="1">
        <f t="shared" si="82"/>
        <v>1</v>
      </c>
      <c r="H1087" s="1">
        <f t="shared" si="83"/>
        <v>0</v>
      </c>
      <c r="I1087" s="1">
        <f t="shared" si="84"/>
        <v>1</v>
      </c>
    </row>
    <row r="1088" spans="1:9" x14ac:dyDescent="0.25">
      <c r="A1088" s="1" t="s">
        <v>140</v>
      </c>
      <c r="B1088" s="1">
        <v>4.9000000000000004</v>
      </c>
      <c r="C1088" s="1">
        <v>3</v>
      </c>
      <c r="D1088" s="1">
        <v>2</v>
      </c>
      <c r="E1088" s="1">
        <f t="shared" si="80"/>
        <v>0</v>
      </c>
      <c r="F1088" s="1">
        <f t="shared" si="81"/>
        <v>0</v>
      </c>
      <c r="G1088" s="1">
        <f t="shared" si="82"/>
        <v>1</v>
      </c>
      <c r="H1088" s="1">
        <f t="shared" si="83"/>
        <v>0</v>
      </c>
      <c r="I1088" s="1">
        <f t="shared" si="84"/>
        <v>1</v>
      </c>
    </row>
    <row r="1089" spans="1:9" x14ac:dyDescent="0.25">
      <c r="A1089" s="1" t="s">
        <v>138</v>
      </c>
      <c r="B1089" s="1">
        <v>4.7</v>
      </c>
      <c r="C1089" s="1">
        <v>3</v>
      </c>
      <c r="D1089" s="1">
        <v>2</v>
      </c>
      <c r="E1089" s="1">
        <f t="shared" si="80"/>
        <v>0</v>
      </c>
      <c r="F1089" s="1">
        <f t="shared" si="81"/>
        <v>0</v>
      </c>
      <c r="G1089" s="1">
        <f t="shared" si="82"/>
        <v>1</v>
      </c>
      <c r="H1089" s="1">
        <f t="shared" si="83"/>
        <v>0</v>
      </c>
      <c r="I1089" s="1">
        <f t="shared" si="84"/>
        <v>1</v>
      </c>
    </row>
    <row r="1090" spans="1:9" x14ac:dyDescent="0.25">
      <c r="A1090" s="1" t="s">
        <v>156</v>
      </c>
      <c r="B1090" s="1">
        <v>4.7</v>
      </c>
      <c r="C1090" s="1">
        <v>3</v>
      </c>
      <c r="D1090" s="1">
        <v>2</v>
      </c>
      <c r="E1090" s="1">
        <f t="shared" si="80"/>
        <v>0</v>
      </c>
      <c r="F1090" s="1">
        <f t="shared" si="81"/>
        <v>0</v>
      </c>
      <c r="G1090" s="1">
        <f t="shared" si="82"/>
        <v>1</v>
      </c>
      <c r="H1090" s="1">
        <f t="shared" si="83"/>
        <v>0</v>
      </c>
      <c r="I1090" s="1">
        <f t="shared" si="84"/>
        <v>1</v>
      </c>
    </row>
    <row r="1091" spans="1:9" x14ac:dyDescent="0.25">
      <c r="A1091" s="1" t="s">
        <v>184</v>
      </c>
      <c r="B1091" s="1">
        <v>5.4</v>
      </c>
      <c r="C1091" s="1">
        <v>3</v>
      </c>
      <c r="D1091" s="1">
        <v>2</v>
      </c>
      <c r="E1091" s="1">
        <f t="shared" ref="E1091:E1154" si="85">IF(AND((10&gt;D1091),(D1091&gt;=C1091),(C1091&gt;=2)),1,0)</f>
        <v>0</v>
      </c>
      <c r="F1091" s="1">
        <f t="shared" ref="F1091:F1154" si="86">IF(AND((D1091&lt;C1091),(D1091&gt;2),(C1091&lt;10)),1,0)</f>
        <v>0</v>
      </c>
      <c r="G1091" s="1">
        <f t="shared" ref="G1091:G1154" si="87">IF(D1091&lt;=2,1,0)</f>
        <v>1</v>
      </c>
      <c r="H1091" s="1">
        <f t="shared" ref="H1091:H1154" si="88">IF(D1091&gt;=10,1,0)</f>
        <v>0</v>
      </c>
      <c r="I1091" s="1">
        <f t="shared" ref="I1091:I1154" si="89">SUM(E1091:H1091)</f>
        <v>1</v>
      </c>
    </row>
    <row r="1092" spans="1:9" x14ac:dyDescent="0.25">
      <c r="A1092" s="1" t="s">
        <v>86</v>
      </c>
      <c r="B1092" s="1">
        <v>4.3</v>
      </c>
      <c r="C1092" s="1">
        <v>3</v>
      </c>
      <c r="D1092" s="1">
        <v>2</v>
      </c>
      <c r="E1092" s="1">
        <f t="shared" si="85"/>
        <v>0</v>
      </c>
      <c r="F1092" s="1">
        <f t="shared" si="86"/>
        <v>0</v>
      </c>
      <c r="G1092" s="1">
        <f t="shared" si="87"/>
        <v>1</v>
      </c>
      <c r="H1092" s="1">
        <f t="shared" si="88"/>
        <v>0</v>
      </c>
      <c r="I1092" s="1">
        <f t="shared" si="89"/>
        <v>1</v>
      </c>
    </row>
    <row r="1093" spans="1:9" x14ac:dyDescent="0.25">
      <c r="A1093" s="1" t="s">
        <v>111</v>
      </c>
      <c r="B1093" s="1">
        <v>4.5</v>
      </c>
      <c r="C1093" s="1">
        <v>3</v>
      </c>
      <c r="D1093" s="1">
        <v>2</v>
      </c>
      <c r="E1093" s="1">
        <f t="shared" si="85"/>
        <v>0</v>
      </c>
      <c r="F1093" s="1">
        <f t="shared" si="86"/>
        <v>0</v>
      </c>
      <c r="G1093" s="1">
        <f t="shared" si="87"/>
        <v>1</v>
      </c>
      <c r="H1093" s="1">
        <f t="shared" si="88"/>
        <v>0</v>
      </c>
      <c r="I1093" s="1">
        <f t="shared" si="89"/>
        <v>1</v>
      </c>
    </row>
    <row r="1094" spans="1:9" x14ac:dyDescent="0.25">
      <c r="A1094" s="1" t="s">
        <v>116</v>
      </c>
      <c r="B1094" s="1">
        <v>4</v>
      </c>
      <c r="C1094" s="1">
        <v>3</v>
      </c>
      <c r="D1094" s="1">
        <v>2</v>
      </c>
      <c r="E1094" s="1">
        <f t="shared" si="85"/>
        <v>0</v>
      </c>
      <c r="F1094" s="1">
        <f t="shared" si="86"/>
        <v>0</v>
      </c>
      <c r="G1094" s="1">
        <f t="shared" si="87"/>
        <v>1</v>
      </c>
      <c r="H1094" s="1">
        <f t="shared" si="88"/>
        <v>0</v>
      </c>
      <c r="I1094" s="1">
        <f t="shared" si="89"/>
        <v>1</v>
      </c>
    </row>
    <row r="1095" spans="1:9" x14ac:dyDescent="0.25">
      <c r="A1095" s="1" t="s">
        <v>123</v>
      </c>
      <c r="B1095" s="1">
        <v>4.4000000000000004</v>
      </c>
      <c r="C1095" s="1">
        <v>3</v>
      </c>
      <c r="D1095" s="1">
        <v>2</v>
      </c>
      <c r="E1095" s="1">
        <f t="shared" si="85"/>
        <v>0</v>
      </c>
      <c r="F1095" s="1">
        <f t="shared" si="86"/>
        <v>0</v>
      </c>
      <c r="G1095" s="1">
        <f t="shared" si="87"/>
        <v>1</v>
      </c>
      <c r="H1095" s="1">
        <f t="shared" si="88"/>
        <v>0</v>
      </c>
      <c r="I1095" s="1">
        <f t="shared" si="89"/>
        <v>1</v>
      </c>
    </row>
    <row r="1096" spans="1:9" x14ac:dyDescent="0.25">
      <c r="A1096" s="1" t="s">
        <v>125</v>
      </c>
      <c r="B1096" s="1">
        <v>4.4000000000000004</v>
      </c>
      <c r="C1096" s="1">
        <v>3</v>
      </c>
      <c r="D1096" s="1">
        <v>2</v>
      </c>
      <c r="E1096" s="1">
        <f t="shared" si="85"/>
        <v>0</v>
      </c>
      <c r="F1096" s="1">
        <f t="shared" si="86"/>
        <v>0</v>
      </c>
      <c r="G1096" s="1">
        <f t="shared" si="87"/>
        <v>1</v>
      </c>
      <c r="H1096" s="1">
        <f t="shared" si="88"/>
        <v>0</v>
      </c>
      <c r="I1096" s="1">
        <f t="shared" si="89"/>
        <v>1</v>
      </c>
    </row>
    <row r="1097" spans="1:9" x14ac:dyDescent="0.25">
      <c r="A1097" s="1" t="s">
        <v>135</v>
      </c>
      <c r="B1097" s="1">
        <v>4.9000000000000004</v>
      </c>
      <c r="C1097" s="1">
        <v>3</v>
      </c>
      <c r="D1097" s="1">
        <v>2</v>
      </c>
      <c r="E1097" s="1">
        <f t="shared" si="85"/>
        <v>0</v>
      </c>
      <c r="F1097" s="1">
        <f t="shared" si="86"/>
        <v>0</v>
      </c>
      <c r="G1097" s="1">
        <f t="shared" si="87"/>
        <v>1</v>
      </c>
      <c r="H1097" s="1">
        <f t="shared" si="88"/>
        <v>0</v>
      </c>
      <c r="I1097" s="1">
        <f t="shared" si="89"/>
        <v>1</v>
      </c>
    </row>
    <row r="1098" spans="1:9" x14ac:dyDescent="0.25">
      <c r="A1098" s="1" t="s">
        <v>74</v>
      </c>
      <c r="B1098" s="1">
        <v>4.4000000000000004</v>
      </c>
      <c r="C1098" s="1">
        <v>3</v>
      </c>
      <c r="D1098" s="1">
        <v>2</v>
      </c>
      <c r="E1098" s="1">
        <f t="shared" si="85"/>
        <v>0</v>
      </c>
      <c r="F1098" s="1">
        <f t="shared" si="86"/>
        <v>0</v>
      </c>
      <c r="G1098" s="1">
        <f t="shared" si="87"/>
        <v>1</v>
      </c>
      <c r="H1098" s="1">
        <f t="shared" si="88"/>
        <v>0</v>
      </c>
      <c r="I1098" s="1">
        <f t="shared" si="89"/>
        <v>1</v>
      </c>
    </row>
    <row r="1099" spans="1:9" x14ac:dyDescent="0.25">
      <c r="A1099" s="1" t="s">
        <v>61</v>
      </c>
      <c r="B1099" s="1">
        <v>4.7</v>
      </c>
      <c r="C1099" s="1">
        <v>3</v>
      </c>
      <c r="D1099" s="1">
        <v>2</v>
      </c>
      <c r="E1099" s="1">
        <f t="shared" si="85"/>
        <v>0</v>
      </c>
      <c r="F1099" s="1">
        <f t="shared" si="86"/>
        <v>0</v>
      </c>
      <c r="G1099" s="1">
        <f t="shared" si="87"/>
        <v>1</v>
      </c>
      <c r="H1099" s="1">
        <f t="shared" si="88"/>
        <v>0</v>
      </c>
      <c r="I1099" s="1">
        <f t="shared" si="89"/>
        <v>1</v>
      </c>
    </row>
    <row r="1100" spans="1:9" x14ac:dyDescent="0.25">
      <c r="A1100" s="1" t="s">
        <v>114</v>
      </c>
      <c r="B1100" s="1">
        <v>4.5</v>
      </c>
      <c r="C1100" s="1">
        <v>3</v>
      </c>
      <c r="D1100" s="1">
        <v>2</v>
      </c>
      <c r="E1100" s="1">
        <f t="shared" si="85"/>
        <v>0</v>
      </c>
      <c r="F1100" s="1">
        <f t="shared" si="86"/>
        <v>0</v>
      </c>
      <c r="G1100" s="1">
        <f t="shared" si="87"/>
        <v>1</v>
      </c>
      <c r="H1100" s="1">
        <f t="shared" si="88"/>
        <v>0</v>
      </c>
      <c r="I1100" s="1">
        <f t="shared" si="89"/>
        <v>1</v>
      </c>
    </row>
    <row r="1101" spans="1:9" x14ac:dyDescent="0.25">
      <c r="A1101" s="1" t="s">
        <v>115</v>
      </c>
      <c r="B1101" s="1">
        <v>4.9000000000000004</v>
      </c>
      <c r="C1101" s="1">
        <v>3</v>
      </c>
      <c r="D1101" s="1">
        <v>2</v>
      </c>
      <c r="E1101" s="1">
        <f t="shared" si="85"/>
        <v>0</v>
      </c>
      <c r="F1101" s="1">
        <f t="shared" si="86"/>
        <v>0</v>
      </c>
      <c r="G1101" s="1">
        <f t="shared" si="87"/>
        <v>1</v>
      </c>
      <c r="H1101" s="1">
        <f t="shared" si="88"/>
        <v>0</v>
      </c>
      <c r="I1101" s="1">
        <f t="shared" si="89"/>
        <v>1</v>
      </c>
    </row>
    <row r="1102" spans="1:9" x14ac:dyDescent="0.25">
      <c r="A1102" s="1" t="s">
        <v>141</v>
      </c>
      <c r="B1102" s="1">
        <v>4.7</v>
      </c>
      <c r="C1102" s="1">
        <v>3</v>
      </c>
      <c r="D1102" s="1">
        <v>2</v>
      </c>
      <c r="E1102" s="1">
        <f t="shared" si="85"/>
        <v>0</v>
      </c>
      <c r="F1102" s="1">
        <f t="shared" si="86"/>
        <v>0</v>
      </c>
      <c r="G1102" s="1">
        <f t="shared" si="87"/>
        <v>1</v>
      </c>
      <c r="H1102" s="1">
        <f t="shared" si="88"/>
        <v>0</v>
      </c>
      <c r="I1102" s="1">
        <f t="shared" si="89"/>
        <v>1</v>
      </c>
    </row>
    <row r="1103" spans="1:9" x14ac:dyDescent="0.25">
      <c r="A1103" s="1" t="s">
        <v>64</v>
      </c>
      <c r="B1103" s="1">
        <v>4.5</v>
      </c>
      <c r="C1103" s="1">
        <v>3</v>
      </c>
      <c r="D1103" s="1">
        <v>2</v>
      </c>
      <c r="E1103" s="1">
        <f t="shared" si="85"/>
        <v>0</v>
      </c>
      <c r="F1103" s="1">
        <f t="shared" si="86"/>
        <v>0</v>
      </c>
      <c r="G1103" s="1">
        <f t="shared" si="87"/>
        <v>1</v>
      </c>
      <c r="H1103" s="1">
        <f t="shared" si="88"/>
        <v>0</v>
      </c>
      <c r="I1103" s="1">
        <f t="shared" si="89"/>
        <v>1</v>
      </c>
    </row>
    <row r="1104" spans="1:9" x14ac:dyDescent="0.25">
      <c r="A1104" s="1" t="s">
        <v>77</v>
      </c>
      <c r="B1104" s="1">
        <v>4.7</v>
      </c>
      <c r="C1104" s="1">
        <v>3</v>
      </c>
      <c r="D1104" s="1">
        <v>2</v>
      </c>
      <c r="E1104" s="1">
        <f t="shared" si="85"/>
        <v>0</v>
      </c>
      <c r="F1104" s="1">
        <f t="shared" si="86"/>
        <v>0</v>
      </c>
      <c r="G1104" s="1">
        <f t="shared" si="87"/>
        <v>1</v>
      </c>
      <c r="H1104" s="1">
        <f t="shared" si="88"/>
        <v>0</v>
      </c>
      <c r="I1104" s="1">
        <f t="shared" si="89"/>
        <v>1</v>
      </c>
    </row>
    <row r="1105" spans="1:9" x14ac:dyDescent="0.25">
      <c r="A1105" s="1" t="s">
        <v>173</v>
      </c>
      <c r="B1105" s="1">
        <v>4.3</v>
      </c>
      <c r="C1105" s="1">
        <v>3</v>
      </c>
      <c r="D1105" s="1">
        <v>2</v>
      </c>
      <c r="E1105" s="1">
        <f t="shared" si="85"/>
        <v>0</v>
      </c>
      <c r="F1105" s="1">
        <f t="shared" si="86"/>
        <v>0</v>
      </c>
      <c r="G1105" s="1">
        <f t="shared" si="87"/>
        <v>1</v>
      </c>
      <c r="H1105" s="1">
        <f t="shared" si="88"/>
        <v>0</v>
      </c>
      <c r="I1105" s="1">
        <f t="shared" si="89"/>
        <v>1</v>
      </c>
    </row>
    <row r="1106" spans="1:9" x14ac:dyDescent="0.25">
      <c r="A1106" s="1" t="s">
        <v>87</v>
      </c>
      <c r="B1106" s="1">
        <v>5</v>
      </c>
      <c r="C1106" s="1">
        <v>3</v>
      </c>
      <c r="D1106" s="1">
        <v>2</v>
      </c>
      <c r="E1106" s="1">
        <f t="shared" si="85"/>
        <v>0</v>
      </c>
      <c r="F1106" s="1">
        <f t="shared" si="86"/>
        <v>0</v>
      </c>
      <c r="G1106" s="1">
        <f t="shared" si="87"/>
        <v>1</v>
      </c>
      <c r="H1106" s="1">
        <f t="shared" si="88"/>
        <v>0</v>
      </c>
      <c r="I1106" s="1">
        <f t="shared" si="89"/>
        <v>1</v>
      </c>
    </row>
    <row r="1107" spans="1:9" x14ac:dyDescent="0.25">
      <c r="A1107" s="1" t="s">
        <v>111</v>
      </c>
      <c r="B1107" s="1">
        <v>4.5</v>
      </c>
      <c r="C1107" s="1">
        <v>3</v>
      </c>
      <c r="D1107" s="1">
        <v>2</v>
      </c>
      <c r="E1107" s="1">
        <f t="shared" si="85"/>
        <v>0</v>
      </c>
      <c r="F1107" s="1">
        <f t="shared" si="86"/>
        <v>0</v>
      </c>
      <c r="G1107" s="1">
        <f t="shared" si="87"/>
        <v>1</v>
      </c>
      <c r="H1107" s="1">
        <f t="shared" si="88"/>
        <v>0</v>
      </c>
      <c r="I1107" s="1">
        <f t="shared" si="89"/>
        <v>1</v>
      </c>
    </row>
    <row r="1108" spans="1:9" x14ac:dyDescent="0.25">
      <c r="A1108" s="1" t="s">
        <v>114</v>
      </c>
      <c r="B1108" s="1">
        <v>4.5</v>
      </c>
      <c r="C1108" s="1">
        <v>3</v>
      </c>
      <c r="D1108" s="1">
        <v>2</v>
      </c>
      <c r="E1108" s="1">
        <f t="shared" si="85"/>
        <v>0</v>
      </c>
      <c r="F1108" s="1">
        <f t="shared" si="86"/>
        <v>0</v>
      </c>
      <c r="G1108" s="1">
        <f t="shared" si="87"/>
        <v>1</v>
      </c>
      <c r="H1108" s="1">
        <f t="shared" si="88"/>
        <v>0</v>
      </c>
      <c r="I1108" s="1">
        <f t="shared" si="89"/>
        <v>1</v>
      </c>
    </row>
    <row r="1109" spans="1:9" x14ac:dyDescent="0.25">
      <c r="A1109" s="1" t="s">
        <v>124</v>
      </c>
      <c r="B1109" s="1">
        <v>4.5</v>
      </c>
      <c r="C1109" s="1">
        <v>3</v>
      </c>
      <c r="D1109" s="1">
        <v>2</v>
      </c>
      <c r="E1109" s="1">
        <f t="shared" si="85"/>
        <v>0</v>
      </c>
      <c r="F1109" s="1">
        <f t="shared" si="86"/>
        <v>0</v>
      </c>
      <c r="G1109" s="1">
        <f t="shared" si="87"/>
        <v>1</v>
      </c>
      <c r="H1109" s="1">
        <f t="shared" si="88"/>
        <v>0</v>
      </c>
      <c r="I1109" s="1">
        <f t="shared" si="89"/>
        <v>1</v>
      </c>
    </row>
    <row r="1110" spans="1:9" x14ac:dyDescent="0.25">
      <c r="A1110" s="1" t="s">
        <v>141</v>
      </c>
      <c r="B1110" s="1">
        <v>4.7</v>
      </c>
      <c r="C1110" s="1">
        <v>3</v>
      </c>
      <c r="D1110" s="1">
        <v>2</v>
      </c>
      <c r="E1110" s="1">
        <f t="shared" si="85"/>
        <v>0</v>
      </c>
      <c r="F1110" s="1">
        <f t="shared" si="86"/>
        <v>0</v>
      </c>
      <c r="G1110" s="1">
        <f t="shared" si="87"/>
        <v>1</v>
      </c>
      <c r="H1110" s="1">
        <f t="shared" si="88"/>
        <v>0</v>
      </c>
      <c r="I1110" s="1">
        <f t="shared" si="89"/>
        <v>1</v>
      </c>
    </row>
    <row r="1111" spans="1:9" x14ac:dyDescent="0.25">
      <c r="A1111" s="1" t="s">
        <v>195</v>
      </c>
      <c r="B1111" s="1">
        <v>4.5</v>
      </c>
      <c r="C1111" s="1">
        <v>3</v>
      </c>
      <c r="D1111" s="1">
        <v>2</v>
      </c>
      <c r="E1111" s="1">
        <f t="shared" si="85"/>
        <v>0</v>
      </c>
      <c r="F1111" s="1">
        <f t="shared" si="86"/>
        <v>0</v>
      </c>
      <c r="G1111" s="1">
        <f t="shared" si="87"/>
        <v>1</v>
      </c>
      <c r="H1111" s="1">
        <f t="shared" si="88"/>
        <v>0</v>
      </c>
      <c r="I1111" s="1">
        <f t="shared" si="89"/>
        <v>1</v>
      </c>
    </row>
    <row r="1112" spans="1:9" x14ac:dyDescent="0.25">
      <c r="A1112" s="1" t="s">
        <v>163</v>
      </c>
      <c r="B1112" s="1">
        <v>5.6</v>
      </c>
      <c r="C1112" s="1">
        <v>3</v>
      </c>
      <c r="D1112" s="1">
        <v>2</v>
      </c>
      <c r="E1112" s="1">
        <f t="shared" si="85"/>
        <v>0</v>
      </c>
      <c r="F1112" s="1">
        <f t="shared" si="86"/>
        <v>0</v>
      </c>
      <c r="G1112" s="1">
        <f t="shared" si="87"/>
        <v>1</v>
      </c>
      <c r="H1112" s="1">
        <f t="shared" si="88"/>
        <v>0</v>
      </c>
      <c r="I1112" s="1">
        <f t="shared" si="89"/>
        <v>1</v>
      </c>
    </row>
    <row r="1113" spans="1:9" x14ac:dyDescent="0.25">
      <c r="A1113" s="1" t="s">
        <v>115</v>
      </c>
      <c r="B1113" s="1">
        <v>4.9000000000000004</v>
      </c>
      <c r="C1113" s="1">
        <v>3</v>
      </c>
      <c r="D1113" s="1">
        <v>2</v>
      </c>
      <c r="E1113" s="1">
        <f t="shared" si="85"/>
        <v>0</v>
      </c>
      <c r="F1113" s="1">
        <f t="shared" si="86"/>
        <v>0</v>
      </c>
      <c r="G1113" s="1">
        <f t="shared" si="87"/>
        <v>1</v>
      </c>
      <c r="H1113" s="1">
        <f t="shared" si="88"/>
        <v>0</v>
      </c>
      <c r="I1113" s="1">
        <f t="shared" si="89"/>
        <v>1</v>
      </c>
    </row>
    <row r="1114" spans="1:9" x14ac:dyDescent="0.25">
      <c r="A1114" s="1" t="s">
        <v>177</v>
      </c>
      <c r="B1114" s="1">
        <v>4.8</v>
      </c>
      <c r="C1114" s="1">
        <v>3</v>
      </c>
      <c r="D1114" s="1">
        <v>2</v>
      </c>
      <c r="E1114" s="1">
        <f t="shared" si="85"/>
        <v>0</v>
      </c>
      <c r="F1114" s="1">
        <f t="shared" si="86"/>
        <v>0</v>
      </c>
      <c r="G1114" s="1">
        <f t="shared" si="87"/>
        <v>1</v>
      </c>
      <c r="H1114" s="1">
        <f t="shared" si="88"/>
        <v>0</v>
      </c>
      <c r="I1114" s="1">
        <f t="shared" si="89"/>
        <v>1</v>
      </c>
    </row>
    <row r="1115" spans="1:9" x14ac:dyDescent="0.25">
      <c r="A1115" s="1" t="s">
        <v>108</v>
      </c>
      <c r="B1115" s="1">
        <v>4.4000000000000004</v>
      </c>
      <c r="C1115" s="1">
        <v>3</v>
      </c>
      <c r="D1115" s="1">
        <v>2</v>
      </c>
      <c r="E1115" s="1">
        <f t="shared" si="85"/>
        <v>0</v>
      </c>
      <c r="F1115" s="1">
        <f t="shared" si="86"/>
        <v>0</v>
      </c>
      <c r="G1115" s="1">
        <f t="shared" si="87"/>
        <v>1</v>
      </c>
      <c r="H1115" s="1">
        <f t="shared" si="88"/>
        <v>0</v>
      </c>
      <c r="I1115" s="1">
        <f t="shared" si="89"/>
        <v>1</v>
      </c>
    </row>
    <row r="1116" spans="1:9" x14ac:dyDescent="0.25">
      <c r="A1116" s="1" t="s">
        <v>207</v>
      </c>
      <c r="B1116" s="1">
        <v>4.4000000000000004</v>
      </c>
      <c r="C1116" s="1">
        <v>3</v>
      </c>
      <c r="D1116" s="1">
        <v>2</v>
      </c>
      <c r="E1116" s="1">
        <f t="shared" si="85"/>
        <v>0</v>
      </c>
      <c r="F1116" s="1">
        <f t="shared" si="86"/>
        <v>0</v>
      </c>
      <c r="G1116" s="1">
        <f t="shared" si="87"/>
        <v>1</v>
      </c>
      <c r="H1116" s="1">
        <f t="shared" si="88"/>
        <v>0</v>
      </c>
      <c r="I1116" s="1">
        <f t="shared" si="89"/>
        <v>1</v>
      </c>
    </row>
    <row r="1117" spans="1:9" x14ac:dyDescent="0.25">
      <c r="A1117" s="1" t="s">
        <v>195</v>
      </c>
      <c r="B1117" s="1">
        <v>4.5</v>
      </c>
      <c r="C1117" s="1">
        <v>3</v>
      </c>
      <c r="D1117" s="1">
        <v>2</v>
      </c>
      <c r="E1117" s="1">
        <f t="shared" si="85"/>
        <v>0</v>
      </c>
      <c r="F1117" s="1">
        <f t="shared" si="86"/>
        <v>0</v>
      </c>
      <c r="G1117" s="1">
        <f t="shared" si="87"/>
        <v>1</v>
      </c>
      <c r="H1117" s="1">
        <f t="shared" si="88"/>
        <v>0</v>
      </c>
      <c r="I1117" s="1">
        <f t="shared" si="89"/>
        <v>1</v>
      </c>
    </row>
    <row r="1118" spans="1:9" x14ac:dyDescent="0.25">
      <c r="A1118" s="1" t="s">
        <v>204</v>
      </c>
      <c r="B1118" s="1">
        <v>4.3</v>
      </c>
      <c r="C1118" s="1">
        <v>3</v>
      </c>
      <c r="D1118" s="1">
        <v>2</v>
      </c>
      <c r="E1118" s="1">
        <f t="shared" si="85"/>
        <v>0</v>
      </c>
      <c r="F1118" s="1">
        <f t="shared" si="86"/>
        <v>0</v>
      </c>
      <c r="G1118" s="1">
        <f t="shared" si="87"/>
        <v>1</v>
      </c>
      <c r="H1118" s="1">
        <f t="shared" si="88"/>
        <v>0</v>
      </c>
      <c r="I1118" s="1">
        <f t="shared" si="89"/>
        <v>1</v>
      </c>
    </row>
    <row r="1119" spans="1:9" x14ac:dyDescent="0.25">
      <c r="A1119" s="1" t="s">
        <v>65</v>
      </c>
      <c r="B1119" s="1">
        <v>5.0999999999999996</v>
      </c>
      <c r="C1119" s="1">
        <v>3</v>
      </c>
      <c r="D1119" s="1">
        <v>2</v>
      </c>
      <c r="E1119" s="1">
        <f t="shared" si="85"/>
        <v>0</v>
      </c>
      <c r="F1119" s="1">
        <f t="shared" si="86"/>
        <v>0</v>
      </c>
      <c r="G1119" s="1">
        <f t="shared" si="87"/>
        <v>1</v>
      </c>
      <c r="H1119" s="1">
        <f t="shared" si="88"/>
        <v>0</v>
      </c>
      <c r="I1119" s="1">
        <f t="shared" si="89"/>
        <v>1</v>
      </c>
    </row>
    <row r="1120" spans="1:9" x14ac:dyDescent="0.25">
      <c r="A1120" s="1" t="s">
        <v>164</v>
      </c>
      <c r="B1120" s="1">
        <v>4.3</v>
      </c>
      <c r="C1120" s="1">
        <v>3</v>
      </c>
      <c r="D1120" s="1">
        <v>2</v>
      </c>
      <c r="E1120" s="1">
        <f t="shared" si="85"/>
        <v>0</v>
      </c>
      <c r="F1120" s="1">
        <f t="shared" si="86"/>
        <v>0</v>
      </c>
      <c r="G1120" s="1">
        <f t="shared" si="87"/>
        <v>1</v>
      </c>
      <c r="H1120" s="1">
        <f t="shared" si="88"/>
        <v>0</v>
      </c>
      <c r="I1120" s="1">
        <f t="shared" si="89"/>
        <v>1</v>
      </c>
    </row>
    <row r="1121" spans="1:9" x14ac:dyDescent="0.25">
      <c r="A1121" s="1" t="s">
        <v>146</v>
      </c>
      <c r="B1121" s="1">
        <v>4.3</v>
      </c>
      <c r="C1121" s="1">
        <v>3</v>
      </c>
      <c r="D1121" s="1">
        <v>2</v>
      </c>
      <c r="E1121" s="1">
        <f t="shared" si="85"/>
        <v>0</v>
      </c>
      <c r="F1121" s="1">
        <f t="shared" si="86"/>
        <v>0</v>
      </c>
      <c r="G1121" s="1">
        <f t="shared" si="87"/>
        <v>1</v>
      </c>
      <c r="H1121" s="1">
        <f t="shared" si="88"/>
        <v>0</v>
      </c>
      <c r="I1121" s="1">
        <f t="shared" si="89"/>
        <v>1</v>
      </c>
    </row>
    <row r="1122" spans="1:9" x14ac:dyDescent="0.25">
      <c r="A1122" s="1" t="s">
        <v>88</v>
      </c>
      <c r="B1122" s="1">
        <v>4.5</v>
      </c>
      <c r="C1122" s="1">
        <v>3</v>
      </c>
      <c r="D1122" s="1">
        <v>2</v>
      </c>
      <c r="E1122" s="1">
        <f t="shared" si="85"/>
        <v>0</v>
      </c>
      <c r="F1122" s="1">
        <f t="shared" si="86"/>
        <v>0</v>
      </c>
      <c r="G1122" s="1">
        <f t="shared" si="87"/>
        <v>1</v>
      </c>
      <c r="H1122" s="1">
        <f t="shared" si="88"/>
        <v>0</v>
      </c>
      <c r="I1122" s="1">
        <f t="shared" si="89"/>
        <v>1</v>
      </c>
    </row>
    <row r="1123" spans="1:9" x14ac:dyDescent="0.25">
      <c r="A1123" s="1" t="s">
        <v>203</v>
      </c>
      <c r="B1123" s="1">
        <v>4.3</v>
      </c>
      <c r="C1123" s="1">
        <v>3</v>
      </c>
      <c r="D1123" s="1">
        <v>2</v>
      </c>
      <c r="E1123" s="1">
        <f t="shared" si="85"/>
        <v>0</v>
      </c>
      <c r="F1123" s="1">
        <f t="shared" si="86"/>
        <v>0</v>
      </c>
      <c r="G1123" s="1">
        <f t="shared" si="87"/>
        <v>1</v>
      </c>
      <c r="H1123" s="1">
        <f t="shared" si="88"/>
        <v>0</v>
      </c>
      <c r="I1123" s="1">
        <f t="shared" si="89"/>
        <v>1</v>
      </c>
    </row>
    <row r="1124" spans="1:9" x14ac:dyDescent="0.25">
      <c r="A1124" s="1" t="s">
        <v>177</v>
      </c>
      <c r="B1124" s="1">
        <v>4.8</v>
      </c>
      <c r="C1124" s="1">
        <v>3</v>
      </c>
      <c r="D1124" s="1">
        <v>2</v>
      </c>
      <c r="E1124" s="1">
        <f t="shared" si="85"/>
        <v>0</v>
      </c>
      <c r="F1124" s="1">
        <f t="shared" si="86"/>
        <v>0</v>
      </c>
      <c r="G1124" s="1">
        <f t="shared" si="87"/>
        <v>1</v>
      </c>
      <c r="H1124" s="1">
        <f t="shared" si="88"/>
        <v>0</v>
      </c>
      <c r="I1124" s="1">
        <f t="shared" si="89"/>
        <v>1</v>
      </c>
    </row>
    <row r="1125" spans="1:9" x14ac:dyDescent="0.25">
      <c r="A1125" s="1" t="s">
        <v>125</v>
      </c>
      <c r="B1125" s="1">
        <v>4.4000000000000004</v>
      </c>
      <c r="C1125" s="1">
        <v>3</v>
      </c>
      <c r="D1125" s="1">
        <v>2</v>
      </c>
      <c r="E1125" s="1">
        <f t="shared" si="85"/>
        <v>0</v>
      </c>
      <c r="F1125" s="1">
        <f t="shared" si="86"/>
        <v>0</v>
      </c>
      <c r="G1125" s="1">
        <f t="shared" si="87"/>
        <v>1</v>
      </c>
      <c r="H1125" s="1">
        <f t="shared" si="88"/>
        <v>0</v>
      </c>
      <c r="I1125" s="1">
        <f t="shared" si="89"/>
        <v>1</v>
      </c>
    </row>
    <row r="1126" spans="1:9" x14ac:dyDescent="0.25">
      <c r="A1126" s="1" t="s">
        <v>146</v>
      </c>
      <c r="B1126" s="1">
        <v>4.3</v>
      </c>
      <c r="C1126" s="1">
        <v>3</v>
      </c>
      <c r="D1126" s="1">
        <v>2</v>
      </c>
      <c r="E1126" s="1">
        <f t="shared" si="85"/>
        <v>0</v>
      </c>
      <c r="F1126" s="1">
        <f t="shared" si="86"/>
        <v>0</v>
      </c>
      <c r="G1126" s="1">
        <f t="shared" si="87"/>
        <v>1</v>
      </c>
      <c r="H1126" s="1">
        <f t="shared" si="88"/>
        <v>0</v>
      </c>
      <c r="I1126" s="1">
        <f t="shared" si="89"/>
        <v>1</v>
      </c>
    </row>
    <row r="1127" spans="1:9" x14ac:dyDescent="0.25">
      <c r="A1127" s="1" t="s">
        <v>200</v>
      </c>
      <c r="B1127" s="1">
        <v>4.4000000000000004</v>
      </c>
      <c r="C1127" s="1">
        <v>3</v>
      </c>
      <c r="D1127" s="1">
        <v>1.5</v>
      </c>
      <c r="E1127" s="1">
        <f t="shared" si="85"/>
        <v>0</v>
      </c>
      <c r="F1127" s="1">
        <f t="shared" si="86"/>
        <v>0</v>
      </c>
      <c r="G1127" s="1">
        <f t="shared" si="87"/>
        <v>1</v>
      </c>
      <c r="H1127" s="1">
        <f t="shared" si="88"/>
        <v>0</v>
      </c>
      <c r="I1127" s="1">
        <f t="shared" si="89"/>
        <v>1</v>
      </c>
    </row>
    <row r="1128" spans="1:9" x14ac:dyDescent="0.25">
      <c r="A1128" s="1" t="s">
        <v>162</v>
      </c>
      <c r="B1128" s="1">
        <v>5.5</v>
      </c>
      <c r="C1128" s="1">
        <v>3</v>
      </c>
      <c r="D1128" s="1">
        <v>1.5</v>
      </c>
      <c r="E1128" s="1">
        <f t="shared" si="85"/>
        <v>0</v>
      </c>
      <c r="F1128" s="1">
        <f t="shared" si="86"/>
        <v>0</v>
      </c>
      <c r="G1128" s="1">
        <f t="shared" si="87"/>
        <v>1</v>
      </c>
      <c r="H1128" s="1">
        <f t="shared" si="88"/>
        <v>0</v>
      </c>
      <c r="I1128" s="1">
        <f t="shared" si="89"/>
        <v>1</v>
      </c>
    </row>
    <row r="1129" spans="1:9" x14ac:dyDescent="0.25">
      <c r="A1129" s="1" t="s">
        <v>89</v>
      </c>
      <c r="B1129" s="1">
        <v>6.2</v>
      </c>
      <c r="C1129" s="1">
        <v>3</v>
      </c>
      <c r="D1129" s="1">
        <v>1.5</v>
      </c>
      <c r="E1129" s="1">
        <f t="shared" si="85"/>
        <v>0</v>
      </c>
      <c r="F1129" s="1">
        <f t="shared" si="86"/>
        <v>0</v>
      </c>
      <c r="G1129" s="1">
        <f t="shared" si="87"/>
        <v>1</v>
      </c>
      <c r="H1129" s="1">
        <f t="shared" si="88"/>
        <v>0</v>
      </c>
      <c r="I1129" s="1">
        <f t="shared" si="89"/>
        <v>1</v>
      </c>
    </row>
    <row r="1130" spans="1:9" x14ac:dyDescent="0.25">
      <c r="A1130" s="1" t="s">
        <v>189</v>
      </c>
      <c r="B1130" s="1">
        <v>4.4000000000000004</v>
      </c>
      <c r="C1130" s="1">
        <v>3</v>
      </c>
      <c r="D1130" s="1">
        <v>1.5</v>
      </c>
      <c r="E1130" s="1">
        <f t="shared" si="85"/>
        <v>0</v>
      </c>
      <c r="F1130" s="1">
        <f t="shared" si="86"/>
        <v>0</v>
      </c>
      <c r="G1130" s="1">
        <f t="shared" si="87"/>
        <v>1</v>
      </c>
      <c r="H1130" s="1">
        <f t="shared" si="88"/>
        <v>0</v>
      </c>
      <c r="I1130" s="1">
        <f t="shared" si="89"/>
        <v>1</v>
      </c>
    </row>
    <row r="1131" spans="1:9" x14ac:dyDescent="0.25">
      <c r="A1131" s="1" t="s">
        <v>145</v>
      </c>
      <c r="B1131" s="1">
        <v>4.7</v>
      </c>
      <c r="C1131" s="1">
        <v>3</v>
      </c>
      <c r="D1131" s="1">
        <v>1</v>
      </c>
      <c r="E1131" s="1">
        <f t="shared" si="85"/>
        <v>0</v>
      </c>
      <c r="F1131" s="1">
        <f t="shared" si="86"/>
        <v>0</v>
      </c>
      <c r="G1131" s="1">
        <f t="shared" si="87"/>
        <v>1</v>
      </c>
      <c r="H1131" s="1">
        <f t="shared" si="88"/>
        <v>0</v>
      </c>
      <c r="I1131" s="1">
        <f t="shared" si="89"/>
        <v>1</v>
      </c>
    </row>
    <row r="1132" spans="1:9" x14ac:dyDescent="0.25">
      <c r="A1132" s="1" t="s">
        <v>64</v>
      </c>
      <c r="B1132" s="1">
        <v>4.5</v>
      </c>
      <c r="C1132" s="1">
        <v>3</v>
      </c>
      <c r="D1132" s="1">
        <v>1</v>
      </c>
      <c r="E1132" s="1">
        <f t="shared" si="85"/>
        <v>0</v>
      </c>
      <c r="F1132" s="1">
        <f t="shared" si="86"/>
        <v>0</v>
      </c>
      <c r="G1132" s="1">
        <f t="shared" si="87"/>
        <v>1</v>
      </c>
      <c r="H1132" s="1">
        <f t="shared" si="88"/>
        <v>0</v>
      </c>
      <c r="I1132" s="1">
        <f t="shared" si="89"/>
        <v>1</v>
      </c>
    </row>
    <row r="1133" spans="1:9" x14ac:dyDescent="0.25">
      <c r="A1133" s="1" t="s">
        <v>83</v>
      </c>
      <c r="B1133" s="1">
        <v>4.4000000000000004</v>
      </c>
      <c r="C1133" s="1">
        <v>3</v>
      </c>
      <c r="D1133" s="1">
        <v>1</v>
      </c>
      <c r="E1133" s="1">
        <f t="shared" si="85"/>
        <v>0</v>
      </c>
      <c r="F1133" s="1">
        <f t="shared" si="86"/>
        <v>0</v>
      </c>
      <c r="G1133" s="1">
        <f t="shared" si="87"/>
        <v>1</v>
      </c>
      <c r="H1133" s="1">
        <f t="shared" si="88"/>
        <v>0</v>
      </c>
      <c r="I1133" s="1">
        <f t="shared" si="89"/>
        <v>1</v>
      </c>
    </row>
    <row r="1134" spans="1:9" x14ac:dyDescent="0.25">
      <c r="A1134" s="1" t="s">
        <v>96</v>
      </c>
      <c r="B1134" s="1">
        <v>4.9000000000000004</v>
      </c>
      <c r="C1134" s="1">
        <v>3</v>
      </c>
      <c r="D1134" s="1">
        <v>1</v>
      </c>
      <c r="E1134" s="1">
        <f t="shared" si="85"/>
        <v>0</v>
      </c>
      <c r="F1134" s="1">
        <f t="shared" si="86"/>
        <v>0</v>
      </c>
      <c r="G1134" s="1">
        <f t="shared" si="87"/>
        <v>1</v>
      </c>
      <c r="H1134" s="1">
        <f t="shared" si="88"/>
        <v>0</v>
      </c>
      <c r="I1134" s="1">
        <f t="shared" si="89"/>
        <v>1</v>
      </c>
    </row>
    <row r="1135" spans="1:9" x14ac:dyDescent="0.25">
      <c r="A1135" s="1" t="s">
        <v>97</v>
      </c>
      <c r="B1135" s="1">
        <v>4.5</v>
      </c>
      <c r="C1135" s="1">
        <v>3</v>
      </c>
      <c r="D1135" s="1">
        <v>1</v>
      </c>
      <c r="E1135" s="1">
        <f t="shared" si="85"/>
        <v>0</v>
      </c>
      <c r="F1135" s="1">
        <f t="shared" si="86"/>
        <v>0</v>
      </c>
      <c r="G1135" s="1">
        <f t="shared" si="87"/>
        <v>1</v>
      </c>
      <c r="H1135" s="1">
        <f t="shared" si="88"/>
        <v>0</v>
      </c>
      <c r="I1135" s="1">
        <f t="shared" si="89"/>
        <v>1</v>
      </c>
    </row>
    <row r="1136" spans="1:9" x14ac:dyDescent="0.25">
      <c r="A1136" s="1" t="s">
        <v>100</v>
      </c>
      <c r="B1136" s="1">
        <v>4.8</v>
      </c>
      <c r="C1136" s="1">
        <v>3</v>
      </c>
      <c r="D1136" s="1">
        <v>1</v>
      </c>
      <c r="E1136" s="1">
        <f t="shared" si="85"/>
        <v>0</v>
      </c>
      <c r="F1136" s="1">
        <f t="shared" si="86"/>
        <v>0</v>
      </c>
      <c r="G1136" s="1">
        <f t="shared" si="87"/>
        <v>1</v>
      </c>
      <c r="H1136" s="1">
        <f t="shared" si="88"/>
        <v>0</v>
      </c>
      <c r="I1136" s="1">
        <f t="shared" si="89"/>
        <v>1</v>
      </c>
    </row>
    <row r="1137" spans="1:9" x14ac:dyDescent="0.25">
      <c r="A1137" s="1" t="s">
        <v>124</v>
      </c>
      <c r="B1137" s="1">
        <v>4.5</v>
      </c>
      <c r="C1137" s="1">
        <v>3</v>
      </c>
      <c r="D1137" s="1">
        <v>1</v>
      </c>
      <c r="E1137" s="1">
        <f t="shared" si="85"/>
        <v>0</v>
      </c>
      <c r="F1137" s="1">
        <f t="shared" si="86"/>
        <v>0</v>
      </c>
      <c r="G1137" s="1">
        <f t="shared" si="87"/>
        <v>1</v>
      </c>
      <c r="H1137" s="1">
        <f t="shared" si="88"/>
        <v>0</v>
      </c>
      <c r="I1137" s="1">
        <f t="shared" si="89"/>
        <v>1</v>
      </c>
    </row>
    <row r="1138" spans="1:9" x14ac:dyDescent="0.25">
      <c r="A1138" s="1" t="s">
        <v>125</v>
      </c>
      <c r="B1138" s="1">
        <v>4.4000000000000004</v>
      </c>
      <c r="C1138" s="1">
        <v>3</v>
      </c>
      <c r="D1138" s="1">
        <v>1</v>
      </c>
      <c r="E1138" s="1">
        <f t="shared" si="85"/>
        <v>0</v>
      </c>
      <c r="F1138" s="1">
        <f t="shared" si="86"/>
        <v>0</v>
      </c>
      <c r="G1138" s="1">
        <f t="shared" si="87"/>
        <v>1</v>
      </c>
      <c r="H1138" s="1">
        <f t="shared" si="88"/>
        <v>0</v>
      </c>
      <c r="I1138" s="1">
        <f t="shared" si="89"/>
        <v>1</v>
      </c>
    </row>
    <row r="1139" spans="1:9" x14ac:dyDescent="0.25">
      <c r="A1139" s="1" t="s">
        <v>128</v>
      </c>
      <c r="B1139" s="1">
        <v>4.3</v>
      </c>
      <c r="C1139" s="1">
        <v>3</v>
      </c>
      <c r="D1139" s="1">
        <v>1</v>
      </c>
      <c r="E1139" s="1">
        <f t="shared" si="85"/>
        <v>0</v>
      </c>
      <c r="F1139" s="1">
        <f t="shared" si="86"/>
        <v>0</v>
      </c>
      <c r="G1139" s="1">
        <f t="shared" si="87"/>
        <v>1</v>
      </c>
      <c r="H1139" s="1">
        <f t="shared" si="88"/>
        <v>0</v>
      </c>
      <c r="I1139" s="1">
        <f t="shared" si="89"/>
        <v>1</v>
      </c>
    </row>
    <row r="1140" spans="1:9" x14ac:dyDescent="0.25">
      <c r="A1140" s="1" t="s">
        <v>130</v>
      </c>
      <c r="B1140" s="1">
        <v>4.0999999999999996</v>
      </c>
      <c r="C1140" s="1">
        <v>3</v>
      </c>
      <c r="D1140" s="1">
        <v>1</v>
      </c>
      <c r="E1140" s="1">
        <f t="shared" si="85"/>
        <v>0</v>
      </c>
      <c r="F1140" s="1">
        <f t="shared" si="86"/>
        <v>0</v>
      </c>
      <c r="G1140" s="1">
        <f t="shared" si="87"/>
        <v>1</v>
      </c>
      <c r="H1140" s="1">
        <f t="shared" si="88"/>
        <v>0</v>
      </c>
      <c r="I1140" s="1">
        <f t="shared" si="89"/>
        <v>1</v>
      </c>
    </row>
    <row r="1141" spans="1:9" x14ac:dyDescent="0.25">
      <c r="A1141" s="1" t="s">
        <v>146</v>
      </c>
      <c r="B1141" s="1">
        <v>4.3</v>
      </c>
      <c r="C1141" s="1">
        <v>3</v>
      </c>
      <c r="D1141" s="1">
        <v>1</v>
      </c>
      <c r="E1141" s="1">
        <f t="shared" si="85"/>
        <v>0</v>
      </c>
      <c r="F1141" s="1">
        <f t="shared" si="86"/>
        <v>0</v>
      </c>
      <c r="G1141" s="1">
        <f t="shared" si="87"/>
        <v>1</v>
      </c>
      <c r="H1141" s="1">
        <f t="shared" si="88"/>
        <v>0</v>
      </c>
      <c r="I1141" s="1">
        <f t="shared" si="89"/>
        <v>1</v>
      </c>
    </row>
    <row r="1142" spans="1:9" x14ac:dyDescent="0.25">
      <c r="A1142" s="1" t="s">
        <v>127</v>
      </c>
      <c r="B1142" s="1">
        <v>4.7</v>
      </c>
      <c r="C1142" s="1">
        <v>3</v>
      </c>
      <c r="D1142" s="1">
        <v>1</v>
      </c>
      <c r="E1142" s="1">
        <f t="shared" si="85"/>
        <v>0</v>
      </c>
      <c r="F1142" s="1">
        <f t="shared" si="86"/>
        <v>0</v>
      </c>
      <c r="G1142" s="1">
        <f t="shared" si="87"/>
        <v>1</v>
      </c>
      <c r="H1142" s="1">
        <f t="shared" si="88"/>
        <v>0</v>
      </c>
      <c r="I1142" s="1">
        <f t="shared" si="89"/>
        <v>1</v>
      </c>
    </row>
    <row r="1143" spans="1:9" x14ac:dyDescent="0.25">
      <c r="A1143" s="1" t="s">
        <v>69</v>
      </c>
      <c r="B1143" s="1">
        <v>4.4000000000000004</v>
      </c>
      <c r="C1143" s="1">
        <v>3</v>
      </c>
      <c r="D1143" s="1">
        <v>1</v>
      </c>
      <c r="E1143" s="1">
        <f t="shared" si="85"/>
        <v>0</v>
      </c>
      <c r="F1143" s="1">
        <f t="shared" si="86"/>
        <v>0</v>
      </c>
      <c r="G1143" s="1">
        <f t="shared" si="87"/>
        <v>1</v>
      </c>
      <c r="H1143" s="1">
        <f t="shared" si="88"/>
        <v>0</v>
      </c>
      <c r="I1143" s="1">
        <f t="shared" si="89"/>
        <v>1</v>
      </c>
    </row>
    <row r="1144" spans="1:9" x14ac:dyDescent="0.25">
      <c r="A1144" s="1" t="s">
        <v>71</v>
      </c>
      <c r="B1144" s="1">
        <v>4.3</v>
      </c>
      <c r="C1144" s="1">
        <v>3</v>
      </c>
      <c r="D1144" s="1">
        <v>1</v>
      </c>
      <c r="E1144" s="1">
        <f t="shared" si="85"/>
        <v>0</v>
      </c>
      <c r="F1144" s="1">
        <f t="shared" si="86"/>
        <v>0</v>
      </c>
      <c r="G1144" s="1">
        <f t="shared" si="87"/>
        <v>1</v>
      </c>
      <c r="H1144" s="1">
        <f t="shared" si="88"/>
        <v>0</v>
      </c>
      <c r="I1144" s="1">
        <f t="shared" si="89"/>
        <v>1</v>
      </c>
    </row>
    <row r="1145" spans="1:9" x14ac:dyDescent="0.25">
      <c r="A1145" s="1" t="s">
        <v>74</v>
      </c>
      <c r="B1145" s="1">
        <v>4.4000000000000004</v>
      </c>
      <c r="C1145" s="1">
        <v>3</v>
      </c>
      <c r="D1145" s="1">
        <v>1</v>
      </c>
      <c r="E1145" s="1">
        <f t="shared" si="85"/>
        <v>0</v>
      </c>
      <c r="F1145" s="1">
        <f t="shared" si="86"/>
        <v>0</v>
      </c>
      <c r="G1145" s="1">
        <f t="shared" si="87"/>
        <v>1</v>
      </c>
      <c r="H1145" s="1">
        <f t="shared" si="88"/>
        <v>0</v>
      </c>
      <c r="I1145" s="1">
        <f t="shared" si="89"/>
        <v>1</v>
      </c>
    </row>
    <row r="1146" spans="1:9" x14ac:dyDescent="0.25">
      <c r="A1146" s="1" t="s">
        <v>112</v>
      </c>
      <c r="B1146" s="1">
        <v>4.9000000000000004</v>
      </c>
      <c r="C1146" s="1">
        <v>3</v>
      </c>
      <c r="D1146" s="1">
        <v>1</v>
      </c>
      <c r="E1146" s="1">
        <f t="shared" si="85"/>
        <v>0</v>
      </c>
      <c r="F1146" s="1">
        <f t="shared" si="86"/>
        <v>0</v>
      </c>
      <c r="G1146" s="1">
        <f t="shared" si="87"/>
        <v>1</v>
      </c>
      <c r="H1146" s="1">
        <f t="shared" si="88"/>
        <v>0</v>
      </c>
      <c r="I1146" s="1">
        <f t="shared" si="89"/>
        <v>1</v>
      </c>
    </row>
    <row r="1147" spans="1:9" x14ac:dyDescent="0.25">
      <c r="A1147" s="1" t="s">
        <v>136</v>
      </c>
      <c r="B1147" s="1">
        <v>4.2</v>
      </c>
      <c r="C1147" s="1">
        <v>3</v>
      </c>
      <c r="D1147" s="1">
        <v>1</v>
      </c>
      <c r="E1147" s="1">
        <f t="shared" si="85"/>
        <v>0</v>
      </c>
      <c r="F1147" s="1">
        <f t="shared" si="86"/>
        <v>0</v>
      </c>
      <c r="G1147" s="1">
        <f t="shared" si="87"/>
        <v>1</v>
      </c>
      <c r="H1147" s="1">
        <f t="shared" si="88"/>
        <v>0</v>
      </c>
      <c r="I1147" s="1">
        <f t="shared" si="89"/>
        <v>1</v>
      </c>
    </row>
    <row r="1148" spans="1:9" x14ac:dyDescent="0.25">
      <c r="A1148" s="1" t="s">
        <v>61</v>
      </c>
      <c r="B1148" s="1">
        <v>4.7</v>
      </c>
      <c r="C1148" s="1">
        <v>3</v>
      </c>
      <c r="D1148" s="1">
        <v>1</v>
      </c>
      <c r="E1148" s="1">
        <f t="shared" si="85"/>
        <v>0</v>
      </c>
      <c r="F1148" s="1">
        <f t="shared" si="86"/>
        <v>0</v>
      </c>
      <c r="G1148" s="1">
        <f t="shared" si="87"/>
        <v>1</v>
      </c>
      <c r="H1148" s="1">
        <f t="shared" si="88"/>
        <v>0</v>
      </c>
      <c r="I1148" s="1">
        <f t="shared" si="89"/>
        <v>1</v>
      </c>
    </row>
    <row r="1149" spans="1:9" x14ac:dyDescent="0.25">
      <c r="A1149" s="1" t="s">
        <v>68</v>
      </c>
      <c r="B1149" s="1">
        <v>4.7</v>
      </c>
      <c r="C1149" s="1">
        <v>3</v>
      </c>
      <c r="D1149" s="1">
        <v>1</v>
      </c>
      <c r="E1149" s="1">
        <f t="shared" si="85"/>
        <v>0</v>
      </c>
      <c r="F1149" s="1">
        <f t="shared" si="86"/>
        <v>0</v>
      </c>
      <c r="G1149" s="1">
        <f t="shared" si="87"/>
        <v>1</v>
      </c>
      <c r="H1149" s="1">
        <f t="shared" si="88"/>
        <v>0</v>
      </c>
      <c r="I1149" s="1">
        <f t="shared" si="89"/>
        <v>1</v>
      </c>
    </row>
    <row r="1150" spans="1:9" x14ac:dyDescent="0.25">
      <c r="A1150" s="1" t="s">
        <v>94</v>
      </c>
      <c r="B1150" s="1">
        <v>4.8</v>
      </c>
      <c r="C1150" s="1">
        <v>3</v>
      </c>
      <c r="D1150" s="1">
        <v>1</v>
      </c>
      <c r="E1150" s="1">
        <f t="shared" si="85"/>
        <v>0</v>
      </c>
      <c r="F1150" s="1">
        <f t="shared" si="86"/>
        <v>0</v>
      </c>
      <c r="G1150" s="1">
        <f t="shared" si="87"/>
        <v>1</v>
      </c>
      <c r="H1150" s="1">
        <f t="shared" si="88"/>
        <v>0</v>
      </c>
      <c r="I1150" s="1">
        <f t="shared" si="89"/>
        <v>1</v>
      </c>
    </row>
    <row r="1151" spans="1:9" x14ac:dyDescent="0.25">
      <c r="A1151" s="1" t="s">
        <v>95</v>
      </c>
      <c r="B1151" s="1">
        <v>5.2</v>
      </c>
      <c r="C1151" s="1">
        <v>3</v>
      </c>
      <c r="D1151" s="1">
        <v>1</v>
      </c>
      <c r="E1151" s="1">
        <f t="shared" si="85"/>
        <v>0</v>
      </c>
      <c r="F1151" s="1">
        <f t="shared" si="86"/>
        <v>0</v>
      </c>
      <c r="G1151" s="1">
        <f t="shared" si="87"/>
        <v>1</v>
      </c>
      <c r="H1151" s="1">
        <f t="shared" si="88"/>
        <v>0</v>
      </c>
      <c r="I1151" s="1">
        <f t="shared" si="89"/>
        <v>1</v>
      </c>
    </row>
    <row r="1152" spans="1:9" x14ac:dyDescent="0.25">
      <c r="A1152" s="1" t="s">
        <v>99</v>
      </c>
      <c r="B1152" s="1">
        <v>4.9000000000000004</v>
      </c>
      <c r="C1152" s="1">
        <v>3</v>
      </c>
      <c r="D1152" s="1">
        <v>1</v>
      </c>
      <c r="E1152" s="1">
        <f t="shared" si="85"/>
        <v>0</v>
      </c>
      <c r="F1152" s="1">
        <f t="shared" si="86"/>
        <v>0</v>
      </c>
      <c r="G1152" s="1">
        <f t="shared" si="87"/>
        <v>1</v>
      </c>
      <c r="H1152" s="1">
        <f t="shared" si="88"/>
        <v>0</v>
      </c>
      <c r="I1152" s="1">
        <f t="shared" si="89"/>
        <v>1</v>
      </c>
    </row>
    <row r="1153" spans="1:9" x14ac:dyDescent="0.25">
      <c r="A1153" s="1" t="s">
        <v>146</v>
      </c>
      <c r="B1153" s="1">
        <v>4.3</v>
      </c>
      <c r="C1153" s="1">
        <v>3</v>
      </c>
      <c r="D1153" s="1">
        <v>1</v>
      </c>
      <c r="E1153" s="1">
        <f t="shared" si="85"/>
        <v>0</v>
      </c>
      <c r="F1153" s="1">
        <f t="shared" si="86"/>
        <v>0</v>
      </c>
      <c r="G1153" s="1">
        <f t="shared" si="87"/>
        <v>1</v>
      </c>
      <c r="H1153" s="1">
        <f t="shared" si="88"/>
        <v>0</v>
      </c>
      <c r="I1153" s="1">
        <f t="shared" si="89"/>
        <v>1</v>
      </c>
    </row>
    <row r="1154" spans="1:9" x14ac:dyDescent="0.25">
      <c r="A1154" s="1" t="s">
        <v>183</v>
      </c>
      <c r="B1154" s="1">
        <v>4.5999999999999996</v>
      </c>
      <c r="C1154" s="1">
        <v>3</v>
      </c>
      <c r="D1154" s="1">
        <v>1</v>
      </c>
      <c r="E1154" s="1">
        <f t="shared" si="85"/>
        <v>0</v>
      </c>
      <c r="F1154" s="1">
        <f t="shared" si="86"/>
        <v>0</v>
      </c>
      <c r="G1154" s="1">
        <f t="shared" si="87"/>
        <v>1</v>
      </c>
      <c r="H1154" s="1">
        <f t="shared" si="88"/>
        <v>0</v>
      </c>
      <c r="I1154" s="1">
        <f t="shared" si="89"/>
        <v>1</v>
      </c>
    </row>
    <row r="1155" spans="1:9" x14ac:dyDescent="0.25">
      <c r="A1155" s="1" t="s">
        <v>83</v>
      </c>
      <c r="B1155" s="1">
        <v>4.4000000000000004</v>
      </c>
      <c r="C1155" s="1">
        <v>3</v>
      </c>
      <c r="D1155" s="1">
        <v>1</v>
      </c>
      <c r="E1155" s="1">
        <f t="shared" ref="E1155:E1218" si="90">IF(AND((10&gt;D1155),(D1155&gt;=C1155),(C1155&gt;=2)),1,0)</f>
        <v>0</v>
      </c>
      <c r="F1155" s="1">
        <f t="shared" ref="F1155:F1218" si="91">IF(AND((D1155&lt;C1155),(D1155&gt;2),(C1155&lt;10)),1,0)</f>
        <v>0</v>
      </c>
      <c r="G1155" s="1">
        <f t="shared" ref="G1155:G1218" si="92">IF(D1155&lt;=2,1,0)</f>
        <v>1</v>
      </c>
      <c r="H1155" s="1">
        <f t="shared" ref="H1155:H1218" si="93">IF(D1155&gt;=10,1,0)</f>
        <v>0</v>
      </c>
      <c r="I1155" s="1">
        <f t="shared" ref="I1155:I1218" si="94">SUM(E1155:H1155)</f>
        <v>1</v>
      </c>
    </row>
    <row r="1156" spans="1:9" x14ac:dyDescent="0.25">
      <c r="A1156" s="1" t="s">
        <v>88</v>
      </c>
      <c r="B1156" s="1">
        <v>4.5</v>
      </c>
      <c r="C1156" s="1">
        <v>3</v>
      </c>
      <c r="D1156" s="1">
        <v>1</v>
      </c>
      <c r="E1156" s="1">
        <f t="shared" si="90"/>
        <v>0</v>
      </c>
      <c r="F1156" s="1">
        <f t="shared" si="91"/>
        <v>0</v>
      </c>
      <c r="G1156" s="1">
        <f t="shared" si="92"/>
        <v>1</v>
      </c>
      <c r="H1156" s="1">
        <f t="shared" si="93"/>
        <v>0</v>
      </c>
      <c r="I1156" s="1">
        <f t="shared" si="94"/>
        <v>1</v>
      </c>
    </row>
    <row r="1157" spans="1:9" x14ac:dyDescent="0.25">
      <c r="A1157" s="1" t="s">
        <v>92</v>
      </c>
      <c r="B1157" s="1">
        <v>5.4</v>
      </c>
      <c r="C1157" s="1">
        <v>3</v>
      </c>
      <c r="D1157" s="1">
        <v>1</v>
      </c>
      <c r="E1157" s="1">
        <f t="shared" si="90"/>
        <v>0</v>
      </c>
      <c r="F1157" s="1">
        <f t="shared" si="91"/>
        <v>0</v>
      </c>
      <c r="G1157" s="1">
        <f t="shared" si="92"/>
        <v>1</v>
      </c>
      <c r="H1157" s="1">
        <f t="shared" si="93"/>
        <v>0</v>
      </c>
      <c r="I1157" s="1">
        <f t="shared" si="94"/>
        <v>1</v>
      </c>
    </row>
    <row r="1158" spans="1:9" x14ac:dyDescent="0.25">
      <c r="A1158" s="1" t="s">
        <v>96</v>
      </c>
      <c r="B1158" s="1">
        <v>4.9000000000000004</v>
      </c>
      <c r="C1158" s="1">
        <v>3</v>
      </c>
      <c r="D1158" s="1">
        <v>1</v>
      </c>
      <c r="E1158" s="1">
        <f t="shared" si="90"/>
        <v>0</v>
      </c>
      <c r="F1158" s="1">
        <f t="shared" si="91"/>
        <v>0</v>
      </c>
      <c r="G1158" s="1">
        <f t="shared" si="92"/>
        <v>1</v>
      </c>
      <c r="H1158" s="1">
        <f t="shared" si="93"/>
        <v>0</v>
      </c>
      <c r="I1158" s="1">
        <f t="shared" si="94"/>
        <v>1</v>
      </c>
    </row>
    <row r="1159" spans="1:9" x14ac:dyDescent="0.25">
      <c r="A1159" s="1" t="s">
        <v>166</v>
      </c>
      <c r="B1159" s="1">
        <v>4.3</v>
      </c>
      <c r="C1159" s="1">
        <v>3</v>
      </c>
      <c r="D1159" s="1">
        <v>1</v>
      </c>
      <c r="E1159" s="1">
        <f t="shared" si="90"/>
        <v>0</v>
      </c>
      <c r="F1159" s="1">
        <f t="shared" si="91"/>
        <v>0</v>
      </c>
      <c r="G1159" s="1">
        <f t="shared" si="92"/>
        <v>1</v>
      </c>
      <c r="H1159" s="1">
        <f t="shared" si="93"/>
        <v>0</v>
      </c>
      <c r="I1159" s="1">
        <f t="shared" si="94"/>
        <v>1</v>
      </c>
    </row>
    <row r="1160" spans="1:9" x14ac:dyDescent="0.25">
      <c r="A1160" s="1" t="s">
        <v>111</v>
      </c>
      <c r="B1160" s="1">
        <v>4.5</v>
      </c>
      <c r="C1160" s="1">
        <v>3</v>
      </c>
      <c r="D1160" s="1">
        <v>1</v>
      </c>
      <c r="E1160" s="1">
        <f t="shared" si="90"/>
        <v>0</v>
      </c>
      <c r="F1160" s="1">
        <f t="shared" si="91"/>
        <v>0</v>
      </c>
      <c r="G1160" s="1">
        <f t="shared" si="92"/>
        <v>1</v>
      </c>
      <c r="H1160" s="1">
        <f t="shared" si="93"/>
        <v>0</v>
      </c>
      <c r="I1160" s="1">
        <f t="shared" si="94"/>
        <v>1</v>
      </c>
    </row>
    <row r="1161" spans="1:9" x14ac:dyDescent="0.25">
      <c r="A1161" s="1" t="s">
        <v>123</v>
      </c>
      <c r="B1161" s="1">
        <v>4.4000000000000004</v>
      </c>
      <c r="C1161" s="1">
        <v>3</v>
      </c>
      <c r="D1161" s="1">
        <v>1</v>
      </c>
      <c r="E1161" s="1">
        <f t="shared" si="90"/>
        <v>0</v>
      </c>
      <c r="F1161" s="1">
        <f t="shared" si="91"/>
        <v>0</v>
      </c>
      <c r="G1161" s="1">
        <f t="shared" si="92"/>
        <v>1</v>
      </c>
      <c r="H1161" s="1">
        <f t="shared" si="93"/>
        <v>0</v>
      </c>
      <c r="I1161" s="1">
        <f t="shared" si="94"/>
        <v>1</v>
      </c>
    </row>
    <row r="1162" spans="1:9" x14ac:dyDescent="0.25">
      <c r="A1162" s="1" t="s">
        <v>137</v>
      </c>
      <c r="B1162" s="1">
        <v>5.3</v>
      </c>
      <c r="C1162" s="1">
        <v>3</v>
      </c>
      <c r="D1162" s="1">
        <v>1</v>
      </c>
      <c r="E1162" s="1">
        <f t="shared" si="90"/>
        <v>0</v>
      </c>
      <c r="F1162" s="1">
        <f t="shared" si="91"/>
        <v>0</v>
      </c>
      <c r="G1162" s="1">
        <f t="shared" si="92"/>
        <v>1</v>
      </c>
      <c r="H1162" s="1">
        <f t="shared" si="93"/>
        <v>0</v>
      </c>
      <c r="I1162" s="1">
        <f t="shared" si="94"/>
        <v>1</v>
      </c>
    </row>
    <row r="1163" spans="1:9" x14ac:dyDescent="0.25">
      <c r="A1163" s="1" t="s">
        <v>170</v>
      </c>
      <c r="B1163" s="1">
        <v>5.3</v>
      </c>
      <c r="C1163" s="1">
        <v>3</v>
      </c>
      <c r="D1163" s="1">
        <v>1</v>
      </c>
      <c r="E1163" s="1">
        <f t="shared" si="90"/>
        <v>0</v>
      </c>
      <c r="F1163" s="1">
        <f t="shared" si="91"/>
        <v>0</v>
      </c>
      <c r="G1163" s="1">
        <f t="shared" si="92"/>
        <v>1</v>
      </c>
      <c r="H1163" s="1">
        <f t="shared" si="93"/>
        <v>0</v>
      </c>
      <c r="I1163" s="1">
        <f t="shared" si="94"/>
        <v>1</v>
      </c>
    </row>
    <row r="1164" spans="1:9" x14ac:dyDescent="0.25">
      <c r="A1164" s="1" t="s">
        <v>152</v>
      </c>
      <c r="B1164" s="1">
        <v>4.5</v>
      </c>
      <c r="C1164" s="1">
        <v>3</v>
      </c>
      <c r="D1164" s="1">
        <v>1</v>
      </c>
      <c r="E1164" s="1">
        <f t="shared" si="90"/>
        <v>0</v>
      </c>
      <c r="F1164" s="1">
        <f t="shared" si="91"/>
        <v>0</v>
      </c>
      <c r="G1164" s="1">
        <f t="shared" si="92"/>
        <v>1</v>
      </c>
      <c r="H1164" s="1">
        <f t="shared" si="93"/>
        <v>0</v>
      </c>
      <c r="I1164" s="1">
        <f t="shared" si="94"/>
        <v>1</v>
      </c>
    </row>
    <row r="1165" spans="1:9" x14ac:dyDescent="0.25">
      <c r="A1165" s="1" t="s">
        <v>75</v>
      </c>
      <c r="B1165" s="1">
        <v>4.3</v>
      </c>
      <c r="C1165" s="1">
        <v>3</v>
      </c>
      <c r="D1165" s="1">
        <v>1</v>
      </c>
      <c r="E1165" s="1">
        <f t="shared" si="90"/>
        <v>0</v>
      </c>
      <c r="F1165" s="1">
        <f t="shared" si="91"/>
        <v>0</v>
      </c>
      <c r="G1165" s="1">
        <f t="shared" si="92"/>
        <v>1</v>
      </c>
      <c r="H1165" s="1">
        <f t="shared" si="93"/>
        <v>0</v>
      </c>
      <c r="I1165" s="1">
        <f t="shared" si="94"/>
        <v>1</v>
      </c>
    </row>
    <row r="1166" spans="1:9" x14ac:dyDescent="0.25">
      <c r="A1166" s="1" t="s">
        <v>81</v>
      </c>
      <c r="B1166" s="1">
        <v>4.5999999999999996</v>
      </c>
      <c r="C1166" s="1">
        <v>3</v>
      </c>
      <c r="D1166" s="1">
        <v>1</v>
      </c>
      <c r="E1166" s="1">
        <f t="shared" si="90"/>
        <v>0</v>
      </c>
      <c r="F1166" s="1">
        <f t="shared" si="91"/>
        <v>0</v>
      </c>
      <c r="G1166" s="1">
        <f t="shared" si="92"/>
        <v>1</v>
      </c>
      <c r="H1166" s="1">
        <f t="shared" si="93"/>
        <v>0</v>
      </c>
      <c r="I1166" s="1">
        <f t="shared" si="94"/>
        <v>1</v>
      </c>
    </row>
    <row r="1167" spans="1:9" x14ac:dyDescent="0.25">
      <c r="A1167" s="1" t="s">
        <v>187</v>
      </c>
      <c r="B1167" s="1">
        <v>4.4000000000000004</v>
      </c>
      <c r="C1167" s="1">
        <v>3</v>
      </c>
      <c r="D1167" s="1">
        <v>1</v>
      </c>
      <c r="E1167" s="1">
        <f t="shared" si="90"/>
        <v>0</v>
      </c>
      <c r="F1167" s="1">
        <f t="shared" si="91"/>
        <v>0</v>
      </c>
      <c r="G1167" s="1">
        <f t="shared" si="92"/>
        <v>1</v>
      </c>
      <c r="H1167" s="1">
        <f t="shared" si="93"/>
        <v>0</v>
      </c>
      <c r="I1167" s="1">
        <f t="shared" si="94"/>
        <v>1</v>
      </c>
    </row>
    <row r="1168" spans="1:9" x14ac:dyDescent="0.25">
      <c r="A1168" s="1" t="s">
        <v>135</v>
      </c>
      <c r="B1168" s="1">
        <v>4.9000000000000004</v>
      </c>
      <c r="C1168" s="1">
        <v>3</v>
      </c>
      <c r="D1168" s="1">
        <v>1</v>
      </c>
      <c r="E1168" s="1">
        <f t="shared" si="90"/>
        <v>0</v>
      </c>
      <c r="F1168" s="1">
        <f t="shared" si="91"/>
        <v>0</v>
      </c>
      <c r="G1168" s="1">
        <f t="shared" si="92"/>
        <v>1</v>
      </c>
      <c r="H1168" s="1">
        <f t="shared" si="93"/>
        <v>0</v>
      </c>
      <c r="I1168" s="1">
        <f t="shared" si="94"/>
        <v>1</v>
      </c>
    </row>
    <row r="1169" spans="1:9" x14ac:dyDescent="0.25">
      <c r="A1169" s="1" t="s">
        <v>155</v>
      </c>
      <c r="B1169" s="1">
        <v>8.5</v>
      </c>
      <c r="C1169" s="1">
        <v>3</v>
      </c>
      <c r="D1169" s="1">
        <v>1</v>
      </c>
      <c r="E1169" s="1">
        <f t="shared" si="90"/>
        <v>0</v>
      </c>
      <c r="F1169" s="1">
        <f t="shared" si="91"/>
        <v>0</v>
      </c>
      <c r="G1169" s="1">
        <f t="shared" si="92"/>
        <v>1</v>
      </c>
      <c r="H1169" s="1">
        <f t="shared" si="93"/>
        <v>0</v>
      </c>
      <c r="I1169" s="1">
        <f t="shared" si="94"/>
        <v>1</v>
      </c>
    </row>
    <row r="1170" spans="1:9" x14ac:dyDescent="0.25">
      <c r="A1170" s="1" t="s">
        <v>71</v>
      </c>
      <c r="B1170" s="1">
        <v>4.3</v>
      </c>
      <c r="C1170" s="1">
        <v>3</v>
      </c>
      <c r="D1170" s="1">
        <v>1</v>
      </c>
      <c r="E1170" s="1">
        <f t="shared" si="90"/>
        <v>0</v>
      </c>
      <c r="F1170" s="1">
        <f t="shared" si="91"/>
        <v>0</v>
      </c>
      <c r="G1170" s="1">
        <f t="shared" si="92"/>
        <v>1</v>
      </c>
      <c r="H1170" s="1">
        <f t="shared" si="93"/>
        <v>0</v>
      </c>
      <c r="I1170" s="1">
        <f t="shared" si="94"/>
        <v>1</v>
      </c>
    </row>
    <row r="1171" spans="1:9" x14ac:dyDescent="0.25">
      <c r="A1171" s="1" t="s">
        <v>80</v>
      </c>
      <c r="B1171" s="1">
        <v>4.9000000000000004</v>
      </c>
      <c r="C1171" s="1">
        <v>3</v>
      </c>
      <c r="D1171" s="1">
        <v>1</v>
      </c>
      <c r="E1171" s="1">
        <f t="shared" si="90"/>
        <v>0</v>
      </c>
      <c r="F1171" s="1">
        <f t="shared" si="91"/>
        <v>0</v>
      </c>
      <c r="G1171" s="1">
        <f t="shared" si="92"/>
        <v>1</v>
      </c>
      <c r="H1171" s="1">
        <f t="shared" si="93"/>
        <v>0</v>
      </c>
      <c r="I1171" s="1">
        <f t="shared" si="94"/>
        <v>1</v>
      </c>
    </row>
    <row r="1172" spans="1:9" x14ac:dyDescent="0.25">
      <c r="A1172" s="1" t="s">
        <v>89</v>
      </c>
      <c r="B1172" s="1">
        <v>6.2</v>
      </c>
      <c r="C1172" s="1">
        <v>3</v>
      </c>
      <c r="D1172" s="1">
        <v>1</v>
      </c>
      <c r="E1172" s="1">
        <f t="shared" si="90"/>
        <v>0</v>
      </c>
      <c r="F1172" s="1">
        <f t="shared" si="91"/>
        <v>0</v>
      </c>
      <c r="G1172" s="1">
        <f t="shared" si="92"/>
        <v>1</v>
      </c>
      <c r="H1172" s="1">
        <f t="shared" si="93"/>
        <v>0</v>
      </c>
      <c r="I1172" s="1">
        <f t="shared" si="94"/>
        <v>1</v>
      </c>
    </row>
    <row r="1173" spans="1:9" x14ac:dyDescent="0.25">
      <c r="A1173" s="1" t="s">
        <v>166</v>
      </c>
      <c r="B1173" s="1">
        <v>4.3</v>
      </c>
      <c r="C1173" s="1">
        <v>3</v>
      </c>
      <c r="D1173" s="1">
        <v>1</v>
      </c>
      <c r="E1173" s="1">
        <f t="shared" si="90"/>
        <v>0</v>
      </c>
      <c r="F1173" s="1">
        <f t="shared" si="91"/>
        <v>0</v>
      </c>
      <c r="G1173" s="1">
        <f t="shared" si="92"/>
        <v>1</v>
      </c>
      <c r="H1173" s="1">
        <f t="shared" si="93"/>
        <v>0</v>
      </c>
      <c r="I1173" s="1">
        <f t="shared" si="94"/>
        <v>1</v>
      </c>
    </row>
    <row r="1174" spans="1:9" x14ac:dyDescent="0.25">
      <c r="A1174" s="1" t="s">
        <v>100</v>
      </c>
      <c r="B1174" s="1">
        <v>4.8</v>
      </c>
      <c r="C1174" s="1">
        <v>3</v>
      </c>
      <c r="D1174" s="1">
        <v>1</v>
      </c>
      <c r="E1174" s="1">
        <f t="shared" si="90"/>
        <v>0</v>
      </c>
      <c r="F1174" s="1">
        <f t="shared" si="91"/>
        <v>0</v>
      </c>
      <c r="G1174" s="1">
        <f t="shared" si="92"/>
        <v>1</v>
      </c>
      <c r="H1174" s="1">
        <f t="shared" si="93"/>
        <v>0</v>
      </c>
      <c r="I1174" s="1">
        <f t="shared" si="94"/>
        <v>1</v>
      </c>
    </row>
    <row r="1175" spans="1:9" x14ac:dyDescent="0.25">
      <c r="A1175" s="1" t="s">
        <v>175</v>
      </c>
      <c r="B1175" s="1">
        <v>3.9</v>
      </c>
      <c r="C1175" s="1">
        <v>3</v>
      </c>
      <c r="D1175" s="1">
        <v>1</v>
      </c>
      <c r="E1175" s="1">
        <f t="shared" si="90"/>
        <v>0</v>
      </c>
      <c r="F1175" s="1">
        <f t="shared" si="91"/>
        <v>0</v>
      </c>
      <c r="G1175" s="1">
        <f t="shared" si="92"/>
        <v>1</v>
      </c>
      <c r="H1175" s="1">
        <f t="shared" si="93"/>
        <v>0</v>
      </c>
      <c r="I1175" s="1">
        <f t="shared" si="94"/>
        <v>1</v>
      </c>
    </row>
    <row r="1176" spans="1:9" x14ac:dyDescent="0.25">
      <c r="A1176" s="1" t="s">
        <v>105</v>
      </c>
      <c r="B1176" s="1">
        <v>4.4000000000000004</v>
      </c>
      <c r="C1176" s="1">
        <v>3</v>
      </c>
      <c r="D1176" s="1">
        <v>1</v>
      </c>
      <c r="E1176" s="1">
        <f t="shared" si="90"/>
        <v>0</v>
      </c>
      <c r="F1176" s="1">
        <f t="shared" si="91"/>
        <v>0</v>
      </c>
      <c r="G1176" s="1">
        <f t="shared" si="92"/>
        <v>1</v>
      </c>
      <c r="H1176" s="1">
        <f t="shared" si="93"/>
        <v>0</v>
      </c>
      <c r="I1176" s="1">
        <f t="shared" si="94"/>
        <v>1</v>
      </c>
    </row>
    <row r="1177" spans="1:9" x14ac:dyDescent="0.25">
      <c r="A1177" s="1" t="s">
        <v>111</v>
      </c>
      <c r="B1177" s="1">
        <v>4.5</v>
      </c>
      <c r="C1177" s="1">
        <v>3</v>
      </c>
      <c r="D1177" s="1">
        <v>1</v>
      </c>
      <c r="E1177" s="1">
        <f t="shared" si="90"/>
        <v>0</v>
      </c>
      <c r="F1177" s="1">
        <f t="shared" si="91"/>
        <v>0</v>
      </c>
      <c r="G1177" s="1">
        <f t="shared" si="92"/>
        <v>1</v>
      </c>
      <c r="H1177" s="1">
        <f t="shared" si="93"/>
        <v>0</v>
      </c>
      <c r="I1177" s="1">
        <f t="shared" si="94"/>
        <v>1</v>
      </c>
    </row>
    <row r="1178" spans="1:9" x14ac:dyDescent="0.25">
      <c r="A1178" s="1" t="s">
        <v>123</v>
      </c>
      <c r="B1178" s="1">
        <v>4.4000000000000004</v>
      </c>
      <c r="C1178" s="1">
        <v>3</v>
      </c>
      <c r="D1178" s="1">
        <v>1</v>
      </c>
      <c r="E1178" s="1">
        <f t="shared" si="90"/>
        <v>0</v>
      </c>
      <c r="F1178" s="1">
        <f t="shared" si="91"/>
        <v>0</v>
      </c>
      <c r="G1178" s="1">
        <f t="shared" si="92"/>
        <v>1</v>
      </c>
      <c r="H1178" s="1">
        <f t="shared" si="93"/>
        <v>0</v>
      </c>
      <c r="I1178" s="1">
        <f t="shared" si="94"/>
        <v>1</v>
      </c>
    </row>
    <row r="1179" spans="1:9" x14ac:dyDescent="0.25">
      <c r="A1179" s="1" t="s">
        <v>139</v>
      </c>
      <c r="B1179" s="1">
        <v>4.4000000000000004</v>
      </c>
      <c r="C1179" s="1">
        <v>3</v>
      </c>
      <c r="D1179" s="1">
        <v>1</v>
      </c>
      <c r="E1179" s="1">
        <f t="shared" si="90"/>
        <v>0</v>
      </c>
      <c r="F1179" s="1">
        <f t="shared" si="91"/>
        <v>0</v>
      </c>
      <c r="G1179" s="1">
        <f t="shared" si="92"/>
        <v>1</v>
      </c>
      <c r="H1179" s="1">
        <f t="shared" si="93"/>
        <v>0</v>
      </c>
      <c r="I1179" s="1">
        <f t="shared" si="94"/>
        <v>1</v>
      </c>
    </row>
    <row r="1180" spans="1:9" x14ac:dyDescent="0.25">
      <c r="A1180" s="1" t="s">
        <v>170</v>
      </c>
      <c r="B1180" s="1">
        <v>5.3</v>
      </c>
      <c r="C1180" s="1">
        <v>3</v>
      </c>
      <c r="D1180" s="1">
        <v>1</v>
      </c>
      <c r="E1180" s="1">
        <f t="shared" si="90"/>
        <v>0</v>
      </c>
      <c r="F1180" s="1">
        <f t="shared" si="91"/>
        <v>0</v>
      </c>
      <c r="G1180" s="1">
        <f t="shared" si="92"/>
        <v>1</v>
      </c>
      <c r="H1180" s="1">
        <f t="shared" si="93"/>
        <v>0</v>
      </c>
      <c r="I1180" s="1">
        <f t="shared" si="94"/>
        <v>1</v>
      </c>
    </row>
    <row r="1181" spans="1:9" x14ac:dyDescent="0.25">
      <c r="A1181" s="1" t="s">
        <v>183</v>
      </c>
      <c r="B1181" s="1">
        <v>4.5999999999999996</v>
      </c>
      <c r="C1181" s="1">
        <v>3</v>
      </c>
      <c r="D1181" s="1">
        <v>1</v>
      </c>
      <c r="E1181" s="1">
        <f t="shared" si="90"/>
        <v>0</v>
      </c>
      <c r="F1181" s="1">
        <f t="shared" si="91"/>
        <v>0</v>
      </c>
      <c r="G1181" s="1">
        <f t="shared" si="92"/>
        <v>1</v>
      </c>
      <c r="H1181" s="1">
        <f t="shared" si="93"/>
        <v>0</v>
      </c>
      <c r="I1181" s="1">
        <f t="shared" si="94"/>
        <v>1</v>
      </c>
    </row>
    <row r="1182" spans="1:9" x14ac:dyDescent="0.25">
      <c r="A1182" s="1" t="s">
        <v>159</v>
      </c>
      <c r="B1182" s="1">
        <v>4.3</v>
      </c>
      <c r="C1182" s="1">
        <v>3</v>
      </c>
      <c r="D1182" s="1">
        <v>1</v>
      </c>
      <c r="E1182" s="1">
        <f t="shared" si="90"/>
        <v>0</v>
      </c>
      <c r="F1182" s="1">
        <f t="shared" si="91"/>
        <v>0</v>
      </c>
      <c r="G1182" s="1">
        <f t="shared" si="92"/>
        <v>1</v>
      </c>
      <c r="H1182" s="1">
        <f t="shared" si="93"/>
        <v>0</v>
      </c>
      <c r="I1182" s="1">
        <f t="shared" si="94"/>
        <v>1</v>
      </c>
    </row>
    <row r="1183" spans="1:9" x14ac:dyDescent="0.25">
      <c r="A1183" s="1" t="s">
        <v>90</v>
      </c>
      <c r="B1183" s="1">
        <v>4.8</v>
      </c>
      <c r="C1183" s="1">
        <v>3</v>
      </c>
      <c r="D1183" s="1">
        <v>1</v>
      </c>
      <c r="E1183" s="1">
        <f t="shared" si="90"/>
        <v>0</v>
      </c>
      <c r="F1183" s="1">
        <f t="shared" si="91"/>
        <v>0</v>
      </c>
      <c r="G1183" s="1">
        <f t="shared" si="92"/>
        <v>1</v>
      </c>
      <c r="H1183" s="1">
        <f t="shared" si="93"/>
        <v>0</v>
      </c>
      <c r="I1183" s="1">
        <f t="shared" si="94"/>
        <v>1</v>
      </c>
    </row>
    <row r="1184" spans="1:9" x14ac:dyDescent="0.25">
      <c r="A1184" s="1" t="s">
        <v>101</v>
      </c>
      <c r="B1184" s="1">
        <v>4.9000000000000004</v>
      </c>
      <c r="C1184" s="1">
        <v>3</v>
      </c>
      <c r="D1184" s="1">
        <v>1</v>
      </c>
      <c r="E1184" s="1">
        <f t="shared" si="90"/>
        <v>0</v>
      </c>
      <c r="F1184" s="1">
        <f t="shared" si="91"/>
        <v>0</v>
      </c>
      <c r="G1184" s="1">
        <f t="shared" si="92"/>
        <v>1</v>
      </c>
      <c r="H1184" s="1">
        <f t="shared" si="93"/>
        <v>0</v>
      </c>
      <c r="I1184" s="1">
        <f t="shared" si="94"/>
        <v>1</v>
      </c>
    </row>
    <row r="1185" spans="1:9" x14ac:dyDescent="0.25">
      <c r="A1185" s="1" t="s">
        <v>128</v>
      </c>
      <c r="B1185" s="1">
        <v>4.3</v>
      </c>
      <c r="C1185" s="1">
        <v>3</v>
      </c>
      <c r="D1185" s="1">
        <v>1</v>
      </c>
      <c r="E1185" s="1">
        <f t="shared" si="90"/>
        <v>0</v>
      </c>
      <c r="F1185" s="1">
        <f t="shared" si="91"/>
        <v>0</v>
      </c>
      <c r="G1185" s="1">
        <f t="shared" si="92"/>
        <v>1</v>
      </c>
      <c r="H1185" s="1">
        <f t="shared" si="93"/>
        <v>0</v>
      </c>
      <c r="I1185" s="1">
        <f t="shared" si="94"/>
        <v>1</v>
      </c>
    </row>
    <row r="1186" spans="1:9" x14ac:dyDescent="0.25">
      <c r="A1186" s="1" t="s">
        <v>59</v>
      </c>
      <c r="B1186" s="1">
        <v>6.7</v>
      </c>
      <c r="C1186" s="1">
        <v>3</v>
      </c>
      <c r="D1186" s="1">
        <v>1</v>
      </c>
      <c r="E1186" s="1">
        <f t="shared" si="90"/>
        <v>0</v>
      </c>
      <c r="F1186" s="1">
        <f t="shared" si="91"/>
        <v>0</v>
      </c>
      <c r="G1186" s="1">
        <f t="shared" si="92"/>
        <v>1</v>
      </c>
      <c r="H1186" s="1">
        <f t="shared" si="93"/>
        <v>0</v>
      </c>
      <c r="I1186" s="1">
        <f t="shared" si="94"/>
        <v>1</v>
      </c>
    </row>
    <row r="1187" spans="1:9" x14ac:dyDescent="0.25">
      <c r="A1187" s="1" t="s">
        <v>64</v>
      </c>
      <c r="B1187" s="1">
        <v>4.5</v>
      </c>
      <c r="C1187" s="1">
        <v>3</v>
      </c>
      <c r="D1187" s="1">
        <v>1</v>
      </c>
      <c r="E1187" s="1">
        <f t="shared" si="90"/>
        <v>0</v>
      </c>
      <c r="F1187" s="1">
        <f t="shared" si="91"/>
        <v>0</v>
      </c>
      <c r="G1187" s="1">
        <f t="shared" si="92"/>
        <v>1</v>
      </c>
      <c r="H1187" s="1">
        <f t="shared" si="93"/>
        <v>0</v>
      </c>
      <c r="I1187" s="1">
        <f t="shared" si="94"/>
        <v>1</v>
      </c>
    </row>
    <row r="1188" spans="1:9" x14ac:dyDescent="0.25">
      <c r="A1188" s="1" t="s">
        <v>80</v>
      </c>
      <c r="B1188" s="1">
        <v>4.9000000000000004</v>
      </c>
      <c r="C1188" s="1">
        <v>3</v>
      </c>
      <c r="D1188" s="1">
        <v>1</v>
      </c>
      <c r="E1188" s="1">
        <f t="shared" si="90"/>
        <v>0</v>
      </c>
      <c r="F1188" s="1">
        <f t="shared" si="91"/>
        <v>0</v>
      </c>
      <c r="G1188" s="1">
        <f t="shared" si="92"/>
        <v>1</v>
      </c>
      <c r="H1188" s="1">
        <f t="shared" si="93"/>
        <v>0</v>
      </c>
      <c r="I1188" s="1">
        <f t="shared" si="94"/>
        <v>1</v>
      </c>
    </row>
    <row r="1189" spans="1:9" x14ac:dyDescent="0.25">
      <c r="A1189" s="1" t="s">
        <v>96</v>
      </c>
      <c r="B1189" s="1">
        <v>4.9000000000000004</v>
      </c>
      <c r="C1189" s="1">
        <v>3</v>
      </c>
      <c r="D1189" s="1">
        <v>1</v>
      </c>
      <c r="E1189" s="1">
        <f t="shared" si="90"/>
        <v>0</v>
      </c>
      <c r="F1189" s="1">
        <f t="shared" si="91"/>
        <v>0</v>
      </c>
      <c r="G1189" s="1">
        <f t="shared" si="92"/>
        <v>1</v>
      </c>
      <c r="H1189" s="1">
        <f t="shared" si="93"/>
        <v>0</v>
      </c>
      <c r="I1189" s="1">
        <f t="shared" si="94"/>
        <v>1</v>
      </c>
    </row>
    <row r="1190" spans="1:9" x14ac:dyDescent="0.25">
      <c r="A1190" s="1" t="s">
        <v>112</v>
      </c>
      <c r="B1190" s="1">
        <v>4.9000000000000004</v>
      </c>
      <c r="C1190" s="1">
        <v>3</v>
      </c>
      <c r="D1190" s="1">
        <v>1</v>
      </c>
      <c r="E1190" s="1">
        <f t="shared" si="90"/>
        <v>0</v>
      </c>
      <c r="F1190" s="1">
        <f t="shared" si="91"/>
        <v>0</v>
      </c>
      <c r="G1190" s="1">
        <f t="shared" si="92"/>
        <v>1</v>
      </c>
      <c r="H1190" s="1">
        <f t="shared" si="93"/>
        <v>0</v>
      </c>
      <c r="I1190" s="1">
        <f t="shared" si="94"/>
        <v>1</v>
      </c>
    </row>
    <row r="1191" spans="1:9" x14ac:dyDescent="0.25">
      <c r="A1191" s="1" t="s">
        <v>124</v>
      </c>
      <c r="B1191" s="1">
        <v>4.5</v>
      </c>
      <c r="C1191" s="1">
        <v>3</v>
      </c>
      <c r="D1191" s="1">
        <v>1</v>
      </c>
      <c r="E1191" s="1">
        <f t="shared" si="90"/>
        <v>0</v>
      </c>
      <c r="F1191" s="1">
        <f t="shared" si="91"/>
        <v>0</v>
      </c>
      <c r="G1191" s="1">
        <f t="shared" si="92"/>
        <v>1</v>
      </c>
      <c r="H1191" s="1">
        <f t="shared" si="93"/>
        <v>0</v>
      </c>
      <c r="I1191" s="1">
        <f t="shared" si="94"/>
        <v>1</v>
      </c>
    </row>
    <row r="1192" spans="1:9" x14ac:dyDescent="0.25">
      <c r="A1192" s="1" t="s">
        <v>188</v>
      </c>
      <c r="B1192" s="1">
        <v>4.3</v>
      </c>
      <c r="C1192" s="1">
        <v>3</v>
      </c>
      <c r="D1192" s="1">
        <v>1</v>
      </c>
      <c r="E1192" s="1">
        <f t="shared" si="90"/>
        <v>0</v>
      </c>
      <c r="F1192" s="1">
        <f t="shared" si="91"/>
        <v>0</v>
      </c>
      <c r="G1192" s="1">
        <f t="shared" si="92"/>
        <v>1</v>
      </c>
      <c r="H1192" s="1">
        <f t="shared" si="93"/>
        <v>0</v>
      </c>
      <c r="I1192" s="1">
        <f t="shared" si="94"/>
        <v>1</v>
      </c>
    </row>
    <row r="1193" spans="1:9" x14ac:dyDescent="0.25">
      <c r="A1193" s="1" t="s">
        <v>170</v>
      </c>
      <c r="B1193" s="1">
        <v>5.3</v>
      </c>
      <c r="C1193" s="1">
        <v>3</v>
      </c>
      <c r="D1193" s="1">
        <v>1</v>
      </c>
      <c r="E1193" s="1">
        <f t="shared" si="90"/>
        <v>0</v>
      </c>
      <c r="F1193" s="1">
        <f t="shared" si="91"/>
        <v>0</v>
      </c>
      <c r="G1193" s="1">
        <f t="shared" si="92"/>
        <v>1</v>
      </c>
      <c r="H1193" s="1">
        <f t="shared" si="93"/>
        <v>0</v>
      </c>
      <c r="I1193" s="1">
        <f t="shared" si="94"/>
        <v>1</v>
      </c>
    </row>
    <row r="1194" spans="1:9" x14ac:dyDescent="0.25">
      <c r="A1194" s="1" t="s">
        <v>147</v>
      </c>
      <c r="B1194" s="1">
        <v>5.0999999999999996</v>
      </c>
      <c r="C1194" s="1">
        <v>3</v>
      </c>
      <c r="D1194" s="1">
        <v>1</v>
      </c>
      <c r="E1194" s="1">
        <f t="shared" si="90"/>
        <v>0</v>
      </c>
      <c r="F1194" s="1">
        <f t="shared" si="91"/>
        <v>0</v>
      </c>
      <c r="G1194" s="1">
        <f t="shared" si="92"/>
        <v>1</v>
      </c>
      <c r="H1194" s="1">
        <f t="shared" si="93"/>
        <v>0</v>
      </c>
      <c r="I1194" s="1">
        <f t="shared" si="94"/>
        <v>1</v>
      </c>
    </row>
    <row r="1195" spans="1:9" x14ac:dyDescent="0.25">
      <c r="A1195" s="1" t="s">
        <v>149</v>
      </c>
      <c r="B1195" s="1">
        <v>4.4000000000000004</v>
      </c>
      <c r="C1195" s="1">
        <v>3</v>
      </c>
      <c r="D1195" s="1">
        <v>1</v>
      </c>
      <c r="E1195" s="1">
        <f t="shared" si="90"/>
        <v>0</v>
      </c>
      <c r="F1195" s="1">
        <f t="shared" si="91"/>
        <v>0</v>
      </c>
      <c r="G1195" s="1">
        <f t="shared" si="92"/>
        <v>1</v>
      </c>
      <c r="H1195" s="1">
        <f t="shared" si="93"/>
        <v>0</v>
      </c>
      <c r="I1195" s="1">
        <f t="shared" si="94"/>
        <v>1</v>
      </c>
    </row>
    <row r="1196" spans="1:9" x14ac:dyDescent="0.25">
      <c r="A1196" s="1" t="s">
        <v>95</v>
      </c>
      <c r="B1196" s="1">
        <v>5.2</v>
      </c>
      <c r="C1196" s="1">
        <v>3</v>
      </c>
      <c r="D1196" s="1">
        <v>1</v>
      </c>
      <c r="E1196" s="1">
        <f t="shared" si="90"/>
        <v>0</v>
      </c>
      <c r="F1196" s="1">
        <f t="shared" si="91"/>
        <v>0</v>
      </c>
      <c r="G1196" s="1">
        <f t="shared" si="92"/>
        <v>1</v>
      </c>
      <c r="H1196" s="1">
        <f t="shared" si="93"/>
        <v>0</v>
      </c>
      <c r="I1196" s="1">
        <f t="shared" si="94"/>
        <v>1</v>
      </c>
    </row>
    <row r="1197" spans="1:9" x14ac:dyDescent="0.25">
      <c r="A1197" s="1" t="s">
        <v>166</v>
      </c>
      <c r="B1197" s="1">
        <v>4.3</v>
      </c>
      <c r="C1197" s="1">
        <v>3</v>
      </c>
      <c r="D1197" s="1">
        <v>1</v>
      </c>
      <c r="E1197" s="1">
        <f t="shared" si="90"/>
        <v>0</v>
      </c>
      <c r="F1197" s="1">
        <f t="shared" si="91"/>
        <v>0</v>
      </c>
      <c r="G1197" s="1">
        <f t="shared" si="92"/>
        <v>1</v>
      </c>
      <c r="H1197" s="1">
        <f t="shared" si="93"/>
        <v>0</v>
      </c>
      <c r="I1197" s="1">
        <f t="shared" si="94"/>
        <v>1</v>
      </c>
    </row>
    <row r="1198" spans="1:9" x14ac:dyDescent="0.25">
      <c r="A1198" s="1" t="s">
        <v>171</v>
      </c>
      <c r="B1198" s="1">
        <v>4.7</v>
      </c>
      <c r="C1198" s="1">
        <v>3</v>
      </c>
      <c r="D1198" s="1">
        <v>1</v>
      </c>
      <c r="E1198" s="1">
        <f t="shared" si="90"/>
        <v>0</v>
      </c>
      <c r="F1198" s="1">
        <f t="shared" si="91"/>
        <v>0</v>
      </c>
      <c r="G1198" s="1">
        <f t="shared" si="92"/>
        <v>1</v>
      </c>
      <c r="H1198" s="1">
        <f t="shared" si="93"/>
        <v>0</v>
      </c>
      <c r="I1198" s="1">
        <f t="shared" si="94"/>
        <v>1</v>
      </c>
    </row>
    <row r="1199" spans="1:9" x14ac:dyDescent="0.25">
      <c r="A1199" s="1" t="s">
        <v>72</v>
      </c>
      <c r="B1199" s="1">
        <v>5.0999999999999996</v>
      </c>
      <c r="C1199" s="1">
        <v>3</v>
      </c>
      <c r="D1199" s="1">
        <v>1</v>
      </c>
      <c r="E1199" s="1">
        <f t="shared" si="90"/>
        <v>0</v>
      </c>
      <c r="F1199" s="1">
        <f t="shared" si="91"/>
        <v>0</v>
      </c>
      <c r="G1199" s="1">
        <f t="shared" si="92"/>
        <v>1</v>
      </c>
      <c r="H1199" s="1">
        <f t="shared" si="93"/>
        <v>0</v>
      </c>
      <c r="I1199" s="1">
        <f t="shared" si="94"/>
        <v>1</v>
      </c>
    </row>
    <row r="1200" spans="1:9" x14ac:dyDescent="0.25">
      <c r="A1200" s="1" t="s">
        <v>76</v>
      </c>
      <c r="B1200" s="1">
        <v>4.9000000000000004</v>
      </c>
      <c r="C1200" s="1">
        <v>3</v>
      </c>
      <c r="D1200" s="1">
        <v>1</v>
      </c>
      <c r="E1200" s="1">
        <f t="shared" si="90"/>
        <v>0</v>
      </c>
      <c r="F1200" s="1">
        <f t="shared" si="91"/>
        <v>0</v>
      </c>
      <c r="G1200" s="1">
        <f t="shared" si="92"/>
        <v>1</v>
      </c>
      <c r="H1200" s="1">
        <f t="shared" si="93"/>
        <v>0</v>
      </c>
      <c r="I1200" s="1">
        <f t="shared" si="94"/>
        <v>1</v>
      </c>
    </row>
    <row r="1201" spans="1:9" x14ac:dyDescent="0.25">
      <c r="A1201" s="1" t="s">
        <v>85</v>
      </c>
      <c r="B1201" s="1">
        <v>4.8</v>
      </c>
      <c r="C1201" s="1">
        <v>3</v>
      </c>
      <c r="D1201" s="1">
        <v>1</v>
      </c>
      <c r="E1201" s="1">
        <f t="shared" si="90"/>
        <v>0</v>
      </c>
      <c r="F1201" s="1">
        <f t="shared" si="91"/>
        <v>0</v>
      </c>
      <c r="G1201" s="1">
        <f t="shared" si="92"/>
        <v>1</v>
      </c>
      <c r="H1201" s="1">
        <f t="shared" si="93"/>
        <v>0</v>
      </c>
      <c r="I1201" s="1">
        <f t="shared" si="94"/>
        <v>1</v>
      </c>
    </row>
    <row r="1202" spans="1:9" x14ac:dyDescent="0.25">
      <c r="A1202" s="1" t="s">
        <v>112</v>
      </c>
      <c r="B1202" s="1">
        <v>4.9000000000000004</v>
      </c>
      <c r="C1202" s="1">
        <v>3</v>
      </c>
      <c r="D1202" s="1">
        <v>1</v>
      </c>
      <c r="E1202" s="1">
        <f t="shared" si="90"/>
        <v>0</v>
      </c>
      <c r="F1202" s="1">
        <f t="shared" si="91"/>
        <v>0</v>
      </c>
      <c r="G1202" s="1">
        <f t="shared" si="92"/>
        <v>1</v>
      </c>
      <c r="H1202" s="1">
        <f t="shared" si="93"/>
        <v>0</v>
      </c>
      <c r="I1202" s="1">
        <f t="shared" si="94"/>
        <v>1</v>
      </c>
    </row>
    <row r="1203" spans="1:9" x14ac:dyDescent="0.25">
      <c r="A1203" s="1" t="s">
        <v>114</v>
      </c>
      <c r="B1203" s="1">
        <v>4.5</v>
      </c>
      <c r="C1203" s="1">
        <v>3</v>
      </c>
      <c r="D1203" s="1">
        <v>1</v>
      </c>
      <c r="E1203" s="1">
        <f t="shared" si="90"/>
        <v>0</v>
      </c>
      <c r="F1203" s="1">
        <f t="shared" si="91"/>
        <v>0</v>
      </c>
      <c r="G1203" s="1">
        <f t="shared" si="92"/>
        <v>1</v>
      </c>
      <c r="H1203" s="1">
        <f t="shared" si="93"/>
        <v>0</v>
      </c>
      <c r="I1203" s="1">
        <f t="shared" si="94"/>
        <v>1</v>
      </c>
    </row>
    <row r="1204" spans="1:9" x14ac:dyDescent="0.25">
      <c r="A1204" s="1" t="s">
        <v>178</v>
      </c>
      <c r="B1204" s="1">
        <v>5.3</v>
      </c>
      <c r="C1204" s="1">
        <v>3</v>
      </c>
      <c r="D1204" s="1">
        <v>1</v>
      </c>
      <c r="E1204" s="1">
        <f t="shared" si="90"/>
        <v>0</v>
      </c>
      <c r="F1204" s="1">
        <f t="shared" si="91"/>
        <v>0</v>
      </c>
      <c r="G1204" s="1">
        <f t="shared" si="92"/>
        <v>1</v>
      </c>
      <c r="H1204" s="1">
        <f t="shared" si="93"/>
        <v>0</v>
      </c>
      <c r="I1204" s="1">
        <f t="shared" si="94"/>
        <v>1</v>
      </c>
    </row>
    <row r="1205" spans="1:9" x14ac:dyDescent="0.25">
      <c r="A1205" s="1" t="s">
        <v>67</v>
      </c>
      <c r="B1205" s="1">
        <v>5.4</v>
      </c>
      <c r="C1205" s="1">
        <v>3</v>
      </c>
      <c r="D1205" s="1">
        <v>1</v>
      </c>
      <c r="E1205" s="1">
        <f t="shared" si="90"/>
        <v>0</v>
      </c>
      <c r="F1205" s="1">
        <f t="shared" si="91"/>
        <v>0</v>
      </c>
      <c r="G1205" s="1">
        <f t="shared" si="92"/>
        <v>1</v>
      </c>
      <c r="H1205" s="1">
        <f t="shared" si="93"/>
        <v>0</v>
      </c>
      <c r="I1205" s="1">
        <f t="shared" si="94"/>
        <v>1</v>
      </c>
    </row>
    <row r="1206" spans="1:9" x14ac:dyDescent="0.25">
      <c r="A1206" s="1" t="s">
        <v>102</v>
      </c>
      <c r="B1206" s="1">
        <v>4.3</v>
      </c>
      <c r="C1206" s="1">
        <v>3</v>
      </c>
      <c r="D1206" s="1">
        <v>1</v>
      </c>
      <c r="E1206" s="1">
        <f t="shared" si="90"/>
        <v>0</v>
      </c>
      <c r="F1206" s="1">
        <f t="shared" si="91"/>
        <v>0</v>
      </c>
      <c r="G1206" s="1">
        <f t="shared" si="92"/>
        <v>1</v>
      </c>
      <c r="H1206" s="1">
        <f t="shared" si="93"/>
        <v>0</v>
      </c>
      <c r="I1206" s="1">
        <f t="shared" si="94"/>
        <v>1</v>
      </c>
    </row>
    <row r="1207" spans="1:9" x14ac:dyDescent="0.25">
      <c r="A1207" s="1" t="s">
        <v>195</v>
      </c>
      <c r="B1207" s="1">
        <v>4.5</v>
      </c>
      <c r="C1207" s="1">
        <v>3</v>
      </c>
      <c r="D1207" s="1">
        <v>1</v>
      </c>
      <c r="E1207" s="1">
        <f t="shared" si="90"/>
        <v>0</v>
      </c>
      <c r="F1207" s="1">
        <f t="shared" si="91"/>
        <v>0</v>
      </c>
      <c r="G1207" s="1">
        <f t="shared" si="92"/>
        <v>1</v>
      </c>
      <c r="H1207" s="1">
        <f t="shared" si="93"/>
        <v>0</v>
      </c>
      <c r="I1207" s="1">
        <f t="shared" si="94"/>
        <v>1</v>
      </c>
    </row>
    <row r="1208" spans="1:9" x14ac:dyDescent="0.25">
      <c r="A1208" s="1" t="s">
        <v>135</v>
      </c>
      <c r="B1208" s="1">
        <v>4.9000000000000004</v>
      </c>
      <c r="C1208" s="1">
        <v>3</v>
      </c>
      <c r="D1208" s="1">
        <v>1</v>
      </c>
      <c r="E1208" s="1">
        <f t="shared" si="90"/>
        <v>0</v>
      </c>
      <c r="F1208" s="1">
        <f t="shared" si="91"/>
        <v>0</v>
      </c>
      <c r="G1208" s="1">
        <f t="shared" si="92"/>
        <v>1</v>
      </c>
      <c r="H1208" s="1">
        <f t="shared" si="93"/>
        <v>0</v>
      </c>
      <c r="I1208" s="1">
        <f t="shared" si="94"/>
        <v>1</v>
      </c>
    </row>
    <row r="1209" spans="1:9" x14ac:dyDescent="0.25">
      <c r="A1209" s="1" t="s">
        <v>68</v>
      </c>
      <c r="B1209" s="1">
        <v>4.7</v>
      </c>
      <c r="C1209" s="1">
        <v>3</v>
      </c>
      <c r="D1209" s="1">
        <v>1</v>
      </c>
      <c r="E1209" s="1">
        <f t="shared" si="90"/>
        <v>0</v>
      </c>
      <c r="F1209" s="1">
        <f t="shared" si="91"/>
        <v>0</v>
      </c>
      <c r="G1209" s="1">
        <f t="shared" si="92"/>
        <v>1</v>
      </c>
      <c r="H1209" s="1">
        <f t="shared" si="93"/>
        <v>0</v>
      </c>
      <c r="I1209" s="1">
        <f t="shared" si="94"/>
        <v>1</v>
      </c>
    </row>
    <row r="1210" spans="1:9" x14ac:dyDescent="0.25">
      <c r="A1210" s="1" t="s">
        <v>76</v>
      </c>
      <c r="B1210" s="1">
        <v>4.9000000000000004</v>
      </c>
      <c r="C1210" s="1">
        <v>3</v>
      </c>
      <c r="D1210" s="1">
        <v>1</v>
      </c>
      <c r="E1210" s="1">
        <f t="shared" si="90"/>
        <v>0</v>
      </c>
      <c r="F1210" s="1">
        <f t="shared" si="91"/>
        <v>0</v>
      </c>
      <c r="G1210" s="1">
        <f t="shared" si="92"/>
        <v>1</v>
      </c>
      <c r="H1210" s="1">
        <f t="shared" si="93"/>
        <v>0</v>
      </c>
      <c r="I1210" s="1">
        <f t="shared" si="94"/>
        <v>1</v>
      </c>
    </row>
    <row r="1211" spans="1:9" x14ac:dyDescent="0.25">
      <c r="A1211" s="1" t="s">
        <v>88</v>
      </c>
      <c r="B1211" s="1">
        <v>4.5</v>
      </c>
      <c r="C1211" s="1">
        <v>3</v>
      </c>
      <c r="D1211" s="1">
        <v>1</v>
      </c>
      <c r="E1211" s="1">
        <f t="shared" si="90"/>
        <v>0</v>
      </c>
      <c r="F1211" s="1">
        <f t="shared" si="91"/>
        <v>0</v>
      </c>
      <c r="G1211" s="1">
        <f t="shared" si="92"/>
        <v>1</v>
      </c>
      <c r="H1211" s="1">
        <f t="shared" si="93"/>
        <v>0</v>
      </c>
      <c r="I1211" s="1">
        <f t="shared" si="94"/>
        <v>1</v>
      </c>
    </row>
    <row r="1212" spans="1:9" x14ac:dyDescent="0.25">
      <c r="A1212" s="1" t="s">
        <v>114</v>
      </c>
      <c r="B1212" s="1">
        <v>4.5</v>
      </c>
      <c r="C1212" s="1">
        <v>3</v>
      </c>
      <c r="D1212" s="1">
        <v>1</v>
      </c>
      <c r="E1212" s="1">
        <f t="shared" si="90"/>
        <v>0</v>
      </c>
      <c r="F1212" s="1">
        <f t="shared" si="91"/>
        <v>0</v>
      </c>
      <c r="G1212" s="1">
        <f t="shared" si="92"/>
        <v>1</v>
      </c>
      <c r="H1212" s="1">
        <f t="shared" si="93"/>
        <v>0</v>
      </c>
      <c r="I1212" s="1">
        <f t="shared" si="94"/>
        <v>1</v>
      </c>
    </row>
    <row r="1213" spans="1:9" x14ac:dyDescent="0.25">
      <c r="A1213" s="1" t="s">
        <v>122</v>
      </c>
      <c r="B1213" s="1">
        <v>4.5</v>
      </c>
      <c r="C1213" s="1">
        <v>3</v>
      </c>
      <c r="D1213" s="1">
        <v>1</v>
      </c>
      <c r="E1213" s="1">
        <f t="shared" si="90"/>
        <v>0</v>
      </c>
      <c r="F1213" s="1">
        <f t="shared" si="91"/>
        <v>0</v>
      </c>
      <c r="G1213" s="1">
        <f t="shared" si="92"/>
        <v>1</v>
      </c>
      <c r="H1213" s="1">
        <f t="shared" si="93"/>
        <v>0</v>
      </c>
      <c r="I1213" s="1">
        <f t="shared" si="94"/>
        <v>1</v>
      </c>
    </row>
    <row r="1214" spans="1:9" x14ac:dyDescent="0.25">
      <c r="A1214" s="1" t="s">
        <v>149</v>
      </c>
      <c r="B1214" s="1">
        <v>4.4000000000000004</v>
      </c>
      <c r="C1214" s="1">
        <v>3</v>
      </c>
      <c r="D1214" s="1">
        <v>1</v>
      </c>
      <c r="E1214" s="1">
        <f t="shared" si="90"/>
        <v>0</v>
      </c>
      <c r="F1214" s="1">
        <f t="shared" si="91"/>
        <v>0</v>
      </c>
      <c r="G1214" s="1">
        <f t="shared" si="92"/>
        <v>1</v>
      </c>
      <c r="H1214" s="1">
        <f t="shared" si="93"/>
        <v>0</v>
      </c>
      <c r="I1214" s="1">
        <f t="shared" si="94"/>
        <v>1</v>
      </c>
    </row>
    <row r="1215" spans="1:9" x14ac:dyDescent="0.25">
      <c r="A1215" s="1" t="s">
        <v>61</v>
      </c>
      <c r="B1215" s="1">
        <v>4.7</v>
      </c>
      <c r="C1215" s="1">
        <v>3</v>
      </c>
      <c r="D1215" s="1">
        <v>1</v>
      </c>
      <c r="E1215" s="1">
        <f t="shared" si="90"/>
        <v>0</v>
      </c>
      <c r="F1215" s="1">
        <f t="shared" si="91"/>
        <v>0</v>
      </c>
      <c r="G1215" s="1">
        <f t="shared" si="92"/>
        <v>1</v>
      </c>
      <c r="H1215" s="1">
        <f t="shared" si="93"/>
        <v>0</v>
      </c>
      <c r="I1215" s="1">
        <f t="shared" si="94"/>
        <v>1</v>
      </c>
    </row>
    <row r="1216" spans="1:9" x14ac:dyDescent="0.25">
      <c r="A1216" s="1" t="s">
        <v>134</v>
      </c>
      <c r="B1216" s="1">
        <v>6.3</v>
      </c>
      <c r="C1216" s="1">
        <v>3</v>
      </c>
      <c r="D1216" s="1">
        <v>1</v>
      </c>
      <c r="E1216" s="1">
        <f t="shared" si="90"/>
        <v>0</v>
      </c>
      <c r="F1216" s="1">
        <f t="shared" si="91"/>
        <v>0</v>
      </c>
      <c r="G1216" s="1">
        <f t="shared" si="92"/>
        <v>1</v>
      </c>
      <c r="H1216" s="1">
        <f t="shared" si="93"/>
        <v>0</v>
      </c>
      <c r="I1216" s="1">
        <f t="shared" si="94"/>
        <v>1</v>
      </c>
    </row>
    <row r="1217" spans="1:9" x14ac:dyDescent="0.25">
      <c r="A1217" s="1" t="s">
        <v>170</v>
      </c>
      <c r="B1217" s="1">
        <v>5.3</v>
      </c>
      <c r="C1217" s="1">
        <v>3</v>
      </c>
      <c r="D1217" s="1">
        <v>1</v>
      </c>
      <c r="E1217" s="1">
        <f t="shared" si="90"/>
        <v>0</v>
      </c>
      <c r="F1217" s="1">
        <f t="shared" si="91"/>
        <v>0</v>
      </c>
      <c r="G1217" s="1">
        <f t="shared" si="92"/>
        <v>1</v>
      </c>
      <c r="H1217" s="1">
        <f t="shared" si="93"/>
        <v>0</v>
      </c>
      <c r="I1217" s="1">
        <f t="shared" si="94"/>
        <v>1</v>
      </c>
    </row>
    <row r="1218" spans="1:9" x14ac:dyDescent="0.25">
      <c r="A1218" s="1" t="s">
        <v>122</v>
      </c>
      <c r="B1218" s="1">
        <v>4.5</v>
      </c>
      <c r="C1218" s="1">
        <v>3</v>
      </c>
      <c r="D1218" s="1">
        <v>1</v>
      </c>
      <c r="E1218" s="1">
        <f t="shared" si="90"/>
        <v>0</v>
      </c>
      <c r="F1218" s="1">
        <f t="shared" si="91"/>
        <v>0</v>
      </c>
      <c r="G1218" s="1">
        <f t="shared" si="92"/>
        <v>1</v>
      </c>
      <c r="H1218" s="1">
        <f t="shared" si="93"/>
        <v>0</v>
      </c>
      <c r="I1218" s="1">
        <f t="shared" si="94"/>
        <v>1</v>
      </c>
    </row>
    <row r="1219" spans="1:9" x14ac:dyDescent="0.25">
      <c r="A1219" s="1" t="s">
        <v>177</v>
      </c>
      <c r="B1219" s="1">
        <v>4.8</v>
      </c>
      <c r="C1219" s="1">
        <v>3</v>
      </c>
      <c r="D1219" s="1">
        <v>1</v>
      </c>
      <c r="E1219" s="1">
        <f t="shared" ref="E1219:E1282" si="95">IF(AND((10&gt;D1219),(D1219&gt;=C1219),(C1219&gt;=2)),1,0)</f>
        <v>0</v>
      </c>
      <c r="F1219" s="1">
        <f t="shared" ref="F1219:F1282" si="96">IF(AND((D1219&lt;C1219),(D1219&gt;2),(C1219&lt;10)),1,0)</f>
        <v>0</v>
      </c>
      <c r="G1219" s="1">
        <f t="shared" ref="G1219:G1282" si="97">IF(D1219&lt;=2,1,0)</f>
        <v>1</v>
      </c>
      <c r="H1219" s="1">
        <f t="shared" ref="H1219:H1282" si="98">IF(D1219&gt;=10,1,0)</f>
        <v>0</v>
      </c>
      <c r="I1219" s="1">
        <f t="shared" ref="I1219:I1282" si="99">SUM(E1219:H1219)</f>
        <v>1</v>
      </c>
    </row>
    <row r="1220" spans="1:9" x14ac:dyDescent="0.25">
      <c r="A1220" s="1" t="s">
        <v>129</v>
      </c>
      <c r="B1220" s="1">
        <v>4.8</v>
      </c>
      <c r="C1220" s="1">
        <v>3</v>
      </c>
      <c r="D1220" s="1">
        <v>1</v>
      </c>
      <c r="E1220" s="1">
        <f t="shared" si="95"/>
        <v>0</v>
      </c>
      <c r="F1220" s="1">
        <f t="shared" si="96"/>
        <v>0</v>
      </c>
      <c r="G1220" s="1">
        <f t="shared" si="97"/>
        <v>1</v>
      </c>
      <c r="H1220" s="1">
        <f t="shared" si="98"/>
        <v>0</v>
      </c>
      <c r="I1220" s="1">
        <f t="shared" si="99"/>
        <v>1</v>
      </c>
    </row>
    <row r="1221" spans="1:9" x14ac:dyDescent="0.25">
      <c r="A1221" s="1" t="s">
        <v>123</v>
      </c>
      <c r="B1221" s="1">
        <v>4.4000000000000004</v>
      </c>
      <c r="C1221" s="1">
        <v>3</v>
      </c>
      <c r="D1221" s="1">
        <v>1</v>
      </c>
      <c r="E1221" s="1">
        <f t="shared" si="95"/>
        <v>0</v>
      </c>
      <c r="F1221" s="1">
        <f t="shared" si="96"/>
        <v>0</v>
      </c>
      <c r="G1221" s="1">
        <f t="shared" si="97"/>
        <v>1</v>
      </c>
      <c r="H1221" s="1">
        <f t="shared" si="98"/>
        <v>0</v>
      </c>
      <c r="I1221" s="1">
        <f t="shared" si="99"/>
        <v>1</v>
      </c>
    </row>
    <row r="1222" spans="1:9" x14ac:dyDescent="0.25">
      <c r="A1222" s="1" t="s">
        <v>135</v>
      </c>
      <c r="B1222" s="1">
        <v>4.9000000000000004</v>
      </c>
      <c r="C1222" s="1">
        <v>3</v>
      </c>
      <c r="D1222" s="1">
        <v>1</v>
      </c>
      <c r="E1222" s="1">
        <f t="shared" si="95"/>
        <v>0</v>
      </c>
      <c r="F1222" s="1">
        <f t="shared" si="96"/>
        <v>0</v>
      </c>
      <c r="G1222" s="1">
        <f t="shared" si="97"/>
        <v>1</v>
      </c>
      <c r="H1222" s="1">
        <f t="shared" si="98"/>
        <v>0</v>
      </c>
      <c r="I1222" s="1">
        <f t="shared" si="99"/>
        <v>1</v>
      </c>
    </row>
    <row r="1223" spans="1:9" x14ac:dyDescent="0.25">
      <c r="A1223" s="1" t="s">
        <v>138</v>
      </c>
      <c r="B1223" s="1">
        <v>4.7</v>
      </c>
      <c r="C1223" s="1">
        <v>3</v>
      </c>
      <c r="D1223" s="1">
        <v>1</v>
      </c>
      <c r="E1223" s="1">
        <f t="shared" si="95"/>
        <v>0</v>
      </c>
      <c r="F1223" s="1">
        <f t="shared" si="96"/>
        <v>0</v>
      </c>
      <c r="G1223" s="1">
        <f t="shared" si="97"/>
        <v>1</v>
      </c>
      <c r="H1223" s="1">
        <f t="shared" si="98"/>
        <v>0</v>
      </c>
      <c r="I1223" s="1">
        <f t="shared" si="99"/>
        <v>1</v>
      </c>
    </row>
    <row r="1224" spans="1:9" x14ac:dyDescent="0.25">
      <c r="A1224" s="1" t="s">
        <v>76</v>
      </c>
      <c r="B1224" s="1">
        <v>4.9000000000000004</v>
      </c>
      <c r="C1224" s="1">
        <v>3</v>
      </c>
      <c r="D1224" s="1">
        <v>1</v>
      </c>
      <c r="E1224" s="1">
        <f t="shared" si="95"/>
        <v>0</v>
      </c>
      <c r="F1224" s="1">
        <f t="shared" si="96"/>
        <v>0</v>
      </c>
      <c r="G1224" s="1">
        <f t="shared" si="97"/>
        <v>1</v>
      </c>
      <c r="H1224" s="1">
        <f t="shared" si="98"/>
        <v>0</v>
      </c>
      <c r="I1224" s="1">
        <f t="shared" si="99"/>
        <v>1</v>
      </c>
    </row>
    <row r="1225" spans="1:9" x14ac:dyDescent="0.25">
      <c r="A1225" s="1" t="s">
        <v>87</v>
      </c>
      <c r="B1225" s="1">
        <v>5</v>
      </c>
      <c r="C1225" s="1">
        <v>3</v>
      </c>
      <c r="D1225" s="1">
        <v>1</v>
      </c>
      <c r="E1225" s="1">
        <f t="shared" si="95"/>
        <v>0</v>
      </c>
      <c r="F1225" s="1">
        <f t="shared" si="96"/>
        <v>0</v>
      </c>
      <c r="G1225" s="1">
        <f t="shared" si="97"/>
        <v>1</v>
      </c>
      <c r="H1225" s="1">
        <f t="shared" si="98"/>
        <v>0</v>
      </c>
      <c r="I1225" s="1">
        <f t="shared" si="99"/>
        <v>1</v>
      </c>
    </row>
    <row r="1226" spans="1:9" x14ac:dyDescent="0.25">
      <c r="A1226" s="1" t="s">
        <v>174</v>
      </c>
      <c r="B1226" s="1">
        <v>3.9</v>
      </c>
      <c r="C1226" s="1">
        <v>3</v>
      </c>
      <c r="D1226" s="1">
        <v>1</v>
      </c>
      <c r="E1226" s="1">
        <f t="shared" si="95"/>
        <v>0</v>
      </c>
      <c r="F1226" s="1">
        <f t="shared" si="96"/>
        <v>0</v>
      </c>
      <c r="G1226" s="1">
        <f t="shared" si="97"/>
        <v>1</v>
      </c>
      <c r="H1226" s="1">
        <f t="shared" si="98"/>
        <v>0</v>
      </c>
      <c r="I1226" s="1">
        <f t="shared" si="99"/>
        <v>1</v>
      </c>
    </row>
    <row r="1227" spans="1:9" x14ac:dyDescent="0.25">
      <c r="A1227" s="1" t="s">
        <v>116</v>
      </c>
      <c r="B1227" s="1">
        <v>4</v>
      </c>
      <c r="C1227" s="1">
        <v>3</v>
      </c>
      <c r="D1227" s="1">
        <v>1</v>
      </c>
      <c r="E1227" s="1">
        <f t="shared" si="95"/>
        <v>0</v>
      </c>
      <c r="F1227" s="1">
        <f t="shared" si="96"/>
        <v>0</v>
      </c>
      <c r="G1227" s="1">
        <f t="shared" si="97"/>
        <v>1</v>
      </c>
      <c r="H1227" s="1">
        <f t="shared" si="98"/>
        <v>0</v>
      </c>
      <c r="I1227" s="1">
        <f t="shared" si="99"/>
        <v>1</v>
      </c>
    </row>
    <row r="1228" spans="1:9" x14ac:dyDescent="0.25">
      <c r="A1228" s="1" t="s">
        <v>137</v>
      </c>
      <c r="B1228" s="1">
        <v>5.3</v>
      </c>
      <c r="C1228" s="1">
        <v>3</v>
      </c>
      <c r="D1228" s="1">
        <v>1</v>
      </c>
      <c r="E1228" s="1">
        <f t="shared" si="95"/>
        <v>0</v>
      </c>
      <c r="F1228" s="1">
        <f t="shared" si="96"/>
        <v>0</v>
      </c>
      <c r="G1228" s="1">
        <f t="shared" si="97"/>
        <v>1</v>
      </c>
      <c r="H1228" s="1">
        <f t="shared" si="98"/>
        <v>0</v>
      </c>
      <c r="I1228" s="1">
        <f t="shared" si="99"/>
        <v>1</v>
      </c>
    </row>
    <row r="1229" spans="1:9" x14ac:dyDescent="0.25">
      <c r="A1229" s="1" t="s">
        <v>141</v>
      </c>
      <c r="B1229" s="1">
        <v>4.7</v>
      </c>
      <c r="C1229" s="1">
        <v>3</v>
      </c>
      <c r="D1229" s="1">
        <v>1</v>
      </c>
      <c r="E1229" s="1">
        <f t="shared" si="95"/>
        <v>0</v>
      </c>
      <c r="F1229" s="1">
        <f t="shared" si="96"/>
        <v>0</v>
      </c>
      <c r="G1229" s="1">
        <f t="shared" si="97"/>
        <v>1</v>
      </c>
      <c r="H1229" s="1">
        <f t="shared" si="98"/>
        <v>0</v>
      </c>
      <c r="I1229" s="1">
        <f t="shared" si="99"/>
        <v>1</v>
      </c>
    </row>
    <row r="1230" spans="1:9" x14ac:dyDescent="0.25">
      <c r="A1230" s="1" t="s">
        <v>153</v>
      </c>
      <c r="B1230" s="1">
        <v>3.8</v>
      </c>
      <c r="C1230" s="1">
        <v>3</v>
      </c>
      <c r="D1230" s="1">
        <v>1</v>
      </c>
      <c r="E1230" s="1">
        <f t="shared" si="95"/>
        <v>0</v>
      </c>
      <c r="F1230" s="1">
        <f t="shared" si="96"/>
        <v>0</v>
      </c>
      <c r="G1230" s="1">
        <f t="shared" si="97"/>
        <v>1</v>
      </c>
      <c r="H1230" s="1">
        <f t="shared" si="98"/>
        <v>0</v>
      </c>
      <c r="I1230" s="1">
        <f t="shared" si="99"/>
        <v>1</v>
      </c>
    </row>
    <row r="1231" spans="1:9" x14ac:dyDescent="0.25">
      <c r="A1231" s="1" t="s">
        <v>160</v>
      </c>
      <c r="B1231" s="1">
        <v>3.9</v>
      </c>
      <c r="C1231" s="1">
        <v>3</v>
      </c>
      <c r="D1231" s="1">
        <v>1</v>
      </c>
      <c r="E1231" s="1">
        <f t="shared" si="95"/>
        <v>0</v>
      </c>
      <c r="F1231" s="1">
        <f t="shared" si="96"/>
        <v>0</v>
      </c>
      <c r="G1231" s="1">
        <f t="shared" si="97"/>
        <v>1</v>
      </c>
      <c r="H1231" s="1">
        <f t="shared" si="98"/>
        <v>0</v>
      </c>
      <c r="I1231" s="1">
        <f t="shared" si="99"/>
        <v>1</v>
      </c>
    </row>
    <row r="1232" spans="1:9" x14ac:dyDescent="0.25">
      <c r="A1232" s="1" t="s">
        <v>71</v>
      </c>
      <c r="B1232" s="1">
        <v>4.3</v>
      </c>
      <c r="C1232" s="1">
        <v>3</v>
      </c>
      <c r="D1232" s="1">
        <v>1</v>
      </c>
      <c r="E1232" s="1">
        <f t="shared" si="95"/>
        <v>0</v>
      </c>
      <c r="F1232" s="1">
        <f t="shared" si="96"/>
        <v>0</v>
      </c>
      <c r="G1232" s="1">
        <f t="shared" si="97"/>
        <v>1</v>
      </c>
      <c r="H1232" s="1">
        <f t="shared" si="98"/>
        <v>0</v>
      </c>
      <c r="I1232" s="1">
        <f t="shared" si="99"/>
        <v>1</v>
      </c>
    </row>
    <row r="1233" spans="1:9" x14ac:dyDescent="0.25">
      <c r="A1233" s="1" t="s">
        <v>173</v>
      </c>
      <c r="B1233" s="1">
        <v>4.3</v>
      </c>
      <c r="C1233" s="1">
        <v>3</v>
      </c>
      <c r="D1233" s="1">
        <v>1</v>
      </c>
      <c r="E1233" s="1">
        <f t="shared" si="95"/>
        <v>0</v>
      </c>
      <c r="F1233" s="1">
        <f t="shared" si="96"/>
        <v>0</v>
      </c>
      <c r="G1233" s="1">
        <f t="shared" si="97"/>
        <v>1</v>
      </c>
      <c r="H1233" s="1">
        <f t="shared" si="98"/>
        <v>0</v>
      </c>
      <c r="I1233" s="1">
        <f t="shared" si="99"/>
        <v>1</v>
      </c>
    </row>
    <row r="1234" spans="1:9" x14ac:dyDescent="0.25">
      <c r="A1234" s="1" t="s">
        <v>132</v>
      </c>
      <c r="B1234" s="1">
        <v>5.0999999999999996</v>
      </c>
      <c r="C1234" s="1">
        <v>3</v>
      </c>
      <c r="D1234" s="1">
        <v>1</v>
      </c>
      <c r="E1234" s="1">
        <f t="shared" si="95"/>
        <v>0</v>
      </c>
      <c r="F1234" s="1">
        <f t="shared" si="96"/>
        <v>0</v>
      </c>
      <c r="G1234" s="1">
        <f t="shared" si="97"/>
        <v>1</v>
      </c>
      <c r="H1234" s="1">
        <f t="shared" si="98"/>
        <v>0</v>
      </c>
      <c r="I1234" s="1">
        <f t="shared" si="99"/>
        <v>1</v>
      </c>
    </row>
    <row r="1235" spans="1:9" x14ac:dyDescent="0.25">
      <c r="A1235" s="1" t="s">
        <v>74</v>
      </c>
      <c r="B1235" s="1">
        <v>4.4000000000000004</v>
      </c>
      <c r="C1235" s="1">
        <v>3</v>
      </c>
      <c r="D1235" s="1">
        <v>1</v>
      </c>
      <c r="E1235" s="1">
        <f t="shared" si="95"/>
        <v>0</v>
      </c>
      <c r="F1235" s="1">
        <f t="shared" si="96"/>
        <v>0</v>
      </c>
      <c r="G1235" s="1">
        <f t="shared" si="97"/>
        <v>1</v>
      </c>
      <c r="H1235" s="1">
        <f t="shared" si="98"/>
        <v>0</v>
      </c>
      <c r="I1235" s="1">
        <f t="shared" si="99"/>
        <v>1</v>
      </c>
    </row>
    <row r="1236" spans="1:9" x14ac:dyDescent="0.25">
      <c r="A1236" s="1" t="s">
        <v>82</v>
      </c>
      <c r="B1236" s="1">
        <v>4.3</v>
      </c>
      <c r="C1236" s="1">
        <v>3</v>
      </c>
      <c r="D1236" s="1">
        <v>1</v>
      </c>
      <c r="E1236" s="1">
        <f t="shared" si="95"/>
        <v>0</v>
      </c>
      <c r="F1236" s="1">
        <f t="shared" si="96"/>
        <v>0</v>
      </c>
      <c r="G1236" s="1">
        <f t="shared" si="97"/>
        <v>1</v>
      </c>
      <c r="H1236" s="1">
        <f t="shared" si="98"/>
        <v>0</v>
      </c>
      <c r="I1236" s="1">
        <f t="shared" si="99"/>
        <v>1</v>
      </c>
    </row>
    <row r="1237" spans="1:9" x14ac:dyDescent="0.25">
      <c r="A1237" s="1" t="s">
        <v>80</v>
      </c>
      <c r="B1237" s="1">
        <v>4.9000000000000004</v>
      </c>
      <c r="C1237" s="1">
        <v>3</v>
      </c>
      <c r="D1237" s="1">
        <v>1</v>
      </c>
      <c r="E1237" s="1">
        <f t="shared" si="95"/>
        <v>0</v>
      </c>
      <c r="F1237" s="1">
        <f t="shared" si="96"/>
        <v>0</v>
      </c>
      <c r="G1237" s="1">
        <f t="shared" si="97"/>
        <v>1</v>
      </c>
      <c r="H1237" s="1">
        <f t="shared" si="98"/>
        <v>0</v>
      </c>
      <c r="I1237" s="1">
        <f t="shared" si="99"/>
        <v>1</v>
      </c>
    </row>
    <row r="1238" spans="1:9" x14ac:dyDescent="0.25">
      <c r="A1238" s="1" t="s">
        <v>167</v>
      </c>
      <c r="B1238" s="1">
        <v>4.5</v>
      </c>
      <c r="C1238" s="1">
        <v>3</v>
      </c>
      <c r="D1238" s="1">
        <v>1</v>
      </c>
      <c r="E1238" s="1">
        <f t="shared" si="95"/>
        <v>0</v>
      </c>
      <c r="F1238" s="1">
        <f t="shared" si="96"/>
        <v>0</v>
      </c>
      <c r="G1238" s="1">
        <f t="shared" si="97"/>
        <v>1</v>
      </c>
      <c r="H1238" s="1">
        <f t="shared" si="98"/>
        <v>0</v>
      </c>
      <c r="I1238" s="1">
        <f t="shared" si="99"/>
        <v>1</v>
      </c>
    </row>
    <row r="1239" spans="1:9" x14ac:dyDescent="0.25">
      <c r="A1239" s="1" t="s">
        <v>111</v>
      </c>
      <c r="B1239" s="1">
        <v>4.5</v>
      </c>
      <c r="C1239" s="1">
        <v>3</v>
      </c>
      <c r="D1239" s="1">
        <v>1</v>
      </c>
      <c r="E1239" s="1">
        <f t="shared" si="95"/>
        <v>0</v>
      </c>
      <c r="F1239" s="1">
        <f t="shared" si="96"/>
        <v>0</v>
      </c>
      <c r="G1239" s="1">
        <f t="shared" si="97"/>
        <v>1</v>
      </c>
      <c r="H1239" s="1">
        <f t="shared" si="98"/>
        <v>0</v>
      </c>
      <c r="I1239" s="1">
        <f t="shared" si="99"/>
        <v>1</v>
      </c>
    </row>
    <row r="1240" spans="1:9" x14ac:dyDescent="0.25">
      <c r="A1240" s="1" t="s">
        <v>177</v>
      </c>
      <c r="B1240" s="1">
        <v>4.8</v>
      </c>
      <c r="C1240" s="1">
        <v>3</v>
      </c>
      <c r="D1240" s="1">
        <v>1</v>
      </c>
      <c r="E1240" s="1">
        <f t="shared" si="95"/>
        <v>0</v>
      </c>
      <c r="F1240" s="1">
        <f t="shared" si="96"/>
        <v>0</v>
      </c>
      <c r="G1240" s="1">
        <f t="shared" si="97"/>
        <v>1</v>
      </c>
      <c r="H1240" s="1">
        <f t="shared" si="98"/>
        <v>0</v>
      </c>
      <c r="I1240" s="1">
        <f t="shared" si="99"/>
        <v>1</v>
      </c>
    </row>
    <row r="1241" spans="1:9" x14ac:dyDescent="0.25">
      <c r="A1241" s="1" t="s">
        <v>142</v>
      </c>
      <c r="B1241" s="1">
        <v>4.4000000000000004</v>
      </c>
      <c r="C1241" s="1">
        <v>3</v>
      </c>
      <c r="D1241" s="1">
        <v>1</v>
      </c>
      <c r="E1241" s="1">
        <f t="shared" si="95"/>
        <v>0</v>
      </c>
      <c r="F1241" s="1">
        <f t="shared" si="96"/>
        <v>0</v>
      </c>
      <c r="G1241" s="1">
        <f t="shared" si="97"/>
        <v>1</v>
      </c>
      <c r="H1241" s="1">
        <f t="shared" si="98"/>
        <v>0</v>
      </c>
      <c r="I1241" s="1">
        <f t="shared" si="99"/>
        <v>1</v>
      </c>
    </row>
    <row r="1242" spans="1:9" x14ac:dyDescent="0.25">
      <c r="A1242" s="1" t="s">
        <v>86</v>
      </c>
      <c r="B1242" s="1">
        <v>4.3</v>
      </c>
      <c r="C1242" s="1">
        <v>3</v>
      </c>
      <c r="D1242" s="1">
        <v>1</v>
      </c>
      <c r="E1242" s="1">
        <f t="shared" si="95"/>
        <v>0</v>
      </c>
      <c r="F1242" s="1">
        <f t="shared" si="96"/>
        <v>0</v>
      </c>
      <c r="G1242" s="1">
        <f t="shared" si="97"/>
        <v>1</v>
      </c>
      <c r="H1242" s="1">
        <f t="shared" si="98"/>
        <v>0</v>
      </c>
      <c r="I1242" s="1">
        <f t="shared" si="99"/>
        <v>1</v>
      </c>
    </row>
    <row r="1243" spans="1:9" x14ac:dyDescent="0.25">
      <c r="A1243" s="1" t="s">
        <v>173</v>
      </c>
      <c r="B1243" s="1">
        <v>4.3</v>
      </c>
      <c r="C1243" s="1">
        <v>3</v>
      </c>
      <c r="D1243" s="1">
        <v>1</v>
      </c>
      <c r="E1243" s="1">
        <f t="shared" si="95"/>
        <v>0</v>
      </c>
      <c r="F1243" s="1">
        <f t="shared" si="96"/>
        <v>0</v>
      </c>
      <c r="G1243" s="1">
        <f t="shared" si="97"/>
        <v>1</v>
      </c>
      <c r="H1243" s="1">
        <f t="shared" si="98"/>
        <v>0</v>
      </c>
      <c r="I1243" s="1">
        <f t="shared" si="99"/>
        <v>1</v>
      </c>
    </row>
    <row r="1244" spans="1:9" x14ac:dyDescent="0.25">
      <c r="A1244" s="1" t="s">
        <v>80</v>
      </c>
      <c r="B1244" s="1">
        <v>4.9000000000000004</v>
      </c>
      <c r="C1244" s="1">
        <v>3</v>
      </c>
      <c r="D1244" s="1">
        <v>1</v>
      </c>
      <c r="E1244" s="1">
        <f t="shared" si="95"/>
        <v>0</v>
      </c>
      <c r="F1244" s="1">
        <f t="shared" si="96"/>
        <v>0</v>
      </c>
      <c r="G1244" s="1">
        <f t="shared" si="97"/>
        <v>1</v>
      </c>
      <c r="H1244" s="1">
        <f t="shared" si="98"/>
        <v>0</v>
      </c>
      <c r="I1244" s="1">
        <f t="shared" si="99"/>
        <v>1</v>
      </c>
    </row>
    <row r="1245" spans="1:9" x14ac:dyDescent="0.25">
      <c r="A1245" s="1" t="s">
        <v>82</v>
      </c>
      <c r="B1245" s="1">
        <v>4.3</v>
      </c>
      <c r="C1245" s="1">
        <v>3</v>
      </c>
      <c r="D1245" s="1">
        <v>1</v>
      </c>
      <c r="E1245" s="1">
        <f t="shared" si="95"/>
        <v>0</v>
      </c>
      <c r="F1245" s="1">
        <f t="shared" si="96"/>
        <v>0</v>
      </c>
      <c r="G1245" s="1">
        <f t="shared" si="97"/>
        <v>1</v>
      </c>
      <c r="H1245" s="1">
        <f t="shared" si="98"/>
        <v>0</v>
      </c>
      <c r="I1245" s="1">
        <f t="shared" si="99"/>
        <v>1</v>
      </c>
    </row>
    <row r="1246" spans="1:9" x14ac:dyDescent="0.25">
      <c r="A1246" s="1" t="s">
        <v>116</v>
      </c>
      <c r="B1246" s="1">
        <v>4</v>
      </c>
      <c r="C1246" s="1">
        <v>3</v>
      </c>
      <c r="D1246" s="1">
        <v>1</v>
      </c>
      <c r="E1246" s="1">
        <f t="shared" si="95"/>
        <v>0</v>
      </c>
      <c r="F1246" s="1">
        <f t="shared" si="96"/>
        <v>0</v>
      </c>
      <c r="G1246" s="1">
        <f t="shared" si="97"/>
        <v>1</v>
      </c>
      <c r="H1246" s="1">
        <f t="shared" si="98"/>
        <v>0</v>
      </c>
      <c r="I1246" s="1">
        <f t="shared" si="99"/>
        <v>1</v>
      </c>
    </row>
    <row r="1247" spans="1:9" x14ac:dyDescent="0.25">
      <c r="A1247" s="1" t="s">
        <v>177</v>
      </c>
      <c r="B1247" s="1">
        <v>4.8</v>
      </c>
      <c r="C1247" s="1">
        <v>3</v>
      </c>
      <c r="D1247" s="1">
        <v>1</v>
      </c>
      <c r="E1247" s="1">
        <f t="shared" si="95"/>
        <v>0</v>
      </c>
      <c r="F1247" s="1">
        <f t="shared" si="96"/>
        <v>0</v>
      </c>
      <c r="G1247" s="1">
        <f t="shared" si="97"/>
        <v>1</v>
      </c>
      <c r="H1247" s="1">
        <f t="shared" si="98"/>
        <v>0</v>
      </c>
      <c r="I1247" s="1">
        <f t="shared" si="99"/>
        <v>1</v>
      </c>
    </row>
    <row r="1248" spans="1:9" x14ac:dyDescent="0.25">
      <c r="A1248" s="1" t="s">
        <v>135</v>
      </c>
      <c r="B1248" s="1">
        <v>4.9000000000000004</v>
      </c>
      <c r="C1248" s="1">
        <v>3</v>
      </c>
      <c r="D1248" s="1">
        <v>1</v>
      </c>
      <c r="E1248" s="1">
        <f t="shared" si="95"/>
        <v>0</v>
      </c>
      <c r="F1248" s="1">
        <f t="shared" si="96"/>
        <v>0</v>
      </c>
      <c r="G1248" s="1">
        <f t="shared" si="97"/>
        <v>1</v>
      </c>
      <c r="H1248" s="1">
        <f t="shared" si="98"/>
        <v>0</v>
      </c>
      <c r="I1248" s="1">
        <f t="shared" si="99"/>
        <v>1</v>
      </c>
    </row>
    <row r="1249" spans="1:9" x14ac:dyDescent="0.25">
      <c r="A1249" s="1" t="s">
        <v>78</v>
      </c>
      <c r="B1249" s="1">
        <v>4.2</v>
      </c>
      <c r="C1249" s="1">
        <v>3</v>
      </c>
      <c r="D1249" s="1">
        <v>1</v>
      </c>
      <c r="E1249" s="1">
        <f t="shared" si="95"/>
        <v>0</v>
      </c>
      <c r="F1249" s="1">
        <f t="shared" si="96"/>
        <v>0</v>
      </c>
      <c r="G1249" s="1">
        <f t="shared" si="97"/>
        <v>1</v>
      </c>
      <c r="H1249" s="1">
        <f t="shared" si="98"/>
        <v>0</v>
      </c>
      <c r="I1249" s="1">
        <f t="shared" si="99"/>
        <v>1</v>
      </c>
    </row>
    <row r="1250" spans="1:9" x14ac:dyDescent="0.25">
      <c r="A1250" s="1" t="s">
        <v>200</v>
      </c>
      <c r="B1250" s="1">
        <v>4.4000000000000004</v>
      </c>
      <c r="C1250" s="1">
        <v>3</v>
      </c>
      <c r="D1250" s="1">
        <v>1</v>
      </c>
      <c r="E1250" s="1">
        <f t="shared" si="95"/>
        <v>0</v>
      </c>
      <c r="F1250" s="1">
        <f t="shared" si="96"/>
        <v>0</v>
      </c>
      <c r="G1250" s="1">
        <f t="shared" si="97"/>
        <v>1</v>
      </c>
      <c r="H1250" s="1">
        <f t="shared" si="98"/>
        <v>0</v>
      </c>
      <c r="I1250" s="1">
        <f t="shared" si="99"/>
        <v>1</v>
      </c>
    </row>
    <row r="1251" spans="1:9" x14ac:dyDescent="0.25">
      <c r="A1251" s="1" t="s">
        <v>104</v>
      </c>
      <c r="B1251" s="1">
        <v>5.4</v>
      </c>
      <c r="C1251" s="1">
        <v>3</v>
      </c>
      <c r="D1251" s="1">
        <v>1</v>
      </c>
      <c r="E1251" s="1">
        <f t="shared" si="95"/>
        <v>0</v>
      </c>
      <c r="F1251" s="1">
        <f t="shared" si="96"/>
        <v>0</v>
      </c>
      <c r="G1251" s="1">
        <f t="shared" si="97"/>
        <v>1</v>
      </c>
      <c r="H1251" s="1">
        <f t="shared" si="98"/>
        <v>0</v>
      </c>
      <c r="I1251" s="1">
        <f t="shared" si="99"/>
        <v>1</v>
      </c>
    </row>
    <row r="1252" spans="1:9" x14ac:dyDescent="0.25">
      <c r="A1252" s="1" t="s">
        <v>61</v>
      </c>
      <c r="B1252" s="1">
        <v>4.7</v>
      </c>
      <c r="C1252" s="1">
        <v>3</v>
      </c>
      <c r="D1252" s="1">
        <v>1</v>
      </c>
      <c r="E1252" s="1">
        <f t="shared" si="95"/>
        <v>0</v>
      </c>
      <c r="F1252" s="1">
        <f t="shared" si="96"/>
        <v>0</v>
      </c>
      <c r="G1252" s="1">
        <f t="shared" si="97"/>
        <v>1</v>
      </c>
      <c r="H1252" s="1">
        <f t="shared" si="98"/>
        <v>0</v>
      </c>
      <c r="I1252" s="1">
        <f t="shared" si="99"/>
        <v>1</v>
      </c>
    </row>
    <row r="1253" spans="1:9" x14ac:dyDescent="0.25">
      <c r="A1253" s="1" t="s">
        <v>62</v>
      </c>
      <c r="B1253" s="1">
        <v>4.5</v>
      </c>
      <c r="C1253" s="1">
        <v>3</v>
      </c>
      <c r="D1253" s="1">
        <v>1</v>
      </c>
      <c r="E1253" s="1">
        <f t="shared" si="95"/>
        <v>0</v>
      </c>
      <c r="F1253" s="1">
        <f t="shared" si="96"/>
        <v>0</v>
      </c>
      <c r="G1253" s="1">
        <f t="shared" si="97"/>
        <v>1</v>
      </c>
      <c r="H1253" s="1">
        <f t="shared" si="98"/>
        <v>0</v>
      </c>
      <c r="I1253" s="1">
        <f t="shared" si="99"/>
        <v>1</v>
      </c>
    </row>
    <row r="1254" spans="1:9" x14ac:dyDescent="0.25">
      <c r="A1254" s="1" t="s">
        <v>77</v>
      </c>
      <c r="B1254" s="1">
        <v>4.7</v>
      </c>
      <c r="C1254" s="1">
        <v>3</v>
      </c>
      <c r="D1254" s="1">
        <v>1</v>
      </c>
      <c r="E1254" s="1">
        <f t="shared" si="95"/>
        <v>0</v>
      </c>
      <c r="F1254" s="1">
        <f t="shared" si="96"/>
        <v>0</v>
      </c>
      <c r="G1254" s="1">
        <f t="shared" si="97"/>
        <v>1</v>
      </c>
      <c r="H1254" s="1">
        <f t="shared" si="98"/>
        <v>0</v>
      </c>
      <c r="I1254" s="1">
        <f t="shared" si="99"/>
        <v>1</v>
      </c>
    </row>
    <row r="1255" spans="1:9" x14ac:dyDescent="0.25">
      <c r="A1255" s="1" t="s">
        <v>88</v>
      </c>
      <c r="B1255" s="1">
        <v>4.5</v>
      </c>
      <c r="C1255" s="1">
        <v>3</v>
      </c>
      <c r="D1255" s="1">
        <v>1</v>
      </c>
      <c r="E1255" s="1">
        <f t="shared" si="95"/>
        <v>0</v>
      </c>
      <c r="F1255" s="1">
        <f t="shared" si="96"/>
        <v>0</v>
      </c>
      <c r="G1255" s="1">
        <f t="shared" si="97"/>
        <v>1</v>
      </c>
      <c r="H1255" s="1">
        <f t="shared" si="98"/>
        <v>0</v>
      </c>
      <c r="I1255" s="1">
        <f t="shared" si="99"/>
        <v>1</v>
      </c>
    </row>
    <row r="1256" spans="1:9" x14ac:dyDescent="0.25">
      <c r="A1256" s="1" t="s">
        <v>93</v>
      </c>
      <c r="B1256" s="1">
        <v>4.5</v>
      </c>
      <c r="C1256" s="1">
        <v>3</v>
      </c>
      <c r="D1256" s="1">
        <v>1</v>
      </c>
      <c r="E1256" s="1">
        <f t="shared" si="95"/>
        <v>0</v>
      </c>
      <c r="F1256" s="1">
        <f t="shared" si="96"/>
        <v>0</v>
      </c>
      <c r="G1256" s="1">
        <f t="shared" si="97"/>
        <v>1</v>
      </c>
      <c r="H1256" s="1">
        <f t="shared" si="98"/>
        <v>0</v>
      </c>
      <c r="I1256" s="1">
        <f t="shared" si="99"/>
        <v>1</v>
      </c>
    </row>
    <row r="1257" spans="1:9" x14ac:dyDescent="0.25">
      <c r="A1257" s="1" t="s">
        <v>197</v>
      </c>
      <c r="B1257" s="1">
        <v>4.4000000000000004</v>
      </c>
      <c r="C1257" s="1">
        <v>3</v>
      </c>
      <c r="D1257" s="1">
        <v>1</v>
      </c>
      <c r="E1257" s="1">
        <f t="shared" si="95"/>
        <v>0</v>
      </c>
      <c r="F1257" s="1">
        <f t="shared" si="96"/>
        <v>0</v>
      </c>
      <c r="G1257" s="1">
        <f t="shared" si="97"/>
        <v>1</v>
      </c>
      <c r="H1257" s="1">
        <f t="shared" si="98"/>
        <v>0</v>
      </c>
      <c r="I1257" s="1">
        <f t="shared" si="99"/>
        <v>1</v>
      </c>
    </row>
    <row r="1258" spans="1:9" x14ac:dyDescent="0.25">
      <c r="A1258" s="1" t="s">
        <v>107</v>
      </c>
      <c r="B1258" s="1">
        <v>4.8</v>
      </c>
      <c r="C1258" s="1">
        <v>3</v>
      </c>
      <c r="D1258" s="1">
        <v>1</v>
      </c>
      <c r="E1258" s="1">
        <f t="shared" si="95"/>
        <v>0</v>
      </c>
      <c r="F1258" s="1">
        <f t="shared" si="96"/>
        <v>0</v>
      </c>
      <c r="G1258" s="1">
        <f t="shared" si="97"/>
        <v>1</v>
      </c>
      <c r="H1258" s="1">
        <f t="shared" si="98"/>
        <v>0</v>
      </c>
      <c r="I1258" s="1">
        <f t="shared" si="99"/>
        <v>1</v>
      </c>
    </row>
    <row r="1259" spans="1:9" x14ac:dyDescent="0.25">
      <c r="A1259" s="1" t="s">
        <v>112</v>
      </c>
      <c r="B1259" s="1">
        <v>4.9000000000000004</v>
      </c>
      <c r="C1259" s="1">
        <v>3</v>
      </c>
      <c r="D1259" s="1">
        <v>1</v>
      </c>
      <c r="E1259" s="1">
        <f t="shared" si="95"/>
        <v>0</v>
      </c>
      <c r="F1259" s="1">
        <f t="shared" si="96"/>
        <v>0</v>
      </c>
      <c r="G1259" s="1">
        <f t="shared" si="97"/>
        <v>1</v>
      </c>
      <c r="H1259" s="1">
        <f t="shared" si="98"/>
        <v>0</v>
      </c>
      <c r="I1259" s="1">
        <f t="shared" si="99"/>
        <v>1</v>
      </c>
    </row>
    <row r="1260" spans="1:9" x14ac:dyDescent="0.25">
      <c r="A1260" s="1" t="s">
        <v>117</v>
      </c>
      <c r="B1260" s="1">
        <v>4.5999999999999996</v>
      </c>
      <c r="C1260" s="1">
        <v>3</v>
      </c>
      <c r="D1260" s="1">
        <v>1</v>
      </c>
      <c r="E1260" s="1">
        <f t="shared" si="95"/>
        <v>0</v>
      </c>
      <c r="F1260" s="1">
        <f t="shared" si="96"/>
        <v>0</v>
      </c>
      <c r="G1260" s="1">
        <f t="shared" si="97"/>
        <v>1</v>
      </c>
      <c r="H1260" s="1">
        <f t="shared" si="98"/>
        <v>0</v>
      </c>
      <c r="I1260" s="1">
        <f t="shared" si="99"/>
        <v>1</v>
      </c>
    </row>
    <row r="1261" spans="1:9" x14ac:dyDescent="0.25">
      <c r="A1261" s="1" t="s">
        <v>124</v>
      </c>
      <c r="B1261" s="1">
        <v>4.5</v>
      </c>
      <c r="C1261" s="1">
        <v>3</v>
      </c>
      <c r="D1261" s="1">
        <v>1</v>
      </c>
      <c r="E1261" s="1">
        <f t="shared" si="95"/>
        <v>0</v>
      </c>
      <c r="F1261" s="1">
        <f t="shared" si="96"/>
        <v>0</v>
      </c>
      <c r="G1261" s="1">
        <f t="shared" si="97"/>
        <v>1</v>
      </c>
      <c r="H1261" s="1">
        <f t="shared" si="98"/>
        <v>0</v>
      </c>
      <c r="I1261" s="1">
        <f t="shared" si="99"/>
        <v>1</v>
      </c>
    </row>
    <row r="1262" spans="1:9" x14ac:dyDescent="0.25">
      <c r="A1262" s="1" t="s">
        <v>178</v>
      </c>
      <c r="B1262" s="1">
        <v>5.3</v>
      </c>
      <c r="C1262" s="1">
        <v>3</v>
      </c>
      <c r="D1262" s="1">
        <v>1</v>
      </c>
      <c r="E1262" s="1">
        <f t="shared" si="95"/>
        <v>0</v>
      </c>
      <c r="F1262" s="1">
        <f t="shared" si="96"/>
        <v>0</v>
      </c>
      <c r="G1262" s="1">
        <f t="shared" si="97"/>
        <v>1</v>
      </c>
      <c r="H1262" s="1">
        <f t="shared" si="98"/>
        <v>0</v>
      </c>
      <c r="I1262" s="1">
        <f t="shared" si="99"/>
        <v>1</v>
      </c>
    </row>
    <row r="1263" spans="1:9" x14ac:dyDescent="0.25">
      <c r="A1263" s="1" t="s">
        <v>146</v>
      </c>
      <c r="B1263" s="1">
        <v>4.3</v>
      </c>
      <c r="C1263" s="1">
        <v>3</v>
      </c>
      <c r="D1263" s="1">
        <v>1</v>
      </c>
      <c r="E1263" s="1">
        <f t="shared" si="95"/>
        <v>0</v>
      </c>
      <c r="F1263" s="1">
        <f t="shared" si="96"/>
        <v>0</v>
      </c>
      <c r="G1263" s="1">
        <f t="shared" si="97"/>
        <v>1</v>
      </c>
      <c r="H1263" s="1">
        <f t="shared" si="98"/>
        <v>0</v>
      </c>
      <c r="I1263" s="1">
        <f t="shared" si="99"/>
        <v>1</v>
      </c>
    </row>
    <row r="1264" spans="1:9" x14ac:dyDescent="0.25">
      <c r="A1264" s="1" t="s">
        <v>166</v>
      </c>
      <c r="B1264" s="1">
        <v>4.3</v>
      </c>
      <c r="C1264" s="1">
        <v>3</v>
      </c>
      <c r="D1264" s="1">
        <v>1</v>
      </c>
      <c r="E1264" s="1">
        <f t="shared" si="95"/>
        <v>0</v>
      </c>
      <c r="F1264" s="1">
        <f t="shared" si="96"/>
        <v>0</v>
      </c>
      <c r="G1264" s="1">
        <f t="shared" si="97"/>
        <v>1</v>
      </c>
      <c r="H1264" s="1">
        <f t="shared" si="98"/>
        <v>0</v>
      </c>
      <c r="I1264" s="1">
        <f t="shared" si="99"/>
        <v>1</v>
      </c>
    </row>
    <row r="1265" spans="1:9" x14ac:dyDescent="0.25">
      <c r="A1265" s="1" t="s">
        <v>184</v>
      </c>
      <c r="B1265" s="1">
        <v>5.4</v>
      </c>
      <c r="C1265" s="1">
        <v>3</v>
      </c>
      <c r="D1265" s="1">
        <v>1</v>
      </c>
      <c r="E1265" s="1">
        <f t="shared" si="95"/>
        <v>0</v>
      </c>
      <c r="F1265" s="1">
        <f t="shared" si="96"/>
        <v>0</v>
      </c>
      <c r="G1265" s="1">
        <f t="shared" si="97"/>
        <v>1</v>
      </c>
      <c r="H1265" s="1">
        <f t="shared" si="98"/>
        <v>0</v>
      </c>
      <c r="I1265" s="1">
        <f t="shared" si="99"/>
        <v>1</v>
      </c>
    </row>
    <row r="1266" spans="1:9" x14ac:dyDescent="0.25">
      <c r="A1266" s="1" t="s">
        <v>177</v>
      </c>
      <c r="B1266" s="1">
        <v>4.8</v>
      </c>
      <c r="C1266" s="1">
        <v>3</v>
      </c>
      <c r="D1266" s="1">
        <v>1</v>
      </c>
      <c r="E1266" s="1">
        <f t="shared" si="95"/>
        <v>0</v>
      </c>
      <c r="F1266" s="1">
        <f t="shared" si="96"/>
        <v>0</v>
      </c>
      <c r="G1266" s="1">
        <f t="shared" si="97"/>
        <v>1</v>
      </c>
      <c r="H1266" s="1">
        <f t="shared" si="98"/>
        <v>0</v>
      </c>
      <c r="I1266" s="1">
        <f t="shared" si="99"/>
        <v>1</v>
      </c>
    </row>
    <row r="1267" spans="1:9" x14ac:dyDescent="0.25">
      <c r="A1267" s="1" t="s">
        <v>178</v>
      </c>
      <c r="B1267" s="1">
        <v>5.3</v>
      </c>
      <c r="C1267" s="1">
        <v>3</v>
      </c>
      <c r="D1267" s="1">
        <v>1</v>
      </c>
      <c r="E1267" s="1">
        <f t="shared" si="95"/>
        <v>0</v>
      </c>
      <c r="F1267" s="1">
        <f t="shared" si="96"/>
        <v>0</v>
      </c>
      <c r="G1267" s="1">
        <f t="shared" si="97"/>
        <v>1</v>
      </c>
      <c r="H1267" s="1">
        <f t="shared" si="98"/>
        <v>0</v>
      </c>
      <c r="I1267" s="1">
        <f t="shared" si="99"/>
        <v>1</v>
      </c>
    </row>
    <row r="1268" spans="1:9" x14ac:dyDescent="0.25">
      <c r="A1268" s="1" t="s">
        <v>135</v>
      </c>
      <c r="B1268" s="1">
        <v>4.9000000000000004</v>
      </c>
      <c r="C1268" s="1">
        <v>3</v>
      </c>
      <c r="D1268" s="1">
        <v>1</v>
      </c>
      <c r="E1268" s="1">
        <f t="shared" si="95"/>
        <v>0</v>
      </c>
      <c r="F1268" s="1">
        <f t="shared" si="96"/>
        <v>0</v>
      </c>
      <c r="G1268" s="1">
        <f t="shared" si="97"/>
        <v>1</v>
      </c>
      <c r="H1268" s="1">
        <f t="shared" si="98"/>
        <v>0</v>
      </c>
      <c r="I1268" s="1">
        <f t="shared" si="99"/>
        <v>1</v>
      </c>
    </row>
    <row r="1269" spans="1:9" x14ac:dyDescent="0.25">
      <c r="A1269" s="1" t="s">
        <v>71</v>
      </c>
      <c r="B1269" s="1">
        <v>4.3</v>
      </c>
      <c r="C1269" s="1">
        <v>3</v>
      </c>
      <c r="D1269" s="1">
        <v>1</v>
      </c>
      <c r="E1269" s="1">
        <f t="shared" si="95"/>
        <v>0</v>
      </c>
      <c r="F1269" s="1">
        <f t="shared" si="96"/>
        <v>0</v>
      </c>
      <c r="G1269" s="1">
        <f t="shared" si="97"/>
        <v>1</v>
      </c>
      <c r="H1269" s="1">
        <f t="shared" si="98"/>
        <v>0</v>
      </c>
      <c r="I1269" s="1">
        <f t="shared" si="99"/>
        <v>1</v>
      </c>
    </row>
    <row r="1270" spans="1:9" x14ac:dyDescent="0.25">
      <c r="A1270" s="1" t="s">
        <v>197</v>
      </c>
      <c r="B1270" s="1">
        <v>4.4000000000000004</v>
      </c>
      <c r="C1270" s="1">
        <v>3</v>
      </c>
      <c r="D1270" s="1">
        <v>1</v>
      </c>
      <c r="E1270" s="1">
        <f t="shared" si="95"/>
        <v>0</v>
      </c>
      <c r="F1270" s="1">
        <f t="shared" si="96"/>
        <v>0</v>
      </c>
      <c r="G1270" s="1">
        <f t="shared" si="97"/>
        <v>1</v>
      </c>
      <c r="H1270" s="1">
        <f t="shared" si="98"/>
        <v>0</v>
      </c>
      <c r="I1270" s="1">
        <f t="shared" si="99"/>
        <v>1</v>
      </c>
    </row>
    <row r="1271" spans="1:9" x14ac:dyDescent="0.25">
      <c r="A1271" s="1" t="s">
        <v>115</v>
      </c>
      <c r="B1271" s="1">
        <v>4.9000000000000004</v>
      </c>
      <c r="C1271" s="1">
        <v>3</v>
      </c>
      <c r="D1271" s="1">
        <v>1</v>
      </c>
      <c r="E1271" s="1">
        <f t="shared" si="95"/>
        <v>0</v>
      </c>
      <c r="F1271" s="1">
        <f t="shared" si="96"/>
        <v>0</v>
      </c>
      <c r="G1271" s="1">
        <f t="shared" si="97"/>
        <v>1</v>
      </c>
      <c r="H1271" s="1">
        <f t="shared" si="98"/>
        <v>0</v>
      </c>
      <c r="I1271" s="1">
        <f t="shared" si="99"/>
        <v>1</v>
      </c>
    </row>
    <row r="1272" spans="1:9" x14ac:dyDescent="0.25">
      <c r="A1272" s="1" t="s">
        <v>177</v>
      </c>
      <c r="B1272" s="1">
        <v>4.8</v>
      </c>
      <c r="C1272" s="1">
        <v>3</v>
      </c>
      <c r="D1272" s="1">
        <v>1</v>
      </c>
      <c r="E1272" s="1">
        <f t="shared" si="95"/>
        <v>0</v>
      </c>
      <c r="F1272" s="1">
        <f t="shared" si="96"/>
        <v>0</v>
      </c>
      <c r="G1272" s="1">
        <f t="shared" si="97"/>
        <v>1</v>
      </c>
      <c r="H1272" s="1">
        <f t="shared" si="98"/>
        <v>0</v>
      </c>
      <c r="I1272" s="1">
        <f t="shared" si="99"/>
        <v>1</v>
      </c>
    </row>
    <row r="1273" spans="1:9" x14ac:dyDescent="0.25">
      <c r="A1273" s="1" t="s">
        <v>179</v>
      </c>
      <c r="B1273" s="1">
        <v>5.4</v>
      </c>
      <c r="C1273" s="1">
        <v>3</v>
      </c>
      <c r="D1273" s="1">
        <v>1</v>
      </c>
      <c r="E1273" s="1">
        <f t="shared" si="95"/>
        <v>0</v>
      </c>
      <c r="F1273" s="1">
        <f t="shared" si="96"/>
        <v>0</v>
      </c>
      <c r="G1273" s="1">
        <f t="shared" si="97"/>
        <v>1</v>
      </c>
      <c r="H1273" s="1">
        <f t="shared" si="98"/>
        <v>0</v>
      </c>
      <c r="I1273" s="1">
        <f t="shared" si="99"/>
        <v>1</v>
      </c>
    </row>
    <row r="1274" spans="1:9" x14ac:dyDescent="0.25">
      <c r="A1274" s="1" t="s">
        <v>75</v>
      </c>
      <c r="B1274" s="1">
        <v>4.3</v>
      </c>
      <c r="C1274" s="1">
        <v>3</v>
      </c>
      <c r="D1274" s="1">
        <v>1</v>
      </c>
      <c r="E1274" s="1">
        <f t="shared" si="95"/>
        <v>0</v>
      </c>
      <c r="F1274" s="1">
        <f t="shared" si="96"/>
        <v>0</v>
      </c>
      <c r="G1274" s="1">
        <f t="shared" si="97"/>
        <v>1</v>
      </c>
      <c r="H1274" s="1">
        <f t="shared" si="98"/>
        <v>0</v>
      </c>
      <c r="I1274" s="1">
        <f t="shared" si="99"/>
        <v>1</v>
      </c>
    </row>
    <row r="1275" spans="1:9" x14ac:dyDescent="0.25">
      <c r="A1275" s="1" t="s">
        <v>91</v>
      </c>
      <c r="B1275" s="1">
        <v>4.9000000000000004</v>
      </c>
      <c r="C1275" s="1">
        <v>3</v>
      </c>
      <c r="D1275" s="1">
        <v>1</v>
      </c>
      <c r="E1275" s="1">
        <f t="shared" si="95"/>
        <v>0</v>
      </c>
      <c r="F1275" s="1">
        <f t="shared" si="96"/>
        <v>0</v>
      </c>
      <c r="G1275" s="1">
        <f t="shared" si="97"/>
        <v>1</v>
      </c>
      <c r="H1275" s="1">
        <f t="shared" si="98"/>
        <v>0</v>
      </c>
      <c r="I1275" s="1">
        <f t="shared" si="99"/>
        <v>1</v>
      </c>
    </row>
    <row r="1276" spans="1:9" x14ac:dyDescent="0.25">
      <c r="A1276" s="1" t="s">
        <v>189</v>
      </c>
      <c r="B1276" s="1">
        <v>4.4000000000000004</v>
      </c>
      <c r="C1276" s="1">
        <v>3</v>
      </c>
      <c r="D1276" s="1">
        <v>1</v>
      </c>
      <c r="E1276" s="1">
        <f t="shared" si="95"/>
        <v>0</v>
      </c>
      <c r="F1276" s="1">
        <f t="shared" si="96"/>
        <v>0</v>
      </c>
      <c r="G1276" s="1">
        <f t="shared" si="97"/>
        <v>1</v>
      </c>
      <c r="H1276" s="1">
        <f t="shared" si="98"/>
        <v>0</v>
      </c>
      <c r="I1276" s="1">
        <f t="shared" si="99"/>
        <v>1</v>
      </c>
    </row>
    <row r="1277" spans="1:9" x14ac:dyDescent="0.25">
      <c r="A1277" s="1" t="s">
        <v>61</v>
      </c>
      <c r="B1277" s="1">
        <v>4.7</v>
      </c>
      <c r="C1277" s="1">
        <v>3</v>
      </c>
      <c r="D1277" s="1">
        <v>1</v>
      </c>
      <c r="E1277" s="1">
        <f t="shared" si="95"/>
        <v>0</v>
      </c>
      <c r="F1277" s="1">
        <f t="shared" si="96"/>
        <v>0</v>
      </c>
      <c r="G1277" s="1">
        <f t="shared" si="97"/>
        <v>1</v>
      </c>
      <c r="H1277" s="1">
        <f t="shared" si="98"/>
        <v>0</v>
      </c>
      <c r="I1277" s="1">
        <f t="shared" si="99"/>
        <v>1</v>
      </c>
    </row>
    <row r="1278" spans="1:9" x14ac:dyDescent="0.25">
      <c r="A1278" s="1" t="s">
        <v>200</v>
      </c>
      <c r="B1278" s="1">
        <v>4.4000000000000004</v>
      </c>
      <c r="C1278" s="1">
        <v>3</v>
      </c>
      <c r="D1278" s="1">
        <v>1</v>
      </c>
      <c r="E1278" s="1">
        <f t="shared" si="95"/>
        <v>0</v>
      </c>
      <c r="F1278" s="1">
        <f t="shared" si="96"/>
        <v>0</v>
      </c>
      <c r="G1278" s="1">
        <f t="shared" si="97"/>
        <v>1</v>
      </c>
      <c r="H1278" s="1">
        <f t="shared" si="98"/>
        <v>0</v>
      </c>
      <c r="I1278" s="1">
        <f t="shared" si="99"/>
        <v>1</v>
      </c>
    </row>
    <row r="1279" spans="1:9" x14ac:dyDescent="0.25">
      <c r="A1279" s="1" t="s">
        <v>176</v>
      </c>
      <c r="B1279" s="1">
        <v>4.2</v>
      </c>
      <c r="C1279" s="1">
        <v>3</v>
      </c>
      <c r="D1279" s="1">
        <v>1</v>
      </c>
      <c r="E1279" s="1">
        <f t="shared" si="95"/>
        <v>0</v>
      </c>
      <c r="F1279" s="1">
        <f t="shared" si="96"/>
        <v>0</v>
      </c>
      <c r="G1279" s="1">
        <f t="shared" si="97"/>
        <v>1</v>
      </c>
      <c r="H1279" s="1">
        <f t="shared" si="98"/>
        <v>0</v>
      </c>
      <c r="I1279" s="1">
        <f t="shared" si="99"/>
        <v>1</v>
      </c>
    </row>
    <row r="1280" spans="1:9" x14ac:dyDescent="0.25">
      <c r="A1280" s="1" t="s">
        <v>119</v>
      </c>
      <c r="B1280" s="1">
        <v>4.2</v>
      </c>
      <c r="C1280" s="1">
        <v>3</v>
      </c>
      <c r="D1280" s="1">
        <v>1</v>
      </c>
      <c r="E1280" s="1">
        <f t="shared" si="95"/>
        <v>0</v>
      </c>
      <c r="F1280" s="1">
        <f t="shared" si="96"/>
        <v>0</v>
      </c>
      <c r="G1280" s="1">
        <f t="shared" si="97"/>
        <v>1</v>
      </c>
      <c r="H1280" s="1">
        <f t="shared" si="98"/>
        <v>0</v>
      </c>
      <c r="I1280" s="1">
        <f t="shared" si="99"/>
        <v>1</v>
      </c>
    </row>
    <row r="1281" spans="1:9" x14ac:dyDescent="0.25">
      <c r="A1281" s="1" t="s">
        <v>204</v>
      </c>
      <c r="B1281" s="1">
        <v>4.3</v>
      </c>
      <c r="C1281" s="1">
        <v>3</v>
      </c>
      <c r="D1281" s="1">
        <v>1</v>
      </c>
      <c r="E1281" s="1">
        <f t="shared" si="95"/>
        <v>0</v>
      </c>
      <c r="F1281" s="1">
        <f t="shared" si="96"/>
        <v>0</v>
      </c>
      <c r="G1281" s="1">
        <f t="shared" si="97"/>
        <v>1</v>
      </c>
      <c r="H1281" s="1">
        <f t="shared" si="98"/>
        <v>0</v>
      </c>
      <c r="I1281" s="1">
        <f t="shared" si="99"/>
        <v>1</v>
      </c>
    </row>
    <row r="1282" spans="1:9" x14ac:dyDescent="0.25">
      <c r="A1282" s="1" t="s">
        <v>135</v>
      </c>
      <c r="B1282" s="1">
        <v>4.9000000000000004</v>
      </c>
      <c r="C1282" s="1">
        <v>3</v>
      </c>
      <c r="D1282" s="1">
        <v>1</v>
      </c>
      <c r="E1282" s="1">
        <f t="shared" si="95"/>
        <v>0</v>
      </c>
      <c r="F1282" s="1">
        <f t="shared" si="96"/>
        <v>0</v>
      </c>
      <c r="G1282" s="1">
        <f t="shared" si="97"/>
        <v>1</v>
      </c>
      <c r="H1282" s="1">
        <f t="shared" si="98"/>
        <v>0</v>
      </c>
      <c r="I1282" s="1">
        <f t="shared" si="99"/>
        <v>1</v>
      </c>
    </row>
    <row r="1283" spans="1:9" x14ac:dyDescent="0.25">
      <c r="A1283" s="1" t="s">
        <v>111</v>
      </c>
      <c r="B1283" s="1">
        <v>4.5</v>
      </c>
      <c r="C1283" s="1">
        <v>3</v>
      </c>
      <c r="D1283" s="1">
        <v>1</v>
      </c>
      <c r="E1283" s="1">
        <f t="shared" ref="E1283:E1346" si="100">IF(AND((10&gt;D1283),(D1283&gt;=C1283),(C1283&gt;=2)),1,0)</f>
        <v>0</v>
      </c>
      <c r="F1283" s="1">
        <f t="shared" ref="F1283:F1346" si="101">IF(AND((D1283&lt;C1283),(D1283&gt;2),(C1283&lt;10)),1,0)</f>
        <v>0</v>
      </c>
      <c r="G1283" s="1">
        <f t="shared" ref="G1283:G1346" si="102">IF(D1283&lt;=2,1,0)</f>
        <v>1</v>
      </c>
      <c r="H1283" s="1">
        <f t="shared" ref="H1283:H1346" si="103">IF(D1283&gt;=10,1,0)</f>
        <v>0</v>
      </c>
      <c r="I1283" s="1">
        <f t="shared" ref="I1283:I1346" si="104">SUM(E1283:H1283)</f>
        <v>1</v>
      </c>
    </row>
    <row r="1284" spans="1:9" x14ac:dyDescent="0.25">
      <c r="A1284" s="1" t="s">
        <v>204</v>
      </c>
      <c r="B1284" s="1">
        <v>4.3</v>
      </c>
      <c r="C1284" s="1">
        <v>3</v>
      </c>
      <c r="D1284" s="1">
        <v>1</v>
      </c>
      <c r="E1284" s="1">
        <f t="shared" si="100"/>
        <v>0</v>
      </c>
      <c r="F1284" s="1">
        <f t="shared" si="101"/>
        <v>0</v>
      </c>
      <c r="G1284" s="1">
        <f t="shared" si="102"/>
        <v>1</v>
      </c>
      <c r="H1284" s="1">
        <f t="shared" si="103"/>
        <v>0</v>
      </c>
      <c r="I1284" s="1">
        <f t="shared" si="104"/>
        <v>1</v>
      </c>
    </row>
    <row r="1285" spans="1:9" x14ac:dyDescent="0.25">
      <c r="A1285" s="1" t="s">
        <v>152</v>
      </c>
      <c r="B1285" s="1">
        <v>4.5</v>
      </c>
      <c r="C1285" s="1">
        <v>3</v>
      </c>
      <c r="D1285" s="1">
        <v>1</v>
      </c>
      <c r="E1285" s="1">
        <f t="shared" si="100"/>
        <v>0</v>
      </c>
      <c r="F1285" s="1">
        <f t="shared" si="101"/>
        <v>0</v>
      </c>
      <c r="G1285" s="1">
        <f t="shared" si="102"/>
        <v>1</v>
      </c>
      <c r="H1285" s="1">
        <f t="shared" si="103"/>
        <v>0</v>
      </c>
      <c r="I1285" s="1">
        <f t="shared" si="104"/>
        <v>1</v>
      </c>
    </row>
    <row r="1286" spans="1:9" x14ac:dyDescent="0.25">
      <c r="A1286" s="1" t="s">
        <v>160</v>
      </c>
      <c r="B1286" s="1">
        <v>3.9</v>
      </c>
      <c r="C1286" s="1">
        <v>3</v>
      </c>
      <c r="D1286" s="1">
        <v>1</v>
      </c>
      <c r="E1286" s="1">
        <f t="shared" si="100"/>
        <v>0</v>
      </c>
      <c r="F1286" s="1">
        <f t="shared" si="101"/>
        <v>0</v>
      </c>
      <c r="G1286" s="1">
        <f t="shared" si="102"/>
        <v>1</v>
      </c>
      <c r="H1286" s="1">
        <f t="shared" si="103"/>
        <v>0</v>
      </c>
      <c r="I1286" s="1">
        <f t="shared" si="104"/>
        <v>1</v>
      </c>
    </row>
    <row r="1287" spans="1:9" x14ac:dyDescent="0.25">
      <c r="A1287" s="1" t="s">
        <v>193</v>
      </c>
      <c r="B1287" s="1">
        <v>4.3</v>
      </c>
      <c r="C1287" s="1">
        <v>3</v>
      </c>
      <c r="D1287" s="1">
        <v>1</v>
      </c>
      <c r="E1287" s="1">
        <f t="shared" si="100"/>
        <v>0</v>
      </c>
      <c r="F1287" s="1">
        <f t="shared" si="101"/>
        <v>0</v>
      </c>
      <c r="G1287" s="1">
        <f t="shared" si="102"/>
        <v>1</v>
      </c>
      <c r="H1287" s="1">
        <f t="shared" si="103"/>
        <v>0</v>
      </c>
      <c r="I1287" s="1">
        <f t="shared" si="104"/>
        <v>1</v>
      </c>
    </row>
    <row r="1288" spans="1:9" x14ac:dyDescent="0.25">
      <c r="A1288" s="1" t="s">
        <v>200</v>
      </c>
      <c r="B1288" s="1">
        <v>4.4000000000000004</v>
      </c>
      <c r="C1288" s="1">
        <v>3</v>
      </c>
      <c r="D1288" s="1">
        <v>1</v>
      </c>
      <c r="E1288" s="1">
        <f t="shared" si="100"/>
        <v>0</v>
      </c>
      <c r="F1288" s="1">
        <f t="shared" si="101"/>
        <v>0</v>
      </c>
      <c r="G1288" s="1">
        <f t="shared" si="102"/>
        <v>1</v>
      </c>
      <c r="H1288" s="1">
        <f t="shared" si="103"/>
        <v>0</v>
      </c>
      <c r="I1288" s="1">
        <f t="shared" si="104"/>
        <v>1</v>
      </c>
    </row>
    <row r="1289" spans="1:9" x14ac:dyDescent="0.25">
      <c r="A1289" s="1" t="s">
        <v>143</v>
      </c>
      <c r="B1289" s="1">
        <v>4.5999999999999996</v>
      </c>
      <c r="C1289" s="1">
        <v>3</v>
      </c>
      <c r="D1289" s="1">
        <v>1</v>
      </c>
      <c r="E1289" s="1">
        <f t="shared" si="100"/>
        <v>0</v>
      </c>
      <c r="F1289" s="1">
        <f t="shared" si="101"/>
        <v>0</v>
      </c>
      <c r="G1289" s="1">
        <f t="shared" si="102"/>
        <v>1</v>
      </c>
      <c r="H1289" s="1">
        <f t="shared" si="103"/>
        <v>0</v>
      </c>
      <c r="I1289" s="1">
        <f t="shared" si="104"/>
        <v>1</v>
      </c>
    </row>
    <row r="1290" spans="1:9" x14ac:dyDescent="0.25">
      <c r="A1290" s="1" t="s">
        <v>145</v>
      </c>
      <c r="B1290" s="1">
        <v>4.7</v>
      </c>
      <c r="C1290" s="1">
        <v>3</v>
      </c>
      <c r="D1290" s="1">
        <v>1</v>
      </c>
      <c r="E1290" s="1">
        <f t="shared" si="100"/>
        <v>0</v>
      </c>
      <c r="F1290" s="1">
        <f t="shared" si="101"/>
        <v>0</v>
      </c>
      <c r="G1290" s="1">
        <f t="shared" si="102"/>
        <v>1</v>
      </c>
      <c r="H1290" s="1">
        <f t="shared" si="103"/>
        <v>0</v>
      </c>
      <c r="I1290" s="1">
        <f t="shared" si="104"/>
        <v>1</v>
      </c>
    </row>
    <row r="1291" spans="1:9" x14ac:dyDescent="0.25">
      <c r="A1291" s="1" t="s">
        <v>163</v>
      </c>
      <c r="B1291" s="1">
        <v>5.6</v>
      </c>
      <c r="C1291" s="1">
        <v>3</v>
      </c>
      <c r="D1291" s="1">
        <v>1</v>
      </c>
      <c r="E1291" s="1">
        <f t="shared" si="100"/>
        <v>0</v>
      </c>
      <c r="F1291" s="1">
        <f t="shared" si="101"/>
        <v>0</v>
      </c>
      <c r="G1291" s="1">
        <f t="shared" si="102"/>
        <v>1</v>
      </c>
      <c r="H1291" s="1">
        <f t="shared" si="103"/>
        <v>0</v>
      </c>
      <c r="I1291" s="1">
        <f t="shared" si="104"/>
        <v>1</v>
      </c>
    </row>
    <row r="1292" spans="1:9" x14ac:dyDescent="0.25">
      <c r="A1292" s="1" t="s">
        <v>74</v>
      </c>
      <c r="B1292" s="1">
        <v>4.4000000000000004</v>
      </c>
      <c r="C1292" s="1">
        <v>3</v>
      </c>
      <c r="D1292" s="1">
        <v>1</v>
      </c>
      <c r="E1292" s="1">
        <f t="shared" si="100"/>
        <v>0</v>
      </c>
      <c r="F1292" s="1">
        <f t="shared" si="101"/>
        <v>0</v>
      </c>
      <c r="G1292" s="1">
        <f t="shared" si="102"/>
        <v>1</v>
      </c>
      <c r="H1292" s="1">
        <f t="shared" si="103"/>
        <v>0</v>
      </c>
      <c r="I1292" s="1">
        <f t="shared" si="104"/>
        <v>1</v>
      </c>
    </row>
    <row r="1293" spans="1:9" x14ac:dyDescent="0.25">
      <c r="A1293" s="1" t="s">
        <v>77</v>
      </c>
      <c r="B1293" s="1">
        <v>4.7</v>
      </c>
      <c r="C1293" s="1">
        <v>3</v>
      </c>
      <c r="D1293" s="1">
        <v>1</v>
      </c>
      <c r="E1293" s="1">
        <f t="shared" si="100"/>
        <v>0</v>
      </c>
      <c r="F1293" s="1">
        <f t="shared" si="101"/>
        <v>0</v>
      </c>
      <c r="G1293" s="1">
        <f t="shared" si="102"/>
        <v>1</v>
      </c>
      <c r="H1293" s="1">
        <f t="shared" si="103"/>
        <v>0</v>
      </c>
      <c r="I1293" s="1">
        <f t="shared" si="104"/>
        <v>1</v>
      </c>
    </row>
    <row r="1294" spans="1:9" x14ac:dyDescent="0.25">
      <c r="A1294" s="1" t="s">
        <v>160</v>
      </c>
      <c r="B1294" s="1">
        <v>3.9</v>
      </c>
      <c r="C1294" s="1">
        <v>3</v>
      </c>
      <c r="D1294" s="1">
        <v>1</v>
      </c>
      <c r="E1294" s="1">
        <f t="shared" si="100"/>
        <v>0</v>
      </c>
      <c r="F1294" s="1">
        <f t="shared" si="101"/>
        <v>0</v>
      </c>
      <c r="G1294" s="1">
        <f t="shared" si="102"/>
        <v>1</v>
      </c>
      <c r="H1294" s="1">
        <f t="shared" si="103"/>
        <v>0</v>
      </c>
      <c r="I1294" s="1">
        <f t="shared" si="104"/>
        <v>1</v>
      </c>
    </row>
    <row r="1295" spans="1:9" x14ac:dyDescent="0.25">
      <c r="A1295" s="1" t="s">
        <v>89</v>
      </c>
      <c r="B1295" s="1">
        <v>6.2</v>
      </c>
      <c r="C1295" s="1">
        <v>3</v>
      </c>
      <c r="D1295" s="1">
        <v>1</v>
      </c>
      <c r="E1295" s="1">
        <f t="shared" si="100"/>
        <v>0</v>
      </c>
      <c r="F1295" s="1">
        <f t="shared" si="101"/>
        <v>0</v>
      </c>
      <c r="G1295" s="1">
        <f t="shared" si="102"/>
        <v>1</v>
      </c>
      <c r="H1295" s="1">
        <f t="shared" si="103"/>
        <v>0</v>
      </c>
      <c r="I1295" s="1">
        <f t="shared" si="104"/>
        <v>1</v>
      </c>
    </row>
    <row r="1296" spans="1:9" x14ac:dyDescent="0.25">
      <c r="A1296" s="1" t="s">
        <v>195</v>
      </c>
      <c r="B1296" s="1">
        <v>4.5</v>
      </c>
      <c r="C1296" s="1">
        <v>3</v>
      </c>
      <c r="D1296" s="1">
        <v>1</v>
      </c>
      <c r="E1296" s="1">
        <f t="shared" si="100"/>
        <v>0</v>
      </c>
      <c r="F1296" s="1">
        <f t="shared" si="101"/>
        <v>0</v>
      </c>
      <c r="G1296" s="1">
        <f t="shared" si="102"/>
        <v>1</v>
      </c>
      <c r="H1296" s="1">
        <f t="shared" si="103"/>
        <v>0</v>
      </c>
      <c r="I1296" s="1">
        <f t="shared" si="104"/>
        <v>1</v>
      </c>
    </row>
    <row r="1297" spans="1:9" x14ac:dyDescent="0.25">
      <c r="A1297" s="1" t="s">
        <v>125</v>
      </c>
      <c r="B1297" s="1">
        <v>4.4000000000000004</v>
      </c>
      <c r="C1297" s="1">
        <v>3</v>
      </c>
      <c r="D1297" s="1">
        <v>1</v>
      </c>
      <c r="E1297" s="1">
        <f t="shared" si="100"/>
        <v>0</v>
      </c>
      <c r="F1297" s="1">
        <f t="shared" si="101"/>
        <v>0</v>
      </c>
      <c r="G1297" s="1">
        <f t="shared" si="102"/>
        <v>1</v>
      </c>
      <c r="H1297" s="1">
        <f t="shared" si="103"/>
        <v>0</v>
      </c>
      <c r="I1297" s="1">
        <f t="shared" si="104"/>
        <v>1</v>
      </c>
    </row>
    <row r="1298" spans="1:9" x14ac:dyDescent="0.25">
      <c r="A1298" s="1" t="s">
        <v>182</v>
      </c>
      <c r="B1298" s="1">
        <v>5.0999999999999996</v>
      </c>
      <c r="C1298" s="1">
        <v>3</v>
      </c>
      <c r="D1298" s="1">
        <v>1</v>
      </c>
      <c r="E1298" s="1">
        <f t="shared" si="100"/>
        <v>0</v>
      </c>
      <c r="F1298" s="1">
        <f t="shared" si="101"/>
        <v>0</v>
      </c>
      <c r="G1298" s="1">
        <f t="shared" si="102"/>
        <v>1</v>
      </c>
      <c r="H1298" s="1">
        <f t="shared" si="103"/>
        <v>0</v>
      </c>
      <c r="I1298" s="1">
        <f t="shared" si="104"/>
        <v>1</v>
      </c>
    </row>
    <row r="1299" spans="1:9" x14ac:dyDescent="0.25">
      <c r="A1299" s="1" t="s">
        <v>145</v>
      </c>
      <c r="B1299" s="1">
        <v>4.7</v>
      </c>
      <c r="C1299" s="1">
        <v>3</v>
      </c>
      <c r="D1299" s="1">
        <v>1</v>
      </c>
      <c r="E1299" s="1">
        <f t="shared" si="100"/>
        <v>0</v>
      </c>
      <c r="F1299" s="1">
        <f t="shared" si="101"/>
        <v>0</v>
      </c>
      <c r="G1299" s="1">
        <f t="shared" si="102"/>
        <v>1</v>
      </c>
      <c r="H1299" s="1">
        <f t="shared" si="103"/>
        <v>0</v>
      </c>
      <c r="I1299" s="1">
        <f t="shared" si="104"/>
        <v>1</v>
      </c>
    </row>
    <row r="1300" spans="1:9" x14ac:dyDescent="0.25">
      <c r="A1300" s="1" t="s">
        <v>152</v>
      </c>
      <c r="B1300" s="1">
        <v>4.5</v>
      </c>
      <c r="C1300" s="1">
        <v>3</v>
      </c>
      <c r="D1300" s="1">
        <v>1</v>
      </c>
      <c r="E1300" s="1">
        <f t="shared" si="100"/>
        <v>0</v>
      </c>
      <c r="F1300" s="1">
        <f t="shared" si="101"/>
        <v>0</v>
      </c>
      <c r="G1300" s="1">
        <f t="shared" si="102"/>
        <v>1</v>
      </c>
      <c r="H1300" s="1">
        <f t="shared" si="103"/>
        <v>0</v>
      </c>
      <c r="I1300" s="1">
        <f t="shared" si="104"/>
        <v>1</v>
      </c>
    </row>
    <row r="1301" spans="1:9" x14ac:dyDescent="0.25">
      <c r="A1301" s="1" t="s">
        <v>73</v>
      </c>
      <c r="B1301" s="1">
        <v>4.3</v>
      </c>
      <c r="C1301" s="1">
        <v>3</v>
      </c>
      <c r="D1301" s="1">
        <v>1</v>
      </c>
      <c r="E1301" s="1">
        <f t="shared" si="100"/>
        <v>0</v>
      </c>
      <c r="F1301" s="1">
        <f t="shared" si="101"/>
        <v>0</v>
      </c>
      <c r="G1301" s="1">
        <f t="shared" si="102"/>
        <v>1</v>
      </c>
      <c r="H1301" s="1">
        <f t="shared" si="103"/>
        <v>0</v>
      </c>
      <c r="I1301" s="1">
        <f t="shared" si="104"/>
        <v>1</v>
      </c>
    </row>
    <row r="1302" spans="1:9" x14ac:dyDescent="0.25">
      <c r="A1302" s="1" t="s">
        <v>104</v>
      </c>
      <c r="B1302" s="1">
        <v>5.4</v>
      </c>
      <c r="C1302" s="1">
        <v>3</v>
      </c>
      <c r="D1302" s="1">
        <v>1</v>
      </c>
      <c r="E1302" s="1">
        <f t="shared" si="100"/>
        <v>0</v>
      </c>
      <c r="F1302" s="1">
        <f t="shared" si="101"/>
        <v>0</v>
      </c>
      <c r="G1302" s="1">
        <f t="shared" si="102"/>
        <v>1</v>
      </c>
      <c r="H1302" s="1">
        <f t="shared" si="103"/>
        <v>0</v>
      </c>
      <c r="I1302" s="1">
        <f t="shared" si="104"/>
        <v>1</v>
      </c>
    </row>
    <row r="1303" spans="1:9" x14ac:dyDescent="0.25">
      <c r="A1303" s="1" t="s">
        <v>168</v>
      </c>
      <c r="B1303" s="1">
        <v>4.4000000000000004</v>
      </c>
      <c r="C1303" s="1">
        <v>3</v>
      </c>
      <c r="D1303" s="1">
        <v>1</v>
      </c>
      <c r="E1303" s="1">
        <f t="shared" si="100"/>
        <v>0</v>
      </c>
      <c r="F1303" s="1">
        <f t="shared" si="101"/>
        <v>0</v>
      </c>
      <c r="G1303" s="1">
        <f t="shared" si="102"/>
        <v>1</v>
      </c>
      <c r="H1303" s="1">
        <f t="shared" si="103"/>
        <v>0</v>
      </c>
      <c r="I1303" s="1">
        <f t="shared" si="104"/>
        <v>1</v>
      </c>
    </row>
    <row r="1304" spans="1:9" x14ac:dyDescent="0.25">
      <c r="A1304" s="1" t="s">
        <v>147</v>
      </c>
      <c r="B1304" s="1">
        <v>5.0999999999999996</v>
      </c>
      <c r="C1304" s="1">
        <v>3</v>
      </c>
      <c r="D1304" s="1">
        <v>1</v>
      </c>
      <c r="E1304" s="1">
        <f t="shared" si="100"/>
        <v>0</v>
      </c>
      <c r="F1304" s="1">
        <f t="shared" si="101"/>
        <v>0</v>
      </c>
      <c r="G1304" s="1">
        <f t="shared" si="102"/>
        <v>1</v>
      </c>
      <c r="H1304" s="1">
        <f t="shared" si="103"/>
        <v>0</v>
      </c>
      <c r="I1304" s="1">
        <f t="shared" si="104"/>
        <v>1</v>
      </c>
    </row>
    <row r="1305" spans="1:9" x14ac:dyDescent="0.25">
      <c r="A1305" s="1" t="s">
        <v>206</v>
      </c>
      <c r="B1305" s="1">
        <v>4.4000000000000004</v>
      </c>
      <c r="C1305" s="1">
        <v>3</v>
      </c>
      <c r="D1305" s="1">
        <v>1</v>
      </c>
      <c r="E1305" s="1">
        <f t="shared" si="100"/>
        <v>0</v>
      </c>
      <c r="F1305" s="1">
        <f t="shared" si="101"/>
        <v>0</v>
      </c>
      <c r="G1305" s="1">
        <f t="shared" si="102"/>
        <v>1</v>
      </c>
      <c r="H1305" s="1">
        <f t="shared" si="103"/>
        <v>0</v>
      </c>
      <c r="I1305" s="1">
        <f t="shared" si="104"/>
        <v>1</v>
      </c>
    </row>
    <row r="1306" spans="1:9" x14ac:dyDescent="0.25">
      <c r="A1306" s="1" t="s">
        <v>181</v>
      </c>
      <c r="B1306" s="1">
        <v>4.5</v>
      </c>
      <c r="C1306" s="1">
        <v>3</v>
      </c>
      <c r="D1306" s="1">
        <v>1</v>
      </c>
      <c r="E1306" s="1">
        <f t="shared" si="100"/>
        <v>0</v>
      </c>
      <c r="F1306" s="1">
        <f t="shared" si="101"/>
        <v>0</v>
      </c>
      <c r="G1306" s="1">
        <f t="shared" si="102"/>
        <v>1</v>
      </c>
      <c r="H1306" s="1">
        <f t="shared" si="103"/>
        <v>0</v>
      </c>
      <c r="I1306" s="1">
        <f t="shared" si="104"/>
        <v>1</v>
      </c>
    </row>
    <row r="1307" spans="1:9" x14ac:dyDescent="0.25">
      <c r="A1307" s="1" t="s">
        <v>154</v>
      </c>
      <c r="B1307" s="1">
        <v>5.7</v>
      </c>
      <c r="C1307" s="1">
        <v>3</v>
      </c>
      <c r="D1307" s="1">
        <v>1</v>
      </c>
      <c r="E1307" s="1">
        <f t="shared" si="100"/>
        <v>0</v>
      </c>
      <c r="F1307" s="1">
        <f t="shared" si="101"/>
        <v>0</v>
      </c>
      <c r="G1307" s="1">
        <f t="shared" si="102"/>
        <v>1</v>
      </c>
      <c r="H1307" s="1">
        <f t="shared" si="103"/>
        <v>0</v>
      </c>
      <c r="I1307" s="1">
        <f t="shared" si="104"/>
        <v>1</v>
      </c>
    </row>
    <row r="1308" spans="1:9" x14ac:dyDescent="0.25">
      <c r="A1308" s="1" t="s">
        <v>173</v>
      </c>
      <c r="B1308" s="1">
        <v>4.3</v>
      </c>
      <c r="C1308" s="1">
        <v>3</v>
      </c>
      <c r="D1308" s="1">
        <v>1</v>
      </c>
      <c r="E1308" s="1">
        <f t="shared" si="100"/>
        <v>0</v>
      </c>
      <c r="F1308" s="1">
        <f t="shared" si="101"/>
        <v>0</v>
      </c>
      <c r="G1308" s="1">
        <f t="shared" si="102"/>
        <v>1</v>
      </c>
      <c r="H1308" s="1">
        <f t="shared" si="103"/>
        <v>0</v>
      </c>
      <c r="I1308" s="1">
        <f t="shared" si="104"/>
        <v>1</v>
      </c>
    </row>
    <row r="1309" spans="1:9" x14ac:dyDescent="0.25">
      <c r="A1309" s="1" t="s">
        <v>200</v>
      </c>
      <c r="B1309" s="1">
        <v>4.4000000000000004</v>
      </c>
      <c r="C1309" s="1">
        <v>3</v>
      </c>
      <c r="D1309" s="1">
        <v>1</v>
      </c>
      <c r="E1309" s="1">
        <f t="shared" si="100"/>
        <v>0</v>
      </c>
      <c r="F1309" s="1">
        <f t="shared" si="101"/>
        <v>0</v>
      </c>
      <c r="G1309" s="1">
        <f t="shared" si="102"/>
        <v>1</v>
      </c>
      <c r="H1309" s="1">
        <f t="shared" si="103"/>
        <v>0</v>
      </c>
      <c r="I1309" s="1">
        <f t="shared" si="104"/>
        <v>1</v>
      </c>
    </row>
    <row r="1310" spans="1:9" x14ac:dyDescent="0.25">
      <c r="A1310" s="1" t="s">
        <v>117</v>
      </c>
      <c r="B1310" s="1">
        <v>4.5999999999999996</v>
      </c>
      <c r="C1310" s="1">
        <v>3</v>
      </c>
      <c r="D1310" s="1">
        <v>1</v>
      </c>
      <c r="E1310" s="1">
        <f t="shared" si="100"/>
        <v>0</v>
      </c>
      <c r="F1310" s="1">
        <f t="shared" si="101"/>
        <v>0</v>
      </c>
      <c r="G1310" s="1">
        <f t="shared" si="102"/>
        <v>1</v>
      </c>
      <c r="H1310" s="1">
        <f t="shared" si="103"/>
        <v>0</v>
      </c>
      <c r="I1310" s="1">
        <f t="shared" si="104"/>
        <v>1</v>
      </c>
    </row>
    <row r="1311" spans="1:9" x14ac:dyDescent="0.25">
      <c r="A1311" s="1" t="s">
        <v>204</v>
      </c>
      <c r="B1311" s="1">
        <v>4.3</v>
      </c>
      <c r="C1311" s="1">
        <v>3</v>
      </c>
      <c r="D1311" s="1">
        <v>1</v>
      </c>
      <c r="E1311" s="1">
        <f t="shared" si="100"/>
        <v>0</v>
      </c>
      <c r="F1311" s="1">
        <f t="shared" si="101"/>
        <v>0</v>
      </c>
      <c r="G1311" s="1">
        <f t="shared" si="102"/>
        <v>1</v>
      </c>
      <c r="H1311" s="1">
        <f t="shared" si="103"/>
        <v>0</v>
      </c>
      <c r="I1311" s="1">
        <f t="shared" si="104"/>
        <v>1</v>
      </c>
    </row>
    <row r="1312" spans="1:9" x14ac:dyDescent="0.25">
      <c r="A1312" s="1" t="s">
        <v>135</v>
      </c>
      <c r="B1312" s="1">
        <v>4.9000000000000004</v>
      </c>
      <c r="C1312" s="1">
        <v>3</v>
      </c>
      <c r="D1312" s="1">
        <v>1</v>
      </c>
      <c r="E1312" s="1">
        <f t="shared" si="100"/>
        <v>0</v>
      </c>
      <c r="F1312" s="1">
        <f t="shared" si="101"/>
        <v>0</v>
      </c>
      <c r="G1312" s="1">
        <f t="shared" si="102"/>
        <v>1</v>
      </c>
      <c r="H1312" s="1">
        <f t="shared" si="103"/>
        <v>0</v>
      </c>
      <c r="I1312" s="1">
        <f t="shared" si="104"/>
        <v>1</v>
      </c>
    </row>
    <row r="1313" spans="1:9" x14ac:dyDescent="0.25">
      <c r="A1313" s="1" t="s">
        <v>66</v>
      </c>
      <c r="B1313" s="1">
        <v>4.8</v>
      </c>
      <c r="C1313" s="1">
        <v>3</v>
      </c>
      <c r="D1313" s="1">
        <v>0</v>
      </c>
      <c r="E1313" s="1">
        <f t="shared" si="100"/>
        <v>0</v>
      </c>
      <c r="F1313" s="1">
        <f t="shared" si="101"/>
        <v>0</v>
      </c>
      <c r="G1313" s="1">
        <f t="shared" si="102"/>
        <v>1</v>
      </c>
      <c r="H1313" s="1">
        <f t="shared" si="103"/>
        <v>0</v>
      </c>
      <c r="I1313" s="1">
        <f t="shared" si="104"/>
        <v>1</v>
      </c>
    </row>
    <row r="1314" spans="1:9" x14ac:dyDescent="0.25">
      <c r="A1314" s="1" t="s">
        <v>120</v>
      </c>
      <c r="B1314" s="1">
        <v>4.0999999999999996</v>
      </c>
      <c r="C1314" s="1">
        <v>3</v>
      </c>
      <c r="D1314" s="1">
        <v>0</v>
      </c>
      <c r="E1314" s="1">
        <f t="shared" si="100"/>
        <v>0</v>
      </c>
      <c r="F1314" s="1">
        <f t="shared" si="101"/>
        <v>0</v>
      </c>
      <c r="G1314" s="1">
        <f t="shared" si="102"/>
        <v>1</v>
      </c>
      <c r="H1314" s="1">
        <f t="shared" si="103"/>
        <v>0</v>
      </c>
      <c r="I1314" s="1">
        <f t="shared" si="104"/>
        <v>1</v>
      </c>
    </row>
    <row r="1315" spans="1:9" x14ac:dyDescent="0.25">
      <c r="A1315" s="1" t="s">
        <v>77</v>
      </c>
      <c r="B1315" s="1">
        <v>4.7</v>
      </c>
      <c r="C1315" s="1">
        <v>3</v>
      </c>
      <c r="D1315" s="1">
        <v>0</v>
      </c>
      <c r="E1315" s="1">
        <f t="shared" si="100"/>
        <v>0</v>
      </c>
      <c r="F1315" s="1">
        <f t="shared" si="101"/>
        <v>0</v>
      </c>
      <c r="G1315" s="1">
        <f t="shared" si="102"/>
        <v>1</v>
      </c>
      <c r="H1315" s="1">
        <f t="shared" si="103"/>
        <v>0</v>
      </c>
      <c r="I1315" s="1">
        <f t="shared" si="104"/>
        <v>1</v>
      </c>
    </row>
    <row r="1316" spans="1:9" x14ac:dyDescent="0.25">
      <c r="A1316" s="1" t="s">
        <v>98</v>
      </c>
      <c r="B1316" s="1">
        <v>5</v>
      </c>
      <c r="C1316" s="1">
        <v>3</v>
      </c>
      <c r="D1316" s="1">
        <v>0</v>
      </c>
      <c r="E1316" s="1">
        <f t="shared" si="100"/>
        <v>0</v>
      </c>
      <c r="F1316" s="1">
        <f t="shared" si="101"/>
        <v>0</v>
      </c>
      <c r="G1316" s="1">
        <f t="shared" si="102"/>
        <v>1</v>
      </c>
      <c r="H1316" s="1">
        <f t="shared" si="103"/>
        <v>0</v>
      </c>
      <c r="I1316" s="1">
        <f t="shared" si="104"/>
        <v>1</v>
      </c>
    </row>
    <row r="1317" spans="1:9" x14ac:dyDescent="0.25">
      <c r="A1317" s="1" t="s">
        <v>167</v>
      </c>
      <c r="B1317" s="1">
        <v>4.5</v>
      </c>
      <c r="C1317" s="1">
        <v>3</v>
      </c>
      <c r="D1317" s="1">
        <v>0</v>
      </c>
      <c r="E1317" s="1">
        <f t="shared" si="100"/>
        <v>0</v>
      </c>
      <c r="F1317" s="1">
        <f t="shared" si="101"/>
        <v>0</v>
      </c>
      <c r="G1317" s="1">
        <f t="shared" si="102"/>
        <v>1</v>
      </c>
      <c r="H1317" s="1">
        <f t="shared" si="103"/>
        <v>0</v>
      </c>
      <c r="I1317" s="1">
        <f t="shared" si="104"/>
        <v>1</v>
      </c>
    </row>
    <row r="1318" spans="1:9" x14ac:dyDescent="0.25">
      <c r="A1318" s="1" t="s">
        <v>91</v>
      </c>
      <c r="B1318" s="1">
        <v>4.9000000000000004</v>
      </c>
      <c r="C1318" s="1">
        <v>3</v>
      </c>
      <c r="D1318" s="1">
        <v>0</v>
      </c>
      <c r="E1318" s="1">
        <f t="shared" si="100"/>
        <v>0</v>
      </c>
      <c r="F1318" s="1">
        <f t="shared" si="101"/>
        <v>0</v>
      </c>
      <c r="G1318" s="1">
        <f t="shared" si="102"/>
        <v>1</v>
      </c>
      <c r="H1318" s="1">
        <f t="shared" si="103"/>
        <v>0</v>
      </c>
      <c r="I1318" s="1">
        <f t="shared" si="104"/>
        <v>1</v>
      </c>
    </row>
    <row r="1319" spans="1:9" x14ac:dyDescent="0.25">
      <c r="A1319" s="1" t="s">
        <v>177</v>
      </c>
      <c r="B1319" s="1">
        <v>4.8</v>
      </c>
      <c r="C1319" s="1">
        <v>3</v>
      </c>
      <c r="D1319" s="1">
        <v>0</v>
      </c>
      <c r="E1319" s="1">
        <f t="shared" si="100"/>
        <v>0</v>
      </c>
      <c r="F1319" s="1">
        <f t="shared" si="101"/>
        <v>0</v>
      </c>
      <c r="G1319" s="1">
        <f t="shared" si="102"/>
        <v>1</v>
      </c>
      <c r="H1319" s="1">
        <f t="shared" si="103"/>
        <v>0</v>
      </c>
      <c r="I1319" s="1">
        <f t="shared" si="104"/>
        <v>1</v>
      </c>
    </row>
    <row r="1320" spans="1:9" x14ac:dyDescent="0.25">
      <c r="A1320" s="1" t="s">
        <v>68</v>
      </c>
      <c r="B1320" s="1">
        <v>4.7</v>
      </c>
      <c r="C1320" s="1">
        <v>3</v>
      </c>
      <c r="D1320" s="1">
        <v>0</v>
      </c>
      <c r="E1320" s="1">
        <f t="shared" si="100"/>
        <v>0</v>
      </c>
      <c r="F1320" s="1">
        <f t="shared" si="101"/>
        <v>0</v>
      </c>
      <c r="G1320" s="1">
        <f t="shared" si="102"/>
        <v>1</v>
      </c>
      <c r="H1320" s="1">
        <f t="shared" si="103"/>
        <v>0</v>
      </c>
      <c r="I1320" s="1">
        <f t="shared" si="104"/>
        <v>1</v>
      </c>
    </row>
    <row r="1321" spans="1:9" x14ac:dyDescent="0.25">
      <c r="A1321" s="1" t="s">
        <v>76</v>
      </c>
      <c r="B1321" s="1">
        <v>4.9000000000000004</v>
      </c>
      <c r="C1321" s="1">
        <v>3</v>
      </c>
      <c r="D1321" s="1">
        <v>0</v>
      </c>
      <c r="E1321" s="1">
        <f t="shared" si="100"/>
        <v>0</v>
      </c>
      <c r="F1321" s="1">
        <f t="shared" si="101"/>
        <v>0</v>
      </c>
      <c r="G1321" s="1">
        <f t="shared" si="102"/>
        <v>1</v>
      </c>
      <c r="H1321" s="1">
        <f t="shared" si="103"/>
        <v>0</v>
      </c>
      <c r="I1321" s="1">
        <f t="shared" si="104"/>
        <v>1</v>
      </c>
    </row>
    <row r="1322" spans="1:9" x14ac:dyDescent="0.25">
      <c r="A1322" s="1" t="s">
        <v>184</v>
      </c>
      <c r="B1322" s="1">
        <v>5.4</v>
      </c>
      <c r="C1322" s="1">
        <v>3</v>
      </c>
      <c r="D1322" s="1">
        <v>0</v>
      </c>
      <c r="E1322" s="1">
        <f t="shared" si="100"/>
        <v>0</v>
      </c>
      <c r="F1322" s="1">
        <f t="shared" si="101"/>
        <v>0</v>
      </c>
      <c r="G1322" s="1">
        <f t="shared" si="102"/>
        <v>1</v>
      </c>
      <c r="H1322" s="1">
        <f t="shared" si="103"/>
        <v>0</v>
      </c>
      <c r="I1322" s="1">
        <f t="shared" si="104"/>
        <v>1</v>
      </c>
    </row>
    <row r="1323" spans="1:9" x14ac:dyDescent="0.25">
      <c r="A1323" s="1" t="s">
        <v>88</v>
      </c>
      <c r="B1323" s="1">
        <v>4.5</v>
      </c>
      <c r="C1323" s="1">
        <v>3</v>
      </c>
      <c r="D1323" s="1">
        <v>0</v>
      </c>
      <c r="E1323" s="1">
        <f t="shared" si="100"/>
        <v>0</v>
      </c>
      <c r="F1323" s="1">
        <f t="shared" si="101"/>
        <v>0</v>
      </c>
      <c r="G1323" s="1">
        <f t="shared" si="102"/>
        <v>1</v>
      </c>
      <c r="H1323" s="1">
        <f t="shared" si="103"/>
        <v>0</v>
      </c>
      <c r="I1323" s="1">
        <f t="shared" si="104"/>
        <v>1</v>
      </c>
    </row>
    <row r="1324" spans="1:9" x14ac:dyDescent="0.25">
      <c r="A1324" s="1" t="s">
        <v>142</v>
      </c>
      <c r="B1324" s="1">
        <v>4.4000000000000004</v>
      </c>
      <c r="C1324" s="1">
        <v>3</v>
      </c>
      <c r="D1324" s="1">
        <v>0</v>
      </c>
      <c r="E1324" s="1">
        <f t="shared" si="100"/>
        <v>0</v>
      </c>
      <c r="F1324" s="1">
        <f t="shared" si="101"/>
        <v>0</v>
      </c>
      <c r="G1324" s="1">
        <f t="shared" si="102"/>
        <v>1</v>
      </c>
      <c r="H1324" s="1">
        <f t="shared" si="103"/>
        <v>0</v>
      </c>
      <c r="I1324" s="1">
        <f t="shared" si="104"/>
        <v>1</v>
      </c>
    </row>
    <row r="1325" spans="1:9" x14ac:dyDescent="0.25">
      <c r="A1325" s="1" t="s">
        <v>152</v>
      </c>
      <c r="B1325" s="1">
        <v>4.5</v>
      </c>
      <c r="C1325" s="1">
        <v>3</v>
      </c>
      <c r="D1325" s="1">
        <v>0</v>
      </c>
      <c r="E1325" s="1">
        <f t="shared" si="100"/>
        <v>0</v>
      </c>
      <c r="F1325" s="1">
        <f t="shared" si="101"/>
        <v>0</v>
      </c>
      <c r="G1325" s="1">
        <f t="shared" si="102"/>
        <v>1</v>
      </c>
      <c r="H1325" s="1">
        <f t="shared" si="103"/>
        <v>0</v>
      </c>
      <c r="I1325" s="1">
        <f t="shared" si="104"/>
        <v>1</v>
      </c>
    </row>
    <row r="1326" spans="1:9" x14ac:dyDescent="0.25">
      <c r="A1326" s="1" t="s">
        <v>104</v>
      </c>
      <c r="B1326" s="1">
        <v>5.4</v>
      </c>
      <c r="C1326" s="1">
        <v>3</v>
      </c>
      <c r="D1326" s="1">
        <v>0</v>
      </c>
      <c r="E1326" s="1">
        <f t="shared" si="100"/>
        <v>0</v>
      </c>
      <c r="F1326" s="1">
        <f t="shared" si="101"/>
        <v>0</v>
      </c>
      <c r="G1326" s="1">
        <f t="shared" si="102"/>
        <v>1</v>
      </c>
      <c r="H1326" s="1">
        <f t="shared" si="103"/>
        <v>0</v>
      </c>
      <c r="I1326" s="1">
        <f t="shared" si="104"/>
        <v>1</v>
      </c>
    </row>
    <row r="1327" spans="1:9" x14ac:dyDescent="0.25">
      <c r="A1327" s="1" t="s">
        <v>146</v>
      </c>
      <c r="B1327" s="1">
        <v>4.3</v>
      </c>
      <c r="C1327" s="1">
        <v>3</v>
      </c>
      <c r="D1327" s="1">
        <v>0</v>
      </c>
      <c r="E1327" s="1">
        <f t="shared" si="100"/>
        <v>0</v>
      </c>
      <c r="F1327" s="1">
        <f t="shared" si="101"/>
        <v>0</v>
      </c>
      <c r="G1327" s="1">
        <f t="shared" si="102"/>
        <v>1</v>
      </c>
      <c r="H1327" s="1">
        <f t="shared" si="103"/>
        <v>0</v>
      </c>
      <c r="I1327" s="1">
        <f t="shared" si="104"/>
        <v>1</v>
      </c>
    </row>
    <row r="1328" spans="1:9" x14ac:dyDescent="0.25">
      <c r="A1328" s="1" t="s">
        <v>71</v>
      </c>
      <c r="B1328" s="1">
        <v>4.3</v>
      </c>
      <c r="C1328" s="1">
        <v>3</v>
      </c>
      <c r="D1328" s="1">
        <v>0</v>
      </c>
      <c r="E1328" s="1">
        <f t="shared" si="100"/>
        <v>0</v>
      </c>
      <c r="F1328" s="1">
        <f t="shared" si="101"/>
        <v>0</v>
      </c>
      <c r="G1328" s="1">
        <f t="shared" si="102"/>
        <v>1</v>
      </c>
      <c r="H1328" s="1">
        <f t="shared" si="103"/>
        <v>0</v>
      </c>
      <c r="I1328" s="1">
        <f t="shared" si="104"/>
        <v>1</v>
      </c>
    </row>
    <row r="1329" spans="1:9" x14ac:dyDescent="0.25">
      <c r="A1329" s="1" t="s">
        <v>98</v>
      </c>
      <c r="B1329" s="1">
        <v>5</v>
      </c>
      <c r="C1329" s="1">
        <v>3</v>
      </c>
      <c r="D1329" s="1">
        <v>0</v>
      </c>
      <c r="E1329" s="1">
        <f t="shared" si="100"/>
        <v>0</v>
      </c>
      <c r="F1329" s="1">
        <f t="shared" si="101"/>
        <v>0</v>
      </c>
      <c r="G1329" s="1">
        <f t="shared" si="102"/>
        <v>1</v>
      </c>
      <c r="H1329" s="1">
        <f t="shared" si="103"/>
        <v>0</v>
      </c>
      <c r="I1329" s="1">
        <f t="shared" si="104"/>
        <v>1</v>
      </c>
    </row>
    <row r="1330" spans="1:9" x14ac:dyDescent="0.25">
      <c r="A1330" s="1" t="s">
        <v>140</v>
      </c>
      <c r="B1330" s="1">
        <v>4.9000000000000004</v>
      </c>
      <c r="C1330" s="1">
        <v>3</v>
      </c>
      <c r="D1330" s="1">
        <v>0</v>
      </c>
      <c r="E1330" s="1">
        <f t="shared" si="100"/>
        <v>0</v>
      </c>
      <c r="F1330" s="1">
        <f t="shared" si="101"/>
        <v>0</v>
      </c>
      <c r="G1330" s="1">
        <f t="shared" si="102"/>
        <v>1</v>
      </c>
      <c r="H1330" s="1">
        <f t="shared" si="103"/>
        <v>0</v>
      </c>
      <c r="I1330" s="1">
        <f t="shared" si="104"/>
        <v>1</v>
      </c>
    </row>
    <row r="1331" spans="1:9" x14ac:dyDescent="0.25">
      <c r="A1331" s="1" t="s">
        <v>71</v>
      </c>
      <c r="B1331" s="1">
        <v>4.3</v>
      </c>
      <c r="C1331" s="1">
        <v>3</v>
      </c>
      <c r="D1331" s="1">
        <v>0</v>
      </c>
      <c r="E1331" s="1">
        <f t="shared" si="100"/>
        <v>0</v>
      </c>
      <c r="F1331" s="1">
        <f t="shared" si="101"/>
        <v>0</v>
      </c>
      <c r="G1331" s="1">
        <f t="shared" si="102"/>
        <v>1</v>
      </c>
      <c r="H1331" s="1">
        <f t="shared" si="103"/>
        <v>0</v>
      </c>
      <c r="I1331" s="1">
        <f t="shared" si="104"/>
        <v>1</v>
      </c>
    </row>
    <row r="1332" spans="1:9" x14ac:dyDescent="0.25">
      <c r="A1332" s="1" t="s">
        <v>177</v>
      </c>
      <c r="B1332" s="1">
        <v>4.8</v>
      </c>
      <c r="C1332" s="1">
        <v>3</v>
      </c>
      <c r="D1332" s="1">
        <v>0</v>
      </c>
      <c r="E1332" s="1">
        <f t="shared" si="100"/>
        <v>0</v>
      </c>
      <c r="F1332" s="1">
        <f t="shared" si="101"/>
        <v>0</v>
      </c>
      <c r="G1332" s="1">
        <f t="shared" si="102"/>
        <v>1</v>
      </c>
      <c r="H1332" s="1">
        <f t="shared" si="103"/>
        <v>0</v>
      </c>
      <c r="I1332" s="1">
        <f t="shared" si="104"/>
        <v>1</v>
      </c>
    </row>
    <row r="1333" spans="1:9" x14ac:dyDescent="0.25">
      <c r="A1333" s="1" t="s">
        <v>126</v>
      </c>
      <c r="B1333" s="1">
        <v>4.4000000000000004</v>
      </c>
      <c r="C1333" s="1">
        <v>3</v>
      </c>
      <c r="D1333" s="1">
        <v>0</v>
      </c>
      <c r="E1333" s="1">
        <f t="shared" si="100"/>
        <v>0</v>
      </c>
      <c r="F1333" s="1">
        <f t="shared" si="101"/>
        <v>0</v>
      </c>
      <c r="G1333" s="1">
        <f t="shared" si="102"/>
        <v>1</v>
      </c>
      <c r="H1333" s="1">
        <f t="shared" si="103"/>
        <v>0</v>
      </c>
      <c r="I1333" s="1">
        <f t="shared" si="104"/>
        <v>1</v>
      </c>
    </row>
    <row r="1334" spans="1:9" x14ac:dyDescent="0.25">
      <c r="A1334" s="1" t="s">
        <v>129</v>
      </c>
      <c r="B1334" s="1">
        <v>4.8</v>
      </c>
      <c r="C1334" s="1">
        <v>3</v>
      </c>
      <c r="D1334" s="1">
        <v>0</v>
      </c>
      <c r="E1334" s="1">
        <f t="shared" si="100"/>
        <v>0</v>
      </c>
      <c r="F1334" s="1">
        <f t="shared" si="101"/>
        <v>0</v>
      </c>
      <c r="G1334" s="1">
        <f t="shared" si="102"/>
        <v>1</v>
      </c>
      <c r="H1334" s="1">
        <f t="shared" si="103"/>
        <v>0</v>
      </c>
      <c r="I1334" s="1">
        <f t="shared" si="104"/>
        <v>1</v>
      </c>
    </row>
    <row r="1335" spans="1:9" x14ac:dyDescent="0.25">
      <c r="A1335" s="1" t="s">
        <v>189</v>
      </c>
      <c r="B1335" s="1">
        <v>4.4000000000000004</v>
      </c>
      <c r="C1335" s="1">
        <v>3</v>
      </c>
      <c r="D1335" s="1">
        <v>0</v>
      </c>
      <c r="E1335" s="1">
        <f t="shared" si="100"/>
        <v>0</v>
      </c>
      <c r="F1335" s="1">
        <f t="shared" si="101"/>
        <v>0</v>
      </c>
      <c r="G1335" s="1">
        <f t="shared" si="102"/>
        <v>1</v>
      </c>
      <c r="H1335" s="1">
        <f t="shared" si="103"/>
        <v>0</v>
      </c>
      <c r="I1335" s="1">
        <f t="shared" si="104"/>
        <v>1</v>
      </c>
    </row>
    <row r="1336" spans="1:9" x14ac:dyDescent="0.25">
      <c r="A1336" s="1" t="s">
        <v>179</v>
      </c>
      <c r="B1336" s="1">
        <v>5.4</v>
      </c>
      <c r="C1336" s="1">
        <v>3</v>
      </c>
      <c r="D1336" s="1">
        <v>0</v>
      </c>
      <c r="E1336" s="1">
        <f t="shared" si="100"/>
        <v>0</v>
      </c>
      <c r="F1336" s="1">
        <f t="shared" si="101"/>
        <v>0</v>
      </c>
      <c r="G1336" s="1">
        <f t="shared" si="102"/>
        <v>1</v>
      </c>
      <c r="H1336" s="1">
        <f t="shared" si="103"/>
        <v>0</v>
      </c>
      <c r="I1336" s="1">
        <f t="shared" si="104"/>
        <v>1</v>
      </c>
    </row>
    <row r="1337" spans="1:9" x14ac:dyDescent="0.25">
      <c r="A1337" s="1" t="s">
        <v>153</v>
      </c>
      <c r="B1337" s="1">
        <v>3.8</v>
      </c>
      <c r="C1337" s="1">
        <v>3</v>
      </c>
      <c r="D1337" s="1">
        <v>0</v>
      </c>
      <c r="E1337" s="1">
        <f t="shared" si="100"/>
        <v>0</v>
      </c>
      <c r="F1337" s="1">
        <f t="shared" si="101"/>
        <v>0</v>
      </c>
      <c r="G1337" s="1">
        <f t="shared" si="102"/>
        <v>1</v>
      </c>
      <c r="H1337" s="1">
        <f t="shared" si="103"/>
        <v>0</v>
      </c>
      <c r="I1337" s="1">
        <f t="shared" si="104"/>
        <v>1</v>
      </c>
    </row>
    <row r="1338" spans="1:9" x14ac:dyDescent="0.25">
      <c r="A1338" s="1" t="s">
        <v>63</v>
      </c>
      <c r="B1338" s="1">
        <v>4.4000000000000004</v>
      </c>
      <c r="C1338" s="1">
        <v>3</v>
      </c>
      <c r="D1338" s="1">
        <v>0</v>
      </c>
      <c r="E1338" s="1">
        <f t="shared" si="100"/>
        <v>0</v>
      </c>
      <c r="F1338" s="1">
        <f t="shared" si="101"/>
        <v>0</v>
      </c>
      <c r="G1338" s="1">
        <f t="shared" si="102"/>
        <v>1</v>
      </c>
      <c r="H1338" s="1">
        <f t="shared" si="103"/>
        <v>0</v>
      </c>
      <c r="I1338" s="1">
        <f t="shared" si="104"/>
        <v>1</v>
      </c>
    </row>
    <row r="1339" spans="1:9" x14ac:dyDescent="0.25">
      <c r="A1339" s="1" t="s">
        <v>65</v>
      </c>
      <c r="B1339" s="1">
        <v>5.0999999999999996</v>
      </c>
      <c r="C1339" s="1">
        <v>3</v>
      </c>
      <c r="D1339" s="1">
        <v>0</v>
      </c>
      <c r="E1339" s="1">
        <f t="shared" si="100"/>
        <v>0</v>
      </c>
      <c r="F1339" s="1">
        <f t="shared" si="101"/>
        <v>0</v>
      </c>
      <c r="G1339" s="1">
        <f t="shared" si="102"/>
        <v>1</v>
      </c>
      <c r="H1339" s="1">
        <f t="shared" si="103"/>
        <v>0</v>
      </c>
      <c r="I1339" s="1">
        <f t="shared" si="104"/>
        <v>1</v>
      </c>
    </row>
    <row r="1340" spans="1:9" x14ac:dyDescent="0.25">
      <c r="A1340" s="1" t="s">
        <v>153</v>
      </c>
      <c r="B1340" s="1">
        <v>3.8</v>
      </c>
      <c r="C1340" s="1">
        <v>3</v>
      </c>
      <c r="D1340" s="1">
        <v>0</v>
      </c>
      <c r="E1340" s="1">
        <f t="shared" si="100"/>
        <v>0</v>
      </c>
      <c r="F1340" s="1">
        <f t="shared" si="101"/>
        <v>0</v>
      </c>
      <c r="G1340" s="1">
        <f t="shared" si="102"/>
        <v>1</v>
      </c>
      <c r="H1340" s="1">
        <f t="shared" si="103"/>
        <v>0</v>
      </c>
      <c r="I1340" s="1">
        <f t="shared" si="104"/>
        <v>1</v>
      </c>
    </row>
    <row r="1341" spans="1:9" x14ac:dyDescent="0.25">
      <c r="A1341" s="1" t="s">
        <v>110</v>
      </c>
      <c r="B1341" s="1">
        <v>4.3</v>
      </c>
      <c r="C1341" s="1">
        <v>3</v>
      </c>
      <c r="D1341" s="1">
        <v>0</v>
      </c>
      <c r="E1341" s="1">
        <f t="shared" si="100"/>
        <v>0</v>
      </c>
      <c r="F1341" s="1">
        <f t="shared" si="101"/>
        <v>0</v>
      </c>
      <c r="G1341" s="1">
        <f t="shared" si="102"/>
        <v>1</v>
      </c>
      <c r="H1341" s="1">
        <f t="shared" si="103"/>
        <v>0</v>
      </c>
      <c r="I1341" s="1">
        <f t="shared" si="104"/>
        <v>1</v>
      </c>
    </row>
    <row r="1342" spans="1:9" x14ac:dyDescent="0.25">
      <c r="A1342" s="1" t="s">
        <v>197</v>
      </c>
      <c r="B1342" s="1">
        <v>4.4000000000000004</v>
      </c>
      <c r="C1342" s="1">
        <v>3</v>
      </c>
      <c r="D1342" s="1">
        <v>0</v>
      </c>
      <c r="E1342" s="1">
        <f t="shared" si="100"/>
        <v>0</v>
      </c>
      <c r="F1342" s="1">
        <f t="shared" si="101"/>
        <v>0</v>
      </c>
      <c r="G1342" s="1">
        <f t="shared" si="102"/>
        <v>1</v>
      </c>
      <c r="H1342" s="1">
        <f t="shared" si="103"/>
        <v>0</v>
      </c>
      <c r="I1342" s="1">
        <f t="shared" si="104"/>
        <v>1</v>
      </c>
    </row>
    <row r="1343" spans="1:9" x14ac:dyDescent="0.25">
      <c r="A1343" s="1" t="s">
        <v>146</v>
      </c>
      <c r="B1343" s="1">
        <v>4.3</v>
      </c>
      <c r="C1343" s="1">
        <v>3</v>
      </c>
      <c r="D1343" s="1">
        <v>0</v>
      </c>
      <c r="E1343" s="1">
        <f t="shared" si="100"/>
        <v>0</v>
      </c>
      <c r="F1343" s="1">
        <f t="shared" si="101"/>
        <v>0</v>
      </c>
      <c r="G1343" s="1">
        <f t="shared" si="102"/>
        <v>1</v>
      </c>
      <c r="H1343" s="1">
        <f t="shared" si="103"/>
        <v>0</v>
      </c>
      <c r="I1343" s="1">
        <f t="shared" si="104"/>
        <v>1</v>
      </c>
    </row>
    <row r="1344" spans="1:9" x14ac:dyDescent="0.25">
      <c r="A1344" s="1" t="s">
        <v>82</v>
      </c>
      <c r="B1344" s="1">
        <v>4.3</v>
      </c>
      <c r="C1344" s="1">
        <v>3</v>
      </c>
      <c r="D1344" s="1">
        <v>0</v>
      </c>
      <c r="E1344" s="1">
        <f t="shared" si="100"/>
        <v>0</v>
      </c>
      <c r="F1344" s="1">
        <f t="shared" si="101"/>
        <v>0</v>
      </c>
      <c r="G1344" s="1">
        <f t="shared" si="102"/>
        <v>1</v>
      </c>
      <c r="H1344" s="1">
        <f t="shared" si="103"/>
        <v>0</v>
      </c>
      <c r="I1344" s="1">
        <f t="shared" si="104"/>
        <v>1</v>
      </c>
    </row>
    <row r="1345" spans="1:9" x14ac:dyDescent="0.25">
      <c r="A1345" s="1" t="s">
        <v>115</v>
      </c>
      <c r="B1345" s="1">
        <v>4.9000000000000004</v>
      </c>
      <c r="C1345" s="1">
        <v>3</v>
      </c>
      <c r="D1345" s="1">
        <v>0</v>
      </c>
      <c r="E1345" s="1">
        <f t="shared" si="100"/>
        <v>0</v>
      </c>
      <c r="F1345" s="1">
        <f t="shared" si="101"/>
        <v>0</v>
      </c>
      <c r="G1345" s="1">
        <f t="shared" si="102"/>
        <v>1</v>
      </c>
      <c r="H1345" s="1">
        <f t="shared" si="103"/>
        <v>0</v>
      </c>
      <c r="I1345" s="1">
        <f t="shared" si="104"/>
        <v>1</v>
      </c>
    </row>
    <row r="1346" spans="1:9" x14ac:dyDescent="0.25">
      <c r="A1346" s="1" t="s">
        <v>177</v>
      </c>
      <c r="B1346" s="1">
        <v>4.8</v>
      </c>
      <c r="C1346" s="1">
        <v>3</v>
      </c>
      <c r="D1346" s="1">
        <v>0</v>
      </c>
      <c r="E1346" s="1">
        <f t="shared" si="100"/>
        <v>0</v>
      </c>
      <c r="F1346" s="1">
        <f t="shared" si="101"/>
        <v>0</v>
      </c>
      <c r="G1346" s="1">
        <f t="shared" si="102"/>
        <v>1</v>
      </c>
      <c r="H1346" s="1">
        <f t="shared" si="103"/>
        <v>0</v>
      </c>
      <c r="I1346" s="1">
        <f t="shared" si="104"/>
        <v>1</v>
      </c>
    </row>
    <row r="1347" spans="1:9" x14ac:dyDescent="0.25">
      <c r="A1347" s="1" t="s">
        <v>92</v>
      </c>
      <c r="B1347" s="1">
        <v>5.4</v>
      </c>
      <c r="C1347" s="1">
        <v>3</v>
      </c>
      <c r="D1347" s="1">
        <v>0</v>
      </c>
      <c r="E1347" s="1">
        <f t="shared" ref="E1347:E1410" si="105">IF(AND((10&gt;D1347),(D1347&gt;=C1347),(C1347&gt;=2)),1,0)</f>
        <v>0</v>
      </c>
      <c r="F1347" s="1">
        <f t="shared" ref="F1347:F1410" si="106">IF(AND((D1347&lt;C1347),(D1347&gt;2),(C1347&lt;10)),1,0)</f>
        <v>0</v>
      </c>
      <c r="G1347" s="1">
        <f t="shared" ref="G1347:G1382" si="107">IF(D1347&lt;=2,1,0)</f>
        <v>1</v>
      </c>
      <c r="H1347" s="1">
        <f t="shared" ref="H1347:H1410" si="108">IF(D1347&gt;=10,1,0)</f>
        <v>0</v>
      </c>
      <c r="I1347" s="1">
        <f t="shared" ref="I1347:I1410" si="109">SUM(E1347:H1347)</f>
        <v>1</v>
      </c>
    </row>
    <row r="1348" spans="1:9" x14ac:dyDescent="0.25">
      <c r="A1348" s="1" t="s">
        <v>122</v>
      </c>
      <c r="B1348" s="1">
        <v>4.5</v>
      </c>
      <c r="C1348" s="1">
        <v>3</v>
      </c>
      <c r="D1348" s="1">
        <v>0</v>
      </c>
      <c r="E1348" s="1">
        <f t="shared" si="105"/>
        <v>0</v>
      </c>
      <c r="F1348" s="1">
        <f t="shared" si="106"/>
        <v>0</v>
      </c>
      <c r="G1348" s="1">
        <f t="shared" si="107"/>
        <v>1</v>
      </c>
      <c r="H1348" s="1">
        <f t="shared" si="108"/>
        <v>0</v>
      </c>
      <c r="I1348" s="1">
        <f t="shared" si="109"/>
        <v>1</v>
      </c>
    </row>
    <row r="1349" spans="1:9" x14ac:dyDescent="0.25">
      <c r="A1349" s="1" t="s">
        <v>86</v>
      </c>
      <c r="B1349" s="1">
        <v>4.3</v>
      </c>
      <c r="C1349" s="1">
        <v>3</v>
      </c>
      <c r="D1349" s="1">
        <v>0</v>
      </c>
      <c r="E1349" s="1">
        <f t="shared" si="105"/>
        <v>0</v>
      </c>
      <c r="F1349" s="1">
        <f t="shared" si="106"/>
        <v>0</v>
      </c>
      <c r="G1349" s="1">
        <f t="shared" si="107"/>
        <v>1</v>
      </c>
      <c r="H1349" s="1">
        <f t="shared" si="108"/>
        <v>0</v>
      </c>
      <c r="I1349" s="1">
        <f t="shared" si="109"/>
        <v>1</v>
      </c>
    </row>
    <row r="1350" spans="1:9" x14ac:dyDescent="0.25">
      <c r="A1350" s="1" t="s">
        <v>176</v>
      </c>
      <c r="B1350" s="1">
        <v>4.2</v>
      </c>
      <c r="C1350" s="1">
        <v>3</v>
      </c>
      <c r="D1350" s="1">
        <v>0</v>
      </c>
      <c r="E1350" s="1">
        <f t="shared" si="105"/>
        <v>0</v>
      </c>
      <c r="F1350" s="1">
        <f t="shared" si="106"/>
        <v>0</v>
      </c>
      <c r="G1350" s="1">
        <f t="shared" si="107"/>
        <v>1</v>
      </c>
      <c r="H1350" s="1">
        <f t="shared" si="108"/>
        <v>0</v>
      </c>
      <c r="I1350" s="1">
        <f t="shared" si="109"/>
        <v>1</v>
      </c>
    </row>
    <row r="1351" spans="1:9" x14ac:dyDescent="0.25">
      <c r="A1351" s="1" t="s">
        <v>197</v>
      </c>
      <c r="B1351" s="1">
        <v>4.4000000000000004</v>
      </c>
      <c r="C1351" s="1">
        <v>3</v>
      </c>
      <c r="D1351" s="1">
        <v>0</v>
      </c>
      <c r="E1351" s="1">
        <f t="shared" si="105"/>
        <v>0</v>
      </c>
      <c r="F1351" s="1">
        <f t="shared" si="106"/>
        <v>0</v>
      </c>
      <c r="G1351" s="1">
        <f t="shared" si="107"/>
        <v>1</v>
      </c>
      <c r="H1351" s="1">
        <f t="shared" si="108"/>
        <v>0</v>
      </c>
      <c r="I1351" s="1">
        <f t="shared" si="109"/>
        <v>1</v>
      </c>
    </row>
    <row r="1352" spans="1:9" x14ac:dyDescent="0.25">
      <c r="A1352" s="1" t="s">
        <v>124</v>
      </c>
      <c r="B1352" s="1">
        <v>4.5</v>
      </c>
      <c r="C1352" s="1">
        <v>3</v>
      </c>
      <c r="D1352" s="1">
        <v>0</v>
      </c>
      <c r="E1352" s="1">
        <f t="shared" si="105"/>
        <v>0</v>
      </c>
      <c r="F1352" s="1">
        <f t="shared" si="106"/>
        <v>0</v>
      </c>
      <c r="G1352" s="1">
        <f t="shared" si="107"/>
        <v>1</v>
      </c>
      <c r="H1352" s="1">
        <f t="shared" si="108"/>
        <v>0</v>
      </c>
      <c r="I1352" s="1">
        <f t="shared" si="109"/>
        <v>1</v>
      </c>
    </row>
    <row r="1353" spans="1:9" x14ac:dyDescent="0.25">
      <c r="A1353" s="1" t="s">
        <v>198</v>
      </c>
      <c r="B1353" s="1">
        <v>3.9</v>
      </c>
      <c r="C1353" s="1">
        <v>3</v>
      </c>
      <c r="D1353" s="1">
        <v>0</v>
      </c>
      <c r="E1353" s="1">
        <f t="shared" si="105"/>
        <v>0</v>
      </c>
      <c r="F1353" s="1">
        <f t="shared" si="106"/>
        <v>0</v>
      </c>
      <c r="G1353" s="1">
        <f t="shared" si="107"/>
        <v>1</v>
      </c>
      <c r="H1353" s="1">
        <f t="shared" si="108"/>
        <v>0</v>
      </c>
      <c r="I1353" s="1">
        <f t="shared" si="109"/>
        <v>1</v>
      </c>
    </row>
    <row r="1354" spans="1:9" x14ac:dyDescent="0.25">
      <c r="A1354" s="1" t="s">
        <v>91</v>
      </c>
      <c r="B1354" s="1">
        <v>4.9000000000000004</v>
      </c>
      <c r="C1354" s="1">
        <v>3</v>
      </c>
      <c r="D1354" s="1">
        <v>0</v>
      </c>
      <c r="E1354" s="1">
        <f t="shared" si="105"/>
        <v>0</v>
      </c>
      <c r="F1354" s="1">
        <f t="shared" si="106"/>
        <v>0</v>
      </c>
      <c r="G1354" s="1">
        <f t="shared" si="107"/>
        <v>1</v>
      </c>
      <c r="H1354" s="1">
        <f t="shared" si="108"/>
        <v>0</v>
      </c>
      <c r="I1354" s="1">
        <f t="shared" si="109"/>
        <v>1</v>
      </c>
    </row>
    <row r="1355" spans="1:9" x14ac:dyDescent="0.25">
      <c r="A1355" s="1" t="s">
        <v>108</v>
      </c>
      <c r="B1355" s="1">
        <v>4.4000000000000004</v>
      </c>
      <c r="C1355" s="1">
        <v>3</v>
      </c>
      <c r="D1355" s="1">
        <v>0</v>
      </c>
      <c r="E1355" s="1">
        <f t="shared" si="105"/>
        <v>0</v>
      </c>
      <c r="F1355" s="1">
        <f t="shared" si="106"/>
        <v>0</v>
      </c>
      <c r="G1355" s="1">
        <f t="shared" si="107"/>
        <v>1</v>
      </c>
      <c r="H1355" s="1">
        <f t="shared" si="108"/>
        <v>0</v>
      </c>
      <c r="I1355" s="1">
        <f t="shared" si="109"/>
        <v>1</v>
      </c>
    </row>
    <row r="1356" spans="1:9" x14ac:dyDescent="0.25">
      <c r="A1356" s="1" t="s">
        <v>151</v>
      </c>
      <c r="B1356" s="1">
        <v>4.3</v>
      </c>
      <c r="C1356" s="1">
        <v>3</v>
      </c>
      <c r="D1356" s="1">
        <v>0</v>
      </c>
      <c r="E1356" s="1">
        <f t="shared" si="105"/>
        <v>0</v>
      </c>
      <c r="F1356" s="1">
        <f t="shared" si="106"/>
        <v>0</v>
      </c>
      <c r="G1356" s="1">
        <f t="shared" si="107"/>
        <v>1</v>
      </c>
      <c r="H1356" s="1">
        <f t="shared" si="108"/>
        <v>0</v>
      </c>
      <c r="I1356" s="1">
        <f t="shared" si="109"/>
        <v>1</v>
      </c>
    </row>
    <row r="1357" spans="1:9" x14ac:dyDescent="0.25">
      <c r="A1357" s="1" t="s">
        <v>98</v>
      </c>
      <c r="B1357" s="1">
        <v>5</v>
      </c>
      <c r="C1357" s="1">
        <v>3</v>
      </c>
      <c r="D1357" s="1">
        <v>0</v>
      </c>
      <c r="E1357" s="1">
        <f t="shared" si="105"/>
        <v>0</v>
      </c>
      <c r="F1357" s="1">
        <f t="shared" si="106"/>
        <v>0</v>
      </c>
      <c r="G1357" s="1">
        <f t="shared" si="107"/>
        <v>1</v>
      </c>
      <c r="H1357" s="1">
        <f t="shared" si="108"/>
        <v>0</v>
      </c>
      <c r="I1357" s="1">
        <f t="shared" si="109"/>
        <v>1</v>
      </c>
    </row>
    <row r="1358" spans="1:9" x14ac:dyDescent="0.25">
      <c r="A1358" s="1" t="s">
        <v>112</v>
      </c>
      <c r="B1358" s="1">
        <v>4.9000000000000004</v>
      </c>
      <c r="C1358" s="1">
        <v>3</v>
      </c>
      <c r="D1358" s="1">
        <v>0</v>
      </c>
      <c r="E1358" s="1">
        <f t="shared" si="105"/>
        <v>0</v>
      </c>
      <c r="F1358" s="1">
        <f t="shared" si="106"/>
        <v>0</v>
      </c>
      <c r="G1358" s="1">
        <f t="shared" si="107"/>
        <v>1</v>
      </c>
      <c r="H1358" s="1">
        <f t="shared" si="108"/>
        <v>0</v>
      </c>
      <c r="I1358" s="1">
        <f t="shared" si="109"/>
        <v>1</v>
      </c>
    </row>
    <row r="1359" spans="1:9" x14ac:dyDescent="0.25">
      <c r="A1359" s="1" t="s">
        <v>187</v>
      </c>
      <c r="B1359" s="1">
        <v>4.4000000000000004</v>
      </c>
      <c r="C1359" s="1">
        <v>3</v>
      </c>
      <c r="D1359" s="1">
        <v>0</v>
      </c>
      <c r="E1359" s="1">
        <f t="shared" si="105"/>
        <v>0</v>
      </c>
      <c r="F1359" s="1">
        <f t="shared" si="106"/>
        <v>0</v>
      </c>
      <c r="G1359" s="1">
        <f t="shared" si="107"/>
        <v>1</v>
      </c>
      <c r="H1359" s="1">
        <f t="shared" si="108"/>
        <v>0</v>
      </c>
      <c r="I1359" s="1">
        <f t="shared" si="109"/>
        <v>1</v>
      </c>
    </row>
    <row r="1360" spans="1:9" x14ac:dyDescent="0.25">
      <c r="A1360" s="1" t="s">
        <v>125</v>
      </c>
      <c r="B1360" s="1">
        <v>4.4000000000000004</v>
      </c>
      <c r="C1360" s="1">
        <v>3</v>
      </c>
      <c r="D1360" s="1">
        <v>0</v>
      </c>
      <c r="E1360" s="1">
        <f t="shared" si="105"/>
        <v>0</v>
      </c>
      <c r="F1360" s="1">
        <f t="shared" si="106"/>
        <v>0</v>
      </c>
      <c r="G1360" s="1">
        <f t="shared" si="107"/>
        <v>1</v>
      </c>
      <c r="H1360" s="1">
        <f t="shared" si="108"/>
        <v>0</v>
      </c>
      <c r="I1360" s="1">
        <f t="shared" si="109"/>
        <v>1</v>
      </c>
    </row>
    <row r="1361" spans="1:9" x14ac:dyDescent="0.25">
      <c r="A1361" s="1" t="s">
        <v>125</v>
      </c>
      <c r="B1361" s="1">
        <v>4.4000000000000004</v>
      </c>
      <c r="C1361" s="1">
        <v>3</v>
      </c>
      <c r="D1361" s="1">
        <v>0</v>
      </c>
      <c r="E1361" s="1">
        <f t="shared" si="105"/>
        <v>0</v>
      </c>
      <c r="F1361" s="1">
        <f t="shared" si="106"/>
        <v>0</v>
      </c>
      <c r="G1361" s="1">
        <f t="shared" si="107"/>
        <v>1</v>
      </c>
      <c r="H1361" s="1">
        <f t="shared" si="108"/>
        <v>0</v>
      </c>
      <c r="I1361" s="1">
        <f t="shared" si="109"/>
        <v>1</v>
      </c>
    </row>
    <row r="1362" spans="1:9" x14ac:dyDescent="0.25">
      <c r="A1362" s="1" t="s">
        <v>63</v>
      </c>
      <c r="B1362" s="1">
        <v>4.4000000000000004</v>
      </c>
      <c r="C1362" s="1">
        <v>3</v>
      </c>
      <c r="D1362" s="1">
        <v>0</v>
      </c>
      <c r="E1362" s="1">
        <f t="shared" si="105"/>
        <v>0</v>
      </c>
      <c r="F1362" s="1">
        <f t="shared" si="106"/>
        <v>0</v>
      </c>
      <c r="G1362" s="1">
        <f t="shared" si="107"/>
        <v>1</v>
      </c>
      <c r="H1362" s="1">
        <f t="shared" si="108"/>
        <v>0</v>
      </c>
      <c r="I1362" s="1">
        <f t="shared" si="109"/>
        <v>1</v>
      </c>
    </row>
    <row r="1363" spans="1:9" x14ac:dyDescent="0.25">
      <c r="A1363" s="1" t="s">
        <v>76</v>
      </c>
      <c r="B1363" s="1">
        <v>4.9000000000000004</v>
      </c>
      <c r="C1363" s="1">
        <v>3</v>
      </c>
      <c r="D1363" s="1">
        <v>0</v>
      </c>
      <c r="E1363" s="1">
        <f t="shared" si="105"/>
        <v>0</v>
      </c>
      <c r="F1363" s="1">
        <f t="shared" si="106"/>
        <v>0</v>
      </c>
      <c r="G1363" s="1">
        <f t="shared" si="107"/>
        <v>1</v>
      </c>
      <c r="H1363" s="1">
        <f t="shared" si="108"/>
        <v>0</v>
      </c>
      <c r="I1363" s="1">
        <f t="shared" si="109"/>
        <v>1</v>
      </c>
    </row>
    <row r="1364" spans="1:9" x14ac:dyDescent="0.25">
      <c r="A1364" s="1" t="s">
        <v>113</v>
      </c>
      <c r="B1364" s="1">
        <v>4.3</v>
      </c>
      <c r="C1364" s="1">
        <v>3</v>
      </c>
      <c r="D1364" s="1">
        <v>0</v>
      </c>
      <c r="E1364" s="1">
        <f t="shared" si="105"/>
        <v>0</v>
      </c>
      <c r="F1364" s="1">
        <f t="shared" si="106"/>
        <v>0</v>
      </c>
      <c r="G1364" s="1">
        <f t="shared" si="107"/>
        <v>1</v>
      </c>
      <c r="H1364" s="1">
        <f t="shared" si="108"/>
        <v>0</v>
      </c>
      <c r="I1364" s="1">
        <f t="shared" si="109"/>
        <v>1</v>
      </c>
    </row>
    <row r="1365" spans="1:9" x14ac:dyDescent="0.25">
      <c r="A1365" s="1" t="s">
        <v>81</v>
      </c>
      <c r="B1365" s="1">
        <v>4.5999999999999996</v>
      </c>
      <c r="C1365" s="1">
        <v>3</v>
      </c>
      <c r="D1365" s="1">
        <v>0</v>
      </c>
      <c r="E1365" s="1">
        <f t="shared" si="105"/>
        <v>0</v>
      </c>
      <c r="F1365" s="1">
        <f t="shared" si="106"/>
        <v>0</v>
      </c>
      <c r="G1365" s="1">
        <f t="shared" si="107"/>
        <v>1</v>
      </c>
      <c r="H1365" s="1">
        <f t="shared" si="108"/>
        <v>0</v>
      </c>
      <c r="I1365" s="1">
        <f t="shared" si="109"/>
        <v>1</v>
      </c>
    </row>
    <row r="1366" spans="1:9" x14ac:dyDescent="0.25">
      <c r="A1366" s="1" t="s">
        <v>88</v>
      </c>
      <c r="B1366" s="1">
        <v>4.5</v>
      </c>
      <c r="C1366" s="1">
        <v>3</v>
      </c>
      <c r="D1366" s="1">
        <v>0</v>
      </c>
      <c r="E1366" s="1">
        <f t="shared" si="105"/>
        <v>0</v>
      </c>
      <c r="F1366" s="1">
        <f t="shared" si="106"/>
        <v>0</v>
      </c>
      <c r="G1366" s="1">
        <f t="shared" si="107"/>
        <v>1</v>
      </c>
      <c r="H1366" s="1">
        <f t="shared" si="108"/>
        <v>0</v>
      </c>
      <c r="I1366" s="1">
        <f t="shared" si="109"/>
        <v>1</v>
      </c>
    </row>
    <row r="1367" spans="1:9" x14ac:dyDescent="0.25">
      <c r="A1367" s="1" t="s">
        <v>136</v>
      </c>
      <c r="B1367" s="1">
        <v>4.2</v>
      </c>
      <c r="C1367" s="1">
        <v>3</v>
      </c>
      <c r="D1367" s="1">
        <v>-1</v>
      </c>
      <c r="E1367" s="1">
        <f t="shared" si="105"/>
        <v>0</v>
      </c>
      <c r="F1367" s="1">
        <f t="shared" si="106"/>
        <v>0</v>
      </c>
      <c r="G1367" s="1">
        <f t="shared" si="107"/>
        <v>1</v>
      </c>
      <c r="H1367" s="1">
        <f t="shared" si="108"/>
        <v>0</v>
      </c>
      <c r="I1367" s="1">
        <f t="shared" si="109"/>
        <v>1</v>
      </c>
    </row>
    <row r="1368" spans="1:9" x14ac:dyDescent="0.25">
      <c r="A1368" s="1" t="s">
        <v>164</v>
      </c>
      <c r="B1368" s="1">
        <v>4.3</v>
      </c>
      <c r="C1368" s="1">
        <v>3</v>
      </c>
      <c r="D1368" s="1">
        <v>-1</v>
      </c>
      <c r="E1368" s="1">
        <f t="shared" si="105"/>
        <v>0</v>
      </c>
      <c r="F1368" s="1">
        <f t="shared" si="106"/>
        <v>0</v>
      </c>
      <c r="G1368" s="1">
        <f t="shared" si="107"/>
        <v>1</v>
      </c>
      <c r="H1368" s="1">
        <f t="shared" si="108"/>
        <v>0</v>
      </c>
      <c r="I1368" s="1">
        <f t="shared" si="109"/>
        <v>1</v>
      </c>
    </row>
    <row r="1369" spans="1:9" x14ac:dyDescent="0.25">
      <c r="A1369" s="1" t="s">
        <v>132</v>
      </c>
      <c r="B1369" s="1">
        <v>5.0999999999999996</v>
      </c>
      <c r="C1369" s="1">
        <v>3</v>
      </c>
      <c r="D1369" s="1">
        <v>-1</v>
      </c>
      <c r="E1369" s="1">
        <f t="shared" si="105"/>
        <v>0</v>
      </c>
      <c r="F1369" s="1">
        <f t="shared" si="106"/>
        <v>0</v>
      </c>
      <c r="G1369" s="1">
        <f t="shared" si="107"/>
        <v>1</v>
      </c>
      <c r="H1369" s="1">
        <f t="shared" si="108"/>
        <v>0</v>
      </c>
      <c r="I1369" s="1">
        <f t="shared" si="109"/>
        <v>1</v>
      </c>
    </row>
    <row r="1370" spans="1:9" x14ac:dyDescent="0.25">
      <c r="A1370" s="1" t="s">
        <v>188</v>
      </c>
      <c r="B1370" s="1">
        <v>4.3</v>
      </c>
      <c r="C1370" s="1">
        <v>3</v>
      </c>
      <c r="D1370" s="1">
        <v>-1</v>
      </c>
      <c r="E1370" s="1">
        <f t="shared" si="105"/>
        <v>0</v>
      </c>
      <c r="F1370" s="1">
        <f t="shared" si="106"/>
        <v>0</v>
      </c>
      <c r="G1370" s="1">
        <f t="shared" si="107"/>
        <v>1</v>
      </c>
      <c r="H1370" s="1">
        <f t="shared" si="108"/>
        <v>0</v>
      </c>
      <c r="I1370" s="1">
        <f t="shared" si="109"/>
        <v>1</v>
      </c>
    </row>
    <row r="1371" spans="1:9" x14ac:dyDescent="0.25">
      <c r="A1371" s="1" t="s">
        <v>187</v>
      </c>
      <c r="B1371" s="1">
        <v>4.4000000000000004</v>
      </c>
      <c r="C1371" s="1">
        <v>3</v>
      </c>
      <c r="D1371" s="1">
        <v>-1</v>
      </c>
      <c r="E1371" s="1">
        <f t="shared" si="105"/>
        <v>0</v>
      </c>
      <c r="F1371" s="1">
        <f t="shared" si="106"/>
        <v>0</v>
      </c>
      <c r="G1371" s="1">
        <f t="shared" si="107"/>
        <v>1</v>
      </c>
      <c r="H1371" s="1">
        <f t="shared" si="108"/>
        <v>0</v>
      </c>
      <c r="I1371" s="1">
        <f t="shared" si="109"/>
        <v>1</v>
      </c>
    </row>
    <row r="1372" spans="1:9" x14ac:dyDescent="0.25">
      <c r="A1372" s="1" t="s">
        <v>123</v>
      </c>
      <c r="B1372" s="1">
        <v>4.4000000000000004</v>
      </c>
      <c r="C1372" s="1">
        <v>3</v>
      </c>
      <c r="D1372" s="1">
        <v>-1</v>
      </c>
      <c r="E1372" s="1">
        <f t="shared" si="105"/>
        <v>0</v>
      </c>
      <c r="F1372" s="1">
        <f t="shared" si="106"/>
        <v>0</v>
      </c>
      <c r="G1372" s="1">
        <f t="shared" si="107"/>
        <v>1</v>
      </c>
      <c r="H1372" s="1">
        <f t="shared" si="108"/>
        <v>0</v>
      </c>
      <c r="I1372" s="1">
        <f t="shared" si="109"/>
        <v>1</v>
      </c>
    </row>
    <row r="1373" spans="1:9" x14ac:dyDescent="0.25">
      <c r="A1373" s="1" t="s">
        <v>132</v>
      </c>
      <c r="B1373" s="1">
        <v>5.0999999999999996</v>
      </c>
      <c r="C1373" s="1">
        <v>3</v>
      </c>
      <c r="D1373" s="1">
        <v>-1</v>
      </c>
      <c r="E1373" s="1">
        <f t="shared" si="105"/>
        <v>0</v>
      </c>
      <c r="F1373" s="1">
        <f t="shared" si="106"/>
        <v>0</v>
      </c>
      <c r="G1373" s="1">
        <f t="shared" si="107"/>
        <v>1</v>
      </c>
      <c r="H1373" s="1">
        <f t="shared" si="108"/>
        <v>0</v>
      </c>
      <c r="I1373" s="1">
        <f t="shared" si="109"/>
        <v>1</v>
      </c>
    </row>
    <row r="1374" spans="1:9" x14ac:dyDescent="0.25">
      <c r="A1374" s="1" t="s">
        <v>132</v>
      </c>
      <c r="B1374" s="1">
        <v>5.0999999999999996</v>
      </c>
      <c r="C1374" s="1">
        <v>3</v>
      </c>
      <c r="D1374" s="1">
        <v>-1</v>
      </c>
      <c r="E1374" s="1">
        <f t="shared" si="105"/>
        <v>0</v>
      </c>
      <c r="F1374" s="1">
        <f t="shared" si="106"/>
        <v>0</v>
      </c>
      <c r="G1374" s="1">
        <f t="shared" si="107"/>
        <v>1</v>
      </c>
      <c r="H1374" s="1">
        <f t="shared" si="108"/>
        <v>0</v>
      </c>
      <c r="I1374" s="1">
        <f t="shared" si="109"/>
        <v>1</v>
      </c>
    </row>
    <row r="1375" spans="1:9" x14ac:dyDescent="0.25">
      <c r="A1375" s="1" t="s">
        <v>167</v>
      </c>
      <c r="B1375" s="1">
        <v>4.5</v>
      </c>
      <c r="C1375" s="1">
        <v>3</v>
      </c>
      <c r="D1375" s="1">
        <v>-1</v>
      </c>
      <c r="E1375" s="1">
        <f t="shared" si="105"/>
        <v>0</v>
      </c>
      <c r="F1375" s="1">
        <f t="shared" si="106"/>
        <v>0</v>
      </c>
      <c r="G1375" s="1">
        <f t="shared" si="107"/>
        <v>1</v>
      </c>
      <c r="H1375" s="1">
        <f t="shared" si="108"/>
        <v>0</v>
      </c>
      <c r="I1375" s="1">
        <f t="shared" si="109"/>
        <v>1</v>
      </c>
    </row>
    <row r="1376" spans="1:9" x14ac:dyDescent="0.25">
      <c r="A1376" s="1" t="s">
        <v>127</v>
      </c>
      <c r="B1376" s="1">
        <v>4.7</v>
      </c>
      <c r="C1376" s="1">
        <v>3</v>
      </c>
      <c r="D1376" s="1">
        <v>-1</v>
      </c>
      <c r="E1376" s="1">
        <f t="shared" si="105"/>
        <v>0</v>
      </c>
      <c r="F1376" s="1">
        <f t="shared" si="106"/>
        <v>0</v>
      </c>
      <c r="G1376" s="1">
        <f t="shared" si="107"/>
        <v>1</v>
      </c>
      <c r="H1376" s="1">
        <f t="shared" si="108"/>
        <v>0</v>
      </c>
      <c r="I1376" s="1">
        <f t="shared" si="109"/>
        <v>1</v>
      </c>
    </row>
    <row r="1377" spans="1:9" x14ac:dyDescent="0.25">
      <c r="A1377" s="1" t="s">
        <v>142</v>
      </c>
      <c r="B1377" s="1">
        <v>4.4000000000000004</v>
      </c>
      <c r="C1377" s="1">
        <v>3</v>
      </c>
      <c r="D1377" s="1">
        <v>-2</v>
      </c>
      <c r="E1377" s="1">
        <f t="shared" si="105"/>
        <v>0</v>
      </c>
      <c r="F1377" s="1">
        <f t="shared" si="106"/>
        <v>0</v>
      </c>
      <c r="G1377" s="1">
        <f t="shared" si="107"/>
        <v>1</v>
      </c>
      <c r="H1377" s="1">
        <f t="shared" si="108"/>
        <v>0</v>
      </c>
      <c r="I1377" s="1">
        <f t="shared" si="109"/>
        <v>1</v>
      </c>
    </row>
    <row r="1378" spans="1:9" x14ac:dyDescent="0.25">
      <c r="A1378" s="1" t="s">
        <v>88</v>
      </c>
      <c r="B1378" s="1">
        <v>4.5</v>
      </c>
      <c r="C1378" s="1">
        <v>3</v>
      </c>
      <c r="D1378" s="1">
        <v>-2</v>
      </c>
      <c r="E1378" s="1">
        <f t="shared" si="105"/>
        <v>0</v>
      </c>
      <c r="F1378" s="1">
        <f t="shared" si="106"/>
        <v>0</v>
      </c>
      <c r="G1378" s="1">
        <f t="shared" si="107"/>
        <v>1</v>
      </c>
      <c r="H1378" s="1">
        <f t="shared" si="108"/>
        <v>0</v>
      </c>
      <c r="I1378" s="1">
        <f t="shared" si="109"/>
        <v>1</v>
      </c>
    </row>
    <row r="1379" spans="1:9" x14ac:dyDescent="0.25">
      <c r="A1379" s="1" t="s">
        <v>115</v>
      </c>
      <c r="B1379" s="1">
        <v>4.9000000000000004</v>
      </c>
      <c r="C1379" s="1">
        <v>3</v>
      </c>
      <c r="D1379" s="1">
        <v>-2</v>
      </c>
      <c r="E1379" s="1">
        <f t="shared" si="105"/>
        <v>0</v>
      </c>
      <c r="F1379" s="1">
        <f t="shared" si="106"/>
        <v>0</v>
      </c>
      <c r="G1379" s="1">
        <f t="shared" si="107"/>
        <v>1</v>
      </c>
      <c r="H1379" s="1">
        <f t="shared" si="108"/>
        <v>0</v>
      </c>
      <c r="I1379" s="1">
        <f t="shared" si="109"/>
        <v>1</v>
      </c>
    </row>
    <row r="1380" spans="1:9" x14ac:dyDescent="0.25">
      <c r="A1380" s="1" t="s">
        <v>109</v>
      </c>
      <c r="B1380" s="1">
        <v>5.7</v>
      </c>
      <c r="C1380" s="1">
        <v>3</v>
      </c>
      <c r="D1380" s="1">
        <v>-3</v>
      </c>
      <c r="E1380" s="1">
        <f t="shared" si="105"/>
        <v>0</v>
      </c>
      <c r="F1380" s="1">
        <f t="shared" si="106"/>
        <v>0</v>
      </c>
      <c r="G1380" s="1">
        <f t="shared" si="107"/>
        <v>1</v>
      </c>
      <c r="H1380" s="1">
        <f t="shared" si="108"/>
        <v>0</v>
      </c>
      <c r="I1380" s="1">
        <f t="shared" si="109"/>
        <v>1</v>
      </c>
    </row>
    <row r="1381" spans="1:9" x14ac:dyDescent="0.25">
      <c r="A1381" s="1" t="s">
        <v>104</v>
      </c>
      <c r="B1381" s="1">
        <v>5.4</v>
      </c>
      <c r="C1381" s="1">
        <v>3</v>
      </c>
      <c r="D1381" s="1">
        <v>-3</v>
      </c>
      <c r="E1381" s="1">
        <f t="shared" si="105"/>
        <v>0</v>
      </c>
      <c r="F1381" s="1">
        <f t="shared" si="106"/>
        <v>0</v>
      </c>
      <c r="G1381" s="1">
        <f t="shared" si="107"/>
        <v>1</v>
      </c>
      <c r="H1381" s="1">
        <f t="shared" si="108"/>
        <v>0</v>
      </c>
      <c r="I1381" s="1">
        <f t="shared" si="109"/>
        <v>1</v>
      </c>
    </row>
    <row r="1382" spans="1:9" x14ac:dyDescent="0.25">
      <c r="A1382" s="1" t="s">
        <v>112</v>
      </c>
      <c r="B1382" s="1">
        <v>4.9000000000000004</v>
      </c>
      <c r="C1382" s="1">
        <v>3</v>
      </c>
      <c r="D1382" s="1">
        <v>-4</v>
      </c>
      <c r="E1382" s="1">
        <f t="shared" si="105"/>
        <v>0</v>
      </c>
      <c r="F1382" s="1">
        <f t="shared" si="106"/>
        <v>0</v>
      </c>
      <c r="G1382" s="1">
        <f t="shared" si="107"/>
        <v>1</v>
      </c>
      <c r="H1382" s="1">
        <f t="shared" si="108"/>
        <v>0</v>
      </c>
      <c r="I1382" s="1">
        <f t="shared" si="109"/>
        <v>1</v>
      </c>
    </row>
    <row r="1383" spans="1:9" x14ac:dyDescent="0.25">
      <c r="A1383" s="1" t="s">
        <v>76</v>
      </c>
      <c r="B1383" s="1">
        <v>4.9000000000000004</v>
      </c>
      <c r="C1383" s="1">
        <v>2</v>
      </c>
      <c r="D1383" s="1">
        <v>2</v>
      </c>
      <c r="E1383" s="1">
        <f t="shared" si="105"/>
        <v>1</v>
      </c>
      <c r="F1383" s="1">
        <f t="shared" si="106"/>
        <v>0</v>
      </c>
      <c r="G1383" s="1">
        <v>0</v>
      </c>
      <c r="H1383" s="1">
        <f t="shared" si="108"/>
        <v>0</v>
      </c>
      <c r="I1383" s="1">
        <f t="shared" si="109"/>
        <v>1</v>
      </c>
    </row>
    <row r="1384" spans="1:9" x14ac:dyDescent="0.25">
      <c r="A1384" s="1" t="s">
        <v>149</v>
      </c>
      <c r="B1384" s="1">
        <v>4.4000000000000004</v>
      </c>
      <c r="C1384" s="1">
        <v>2</v>
      </c>
      <c r="D1384" s="1">
        <v>2</v>
      </c>
      <c r="E1384" s="1">
        <f t="shared" si="105"/>
        <v>1</v>
      </c>
      <c r="F1384" s="1">
        <f t="shared" si="106"/>
        <v>0</v>
      </c>
      <c r="G1384" s="1">
        <v>0</v>
      </c>
      <c r="H1384" s="1">
        <f t="shared" si="108"/>
        <v>0</v>
      </c>
      <c r="I1384" s="1">
        <f t="shared" si="109"/>
        <v>1</v>
      </c>
    </row>
    <row r="1385" spans="1:9" x14ac:dyDescent="0.25">
      <c r="A1385" s="1" t="s">
        <v>163</v>
      </c>
      <c r="B1385" s="1">
        <v>5.6</v>
      </c>
      <c r="C1385" s="1">
        <v>2</v>
      </c>
      <c r="D1385" s="1">
        <v>2</v>
      </c>
      <c r="E1385" s="1">
        <f t="shared" si="105"/>
        <v>1</v>
      </c>
      <c r="F1385" s="1">
        <f t="shared" si="106"/>
        <v>0</v>
      </c>
      <c r="G1385" s="1">
        <v>0</v>
      </c>
      <c r="H1385" s="1">
        <f t="shared" si="108"/>
        <v>0</v>
      </c>
      <c r="I1385" s="1">
        <f t="shared" si="109"/>
        <v>1</v>
      </c>
    </row>
    <row r="1386" spans="1:9" x14ac:dyDescent="0.25">
      <c r="A1386" s="1" t="s">
        <v>122</v>
      </c>
      <c r="B1386" s="1">
        <v>4.5</v>
      </c>
      <c r="C1386" s="1">
        <v>2</v>
      </c>
      <c r="D1386" s="1">
        <v>2</v>
      </c>
      <c r="E1386" s="1">
        <f t="shared" si="105"/>
        <v>1</v>
      </c>
      <c r="F1386" s="1">
        <f t="shared" si="106"/>
        <v>0</v>
      </c>
      <c r="G1386" s="1">
        <v>0</v>
      </c>
      <c r="H1386" s="1">
        <f t="shared" si="108"/>
        <v>0</v>
      </c>
      <c r="I1386" s="1">
        <f t="shared" si="109"/>
        <v>1</v>
      </c>
    </row>
    <row r="1387" spans="1:9" x14ac:dyDescent="0.25">
      <c r="A1387" s="1" t="s">
        <v>135</v>
      </c>
      <c r="B1387" s="1">
        <v>4.9000000000000004</v>
      </c>
      <c r="C1387" s="1">
        <v>2</v>
      </c>
      <c r="D1387" s="1">
        <v>2</v>
      </c>
      <c r="E1387" s="1">
        <f t="shared" si="105"/>
        <v>1</v>
      </c>
      <c r="F1387" s="1">
        <f t="shared" si="106"/>
        <v>0</v>
      </c>
      <c r="G1387" s="1">
        <v>0</v>
      </c>
      <c r="H1387" s="1">
        <f t="shared" si="108"/>
        <v>0</v>
      </c>
      <c r="I1387" s="1">
        <f t="shared" si="109"/>
        <v>1</v>
      </c>
    </row>
    <row r="1388" spans="1:9" x14ac:dyDescent="0.25">
      <c r="A1388" s="1" t="s">
        <v>184</v>
      </c>
      <c r="B1388" s="1">
        <v>5.4</v>
      </c>
      <c r="C1388" s="1">
        <v>2</v>
      </c>
      <c r="D1388" s="1">
        <v>2</v>
      </c>
      <c r="E1388" s="1">
        <f t="shared" si="105"/>
        <v>1</v>
      </c>
      <c r="F1388" s="1">
        <f t="shared" si="106"/>
        <v>0</v>
      </c>
      <c r="G1388" s="1">
        <v>0</v>
      </c>
      <c r="H1388" s="1">
        <f t="shared" si="108"/>
        <v>0</v>
      </c>
      <c r="I1388" s="1">
        <f t="shared" si="109"/>
        <v>1</v>
      </c>
    </row>
    <row r="1389" spans="1:9" x14ac:dyDescent="0.25">
      <c r="A1389" s="1" t="s">
        <v>112</v>
      </c>
      <c r="B1389" s="1">
        <v>4.9000000000000004</v>
      </c>
      <c r="C1389" s="1">
        <v>2</v>
      </c>
      <c r="D1389" s="1">
        <v>2</v>
      </c>
      <c r="E1389" s="1">
        <f t="shared" si="105"/>
        <v>1</v>
      </c>
      <c r="F1389" s="1">
        <f t="shared" si="106"/>
        <v>0</v>
      </c>
      <c r="G1389" s="1">
        <v>0</v>
      </c>
      <c r="H1389" s="1">
        <f t="shared" si="108"/>
        <v>0</v>
      </c>
      <c r="I1389" s="1">
        <f t="shared" si="109"/>
        <v>1</v>
      </c>
    </row>
    <row r="1390" spans="1:9" x14ac:dyDescent="0.25">
      <c r="A1390" s="1" t="s">
        <v>89</v>
      </c>
      <c r="B1390" s="1">
        <v>6.2</v>
      </c>
      <c r="C1390" s="1">
        <v>2</v>
      </c>
      <c r="D1390" s="1">
        <v>2</v>
      </c>
      <c r="E1390" s="1">
        <f t="shared" si="105"/>
        <v>1</v>
      </c>
      <c r="F1390" s="1">
        <f t="shared" si="106"/>
        <v>0</v>
      </c>
      <c r="G1390" s="1">
        <v>0</v>
      </c>
      <c r="H1390" s="1">
        <f t="shared" si="108"/>
        <v>0</v>
      </c>
      <c r="I1390" s="1">
        <f t="shared" si="109"/>
        <v>1</v>
      </c>
    </row>
    <row r="1391" spans="1:9" x14ac:dyDescent="0.25">
      <c r="A1391" s="1" t="s">
        <v>86</v>
      </c>
      <c r="B1391" s="1">
        <v>4.3</v>
      </c>
      <c r="C1391" s="1">
        <v>2</v>
      </c>
      <c r="D1391" s="1">
        <v>2</v>
      </c>
      <c r="E1391" s="1">
        <f t="shared" si="105"/>
        <v>1</v>
      </c>
      <c r="F1391" s="1">
        <f t="shared" si="106"/>
        <v>0</v>
      </c>
      <c r="G1391" s="1">
        <v>0</v>
      </c>
      <c r="H1391" s="1">
        <f t="shared" si="108"/>
        <v>0</v>
      </c>
      <c r="I1391" s="1">
        <f t="shared" si="109"/>
        <v>1</v>
      </c>
    </row>
    <row r="1392" spans="1:9" x14ac:dyDescent="0.25">
      <c r="A1392" s="1" t="s">
        <v>162</v>
      </c>
      <c r="B1392" s="1">
        <v>5.5</v>
      </c>
      <c r="C1392" s="1">
        <v>2</v>
      </c>
      <c r="D1392" s="1">
        <v>2</v>
      </c>
      <c r="E1392" s="1">
        <f t="shared" si="105"/>
        <v>1</v>
      </c>
      <c r="F1392" s="1">
        <f t="shared" si="106"/>
        <v>0</v>
      </c>
      <c r="G1392" s="1">
        <v>0</v>
      </c>
      <c r="H1392" s="1">
        <f t="shared" si="108"/>
        <v>0</v>
      </c>
      <c r="I1392" s="1">
        <f t="shared" si="109"/>
        <v>1</v>
      </c>
    </row>
    <row r="1393" spans="1:9" x14ac:dyDescent="0.25">
      <c r="A1393" s="1" t="s">
        <v>189</v>
      </c>
      <c r="B1393" s="1">
        <v>4.4000000000000004</v>
      </c>
      <c r="C1393" s="1">
        <v>2</v>
      </c>
      <c r="D1393" s="1">
        <v>2</v>
      </c>
      <c r="E1393" s="1">
        <f t="shared" si="105"/>
        <v>1</v>
      </c>
      <c r="F1393" s="1">
        <f t="shared" si="106"/>
        <v>0</v>
      </c>
      <c r="G1393" s="1">
        <v>0</v>
      </c>
      <c r="H1393" s="1">
        <f t="shared" si="108"/>
        <v>0</v>
      </c>
      <c r="I1393" s="1">
        <f t="shared" si="109"/>
        <v>1</v>
      </c>
    </row>
    <row r="1394" spans="1:9" x14ac:dyDescent="0.25">
      <c r="A1394" s="1" t="s">
        <v>102</v>
      </c>
      <c r="B1394" s="1">
        <v>4.3</v>
      </c>
      <c r="C1394" s="1">
        <v>2</v>
      </c>
      <c r="D1394" s="1">
        <v>2</v>
      </c>
      <c r="E1394" s="1">
        <f t="shared" si="105"/>
        <v>1</v>
      </c>
      <c r="F1394" s="1">
        <f t="shared" si="106"/>
        <v>0</v>
      </c>
      <c r="G1394" s="1">
        <v>0</v>
      </c>
      <c r="H1394" s="1">
        <f t="shared" si="108"/>
        <v>0</v>
      </c>
      <c r="I1394" s="1">
        <f t="shared" si="109"/>
        <v>1</v>
      </c>
    </row>
    <row r="1395" spans="1:9" x14ac:dyDescent="0.25">
      <c r="A1395" s="1" t="s">
        <v>200</v>
      </c>
      <c r="B1395" s="1">
        <v>4.4000000000000004</v>
      </c>
      <c r="C1395" s="1">
        <v>2</v>
      </c>
      <c r="D1395" s="1">
        <v>9</v>
      </c>
      <c r="E1395" s="1">
        <f t="shared" si="105"/>
        <v>1</v>
      </c>
      <c r="F1395" s="1">
        <f t="shared" si="106"/>
        <v>0</v>
      </c>
      <c r="G1395" s="1">
        <f t="shared" ref="G1395:G1433" si="110">IF(D1395&lt;=2,1,0)</f>
        <v>0</v>
      </c>
      <c r="H1395" s="1">
        <f t="shared" si="108"/>
        <v>0</v>
      </c>
      <c r="I1395" s="1">
        <f t="shared" si="109"/>
        <v>1</v>
      </c>
    </row>
    <row r="1396" spans="1:9" x14ac:dyDescent="0.25">
      <c r="A1396" s="1" t="s">
        <v>115</v>
      </c>
      <c r="B1396" s="1">
        <v>4.9000000000000004</v>
      </c>
      <c r="C1396" s="1">
        <v>2</v>
      </c>
      <c r="D1396" s="1">
        <v>8</v>
      </c>
      <c r="E1396" s="1">
        <f t="shared" si="105"/>
        <v>1</v>
      </c>
      <c r="F1396" s="1">
        <f t="shared" si="106"/>
        <v>0</v>
      </c>
      <c r="G1396" s="1">
        <f t="shared" si="110"/>
        <v>0</v>
      </c>
      <c r="H1396" s="1">
        <f t="shared" si="108"/>
        <v>0</v>
      </c>
      <c r="I1396" s="1">
        <f t="shared" si="109"/>
        <v>1</v>
      </c>
    </row>
    <row r="1397" spans="1:9" x14ac:dyDescent="0.25">
      <c r="A1397" s="1" t="s">
        <v>149</v>
      </c>
      <c r="B1397" s="1">
        <v>4.4000000000000004</v>
      </c>
      <c r="C1397" s="1">
        <v>2</v>
      </c>
      <c r="D1397" s="1">
        <v>8</v>
      </c>
      <c r="E1397" s="1">
        <f t="shared" si="105"/>
        <v>1</v>
      </c>
      <c r="F1397" s="1">
        <f t="shared" si="106"/>
        <v>0</v>
      </c>
      <c r="G1397" s="1">
        <f t="shared" si="110"/>
        <v>0</v>
      </c>
      <c r="H1397" s="1">
        <f t="shared" si="108"/>
        <v>0</v>
      </c>
      <c r="I1397" s="1">
        <f t="shared" si="109"/>
        <v>1</v>
      </c>
    </row>
    <row r="1398" spans="1:9" x14ac:dyDescent="0.25">
      <c r="A1398" s="1" t="s">
        <v>111</v>
      </c>
      <c r="B1398" s="1">
        <v>4.5</v>
      </c>
      <c r="C1398" s="1">
        <v>2</v>
      </c>
      <c r="D1398" s="1">
        <v>6</v>
      </c>
      <c r="E1398" s="1">
        <f t="shared" si="105"/>
        <v>1</v>
      </c>
      <c r="F1398" s="1">
        <f t="shared" si="106"/>
        <v>0</v>
      </c>
      <c r="G1398" s="1">
        <f t="shared" si="110"/>
        <v>0</v>
      </c>
      <c r="H1398" s="1">
        <f t="shared" si="108"/>
        <v>0</v>
      </c>
      <c r="I1398" s="1">
        <f t="shared" si="109"/>
        <v>1</v>
      </c>
    </row>
    <row r="1399" spans="1:9" x14ac:dyDescent="0.25">
      <c r="A1399" s="1" t="s">
        <v>204</v>
      </c>
      <c r="B1399" s="1">
        <v>4.3</v>
      </c>
      <c r="C1399" s="1">
        <v>2</v>
      </c>
      <c r="D1399" s="1">
        <v>6</v>
      </c>
      <c r="E1399" s="1">
        <f t="shared" si="105"/>
        <v>1</v>
      </c>
      <c r="F1399" s="1">
        <f t="shared" si="106"/>
        <v>0</v>
      </c>
      <c r="G1399" s="1">
        <f t="shared" si="110"/>
        <v>0</v>
      </c>
      <c r="H1399" s="1">
        <f t="shared" si="108"/>
        <v>0</v>
      </c>
      <c r="I1399" s="1">
        <f t="shared" si="109"/>
        <v>1</v>
      </c>
    </row>
    <row r="1400" spans="1:9" x14ac:dyDescent="0.25">
      <c r="A1400" s="1" t="s">
        <v>77</v>
      </c>
      <c r="B1400" s="1">
        <v>4.7</v>
      </c>
      <c r="C1400" s="1">
        <v>2</v>
      </c>
      <c r="D1400" s="1">
        <v>6</v>
      </c>
      <c r="E1400" s="1">
        <f t="shared" si="105"/>
        <v>1</v>
      </c>
      <c r="F1400" s="1">
        <f t="shared" si="106"/>
        <v>0</v>
      </c>
      <c r="G1400" s="1">
        <f t="shared" si="110"/>
        <v>0</v>
      </c>
      <c r="H1400" s="1">
        <f t="shared" si="108"/>
        <v>0</v>
      </c>
      <c r="I1400" s="1">
        <f t="shared" si="109"/>
        <v>1</v>
      </c>
    </row>
    <row r="1401" spans="1:9" x14ac:dyDescent="0.25">
      <c r="A1401" s="1" t="s">
        <v>114</v>
      </c>
      <c r="B1401" s="1">
        <v>4.5</v>
      </c>
      <c r="C1401" s="1">
        <v>2</v>
      </c>
      <c r="D1401" s="1">
        <v>6</v>
      </c>
      <c r="E1401" s="1">
        <f t="shared" si="105"/>
        <v>1</v>
      </c>
      <c r="F1401" s="1">
        <f t="shared" si="106"/>
        <v>0</v>
      </c>
      <c r="G1401" s="1">
        <f t="shared" si="110"/>
        <v>0</v>
      </c>
      <c r="H1401" s="1">
        <f t="shared" si="108"/>
        <v>0</v>
      </c>
      <c r="I1401" s="1">
        <f t="shared" si="109"/>
        <v>1</v>
      </c>
    </row>
    <row r="1402" spans="1:9" x14ac:dyDescent="0.25">
      <c r="A1402" s="1" t="s">
        <v>109</v>
      </c>
      <c r="B1402" s="1">
        <v>5.7</v>
      </c>
      <c r="C1402" s="1">
        <v>2</v>
      </c>
      <c r="D1402" s="1">
        <v>6</v>
      </c>
      <c r="E1402" s="1">
        <f t="shared" si="105"/>
        <v>1</v>
      </c>
      <c r="F1402" s="1">
        <f t="shared" si="106"/>
        <v>0</v>
      </c>
      <c r="G1402" s="1">
        <f t="shared" si="110"/>
        <v>0</v>
      </c>
      <c r="H1402" s="1">
        <f t="shared" si="108"/>
        <v>0</v>
      </c>
      <c r="I1402" s="1">
        <f t="shared" si="109"/>
        <v>1</v>
      </c>
    </row>
    <row r="1403" spans="1:9" x14ac:dyDescent="0.25">
      <c r="A1403" s="1" t="s">
        <v>109</v>
      </c>
      <c r="B1403" s="1">
        <v>5.7</v>
      </c>
      <c r="C1403" s="1">
        <v>2</v>
      </c>
      <c r="D1403" s="1">
        <v>6</v>
      </c>
      <c r="E1403" s="1">
        <f t="shared" si="105"/>
        <v>1</v>
      </c>
      <c r="F1403" s="1">
        <f t="shared" si="106"/>
        <v>0</v>
      </c>
      <c r="G1403" s="1">
        <f t="shared" si="110"/>
        <v>0</v>
      </c>
      <c r="H1403" s="1">
        <f t="shared" si="108"/>
        <v>0</v>
      </c>
      <c r="I1403" s="1">
        <f t="shared" si="109"/>
        <v>1</v>
      </c>
    </row>
    <row r="1404" spans="1:9" x14ac:dyDescent="0.25">
      <c r="A1404" s="1" t="s">
        <v>125</v>
      </c>
      <c r="B1404" s="1">
        <v>4.4000000000000004</v>
      </c>
      <c r="C1404" s="1">
        <v>2</v>
      </c>
      <c r="D1404" s="1">
        <v>5</v>
      </c>
      <c r="E1404" s="1">
        <f t="shared" si="105"/>
        <v>1</v>
      </c>
      <c r="F1404" s="1">
        <f t="shared" si="106"/>
        <v>0</v>
      </c>
      <c r="G1404" s="1">
        <f t="shared" si="110"/>
        <v>0</v>
      </c>
      <c r="H1404" s="1">
        <f t="shared" si="108"/>
        <v>0</v>
      </c>
      <c r="I1404" s="1">
        <f t="shared" si="109"/>
        <v>1</v>
      </c>
    </row>
    <row r="1405" spans="1:9" x14ac:dyDescent="0.25">
      <c r="A1405" s="1" t="s">
        <v>100</v>
      </c>
      <c r="B1405" s="1">
        <v>4.8</v>
      </c>
      <c r="C1405" s="1">
        <v>2</v>
      </c>
      <c r="D1405" s="1">
        <v>5</v>
      </c>
      <c r="E1405" s="1">
        <f t="shared" si="105"/>
        <v>1</v>
      </c>
      <c r="F1405" s="1">
        <f t="shared" si="106"/>
        <v>0</v>
      </c>
      <c r="G1405" s="1">
        <f t="shared" si="110"/>
        <v>0</v>
      </c>
      <c r="H1405" s="1">
        <f t="shared" si="108"/>
        <v>0</v>
      </c>
      <c r="I1405" s="1">
        <f t="shared" si="109"/>
        <v>1</v>
      </c>
    </row>
    <row r="1406" spans="1:9" x14ac:dyDescent="0.25">
      <c r="A1406" s="1" t="s">
        <v>112</v>
      </c>
      <c r="B1406" s="1">
        <v>4.9000000000000004</v>
      </c>
      <c r="C1406" s="1">
        <v>2</v>
      </c>
      <c r="D1406" s="1">
        <v>5</v>
      </c>
      <c r="E1406" s="1">
        <f t="shared" si="105"/>
        <v>1</v>
      </c>
      <c r="F1406" s="1">
        <f t="shared" si="106"/>
        <v>0</v>
      </c>
      <c r="G1406" s="1">
        <f t="shared" si="110"/>
        <v>0</v>
      </c>
      <c r="H1406" s="1">
        <f t="shared" si="108"/>
        <v>0</v>
      </c>
      <c r="I1406" s="1">
        <f t="shared" si="109"/>
        <v>1</v>
      </c>
    </row>
    <row r="1407" spans="1:9" x14ac:dyDescent="0.25">
      <c r="A1407" s="1" t="s">
        <v>61</v>
      </c>
      <c r="B1407" s="1">
        <v>4.7</v>
      </c>
      <c r="C1407" s="1">
        <v>2</v>
      </c>
      <c r="D1407" s="1">
        <v>4</v>
      </c>
      <c r="E1407" s="1">
        <f t="shared" si="105"/>
        <v>1</v>
      </c>
      <c r="F1407" s="1">
        <f t="shared" si="106"/>
        <v>0</v>
      </c>
      <c r="G1407" s="1">
        <f t="shared" si="110"/>
        <v>0</v>
      </c>
      <c r="H1407" s="1">
        <f t="shared" si="108"/>
        <v>0</v>
      </c>
      <c r="I1407" s="1">
        <f t="shared" si="109"/>
        <v>1</v>
      </c>
    </row>
    <row r="1408" spans="1:9" x14ac:dyDescent="0.25">
      <c r="A1408" s="1" t="s">
        <v>131</v>
      </c>
      <c r="B1408" s="1">
        <v>4.7</v>
      </c>
      <c r="C1408" s="1">
        <v>2</v>
      </c>
      <c r="D1408" s="1">
        <v>4</v>
      </c>
      <c r="E1408" s="1">
        <f t="shared" si="105"/>
        <v>1</v>
      </c>
      <c r="F1408" s="1">
        <f t="shared" si="106"/>
        <v>0</v>
      </c>
      <c r="G1408" s="1">
        <f t="shared" si="110"/>
        <v>0</v>
      </c>
      <c r="H1408" s="1">
        <f t="shared" si="108"/>
        <v>0</v>
      </c>
      <c r="I1408" s="1">
        <f t="shared" si="109"/>
        <v>1</v>
      </c>
    </row>
    <row r="1409" spans="1:9" x14ac:dyDescent="0.25">
      <c r="A1409" s="1" t="s">
        <v>118</v>
      </c>
      <c r="B1409" s="1">
        <v>6.2</v>
      </c>
      <c r="C1409" s="1">
        <v>2</v>
      </c>
      <c r="D1409" s="1">
        <v>13</v>
      </c>
      <c r="E1409" s="1">
        <f t="shared" si="105"/>
        <v>0</v>
      </c>
      <c r="F1409" s="1">
        <f t="shared" si="106"/>
        <v>0</v>
      </c>
      <c r="G1409" s="1">
        <f t="shared" si="110"/>
        <v>0</v>
      </c>
      <c r="H1409" s="1">
        <f t="shared" si="108"/>
        <v>1</v>
      </c>
      <c r="I1409" s="1">
        <f t="shared" si="109"/>
        <v>1</v>
      </c>
    </row>
    <row r="1410" spans="1:9" x14ac:dyDescent="0.25">
      <c r="A1410" s="1" t="s">
        <v>93</v>
      </c>
      <c r="B1410" s="1">
        <v>4.5</v>
      </c>
      <c r="C1410" s="1">
        <v>2</v>
      </c>
      <c r="D1410" s="1">
        <v>1.5</v>
      </c>
      <c r="E1410" s="1">
        <f t="shared" si="105"/>
        <v>0</v>
      </c>
      <c r="F1410" s="1">
        <f t="shared" si="106"/>
        <v>0</v>
      </c>
      <c r="G1410" s="1">
        <f t="shared" si="110"/>
        <v>1</v>
      </c>
      <c r="H1410" s="1">
        <f t="shared" si="108"/>
        <v>0</v>
      </c>
      <c r="I1410" s="1">
        <f t="shared" si="109"/>
        <v>1</v>
      </c>
    </row>
    <row r="1411" spans="1:9" x14ac:dyDescent="0.25">
      <c r="A1411" s="1" t="s">
        <v>88</v>
      </c>
      <c r="B1411" s="1">
        <v>4.5</v>
      </c>
      <c r="C1411" s="1">
        <v>2</v>
      </c>
      <c r="D1411" s="1">
        <v>1</v>
      </c>
      <c r="E1411" s="1">
        <f t="shared" ref="E1411:E1431" si="111">IF(AND((10&gt;D1411),(D1411&gt;=C1411),(C1411&gt;=2)),1,0)</f>
        <v>0</v>
      </c>
      <c r="F1411" s="1">
        <f t="shared" ref="F1411:F1441" si="112">IF(AND((D1411&lt;C1411),(D1411&gt;2),(C1411&lt;10)),1,0)</f>
        <v>0</v>
      </c>
      <c r="G1411" s="1">
        <f t="shared" si="110"/>
        <v>1</v>
      </c>
      <c r="H1411" s="1">
        <f t="shared" ref="H1411:H1441" si="113">IF(D1411&gt;=10,1,0)</f>
        <v>0</v>
      </c>
      <c r="I1411" s="1">
        <f t="shared" ref="I1411:I1441" si="114">SUM(E1411:H1411)</f>
        <v>1</v>
      </c>
    </row>
    <row r="1412" spans="1:9" x14ac:dyDescent="0.25">
      <c r="A1412" s="1" t="s">
        <v>76</v>
      </c>
      <c r="B1412" s="1">
        <v>4.9000000000000004</v>
      </c>
      <c r="C1412" s="1">
        <v>2</v>
      </c>
      <c r="D1412" s="1">
        <v>1</v>
      </c>
      <c r="E1412" s="1">
        <f t="shared" si="111"/>
        <v>0</v>
      </c>
      <c r="F1412" s="1">
        <f t="shared" si="112"/>
        <v>0</v>
      </c>
      <c r="G1412" s="1">
        <f t="shared" si="110"/>
        <v>1</v>
      </c>
      <c r="H1412" s="1">
        <f t="shared" si="113"/>
        <v>0</v>
      </c>
      <c r="I1412" s="1">
        <f t="shared" si="114"/>
        <v>1</v>
      </c>
    </row>
    <row r="1413" spans="1:9" x14ac:dyDescent="0.25">
      <c r="A1413" s="1" t="s">
        <v>133</v>
      </c>
      <c r="B1413" s="1">
        <v>4.5999999999999996</v>
      </c>
      <c r="C1413" s="1">
        <v>2</v>
      </c>
      <c r="D1413" s="1">
        <v>1</v>
      </c>
      <c r="E1413" s="1">
        <f t="shared" si="111"/>
        <v>0</v>
      </c>
      <c r="F1413" s="1">
        <f t="shared" si="112"/>
        <v>0</v>
      </c>
      <c r="G1413" s="1">
        <f t="shared" si="110"/>
        <v>1</v>
      </c>
      <c r="H1413" s="1">
        <f t="shared" si="113"/>
        <v>0</v>
      </c>
      <c r="I1413" s="1">
        <f t="shared" si="114"/>
        <v>1</v>
      </c>
    </row>
    <row r="1414" spans="1:9" x14ac:dyDescent="0.25">
      <c r="A1414" s="1" t="s">
        <v>115</v>
      </c>
      <c r="B1414" s="1">
        <v>4.9000000000000004</v>
      </c>
      <c r="C1414" s="1">
        <v>2</v>
      </c>
      <c r="D1414" s="1">
        <v>1</v>
      </c>
      <c r="E1414" s="1">
        <f t="shared" si="111"/>
        <v>0</v>
      </c>
      <c r="F1414" s="1">
        <f t="shared" si="112"/>
        <v>0</v>
      </c>
      <c r="G1414" s="1">
        <f t="shared" si="110"/>
        <v>1</v>
      </c>
      <c r="H1414" s="1">
        <f t="shared" si="113"/>
        <v>0</v>
      </c>
      <c r="I1414" s="1">
        <f t="shared" si="114"/>
        <v>1</v>
      </c>
    </row>
    <row r="1415" spans="1:9" x14ac:dyDescent="0.25">
      <c r="A1415" s="1" t="s">
        <v>133</v>
      </c>
      <c r="B1415" s="1">
        <v>4.5999999999999996</v>
      </c>
      <c r="C1415" s="1">
        <v>2</v>
      </c>
      <c r="D1415" s="1">
        <v>1</v>
      </c>
      <c r="E1415" s="1">
        <f t="shared" si="111"/>
        <v>0</v>
      </c>
      <c r="F1415" s="1">
        <f t="shared" si="112"/>
        <v>0</v>
      </c>
      <c r="G1415" s="1">
        <f t="shared" si="110"/>
        <v>1</v>
      </c>
      <c r="H1415" s="1">
        <f t="shared" si="113"/>
        <v>0</v>
      </c>
      <c r="I1415" s="1">
        <f t="shared" si="114"/>
        <v>1</v>
      </c>
    </row>
    <row r="1416" spans="1:9" x14ac:dyDescent="0.25">
      <c r="A1416" s="1" t="s">
        <v>163</v>
      </c>
      <c r="B1416" s="1">
        <v>5.6</v>
      </c>
      <c r="C1416" s="1">
        <v>2</v>
      </c>
      <c r="D1416" s="1">
        <v>1</v>
      </c>
      <c r="E1416" s="1">
        <f t="shared" si="111"/>
        <v>0</v>
      </c>
      <c r="F1416" s="1">
        <f t="shared" si="112"/>
        <v>0</v>
      </c>
      <c r="G1416" s="1">
        <f t="shared" si="110"/>
        <v>1</v>
      </c>
      <c r="H1416" s="1">
        <f t="shared" si="113"/>
        <v>0</v>
      </c>
      <c r="I1416" s="1">
        <f t="shared" si="114"/>
        <v>1</v>
      </c>
    </row>
    <row r="1417" spans="1:9" x14ac:dyDescent="0.25">
      <c r="A1417" s="1" t="s">
        <v>98</v>
      </c>
      <c r="B1417" s="1">
        <v>5</v>
      </c>
      <c r="C1417" s="1">
        <v>2</v>
      </c>
      <c r="D1417" s="1">
        <v>1</v>
      </c>
      <c r="E1417" s="1">
        <f t="shared" si="111"/>
        <v>0</v>
      </c>
      <c r="F1417" s="1">
        <f t="shared" si="112"/>
        <v>0</v>
      </c>
      <c r="G1417" s="1">
        <f t="shared" si="110"/>
        <v>1</v>
      </c>
      <c r="H1417" s="1">
        <f t="shared" si="113"/>
        <v>0</v>
      </c>
      <c r="I1417" s="1">
        <f t="shared" si="114"/>
        <v>1</v>
      </c>
    </row>
    <row r="1418" spans="1:9" x14ac:dyDescent="0.25">
      <c r="A1418" s="1" t="s">
        <v>62</v>
      </c>
      <c r="B1418" s="1">
        <v>4.5</v>
      </c>
      <c r="C1418" s="1">
        <v>2</v>
      </c>
      <c r="D1418" s="1">
        <v>1</v>
      </c>
      <c r="E1418" s="1">
        <f t="shared" si="111"/>
        <v>0</v>
      </c>
      <c r="F1418" s="1">
        <f t="shared" si="112"/>
        <v>0</v>
      </c>
      <c r="G1418" s="1">
        <f t="shared" si="110"/>
        <v>1</v>
      </c>
      <c r="H1418" s="1">
        <f t="shared" si="113"/>
        <v>0</v>
      </c>
      <c r="I1418" s="1">
        <f t="shared" si="114"/>
        <v>1</v>
      </c>
    </row>
    <row r="1419" spans="1:9" x14ac:dyDescent="0.25">
      <c r="A1419" s="1" t="s">
        <v>175</v>
      </c>
      <c r="B1419" s="1">
        <v>3.9</v>
      </c>
      <c r="C1419" s="1">
        <v>2</v>
      </c>
      <c r="D1419" s="1">
        <v>1</v>
      </c>
      <c r="E1419" s="1">
        <f t="shared" si="111"/>
        <v>0</v>
      </c>
      <c r="F1419" s="1">
        <f t="shared" si="112"/>
        <v>0</v>
      </c>
      <c r="G1419" s="1">
        <f t="shared" si="110"/>
        <v>1</v>
      </c>
      <c r="H1419" s="1">
        <f t="shared" si="113"/>
        <v>0</v>
      </c>
      <c r="I1419" s="1">
        <f t="shared" si="114"/>
        <v>1</v>
      </c>
    </row>
    <row r="1420" spans="1:9" x14ac:dyDescent="0.25">
      <c r="A1420" s="1" t="s">
        <v>114</v>
      </c>
      <c r="B1420" s="1">
        <v>4.5</v>
      </c>
      <c r="C1420" s="1">
        <v>2</v>
      </c>
      <c r="D1420" s="1">
        <v>1</v>
      </c>
      <c r="E1420" s="1">
        <f t="shared" si="111"/>
        <v>0</v>
      </c>
      <c r="F1420" s="1">
        <f t="shared" si="112"/>
        <v>0</v>
      </c>
      <c r="G1420" s="1">
        <f t="shared" si="110"/>
        <v>1</v>
      </c>
      <c r="H1420" s="1">
        <f t="shared" si="113"/>
        <v>0</v>
      </c>
      <c r="I1420" s="1">
        <f t="shared" si="114"/>
        <v>1</v>
      </c>
    </row>
    <row r="1421" spans="1:9" x14ac:dyDescent="0.25">
      <c r="A1421" s="1" t="s">
        <v>105</v>
      </c>
      <c r="B1421" s="1">
        <v>4.4000000000000004</v>
      </c>
      <c r="C1421" s="1">
        <v>2</v>
      </c>
      <c r="D1421" s="1">
        <v>1</v>
      </c>
      <c r="E1421" s="1">
        <f t="shared" si="111"/>
        <v>0</v>
      </c>
      <c r="F1421" s="1">
        <f t="shared" si="112"/>
        <v>0</v>
      </c>
      <c r="G1421" s="1">
        <f t="shared" si="110"/>
        <v>1</v>
      </c>
      <c r="H1421" s="1">
        <f t="shared" si="113"/>
        <v>0</v>
      </c>
      <c r="I1421" s="1">
        <f t="shared" si="114"/>
        <v>1</v>
      </c>
    </row>
    <row r="1422" spans="1:9" x14ac:dyDescent="0.25">
      <c r="A1422" s="1" t="s">
        <v>184</v>
      </c>
      <c r="B1422" s="1">
        <v>5.4</v>
      </c>
      <c r="C1422" s="1">
        <v>2</v>
      </c>
      <c r="D1422" s="1">
        <v>1</v>
      </c>
      <c r="E1422" s="1">
        <f t="shared" si="111"/>
        <v>0</v>
      </c>
      <c r="F1422" s="1">
        <f t="shared" si="112"/>
        <v>0</v>
      </c>
      <c r="G1422" s="1">
        <f t="shared" si="110"/>
        <v>1</v>
      </c>
      <c r="H1422" s="1">
        <f t="shared" si="113"/>
        <v>0</v>
      </c>
      <c r="I1422" s="1">
        <f t="shared" si="114"/>
        <v>1</v>
      </c>
    </row>
    <row r="1423" spans="1:9" x14ac:dyDescent="0.25">
      <c r="A1423" s="1" t="s">
        <v>169</v>
      </c>
      <c r="B1423" s="1">
        <v>4.5</v>
      </c>
      <c r="C1423" s="1">
        <v>2</v>
      </c>
      <c r="D1423" s="1">
        <v>1</v>
      </c>
      <c r="E1423" s="1">
        <f t="shared" si="111"/>
        <v>0</v>
      </c>
      <c r="F1423" s="1">
        <f t="shared" si="112"/>
        <v>0</v>
      </c>
      <c r="G1423" s="1">
        <f t="shared" si="110"/>
        <v>1</v>
      </c>
      <c r="H1423" s="1">
        <f t="shared" si="113"/>
        <v>0</v>
      </c>
      <c r="I1423" s="1">
        <f t="shared" si="114"/>
        <v>1</v>
      </c>
    </row>
    <row r="1424" spans="1:9" x14ac:dyDescent="0.25">
      <c r="A1424" s="1" t="s">
        <v>122</v>
      </c>
      <c r="B1424" s="1">
        <v>4.5</v>
      </c>
      <c r="C1424" s="1">
        <v>2</v>
      </c>
      <c r="D1424" s="1">
        <v>1</v>
      </c>
      <c r="E1424" s="1">
        <f t="shared" si="111"/>
        <v>0</v>
      </c>
      <c r="F1424" s="1">
        <f t="shared" si="112"/>
        <v>0</v>
      </c>
      <c r="G1424" s="1">
        <f t="shared" si="110"/>
        <v>1</v>
      </c>
      <c r="H1424" s="1">
        <f t="shared" si="113"/>
        <v>0</v>
      </c>
      <c r="I1424" s="1">
        <f t="shared" si="114"/>
        <v>1</v>
      </c>
    </row>
    <row r="1425" spans="1:9" x14ac:dyDescent="0.25">
      <c r="A1425" s="1" t="s">
        <v>191</v>
      </c>
      <c r="B1425" s="1">
        <v>4.3</v>
      </c>
      <c r="C1425" s="1">
        <v>2</v>
      </c>
      <c r="D1425" s="1">
        <v>1</v>
      </c>
      <c r="E1425" s="1">
        <f t="shared" si="111"/>
        <v>0</v>
      </c>
      <c r="F1425" s="1">
        <f t="shared" si="112"/>
        <v>0</v>
      </c>
      <c r="G1425" s="1">
        <f t="shared" si="110"/>
        <v>1</v>
      </c>
      <c r="H1425" s="1">
        <f t="shared" si="113"/>
        <v>0</v>
      </c>
      <c r="I1425" s="1">
        <f t="shared" si="114"/>
        <v>1</v>
      </c>
    </row>
    <row r="1426" spans="1:9" x14ac:dyDescent="0.25">
      <c r="A1426" s="1" t="s">
        <v>163</v>
      </c>
      <c r="B1426" s="1">
        <v>5.6</v>
      </c>
      <c r="C1426" s="1">
        <v>2</v>
      </c>
      <c r="D1426" s="1">
        <v>1</v>
      </c>
      <c r="E1426" s="1">
        <f t="shared" si="111"/>
        <v>0</v>
      </c>
      <c r="F1426" s="1">
        <f t="shared" si="112"/>
        <v>0</v>
      </c>
      <c r="G1426" s="1">
        <f t="shared" si="110"/>
        <v>1</v>
      </c>
      <c r="H1426" s="1">
        <f t="shared" si="113"/>
        <v>0</v>
      </c>
      <c r="I1426" s="1">
        <f t="shared" si="114"/>
        <v>1</v>
      </c>
    </row>
    <row r="1427" spans="1:9" x14ac:dyDescent="0.25">
      <c r="A1427" s="1" t="s">
        <v>175</v>
      </c>
      <c r="B1427" s="1">
        <v>3.9</v>
      </c>
      <c r="C1427" s="1">
        <v>2</v>
      </c>
      <c r="D1427" s="1">
        <v>1</v>
      </c>
      <c r="E1427" s="1">
        <f t="shared" si="111"/>
        <v>0</v>
      </c>
      <c r="F1427" s="1">
        <f t="shared" si="112"/>
        <v>0</v>
      </c>
      <c r="G1427" s="1">
        <f t="shared" si="110"/>
        <v>1</v>
      </c>
      <c r="H1427" s="1">
        <f t="shared" si="113"/>
        <v>0</v>
      </c>
      <c r="I1427" s="1">
        <f t="shared" si="114"/>
        <v>1</v>
      </c>
    </row>
    <row r="1428" spans="1:9" x14ac:dyDescent="0.25">
      <c r="A1428" s="1" t="s">
        <v>162</v>
      </c>
      <c r="B1428" s="1">
        <v>5.5</v>
      </c>
      <c r="C1428" s="1">
        <v>2</v>
      </c>
      <c r="D1428" s="1">
        <v>1</v>
      </c>
      <c r="E1428" s="1">
        <f t="shared" si="111"/>
        <v>0</v>
      </c>
      <c r="F1428" s="1">
        <f t="shared" si="112"/>
        <v>0</v>
      </c>
      <c r="G1428" s="1">
        <f t="shared" si="110"/>
        <v>1</v>
      </c>
      <c r="H1428" s="1">
        <f t="shared" si="113"/>
        <v>0</v>
      </c>
      <c r="I1428" s="1">
        <f t="shared" si="114"/>
        <v>1</v>
      </c>
    </row>
    <row r="1429" spans="1:9" x14ac:dyDescent="0.25">
      <c r="A1429" s="1" t="s">
        <v>159</v>
      </c>
      <c r="B1429" s="1">
        <v>4.3</v>
      </c>
      <c r="C1429" s="1">
        <v>2</v>
      </c>
      <c r="D1429" s="1">
        <v>1</v>
      </c>
      <c r="E1429" s="1">
        <f t="shared" si="111"/>
        <v>0</v>
      </c>
      <c r="F1429" s="1">
        <f t="shared" si="112"/>
        <v>0</v>
      </c>
      <c r="G1429" s="1">
        <f t="shared" si="110"/>
        <v>1</v>
      </c>
      <c r="H1429" s="1">
        <f t="shared" si="113"/>
        <v>0</v>
      </c>
      <c r="I1429" s="1">
        <f t="shared" si="114"/>
        <v>1</v>
      </c>
    </row>
    <row r="1430" spans="1:9" x14ac:dyDescent="0.25">
      <c r="A1430" s="1" t="s">
        <v>117</v>
      </c>
      <c r="B1430" s="1">
        <v>4.5999999999999996</v>
      </c>
      <c r="C1430" s="1">
        <v>2</v>
      </c>
      <c r="D1430" s="1">
        <v>1</v>
      </c>
      <c r="E1430" s="1">
        <f t="shared" si="111"/>
        <v>0</v>
      </c>
      <c r="F1430" s="1">
        <f t="shared" si="112"/>
        <v>0</v>
      </c>
      <c r="G1430" s="1">
        <f t="shared" si="110"/>
        <v>1</v>
      </c>
      <c r="H1430" s="1">
        <f t="shared" si="113"/>
        <v>0</v>
      </c>
      <c r="I1430" s="1">
        <f t="shared" si="114"/>
        <v>1</v>
      </c>
    </row>
    <row r="1431" spans="1:9" x14ac:dyDescent="0.25">
      <c r="A1431" s="1" t="s">
        <v>149</v>
      </c>
      <c r="B1431" s="1">
        <v>4.4000000000000004</v>
      </c>
      <c r="C1431" s="1">
        <v>2</v>
      </c>
      <c r="D1431" s="1">
        <v>1</v>
      </c>
      <c r="E1431" s="1">
        <f t="shared" si="111"/>
        <v>0</v>
      </c>
      <c r="F1431" s="1">
        <f t="shared" si="112"/>
        <v>0</v>
      </c>
      <c r="G1431" s="1">
        <f t="shared" si="110"/>
        <v>1</v>
      </c>
      <c r="H1431" s="1">
        <f t="shared" si="113"/>
        <v>0</v>
      </c>
      <c r="I1431" s="1">
        <f t="shared" si="114"/>
        <v>1</v>
      </c>
    </row>
    <row r="1432" spans="1:9" x14ac:dyDescent="0.25">
      <c r="A1432" s="1" t="s">
        <v>135</v>
      </c>
      <c r="B1432" s="1">
        <v>4.9000000000000004</v>
      </c>
      <c r="C1432" s="1">
        <v>1</v>
      </c>
      <c r="D1432" s="1">
        <v>3.5</v>
      </c>
      <c r="E1432" s="1">
        <v>1</v>
      </c>
      <c r="F1432" s="1">
        <f t="shared" si="112"/>
        <v>0</v>
      </c>
      <c r="G1432" s="1">
        <f t="shared" si="110"/>
        <v>0</v>
      </c>
      <c r="H1432" s="1">
        <f t="shared" si="113"/>
        <v>0</v>
      </c>
      <c r="I1432" s="1">
        <f t="shared" si="114"/>
        <v>1</v>
      </c>
    </row>
    <row r="1433" spans="1:9" x14ac:dyDescent="0.25">
      <c r="A1433" s="1" t="s">
        <v>149</v>
      </c>
      <c r="B1433" s="1">
        <v>4.4000000000000004</v>
      </c>
      <c r="C1433" s="1">
        <v>1</v>
      </c>
      <c r="D1433" s="1">
        <v>2</v>
      </c>
      <c r="E1433" s="1">
        <f>IF(AND((10&gt;D1433),(D1433&gt;=C1433),(C1433&gt;=2)),1,0)</f>
        <v>0</v>
      </c>
      <c r="F1433" s="1">
        <f t="shared" si="112"/>
        <v>0</v>
      </c>
      <c r="G1433" s="1">
        <f t="shared" si="110"/>
        <v>1</v>
      </c>
      <c r="H1433" s="1">
        <f t="shared" si="113"/>
        <v>0</v>
      </c>
      <c r="I1433" s="1">
        <f t="shared" si="114"/>
        <v>1</v>
      </c>
    </row>
    <row r="1434" spans="1:9" x14ac:dyDescent="0.25">
      <c r="A1434" s="1" t="s">
        <v>168</v>
      </c>
      <c r="B1434" s="1">
        <v>4.4000000000000004</v>
      </c>
      <c r="C1434" s="1">
        <v>1</v>
      </c>
      <c r="D1434" s="1">
        <v>1</v>
      </c>
      <c r="E1434" s="1">
        <v>1</v>
      </c>
      <c r="F1434" s="1">
        <f t="shared" si="112"/>
        <v>0</v>
      </c>
      <c r="G1434" s="1">
        <v>0</v>
      </c>
      <c r="H1434" s="1">
        <f t="shared" si="113"/>
        <v>0</v>
      </c>
      <c r="I1434" s="1">
        <f t="shared" si="114"/>
        <v>1</v>
      </c>
    </row>
    <row r="1435" spans="1:9" x14ac:dyDescent="0.25">
      <c r="A1435" s="1" t="s">
        <v>193</v>
      </c>
      <c r="B1435" s="1">
        <v>4.3</v>
      </c>
      <c r="C1435" s="1">
        <v>1</v>
      </c>
      <c r="D1435" s="1">
        <v>0</v>
      </c>
      <c r="E1435" s="1">
        <f>IF(AND((10&gt;D1435),(D1435&gt;=C1435),(C1435&gt;=2)),1,0)</f>
        <v>0</v>
      </c>
      <c r="F1435" s="1">
        <f t="shared" si="112"/>
        <v>0</v>
      </c>
      <c r="G1435" s="1">
        <f>IF(D1435&lt;=2,1,0)</f>
        <v>1</v>
      </c>
      <c r="H1435" s="1">
        <f t="shared" si="113"/>
        <v>0</v>
      </c>
      <c r="I1435" s="1">
        <f t="shared" si="114"/>
        <v>1</v>
      </c>
    </row>
    <row r="1436" spans="1:9" x14ac:dyDescent="0.25">
      <c r="A1436" s="1" t="s">
        <v>66</v>
      </c>
      <c r="B1436" s="1">
        <v>4.8</v>
      </c>
      <c r="C1436" s="1">
        <v>1</v>
      </c>
      <c r="D1436" s="1">
        <v>1</v>
      </c>
      <c r="E1436" s="1">
        <v>1</v>
      </c>
      <c r="F1436" s="1">
        <f t="shared" si="112"/>
        <v>0</v>
      </c>
      <c r="G1436" s="1">
        <v>0</v>
      </c>
      <c r="H1436" s="1">
        <f t="shared" si="113"/>
        <v>0</v>
      </c>
      <c r="I1436" s="1">
        <f t="shared" si="114"/>
        <v>1</v>
      </c>
    </row>
    <row r="1437" spans="1:9" x14ac:dyDescent="0.25">
      <c r="A1437" s="1" t="s">
        <v>147</v>
      </c>
      <c r="B1437" s="1">
        <v>5.0999999999999996</v>
      </c>
      <c r="C1437" s="1">
        <v>1</v>
      </c>
      <c r="D1437" s="1">
        <v>1</v>
      </c>
      <c r="E1437" s="1">
        <v>1</v>
      </c>
      <c r="F1437" s="1">
        <f t="shared" si="112"/>
        <v>0</v>
      </c>
      <c r="G1437" s="1">
        <v>0</v>
      </c>
      <c r="H1437" s="1">
        <f t="shared" si="113"/>
        <v>0</v>
      </c>
      <c r="I1437" s="1">
        <f t="shared" si="114"/>
        <v>1</v>
      </c>
    </row>
    <row r="1438" spans="1:9" x14ac:dyDescent="0.25">
      <c r="A1438" s="1" t="s">
        <v>123</v>
      </c>
      <c r="B1438" s="1">
        <v>4.4000000000000004</v>
      </c>
      <c r="C1438" s="1">
        <v>0</v>
      </c>
      <c r="D1438" s="1">
        <v>7</v>
      </c>
      <c r="E1438" s="1">
        <v>1</v>
      </c>
      <c r="F1438" s="1">
        <f t="shared" si="112"/>
        <v>0</v>
      </c>
      <c r="G1438" s="1">
        <f>IF(D1438&lt;=2,1,0)</f>
        <v>0</v>
      </c>
      <c r="H1438" s="1">
        <f t="shared" si="113"/>
        <v>0</v>
      </c>
      <c r="I1438" s="1">
        <f t="shared" si="114"/>
        <v>1</v>
      </c>
    </row>
    <row r="1439" spans="1:9" x14ac:dyDescent="0.25">
      <c r="A1439" s="1" t="s">
        <v>93</v>
      </c>
      <c r="B1439" s="1">
        <v>4.5</v>
      </c>
      <c r="C1439" s="1">
        <v>0</v>
      </c>
      <c r="D1439" s="1">
        <v>2</v>
      </c>
      <c r="E1439" s="1">
        <f>IF(AND((10&gt;D1439),(D1439&gt;=C1439),(C1439&gt;=2)),1,0)</f>
        <v>0</v>
      </c>
      <c r="F1439" s="1">
        <f t="shared" si="112"/>
        <v>0</v>
      </c>
      <c r="G1439" s="1">
        <f>IF(D1439&lt;=2,1,0)</f>
        <v>1</v>
      </c>
      <c r="H1439" s="1">
        <f t="shared" si="113"/>
        <v>0</v>
      </c>
      <c r="I1439" s="1">
        <f t="shared" si="114"/>
        <v>1</v>
      </c>
    </row>
    <row r="1440" spans="1:9" x14ac:dyDescent="0.25">
      <c r="A1440" s="1" t="s">
        <v>117</v>
      </c>
      <c r="B1440" s="1">
        <v>4.5999999999999996</v>
      </c>
      <c r="C1440" s="1">
        <v>0</v>
      </c>
      <c r="D1440" s="1">
        <v>2</v>
      </c>
      <c r="E1440" s="1">
        <f>IF(AND((10&gt;D1440),(D1440&gt;=C1440),(C1440&gt;=2)),1,0)</f>
        <v>0</v>
      </c>
      <c r="F1440" s="1">
        <f t="shared" si="112"/>
        <v>0</v>
      </c>
      <c r="G1440" s="1">
        <f>IF(D1440&lt;=2,1,0)</f>
        <v>1</v>
      </c>
      <c r="H1440" s="1">
        <f t="shared" si="113"/>
        <v>0</v>
      </c>
      <c r="I1440" s="1">
        <f t="shared" si="114"/>
        <v>1</v>
      </c>
    </row>
    <row r="1441" spans="1:14" x14ac:dyDescent="0.25">
      <c r="A1441" s="1" t="s">
        <v>135</v>
      </c>
      <c r="B1441" s="1">
        <v>4.9000000000000004</v>
      </c>
      <c r="C1441" s="1">
        <v>0</v>
      </c>
      <c r="D1441" s="1">
        <v>1</v>
      </c>
      <c r="E1441" s="1">
        <f>IF(AND((10&gt;D1441),(D1441&gt;=C1441),(C1441&gt;=2)),1,0)</f>
        <v>0</v>
      </c>
      <c r="F1441" s="1">
        <f t="shared" si="112"/>
        <v>0</v>
      </c>
      <c r="G1441" s="1">
        <f>IF(D1441&lt;=2,1,0)</f>
        <v>1</v>
      </c>
      <c r="H1441" s="1">
        <f t="shared" si="113"/>
        <v>0</v>
      </c>
      <c r="I1441" s="1">
        <f t="shared" si="114"/>
        <v>1</v>
      </c>
      <c r="K1441" s="1" t="s">
        <v>215</v>
      </c>
      <c r="L1441" s="1" t="s">
        <v>216</v>
      </c>
      <c r="M1441" s="1" t="s">
        <v>217</v>
      </c>
      <c r="N1441" s="1" t="s">
        <v>218</v>
      </c>
    </row>
    <row r="1443" spans="1:14" x14ac:dyDescent="0.25">
      <c r="D1443" s="1">
        <f>COUNT(D3:D1441)</f>
        <v>1439</v>
      </c>
      <c r="E1443" s="1">
        <f>COUNTIF(E3:E1441,1)</f>
        <v>426</v>
      </c>
      <c r="F1443" s="1">
        <f>COUNTIF(F3:F1441,1)</f>
        <v>10</v>
      </c>
      <c r="G1443" s="1">
        <f>COUNTIF(G3:G1441,1)</f>
        <v>949</v>
      </c>
      <c r="H1443" s="1">
        <f>COUNTIF(H3:H1441,1)</f>
        <v>54</v>
      </c>
      <c r="I1443" s="1">
        <f>COUNTIF(I3:I1441,1)</f>
        <v>1439</v>
      </c>
      <c r="K1443" s="2">
        <f>(E1443)/(E1443+H1443)</f>
        <v>0.88749999999999996</v>
      </c>
      <c r="L1443" s="2">
        <f>(F1443)/(F1443+G1443)</f>
        <v>1.0427528675703858E-2</v>
      </c>
      <c r="M1443" s="2">
        <f>(K1443+L1443)/2</f>
        <v>0.4489637643378519</v>
      </c>
      <c r="N1443" s="2">
        <f>(E1443+F1443)/(E1443+F1443+G1443+H1443)</f>
        <v>0.30298818624044477</v>
      </c>
    </row>
  </sheetData>
  <sortState xmlns:xlrd2="http://schemas.microsoft.com/office/spreadsheetml/2017/richdata2" ref="A3:I1441">
    <sortCondition descending="1" ref="C1425:C1441"/>
  </sortState>
  <mergeCells count="1">
    <mergeCell ref="E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DEF - From GW 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  <vt:lpstr>Combined Baseline 2</vt:lpstr>
      <vt:lpstr>Combined Baseline 4</vt:lpstr>
      <vt:lpstr>Combined Baseline by Price</vt:lpstr>
      <vt:lpstr>Combined Baseline 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2022-01-25T04:19:12Z</dcterms:created>
  <dcterms:modified xsi:type="dcterms:W3CDTF">2022-02-01T08:39:51Z</dcterms:modified>
</cp:coreProperties>
</file>